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condataglobal-my.sharepoint.com/personal/rdavidson_condata_com/Documents/Desktop/Rate loading templates/"/>
    </mc:Choice>
  </mc:AlternateContent>
  <xr:revisionPtr revIDLastSave="2962" documentId="8_{DC17990A-5529-4C65-AA57-8914367FED15}" xr6:coauthVersionLast="47" xr6:coauthVersionMax="47" xr10:uidLastSave="{25FD01B4-5E99-41AB-AB42-B7026DE067DD}"/>
  <bookViews>
    <workbookView xWindow="-38520" yWindow="-120" windowWidth="38640" windowHeight="15720" tabRatio="859" xr2:uid="{B75223B4-7E44-4A79-B5DA-E459E5EC833C}"/>
  </bookViews>
  <sheets>
    <sheet name="Notes" sheetId="24" r:id="rId1"/>
    <sheet name="Rate Load ExpressWW IL Import" sheetId="31" r:id="rId2"/>
    <sheet name="IL zones all" sheetId="33" r:id="rId3"/>
    <sheet name="IL 3C Matrix" sheetId="34" r:id="rId4"/>
    <sheet name="Express Worldwide Import IL" sheetId="32" r:id="rId5"/>
    <sheet name="Rate Load ExpressWW IL Export" sheetId="25" r:id="rId6"/>
    <sheet name="Express Worldwide Export IL" sheetId="26" r:id="rId7"/>
    <sheet name="Rate Load ExpressWW Export" sheetId="1" r:id="rId8"/>
    <sheet name="Express Worldwide Export" sheetId="2" r:id="rId9"/>
    <sheet name="Rate Load ExpressWW Import" sheetId="4" r:id="rId10"/>
    <sheet name="Express Worldwide Import" sheetId="3" r:id="rId11"/>
    <sheet name="Rate Load ExpressWW Territory" sheetId="8" r:id="rId12"/>
    <sheet name="Express Worldwide Territory" sheetId="7" r:id="rId13"/>
    <sheet name="Zones" sheetId="5" r:id="rId14"/>
    <sheet name="Rate Load Exp Dom Third Ctry" sheetId="10" r:id="rId15"/>
    <sheet name="Exp Dom Third Ctry" sheetId="9" r:id="rId16"/>
    <sheet name="Exp Third Ctry" sheetId="11" r:id="rId17"/>
    <sheet name="Rate Load Exp Third Ctry" sheetId="12" r:id="rId18"/>
    <sheet name="Zone Conversion" sheetId="6" r:id="rId19"/>
    <sheet name="Rate Load Exp Economy" sheetId="13" r:id="rId20"/>
    <sheet name="Exp Economy" sheetId="14" r:id="rId21"/>
    <sheet name="Rate Load Exp ENV" sheetId="15" r:id="rId22"/>
    <sheet name="Exp ENV" sheetId="16" r:id="rId23"/>
    <sheet name="Rate Load Exp Third ctry econ" sheetId="28" r:id="rId24"/>
    <sheet name="Exp Third Ctry econ" sheetId="29" r:id="rId25"/>
  </sheets>
  <definedNames>
    <definedName name="_xlnm._FilterDatabase" localSheetId="14" hidden="1">'Rate Load Exp Dom Third Ctry'!$A$1:$P$151</definedName>
    <definedName name="_xlnm._FilterDatabase" localSheetId="19" hidden="1">'Rate Load Exp Economy'!$A$1:$P$379</definedName>
    <definedName name="_xlnm._FilterDatabase" localSheetId="17" hidden="1">'Rate Load Exp Third Ctry'!$A$1:$P$233</definedName>
    <definedName name="_xlnm._FilterDatabase" localSheetId="23" hidden="1">'Rate Load Exp Third ctry econ'!$A$1:$P$253</definedName>
    <definedName name="_xlnm._FilterDatabase" localSheetId="7" hidden="1">'Rate Load ExpressWW Export'!$A$1:$P$1651</definedName>
    <definedName name="_xlnm._FilterDatabase" localSheetId="5" hidden="1">'Rate Load ExpressWW IL Export'!$A$1:$P$204</definedName>
    <definedName name="_xlnm._FilterDatabase" localSheetId="1" hidden="1">'Rate Load ExpressWW IL Import'!$A$1:$P$204</definedName>
    <definedName name="_xlnm._FilterDatabase" localSheetId="9" hidden="1">'Rate Load ExpressWW Import'!$A$1:$P$320</definedName>
    <definedName name="_xlnm._FilterDatabase" localSheetId="18" hidden="1">'Zone Conversion'!$A$1:$F$124</definedName>
    <definedName name="_xlnm._FilterDatabase" localSheetId="13" hidden="1">Zones!$A$1:$E$688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7" i="28" l="1"/>
  <c r="P126" i="28"/>
  <c r="P64" i="28"/>
  <c r="P63" i="28"/>
  <c r="P62" i="28"/>
  <c r="M49" i="15"/>
  <c r="P50" i="15"/>
  <c r="P51" i="15" s="1"/>
  <c r="P52" i="15" s="1"/>
  <c r="P48" i="15"/>
  <c r="P49" i="15" s="1"/>
  <c r="P24" i="15"/>
  <c r="P26" i="15"/>
  <c r="P25" i="15"/>
  <c r="P23" i="15"/>
  <c r="P22" i="15"/>
  <c r="P822" i="13"/>
  <c r="P23" i="10"/>
  <c r="P24" i="10" s="1"/>
  <c r="P25" i="10" s="1"/>
  <c r="P26" i="10" s="1"/>
  <c r="P244" i="4"/>
  <c r="P269" i="4"/>
  <c r="P318" i="4"/>
  <c r="P319" i="4"/>
  <c r="P320" i="4"/>
  <c r="P1603" i="1"/>
  <c r="P1604" i="1" s="1"/>
  <c r="P1605" i="1" s="1"/>
  <c r="P1606" i="1" s="1"/>
  <c r="P1607" i="1" s="1"/>
  <c r="P1578" i="1"/>
  <c r="P1579" i="1" s="1"/>
  <c r="P1580" i="1" s="1"/>
  <c r="P1581" i="1" s="1"/>
  <c r="P1582" i="1" s="1"/>
  <c r="P1553" i="1"/>
  <c r="P1554" i="1" s="1"/>
  <c r="P1555" i="1" s="1"/>
  <c r="P1556" i="1" s="1"/>
  <c r="P1557" i="1" s="1"/>
  <c r="P1528" i="1"/>
  <c r="P1529" i="1" s="1"/>
  <c r="P1530" i="1" s="1"/>
  <c r="P1531" i="1" s="1"/>
  <c r="P1532" i="1" s="1"/>
  <c r="P1503" i="1"/>
  <c r="P1504" i="1" s="1"/>
  <c r="P1505" i="1" s="1"/>
  <c r="P1506" i="1" s="1"/>
  <c r="P1507" i="1" s="1"/>
  <c r="P1478" i="1"/>
  <c r="P1479" i="1" s="1"/>
  <c r="P1480" i="1" s="1"/>
  <c r="P1481" i="1" s="1"/>
  <c r="P1482" i="1" s="1"/>
  <c r="P1453" i="1"/>
  <c r="P1454" i="1" s="1"/>
  <c r="P1455" i="1" s="1"/>
  <c r="P1456" i="1" s="1"/>
  <c r="P1457" i="1" s="1"/>
  <c r="P1428" i="1"/>
  <c r="P1429" i="1" s="1"/>
  <c r="P1430" i="1" s="1"/>
  <c r="P1431" i="1" s="1"/>
  <c r="P1432" i="1" s="1"/>
  <c r="P1403" i="1"/>
  <c r="P1404" i="1" s="1"/>
  <c r="P1405" i="1" s="1"/>
  <c r="P1406" i="1" s="1"/>
  <c r="P1407" i="1" s="1"/>
  <c r="P1378" i="1"/>
  <c r="P1379" i="1" s="1"/>
  <c r="P1380" i="1" s="1"/>
  <c r="P1381" i="1" s="1"/>
  <c r="P1382" i="1" s="1"/>
  <c r="P1353" i="1"/>
  <c r="P1354" i="1" s="1"/>
  <c r="P1355" i="1" s="1"/>
  <c r="P1356" i="1" s="1"/>
  <c r="P1357" i="1" s="1"/>
  <c r="P1284" i="1"/>
  <c r="P1285" i="1" s="1"/>
  <c r="P1286" i="1" s="1"/>
  <c r="P1287" i="1" s="1"/>
  <c r="P1288" i="1" s="1"/>
  <c r="P1259" i="1"/>
  <c r="P1260" i="1" s="1"/>
  <c r="P1261" i="1" s="1"/>
  <c r="P1262" i="1" s="1"/>
  <c r="P1263" i="1" s="1"/>
  <c r="P1234" i="1"/>
  <c r="P1235" i="1" s="1"/>
  <c r="P1236" i="1" s="1"/>
  <c r="P1237" i="1" s="1"/>
  <c r="P1238" i="1" s="1"/>
  <c r="P1209" i="1"/>
  <c r="P1210" i="1" s="1"/>
  <c r="P1211" i="1" s="1"/>
  <c r="P1212" i="1" s="1"/>
  <c r="P1213" i="1" s="1"/>
  <c r="P1184" i="1"/>
  <c r="P1185" i="1" s="1"/>
  <c r="P1186" i="1" s="1"/>
  <c r="P1187" i="1" s="1"/>
  <c r="P1188" i="1" s="1"/>
  <c r="P1159" i="1"/>
  <c r="P1160" i="1" s="1"/>
  <c r="P1161" i="1" s="1"/>
  <c r="P1162" i="1" s="1"/>
  <c r="P1163" i="1" s="1"/>
  <c r="P1134" i="1"/>
  <c r="P1135" i="1" s="1"/>
  <c r="P1136" i="1" s="1"/>
  <c r="P1137" i="1" s="1"/>
  <c r="P1138" i="1" s="1"/>
  <c r="P1109" i="1"/>
  <c r="P1110" i="1" s="1"/>
  <c r="P1111" i="1" s="1"/>
  <c r="P1112" i="1" s="1"/>
  <c r="P1113" i="1" s="1"/>
  <c r="P1084" i="1"/>
  <c r="P1085" i="1" s="1"/>
  <c r="P1086" i="1" s="1"/>
  <c r="P1087" i="1" s="1"/>
  <c r="P1088" i="1" s="1"/>
  <c r="P1059" i="1"/>
  <c r="P1060" i="1" s="1"/>
  <c r="P1061" i="1" s="1"/>
  <c r="P1062" i="1" s="1"/>
  <c r="P1063" i="1" s="1"/>
  <c r="P1034" i="1"/>
  <c r="P1035" i="1" s="1"/>
  <c r="P1036" i="1" s="1"/>
  <c r="P1037" i="1" s="1"/>
  <c r="P1038" i="1" s="1"/>
  <c r="P965" i="1"/>
  <c r="P966" i="1" s="1"/>
  <c r="P967" i="1" s="1"/>
  <c r="P968" i="1" s="1"/>
  <c r="P969" i="1" s="1"/>
  <c r="P940" i="1"/>
  <c r="P941" i="1" s="1"/>
  <c r="P942" i="1" s="1"/>
  <c r="P943" i="1" s="1"/>
  <c r="P944" i="1" s="1"/>
  <c r="P915" i="1"/>
  <c r="P916" i="1" s="1"/>
  <c r="P917" i="1" s="1"/>
  <c r="P918" i="1" s="1"/>
  <c r="P919" i="1" s="1"/>
  <c r="P890" i="1"/>
  <c r="P891" i="1" s="1"/>
  <c r="P892" i="1" s="1"/>
  <c r="P893" i="1" s="1"/>
  <c r="P894" i="1" s="1"/>
  <c r="P865" i="1"/>
  <c r="P866" i="1" s="1"/>
  <c r="P867" i="1" s="1"/>
  <c r="P868" i="1" s="1"/>
  <c r="P869" i="1" s="1"/>
  <c r="P840" i="1"/>
  <c r="P841" i="1" s="1"/>
  <c r="P842" i="1" s="1"/>
  <c r="P843" i="1" s="1"/>
  <c r="P844" i="1" s="1"/>
  <c r="P815" i="1"/>
  <c r="P816" i="1" s="1"/>
  <c r="P817" i="1" s="1"/>
  <c r="P818" i="1" s="1"/>
  <c r="P819" i="1" s="1"/>
  <c r="P790" i="1"/>
  <c r="P791" i="1" s="1"/>
  <c r="P792" i="1" s="1"/>
  <c r="P793" i="1" s="1"/>
  <c r="P794" i="1" s="1"/>
  <c r="P765" i="1"/>
  <c r="P766" i="1" s="1"/>
  <c r="P767" i="1" s="1"/>
  <c r="P768" i="1" s="1"/>
  <c r="P769" i="1" s="1"/>
  <c r="P740" i="1"/>
  <c r="P741" i="1" s="1"/>
  <c r="P742" i="1" s="1"/>
  <c r="P743" i="1" s="1"/>
  <c r="P744" i="1" s="1"/>
  <c r="P715" i="1"/>
  <c r="P716" i="1" s="1"/>
  <c r="P717" i="1" s="1"/>
  <c r="P718" i="1" s="1"/>
  <c r="P719" i="1" s="1"/>
  <c r="P646" i="1"/>
  <c r="P647" i="1" s="1"/>
  <c r="P648" i="1" s="1"/>
  <c r="P649" i="1" s="1"/>
  <c r="P650" i="1" s="1"/>
  <c r="P621" i="1"/>
  <c r="P622" i="1" s="1"/>
  <c r="P623" i="1" s="1"/>
  <c r="P624" i="1" s="1"/>
  <c r="P625" i="1" s="1"/>
  <c r="P596" i="1"/>
  <c r="P597" i="1" s="1"/>
  <c r="P598" i="1" s="1"/>
  <c r="P599" i="1" s="1"/>
  <c r="P600" i="1" s="1"/>
  <c r="P571" i="1"/>
  <c r="P572" i="1" s="1"/>
  <c r="P573" i="1" s="1"/>
  <c r="P574" i="1" s="1"/>
  <c r="P575" i="1" s="1"/>
  <c r="P546" i="1"/>
  <c r="P547" i="1" s="1"/>
  <c r="P548" i="1" s="1"/>
  <c r="P549" i="1" s="1"/>
  <c r="P550" i="1" s="1"/>
  <c r="P521" i="1"/>
  <c r="P522" i="1" s="1"/>
  <c r="P523" i="1" s="1"/>
  <c r="P524" i="1" s="1"/>
  <c r="P525" i="1" s="1"/>
  <c r="P496" i="1"/>
  <c r="P497" i="1" s="1"/>
  <c r="P498" i="1" s="1"/>
  <c r="P499" i="1" s="1"/>
  <c r="P500" i="1" s="1"/>
  <c r="P471" i="1"/>
  <c r="P472" i="1" s="1"/>
  <c r="P473" i="1" s="1"/>
  <c r="P474" i="1" s="1"/>
  <c r="P475" i="1" s="1"/>
  <c r="P446" i="1"/>
  <c r="P447" i="1" s="1"/>
  <c r="P448" i="1" s="1"/>
  <c r="P449" i="1" s="1"/>
  <c r="P450" i="1" s="1"/>
  <c r="P421" i="1"/>
  <c r="P422" i="1" s="1"/>
  <c r="P423" i="1" s="1"/>
  <c r="P424" i="1" s="1"/>
  <c r="P425" i="1" s="1"/>
  <c r="P396" i="1"/>
  <c r="P397" i="1" s="1"/>
  <c r="P398" i="1" s="1"/>
  <c r="P399" i="1" s="1"/>
  <c r="P400" i="1" s="1"/>
  <c r="P327" i="1"/>
  <c r="P328" i="1" s="1"/>
  <c r="P329" i="1" s="1"/>
  <c r="P330" i="1" s="1"/>
  <c r="P331" i="1" s="1"/>
  <c r="P302" i="1"/>
  <c r="P303" i="1" s="1"/>
  <c r="P304" i="1" s="1"/>
  <c r="P305" i="1" s="1"/>
  <c r="P306" i="1" s="1"/>
  <c r="P277" i="1"/>
  <c r="P278" i="1" s="1"/>
  <c r="P279" i="1" s="1"/>
  <c r="P280" i="1" s="1"/>
  <c r="P281" i="1" s="1"/>
  <c r="P252" i="1"/>
  <c r="P253" i="1" s="1"/>
  <c r="P254" i="1" s="1"/>
  <c r="P255" i="1" s="1"/>
  <c r="P256" i="1" s="1"/>
  <c r="P227" i="1"/>
  <c r="P228" i="1" s="1"/>
  <c r="P229" i="1" s="1"/>
  <c r="P230" i="1" s="1"/>
  <c r="P231" i="1" s="1"/>
  <c r="P203" i="1"/>
  <c r="P204" i="1" s="1"/>
  <c r="P205" i="1" s="1"/>
  <c r="P206" i="1" s="1"/>
  <c r="P202" i="1"/>
  <c r="P177" i="1"/>
  <c r="P178" i="1" s="1"/>
  <c r="P179" i="1" s="1"/>
  <c r="P180" i="1" s="1"/>
  <c r="P181" i="1" s="1"/>
  <c r="P152" i="1"/>
  <c r="P153" i="1" s="1"/>
  <c r="P154" i="1" s="1"/>
  <c r="P155" i="1" s="1"/>
  <c r="P156" i="1" s="1"/>
  <c r="P127" i="1"/>
  <c r="P128" i="1" s="1"/>
  <c r="P129" i="1" s="1"/>
  <c r="P130" i="1" s="1"/>
  <c r="P131" i="1" s="1"/>
  <c r="P102" i="1"/>
  <c r="P103" i="1" s="1"/>
  <c r="P104" i="1" s="1"/>
  <c r="P105" i="1" s="1"/>
  <c r="P106" i="1" s="1"/>
  <c r="P81" i="1"/>
  <c r="P80" i="1"/>
  <c r="P79" i="1"/>
  <c r="P78" i="1"/>
  <c r="P77" i="1"/>
  <c r="P200" i="25"/>
  <c r="P201" i="25" s="1"/>
  <c r="P202" i="25" s="1"/>
  <c r="P203" i="25" s="1"/>
  <c r="P204" i="25" s="1"/>
  <c r="P175" i="25"/>
  <c r="P176" i="25" s="1"/>
  <c r="P177" i="25" s="1"/>
  <c r="P178" i="25" s="1"/>
  <c r="P179" i="25" s="1"/>
  <c r="P150" i="25"/>
  <c r="P151" i="25" s="1"/>
  <c r="P152" i="25" s="1"/>
  <c r="P153" i="25" s="1"/>
  <c r="P154" i="25" s="1"/>
  <c r="P125" i="25"/>
  <c r="P126" i="25" s="1"/>
  <c r="P127" i="25" s="1"/>
  <c r="P128" i="25" s="1"/>
  <c r="P129" i="25" s="1"/>
  <c r="P100" i="25"/>
  <c r="P101" i="25" s="1"/>
  <c r="P102" i="25" s="1"/>
  <c r="P103" i="25" s="1"/>
  <c r="P104" i="25" s="1"/>
  <c r="P75" i="25"/>
  <c r="P76" i="25" s="1"/>
  <c r="P77" i="25" s="1"/>
  <c r="P51" i="25"/>
  <c r="P52" i="25"/>
  <c r="P53" i="25"/>
  <c r="P54" i="25"/>
  <c r="P50" i="25"/>
  <c r="P812" i="31"/>
  <c r="P813" i="31" s="1"/>
  <c r="P814" i="31" s="1"/>
  <c r="P815" i="31" s="1"/>
  <c r="P816" i="31" s="1"/>
  <c r="P787" i="31"/>
  <c r="P788" i="31" s="1"/>
  <c r="P789" i="31" s="1"/>
  <c r="P790" i="31" s="1"/>
  <c r="P791" i="31" s="1"/>
  <c r="P762" i="31"/>
  <c r="P763" i="31" s="1"/>
  <c r="P764" i="31" s="1"/>
  <c r="P765" i="31" s="1"/>
  <c r="P766" i="31" s="1"/>
  <c r="P737" i="31"/>
  <c r="P738" i="31" s="1"/>
  <c r="P739" i="31" s="1"/>
  <c r="P740" i="31" s="1"/>
  <c r="P741" i="31" s="1"/>
  <c r="P712" i="31"/>
  <c r="P713" i="31" s="1"/>
  <c r="P714" i="31" s="1"/>
  <c r="P715" i="31" s="1"/>
  <c r="P716" i="31" s="1"/>
  <c r="P687" i="31"/>
  <c r="P688" i="31" s="1"/>
  <c r="P689" i="31" s="1"/>
  <c r="P690" i="31" s="1"/>
  <c r="P691" i="31" s="1"/>
  <c r="P662" i="31"/>
  <c r="P663" i="31" s="1"/>
  <c r="P664" i="31" s="1"/>
  <c r="P665" i="31" s="1"/>
  <c r="P666" i="31" s="1"/>
  <c r="P608" i="31"/>
  <c r="P609" i="31" s="1"/>
  <c r="P610" i="31" s="1"/>
  <c r="P611" i="31" s="1"/>
  <c r="P612" i="31" s="1"/>
  <c r="P583" i="31"/>
  <c r="P584" i="31" s="1"/>
  <c r="P585" i="31" s="1"/>
  <c r="P586" i="31" s="1"/>
  <c r="P587" i="31" s="1"/>
  <c r="P558" i="31"/>
  <c r="P559" i="31" s="1"/>
  <c r="P560" i="31" s="1"/>
  <c r="P561" i="31" s="1"/>
  <c r="P562" i="31" s="1"/>
  <c r="P533" i="31"/>
  <c r="P534" i="31" s="1"/>
  <c r="P535" i="31" s="1"/>
  <c r="P536" i="31" s="1"/>
  <c r="P537" i="31" s="1"/>
  <c r="P508" i="31"/>
  <c r="P509" i="31" s="1"/>
  <c r="P510" i="31" s="1"/>
  <c r="P511" i="31" s="1"/>
  <c r="P512" i="31" s="1"/>
  <c r="P483" i="31"/>
  <c r="P484" i="31" s="1"/>
  <c r="P485" i="31" s="1"/>
  <c r="P486" i="31" s="1"/>
  <c r="P487" i="31" s="1"/>
  <c r="P458" i="31"/>
  <c r="P459" i="31" s="1"/>
  <c r="P460" i="31" s="1"/>
  <c r="P461" i="31" s="1"/>
  <c r="P462" i="31" s="1"/>
  <c r="P404" i="31"/>
  <c r="P405" i="31" s="1"/>
  <c r="P406" i="31" s="1"/>
  <c r="P407" i="31" s="1"/>
  <c r="P408" i="31" s="1"/>
  <c r="R408" i="31" s="1"/>
  <c r="P379" i="31"/>
  <c r="P380" i="31" s="1"/>
  <c r="P381" i="31" s="1"/>
  <c r="P382" i="31" s="1"/>
  <c r="P383" i="31" s="1"/>
  <c r="P354" i="31"/>
  <c r="P355" i="31" s="1"/>
  <c r="P356" i="31" s="1"/>
  <c r="P357" i="31" s="1"/>
  <c r="P358" i="31" s="1"/>
  <c r="P329" i="31"/>
  <c r="P330" i="31" s="1"/>
  <c r="P331" i="31" s="1"/>
  <c r="P332" i="31" s="1"/>
  <c r="P333" i="31" s="1"/>
  <c r="P304" i="31"/>
  <c r="P305" i="31" s="1"/>
  <c r="P306" i="31" s="1"/>
  <c r="P307" i="31" s="1"/>
  <c r="P308" i="31" s="1"/>
  <c r="P279" i="31"/>
  <c r="P280" i="31" s="1"/>
  <c r="P281" i="31" s="1"/>
  <c r="P282" i="31" s="1"/>
  <c r="P283" i="31" s="1"/>
  <c r="P254" i="31"/>
  <c r="P255" i="31" s="1"/>
  <c r="P256" i="31" s="1"/>
  <c r="P257" i="31" s="1"/>
  <c r="P258" i="31" s="1"/>
  <c r="P200" i="31"/>
  <c r="P201" i="31" s="1"/>
  <c r="P202" i="31" s="1"/>
  <c r="P203" i="31" s="1"/>
  <c r="P204" i="31" s="1"/>
  <c r="P175" i="31"/>
  <c r="P176" i="31" s="1"/>
  <c r="P177" i="31" s="1"/>
  <c r="P178" i="31" s="1"/>
  <c r="P179" i="31" s="1"/>
  <c r="P150" i="31"/>
  <c r="P151" i="31" s="1"/>
  <c r="P152" i="31" s="1"/>
  <c r="P153" i="31" s="1"/>
  <c r="P154" i="31" s="1"/>
  <c r="P125" i="31"/>
  <c r="P126" i="31" s="1"/>
  <c r="P127" i="31" s="1"/>
  <c r="P128" i="31" s="1"/>
  <c r="P129" i="31" s="1"/>
  <c r="P101" i="31"/>
  <c r="P100" i="31"/>
  <c r="P102" i="31"/>
  <c r="P103" i="31"/>
  <c r="P104" i="31"/>
  <c r="P75" i="31"/>
  <c r="P76" i="31" s="1"/>
  <c r="P77" i="31" s="1"/>
  <c r="P78" i="31" s="1"/>
  <c r="P79" i="31" s="1"/>
  <c r="P52" i="31"/>
  <c r="Q52" i="31"/>
  <c r="P54" i="31"/>
  <c r="P53" i="31"/>
  <c r="P51" i="31"/>
  <c r="P50" i="31"/>
  <c r="P758" i="13"/>
  <c r="P759" i="13"/>
  <c r="Q758" i="13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707" i="5"/>
  <c r="P22" i="10"/>
  <c r="P150" i="10"/>
  <c r="P149" i="10"/>
  <c r="P148" i="10"/>
  <c r="P147" i="10"/>
  <c r="P151" i="10"/>
  <c r="P122" i="10"/>
  <c r="P123" i="10" s="1"/>
  <c r="P124" i="10" s="1"/>
  <c r="P125" i="10" s="1"/>
  <c r="P126" i="10" s="1"/>
  <c r="P97" i="10"/>
  <c r="P98" i="10" s="1"/>
  <c r="P99" i="10" s="1"/>
  <c r="P100" i="10" s="1"/>
  <c r="P101" i="10" s="1"/>
  <c r="P72" i="10"/>
  <c r="P73" i="10" s="1"/>
  <c r="P74" i="10" s="1"/>
  <c r="P75" i="10" s="1"/>
  <c r="P76" i="10" s="1"/>
  <c r="P47" i="10"/>
  <c r="P48" i="10" s="1"/>
  <c r="P49" i="10" s="1"/>
  <c r="P50" i="10" s="1"/>
  <c r="P51" i="10" s="1"/>
  <c r="M24" i="10"/>
  <c r="M25" i="10"/>
  <c r="M26" i="10"/>
  <c r="M2" i="10"/>
  <c r="F837" i="33"/>
  <c r="Q759" i="13"/>
  <c r="P1390" i="13"/>
  <c r="P1389" i="13"/>
  <c r="J1615" i="1"/>
  <c r="M1615" i="1" s="1"/>
  <c r="R1615" i="1" s="1"/>
  <c r="J1614" i="1"/>
  <c r="J1618" i="1" s="1"/>
  <c r="J1613" i="1"/>
  <c r="J1617" i="1" s="1"/>
  <c r="J1621" i="1" s="1"/>
  <c r="J1625" i="1" s="1"/>
  <c r="J1629" i="1" s="1"/>
  <c r="J1612" i="1"/>
  <c r="J1616" i="1" s="1"/>
  <c r="M1611" i="1"/>
  <c r="R1611" i="1" s="1"/>
  <c r="M1610" i="1"/>
  <c r="R1610" i="1" s="1"/>
  <c r="M1609" i="1"/>
  <c r="R1609" i="1" s="1"/>
  <c r="M1608" i="1"/>
  <c r="R1608" i="1" s="1"/>
  <c r="P317" i="4"/>
  <c r="P316" i="4"/>
  <c r="P694" i="13"/>
  <c r="P63" i="13"/>
  <c r="P126" i="13"/>
  <c r="P189" i="13"/>
  <c r="P252" i="13"/>
  <c r="P315" i="13"/>
  <c r="P378" i="13"/>
  <c r="P442" i="13"/>
  <c r="P505" i="13"/>
  <c r="P568" i="13"/>
  <c r="P631" i="13"/>
  <c r="P695" i="13"/>
  <c r="P885" i="13"/>
  <c r="P948" i="13"/>
  <c r="P1011" i="13"/>
  <c r="P1075" i="13"/>
  <c r="P1138" i="13"/>
  <c r="P1201" i="13"/>
  <c r="P1264" i="13"/>
  <c r="P1327" i="13"/>
  <c r="P1326" i="13"/>
  <c r="P1263" i="13"/>
  <c r="P1200" i="13"/>
  <c r="P1137" i="13"/>
  <c r="P1074" i="13"/>
  <c r="P1010" i="13"/>
  <c r="P947" i="13"/>
  <c r="P884" i="13"/>
  <c r="P821" i="13"/>
  <c r="F1403" i="33"/>
  <c r="F1402" i="33"/>
  <c r="F1401" i="33"/>
  <c r="F1400" i="33"/>
  <c r="F1399" i="33"/>
  <c r="F1398" i="33"/>
  <c r="F1397" i="33"/>
  <c r="F1396" i="33"/>
  <c r="F1395" i="33"/>
  <c r="F1394" i="33"/>
  <c r="F1393" i="33"/>
  <c r="F1392" i="33"/>
  <c r="F1391" i="33"/>
  <c r="F1390" i="33"/>
  <c r="F1389" i="33"/>
  <c r="F1388" i="33"/>
  <c r="F1387" i="33"/>
  <c r="F1386" i="33"/>
  <c r="F1385" i="33"/>
  <c r="F1384" i="33"/>
  <c r="F1383" i="33"/>
  <c r="F1382" i="33"/>
  <c r="F1381" i="33"/>
  <c r="F1380" i="33"/>
  <c r="F1379" i="33"/>
  <c r="F1378" i="33"/>
  <c r="F1377" i="33"/>
  <c r="F1376" i="33"/>
  <c r="F1375" i="33"/>
  <c r="F1374" i="33"/>
  <c r="F1373" i="33"/>
  <c r="F1372" i="33"/>
  <c r="F1371" i="33"/>
  <c r="F1370" i="33"/>
  <c r="F1369" i="33"/>
  <c r="F1368" i="33"/>
  <c r="F1367" i="33"/>
  <c r="F1366" i="33"/>
  <c r="F1365" i="33"/>
  <c r="F1364" i="33"/>
  <c r="F1363" i="33"/>
  <c r="F1362" i="33"/>
  <c r="F1361" i="33"/>
  <c r="F1360" i="33"/>
  <c r="F1359" i="33"/>
  <c r="F1358" i="33"/>
  <c r="F1357" i="33"/>
  <c r="F1356" i="33"/>
  <c r="F1355" i="33"/>
  <c r="F1354" i="33"/>
  <c r="F1353" i="33"/>
  <c r="F1352" i="33"/>
  <c r="F1351" i="33"/>
  <c r="F1350" i="33"/>
  <c r="F1349" i="33"/>
  <c r="F1348" i="33"/>
  <c r="F1347" i="33"/>
  <c r="F1346" i="33"/>
  <c r="F1345" i="33"/>
  <c r="F1344" i="33"/>
  <c r="F1343" i="33"/>
  <c r="F1342" i="33"/>
  <c r="F1341" i="33"/>
  <c r="F1340" i="33"/>
  <c r="F1339" i="33"/>
  <c r="F1338" i="33"/>
  <c r="F1337" i="33"/>
  <c r="F1336" i="33"/>
  <c r="F1335" i="33"/>
  <c r="F1334" i="33"/>
  <c r="F1333" i="33"/>
  <c r="F1332" i="33"/>
  <c r="F1331" i="33"/>
  <c r="F1330" i="33"/>
  <c r="F1329" i="33"/>
  <c r="F1328" i="33"/>
  <c r="F1327" i="33"/>
  <c r="F1326" i="33"/>
  <c r="F1325" i="33"/>
  <c r="F1324" i="33"/>
  <c r="F1323" i="33"/>
  <c r="F1322" i="33"/>
  <c r="F1321" i="33"/>
  <c r="F1320" i="33"/>
  <c r="F1319" i="33"/>
  <c r="F1318" i="33"/>
  <c r="F1317" i="33"/>
  <c r="F1316" i="33"/>
  <c r="F1315" i="33"/>
  <c r="F1314" i="33"/>
  <c r="F1313" i="33"/>
  <c r="F1312" i="33"/>
  <c r="F1311" i="33"/>
  <c r="F1310" i="33"/>
  <c r="F1309" i="33"/>
  <c r="F1308" i="33"/>
  <c r="F1307" i="33"/>
  <c r="F1306" i="33"/>
  <c r="F1305" i="33"/>
  <c r="F1304" i="33"/>
  <c r="F1303" i="33"/>
  <c r="F1302" i="33"/>
  <c r="F1301" i="33"/>
  <c r="F1300" i="33"/>
  <c r="F1299" i="33"/>
  <c r="F1298" i="33"/>
  <c r="F1297" i="33"/>
  <c r="F1296" i="33"/>
  <c r="F1295" i="33"/>
  <c r="F1294" i="33"/>
  <c r="F1293" i="33"/>
  <c r="F1292" i="33"/>
  <c r="F1291" i="33"/>
  <c r="F1290" i="33"/>
  <c r="F1289" i="33"/>
  <c r="F1288" i="33"/>
  <c r="F1287" i="33"/>
  <c r="F1286" i="33"/>
  <c r="F1285" i="33"/>
  <c r="F1284" i="33"/>
  <c r="F1283" i="33"/>
  <c r="F1282" i="33"/>
  <c r="F1281" i="33"/>
  <c r="F1280" i="33"/>
  <c r="F1279" i="33"/>
  <c r="F1278" i="33"/>
  <c r="F1277" i="33"/>
  <c r="F1276" i="33"/>
  <c r="F1275" i="33"/>
  <c r="F1274" i="33"/>
  <c r="F1273" i="33"/>
  <c r="F1272" i="33"/>
  <c r="F1271" i="33"/>
  <c r="F1270" i="33"/>
  <c r="F1269" i="33"/>
  <c r="F1268" i="33"/>
  <c r="F1267" i="33"/>
  <c r="F1266" i="33"/>
  <c r="F1265" i="33"/>
  <c r="F1264" i="33"/>
  <c r="F1263" i="33"/>
  <c r="F1262" i="33"/>
  <c r="F1261" i="33"/>
  <c r="F1260" i="33"/>
  <c r="F1259" i="33"/>
  <c r="F1258" i="33"/>
  <c r="F1257" i="33"/>
  <c r="F1256" i="33"/>
  <c r="F1255" i="33"/>
  <c r="F1254" i="33"/>
  <c r="F1253" i="33"/>
  <c r="F1252" i="33"/>
  <c r="F1251" i="33"/>
  <c r="F1250" i="33"/>
  <c r="F1249" i="33"/>
  <c r="F1248" i="33"/>
  <c r="F1247" i="33"/>
  <c r="F1246" i="33"/>
  <c r="F1245" i="33"/>
  <c r="F1244" i="33"/>
  <c r="F1243" i="33"/>
  <c r="F1242" i="33"/>
  <c r="F1241" i="33"/>
  <c r="F1240" i="33"/>
  <c r="F1239" i="33"/>
  <c r="F1238" i="33"/>
  <c r="F1237" i="33"/>
  <c r="F1236" i="33"/>
  <c r="F1235" i="33"/>
  <c r="F1234" i="33"/>
  <c r="F1233" i="33"/>
  <c r="F1232" i="33"/>
  <c r="F1231" i="33"/>
  <c r="F1230" i="33"/>
  <c r="F1229" i="33"/>
  <c r="F1228" i="33"/>
  <c r="F1227" i="33"/>
  <c r="F1226" i="33"/>
  <c r="F1225" i="33"/>
  <c r="F1224" i="33"/>
  <c r="F1223" i="33"/>
  <c r="F1222" i="33"/>
  <c r="F1221" i="33"/>
  <c r="F1220" i="33"/>
  <c r="F1219" i="33"/>
  <c r="F1218" i="33"/>
  <c r="F1217" i="33"/>
  <c r="F1216" i="33"/>
  <c r="F1215" i="33"/>
  <c r="F1214" i="33"/>
  <c r="F1213" i="33"/>
  <c r="F1212" i="33"/>
  <c r="F1211" i="33"/>
  <c r="F1210" i="33"/>
  <c r="F1209" i="33"/>
  <c r="F1208" i="33"/>
  <c r="F1207" i="33"/>
  <c r="F1206" i="33"/>
  <c r="F1205" i="33"/>
  <c r="F1204" i="33"/>
  <c r="F1203" i="33"/>
  <c r="F1202" i="33"/>
  <c r="F1201" i="33"/>
  <c r="F1200" i="33"/>
  <c r="F1199" i="33"/>
  <c r="F1198" i="33"/>
  <c r="F1197" i="33"/>
  <c r="F1196" i="33"/>
  <c r="F1195" i="33"/>
  <c r="F1194" i="33"/>
  <c r="F1193" i="33"/>
  <c r="F1192" i="33"/>
  <c r="F1191" i="33"/>
  <c r="F1190" i="33"/>
  <c r="F1189" i="33"/>
  <c r="F1188" i="33"/>
  <c r="F1187" i="33"/>
  <c r="F1186" i="33"/>
  <c r="F1185" i="33"/>
  <c r="F1184" i="33"/>
  <c r="F1183" i="33"/>
  <c r="F1182" i="33"/>
  <c r="F1181" i="33"/>
  <c r="F1180" i="33"/>
  <c r="F1179" i="33"/>
  <c r="F1178" i="33"/>
  <c r="F1177" i="33"/>
  <c r="F1176" i="33"/>
  <c r="F1175" i="33"/>
  <c r="F1174" i="33"/>
  <c r="F1173" i="33"/>
  <c r="F1172" i="33"/>
  <c r="F1171" i="33"/>
  <c r="R2" i="15"/>
  <c r="M52" i="15"/>
  <c r="M51" i="15"/>
  <c r="M50" i="15"/>
  <c r="M47" i="15"/>
  <c r="R48" i="15" s="1"/>
  <c r="R46" i="15"/>
  <c r="M46" i="15"/>
  <c r="M45" i="15"/>
  <c r="R45" i="15" s="1"/>
  <c r="M44" i="15"/>
  <c r="R44" i="15" s="1"/>
  <c r="R43" i="15"/>
  <c r="M43" i="15"/>
  <c r="M42" i="15"/>
  <c r="R42" i="15" s="1"/>
  <c r="R41" i="15"/>
  <c r="M41" i="15"/>
  <c r="M40" i="15"/>
  <c r="R40" i="15" s="1"/>
  <c r="R39" i="15"/>
  <c r="M39" i="15"/>
  <c r="R38" i="15"/>
  <c r="M38" i="15"/>
  <c r="M37" i="15"/>
  <c r="R37" i="15" s="1"/>
  <c r="M36" i="15"/>
  <c r="R36" i="15" s="1"/>
  <c r="R35" i="15"/>
  <c r="M35" i="15"/>
  <c r="M34" i="15"/>
  <c r="R34" i="15" s="1"/>
  <c r="R33" i="15"/>
  <c r="M33" i="15"/>
  <c r="M32" i="15"/>
  <c r="R32" i="15" s="1"/>
  <c r="R31" i="15"/>
  <c r="M31" i="15"/>
  <c r="R30" i="15"/>
  <c r="M30" i="15"/>
  <c r="M29" i="15"/>
  <c r="R29" i="15" s="1"/>
  <c r="M28" i="15"/>
  <c r="R28" i="15" s="1"/>
  <c r="F1169" i="33"/>
  <c r="J38" i="32"/>
  <c r="J37" i="32"/>
  <c r="F467" i="33"/>
  <c r="F934" i="33"/>
  <c r="G17" i="34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2" i="34"/>
  <c r="F937" i="33"/>
  <c r="F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1000" i="33"/>
  <c r="F1001" i="33"/>
  <c r="F1002" i="33"/>
  <c r="F1003" i="33"/>
  <c r="F1004" i="33"/>
  <c r="F1005" i="33"/>
  <c r="F1006" i="33"/>
  <c r="F1007" i="33"/>
  <c r="F1008" i="33"/>
  <c r="F1009" i="33"/>
  <c r="F1010" i="33"/>
  <c r="F1011" i="33"/>
  <c r="F1012" i="33"/>
  <c r="F1013" i="33"/>
  <c r="F1014" i="33"/>
  <c r="F1015" i="33"/>
  <c r="F1016" i="33"/>
  <c r="F1017" i="33"/>
  <c r="F1018" i="33"/>
  <c r="F1019" i="33"/>
  <c r="F1020" i="33"/>
  <c r="F1021" i="33"/>
  <c r="F1022" i="33"/>
  <c r="F1023" i="33"/>
  <c r="F1024" i="33"/>
  <c r="F1025" i="33"/>
  <c r="F1026" i="33"/>
  <c r="F1027" i="33"/>
  <c r="F1028" i="33"/>
  <c r="F1029" i="33"/>
  <c r="F1030" i="33"/>
  <c r="F1031" i="33"/>
  <c r="F1032" i="33"/>
  <c r="F1033" i="33"/>
  <c r="F1034" i="33"/>
  <c r="F1035" i="33"/>
  <c r="F1036" i="33"/>
  <c r="F1037" i="33"/>
  <c r="F1038" i="33"/>
  <c r="F1039" i="33"/>
  <c r="F1040" i="33"/>
  <c r="F1041" i="33"/>
  <c r="F1042" i="33"/>
  <c r="F1043" i="33"/>
  <c r="F1044" i="33"/>
  <c r="F1045" i="33"/>
  <c r="F1046" i="33"/>
  <c r="F1047" i="33"/>
  <c r="F1048" i="33"/>
  <c r="F1049" i="33"/>
  <c r="F1050" i="33"/>
  <c r="F1051" i="33"/>
  <c r="F1052" i="33"/>
  <c r="F1053" i="33"/>
  <c r="F1054" i="33"/>
  <c r="F1055" i="33"/>
  <c r="F1056" i="33"/>
  <c r="F1057" i="33"/>
  <c r="F1058" i="33"/>
  <c r="F1059" i="33"/>
  <c r="F1060" i="33"/>
  <c r="F1061" i="33"/>
  <c r="F1062" i="33"/>
  <c r="F1063" i="33"/>
  <c r="F1064" i="33"/>
  <c r="F1065" i="33"/>
  <c r="F1066" i="33"/>
  <c r="F1067" i="33"/>
  <c r="F1068" i="33"/>
  <c r="F1069" i="33"/>
  <c r="F1070" i="33"/>
  <c r="F1071" i="33"/>
  <c r="F1072" i="33"/>
  <c r="F1073" i="33"/>
  <c r="F1074" i="33"/>
  <c r="F1075" i="33"/>
  <c r="F1076" i="33"/>
  <c r="F1077" i="33"/>
  <c r="F1078" i="33"/>
  <c r="F1079" i="33"/>
  <c r="F1080" i="33"/>
  <c r="F1081" i="33"/>
  <c r="F1082" i="33"/>
  <c r="F1083" i="33"/>
  <c r="F1084" i="33"/>
  <c r="F1085" i="33"/>
  <c r="F1086" i="33"/>
  <c r="F1087" i="33"/>
  <c r="F1088" i="33"/>
  <c r="F1089" i="33"/>
  <c r="F1090" i="33"/>
  <c r="F1091" i="33"/>
  <c r="F1092" i="33"/>
  <c r="F1093" i="33"/>
  <c r="F1094" i="33"/>
  <c r="F1095" i="33"/>
  <c r="F1096" i="33"/>
  <c r="F1097" i="33"/>
  <c r="F1098" i="33"/>
  <c r="F1099" i="33"/>
  <c r="F1100" i="33"/>
  <c r="F1101" i="33"/>
  <c r="F1102" i="33"/>
  <c r="F1103" i="33"/>
  <c r="F1104" i="33"/>
  <c r="F1105" i="33"/>
  <c r="F1106" i="33"/>
  <c r="F1107" i="33"/>
  <c r="F1108" i="33"/>
  <c r="F1109" i="33"/>
  <c r="F1110" i="33"/>
  <c r="F1111" i="33"/>
  <c r="F1112" i="33"/>
  <c r="F1113" i="33"/>
  <c r="F1114" i="33"/>
  <c r="F1115" i="33"/>
  <c r="F1116" i="33"/>
  <c r="F1117" i="33"/>
  <c r="F1118" i="33"/>
  <c r="F1119" i="33"/>
  <c r="F1120" i="33"/>
  <c r="F1121" i="33"/>
  <c r="F1122" i="33"/>
  <c r="F1123" i="33"/>
  <c r="F1124" i="33"/>
  <c r="F1125" i="33"/>
  <c r="F1126" i="33"/>
  <c r="F1127" i="33"/>
  <c r="F1128" i="33"/>
  <c r="F1129" i="33"/>
  <c r="F1130" i="33"/>
  <c r="F1131" i="33"/>
  <c r="F1132" i="33"/>
  <c r="F1133" i="33"/>
  <c r="F1134" i="33"/>
  <c r="F1135" i="33"/>
  <c r="F1136" i="33"/>
  <c r="F1137" i="33"/>
  <c r="F1138" i="33"/>
  <c r="F1139" i="33"/>
  <c r="F1140" i="33"/>
  <c r="F1141" i="33"/>
  <c r="F1142" i="33"/>
  <c r="F1143" i="33"/>
  <c r="F1144" i="33"/>
  <c r="F1145" i="33"/>
  <c r="F1146" i="33"/>
  <c r="F1147" i="33"/>
  <c r="F1148" i="33"/>
  <c r="F1149" i="33"/>
  <c r="F1150" i="33"/>
  <c r="F1151" i="33"/>
  <c r="F1152" i="33"/>
  <c r="F1153" i="33"/>
  <c r="F1154" i="33"/>
  <c r="F1155" i="33"/>
  <c r="F1156" i="33"/>
  <c r="F1157" i="33"/>
  <c r="F1158" i="33"/>
  <c r="F1159" i="33"/>
  <c r="F1160" i="33"/>
  <c r="F1161" i="33"/>
  <c r="F1162" i="33"/>
  <c r="F1163" i="33"/>
  <c r="F1164" i="33"/>
  <c r="F1165" i="33"/>
  <c r="F1166" i="33"/>
  <c r="F1167" i="33"/>
  <c r="F1168" i="33"/>
  <c r="F936" i="33"/>
  <c r="F933" i="33"/>
  <c r="F932" i="33"/>
  <c r="F931" i="33"/>
  <c r="F930" i="33"/>
  <c r="F929" i="33"/>
  <c r="F928" i="33"/>
  <c r="F927" i="33"/>
  <c r="F926" i="33"/>
  <c r="F925" i="33"/>
  <c r="F924" i="33"/>
  <c r="F923" i="33"/>
  <c r="F922" i="33"/>
  <c r="F921" i="33"/>
  <c r="F920" i="33"/>
  <c r="F919" i="33"/>
  <c r="F918" i="33"/>
  <c r="F917" i="33"/>
  <c r="F916" i="33"/>
  <c r="F915" i="33"/>
  <c r="F914" i="33"/>
  <c r="F913" i="33"/>
  <c r="F912" i="33"/>
  <c r="F911" i="33"/>
  <c r="F910" i="33"/>
  <c r="F909" i="33"/>
  <c r="F908" i="33"/>
  <c r="F907" i="33"/>
  <c r="F906" i="33"/>
  <c r="F905" i="33"/>
  <c r="F904" i="33"/>
  <c r="F903" i="33"/>
  <c r="F902" i="33"/>
  <c r="F901" i="33"/>
  <c r="F900" i="33"/>
  <c r="F899" i="33"/>
  <c r="F898" i="33"/>
  <c r="F897" i="33"/>
  <c r="F896" i="33"/>
  <c r="F895" i="33"/>
  <c r="F894" i="33"/>
  <c r="F893" i="33"/>
  <c r="F892" i="33"/>
  <c r="F891" i="33"/>
  <c r="F890" i="33"/>
  <c r="F889" i="33"/>
  <c r="F888" i="33"/>
  <c r="F887" i="33"/>
  <c r="F886" i="33"/>
  <c r="F885" i="33"/>
  <c r="F884" i="33"/>
  <c r="F883" i="33"/>
  <c r="F882" i="33"/>
  <c r="F881" i="33"/>
  <c r="F880" i="33"/>
  <c r="F879" i="33"/>
  <c r="F878" i="33"/>
  <c r="F877" i="33"/>
  <c r="F876" i="33"/>
  <c r="F875" i="33"/>
  <c r="F874" i="33"/>
  <c r="F873" i="33"/>
  <c r="F872" i="33"/>
  <c r="F871" i="33"/>
  <c r="F870" i="33"/>
  <c r="F869" i="33"/>
  <c r="F868" i="33"/>
  <c r="F867" i="33"/>
  <c r="F866" i="33"/>
  <c r="F865" i="33"/>
  <c r="F864" i="33"/>
  <c r="F863" i="33"/>
  <c r="F862" i="33"/>
  <c r="F861" i="33"/>
  <c r="F860" i="33"/>
  <c r="F859" i="33"/>
  <c r="F858" i="33"/>
  <c r="F857" i="33"/>
  <c r="F856" i="33"/>
  <c r="F855" i="33"/>
  <c r="F854" i="33"/>
  <c r="F853" i="33"/>
  <c r="F852" i="33"/>
  <c r="F851" i="33"/>
  <c r="F850" i="33"/>
  <c r="F849" i="33"/>
  <c r="F848" i="33"/>
  <c r="F847" i="33"/>
  <c r="F846" i="33"/>
  <c r="F845" i="33"/>
  <c r="F844" i="33"/>
  <c r="F843" i="33"/>
  <c r="F842" i="33"/>
  <c r="F841" i="33"/>
  <c r="F840" i="33"/>
  <c r="F839" i="33"/>
  <c r="F838" i="33"/>
  <c r="F836" i="33"/>
  <c r="F835" i="33"/>
  <c r="F834" i="33"/>
  <c r="F833" i="33"/>
  <c r="F832" i="33"/>
  <c r="F831" i="33"/>
  <c r="F830" i="33"/>
  <c r="F829" i="33"/>
  <c r="F828" i="33"/>
  <c r="F827" i="33"/>
  <c r="F826" i="33"/>
  <c r="F825" i="33"/>
  <c r="F824" i="33"/>
  <c r="F823" i="33"/>
  <c r="F822" i="33"/>
  <c r="F821" i="33"/>
  <c r="F820" i="33"/>
  <c r="F819" i="33"/>
  <c r="F818" i="33"/>
  <c r="F817" i="33"/>
  <c r="F816" i="33"/>
  <c r="F815" i="33"/>
  <c r="F814" i="33"/>
  <c r="F813" i="33"/>
  <c r="F812" i="33"/>
  <c r="F811" i="33"/>
  <c r="F810" i="33"/>
  <c r="F809" i="33"/>
  <c r="F808" i="33"/>
  <c r="F807" i="33"/>
  <c r="F806" i="33"/>
  <c r="F805" i="33"/>
  <c r="F804" i="33"/>
  <c r="F803" i="33"/>
  <c r="F802" i="33"/>
  <c r="F801" i="33"/>
  <c r="F800" i="33"/>
  <c r="F799" i="33"/>
  <c r="F798" i="33"/>
  <c r="F797" i="33"/>
  <c r="F796" i="33"/>
  <c r="F795" i="33"/>
  <c r="F794" i="33"/>
  <c r="F793" i="33"/>
  <c r="F792" i="33"/>
  <c r="F791" i="33"/>
  <c r="F790" i="33"/>
  <c r="F789" i="33"/>
  <c r="F788" i="33"/>
  <c r="F787" i="33"/>
  <c r="F786" i="33"/>
  <c r="F785" i="33"/>
  <c r="F784" i="33"/>
  <c r="F783" i="33"/>
  <c r="F782" i="33"/>
  <c r="F781" i="33"/>
  <c r="F780" i="33"/>
  <c r="F779" i="33"/>
  <c r="F778" i="33"/>
  <c r="F777" i="33"/>
  <c r="F776" i="33"/>
  <c r="F775" i="33"/>
  <c r="F774" i="33"/>
  <c r="F773" i="33"/>
  <c r="F772" i="33"/>
  <c r="F771" i="33"/>
  <c r="F770" i="33"/>
  <c r="F769" i="33"/>
  <c r="F768" i="33"/>
  <c r="F767" i="33"/>
  <c r="F766" i="33"/>
  <c r="F765" i="33"/>
  <c r="F764" i="33"/>
  <c r="F763" i="33"/>
  <c r="F762" i="33"/>
  <c r="F761" i="33"/>
  <c r="F760" i="33"/>
  <c r="F759" i="33"/>
  <c r="F758" i="33"/>
  <c r="F757" i="33"/>
  <c r="F756" i="33"/>
  <c r="F755" i="33"/>
  <c r="F754" i="33"/>
  <c r="F753" i="33"/>
  <c r="F752" i="33"/>
  <c r="F751" i="33"/>
  <c r="F750" i="33"/>
  <c r="F749" i="33"/>
  <c r="F748" i="33"/>
  <c r="F747" i="33"/>
  <c r="F746" i="33"/>
  <c r="F745" i="33"/>
  <c r="F744" i="33"/>
  <c r="F743" i="33"/>
  <c r="F742" i="33"/>
  <c r="F741" i="33"/>
  <c r="F740" i="33"/>
  <c r="F739" i="33"/>
  <c r="F738" i="33"/>
  <c r="F737" i="33"/>
  <c r="F736" i="33"/>
  <c r="F735" i="33"/>
  <c r="F734" i="33"/>
  <c r="F733" i="33"/>
  <c r="F732" i="33"/>
  <c r="F731" i="33"/>
  <c r="F730" i="33"/>
  <c r="F729" i="33"/>
  <c r="F728" i="33"/>
  <c r="F727" i="33"/>
  <c r="F726" i="33"/>
  <c r="F725" i="33"/>
  <c r="F724" i="33"/>
  <c r="F723" i="33"/>
  <c r="F722" i="33"/>
  <c r="F721" i="33"/>
  <c r="F720" i="33"/>
  <c r="F719" i="33"/>
  <c r="F718" i="33"/>
  <c r="F717" i="33"/>
  <c r="F716" i="33"/>
  <c r="F715" i="33"/>
  <c r="F714" i="33"/>
  <c r="F713" i="33"/>
  <c r="F712" i="33"/>
  <c r="F711" i="33"/>
  <c r="F710" i="33"/>
  <c r="F709" i="33"/>
  <c r="F708" i="33"/>
  <c r="F707" i="33"/>
  <c r="F706" i="33"/>
  <c r="F705" i="33"/>
  <c r="F704" i="33"/>
  <c r="F703" i="33"/>
  <c r="F702" i="33"/>
  <c r="F701" i="33"/>
  <c r="F700" i="33"/>
  <c r="F699" i="33"/>
  <c r="F698" i="33"/>
  <c r="F697" i="33"/>
  <c r="F696" i="33"/>
  <c r="F695" i="33"/>
  <c r="F694" i="33"/>
  <c r="F693" i="33"/>
  <c r="F692" i="33"/>
  <c r="F691" i="33"/>
  <c r="F690" i="33"/>
  <c r="F689" i="33"/>
  <c r="F688" i="33"/>
  <c r="F687" i="33"/>
  <c r="F686" i="33"/>
  <c r="F685" i="33"/>
  <c r="F684" i="33"/>
  <c r="F683" i="33"/>
  <c r="F682" i="33"/>
  <c r="F681" i="33"/>
  <c r="F680" i="33"/>
  <c r="F679" i="33"/>
  <c r="F678" i="33"/>
  <c r="F677" i="33"/>
  <c r="F676" i="33"/>
  <c r="F675" i="33"/>
  <c r="F674" i="33"/>
  <c r="F673" i="33"/>
  <c r="F672" i="33"/>
  <c r="F671" i="33"/>
  <c r="F670" i="33"/>
  <c r="F669" i="33"/>
  <c r="F668" i="33"/>
  <c r="F667" i="33"/>
  <c r="F666" i="33"/>
  <c r="F665" i="33"/>
  <c r="F664" i="33"/>
  <c r="F663" i="33"/>
  <c r="F662" i="33"/>
  <c r="F661" i="33"/>
  <c r="F660" i="33"/>
  <c r="F659" i="33"/>
  <c r="F658" i="33"/>
  <c r="F657" i="33"/>
  <c r="F656" i="33"/>
  <c r="F655" i="33"/>
  <c r="F654" i="33"/>
  <c r="F653" i="33"/>
  <c r="F652" i="33"/>
  <c r="F651" i="33"/>
  <c r="F650" i="33"/>
  <c r="F649" i="33"/>
  <c r="F648" i="33"/>
  <c r="F647" i="33"/>
  <c r="F646" i="33"/>
  <c r="F645" i="33"/>
  <c r="F644" i="33"/>
  <c r="F643" i="33"/>
  <c r="F642" i="33"/>
  <c r="F641" i="33"/>
  <c r="F640" i="33"/>
  <c r="F639" i="33"/>
  <c r="F638" i="33"/>
  <c r="F637" i="33"/>
  <c r="F636" i="33"/>
  <c r="F635" i="33"/>
  <c r="F634" i="33"/>
  <c r="F633" i="33"/>
  <c r="F632" i="33"/>
  <c r="F631" i="33"/>
  <c r="F630" i="33"/>
  <c r="F629" i="33"/>
  <c r="F628" i="33"/>
  <c r="F627" i="33"/>
  <c r="F626" i="33"/>
  <c r="F625" i="33"/>
  <c r="F624" i="33"/>
  <c r="F623" i="33"/>
  <c r="F622" i="33"/>
  <c r="F621" i="33"/>
  <c r="F620" i="33"/>
  <c r="F619" i="33"/>
  <c r="F618" i="33"/>
  <c r="F617" i="33"/>
  <c r="F616" i="33"/>
  <c r="F615" i="33"/>
  <c r="F614" i="33"/>
  <c r="F613" i="33"/>
  <c r="F612" i="33"/>
  <c r="F611" i="33"/>
  <c r="F610" i="33"/>
  <c r="F609" i="33"/>
  <c r="F608" i="33"/>
  <c r="F607" i="33"/>
  <c r="F606" i="33"/>
  <c r="F605" i="33"/>
  <c r="F604" i="33"/>
  <c r="F603" i="33"/>
  <c r="F602" i="33"/>
  <c r="F601" i="33"/>
  <c r="F600" i="33"/>
  <c r="F599" i="33"/>
  <c r="F598" i="33"/>
  <c r="F597" i="33"/>
  <c r="F596" i="33"/>
  <c r="F595" i="33"/>
  <c r="F594" i="33"/>
  <c r="F593" i="33"/>
  <c r="F592" i="33"/>
  <c r="F591" i="33"/>
  <c r="F590" i="33"/>
  <c r="F589" i="33"/>
  <c r="F588" i="33"/>
  <c r="F587" i="33"/>
  <c r="F586" i="33"/>
  <c r="F585" i="33"/>
  <c r="F584" i="33"/>
  <c r="F583" i="33"/>
  <c r="F582" i="33"/>
  <c r="F581" i="33"/>
  <c r="F580" i="33"/>
  <c r="F579" i="33"/>
  <c r="F578" i="33"/>
  <c r="F577" i="33"/>
  <c r="F576" i="33"/>
  <c r="F575" i="33"/>
  <c r="F574" i="33"/>
  <c r="F573" i="33"/>
  <c r="F572" i="33"/>
  <c r="F571" i="33"/>
  <c r="F570" i="33"/>
  <c r="F569" i="33"/>
  <c r="F568" i="33"/>
  <c r="F567" i="33"/>
  <c r="F566" i="33"/>
  <c r="F565" i="33"/>
  <c r="F564" i="33"/>
  <c r="F563" i="33"/>
  <c r="F562" i="33"/>
  <c r="F561" i="33"/>
  <c r="F560" i="33"/>
  <c r="F559" i="33"/>
  <c r="F558" i="33"/>
  <c r="F557" i="33"/>
  <c r="F556" i="33"/>
  <c r="F555" i="33"/>
  <c r="F554" i="33"/>
  <c r="F553" i="33"/>
  <c r="F552" i="33"/>
  <c r="F551" i="33"/>
  <c r="F550" i="33"/>
  <c r="F549" i="33"/>
  <c r="F548" i="33"/>
  <c r="F547" i="33"/>
  <c r="F546" i="33"/>
  <c r="F545" i="33"/>
  <c r="F544" i="33"/>
  <c r="F543" i="33"/>
  <c r="F542" i="33"/>
  <c r="F541" i="33"/>
  <c r="F540" i="33"/>
  <c r="F539" i="33"/>
  <c r="F538" i="33"/>
  <c r="F537" i="33"/>
  <c r="F536" i="33"/>
  <c r="F535" i="33"/>
  <c r="F534" i="33"/>
  <c r="F533" i="33"/>
  <c r="F532" i="33"/>
  <c r="F531" i="33"/>
  <c r="F530" i="33"/>
  <c r="F529" i="33"/>
  <c r="F528" i="33"/>
  <c r="F527" i="33"/>
  <c r="F526" i="33"/>
  <c r="F525" i="33"/>
  <c r="F524" i="33"/>
  <c r="F523" i="33"/>
  <c r="F522" i="33"/>
  <c r="F521" i="33"/>
  <c r="F520" i="33"/>
  <c r="F519" i="33"/>
  <c r="F518" i="33"/>
  <c r="F517" i="33"/>
  <c r="F516" i="33"/>
  <c r="F515" i="33"/>
  <c r="F514" i="33"/>
  <c r="F513" i="33"/>
  <c r="F512" i="33"/>
  <c r="F511" i="33"/>
  <c r="F510" i="33"/>
  <c r="F509" i="33"/>
  <c r="F508" i="33"/>
  <c r="F507" i="33"/>
  <c r="F506" i="33"/>
  <c r="F505" i="33"/>
  <c r="F504" i="33"/>
  <c r="F503" i="33"/>
  <c r="F502" i="33"/>
  <c r="F501" i="33"/>
  <c r="F500" i="33"/>
  <c r="F499" i="33"/>
  <c r="F498" i="33"/>
  <c r="F497" i="33"/>
  <c r="F496" i="33"/>
  <c r="F495" i="33"/>
  <c r="F494" i="33"/>
  <c r="F493" i="33"/>
  <c r="F492" i="33"/>
  <c r="F491" i="33"/>
  <c r="F490" i="33"/>
  <c r="F489" i="33"/>
  <c r="F488" i="33"/>
  <c r="F487" i="33"/>
  <c r="F486" i="33"/>
  <c r="F485" i="33"/>
  <c r="F484" i="33"/>
  <c r="F483" i="33"/>
  <c r="F482" i="33"/>
  <c r="F481" i="33"/>
  <c r="F480" i="33"/>
  <c r="F479" i="33"/>
  <c r="F478" i="33"/>
  <c r="F477" i="33"/>
  <c r="F476" i="33"/>
  <c r="F475" i="33"/>
  <c r="F474" i="33"/>
  <c r="F473" i="33"/>
  <c r="F472" i="33"/>
  <c r="F471" i="33"/>
  <c r="F470" i="33"/>
  <c r="F469" i="33"/>
  <c r="F466" i="33"/>
  <c r="F465" i="33"/>
  <c r="F464" i="33"/>
  <c r="F463" i="33"/>
  <c r="F462" i="33"/>
  <c r="F461" i="33"/>
  <c r="F460" i="33"/>
  <c r="F459" i="33"/>
  <c r="F458" i="33"/>
  <c r="F457" i="33"/>
  <c r="F456" i="33"/>
  <c r="F455" i="33"/>
  <c r="F454" i="33"/>
  <c r="F453" i="33"/>
  <c r="F452" i="33"/>
  <c r="F451" i="33"/>
  <c r="F450" i="33"/>
  <c r="F449" i="33"/>
  <c r="F448" i="33"/>
  <c r="F447" i="33"/>
  <c r="F446" i="33"/>
  <c r="F445" i="33"/>
  <c r="F444" i="33"/>
  <c r="F443" i="33"/>
  <c r="F442" i="33"/>
  <c r="F441" i="33"/>
  <c r="F440" i="33"/>
  <c r="F439" i="33"/>
  <c r="F438" i="33"/>
  <c r="F437" i="33"/>
  <c r="F436" i="33"/>
  <c r="F435" i="33"/>
  <c r="F434" i="33"/>
  <c r="F433" i="33"/>
  <c r="F432" i="33"/>
  <c r="F431" i="33"/>
  <c r="F430" i="33"/>
  <c r="F429" i="33"/>
  <c r="F428" i="33"/>
  <c r="F427" i="33"/>
  <c r="F426" i="33"/>
  <c r="F425" i="33"/>
  <c r="F424" i="33"/>
  <c r="F423" i="33"/>
  <c r="F422" i="33"/>
  <c r="F421" i="33"/>
  <c r="F420" i="33"/>
  <c r="F419" i="33"/>
  <c r="F418" i="33"/>
  <c r="F417" i="33"/>
  <c r="F416" i="33"/>
  <c r="F415" i="33"/>
  <c r="F414" i="33"/>
  <c r="F413" i="33"/>
  <c r="F412" i="33"/>
  <c r="F411" i="33"/>
  <c r="F410" i="33"/>
  <c r="F409" i="33"/>
  <c r="F408" i="33"/>
  <c r="F407" i="33"/>
  <c r="F406" i="33"/>
  <c r="F405" i="33"/>
  <c r="F404" i="33"/>
  <c r="F403" i="33"/>
  <c r="F402" i="33"/>
  <c r="F401" i="33"/>
  <c r="F400" i="33"/>
  <c r="F399" i="33"/>
  <c r="F398" i="33"/>
  <c r="F397" i="33"/>
  <c r="F396" i="33"/>
  <c r="F395" i="33"/>
  <c r="F394" i="33"/>
  <c r="F393" i="33"/>
  <c r="F392" i="33"/>
  <c r="F391" i="33"/>
  <c r="F390" i="33"/>
  <c r="F389" i="33"/>
  <c r="F388" i="33"/>
  <c r="F387" i="33"/>
  <c r="F386" i="33"/>
  <c r="F385" i="33"/>
  <c r="F384" i="33"/>
  <c r="F383" i="33"/>
  <c r="F382" i="33"/>
  <c r="F381" i="33"/>
  <c r="F380" i="33"/>
  <c r="F379" i="33"/>
  <c r="F378" i="33"/>
  <c r="F377" i="33"/>
  <c r="F376" i="33"/>
  <c r="F375" i="33"/>
  <c r="F374" i="33"/>
  <c r="F373" i="33"/>
  <c r="F372" i="33"/>
  <c r="F371" i="33"/>
  <c r="F370" i="33"/>
  <c r="F369" i="33"/>
  <c r="F368" i="33"/>
  <c r="F367" i="33"/>
  <c r="F366" i="33"/>
  <c r="F365" i="33"/>
  <c r="F364" i="33"/>
  <c r="F363" i="33"/>
  <c r="F362" i="33"/>
  <c r="F361" i="33"/>
  <c r="F360" i="33"/>
  <c r="F359" i="33"/>
  <c r="F358" i="33"/>
  <c r="F357" i="33"/>
  <c r="F356" i="33"/>
  <c r="F355" i="33"/>
  <c r="F354" i="33"/>
  <c r="F353" i="33"/>
  <c r="F352" i="33"/>
  <c r="F351" i="33"/>
  <c r="F350" i="33"/>
  <c r="F349" i="33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F290" i="33"/>
  <c r="F289" i="33"/>
  <c r="F288" i="33"/>
  <c r="F287" i="33"/>
  <c r="F286" i="33"/>
  <c r="F285" i="33"/>
  <c r="F284" i="33"/>
  <c r="F283" i="33"/>
  <c r="F282" i="33"/>
  <c r="F281" i="33"/>
  <c r="F280" i="33"/>
  <c r="F279" i="33"/>
  <c r="F278" i="33"/>
  <c r="F277" i="33"/>
  <c r="F276" i="33"/>
  <c r="F275" i="33"/>
  <c r="F274" i="33"/>
  <c r="F273" i="33"/>
  <c r="F272" i="33"/>
  <c r="F271" i="33"/>
  <c r="F270" i="33"/>
  <c r="F269" i="33"/>
  <c r="F268" i="33"/>
  <c r="F267" i="33"/>
  <c r="F266" i="33"/>
  <c r="F265" i="33"/>
  <c r="F264" i="33"/>
  <c r="F263" i="33"/>
  <c r="F262" i="33"/>
  <c r="F261" i="33"/>
  <c r="F260" i="33"/>
  <c r="F259" i="33"/>
  <c r="F258" i="33"/>
  <c r="F257" i="33"/>
  <c r="F256" i="33"/>
  <c r="F255" i="33"/>
  <c r="F254" i="33"/>
  <c r="F253" i="33"/>
  <c r="F252" i="33"/>
  <c r="F251" i="33"/>
  <c r="F250" i="33"/>
  <c r="F249" i="33"/>
  <c r="F248" i="33"/>
  <c r="F247" i="33"/>
  <c r="F246" i="33"/>
  <c r="F245" i="33"/>
  <c r="F244" i="33"/>
  <c r="F243" i="33"/>
  <c r="F242" i="33"/>
  <c r="F241" i="33"/>
  <c r="F240" i="33"/>
  <c r="F239" i="33"/>
  <c r="F238" i="33"/>
  <c r="F237" i="33"/>
  <c r="F236" i="33"/>
  <c r="F235" i="33"/>
  <c r="F3" i="33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99" i="33"/>
  <c r="F100" i="33"/>
  <c r="F101" i="33"/>
  <c r="F102" i="33"/>
  <c r="F103" i="33"/>
  <c r="F104" i="33"/>
  <c r="F105" i="33"/>
  <c r="F106" i="33"/>
  <c r="F107" i="33"/>
  <c r="F108" i="33"/>
  <c r="F109" i="33"/>
  <c r="F110" i="33"/>
  <c r="F111" i="33"/>
  <c r="F112" i="33"/>
  <c r="F113" i="33"/>
  <c r="F114" i="33"/>
  <c r="F115" i="33"/>
  <c r="F116" i="33"/>
  <c r="F117" i="33"/>
  <c r="F118" i="33"/>
  <c r="F119" i="33"/>
  <c r="F120" i="33"/>
  <c r="F121" i="33"/>
  <c r="F122" i="33"/>
  <c r="F123" i="33"/>
  <c r="F124" i="33"/>
  <c r="F125" i="33"/>
  <c r="F126" i="33"/>
  <c r="F127" i="33"/>
  <c r="F128" i="33"/>
  <c r="F129" i="33"/>
  <c r="F130" i="33"/>
  <c r="F131" i="33"/>
  <c r="F132" i="33"/>
  <c r="F133" i="33"/>
  <c r="F134" i="33"/>
  <c r="F135" i="33"/>
  <c r="F136" i="33"/>
  <c r="F137" i="33"/>
  <c r="F138" i="33"/>
  <c r="F139" i="33"/>
  <c r="F140" i="33"/>
  <c r="F141" i="33"/>
  <c r="F142" i="33"/>
  <c r="F143" i="33"/>
  <c r="F144" i="33"/>
  <c r="F145" i="33"/>
  <c r="F146" i="33"/>
  <c r="F147" i="33"/>
  <c r="F148" i="33"/>
  <c r="F149" i="33"/>
  <c r="F150" i="33"/>
  <c r="F151" i="33"/>
  <c r="F152" i="33"/>
  <c r="F153" i="33"/>
  <c r="F154" i="33"/>
  <c r="F155" i="33"/>
  <c r="F156" i="33"/>
  <c r="F157" i="33"/>
  <c r="F158" i="33"/>
  <c r="F159" i="33"/>
  <c r="F160" i="33"/>
  <c r="F161" i="33"/>
  <c r="F162" i="33"/>
  <c r="F163" i="33"/>
  <c r="F164" i="33"/>
  <c r="F165" i="33"/>
  <c r="F166" i="33"/>
  <c r="F167" i="33"/>
  <c r="F168" i="33"/>
  <c r="F169" i="33"/>
  <c r="F170" i="33"/>
  <c r="F171" i="33"/>
  <c r="F172" i="33"/>
  <c r="F173" i="33"/>
  <c r="F174" i="33"/>
  <c r="F175" i="33"/>
  <c r="F176" i="33"/>
  <c r="F177" i="33"/>
  <c r="F178" i="33"/>
  <c r="F179" i="33"/>
  <c r="F180" i="33"/>
  <c r="F181" i="33"/>
  <c r="F182" i="33"/>
  <c r="F183" i="33"/>
  <c r="F184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210" i="33"/>
  <c r="F211" i="33"/>
  <c r="F212" i="33"/>
  <c r="F213" i="33"/>
  <c r="F214" i="33"/>
  <c r="F215" i="33"/>
  <c r="F216" i="33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" i="33"/>
  <c r="N813" i="31"/>
  <c r="F813" i="31"/>
  <c r="J807" i="31"/>
  <c r="A801" i="31"/>
  <c r="J800" i="31"/>
  <c r="N799" i="31"/>
  <c r="N797" i="31"/>
  <c r="K797" i="31"/>
  <c r="J795" i="31"/>
  <c r="G793" i="31"/>
  <c r="N792" i="31"/>
  <c r="K791" i="31"/>
  <c r="K816" i="31" s="1"/>
  <c r="I791" i="31"/>
  <c r="I816" i="31" s="1"/>
  <c r="N789" i="31"/>
  <c r="N814" i="31" s="1"/>
  <c r="K789" i="31"/>
  <c r="K814" i="31" s="1"/>
  <c r="G789" i="31"/>
  <c r="G814" i="31" s="1"/>
  <c r="F789" i="31"/>
  <c r="F814" i="31" s="1"/>
  <c r="F786" i="31"/>
  <c r="F811" i="31" s="1"/>
  <c r="L785" i="31"/>
  <c r="L810" i="31" s="1"/>
  <c r="M810" i="31" s="1"/>
  <c r="J783" i="31"/>
  <c r="J808" i="31" s="1"/>
  <c r="G783" i="31"/>
  <c r="G808" i="31" s="1"/>
  <c r="N782" i="31"/>
  <c r="N807" i="31" s="1"/>
  <c r="J782" i="31"/>
  <c r="J780" i="31"/>
  <c r="J805" i="31" s="1"/>
  <c r="G780" i="31"/>
  <c r="G805" i="31" s="1"/>
  <c r="N776" i="31"/>
  <c r="N801" i="31" s="1"/>
  <c r="A776" i="31"/>
  <c r="K774" i="31"/>
  <c r="K799" i="31" s="1"/>
  <c r="J774" i="31"/>
  <c r="J799" i="31" s="1"/>
  <c r="I774" i="31"/>
  <c r="I799" i="31" s="1"/>
  <c r="F774" i="31"/>
  <c r="F799" i="31" s="1"/>
  <c r="K771" i="31"/>
  <c r="K796" i="31" s="1"/>
  <c r="I771" i="31"/>
  <c r="I796" i="31" s="1"/>
  <c r="G771" i="31"/>
  <c r="G796" i="31" s="1"/>
  <c r="F771" i="31"/>
  <c r="F796" i="31" s="1"/>
  <c r="K767" i="31"/>
  <c r="K792" i="31" s="1"/>
  <c r="N765" i="31"/>
  <c r="N790" i="31" s="1"/>
  <c r="N815" i="31" s="1"/>
  <c r="L765" i="31"/>
  <c r="K765" i="31"/>
  <c r="K790" i="31" s="1"/>
  <c r="K815" i="31" s="1"/>
  <c r="J765" i="31"/>
  <c r="J790" i="31" s="1"/>
  <c r="J815" i="31" s="1"/>
  <c r="I765" i="31"/>
  <c r="I790" i="31" s="1"/>
  <c r="I815" i="31" s="1"/>
  <c r="F765" i="31"/>
  <c r="F790" i="31" s="1"/>
  <c r="F815" i="31" s="1"/>
  <c r="N764" i="31"/>
  <c r="I763" i="31"/>
  <c r="I788" i="31" s="1"/>
  <c r="I813" i="31" s="1"/>
  <c r="A763" i="31"/>
  <c r="A788" i="31" s="1"/>
  <c r="N762" i="31"/>
  <c r="N787" i="31" s="1"/>
  <c r="N812" i="31" s="1"/>
  <c r="M762" i="31"/>
  <c r="L762" i="31"/>
  <c r="L787" i="31" s="1"/>
  <c r="L760" i="31"/>
  <c r="A759" i="31"/>
  <c r="A784" i="31" s="1"/>
  <c r="A809" i="31" s="1"/>
  <c r="J758" i="31"/>
  <c r="N756" i="31"/>
  <c r="N781" i="31" s="1"/>
  <c r="N806" i="31" s="1"/>
  <c r="M756" i="31"/>
  <c r="L756" i="31"/>
  <c r="L781" i="31" s="1"/>
  <c r="K754" i="31"/>
  <c r="K779" i="31" s="1"/>
  <c r="K804" i="31" s="1"/>
  <c r="J754" i="31"/>
  <c r="J779" i="31" s="1"/>
  <c r="J804" i="31" s="1"/>
  <c r="L753" i="31"/>
  <c r="K753" i="31"/>
  <c r="K778" i="31" s="1"/>
  <c r="K803" i="31" s="1"/>
  <c r="L752" i="31"/>
  <c r="N751" i="31"/>
  <c r="G750" i="31"/>
  <c r="G775" i="31" s="1"/>
  <c r="G800" i="31" s="1"/>
  <c r="N749" i="31"/>
  <c r="N774" i="31" s="1"/>
  <c r="K748" i="31"/>
  <c r="K773" i="31" s="1"/>
  <c r="K798" i="31" s="1"/>
  <c r="N747" i="31"/>
  <c r="N772" i="31" s="1"/>
  <c r="J747" i="31"/>
  <c r="J772" i="31" s="1"/>
  <c r="J797" i="31" s="1"/>
  <c r="G746" i="31"/>
  <c r="I745" i="31"/>
  <c r="I770" i="31" s="1"/>
  <c r="I795" i="31" s="1"/>
  <c r="G745" i="31"/>
  <c r="G770" i="31" s="1"/>
  <c r="G795" i="31" s="1"/>
  <c r="N744" i="31"/>
  <c r="N769" i="31" s="1"/>
  <c r="N794" i="31" s="1"/>
  <c r="K744" i="31"/>
  <c r="K769" i="31" s="1"/>
  <c r="K794" i="31" s="1"/>
  <c r="A743" i="31"/>
  <c r="A768" i="31" s="1"/>
  <c r="K742" i="31"/>
  <c r="I742" i="31"/>
  <c r="I767" i="31" s="1"/>
  <c r="I792" i="31" s="1"/>
  <c r="N741" i="31"/>
  <c r="N766" i="31" s="1"/>
  <c r="N791" i="31" s="1"/>
  <c r="N816" i="31" s="1"/>
  <c r="I741" i="31"/>
  <c r="I766" i="31" s="1"/>
  <c r="N740" i="31"/>
  <c r="L740" i="31"/>
  <c r="M740" i="31" s="1"/>
  <c r="K740" i="31"/>
  <c r="J740" i="31"/>
  <c r="N739" i="31"/>
  <c r="L739" i="31"/>
  <c r="J739" i="31"/>
  <c r="J764" i="31" s="1"/>
  <c r="J789" i="31" s="1"/>
  <c r="J814" i="31" s="1"/>
  <c r="G739" i="31"/>
  <c r="G764" i="31" s="1"/>
  <c r="F739" i="31"/>
  <c r="F764" i="31" s="1"/>
  <c r="N738" i="31"/>
  <c r="N763" i="31" s="1"/>
  <c r="N788" i="31" s="1"/>
  <c r="N737" i="31"/>
  <c r="L737" i="31"/>
  <c r="M737" i="31" s="1"/>
  <c r="K737" i="31"/>
  <c r="K762" i="31" s="1"/>
  <c r="K787" i="31" s="1"/>
  <c r="K812" i="31" s="1"/>
  <c r="J737" i="31"/>
  <c r="J762" i="31" s="1"/>
  <c r="J787" i="31" s="1"/>
  <c r="J812" i="31" s="1"/>
  <c r="F737" i="31"/>
  <c r="F762" i="31" s="1"/>
  <c r="F787" i="31" s="1"/>
  <c r="F812" i="31" s="1"/>
  <c r="A737" i="31"/>
  <c r="A762" i="31" s="1"/>
  <c r="I735" i="31"/>
  <c r="I760" i="31" s="1"/>
  <c r="I785" i="31" s="1"/>
  <c r="I810" i="31" s="1"/>
  <c r="A735" i="31"/>
  <c r="A760" i="31" s="1"/>
  <c r="A785" i="31" s="1"/>
  <c r="N734" i="31"/>
  <c r="N759" i="31" s="1"/>
  <c r="N784" i="31" s="1"/>
  <c r="N809" i="31" s="1"/>
  <c r="J734" i="31"/>
  <c r="J759" i="31" s="1"/>
  <c r="J784" i="31" s="1"/>
  <c r="J809" i="31" s="1"/>
  <c r="G734" i="31"/>
  <c r="G759" i="31" s="1"/>
  <c r="G784" i="31" s="1"/>
  <c r="G809" i="31" s="1"/>
  <c r="K733" i="31"/>
  <c r="K758" i="31" s="1"/>
  <c r="K783" i="31" s="1"/>
  <c r="K808" i="31" s="1"/>
  <c r="I733" i="31"/>
  <c r="I758" i="31" s="1"/>
  <c r="I783" i="31" s="1"/>
  <c r="I808" i="31" s="1"/>
  <c r="A733" i="31"/>
  <c r="N731" i="31"/>
  <c r="J731" i="31"/>
  <c r="J756" i="31" s="1"/>
  <c r="J781" i="31" s="1"/>
  <c r="J806" i="31" s="1"/>
  <c r="J729" i="31"/>
  <c r="L728" i="31"/>
  <c r="K728" i="31"/>
  <c r="G728" i="31"/>
  <c r="G753" i="31" s="1"/>
  <c r="G778" i="31" s="1"/>
  <c r="G803" i="31" s="1"/>
  <c r="F728" i="31"/>
  <c r="F753" i="31" s="1"/>
  <c r="F778" i="31" s="1"/>
  <c r="F803" i="31" s="1"/>
  <c r="A728" i="31"/>
  <c r="A753" i="31" s="1"/>
  <c r="I726" i="31"/>
  <c r="I751" i="31" s="1"/>
  <c r="I776" i="31" s="1"/>
  <c r="I801" i="31" s="1"/>
  <c r="G725" i="31"/>
  <c r="A725" i="31"/>
  <c r="N724" i="31"/>
  <c r="K724" i="31"/>
  <c r="K749" i="31" s="1"/>
  <c r="K723" i="31"/>
  <c r="J723" i="31"/>
  <c r="J748" i="31" s="1"/>
  <c r="J773" i="31" s="1"/>
  <c r="J798" i="31" s="1"/>
  <c r="G723" i="31"/>
  <c r="G748" i="31" s="1"/>
  <c r="G773" i="31" s="1"/>
  <c r="G798" i="31" s="1"/>
  <c r="F723" i="31"/>
  <c r="F748" i="31" s="1"/>
  <c r="F773" i="31" s="1"/>
  <c r="F798" i="31" s="1"/>
  <c r="A723" i="31"/>
  <c r="A748" i="31" s="1"/>
  <c r="I722" i="31"/>
  <c r="I747" i="31" s="1"/>
  <c r="I772" i="31" s="1"/>
  <c r="I797" i="31" s="1"/>
  <c r="A722" i="31"/>
  <c r="J721" i="31"/>
  <c r="J746" i="31" s="1"/>
  <c r="J771" i="31" s="1"/>
  <c r="J796" i="31" s="1"/>
  <c r="I721" i="31"/>
  <c r="I746" i="31" s="1"/>
  <c r="F721" i="31"/>
  <c r="F746" i="31" s="1"/>
  <c r="N719" i="31"/>
  <c r="K719" i="31"/>
  <c r="J719" i="31"/>
  <c r="J744" i="31" s="1"/>
  <c r="J769" i="31" s="1"/>
  <c r="J794" i="31" s="1"/>
  <c r="A719" i="31"/>
  <c r="A717" i="31"/>
  <c r="A742" i="31" s="1"/>
  <c r="A767" i="31" s="1"/>
  <c r="L716" i="31"/>
  <c r="L741" i="31" s="1"/>
  <c r="L766" i="31" s="1"/>
  <c r="L715" i="31"/>
  <c r="M715" i="31" s="1"/>
  <c r="K715" i="31"/>
  <c r="J715" i="31"/>
  <c r="I715" i="31"/>
  <c r="I740" i="31" s="1"/>
  <c r="G715" i="31"/>
  <c r="G740" i="31" s="1"/>
  <c r="G765" i="31" s="1"/>
  <c r="G790" i="31" s="1"/>
  <c r="G815" i="31" s="1"/>
  <c r="F715" i="31"/>
  <c r="F740" i="31" s="1"/>
  <c r="A715" i="31"/>
  <c r="A740" i="31" s="1"/>
  <c r="A765" i="31" s="1"/>
  <c r="G714" i="31"/>
  <c r="A714" i="31"/>
  <c r="A739" i="31" s="1"/>
  <c r="F713" i="31"/>
  <c r="F738" i="31" s="1"/>
  <c r="F763" i="31" s="1"/>
  <c r="F788" i="31" s="1"/>
  <c r="A713" i="31"/>
  <c r="A738" i="31" s="1"/>
  <c r="L712" i="31"/>
  <c r="K712" i="31"/>
  <c r="J712" i="31"/>
  <c r="G712" i="31"/>
  <c r="G737" i="31" s="1"/>
  <c r="G762" i="31" s="1"/>
  <c r="G787" i="31" s="1"/>
  <c r="G812" i="31" s="1"/>
  <c r="F712" i="31"/>
  <c r="A712" i="31"/>
  <c r="N711" i="31"/>
  <c r="N736" i="31" s="1"/>
  <c r="N761" i="31" s="1"/>
  <c r="N786" i="31" s="1"/>
  <c r="N811" i="31" s="1"/>
  <c r="K711" i="31"/>
  <c r="K736" i="31" s="1"/>
  <c r="K761" i="31" s="1"/>
  <c r="K786" i="31" s="1"/>
  <c r="K811" i="31" s="1"/>
  <c r="J711" i="31"/>
  <c r="J736" i="31" s="1"/>
  <c r="J761" i="31" s="1"/>
  <c r="J786" i="31" s="1"/>
  <c r="J811" i="31" s="1"/>
  <c r="I711" i="31"/>
  <c r="I736" i="31" s="1"/>
  <c r="I761" i="31" s="1"/>
  <c r="I786" i="31" s="1"/>
  <c r="I811" i="31" s="1"/>
  <c r="A711" i="31"/>
  <c r="L710" i="31"/>
  <c r="L735" i="31" s="1"/>
  <c r="J710" i="31"/>
  <c r="J735" i="31" s="1"/>
  <c r="J760" i="31" s="1"/>
  <c r="J785" i="31" s="1"/>
  <c r="J810" i="31" s="1"/>
  <c r="I710" i="31"/>
  <c r="G710" i="31"/>
  <c r="G735" i="31" s="1"/>
  <c r="G760" i="31" s="1"/>
  <c r="G785" i="31" s="1"/>
  <c r="G810" i="31" s="1"/>
  <c r="F710" i="31"/>
  <c r="F735" i="31" s="1"/>
  <c r="F760" i="31" s="1"/>
  <c r="F785" i="31" s="1"/>
  <c r="F810" i="31" s="1"/>
  <c r="N709" i="31"/>
  <c r="K709" i="31"/>
  <c r="K734" i="31" s="1"/>
  <c r="K759" i="31" s="1"/>
  <c r="K784" i="31" s="1"/>
  <c r="K809" i="31" s="1"/>
  <c r="J709" i="31"/>
  <c r="I709" i="31"/>
  <c r="I734" i="31" s="1"/>
  <c r="I759" i="31" s="1"/>
  <c r="I784" i="31" s="1"/>
  <c r="I809" i="31" s="1"/>
  <c r="G709" i="31"/>
  <c r="A709" i="31"/>
  <c r="A734" i="31" s="1"/>
  <c r="G708" i="31"/>
  <c r="G733" i="31" s="1"/>
  <c r="G758" i="31" s="1"/>
  <c r="F708" i="31"/>
  <c r="N707" i="31"/>
  <c r="N732" i="31" s="1"/>
  <c r="N757" i="31" s="1"/>
  <c r="L707" i="31"/>
  <c r="L732" i="31" s="1"/>
  <c r="J707" i="31"/>
  <c r="J732" i="31" s="1"/>
  <c r="J757" i="31" s="1"/>
  <c r="M706" i="31"/>
  <c r="K706" i="31"/>
  <c r="K731" i="31" s="1"/>
  <c r="K756" i="31" s="1"/>
  <c r="K781" i="31" s="1"/>
  <c r="K806" i="31" s="1"/>
  <c r="I706" i="31"/>
  <c r="I731" i="31" s="1"/>
  <c r="I756" i="31" s="1"/>
  <c r="I781" i="31" s="1"/>
  <c r="I806" i="31" s="1"/>
  <c r="G706" i="31"/>
  <c r="G731" i="31" s="1"/>
  <c r="G756" i="31" s="1"/>
  <c r="G781" i="31" s="1"/>
  <c r="G806" i="31" s="1"/>
  <c r="F706" i="31"/>
  <c r="F731" i="31" s="1"/>
  <c r="F756" i="31" s="1"/>
  <c r="F781" i="31" s="1"/>
  <c r="F806" i="31" s="1"/>
  <c r="A706" i="31"/>
  <c r="A731" i="31" s="1"/>
  <c r="A756" i="31" s="1"/>
  <c r="N705" i="31"/>
  <c r="N730" i="31" s="1"/>
  <c r="N755" i="31" s="1"/>
  <c r="N780" i="31" s="1"/>
  <c r="N805" i="31" s="1"/>
  <c r="F705" i="31"/>
  <c r="L704" i="31"/>
  <c r="K704" i="31"/>
  <c r="K729" i="31" s="1"/>
  <c r="J704" i="31"/>
  <c r="I704" i="31"/>
  <c r="I729" i="31" s="1"/>
  <c r="I754" i="31" s="1"/>
  <c r="I779" i="31" s="1"/>
  <c r="I804" i="31" s="1"/>
  <c r="G704" i="31"/>
  <c r="G729" i="31" s="1"/>
  <c r="G754" i="31" s="1"/>
  <c r="G779" i="31" s="1"/>
  <c r="G804" i="31" s="1"/>
  <c r="F704" i="31"/>
  <c r="F729" i="31" s="1"/>
  <c r="F754" i="31" s="1"/>
  <c r="F779" i="31" s="1"/>
  <c r="F804" i="31" s="1"/>
  <c r="A703" i="31"/>
  <c r="N702" i="31"/>
  <c r="N727" i="31" s="1"/>
  <c r="N752" i="31" s="1"/>
  <c r="N777" i="31" s="1"/>
  <c r="N802" i="31" s="1"/>
  <c r="L702" i="31"/>
  <c r="L727" i="31" s="1"/>
  <c r="K702" i="31"/>
  <c r="K727" i="31" s="1"/>
  <c r="K752" i="31" s="1"/>
  <c r="K777" i="31" s="1"/>
  <c r="K802" i="31" s="1"/>
  <c r="K701" i="31"/>
  <c r="K726" i="31" s="1"/>
  <c r="K751" i="31" s="1"/>
  <c r="K776" i="31" s="1"/>
  <c r="K801" i="31" s="1"/>
  <c r="J701" i="31"/>
  <c r="J726" i="31" s="1"/>
  <c r="J751" i="31" s="1"/>
  <c r="J776" i="31" s="1"/>
  <c r="J801" i="31" s="1"/>
  <c r="I701" i="31"/>
  <c r="G701" i="31"/>
  <c r="G726" i="31" s="1"/>
  <c r="G751" i="31" s="1"/>
  <c r="G776" i="31" s="1"/>
  <c r="G801" i="31" s="1"/>
  <c r="A701" i="31"/>
  <c r="A726" i="31" s="1"/>
  <c r="A751" i="31" s="1"/>
  <c r="F700" i="31"/>
  <c r="F725" i="31" s="1"/>
  <c r="F750" i="31" s="1"/>
  <c r="F775" i="31" s="1"/>
  <c r="F800" i="31" s="1"/>
  <c r="N699" i="31"/>
  <c r="L699" i="31"/>
  <c r="L724" i="31" s="1"/>
  <c r="J699" i="31"/>
  <c r="J724" i="31" s="1"/>
  <c r="J749" i="31" s="1"/>
  <c r="I699" i="31"/>
  <c r="I724" i="31" s="1"/>
  <c r="I749" i="31" s="1"/>
  <c r="G699" i="31"/>
  <c r="G724" i="31" s="1"/>
  <c r="G749" i="31" s="1"/>
  <c r="G774" i="31" s="1"/>
  <c r="G799" i="31" s="1"/>
  <c r="F699" i="31"/>
  <c r="F724" i="31" s="1"/>
  <c r="F749" i="31" s="1"/>
  <c r="A699" i="31"/>
  <c r="A724" i="31" s="1"/>
  <c r="G698" i="31"/>
  <c r="N697" i="31"/>
  <c r="N722" i="31" s="1"/>
  <c r="K697" i="31"/>
  <c r="K722" i="31" s="1"/>
  <c r="K747" i="31" s="1"/>
  <c r="K772" i="31" s="1"/>
  <c r="M696" i="31"/>
  <c r="L696" i="31"/>
  <c r="L721" i="31" s="1"/>
  <c r="K696" i="31"/>
  <c r="K721" i="31" s="1"/>
  <c r="K746" i="31" s="1"/>
  <c r="J696" i="31"/>
  <c r="G696" i="31"/>
  <c r="G721" i="31" s="1"/>
  <c r="F696" i="31"/>
  <c r="A695" i="31"/>
  <c r="A720" i="31" s="1"/>
  <c r="N694" i="31"/>
  <c r="L694" i="31"/>
  <c r="I694" i="31"/>
  <c r="I719" i="31" s="1"/>
  <c r="I744" i="31" s="1"/>
  <c r="I769" i="31" s="1"/>
  <c r="I794" i="31" s="1"/>
  <c r="N693" i="31"/>
  <c r="N718" i="31" s="1"/>
  <c r="N743" i="31" s="1"/>
  <c r="N768" i="31" s="1"/>
  <c r="N793" i="31" s="1"/>
  <c r="J693" i="31"/>
  <c r="J718" i="31" s="1"/>
  <c r="J743" i="31" s="1"/>
  <c r="J768" i="31" s="1"/>
  <c r="J793" i="31" s="1"/>
  <c r="I693" i="31"/>
  <c r="I718" i="31" s="1"/>
  <c r="I743" i="31" s="1"/>
  <c r="I768" i="31" s="1"/>
  <c r="I793" i="31" s="1"/>
  <c r="G693" i="31"/>
  <c r="G718" i="31" s="1"/>
  <c r="G743" i="31" s="1"/>
  <c r="G768" i="31" s="1"/>
  <c r="A693" i="31"/>
  <c r="A718" i="31" s="1"/>
  <c r="N692" i="31"/>
  <c r="N717" i="31" s="1"/>
  <c r="N742" i="31" s="1"/>
  <c r="N767" i="31" s="1"/>
  <c r="K692" i="31"/>
  <c r="K717" i="31" s="1"/>
  <c r="L691" i="31"/>
  <c r="M691" i="31" s="1"/>
  <c r="K691" i="31"/>
  <c r="K716" i="31" s="1"/>
  <c r="K741" i="31" s="1"/>
  <c r="K766" i="31" s="1"/>
  <c r="J691" i="31"/>
  <c r="J716" i="31" s="1"/>
  <c r="J741" i="31" s="1"/>
  <c r="J766" i="31" s="1"/>
  <c r="J791" i="31" s="1"/>
  <c r="J816" i="31" s="1"/>
  <c r="I691" i="31"/>
  <c r="I716" i="31" s="1"/>
  <c r="G691" i="31"/>
  <c r="G716" i="31" s="1"/>
  <c r="G741" i="31" s="1"/>
  <c r="G766" i="31" s="1"/>
  <c r="G791" i="31" s="1"/>
  <c r="G816" i="31" s="1"/>
  <c r="F691" i="31"/>
  <c r="F716" i="31" s="1"/>
  <c r="F741" i="31" s="1"/>
  <c r="F766" i="31" s="1"/>
  <c r="F791" i="31" s="1"/>
  <c r="F816" i="31" s="1"/>
  <c r="A691" i="31"/>
  <c r="L690" i="31"/>
  <c r="M690" i="31" s="1"/>
  <c r="K690" i="31"/>
  <c r="J690" i="31"/>
  <c r="I690" i="31"/>
  <c r="G690" i="31"/>
  <c r="F690" i="31"/>
  <c r="A690" i="31"/>
  <c r="L689" i="31"/>
  <c r="L714" i="31" s="1"/>
  <c r="K689" i="31"/>
  <c r="K714" i="31" s="1"/>
  <c r="K739" i="31" s="1"/>
  <c r="K764" i="31" s="1"/>
  <c r="J689" i="31"/>
  <c r="J714" i="31" s="1"/>
  <c r="M714" i="31" s="1"/>
  <c r="I689" i="31"/>
  <c r="I714" i="31" s="1"/>
  <c r="I739" i="31" s="1"/>
  <c r="I764" i="31" s="1"/>
  <c r="I789" i="31" s="1"/>
  <c r="I814" i="31" s="1"/>
  <c r="G689" i="31"/>
  <c r="F689" i="31"/>
  <c r="F714" i="31" s="1"/>
  <c r="A689" i="31"/>
  <c r="L688" i="31"/>
  <c r="K688" i="31"/>
  <c r="K713" i="31" s="1"/>
  <c r="K738" i="31" s="1"/>
  <c r="K763" i="31" s="1"/>
  <c r="K788" i="31" s="1"/>
  <c r="K813" i="31" s="1"/>
  <c r="J688" i="31"/>
  <c r="J713" i="31" s="1"/>
  <c r="J738" i="31" s="1"/>
  <c r="J763" i="31" s="1"/>
  <c r="J788" i="31" s="1"/>
  <c r="J813" i="31" s="1"/>
  <c r="I688" i="31"/>
  <c r="I713" i="31" s="1"/>
  <c r="I738" i="31" s="1"/>
  <c r="G688" i="31"/>
  <c r="G713" i="31" s="1"/>
  <c r="G738" i="31" s="1"/>
  <c r="G763" i="31" s="1"/>
  <c r="G788" i="31" s="1"/>
  <c r="G813" i="31" s="1"/>
  <c r="F688" i="31"/>
  <c r="A688" i="31"/>
  <c r="M687" i="31"/>
  <c r="L687" i="31"/>
  <c r="K687" i="31"/>
  <c r="J687" i="31"/>
  <c r="I687" i="31"/>
  <c r="G687" i="31"/>
  <c r="F687" i="31"/>
  <c r="A687" i="31"/>
  <c r="N686" i="31"/>
  <c r="L686" i="31"/>
  <c r="L711" i="31" s="1"/>
  <c r="K686" i="31"/>
  <c r="J686" i="31"/>
  <c r="I686" i="31"/>
  <c r="G686" i="31"/>
  <c r="G711" i="31" s="1"/>
  <c r="G736" i="31" s="1"/>
  <c r="G761" i="31" s="1"/>
  <c r="G786" i="31" s="1"/>
  <c r="G811" i="31" s="1"/>
  <c r="F686" i="31"/>
  <c r="F711" i="31" s="1"/>
  <c r="F736" i="31" s="1"/>
  <c r="F761" i="31" s="1"/>
  <c r="A686" i="31"/>
  <c r="N685" i="31"/>
  <c r="N710" i="31" s="1"/>
  <c r="N735" i="31" s="1"/>
  <c r="N760" i="31" s="1"/>
  <c r="N785" i="31" s="1"/>
  <c r="N810" i="31" s="1"/>
  <c r="M685" i="31"/>
  <c r="L685" i="31"/>
  <c r="K685" i="31"/>
  <c r="K710" i="31" s="1"/>
  <c r="K735" i="31" s="1"/>
  <c r="K760" i="31" s="1"/>
  <c r="K785" i="31" s="1"/>
  <c r="K810" i="31" s="1"/>
  <c r="J685" i="31"/>
  <c r="I685" i="31"/>
  <c r="G685" i="31"/>
  <c r="F685" i="31"/>
  <c r="A685" i="31"/>
  <c r="A710" i="31" s="1"/>
  <c r="N684" i="31"/>
  <c r="L684" i="31"/>
  <c r="K684" i="31"/>
  <c r="J684" i="31"/>
  <c r="I684" i="31"/>
  <c r="G684" i="31"/>
  <c r="F684" i="31"/>
  <c r="A684" i="31"/>
  <c r="N683" i="31"/>
  <c r="N708" i="31" s="1"/>
  <c r="N733" i="31" s="1"/>
  <c r="N758" i="31" s="1"/>
  <c r="N783" i="31" s="1"/>
  <c r="N808" i="31" s="1"/>
  <c r="M683" i="31"/>
  <c r="L683" i="31"/>
  <c r="L708" i="31" s="1"/>
  <c r="K683" i="31"/>
  <c r="K708" i="31" s="1"/>
  <c r="J683" i="31"/>
  <c r="J708" i="31" s="1"/>
  <c r="J733" i="31" s="1"/>
  <c r="I683" i="31"/>
  <c r="I708" i="31" s="1"/>
  <c r="G683" i="31"/>
  <c r="F683" i="31"/>
  <c r="A683" i="31"/>
  <c r="A708" i="31" s="1"/>
  <c r="N682" i="31"/>
  <c r="L682" i="31"/>
  <c r="M682" i="31" s="1"/>
  <c r="K682" i="31"/>
  <c r="K707" i="31" s="1"/>
  <c r="K732" i="31" s="1"/>
  <c r="K757" i="31" s="1"/>
  <c r="K782" i="31" s="1"/>
  <c r="K807" i="31" s="1"/>
  <c r="J682" i="31"/>
  <c r="I682" i="31"/>
  <c r="I707" i="31" s="1"/>
  <c r="I732" i="31" s="1"/>
  <c r="I757" i="31" s="1"/>
  <c r="I782" i="31" s="1"/>
  <c r="I807" i="31" s="1"/>
  <c r="G682" i="31"/>
  <c r="G707" i="31" s="1"/>
  <c r="G732" i="31" s="1"/>
  <c r="G757" i="31" s="1"/>
  <c r="G782" i="31" s="1"/>
  <c r="G807" i="31" s="1"/>
  <c r="F682" i="31"/>
  <c r="A682" i="31"/>
  <c r="N681" i="31"/>
  <c r="N706" i="31" s="1"/>
  <c r="L681" i="31"/>
  <c r="L706" i="31" s="1"/>
  <c r="L731" i="31" s="1"/>
  <c r="K681" i="31"/>
  <c r="J681" i="31"/>
  <c r="J706" i="31" s="1"/>
  <c r="I681" i="31"/>
  <c r="G681" i="31"/>
  <c r="F681" i="31"/>
  <c r="A681" i="31"/>
  <c r="N680" i="31"/>
  <c r="L680" i="31"/>
  <c r="K680" i="31"/>
  <c r="K705" i="31" s="1"/>
  <c r="K730" i="31" s="1"/>
  <c r="K755" i="31" s="1"/>
  <c r="K780" i="31" s="1"/>
  <c r="K805" i="31" s="1"/>
  <c r="J680" i="31"/>
  <c r="J705" i="31" s="1"/>
  <c r="J730" i="31" s="1"/>
  <c r="J755" i="31" s="1"/>
  <c r="I680" i="31"/>
  <c r="G680" i="31"/>
  <c r="G705" i="31" s="1"/>
  <c r="G730" i="31" s="1"/>
  <c r="G755" i="31" s="1"/>
  <c r="F680" i="31"/>
  <c r="A680" i="31"/>
  <c r="A705" i="31" s="1"/>
  <c r="R679" i="31"/>
  <c r="N679" i="31"/>
  <c r="N704" i="31" s="1"/>
  <c r="N729" i="31" s="1"/>
  <c r="N754" i="31" s="1"/>
  <c r="N779" i="31" s="1"/>
  <c r="N804" i="31" s="1"/>
  <c r="M679" i="31"/>
  <c r="L679" i="31"/>
  <c r="K679" i="31"/>
  <c r="J679" i="31"/>
  <c r="I679" i="31"/>
  <c r="G679" i="31"/>
  <c r="F679" i="31"/>
  <c r="A679" i="31"/>
  <c r="A704" i="31" s="1"/>
  <c r="N678" i="31"/>
  <c r="N703" i="31" s="1"/>
  <c r="N728" i="31" s="1"/>
  <c r="N753" i="31" s="1"/>
  <c r="N778" i="31" s="1"/>
  <c r="N803" i="31" s="1"/>
  <c r="M678" i="31"/>
  <c r="R678" i="31" s="1"/>
  <c r="L678" i="31"/>
  <c r="L703" i="31" s="1"/>
  <c r="K678" i="31"/>
  <c r="K703" i="31" s="1"/>
  <c r="J678" i="31"/>
  <c r="J703" i="31" s="1"/>
  <c r="J728" i="31" s="1"/>
  <c r="J753" i="31" s="1"/>
  <c r="J778" i="31" s="1"/>
  <c r="J803" i="31" s="1"/>
  <c r="I678" i="31"/>
  <c r="I703" i="31" s="1"/>
  <c r="I728" i="31" s="1"/>
  <c r="I753" i="31" s="1"/>
  <c r="I778" i="31" s="1"/>
  <c r="I803" i="31" s="1"/>
  <c r="G678" i="31"/>
  <c r="G703" i="31" s="1"/>
  <c r="F678" i="31"/>
  <c r="F703" i="31" s="1"/>
  <c r="A678" i="31"/>
  <c r="N677" i="31"/>
  <c r="L677" i="31"/>
  <c r="K677" i="31"/>
  <c r="J677" i="31"/>
  <c r="I677" i="31"/>
  <c r="I702" i="31" s="1"/>
  <c r="I727" i="31" s="1"/>
  <c r="I752" i="31" s="1"/>
  <c r="I777" i="31" s="1"/>
  <c r="I802" i="31" s="1"/>
  <c r="G677" i="31"/>
  <c r="G702" i="31" s="1"/>
  <c r="G727" i="31" s="1"/>
  <c r="G752" i="31" s="1"/>
  <c r="G777" i="31" s="1"/>
  <c r="G802" i="31" s="1"/>
  <c r="F677" i="31"/>
  <c r="A677" i="31"/>
  <c r="N676" i="31"/>
  <c r="N701" i="31" s="1"/>
  <c r="N726" i="31" s="1"/>
  <c r="L676" i="31"/>
  <c r="L701" i="31" s="1"/>
  <c r="K676" i="31"/>
  <c r="J676" i="31"/>
  <c r="I676" i="31"/>
  <c r="G676" i="31"/>
  <c r="F676" i="31"/>
  <c r="F701" i="31" s="1"/>
  <c r="F726" i="31" s="1"/>
  <c r="F751" i="31" s="1"/>
  <c r="F776" i="31" s="1"/>
  <c r="F801" i="31" s="1"/>
  <c r="A676" i="31"/>
  <c r="N675" i="31"/>
  <c r="N700" i="31" s="1"/>
  <c r="N725" i="31" s="1"/>
  <c r="N750" i="31" s="1"/>
  <c r="N775" i="31" s="1"/>
  <c r="N800" i="31" s="1"/>
  <c r="L675" i="31"/>
  <c r="L700" i="31" s="1"/>
  <c r="K675" i="31"/>
  <c r="K700" i="31" s="1"/>
  <c r="K725" i="31" s="1"/>
  <c r="K750" i="31" s="1"/>
  <c r="K775" i="31" s="1"/>
  <c r="K800" i="31" s="1"/>
  <c r="J675" i="31"/>
  <c r="J700" i="31" s="1"/>
  <c r="J725" i="31" s="1"/>
  <c r="J750" i="31" s="1"/>
  <c r="J775" i="31" s="1"/>
  <c r="I675" i="31"/>
  <c r="I700" i="31" s="1"/>
  <c r="I725" i="31" s="1"/>
  <c r="I750" i="31" s="1"/>
  <c r="I775" i="31" s="1"/>
  <c r="I800" i="31" s="1"/>
  <c r="G675" i="31"/>
  <c r="G700" i="31" s="1"/>
  <c r="F675" i="31"/>
  <c r="A675" i="31"/>
  <c r="A700" i="31" s="1"/>
  <c r="N674" i="31"/>
  <c r="L674" i="31"/>
  <c r="M674" i="31" s="1"/>
  <c r="K674" i="31"/>
  <c r="K699" i="31" s="1"/>
  <c r="J674" i="31"/>
  <c r="I674" i="31"/>
  <c r="G674" i="31"/>
  <c r="F674" i="31"/>
  <c r="R674" i="31" s="1"/>
  <c r="A674" i="31"/>
  <c r="N673" i="31"/>
  <c r="N698" i="31" s="1"/>
  <c r="N723" i="31" s="1"/>
  <c r="N748" i="31" s="1"/>
  <c r="N773" i="31" s="1"/>
  <c r="N798" i="31" s="1"/>
  <c r="L673" i="31"/>
  <c r="L698" i="31" s="1"/>
  <c r="K673" i="31"/>
  <c r="K698" i="31" s="1"/>
  <c r="J673" i="31"/>
  <c r="J698" i="31" s="1"/>
  <c r="I673" i="31"/>
  <c r="I698" i="31" s="1"/>
  <c r="I723" i="31" s="1"/>
  <c r="I748" i="31" s="1"/>
  <c r="I773" i="31" s="1"/>
  <c r="I798" i="31" s="1"/>
  <c r="G673" i="31"/>
  <c r="F673" i="31"/>
  <c r="F698" i="31" s="1"/>
  <c r="A673" i="31"/>
  <c r="A698" i="31" s="1"/>
  <c r="N672" i="31"/>
  <c r="L672" i="31"/>
  <c r="K672" i="31"/>
  <c r="J672" i="31"/>
  <c r="J697" i="31" s="1"/>
  <c r="J722" i="31" s="1"/>
  <c r="I672" i="31"/>
  <c r="I697" i="31" s="1"/>
  <c r="G672" i="31"/>
  <c r="G697" i="31" s="1"/>
  <c r="G722" i="31" s="1"/>
  <c r="G747" i="31" s="1"/>
  <c r="G772" i="31" s="1"/>
  <c r="G797" i="31" s="1"/>
  <c r="F672" i="31"/>
  <c r="A672" i="31"/>
  <c r="A697" i="31" s="1"/>
  <c r="N671" i="31"/>
  <c r="N696" i="31" s="1"/>
  <c r="N721" i="31" s="1"/>
  <c r="N746" i="31" s="1"/>
  <c r="N771" i="31" s="1"/>
  <c r="N796" i="31" s="1"/>
  <c r="M671" i="31"/>
  <c r="L671" i="31"/>
  <c r="K671" i="31"/>
  <c r="J671" i="31"/>
  <c r="I671" i="31"/>
  <c r="I696" i="31" s="1"/>
  <c r="G671" i="31"/>
  <c r="F671" i="31"/>
  <c r="A671" i="31"/>
  <c r="A696" i="31" s="1"/>
  <c r="N670" i="31"/>
  <c r="N695" i="31" s="1"/>
  <c r="N720" i="31" s="1"/>
  <c r="N745" i="31" s="1"/>
  <c r="N770" i="31" s="1"/>
  <c r="N795" i="31" s="1"/>
  <c r="L670" i="31"/>
  <c r="L695" i="31" s="1"/>
  <c r="K670" i="31"/>
  <c r="K695" i="31" s="1"/>
  <c r="K720" i="31" s="1"/>
  <c r="K745" i="31" s="1"/>
  <c r="K770" i="31" s="1"/>
  <c r="K795" i="31" s="1"/>
  <c r="J670" i="31"/>
  <c r="J695" i="31" s="1"/>
  <c r="J720" i="31" s="1"/>
  <c r="J745" i="31" s="1"/>
  <c r="J770" i="31" s="1"/>
  <c r="I670" i="31"/>
  <c r="I695" i="31" s="1"/>
  <c r="I720" i="31" s="1"/>
  <c r="G670" i="31"/>
  <c r="G695" i="31" s="1"/>
  <c r="G720" i="31" s="1"/>
  <c r="F670" i="31"/>
  <c r="F695" i="31" s="1"/>
  <c r="F720" i="31" s="1"/>
  <c r="F745" i="31" s="1"/>
  <c r="F770" i="31" s="1"/>
  <c r="F795" i="31" s="1"/>
  <c r="A670" i="31"/>
  <c r="N669" i="31"/>
  <c r="L669" i="31"/>
  <c r="K669" i="31"/>
  <c r="K694" i="31" s="1"/>
  <c r="J669" i="31"/>
  <c r="J694" i="31" s="1"/>
  <c r="I669" i="31"/>
  <c r="G669" i="31"/>
  <c r="G694" i="31" s="1"/>
  <c r="G719" i="31" s="1"/>
  <c r="G744" i="31" s="1"/>
  <c r="G769" i="31" s="1"/>
  <c r="G794" i="31" s="1"/>
  <c r="F669" i="31"/>
  <c r="A669" i="31"/>
  <c r="A694" i="31" s="1"/>
  <c r="N668" i="31"/>
  <c r="L668" i="31"/>
  <c r="L693" i="31" s="1"/>
  <c r="L718" i="31" s="1"/>
  <c r="K668" i="31"/>
  <c r="J668" i="31"/>
  <c r="I668" i="31"/>
  <c r="G668" i="31"/>
  <c r="F668" i="31"/>
  <c r="F693" i="31" s="1"/>
  <c r="F718" i="31" s="1"/>
  <c r="F743" i="31" s="1"/>
  <c r="F768" i="31" s="1"/>
  <c r="F793" i="31" s="1"/>
  <c r="A668" i="31"/>
  <c r="N667" i="31"/>
  <c r="L667" i="31"/>
  <c r="L692" i="31" s="1"/>
  <c r="K667" i="31"/>
  <c r="J667" i="31"/>
  <c r="J692" i="31" s="1"/>
  <c r="J717" i="31" s="1"/>
  <c r="J742" i="31" s="1"/>
  <c r="J767" i="31" s="1"/>
  <c r="J792" i="31" s="1"/>
  <c r="I667" i="31"/>
  <c r="I692" i="31" s="1"/>
  <c r="I717" i="31" s="1"/>
  <c r="G667" i="31"/>
  <c r="G692" i="31" s="1"/>
  <c r="G717" i="31" s="1"/>
  <c r="G742" i="31" s="1"/>
  <c r="G767" i="31" s="1"/>
  <c r="G792" i="31" s="1"/>
  <c r="F667" i="31"/>
  <c r="A667" i="31"/>
  <c r="A692" i="31" s="1"/>
  <c r="M666" i="31"/>
  <c r="M665" i="31"/>
  <c r="M664" i="31"/>
  <c r="M663" i="31"/>
  <c r="M662" i="31"/>
  <c r="M661" i="31"/>
  <c r="M660" i="31"/>
  <c r="R660" i="31" s="1"/>
  <c r="R659" i="31"/>
  <c r="M659" i="31"/>
  <c r="M658" i="31"/>
  <c r="R658" i="31" s="1"/>
  <c r="R657" i="31"/>
  <c r="M657" i="31"/>
  <c r="R656" i="31"/>
  <c r="M656" i="31"/>
  <c r="R655" i="31"/>
  <c r="M655" i="31"/>
  <c r="M654" i="31"/>
  <c r="R654" i="31" s="1"/>
  <c r="R653" i="31"/>
  <c r="M653" i="31"/>
  <c r="M652" i="31"/>
  <c r="R652" i="31" s="1"/>
  <c r="M651" i="31"/>
  <c r="R651" i="31" s="1"/>
  <c r="M650" i="31"/>
  <c r="R650" i="31" s="1"/>
  <c r="M649" i="31"/>
  <c r="R649" i="31" s="1"/>
  <c r="M648" i="31"/>
  <c r="R648" i="31" s="1"/>
  <c r="M647" i="31"/>
  <c r="R647" i="31" s="1"/>
  <c r="R646" i="31"/>
  <c r="M646" i="31"/>
  <c r="M645" i="31"/>
  <c r="R645" i="31" s="1"/>
  <c r="M644" i="31"/>
  <c r="R644" i="31" s="1"/>
  <c r="R643" i="31"/>
  <c r="M643" i="31"/>
  <c r="R642" i="31"/>
  <c r="M642" i="31"/>
  <c r="J629" i="31"/>
  <c r="J625" i="31"/>
  <c r="M622" i="31"/>
  <c r="R622" i="31" s="1"/>
  <c r="J622" i="31"/>
  <c r="J626" i="31" s="1"/>
  <c r="J621" i="31"/>
  <c r="M621" i="31" s="1"/>
  <c r="R621" i="31" s="1"/>
  <c r="J620" i="31"/>
  <c r="J619" i="31"/>
  <c r="M618" i="31"/>
  <c r="R618" i="31" s="1"/>
  <c r="J618" i="31"/>
  <c r="M617" i="31"/>
  <c r="R617" i="31" s="1"/>
  <c r="R616" i="31"/>
  <c r="M616" i="31"/>
  <c r="M615" i="31"/>
  <c r="R615" i="31" s="1"/>
  <c r="R614" i="31"/>
  <c r="M614" i="31"/>
  <c r="N607" i="31"/>
  <c r="G604" i="31"/>
  <c r="F604" i="31"/>
  <c r="A604" i="31"/>
  <c r="I601" i="31"/>
  <c r="F599" i="31"/>
  <c r="G598" i="31"/>
  <c r="I596" i="31"/>
  <c r="G591" i="31"/>
  <c r="F590" i="31"/>
  <c r="G587" i="31"/>
  <c r="G612" i="31" s="1"/>
  <c r="J586" i="31"/>
  <c r="J611" i="31" s="1"/>
  <c r="G586" i="31"/>
  <c r="G611" i="31" s="1"/>
  <c r="F586" i="31"/>
  <c r="F611" i="31" s="1"/>
  <c r="N585" i="31"/>
  <c r="N610" i="31" s="1"/>
  <c r="K585" i="31"/>
  <c r="K610" i="31" s="1"/>
  <c r="J585" i="31"/>
  <c r="J610" i="31" s="1"/>
  <c r="A585" i="31"/>
  <c r="N583" i="31"/>
  <c r="N608" i="31" s="1"/>
  <c r="N582" i="31"/>
  <c r="L579" i="31"/>
  <c r="A579" i="31"/>
  <c r="N577" i="31"/>
  <c r="N602" i="31" s="1"/>
  <c r="I577" i="31"/>
  <c r="I602" i="31" s="1"/>
  <c r="N576" i="31"/>
  <c r="N601" i="31" s="1"/>
  <c r="I576" i="31"/>
  <c r="G576" i="31"/>
  <c r="G601" i="31" s="1"/>
  <c r="N574" i="31"/>
  <c r="N599" i="31" s="1"/>
  <c r="A574" i="31"/>
  <c r="J572" i="31"/>
  <c r="J597" i="31" s="1"/>
  <c r="I571" i="31"/>
  <c r="G569" i="31"/>
  <c r="G594" i="31" s="1"/>
  <c r="K565" i="31"/>
  <c r="K590" i="31" s="1"/>
  <c r="G565" i="31"/>
  <c r="G590" i="31" s="1"/>
  <c r="F565" i="31"/>
  <c r="I563" i="31"/>
  <c r="I588" i="31" s="1"/>
  <c r="G563" i="31"/>
  <c r="G588" i="31" s="1"/>
  <c r="F563" i="31"/>
  <c r="F588" i="31" s="1"/>
  <c r="A563" i="31"/>
  <c r="J561" i="31"/>
  <c r="I561" i="31"/>
  <c r="I586" i="31" s="1"/>
  <c r="I611" i="31" s="1"/>
  <c r="F561" i="31"/>
  <c r="J560" i="31"/>
  <c r="I560" i="31"/>
  <c r="I585" i="31" s="1"/>
  <c r="I610" i="31" s="1"/>
  <c r="G559" i="31"/>
  <c r="G584" i="31" s="1"/>
  <c r="G609" i="31" s="1"/>
  <c r="F558" i="31"/>
  <c r="F583" i="31" s="1"/>
  <c r="F608" i="31" s="1"/>
  <c r="K554" i="31"/>
  <c r="K579" i="31" s="1"/>
  <c r="K604" i="31" s="1"/>
  <c r="F554" i="31"/>
  <c r="F579" i="31" s="1"/>
  <c r="A554" i="31"/>
  <c r="N551" i="31"/>
  <c r="I551" i="31"/>
  <c r="N550" i="31"/>
  <c r="N575" i="31" s="1"/>
  <c r="N600" i="31" s="1"/>
  <c r="G549" i="31"/>
  <c r="G574" i="31" s="1"/>
  <c r="G599" i="31" s="1"/>
  <c r="N548" i="31"/>
  <c r="N573" i="31" s="1"/>
  <c r="N598" i="31" s="1"/>
  <c r="N545" i="31"/>
  <c r="N570" i="31" s="1"/>
  <c r="N595" i="31" s="1"/>
  <c r="A544" i="31"/>
  <c r="L543" i="31"/>
  <c r="L568" i="31" s="1"/>
  <c r="L593" i="31" s="1"/>
  <c r="G543" i="31"/>
  <c r="G568" i="31" s="1"/>
  <c r="G593" i="31" s="1"/>
  <c r="J540" i="31"/>
  <c r="J565" i="31" s="1"/>
  <c r="J590" i="31" s="1"/>
  <c r="F540" i="31"/>
  <c r="A540" i="31"/>
  <c r="A565" i="31" s="1"/>
  <c r="K539" i="31"/>
  <c r="K564" i="31" s="1"/>
  <c r="K589" i="31" s="1"/>
  <c r="F538" i="31"/>
  <c r="A538" i="31"/>
  <c r="N537" i="31"/>
  <c r="N562" i="31" s="1"/>
  <c r="N587" i="31" s="1"/>
  <c r="N612" i="31" s="1"/>
  <c r="M537" i="31"/>
  <c r="K537" i="31"/>
  <c r="K562" i="31" s="1"/>
  <c r="K587" i="31" s="1"/>
  <c r="K612" i="31" s="1"/>
  <c r="N536" i="31"/>
  <c r="N561" i="31" s="1"/>
  <c r="N586" i="31" s="1"/>
  <c r="N611" i="31" s="1"/>
  <c r="J536" i="31"/>
  <c r="I536" i="31"/>
  <c r="G536" i="31"/>
  <c r="G561" i="31" s="1"/>
  <c r="N535" i="31"/>
  <c r="N560" i="31" s="1"/>
  <c r="J535" i="31"/>
  <c r="I535" i="31"/>
  <c r="N534" i="31"/>
  <c r="N559" i="31" s="1"/>
  <c r="N584" i="31" s="1"/>
  <c r="N609" i="31" s="1"/>
  <c r="L534" i="31"/>
  <c r="K534" i="31"/>
  <c r="K559" i="31" s="1"/>
  <c r="K584" i="31" s="1"/>
  <c r="K609" i="31" s="1"/>
  <c r="J534" i="31"/>
  <c r="J559" i="31" s="1"/>
  <c r="J584" i="31" s="1"/>
  <c r="J609" i="31" s="1"/>
  <c r="N533" i="31"/>
  <c r="N558" i="31" s="1"/>
  <c r="L533" i="31"/>
  <c r="F533" i="31"/>
  <c r="A533" i="31"/>
  <c r="A558" i="31" s="1"/>
  <c r="K532" i="31"/>
  <c r="K557" i="31" s="1"/>
  <c r="K582" i="31" s="1"/>
  <c r="K607" i="31" s="1"/>
  <c r="J532" i="31"/>
  <c r="J557" i="31" s="1"/>
  <c r="J582" i="31" s="1"/>
  <c r="J607" i="31" s="1"/>
  <c r="N531" i="31"/>
  <c r="N556" i="31" s="1"/>
  <c r="N581" i="31" s="1"/>
  <c r="N606" i="31" s="1"/>
  <c r="N530" i="31"/>
  <c r="N555" i="31" s="1"/>
  <c r="N580" i="31" s="1"/>
  <c r="N605" i="31" s="1"/>
  <c r="L530" i="31"/>
  <c r="K530" i="31"/>
  <c r="K555" i="31" s="1"/>
  <c r="K580" i="31" s="1"/>
  <c r="K605" i="31" s="1"/>
  <c r="N529" i="31"/>
  <c r="N554" i="31" s="1"/>
  <c r="N579" i="31" s="1"/>
  <c r="N604" i="31" s="1"/>
  <c r="M529" i="31"/>
  <c r="A529" i="31"/>
  <c r="N528" i="31"/>
  <c r="N553" i="31" s="1"/>
  <c r="N578" i="31" s="1"/>
  <c r="N603" i="31" s="1"/>
  <c r="L527" i="31"/>
  <c r="L552" i="31" s="1"/>
  <c r="G527" i="31"/>
  <c r="G552" i="31" s="1"/>
  <c r="G577" i="31" s="1"/>
  <c r="G602" i="31" s="1"/>
  <c r="G526" i="31"/>
  <c r="G551" i="31" s="1"/>
  <c r="L524" i="31"/>
  <c r="G524" i="31"/>
  <c r="A523" i="31"/>
  <c r="A548" i="31" s="1"/>
  <c r="L522" i="31"/>
  <c r="L547" i="31" s="1"/>
  <c r="K522" i="31"/>
  <c r="K547" i="31" s="1"/>
  <c r="K572" i="31" s="1"/>
  <c r="K597" i="31" s="1"/>
  <c r="N521" i="31"/>
  <c r="N546" i="31" s="1"/>
  <c r="N571" i="31" s="1"/>
  <c r="N596" i="31" s="1"/>
  <c r="N520" i="31"/>
  <c r="K520" i="31"/>
  <c r="K545" i="31" s="1"/>
  <c r="K570" i="31" s="1"/>
  <c r="K595" i="31" s="1"/>
  <c r="N519" i="31"/>
  <c r="N544" i="31" s="1"/>
  <c r="N569" i="31" s="1"/>
  <c r="N594" i="31" s="1"/>
  <c r="G519" i="31"/>
  <c r="G544" i="31" s="1"/>
  <c r="A519" i="31"/>
  <c r="L518" i="31"/>
  <c r="M518" i="31" s="1"/>
  <c r="K518" i="31"/>
  <c r="K543" i="31" s="1"/>
  <c r="K568" i="31" s="1"/>
  <c r="K593" i="31" s="1"/>
  <c r="G518" i="31"/>
  <c r="J517" i="31"/>
  <c r="J542" i="31" s="1"/>
  <c r="J567" i="31" s="1"/>
  <c r="J592" i="31" s="1"/>
  <c r="L516" i="31"/>
  <c r="J516" i="31"/>
  <c r="J541" i="31" s="1"/>
  <c r="J566" i="31" s="1"/>
  <c r="J591" i="31" s="1"/>
  <c r="I516" i="31"/>
  <c r="I541" i="31" s="1"/>
  <c r="I566" i="31" s="1"/>
  <c r="I591" i="31" s="1"/>
  <c r="A516" i="31"/>
  <c r="A541" i="31" s="1"/>
  <c r="J515" i="31"/>
  <c r="I515" i="31"/>
  <c r="I540" i="31" s="1"/>
  <c r="I565" i="31" s="1"/>
  <c r="I590" i="31" s="1"/>
  <c r="A515" i="31"/>
  <c r="J513" i="31"/>
  <c r="J538" i="31" s="1"/>
  <c r="J563" i="31" s="1"/>
  <c r="J588" i="31" s="1"/>
  <c r="I513" i="31"/>
  <c r="I538" i="31" s="1"/>
  <c r="G513" i="31"/>
  <c r="G538" i="31" s="1"/>
  <c r="F513" i="31"/>
  <c r="A513" i="31"/>
  <c r="M512" i="31"/>
  <c r="L512" i="31"/>
  <c r="L537" i="31" s="1"/>
  <c r="L562" i="31" s="1"/>
  <c r="K512" i="31"/>
  <c r="J511" i="31"/>
  <c r="I511" i="31"/>
  <c r="G511" i="31"/>
  <c r="F511" i="31"/>
  <c r="F536" i="31" s="1"/>
  <c r="M510" i="31"/>
  <c r="L510" i="31"/>
  <c r="L535" i="31" s="1"/>
  <c r="K510" i="31"/>
  <c r="K535" i="31" s="1"/>
  <c r="K560" i="31" s="1"/>
  <c r="G510" i="31"/>
  <c r="G535" i="31" s="1"/>
  <c r="G560" i="31" s="1"/>
  <c r="G585" i="31" s="1"/>
  <c r="G610" i="31" s="1"/>
  <c r="A510" i="31"/>
  <c r="A535" i="31" s="1"/>
  <c r="A560" i="31" s="1"/>
  <c r="L509" i="31"/>
  <c r="K509" i="31"/>
  <c r="J509" i="31"/>
  <c r="M509" i="31" s="1"/>
  <c r="I509" i="31"/>
  <c r="I534" i="31" s="1"/>
  <c r="I559" i="31" s="1"/>
  <c r="I584" i="31" s="1"/>
  <c r="I609" i="31" s="1"/>
  <c r="L508" i="31"/>
  <c r="J508" i="31"/>
  <c r="J533" i="31" s="1"/>
  <c r="J558" i="31" s="1"/>
  <c r="J583" i="31" s="1"/>
  <c r="J608" i="31" s="1"/>
  <c r="I508" i="31"/>
  <c r="I533" i="31" s="1"/>
  <c r="I558" i="31" s="1"/>
  <c r="I583" i="31" s="1"/>
  <c r="I608" i="31" s="1"/>
  <c r="F508" i="31"/>
  <c r="A508" i="31"/>
  <c r="K507" i="31"/>
  <c r="J507" i="31"/>
  <c r="I507" i="31"/>
  <c r="I532" i="31" s="1"/>
  <c r="I557" i="31" s="1"/>
  <c r="I582" i="31" s="1"/>
  <c r="I607" i="31" s="1"/>
  <c r="A507" i="31"/>
  <c r="A532" i="31" s="1"/>
  <c r="N506" i="31"/>
  <c r="K506" i="31"/>
  <c r="K531" i="31" s="1"/>
  <c r="K556" i="31" s="1"/>
  <c r="K581" i="31" s="1"/>
  <c r="K606" i="31" s="1"/>
  <c r="J506" i="31"/>
  <c r="J531" i="31" s="1"/>
  <c r="J556" i="31" s="1"/>
  <c r="J581" i="31" s="1"/>
  <c r="J606" i="31" s="1"/>
  <c r="G506" i="31"/>
  <c r="G531" i="31" s="1"/>
  <c r="G556" i="31" s="1"/>
  <c r="G581" i="31" s="1"/>
  <c r="G606" i="31" s="1"/>
  <c r="F506" i="31"/>
  <c r="F531" i="31" s="1"/>
  <c r="F556" i="31" s="1"/>
  <c r="F581" i="31" s="1"/>
  <c r="F606" i="31" s="1"/>
  <c r="J505" i="31"/>
  <c r="J530" i="31" s="1"/>
  <c r="J555" i="31" s="1"/>
  <c r="J580" i="31" s="1"/>
  <c r="J605" i="31" s="1"/>
  <c r="G505" i="31"/>
  <c r="G530" i="31" s="1"/>
  <c r="G555" i="31" s="1"/>
  <c r="G580" i="31" s="1"/>
  <c r="G605" i="31" s="1"/>
  <c r="F505" i="31"/>
  <c r="F530" i="31" s="1"/>
  <c r="F555" i="31" s="1"/>
  <c r="F580" i="31" s="1"/>
  <c r="F605" i="31" s="1"/>
  <c r="N504" i="31"/>
  <c r="L504" i="31"/>
  <c r="L529" i="31" s="1"/>
  <c r="L554" i="31" s="1"/>
  <c r="K504" i="31"/>
  <c r="K529" i="31" s="1"/>
  <c r="G504" i="31"/>
  <c r="G529" i="31" s="1"/>
  <c r="G554" i="31" s="1"/>
  <c r="G579" i="31" s="1"/>
  <c r="N503" i="31"/>
  <c r="K503" i="31"/>
  <c r="K528" i="31" s="1"/>
  <c r="K553" i="31" s="1"/>
  <c r="K578" i="31" s="1"/>
  <c r="K603" i="31" s="1"/>
  <c r="J503" i="31"/>
  <c r="J528" i="31" s="1"/>
  <c r="J553" i="31" s="1"/>
  <c r="J578" i="31" s="1"/>
  <c r="J603" i="31" s="1"/>
  <c r="I503" i="31"/>
  <c r="I528" i="31" s="1"/>
  <c r="I553" i="31" s="1"/>
  <c r="I578" i="31" s="1"/>
  <c r="I603" i="31" s="1"/>
  <c r="F503" i="31"/>
  <c r="F528" i="31" s="1"/>
  <c r="A503" i="31"/>
  <c r="A528" i="31" s="1"/>
  <c r="L502" i="31"/>
  <c r="G502" i="31"/>
  <c r="J501" i="31"/>
  <c r="J526" i="31" s="1"/>
  <c r="J551" i="31" s="1"/>
  <c r="J576" i="31" s="1"/>
  <c r="J601" i="31" s="1"/>
  <c r="I501" i="31"/>
  <c r="I526" i="31" s="1"/>
  <c r="L500" i="31"/>
  <c r="K500" i="31"/>
  <c r="K525" i="31" s="1"/>
  <c r="K550" i="31" s="1"/>
  <c r="K575" i="31" s="1"/>
  <c r="K600" i="31" s="1"/>
  <c r="G500" i="31"/>
  <c r="G525" i="31" s="1"/>
  <c r="G550" i="31" s="1"/>
  <c r="G575" i="31" s="1"/>
  <c r="G600" i="31" s="1"/>
  <c r="F500" i="31"/>
  <c r="F525" i="31" s="1"/>
  <c r="F550" i="31" s="1"/>
  <c r="F575" i="31" s="1"/>
  <c r="F600" i="31" s="1"/>
  <c r="N499" i="31"/>
  <c r="N524" i="31" s="1"/>
  <c r="N549" i="31" s="1"/>
  <c r="A499" i="31"/>
  <c r="A524" i="31" s="1"/>
  <c r="A549" i="31" s="1"/>
  <c r="L498" i="31"/>
  <c r="L523" i="31" s="1"/>
  <c r="K498" i="31"/>
  <c r="K523" i="31" s="1"/>
  <c r="K548" i="31" s="1"/>
  <c r="K573" i="31" s="1"/>
  <c r="K598" i="31" s="1"/>
  <c r="G498" i="31"/>
  <c r="G523" i="31" s="1"/>
  <c r="G548" i="31" s="1"/>
  <c r="G573" i="31" s="1"/>
  <c r="J497" i="31"/>
  <c r="J522" i="31" s="1"/>
  <c r="J547" i="31" s="1"/>
  <c r="G497" i="31"/>
  <c r="G522" i="31" s="1"/>
  <c r="G547" i="31" s="1"/>
  <c r="G572" i="31" s="1"/>
  <c r="G597" i="31" s="1"/>
  <c r="F497" i="31"/>
  <c r="F522" i="31" s="1"/>
  <c r="F547" i="31" s="1"/>
  <c r="F572" i="31" s="1"/>
  <c r="F597" i="31" s="1"/>
  <c r="A497" i="31"/>
  <c r="N496" i="31"/>
  <c r="K496" i="31"/>
  <c r="K521" i="31" s="1"/>
  <c r="K546" i="31" s="1"/>
  <c r="K571" i="31" s="1"/>
  <c r="K596" i="31" s="1"/>
  <c r="I496" i="31"/>
  <c r="I521" i="31" s="1"/>
  <c r="I546" i="31" s="1"/>
  <c r="N495" i="31"/>
  <c r="K495" i="31"/>
  <c r="J495" i="31"/>
  <c r="J520" i="31" s="1"/>
  <c r="J545" i="31" s="1"/>
  <c r="J570" i="31" s="1"/>
  <c r="J595" i="31" s="1"/>
  <c r="I495" i="31"/>
  <c r="I520" i="31" s="1"/>
  <c r="I545" i="31" s="1"/>
  <c r="I570" i="31" s="1"/>
  <c r="I595" i="31" s="1"/>
  <c r="G495" i="31"/>
  <c r="G520" i="31" s="1"/>
  <c r="G545" i="31" s="1"/>
  <c r="G570" i="31" s="1"/>
  <c r="G595" i="31" s="1"/>
  <c r="F495" i="31"/>
  <c r="F520" i="31" s="1"/>
  <c r="F545" i="31" s="1"/>
  <c r="F570" i="31" s="1"/>
  <c r="F595" i="31" s="1"/>
  <c r="G494" i="31"/>
  <c r="L493" i="31"/>
  <c r="M493" i="31" s="1"/>
  <c r="K493" i="31"/>
  <c r="F493" i="31"/>
  <c r="F518" i="31" s="1"/>
  <c r="F543" i="31" s="1"/>
  <c r="F568" i="31" s="1"/>
  <c r="F593" i="31" s="1"/>
  <c r="A493" i="31"/>
  <c r="A518" i="31" s="1"/>
  <c r="A543" i="31" s="1"/>
  <c r="A568" i="31" s="1"/>
  <c r="L492" i="31"/>
  <c r="I492" i="31"/>
  <c r="I517" i="31" s="1"/>
  <c r="I542" i="31" s="1"/>
  <c r="I567" i="31" s="1"/>
  <c r="I592" i="31" s="1"/>
  <c r="G492" i="31"/>
  <c r="G517" i="31" s="1"/>
  <c r="G542" i="31" s="1"/>
  <c r="G567" i="31" s="1"/>
  <c r="G592" i="31" s="1"/>
  <c r="N491" i="31"/>
  <c r="N516" i="31" s="1"/>
  <c r="N541" i="31" s="1"/>
  <c r="N566" i="31" s="1"/>
  <c r="N591" i="31" s="1"/>
  <c r="M491" i="31"/>
  <c r="K491" i="31"/>
  <c r="K516" i="31" s="1"/>
  <c r="K541" i="31" s="1"/>
  <c r="K566" i="31" s="1"/>
  <c r="K591" i="31" s="1"/>
  <c r="J491" i="31"/>
  <c r="A491" i="31"/>
  <c r="J490" i="31"/>
  <c r="I490" i="31"/>
  <c r="N489" i="31"/>
  <c r="N514" i="31" s="1"/>
  <c r="N539" i="31" s="1"/>
  <c r="N564" i="31" s="1"/>
  <c r="N589" i="31" s="1"/>
  <c r="J489" i="31"/>
  <c r="J514" i="31" s="1"/>
  <c r="J539" i="31" s="1"/>
  <c r="J564" i="31" s="1"/>
  <c r="J589" i="31" s="1"/>
  <c r="A489" i="31"/>
  <c r="A514" i="31" s="1"/>
  <c r="N488" i="31"/>
  <c r="N513" i="31" s="1"/>
  <c r="N538" i="31" s="1"/>
  <c r="N563" i="31" s="1"/>
  <c r="N588" i="31" s="1"/>
  <c r="K488" i="31"/>
  <c r="K513" i="31" s="1"/>
  <c r="K538" i="31" s="1"/>
  <c r="K563" i="31" s="1"/>
  <c r="K588" i="31" s="1"/>
  <c r="I488" i="31"/>
  <c r="M487" i="31"/>
  <c r="L487" i="31"/>
  <c r="K487" i="31"/>
  <c r="J487" i="31"/>
  <c r="J512" i="31" s="1"/>
  <c r="J537" i="31" s="1"/>
  <c r="J562" i="31" s="1"/>
  <c r="J587" i="31" s="1"/>
  <c r="J612" i="31" s="1"/>
  <c r="I487" i="31"/>
  <c r="I512" i="31" s="1"/>
  <c r="I537" i="31" s="1"/>
  <c r="I562" i="31" s="1"/>
  <c r="I587" i="31" s="1"/>
  <c r="I612" i="31" s="1"/>
  <c r="G487" i="31"/>
  <c r="G512" i="31" s="1"/>
  <c r="G537" i="31" s="1"/>
  <c r="G562" i="31" s="1"/>
  <c r="F487" i="31"/>
  <c r="F512" i="31" s="1"/>
  <c r="F537" i="31" s="1"/>
  <c r="F562" i="31" s="1"/>
  <c r="F587" i="31" s="1"/>
  <c r="F612" i="31" s="1"/>
  <c r="A487" i="31"/>
  <c r="A512" i="31" s="1"/>
  <c r="M486" i="31"/>
  <c r="L486" i="31"/>
  <c r="L511" i="31" s="1"/>
  <c r="M511" i="31" s="1"/>
  <c r="K486" i="31"/>
  <c r="K511" i="31" s="1"/>
  <c r="K536" i="31" s="1"/>
  <c r="K561" i="31" s="1"/>
  <c r="K586" i="31" s="1"/>
  <c r="K611" i="31" s="1"/>
  <c r="J486" i="31"/>
  <c r="I486" i="31"/>
  <c r="G486" i="31"/>
  <c r="F486" i="31"/>
  <c r="A486" i="31"/>
  <c r="L485" i="31"/>
  <c r="K485" i="31"/>
  <c r="J485" i="31"/>
  <c r="J510" i="31" s="1"/>
  <c r="I485" i="31"/>
  <c r="I510" i="31" s="1"/>
  <c r="G485" i="31"/>
  <c r="F485" i="31"/>
  <c r="F510" i="31" s="1"/>
  <c r="F535" i="31" s="1"/>
  <c r="F560" i="31" s="1"/>
  <c r="F585" i="31" s="1"/>
  <c r="F610" i="31" s="1"/>
  <c r="A485" i="31"/>
  <c r="L484" i="31"/>
  <c r="K484" i="31"/>
  <c r="J484" i="31"/>
  <c r="I484" i="31"/>
  <c r="G484" i="31"/>
  <c r="G509" i="31" s="1"/>
  <c r="G534" i="31" s="1"/>
  <c r="F484" i="31"/>
  <c r="F509" i="31" s="1"/>
  <c r="F534" i="31" s="1"/>
  <c r="F559" i="31" s="1"/>
  <c r="F584" i="31" s="1"/>
  <c r="F609" i="31" s="1"/>
  <c r="A484" i="31"/>
  <c r="A509" i="31" s="1"/>
  <c r="M483" i="31"/>
  <c r="L483" i="31"/>
  <c r="K483" i="31"/>
  <c r="K508" i="31" s="1"/>
  <c r="K533" i="31" s="1"/>
  <c r="K558" i="31" s="1"/>
  <c r="K583" i="31" s="1"/>
  <c r="K608" i="31" s="1"/>
  <c r="J483" i="31"/>
  <c r="I483" i="31"/>
  <c r="G483" i="31"/>
  <c r="F483" i="31"/>
  <c r="A483" i="31"/>
  <c r="N482" i="31"/>
  <c r="N507" i="31" s="1"/>
  <c r="N532" i="31" s="1"/>
  <c r="N557" i="31" s="1"/>
  <c r="L482" i="31"/>
  <c r="K482" i="31"/>
  <c r="J482" i="31"/>
  <c r="I482" i="31"/>
  <c r="G482" i="31"/>
  <c r="G507" i="31" s="1"/>
  <c r="G532" i="31" s="1"/>
  <c r="G557" i="31" s="1"/>
  <c r="G582" i="31" s="1"/>
  <c r="G607" i="31" s="1"/>
  <c r="F482" i="31"/>
  <c r="A482" i="31"/>
  <c r="N481" i="31"/>
  <c r="L481" i="31"/>
  <c r="K481" i="31"/>
  <c r="J481" i="31"/>
  <c r="I481" i="31"/>
  <c r="I506" i="31" s="1"/>
  <c r="I531" i="31" s="1"/>
  <c r="I556" i="31" s="1"/>
  <c r="I581" i="31" s="1"/>
  <c r="I606" i="31" s="1"/>
  <c r="G481" i="31"/>
  <c r="F481" i="31"/>
  <c r="A481" i="31"/>
  <c r="A506" i="31" s="1"/>
  <c r="A531" i="31" s="1"/>
  <c r="N480" i="31"/>
  <c r="N505" i="31" s="1"/>
  <c r="L480" i="31"/>
  <c r="L505" i="31" s="1"/>
  <c r="K480" i="31"/>
  <c r="K505" i="31" s="1"/>
  <c r="J480" i="31"/>
  <c r="I480" i="31"/>
  <c r="G480" i="31"/>
  <c r="F480" i="31"/>
  <c r="A480" i="31"/>
  <c r="N479" i="31"/>
  <c r="L479" i="31"/>
  <c r="M479" i="31" s="1"/>
  <c r="K479" i="31"/>
  <c r="J479" i="31"/>
  <c r="J504" i="31" s="1"/>
  <c r="J529" i="31" s="1"/>
  <c r="J554" i="31" s="1"/>
  <c r="J579" i="31" s="1"/>
  <c r="J604" i="31" s="1"/>
  <c r="I479" i="31"/>
  <c r="I504" i="31" s="1"/>
  <c r="I529" i="31" s="1"/>
  <c r="I554" i="31" s="1"/>
  <c r="I579" i="31" s="1"/>
  <c r="I604" i="31" s="1"/>
  <c r="G479" i="31"/>
  <c r="F479" i="31"/>
  <c r="F504" i="31" s="1"/>
  <c r="F529" i="31" s="1"/>
  <c r="A479" i="31"/>
  <c r="A504" i="31" s="1"/>
  <c r="N478" i="31"/>
  <c r="L478" i="31"/>
  <c r="L503" i="31" s="1"/>
  <c r="M503" i="31" s="1"/>
  <c r="K478" i="31"/>
  <c r="J478" i="31"/>
  <c r="I478" i="31"/>
  <c r="G478" i="31"/>
  <c r="G503" i="31" s="1"/>
  <c r="G528" i="31" s="1"/>
  <c r="G553" i="31" s="1"/>
  <c r="G578" i="31" s="1"/>
  <c r="G603" i="31" s="1"/>
  <c r="F478" i="31"/>
  <c r="A478" i="31"/>
  <c r="N477" i="31"/>
  <c r="N502" i="31" s="1"/>
  <c r="N527" i="31" s="1"/>
  <c r="N552" i="31" s="1"/>
  <c r="L477" i="31"/>
  <c r="K477" i="31"/>
  <c r="K502" i="31" s="1"/>
  <c r="K527" i="31" s="1"/>
  <c r="K552" i="31" s="1"/>
  <c r="K577" i="31" s="1"/>
  <c r="K602" i="31" s="1"/>
  <c r="J477" i="31"/>
  <c r="I477" i="31"/>
  <c r="I502" i="31" s="1"/>
  <c r="I527" i="31" s="1"/>
  <c r="I552" i="31" s="1"/>
  <c r="G477" i="31"/>
  <c r="F477" i="31"/>
  <c r="A477" i="31"/>
  <c r="N476" i="31"/>
  <c r="N501" i="31" s="1"/>
  <c r="N526" i="31" s="1"/>
  <c r="L476" i="31"/>
  <c r="K476" i="31"/>
  <c r="K501" i="31" s="1"/>
  <c r="K526" i="31" s="1"/>
  <c r="K551" i="31" s="1"/>
  <c r="K576" i="31" s="1"/>
  <c r="K601" i="31" s="1"/>
  <c r="J476" i="31"/>
  <c r="I476" i="31"/>
  <c r="G476" i="31"/>
  <c r="G501" i="31" s="1"/>
  <c r="F476" i="31"/>
  <c r="F501" i="31" s="1"/>
  <c r="F526" i="31" s="1"/>
  <c r="F551" i="31" s="1"/>
  <c r="F576" i="31" s="1"/>
  <c r="F601" i="31" s="1"/>
  <c r="A476" i="31"/>
  <c r="N475" i="31"/>
  <c r="N500" i="31" s="1"/>
  <c r="N525" i="31" s="1"/>
  <c r="M475" i="31"/>
  <c r="L475" i="31"/>
  <c r="K475" i="31"/>
  <c r="J475" i="31"/>
  <c r="J500" i="31" s="1"/>
  <c r="J525" i="31" s="1"/>
  <c r="J550" i="31" s="1"/>
  <c r="J575" i="31" s="1"/>
  <c r="J600" i="31" s="1"/>
  <c r="I475" i="31"/>
  <c r="I500" i="31" s="1"/>
  <c r="I525" i="31" s="1"/>
  <c r="I550" i="31" s="1"/>
  <c r="I575" i="31" s="1"/>
  <c r="I600" i="31" s="1"/>
  <c r="G475" i="31"/>
  <c r="F475" i="31"/>
  <c r="A475" i="31"/>
  <c r="A500" i="31" s="1"/>
  <c r="N474" i="31"/>
  <c r="L474" i="31"/>
  <c r="L499" i="31" s="1"/>
  <c r="K474" i="31"/>
  <c r="K499" i="31" s="1"/>
  <c r="K524" i="31" s="1"/>
  <c r="K549" i="31" s="1"/>
  <c r="K574" i="31" s="1"/>
  <c r="K599" i="31" s="1"/>
  <c r="J474" i="31"/>
  <c r="J499" i="31" s="1"/>
  <c r="M499" i="31" s="1"/>
  <c r="I474" i="31"/>
  <c r="I499" i="31" s="1"/>
  <c r="I524" i="31" s="1"/>
  <c r="I549" i="31" s="1"/>
  <c r="I574" i="31" s="1"/>
  <c r="I599" i="31" s="1"/>
  <c r="G474" i="31"/>
  <c r="G499" i="31" s="1"/>
  <c r="F474" i="31"/>
  <c r="F499" i="31" s="1"/>
  <c r="F524" i="31" s="1"/>
  <c r="F549" i="31" s="1"/>
  <c r="F574" i="31" s="1"/>
  <c r="A474" i="31"/>
  <c r="N473" i="31"/>
  <c r="N498" i="31" s="1"/>
  <c r="N523" i="31" s="1"/>
  <c r="L473" i="31"/>
  <c r="K473" i="31"/>
  <c r="J473" i="31"/>
  <c r="J498" i="31" s="1"/>
  <c r="J523" i="31" s="1"/>
  <c r="J548" i="31" s="1"/>
  <c r="J573" i="31" s="1"/>
  <c r="J598" i="31" s="1"/>
  <c r="I473" i="31"/>
  <c r="I498" i="31" s="1"/>
  <c r="I523" i="31" s="1"/>
  <c r="I548" i="31" s="1"/>
  <c r="I573" i="31" s="1"/>
  <c r="I598" i="31" s="1"/>
  <c r="G473" i="31"/>
  <c r="F473" i="31"/>
  <c r="F498" i="31" s="1"/>
  <c r="F523" i="31" s="1"/>
  <c r="F548" i="31" s="1"/>
  <c r="F573" i="31" s="1"/>
  <c r="F598" i="31" s="1"/>
  <c r="A473" i="31"/>
  <c r="A498" i="31" s="1"/>
  <c r="N472" i="31"/>
  <c r="N497" i="31" s="1"/>
  <c r="N522" i="31" s="1"/>
  <c r="N547" i="31" s="1"/>
  <c r="N572" i="31" s="1"/>
  <c r="N597" i="31" s="1"/>
  <c r="M472" i="31"/>
  <c r="R472" i="31" s="1"/>
  <c r="L472" i="31"/>
  <c r="L497" i="31" s="1"/>
  <c r="K472" i="31"/>
  <c r="K497" i="31" s="1"/>
  <c r="J472" i="31"/>
  <c r="I472" i="31"/>
  <c r="I497" i="31" s="1"/>
  <c r="I522" i="31" s="1"/>
  <c r="I547" i="31" s="1"/>
  <c r="I572" i="31" s="1"/>
  <c r="I597" i="31" s="1"/>
  <c r="G472" i="31"/>
  <c r="F472" i="31"/>
  <c r="A472" i="31"/>
  <c r="N471" i="31"/>
  <c r="L471" i="31"/>
  <c r="K471" i="31"/>
  <c r="J471" i="31"/>
  <c r="J496" i="31" s="1"/>
  <c r="J521" i="31" s="1"/>
  <c r="J546" i="31" s="1"/>
  <c r="J571" i="31" s="1"/>
  <c r="J596" i="31" s="1"/>
  <c r="I471" i="31"/>
  <c r="G471" i="31"/>
  <c r="G496" i="31" s="1"/>
  <c r="G521" i="31" s="1"/>
  <c r="G546" i="31" s="1"/>
  <c r="G571" i="31" s="1"/>
  <c r="G596" i="31" s="1"/>
  <c r="F471" i="31"/>
  <c r="F496" i="31" s="1"/>
  <c r="F521" i="31" s="1"/>
  <c r="F546" i="31" s="1"/>
  <c r="F571" i="31" s="1"/>
  <c r="F596" i="31" s="1"/>
  <c r="A471" i="31"/>
  <c r="N470" i="31"/>
  <c r="L470" i="31"/>
  <c r="K470" i="31"/>
  <c r="J470" i="31"/>
  <c r="I470" i="31"/>
  <c r="G470" i="31"/>
  <c r="F470" i="31"/>
  <c r="A470" i="31"/>
  <c r="N469" i="31"/>
  <c r="N494" i="31" s="1"/>
  <c r="L469" i="31"/>
  <c r="K469" i="31"/>
  <c r="K494" i="31" s="1"/>
  <c r="K519" i="31" s="1"/>
  <c r="K544" i="31" s="1"/>
  <c r="K569" i="31" s="1"/>
  <c r="K594" i="31" s="1"/>
  <c r="J469" i="31"/>
  <c r="J494" i="31" s="1"/>
  <c r="J519" i="31" s="1"/>
  <c r="J544" i="31" s="1"/>
  <c r="J569" i="31" s="1"/>
  <c r="J594" i="31" s="1"/>
  <c r="I469" i="31"/>
  <c r="I494" i="31" s="1"/>
  <c r="I519" i="31" s="1"/>
  <c r="I544" i="31" s="1"/>
  <c r="I569" i="31" s="1"/>
  <c r="I594" i="31" s="1"/>
  <c r="G469" i="31"/>
  <c r="F469" i="31"/>
  <c r="F494" i="31" s="1"/>
  <c r="F519" i="31" s="1"/>
  <c r="F544" i="31" s="1"/>
  <c r="F569" i="31" s="1"/>
  <c r="F594" i="31" s="1"/>
  <c r="A469" i="31"/>
  <c r="A494" i="31" s="1"/>
  <c r="N468" i="31"/>
  <c r="N493" i="31" s="1"/>
  <c r="N518" i="31" s="1"/>
  <c r="N543" i="31" s="1"/>
  <c r="N568" i="31" s="1"/>
  <c r="N593" i="31" s="1"/>
  <c r="L468" i="31"/>
  <c r="K468" i="31"/>
  <c r="J468" i="31"/>
  <c r="J493" i="31" s="1"/>
  <c r="J518" i="31" s="1"/>
  <c r="J543" i="31" s="1"/>
  <c r="J568" i="31" s="1"/>
  <c r="J593" i="31" s="1"/>
  <c r="I468" i="31"/>
  <c r="G468" i="31"/>
  <c r="G493" i="31" s="1"/>
  <c r="F468" i="31"/>
  <c r="A468" i="31"/>
  <c r="N467" i="31"/>
  <c r="N492" i="31" s="1"/>
  <c r="N517" i="31" s="1"/>
  <c r="N542" i="31" s="1"/>
  <c r="N567" i="31" s="1"/>
  <c r="N592" i="31" s="1"/>
  <c r="M467" i="31"/>
  <c r="L467" i="31"/>
  <c r="K467" i="31"/>
  <c r="K492" i="31" s="1"/>
  <c r="K517" i="31" s="1"/>
  <c r="K542" i="31" s="1"/>
  <c r="K567" i="31" s="1"/>
  <c r="K592" i="31" s="1"/>
  <c r="J467" i="31"/>
  <c r="J492" i="31" s="1"/>
  <c r="I467" i="31"/>
  <c r="G467" i="31"/>
  <c r="F467" i="31"/>
  <c r="F492" i="31" s="1"/>
  <c r="F517" i="31" s="1"/>
  <c r="F542" i="31" s="1"/>
  <c r="A467" i="31"/>
  <c r="N466" i="31"/>
  <c r="M466" i="31"/>
  <c r="L466" i="31"/>
  <c r="L491" i="31" s="1"/>
  <c r="K466" i="31"/>
  <c r="J466" i="31"/>
  <c r="I466" i="31"/>
  <c r="I491" i="31" s="1"/>
  <c r="G466" i="31"/>
  <c r="G491" i="31" s="1"/>
  <c r="G516" i="31" s="1"/>
  <c r="G541" i="31" s="1"/>
  <c r="G566" i="31" s="1"/>
  <c r="F466" i="31"/>
  <c r="F491" i="31" s="1"/>
  <c r="F516" i="31" s="1"/>
  <c r="F541" i="31" s="1"/>
  <c r="F566" i="31" s="1"/>
  <c r="F591" i="31" s="1"/>
  <c r="A466" i="31"/>
  <c r="N465" i="31"/>
  <c r="N490" i="31" s="1"/>
  <c r="N515" i="31" s="1"/>
  <c r="N540" i="31" s="1"/>
  <c r="N565" i="31" s="1"/>
  <c r="N590" i="31" s="1"/>
  <c r="M465" i="31"/>
  <c r="L465" i="31"/>
  <c r="L490" i="31" s="1"/>
  <c r="L515" i="31" s="1"/>
  <c r="K465" i="31"/>
  <c r="K490" i="31" s="1"/>
  <c r="K515" i="31" s="1"/>
  <c r="K540" i="31" s="1"/>
  <c r="J465" i="31"/>
  <c r="I465" i="31"/>
  <c r="G465" i="31"/>
  <c r="G490" i="31" s="1"/>
  <c r="G515" i="31" s="1"/>
  <c r="G540" i="31" s="1"/>
  <c r="F465" i="31"/>
  <c r="F490" i="31" s="1"/>
  <c r="F515" i="31" s="1"/>
  <c r="A465" i="31"/>
  <c r="A490" i="31" s="1"/>
  <c r="N464" i="31"/>
  <c r="L464" i="31"/>
  <c r="L489" i="31" s="1"/>
  <c r="L514" i="31" s="1"/>
  <c r="K464" i="31"/>
  <c r="K489" i="31" s="1"/>
  <c r="K514" i="31" s="1"/>
  <c r="J464" i="31"/>
  <c r="I464" i="31"/>
  <c r="I489" i="31" s="1"/>
  <c r="I514" i="31" s="1"/>
  <c r="I539" i="31" s="1"/>
  <c r="I564" i="31" s="1"/>
  <c r="I589" i="31" s="1"/>
  <c r="G464" i="31"/>
  <c r="G489" i="31" s="1"/>
  <c r="G514" i="31" s="1"/>
  <c r="G539" i="31" s="1"/>
  <c r="G564" i="31" s="1"/>
  <c r="G589" i="31" s="1"/>
  <c r="F464" i="31"/>
  <c r="A464" i="31"/>
  <c r="N463" i="31"/>
  <c r="L463" i="31"/>
  <c r="K463" i="31"/>
  <c r="J463" i="31"/>
  <c r="J488" i="31" s="1"/>
  <c r="I463" i="31"/>
  <c r="G463" i="31"/>
  <c r="G488" i="31" s="1"/>
  <c r="F463" i="31"/>
  <c r="F488" i="31" s="1"/>
  <c r="A463" i="31"/>
  <c r="A488" i="31" s="1"/>
  <c r="M462" i="31"/>
  <c r="M461" i="31"/>
  <c r="M460" i="31"/>
  <c r="M459" i="31"/>
  <c r="M458" i="31"/>
  <c r="M457" i="31"/>
  <c r="M456" i="31"/>
  <c r="R456" i="31" s="1"/>
  <c r="M455" i="31"/>
  <c r="R455" i="31" s="1"/>
  <c r="M454" i="31"/>
  <c r="R454" i="31" s="1"/>
  <c r="R453" i="31"/>
  <c r="M453" i="31"/>
  <c r="R452" i="31"/>
  <c r="M452" i="31"/>
  <c r="R451" i="31"/>
  <c r="M451" i="31"/>
  <c r="M450" i="31"/>
  <c r="R450" i="31" s="1"/>
  <c r="M449" i="31"/>
  <c r="R449" i="31" s="1"/>
  <c r="M448" i="31"/>
  <c r="R448" i="31" s="1"/>
  <c r="M447" i="31"/>
  <c r="R447" i="31" s="1"/>
  <c r="M446" i="31"/>
  <c r="R446" i="31" s="1"/>
  <c r="M445" i="31"/>
  <c r="R445" i="31" s="1"/>
  <c r="R444" i="31"/>
  <c r="M444" i="31"/>
  <c r="M443" i="31"/>
  <c r="R443" i="31" s="1"/>
  <c r="R442" i="31"/>
  <c r="M442" i="31"/>
  <c r="M441" i="31"/>
  <c r="R441" i="31" s="1"/>
  <c r="M440" i="31"/>
  <c r="R440" i="31" s="1"/>
  <c r="R439" i="31"/>
  <c r="M439" i="31"/>
  <c r="M438" i="31"/>
  <c r="R438" i="31" s="1"/>
  <c r="J421" i="31"/>
  <c r="J420" i="31"/>
  <c r="R419" i="31"/>
  <c r="J418" i="31"/>
  <c r="R417" i="31"/>
  <c r="M417" i="31"/>
  <c r="J417" i="31"/>
  <c r="M416" i="31"/>
  <c r="R416" i="31" s="1"/>
  <c r="J416" i="31"/>
  <c r="R415" i="31"/>
  <c r="M415" i="31"/>
  <c r="J415" i="31"/>
  <c r="J419" i="31" s="1"/>
  <c r="M419" i="31" s="1"/>
  <c r="M414" i="31"/>
  <c r="R414" i="31" s="1"/>
  <c r="J414" i="31"/>
  <c r="M413" i="31"/>
  <c r="R413" i="31" s="1"/>
  <c r="M412" i="31"/>
  <c r="R412" i="31" s="1"/>
  <c r="M411" i="31"/>
  <c r="R411" i="31" s="1"/>
  <c r="R410" i="31"/>
  <c r="M410" i="31"/>
  <c r="J404" i="31"/>
  <c r="I404" i="31"/>
  <c r="L401" i="31"/>
  <c r="K401" i="31"/>
  <c r="K397" i="31"/>
  <c r="J397" i="31"/>
  <c r="G396" i="31"/>
  <c r="I394" i="31"/>
  <c r="G394" i="31"/>
  <c r="F393" i="31"/>
  <c r="N389" i="31"/>
  <c r="K389" i="31"/>
  <c r="N388" i="31"/>
  <c r="G386" i="31"/>
  <c r="F386" i="31"/>
  <c r="K381" i="31"/>
  <c r="K406" i="31" s="1"/>
  <c r="I381" i="31"/>
  <c r="I406" i="31" s="1"/>
  <c r="G381" i="31"/>
  <c r="G406" i="31" s="1"/>
  <c r="F381" i="31"/>
  <c r="F406" i="31" s="1"/>
  <c r="N379" i="31"/>
  <c r="N404" i="31" s="1"/>
  <c r="G379" i="31"/>
  <c r="G404" i="31" s="1"/>
  <c r="N374" i="31"/>
  <c r="N399" i="31" s="1"/>
  <c r="J374" i="31"/>
  <c r="J399" i="31" s="1"/>
  <c r="N373" i="31"/>
  <c r="N398" i="31" s="1"/>
  <c r="G371" i="31"/>
  <c r="N370" i="31"/>
  <c r="N395" i="31" s="1"/>
  <c r="K369" i="31"/>
  <c r="K394" i="31" s="1"/>
  <c r="G369" i="31"/>
  <c r="F369" i="31"/>
  <c r="F394" i="31" s="1"/>
  <c r="N366" i="31"/>
  <c r="N391" i="31" s="1"/>
  <c r="N363" i="31"/>
  <c r="G363" i="31"/>
  <c r="G388" i="31" s="1"/>
  <c r="N362" i="31"/>
  <c r="N387" i="31" s="1"/>
  <c r="F362" i="31"/>
  <c r="F387" i="31" s="1"/>
  <c r="N358" i="31"/>
  <c r="N383" i="31" s="1"/>
  <c r="N408" i="31" s="1"/>
  <c r="G356" i="31"/>
  <c r="F356" i="31"/>
  <c r="J354" i="31"/>
  <c r="J379" i="31" s="1"/>
  <c r="G354" i="31"/>
  <c r="A354" i="31"/>
  <c r="J353" i="31"/>
  <c r="J378" i="31" s="1"/>
  <c r="J403" i="31" s="1"/>
  <c r="L351" i="31"/>
  <c r="L376" i="31" s="1"/>
  <c r="K351" i="31"/>
  <c r="K376" i="31" s="1"/>
  <c r="I351" i="31"/>
  <c r="I376" i="31" s="1"/>
  <c r="I401" i="31" s="1"/>
  <c r="K348" i="31"/>
  <c r="K373" i="31" s="1"/>
  <c r="K398" i="31" s="1"/>
  <c r="J348" i="31"/>
  <c r="J373" i="31" s="1"/>
  <c r="J398" i="31" s="1"/>
  <c r="G346" i="31"/>
  <c r="K345" i="31"/>
  <c r="K370" i="31" s="1"/>
  <c r="K395" i="31" s="1"/>
  <c r="I345" i="31"/>
  <c r="I370" i="31" s="1"/>
  <c r="I395" i="31" s="1"/>
  <c r="L343" i="31"/>
  <c r="L368" i="31" s="1"/>
  <c r="M368" i="31" s="1"/>
  <c r="K343" i="31"/>
  <c r="K368" i="31" s="1"/>
  <c r="K393" i="31" s="1"/>
  <c r="L341" i="31"/>
  <c r="J341" i="31"/>
  <c r="J366" i="31" s="1"/>
  <c r="J391" i="31" s="1"/>
  <c r="J340" i="31"/>
  <c r="J365" i="31" s="1"/>
  <c r="J390" i="31" s="1"/>
  <c r="G340" i="31"/>
  <c r="G365" i="31" s="1"/>
  <c r="G390" i="31" s="1"/>
  <c r="N339" i="31"/>
  <c r="N364" i="31" s="1"/>
  <c r="L337" i="31"/>
  <c r="L362" i="31" s="1"/>
  <c r="K337" i="31"/>
  <c r="K362" i="31" s="1"/>
  <c r="K387" i="31" s="1"/>
  <c r="J337" i="31"/>
  <c r="J362" i="31" s="1"/>
  <c r="J387" i="31" s="1"/>
  <c r="A335" i="31"/>
  <c r="N333" i="31"/>
  <c r="N332" i="31"/>
  <c r="N357" i="31" s="1"/>
  <c r="N382" i="31" s="1"/>
  <c r="N407" i="31" s="1"/>
  <c r="K332" i="31"/>
  <c r="K357" i="31" s="1"/>
  <c r="K382" i="31" s="1"/>
  <c r="K407" i="31" s="1"/>
  <c r="J332" i="31"/>
  <c r="J357" i="31" s="1"/>
  <c r="J382" i="31" s="1"/>
  <c r="J407" i="31" s="1"/>
  <c r="N331" i="31"/>
  <c r="N356" i="31" s="1"/>
  <c r="N381" i="31" s="1"/>
  <c r="N406" i="31" s="1"/>
  <c r="G331" i="31"/>
  <c r="F331" i="31"/>
  <c r="N330" i="31"/>
  <c r="N355" i="31" s="1"/>
  <c r="N380" i="31" s="1"/>
  <c r="N405" i="31" s="1"/>
  <c r="J330" i="31"/>
  <c r="J355" i="31" s="1"/>
  <c r="J380" i="31" s="1"/>
  <c r="J405" i="31" s="1"/>
  <c r="F330" i="31"/>
  <c r="F355" i="31" s="1"/>
  <c r="F380" i="31" s="1"/>
  <c r="F405" i="31" s="1"/>
  <c r="A330" i="31"/>
  <c r="N329" i="31"/>
  <c r="N354" i="31" s="1"/>
  <c r="J329" i="31"/>
  <c r="A329" i="31"/>
  <c r="J328" i="31"/>
  <c r="G328" i="31"/>
  <c r="G353" i="31" s="1"/>
  <c r="G378" i="31" s="1"/>
  <c r="G403" i="31" s="1"/>
  <c r="N327" i="31"/>
  <c r="N352" i="31" s="1"/>
  <c r="N377" i="31" s="1"/>
  <c r="N402" i="31" s="1"/>
  <c r="K327" i="31"/>
  <c r="K352" i="31" s="1"/>
  <c r="K377" i="31" s="1"/>
  <c r="K402" i="31" s="1"/>
  <c r="J327" i="31"/>
  <c r="J352" i="31" s="1"/>
  <c r="J377" i="31" s="1"/>
  <c r="J402" i="31" s="1"/>
  <c r="L326" i="31"/>
  <c r="K326" i="31"/>
  <c r="I326" i="31"/>
  <c r="N325" i="31"/>
  <c r="N350" i="31" s="1"/>
  <c r="N375" i="31" s="1"/>
  <c r="N400" i="31" s="1"/>
  <c r="N323" i="31"/>
  <c r="N348" i="31" s="1"/>
  <c r="K323" i="31"/>
  <c r="J323" i="31"/>
  <c r="I323" i="31"/>
  <c r="I348" i="31" s="1"/>
  <c r="I373" i="31" s="1"/>
  <c r="I398" i="31" s="1"/>
  <c r="G323" i="31"/>
  <c r="G348" i="31" s="1"/>
  <c r="G373" i="31" s="1"/>
  <c r="G398" i="31" s="1"/>
  <c r="M322" i="31"/>
  <c r="L320" i="31"/>
  <c r="K320" i="31"/>
  <c r="I320" i="31"/>
  <c r="L318" i="31"/>
  <c r="M318" i="31" s="1"/>
  <c r="G317" i="31"/>
  <c r="G342" i="31" s="1"/>
  <c r="G367" i="31" s="1"/>
  <c r="G392" i="31" s="1"/>
  <c r="M316" i="31"/>
  <c r="K316" i="31"/>
  <c r="K341" i="31" s="1"/>
  <c r="K366" i="31" s="1"/>
  <c r="K391" i="31" s="1"/>
  <c r="N315" i="31"/>
  <c r="N340" i="31" s="1"/>
  <c r="N365" i="31" s="1"/>
  <c r="N390" i="31" s="1"/>
  <c r="L315" i="31"/>
  <c r="M315" i="31" s="1"/>
  <c r="K315" i="31"/>
  <c r="K340" i="31" s="1"/>
  <c r="K365" i="31" s="1"/>
  <c r="K390" i="31" s="1"/>
  <c r="J315" i="31"/>
  <c r="G315" i="31"/>
  <c r="A313" i="31"/>
  <c r="A338" i="31" s="1"/>
  <c r="L312" i="31"/>
  <c r="K312" i="31"/>
  <c r="J312" i="31"/>
  <c r="K310" i="31"/>
  <c r="K335" i="31" s="1"/>
  <c r="K360" i="31" s="1"/>
  <c r="K385" i="31" s="1"/>
  <c r="N309" i="31"/>
  <c r="N334" i="31" s="1"/>
  <c r="N359" i="31" s="1"/>
  <c r="N384" i="31" s="1"/>
  <c r="J309" i="31"/>
  <c r="J334" i="31" s="1"/>
  <c r="J359" i="31" s="1"/>
  <c r="J384" i="31" s="1"/>
  <c r="F309" i="31"/>
  <c r="F334" i="31" s="1"/>
  <c r="F359" i="31" s="1"/>
  <c r="F384" i="31" s="1"/>
  <c r="K307" i="31"/>
  <c r="J307" i="31"/>
  <c r="I307" i="31"/>
  <c r="I332" i="31" s="1"/>
  <c r="I357" i="31" s="1"/>
  <c r="I382" i="31" s="1"/>
  <c r="I407" i="31" s="1"/>
  <c r="G307" i="31"/>
  <c r="G332" i="31" s="1"/>
  <c r="G357" i="31" s="1"/>
  <c r="G382" i="31" s="1"/>
  <c r="G407" i="31" s="1"/>
  <c r="F307" i="31"/>
  <c r="F332" i="31" s="1"/>
  <c r="F357" i="31" s="1"/>
  <c r="F382" i="31" s="1"/>
  <c r="F407" i="31" s="1"/>
  <c r="A307" i="31"/>
  <c r="A332" i="31" s="1"/>
  <c r="L305" i="31"/>
  <c r="M305" i="31" s="1"/>
  <c r="K305" i="31"/>
  <c r="K330" i="31" s="1"/>
  <c r="K355" i="31" s="1"/>
  <c r="K380" i="31" s="1"/>
  <c r="K405" i="31" s="1"/>
  <c r="J305" i="31"/>
  <c r="I305" i="31"/>
  <c r="I330" i="31" s="1"/>
  <c r="I355" i="31" s="1"/>
  <c r="I380" i="31" s="1"/>
  <c r="I405" i="31" s="1"/>
  <c r="F305" i="31"/>
  <c r="A305" i="31"/>
  <c r="G304" i="31"/>
  <c r="G329" i="31" s="1"/>
  <c r="F304" i="31"/>
  <c r="F329" i="31" s="1"/>
  <c r="F354" i="31" s="1"/>
  <c r="F379" i="31" s="1"/>
  <c r="F404" i="31" s="1"/>
  <c r="K303" i="31"/>
  <c r="K328" i="31" s="1"/>
  <c r="K353" i="31" s="1"/>
  <c r="K378" i="31" s="1"/>
  <c r="K403" i="31" s="1"/>
  <c r="I303" i="31"/>
  <c r="I328" i="31" s="1"/>
  <c r="I353" i="31" s="1"/>
  <c r="I378" i="31" s="1"/>
  <c r="I403" i="31" s="1"/>
  <c r="A303" i="31"/>
  <c r="A328" i="31" s="1"/>
  <c r="N302" i="31"/>
  <c r="L302" i="31"/>
  <c r="L327" i="31" s="1"/>
  <c r="K302" i="31"/>
  <c r="G302" i="31"/>
  <c r="G327" i="31" s="1"/>
  <c r="G352" i="31" s="1"/>
  <c r="G377" i="31" s="1"/>
  <c r="G402" i="31" s="1"/>
  <c r="A302" i="31"/>
  <c r="A327" i="31" s="1"/>
  <c r="A301" i="31"/>
  <c r="A326" i="31" s="1"/>
  <c r="N300" i="31"/>
  <c r="J300" i="31"/>
  <c r="J325" i="31" s="1"/>
  <c r="J350" i="31" s="1"/>
  <c r="J375" i="31" s="1"/>
  <c r="J400" i="31" s="1"/>
  <c r="G300" i="31"/>
  <c r="G325" i="31" s="1"/>
  <c r="G350" i="31" s="1"/>
  <c r="G375" i="31" s="1"/>
  <c r="G400" i="31" s="1"/>
  <c r="F300" i="31"/>
  <c r="N299" i="31"/>
  <c r="N324" i="31" s="1"/>
  <c r="N349" i="31" s="1"/>
  <c r="J299" i="31"/>
  <c r="J324" i="31" s="1"/>
  <c r="J349" i="31" s="1"/>
  <c r="I299" i="31"/>
  <c r="I324" i="31" s="1"/>
  <c r="I349" i="31" s="1"/>
  <c r="I374" i="31" s="1"/>
  <c r="I399" i="31" s="1"/>
  <c r="G299" i="31"/>
  <c r="G324" i="31" s="1"/>
  <c r="G349" i="31" s="1"/>
  <c r="G374" i="31" s="1"/>
  <c r="G399" i="31" s="1"/>
  <c r="F299" i="31"/>
  <c r="F324" i="31" s="1"/>
  <c r="F349" i="31" s="1"/>
  <c r="F374" i="31" s="1"/>
  <c r="F399" i="31" s="1"/>
  <c r="A299" i="31"/>
  <c r="N298" i="31"/>
  <c r="L298" i="31"/>
  <c r="G298" i="31"/>
  <c r="N297" i="31"/>
  <c r="N322" i="31" s="1"/>
  <c r="N347" i="31" s="1"/>
  <c r="N372" i="31" s="1"/>
  <c r="N397" i="31" s="1"/>
  <c r="L297" i="31"/>
  <c r="L322" i="31" s="1"/>
  <c r="L347" i="31" s="1"/>
  <c r="L372" i="31" s="1"/>
  <c r="K297" i="31"/>
  <c r="K322" i="31" s="1"/>
  <c r="K347" i="31" s="1"/>
  <c r="K372" i="31" s="1"/>
  <c r="J297" i="31"/>
  <c r="J322" i="31" s="1"/>
  <c r="J347" i="31" s="1"/>
  <c r="J372" i="31" s="1"/>
  <c r="I297" i="31"/>
  <c r="I322" i="31" s="1"/>
  <c r="I347" i="31" s="1"/>
  <c r="I372" i="31" s="1"/>
  <c r="I397" i="31" s="1"/>
  <c r="G296" i="31"/>
  <c r="G321" i="31" s="1"/>
  <c r="F296" i="31"/>
  <c r="F321" i="31" s="1"/>
  <c r="F346" i="31" s="1"/>
  <c r="F371" i="31" s="1"/>
  <c r="F396" i="31" s="1"/>
  <c r="N295" i="31"/>
  <c r="N320" i="31" s="1"/>
  <c r="N345" i="31" s="1"/>
  <c r="L295" i="31"/>
  <c r="K295" i="31"/>
  <c r="J295" i="31"/>
  <c r="M295" i="31" s="1"/>
  <c r="N294" i="31"/>
  <c r="N319" i="31" s="1"/>
  <c r="N344" i="31" s="1"/>
  <c r="N369" i="31" s="1"/>
  <c r="N394" i="31" s="1"/>
  <c r="L294" i="31"/>
  <c r="K294" i="31"/>
  <c r="K319" i="31" s="1"/>
  <c r="K344" i="31" s="1"/>
  <c r="I294" i="31"/>
  <c r="I319" i="31" s="1"/>
  <c r="I344" i="31" s="1"/>
  <c r="I369" i="31" s="1"/>
  <c r="G294" i="31"/>
  <c r="G319" i="31" s="1"/>
  <c r="G344" i="31" s="1"/>
  <c r="F294" i="31"/>
  <c r="F319" i="31" s="1"/>
  <c r="F344" i="31" s="1"/>
  <c r="N293" i="31"/>
  <c r="N318" i="31" s="1"/>
  <c r="N343" i="31" s="1"/>
  <c r="N368" i="31" s="1"/>
  <c r="N393" i="31" s="1"/>
  <c r="M293" i="31"/>
  <c r="A293" i="31"/>
  <c r="L292" i="31"/>
  <c r="L317" i="31" s="1"/>
  <c r="L342" i="31" s="1"/>
  <c r="K292" i="31"/>
  <c r="K317" i="31" s="1"/>
  <c r="K342" i="31" s="1"/>
  <c r="K367" i="31" s="1"/>
  <c r="K392" i="31" s="1"/>
  <c r="J292" i="31"/>
  <c r="I292" i="31"/>
  <c r="I317" i="31" s="1"/>
  <c r="I342" i="31" s="1"/>
  <c r="I367" i="31" s="1"/>
  <c r="I392" i="31" s="1"/>
  <c r="G292" i="31"/>
  <c r="M291" i="31"/>
  <c r="J291" i="31"/>
  <c r="J316" i="31" s="1"/>
  <c r="I291" i="31"/>
  <c r="I316" i="31" s="1"/>
  <c r="I341" i="31" s="1"/>
  <c r="I366" i="31" s="1"/>
  <c r="I391" i="31" s="1"/>
  <c r="G291" i="31"/>
  <c r="G316" i="31" s="1"/>
  <c r="G341" i="31" s="1"/>
  <c r="G366" i="31" s="1"/>
  <c r="G391" i="31" s="1"/>
  <c r="A291" i="31"/>
  <c r="A316" i="31" s="1"/>
  <c r="N290" i="31"/>
  <c r="L290" i="31"/>
  <c r="M290" i="31" s="1"/>
  <c r="K290" i="31"/>
  <c r="G290" i="31"/>
  <c r="N289" i="31"/>
  <c r="N314" i="31" s="1"/>
  <c r="J289" i="31"/>
  <c r="J314" i="31" s="1"/>
  <c r="J339" i="31" s="1"/>
  <c r="J364" i="31" s="1"/>
  <c r="J389" i="31" s="1"/>
  <c r="G289" i="31"/>
  <c r="G314" i="31" s="1"/>
  <c r="G339" i="31" s="1"/>
  <c r="G364" i="31" s="1"/>
  <c r="G389" i="31" s="1"/>
  <c r="F289" i="31"/>
  <c r="F314" i="31" s="1"/>
  <c r="F339" i="31" s="1"/>
  <c r="F364" i="31" s="1"/>
  <c r="F389" i="31" s="1"/>
  <c r="A289" i="31"/>
  <c r="A314" i="31" s="1"/>
  <c r="L288" i="31"/>
  <c r="J288" i="31"/>
  <c r="J313" i="31" s="1"/>
  <c r="J338" i="31" s="1"/>
  <c r="J363" i="31" s="1"/>
  <c r="J388" i="31" s="1"/>
  <c r="G288" i="31"/>
  <c r="G313" i="31" s="1"/>
  <c r="G338" i="31" s="1"/>
  <c r="L287" i="31"/>
  <c r="I287" i="31"/>
  <c r="I312" i="31" s="1"/>
  <c r="I337" i="31" s="1"/>
  <c r="I362" i="31" s="1"/>
  <c r="I387" i="31" s="1"/>
  <c r="L286" i="31"/>
  <c r="G286" i="31"/>
  <c r="G311" i="31" s="1"/>
  <c r="G336" i="31" s="1"/>
  <c r="G361" i="31" s="1"/>
  <c r="N285" i="31"/>
  <c r="N310" i="31" s="1"/>
  <c r="N335" i="31" s="1"/>
  <c r="N360" i="31" s="1"/>
  <c r="N385" i="31" s="1"/>
  <c r="J285" i="31"/>
  <c r="J310" i="31" s="1"/>
  <c r="J335" i="31" s="1"/>
  <c r="J360" i="31" s="1"/>
  <c r="J385" i="31" s="1"/>
  <c r="I285" i="31"/>
  <c r="I310" i="31" s="1"/>
  <c r="I335" i="31" s="1"/>
  <c r="I360" i="31" s="1"/>
  <c r="I385" i="31" s="1"/>
  <c r="G285" i="31"/>
  <c r="G310" i="31" s="1"/>
  <c r="G335" i="31" s="1"/>
  <c r="G360" i="31" s="1"/>
  <c r="G385" i="31" s="1"/>
  <c r="F285" i="31"/>
  <c r="F310" i="31" s="1"/>
  <c r="F335" i="31" s="1"/>
  <c r="F360" i="31" s="1"/>
  <c r="F385" i="31" s="1"/>
  <c r="A285" i="31"/>
  <c r="A310" i="31" s="1"/>
  <c r="K284" i="31"/>
  <c r="K309" i="31" s="1"/>
  <c r="K334" i="31" s="1"/>
  <c r="K359" i="31" s="1"/>
  <c r="K384" i="31" s="1"/>
  <c r="J284" i="31"/>
  <c r="F284" i="31"/>
  <c r="L283" i="31"/>
  <c r="K283" i="31"/>
  <c r="K308" i="31" s="1"/>
  <c r="K333" i="31" s="1"/>
  <c r="K358" i="31" s="1"/>
  <c r="K383" i="31" s="1"/>
  <c r="K408" i="31" s="1"/>
  <c r="J283" i="31"/>
  <c r="J308" i="31" s="1"/>
  <c r="J333" i="31" s="1"/>
  <c r="J358" i="31" s="1"/>
  <c r="J383" i="31" s="1"/>
  <c r="J408" i="31" s="1"/>
  <c r="I283" i="31"/>
  <c r="I308" i="31" s="1"/>
  <c r="I333" i="31" s="1"/>
  <c r="I358" i="31" s="1"/>
  <c r="I383" i="31" s="1"/>
  <c r="I408" i="31" s="1"/>
  <c r="G283" i="31"/>
  <c r="G308" i="31" s="1"/>
  <c r="G333" i="31" s="1"/>
  <c r="G358" i="31" s="1"/>
  <c r="G383" i="31" s="1"/>
  <c r="G408" i="31" s="1"/>
  <c r="F283" i="31"/>
  <c r="F308" i="31" s="1"/>
  <c r="F333" i="31" s="1"/>
  <c r="F358" i="31" s="1"/>
  <c r="F383" i="31" s="1"/>
  <c r="F408" i="31" s="1"/>
  <c r="A283" i="31"/>
  <c r="L282" i="31"/>
  <c r="K282" i="31"/>
  <c r="J282" i="31"/>
  <c r="I282" i="31"/>
  <c r="G282" i="31"/>
  <c r="F282" i="31"/>
  <c r="A282" i="31"/>
  <c r="L281" i="31"/>
  <c r="L306" i="31" s="1"/>
  <c r="K281" i="31"/>
  <c r="K306" i="31" s="1"/>
  <c r="K331" i="31" s="1"/>
  <c r="K356" i="31" s="1"/>
  <c r="J281" i="31"/>
  <c r="J306" i="31" s="1"/>
  <c r="J331" i="31" s="1"/>
  <c r="J356" i="31" s="1"/>
  <c r="J381" i="31" s="1"/>
  <c r="J406" i="31" s="1"/>
  <c r="I281" i="31"/>
  <c r="I306" i="31" s="1"/>
  <c r="I331" i="31" s="1"/>
  <c r="I356" i="31" s="1"/>
  <c r="G281" i="31"/>
  <c r="G306" i="31" s="1"/>
  <c r="F281" i="31"/>
  <c r="F306" i="31" s="1"/>
  <c r="A281" i="31"/>
  <c r="L280" i="31"/>
  <c r="K280" i="31"/>
  <c r="J280" i="31"/>
  <c r="I280" i="31"/>
  <c r="G280" i="31"/>
  <c r="G305" i="31" s="1"/>
  <c r="G330" i="31" s="1"/>
  <c r="G355" i="31" s="1"/>
  <c r="G380" i="31" s="1"/>
  <c r="G405" i="31" s="1"/>
  <c r="F280" i="31"/>
  <c r="A280" i="31"/>
  <c r="L279" i="31"/>
  <c r="L304" i="31" s="1"/>
  <c r="K279" i="31"/>
  <c r="J279" i="31"/>
  <c r="J304" i="31" s="1"/>
  <c r="I279" i="31"/>
  <c r="I304" i="31" s="1"/>
  <c r="I329" i="31" s="1"/>
  <c r="I354" i="31" s="1"/>
  <c r="I379" i="31" s="1"/>
  <c r="G279" i="31"/>
  <c r="F279" i="31"/>
  <c r="A279" i="31"/>
  <c r="A304" i="31" s="1"/>
  <c r="N278" i="31"/>
  <c r="N303" i="31" s="1"/>
  <c r="N328" i="31" s="1"/>
  <c r="N353" i="31" s="1"/>
  <c r="N378" i="31" s="1"/>
  <c r="N403" i="31" s="1"/>
  <c r="L278" i="31"/>
  <c r="K278" i="31"/>
  <c r="J278" i="31"/>
  <c r="J303" i="31" s="1"/>
  <c r="I278" i="31"/>
  <c r="G278" i="31"/>
  <c r="G303" i="31" s="1"/>
  <c r="F278" i="31"/>
  <c r="A278" i="31"/>
  <c r="N277" i="31"/>
  <c r="R277" i="31" s="1"/>
  <c r="M277" i="31"/>
  <c r="L277" i="31"/>
  <c r="K277" i="31"/>
  <c r="J277" i="31"/>
  <c r="J302" i="31" s="1"/>
  <c r="I277" i="31"/>
  <c r="I302" i="31" s="1"/>
  <c r="I327" i="31" s="1"/>
  <c r="I352" i="31" s="1"/>
  <c r="I377" i="31" s="1"/>
  <c r="I402" i="31" s="1"/>
  <c r="G277" i="31"/>
  <c r="F277" i="31"/>
  <c r="F302" i="31" s="1"/>
  <c r="F327" i="31" s="1"/>
  <c r="F352" i="31" s="1"/>
  <c r="F377" i="31" s="1"/>
  <c r="F402" i="31" s="1"/>
  <c r="A277" i="31"/>
  <c r="N276" i="31"/>
  <c r="N301" i="31" s="1"/>
  <c r="N326" i="31" s="1"/>
  <c r="N351" i="31" s="1"/>
  <c r="N376" i="31" s="1"/>
  <c r="N401" i="31" s="1"/>
  <c r="L276" i="31"/>
  <c r="L301" i="31" s="1"/>
  <c r="K276" i="31"/>
  <c r="K301" i="31" s="1"/>
  <c r="J276" i="31"/>
  <c r="I276" i="31"/>
  <c r="I301" i="31" s="1"/>
  <c r="G276" i="31"/>
  <c r="G301" i="31" s="1"/>
  <c r="G326" i="31" s="1"/>
  <c r="G351" i="31" s="1"/>
  <c r="G376" i="31" s="1"/>
  <c r="G401" i="31" s="1"/>
  <c r="F276" i="31"/>
  <c r="A276" i="31"/>
  <c r="N275" i="31"/>
  <c r="L275" i="31"/>
  <c r="L300" i="31" s="1"/>
  <c r="K275" i="31"/>
  <c r="K300" i="31" s="1"/>
  <c r="K325" i="31" s="1"/>
  <c r="K350" i="31" s="1"/>
  <c r="K375" i="31" s="1"/>
  <c r="K400" i="31" s="1"/>
  <c r="J275" i="31"/>
  <c r="I275" i="31"/>
  <c r="I300" i="31" s="1"/>
  <c r="I325" i="31" s="1"/>
  <c r="I350" i="31" s="1"/>
  <c r="I375" i="31" s="1"/>
  <c r="I400" i="31" s="1"/>
  <c r="G275" i="31"/>
  <c r="F275" i="31"/>
  <c r="A275" i="31"/>
  <c r="A300" i="31" s="1"/>
  <c r="A325" i="31" s="1"/>
  <c r="N274" i="31"/>
  <c r="L274" i="31"/>
  <c r="M274" i="31" s="1"/>
  <c r="K274" i="31"/>
  <c r="R274" i="31" s="1"/>
  <c r="J274" i="31"/>
  <c r="I274" i="31"/>
  <c r="G274" i="31"/>
  <c r="F274" i="31"/>
  <c r="A274" i="31"/>
  <c r="N273" i="31"/>
  <c r="M273" i="31"/>
  <c r="R273" i="31" s="1"/>
  <c r="L273" i="31"/>
  <c r="K273" i="31"/>
  <c r="K298" i="31" s="1"/>
  <c r="J273" i="31"/>
  <c r="J298" i="31" s="1"/>
  <c r="I273" i="31"/>
  <c r="I298" i="31" s="1"/>
  <c r="G273" i="31"/>
  <c r="F273" i="31"/>
  <c r="F298" i="31" s="1"/>
  <c r="F323" i="31" s="1"/>
  <c r="F348" i="31" s="1"/>
  <c r="F373" i="31" s="1"/>
  <c r="F398" i="31" s="1"/>
  <c r="A273" i="31"/>
  <c r="A298" i="31" s="1"/>
  <c r="A323" i="31" s="1"/>
  <c r="R272" i="31"/>
  <c r="N272" i="31"/>
  <c r="L272" i="31"/>
  <c r="M272" i="31" s="1"/>
  <c r="K272" i="31"/>
  <c r="J272" i="31"/>
  <c r="I272" i="31"/>
  <c r="G272" i="31"/>
  <c r="G297" i="31" s="1"/>
  <c r="G322" i="31" s="1"/>
  <c r="G347" i="31" s="1"/>
  <c r="G372" i="31" s="1"/>
  <c r="G397" i="31" s="1"/>
  <c r="F272" i="31"/>
  <c r="F297" i="31" s="1"/>
  <c r="F322" i="31" s="1"/>
  <c r="F347" i="31" s="1"/>
  <c r="F372" i="31" s="1"/>
  <c r="F397" i="31" s="1"/>
  <c r="A272" i="31"/>
  <c r="N271" i="31"/>
  <c r="N296" i="31" s="1"/>
  <c r="N321" i="31" s="1"/>
  <c r="N346" i="31" s="1"/>
  <c r="N371" i="31" s="1"/>
  <c r="N396" i="31" s="1"/>
  <c r="L271" i="31"/>
  <c r="L296" i="31" s="1"/>
  <c r="K271" i="31"/>
  <c r="K296" i="31" s="1"/>
  <c r="K321" i="31" s="1"/>
  <c r="K346" i="31" s="1"/>
  <c r="K371" i="31" s="1"/>
  <c r="K396" i="31" s="1"/>
  <c r="J271" i="31"/>
  <c r="J296" i="31" s="1"/>
  <c r="J321" i="31" s="1"/>
  <c r="J346" i="31" s="1"/>
  <c r="J371" i="31" s="1"/>
  <c r="J396" i="31" s="1"/>
  <c r="I271" i="31"/>
  <c r="I296" i="31" s="1"/>
  <c r="I321" i="31" s="1"/>
  <c r="I346" i="31" s="1"/>
  <c r="I371" i="31" s="1"/>
  <c r="I396" i="31" s="1"/>
  <c r="G271" i="31"/>
  <c r="F271" i="31"/>
  <c r="A271" i="31"/>
  <c r="N270" i="31"/>
  <c r="L270" i="31"/>
  <c r="K270" i="31"/>
  <c r="J270" i="31"/>
  <c r="I270" i="31"/>
  <c r="I295" i="31" s="1"/>
  <c r="G270" i="31"/>
  <c r="G295" i="31" s="1"/>
  <c r="G320" i="31" s="1"/>
  <c r="G345" i="31" s="1"/>
  <c r="G370" i="31" s="1"/>
  <c r="G395" i="31" s="1"/>
  <c r="F270" i="31"/>
  <c r="F295" i="31" s="1"/>
  <c r="F320" i="31" s="1"/>
  <c r="F345" i="31" s="1"/>
  <c r="F370" i="31" s="1"/>
  <c r="F395" i="31" s="1"/>
  <c r="A270" i="31"/>
  <c r="A295" i="31" s="1"/>
  <c r="N269" i="31"/>
  <c r="L269" i="31"/>
  <c r="K269" i="31"/>
  <c r="J269" i="31"/>
  <c r="I269" i="31"/>
  <c r="G269" i="31"/>
  <c r="F269" i="31"/>
  <c r="A269" i="31"/>
  <c r="A294" i="31" s="1"/>
  <c r="R293" i="31" s="1"/>
  <c r="N268" i="31"/>
  <c r="M268" i="31"/>
  <c r="L268" i="31"/>
  <c r="L293" i="31" s="1"/>
  <c r="K268" i="31"/>
  <c r="K293" i="31" s="1"/>
  <c r="K318" i="31" s="1"/>
  <c r="J268" i="31"/>
  <c r="J293" i="31" s="1"/>
  <c r="J318" i="31" s="1"/>
  <c r="J343" i="31" s="1"/>
  <c r="J368" i="31" s="1"/>
  <c r="J393" i="31" s="1"/>
  <c r="I268" i="31"/>
  <c r="I293" i="31" s="1"/>
  <c r="I318" i="31" s="1"/>
  <c r="I343" i="31" s="1"/>
  <c r="I368" i="31" s="1"/>
  <c r="I393" i="31" s="1"/>
  <c r="G268" i="31"/>
  <c r="G293" i="31" s="1"/>
  <c r="G318" i="31" s="1"/>
  <c r="G343" i="31" s="1"/>
  <c r="G368" i="31" s="1"/>
  <c r="G393" i="31" s="1"/>
  <c r="F268" i="31"/>
  <c r="F293" i="31" s="1"/>
  <c r="F318" i="31" s="1"/>
  <c r="F343" i="31" s="1"/>
  <c r="F368" i="31" s="1"/>
  <c r="A268" i="31"/>
  <c r="N267" i="31"/>
  <c r="N292" i="31" s="1"/>
  <c r="N317" i="31" s="1"/>
  <c r="N342" i="31" s="1"/>
  <c r="N367" i="31" s="1"/>
  <c r="N392" i="31" s="1"/>
  <c r="M267" i="31"/>
  <c r="L267" i="31"/>
  <c r="K267" i="31"/>
  <c r="J267" i="31"/>
  <c r="I267" i="31"/>
  <c r="G267" i="31"/>
  <c r="F267" i="31"/>
  <c r="A267" i="31"/>
  <c r="N266" i="31"/>
  <c r="N291" i="31" s="1"/>
  <c r="N316" i="31" s="1"/>
  <c r="N341" i="31" s="1"/>
  <c r="M266" i="31"/>
  <c r="L266" i="31"/>
  <c r="L291" i="31" s="1"/>
  <c r="L316" i="31" s="1"/>
  <c r="K266" i="31"/>
  <c r="K291" i="31" s="1"/>
  <c r="J266" i="31"/>
  <c r="I266" i="31"/>
  <c r="G266" i="31"/>
  <c r="F266" i="31"/>
  <c r="F291" i="31" s="1"/>
  <c r="F316" i="31" s="1"/>
  <c r="F341" i="31" s="1"/>
  <c r="F366" i="31" s="1"/>
  <c r="F391" i="31" s="1"/>
  <c r="A266" i="31"/>
  <c r="N265" i="31"/>
  <c r="M265" i="31"/>
  <c r="L265" i="31"/>
  <c r="K265" i="31"/>
  <c r="J265" i="31"/>
  <c r="J290" i="31" s="1"/>
  <c r="I265" i="31"/>
  <c r="I290" i="31" s="1"/>
  <c r="I315" i="31" s="1"/>
  <c r="I340" i="31" s="1"/>
  <c r="I365" i="31" s="1"/>
  <c r="I390" i="31" s="1"/>
  <c r="G265" i="31"/>
  <c r="F265" i="31"/>
  <c r="A265" i="31"/>
  <c r="N264" i="31"/>
  <c r="L264" i="31"/>
  <c r="K264" i="31"/>
  <c r="K289" i="31" s="1"/>
  <c r="K314" i="31" s="1"/>
  <c r="K339" i="31" s="1"/>
  <c r="K364" i="31" s="1"/>
  <c r="J264" i="31"/>
  <c r="I264" i="31"/>
  <c r="I289" i="31" s="1"/>
  <c r="I314" i="31" s="1"/>
  <c r="I339" i="31" s="1"/>
  <c r="I364" i="31" s="1"/>
  <c r="I389" i="31" s="1"/>
  <c r="G264" i="31"/>
  <c r="F264" i="31"/>
  <c r="A264" i="31"/>
  <c r="N263" i="31"/>
  <c r="N288" i="31" s="1"/>
  <c r="N313" i="31" s="1"/>
  <c r="N338" i="31" s="1"/>
  <c r="L263" i="31"/>
  <c r="M263" i="31" s="1"/>
  <c r="K263" i="31"/>
  <c r="K288" i="31" s="1"/>
  <c r="K313" i="31" s="1"/>
  <c r="K338" i="31" s="1"/>
  <c r="K363" i="31" s="1"/>
  <c r="K388" i="31" s="1"/>
  <c r="J263" i="31"/>
  <c r="I263" i="31"/>
  <c r="I288" i="31" s="1"/>
  <c r="G263" i="31"/>
  <c r="F263" i="31"/>
  <c r="F288" i="31" s="1"/>
  <c r="F313" i="31" s="1"/>
  <c r="F338" i="31" s="1"/>
  <c r="F363" i="31" s="1"/>
  <c r="F388" i="31" s="1"/>
  <c r="A263" i="31"/>
  <c r="A288" i="31" s="1"/>
  <c r="N262" i="31"/>
  <c r="N287" i="31" s="1"/>
  <c r="N312" i="31" s="1"/>
  <c r="N337" i="31" s="1"/>
  <c r="L262" i="31"/>
  <c r="K262" i="31"/>
  <c r="K287" i="31" s="1"/>
  <c r="J262" i="31"/>
  <c r="J287" i="31" s="1"/>
  <c r="I262" i="31"/>
  <c r="G262" i="31"/>
  <c r="F262" i="31"/>
  <c r="F287" i="31" s="1"/>
  <c r="F312" i="31" s="1"/>
  <c r="F337" i="31" s="1"/>
  <c r="A262" i="31"/>
  <c r="A287" i="31" s="1"/>
  <c r="N261" i="31"/>
  <c r="N286" i="31" s="1"/>
  <c r="N311" i="31" s="1"/>
  <c r="N336" i="31" s="1"/>
  <c r="N361" i="31" s="1"/>
  <c r="N386" i="31" s="1"/>
  <c r="L261" i="31"/>
  <c r="K261" i="31"/>
  <c r="K286" i="31" s="1"/>
  <c r="K311" i="31" s="1"/>
  <c r="K336" i="31" s="1"/>
  <c r="K361" i="31" s="1"/>
  <c r="K386" i="31" s="1"/>
  <c r="J261" i="31"/>
  <c r="M261" i="31" s="1"/>
  <c r="I261" i="31"/>
  <c r="I286" i="31" s="1"/>
  <c r="I311" i="31" s="1"/>
  <c r="I336" i="31" s="1"/>
  <c r="I361" i="31" s="1"/>
  <c r="I386" i="31" s="1"/>
  <c r="G261" i="31"/>
  <c r="F261" i="31"/>
  <c r="F286" i="31" s="1"/>
  <c r="F311" i="31" s="1"/>
  <c r="F336" i="31" s="1"/>
  <c r="F361" i="31" s="1"/>
  <c r="A261" i="31"/>
  <c r="A286" i="31" s="1"/>
  <c r="N260" i="31"/>
  <c r="L260" i="31"/>
  <c r="K260" i="31"/>
  <c r="K285" i="31" s="1"/>
  <c r="J260" i="31"/>
  <c r="I260" i="31"/>
  <c r="G260" i="31"/>
  <c r="F260" i="31"/>
  <c r="A260" i="31"/>
  <c r="N259" i="31"/>
  <c r="N284" i="31" s="1"/>
  <c r="L259" i="31"/>
  <c r="L284" i="31" s="1"/>
  <c r="K259" i="31"/>
  <c r="J259" i="31"/>
  <c r="I259" i="31"/>
  <c r="I284" i="31" s="1"/>
  <c r="I309" i="31" s="1"/>
  <c r="I334" i="31" s="1"/>
  <c r="I359" i="31" s="1"/>
  <c r="I384" i="31" s="1"/>
  <c r="G259" i="31"/>
  <c r="F259" i="31"/>
  <c r="A259" i="31"/>
  <c r="A284" i="31" s="1"/>
  <c r="M258" i="31"/>
  <c r="M257" i="31"/>
  <c r="M256" i="31"/>
  <c r="M255" i="31"/>
  <c r="M254" i="31"/>
  <c r="M253" i="31"/>
  <c r="R252" i="31"/>
  <c r="M252" i="31"/>
  <c r="R251" i="31"/>
  <c r="M251" i="31"/>
  <c r="M250" i="31"/>
  <c r="R250" i="31" s="1"/>
  <c r="R249" i="31"/>
  <c r="M249" i="31"/>
  <c r="R248" i="31"/>
  <c r="M248" i="31"/>
  <c r="M247" i="31"/>
  <c r="R247" i="31" s="1"/>
  <c r="R246" i="31"/>
  <c r="M246" i="31"/>
  <c r="M245" i="31"/>
  <c r="R245" i="31" s="1"/>
  <c r="M244" i="31"/>
  <c r="R244" i="31" s="1"/>
  <c r="R243" i="31"/>
  <c r="M243" i="31"/>
  <c r="M242" i="31"/>
  <c r="R242" i="31" s="1"/>
  <c r="M241" i="31"/>
  <c r="R241" i="31" s="1"/>
  <c r="R240" i="31"/>
  <c r="M240" i="31"/>
  <c r="M239" i="31"/>
  <c r="R239" i="31" s="1"/>
  <c r="R238" i="31"/>
  <c r="M238" i="31"/>
  <c r="M237" i="31"/>
  <c r="R237" i="31" s="1"/>
  <c r="M236" i="31"/>
  <c r="R236" i="31" s="1"/>
  <c r="M235" i="31"/>
  <c r="R235" i="31" s="1"/>
  <c r="R234" i="31"/>
  <c r="M234" i="31"/>
  <c r="J220" i="31"/>
  <c r="M218" i="31"/>
  <c r="J217" i="31"/>
  <c r="J221" i="31" s="1"/>
  <c r="J225" i="31" s="1"/>
  <c r="J215" i="31"/>
  <c r="M214" i="31"/>
  <c r="R214" i="31" s="1"/>
  <c r="J214" i="31"/>
  <c r="J218" i="31" s="1"/>
  <c r="J213" i="31"/>
  <c r="J212" i="31"/>
  <c r="J216" i="31" s="1"/>
  <c r="R211" i="31"/>
  <c r="J211" i="31"/>
  <c r="M211" i="31" s="1"/>
  <c r="M210" i="31"/>
  <c r="R210" i="31" s="1"/>
  <c r="J210" i="31"/>
  <c r="M209" i="31"/>
  <c r="R209" i="31" s="1"/>
  <c r="M208" i="31"/>
  <c r="R208" i="31" s="1"/>
  <c r="M207" i="31"/>
  <c r="R207" i="31" s="1"/>
  <c r="R206" i="31"/>
  <c r="M206" i="31"/>
  <c r="M31" i="31"/>
  <c r="R31" i="31" s="1"/>
  <c r="M32" i="31"/>
  <c r="R32" i="31" s="1"/>
  <c r="M33" i="31"/>
  <c r="R33" i="31" s="1"/>
  <c r="M34" i="31"/>
  <c r="R34" i="31" s="1"/>
  <c r="M35" i="31"/>
  <c r="R35" i="31" s="1"/>
  <c r="M36" i="31"/>
  <c r="R36" i="31" s="1"/>
  <c r="M37" i="31"/>
  <c r="R37" i="31" s="1"/>
  <c r="M38" i="31"/>
  <c r="R38" i="31" s="1"/>
  <c r="M39" i="31"/>
  <c r="R39" i="31" s="1"/>
  <c r="M40" i="31"/>
  <c r="R40" i="31" s="1"/>
  <c r="M41" i="31"/>
  <c r="R41" i="31" s="1"/>
  <c r="M42" i="31"/>
  <c r="M43" i="31"/>
  <c r="R43" i="31" s="1"/>
  <c r="M44" i="31"/>
  <c r="R44" i="31" s="1"/>
  <c r="M45" i="31"/>
  <c r="R45" i="31" s="1"/>
  <c r="M46" i="31"/>
  <c r="R46" i="31" s="1"/>
  <c r="M47" i="31"/>
  <c r="R47" i="31" s="1"/>
  <c r="M48" i="31"/>
  <c r="R48" i="31" s="1"/>
  <c r="M49" i="31"/>
  <c r="M50" i="31"/>
  <c r="M51" i="31"/>
  <c r="M52" i="31"/>
  <c r="M53" i="31"/>
  <c r="M54" i="31"/>
  <c r="M56" i="31"/>
  <c r="R42" i="31"/>
  <c r="M30" i="31"/>
  <c r="R30" i="31" s="1"/>
  <c r="M3" i="31"/>
  <c r="R3" i="31" s="1"/>
  <c r="M4" i="31"/>
  <c r="R4" i="31" s="1"/>
  <c r="M5" i="31"/>
  <c r="R5" i="31" s="1"/>
  <c r="M11" i="31"/>
  <c r="M2" i="31"/>
  <c r="R2" i="31" s="1"/>
  <c r="F148" i="31"/>
  <c r="F173" i="31" s="1"/>
  <c r="F198" i="31" s="1"/>
  <c r="I137" i="31"/>
  <c r="I162" i="31" s="1"/>
  <c r="I187" i="31" s="1"/>
  <c r="K131" i="31"/>
  <c r="K156" i="31" s="1"/>
  <c r="K181" i="31" s="1"/>
  <c r="I131" i="31"/>
  <c r="I156" i="31" s="1"/>
  <c r="I181" i="31" s="1"/>
  <c r="G131" i="31"/>
  <c r="G156" i="31" s="1"/>
  <c r="G181" i="31" s="1"/>
  <c r="N129" i="31"/>
  <c r="N154" i="31" s="1"/>
  <c r="N179" i="31" s="1"/>
  <c r="N204" i="31" s="1"/>
  <c r="K129" i="31"/>
  <c r="K154" i="31" s="1"/>
  <c r="K179" i="31" s="1"/>
  <c r="K204" i="31" s="1"/>
  <c r="N128" i="31"/>
  <c r="N153" i="31" s="1"/>
  <c r="N178" i="31" s="1"/>
  <c r="N203" i="31" s="1"/>
  <c r="N127" i="31"/>
  <c r="N152" i="31" s="1"/>
  <c r="N177" i="31" s="1"/>
  <c r="N202" i="31" s="1"/>
  <c r="N126" i="31"/>
  <c r="N151" i="31" s="1"/>
  <c r="N176" i="31" s="1"/>
  <c r="N201" i="31" s="1"/>
  <c r="N125" i="31"/>
  <c r="N150" i="31" s="1"/>
  <c r="N175" i="31" s="1"/>
  <c r="N200" i="31" s="1"/>
  <c r="A108" i="31"/>
  <c r="A133" i="31" s="1"/>
  <c r="J103" i="31"/>
  <c r="J128" i="31" s="1"/>
  <c r="J153" i="31" s="1"/>
  <c r="J178" i="31" s="1"/>
  <c r="J203" i="31" s="1"/>
  <c r="F103" i="31"/>
  <c r="F128" i="31" s="1"/>
  <c r="F153" i="31" s="1"/>
  <c r="F178" i="31" s="1"/>
  <c r="F203" i="31" s="1"/>
  <c r="F102" i="31"/>
  <c r="F127" i="31" s="1"/>
  <c r="F152" i="31" s="1"/>
  <c r="F177" i="31" s="1"/>
  <c r="F202" i="31" s="1"/>
  <c r="L99" i="31"/>
  <c r="F92" i="31"/>
  <c r="F117" i="31" s="1"/>
  <c r="F142" i="31" s="1"/>
  <c r="F167" i="31" s="1"/>
  <c r="F192" i="31" s="1"/>
  <c r="N91" i="31"/>
  <c r="N116" i="31" s="1"/>
  <c r="N141" i="31" s="1"/>
  <c r="N166" i="31" s="1"/>
  <c r="N191" i="31" s="1"/>
  <c r="K91" i="31"/>
  <c r="K116" i="31" s="1"/>
  <c r="K141" i="31" s="1"/>
  <c r="K166" i="31" s="1"/>
  <c r="K191" i="31" s="1"/>
  <c r="G91" i="31"/>
  <c r="G116" i="31" s="1"/>
  <c r="G141" i="31" s="1"/>
  <c r="G166" i="31" s="1"/>
  <c r="G191" i="31" s="1"/>
  <c r="K89" i="31"/>
  <c r="K114" i="31" s="1"/>
  <c r="K139" i="31" s="1"/>
  <c r="K164" i="31" s="1"/>
  <c r="K189" i="31" s="1"/>
  <c r="J89" i="31"/>
  <c r="J114" i="31" s="1"/>
  <c r="J139" i="31" s="1"/>
  <c r="J164" i="31" s="1"/>
  <c r="J189" i="31" s="1"/>
  <c r="I89" i="31"/>
  <c r="I114" i="31" s="1"/>
  <c r="I139" i="31" s="1"/>
  <c r="I164" i="31" s="1"/>
  <c r="I189" i="31" s="1"/>
  <c r="G89" i="31"/>
  <c r="G114" i="31" s="1"/>
  <c r="G139" i="31" s="1"/>
  <c r="G164" i="31" s="1"/>
  <c r="G189" i="31" s="1"/>
  <c r="F82" i="31"/>
  <c r="F107" i="31" s="1"/>
  <c r="F132" i="31" s="1"/>
  <c r="F157" i="31" s="1"/>
  <c r="F182" i="31" s="1"/>
  <c r="A82" i="31"/>
  <c r="A107" i="31" s="1"/>
  <c r="N81" i="31"/>
  <c r="N106" i="31" s="1"/>
  <c r="N131" i="31" s="1"/>
  <c r="N156" i="31" s="1"/>
  <c r="N181" i="31" s="1"/>
  <c r="F80" i="31"/>
  <c r="F105" i="31" s="1"/>
  <c r="F130" i="31" s="1"/>
  <c r="F155" i="31" s="1"/>
  <c r="F180" i="31" s="1"/>
  <c r="A80" i="31"/>
  <c r="L79" i="31"/>
  <c r="L104" i="31" s="1"/>
  <c r="M104" i="31" s="1"/>
  <c r="K79" i="31"/>
  <c r="K104" i="31" s="1"/>
  <c r="J79" i="31"/>
  <c r="J104" i="31" s="1"/>
  <c r="J129" i="31" s="1"/>
  <c r="J154" i="31" s="1"/>
  <c r="J179" i="31" s="1"/>
  <c r="J204" i="31" s="1"/>
  <c r="I79" i="31"/>
  <c r="I104" i="31" s="1"/>
  <c r="I129" i="31" s="1"/>
  <c r="I154" i="31" s="1"/>
  <c r="I179" i="31" s="1"/>
  <c r="I204" i="31" s="1"/>
  <c r="G79" i="31"/>
  <c r="G104" i="31" s="1"/>
  <c r="G129" i="31" s="1"/>
  <c r="G154" i="31" s="1"/>
  <c r="G179" i="31" s="1"/>
  <c r="G204" i="31" s="1"/>
  <c r="F79" i="31"/>
  <c r="F104" i="31" s="1"/>
  <c r="F129" i="31" s="1"/>
  <c r="F154" i="31" s="1"/>
  <c r="F179" i="31" s="1"/>
  <c r="F204" i="31" s="1"/>
  <c r="A79" i="31"/>
  <c r="L78" i="31"/>
  <c r="K78" i="31"/>
  <c r="K103" i="31" s="1"/>
  <c r="K128" i="31" s="1"/>
  <c r="K153" i="31" s="1"/>
  <c r="K178" i="31" s="1"/>
  <c r="K203" i="31" s="1"/>
  <c r="J78" i="31"/>
  <c r="I78" i="31"/>
  <c r="I103" i="31" s="1"/>
  <c r="I128" i="31" s="1"/>
  <c r="I153" i="31" s="1"/>
  <c r="I178" i="31" s="1"/>
  <c r="I203" i="31" s="1"/>
  <c r="G78" i="31"/>
  <c r="G103" i="31" s="1"/>
  <c r="G128" i="31" s="1"/>
  <c r="G153" i="31" s="1"/>
  <c r="G178" i="31" s="1"/>
  <c r="G203" i="31" s="1"/>
  <c r="F78" i="31"/>
  <c r="A78" i="31"/>
  <c r="A103" i="31" s="1"/>
  <c r="L77" i="31"/>
  <c r="K77" i="31"/>
  <c r="K102" i="31" s="1"/>
  <c r="K127" i="31" s="1"/>
  <c r="K152" i="31" s="1"/>
  <c r="K177" i="31" s="1"/>
  <c r="K202" i="31" s="1"/>
  <c r="J77" i="31"/>
  <c r="J102" i="31" s="1"/>
  <c r="J127" i="31" s="1"/>
  <c r="J152" i="31" s="1"/>
  <c r="J177" i="31" s="1"/>
  <c r="J202" i="31" s="1"/>
  <c r="I77" i="31"/>
  <c r="I102" i="31" s="1"/>
  <c r="I127" i="31" s="1"/>
  <c r="I152" i="31" s="1"/>
  <c r="I177" i="31" s="1"/>
  <c r="I202" i="31" s="1"/>
  <c r="G77" i="31"/>
  <c r="G102" i="31" s="1"/>
  <c r="G127" i="31" s="1"/>
  <c r="G152" i="31" s="1"/>
  <c r="G177" i="31" s="1"/>
  <c r="G202" i="31" s="1"/>
  <c r="F77" i="31"/>
  <c r="A77" i="31"/>
  <c r="A102" i="31" s="1"/>
  <c r="A127" i="31" s="1"/>
  <c r="A152" i="31" s="1"/>
  <c r="A177" i="31" s="1"/>
  <c r="L76" i="31"/>
  <c r="K76" i="31"/>
  <c r="K101" i="31" s="1"/>
  <c r="K126" i="31" s="1"/>
  <c r="K151" i="31" s="1"/>
  <c r="K176" i="31" s="1"/>
  <c r="K201" i="31" s="1"/>
  <c r="J76" i="31"/>
  <c r="J101" i="31" s="1"/>
  <c r="J126" i="31" s="1"/>
  <c r="J151" i="31" s="1"/>
  <c r="J176" i="31" s="1"/>
  <c r="J201" i="31" s="1"/>
  <c r="I76" i="31"/>
  <c r="I101" i="31" s="1"/>
  <c r="I126" i="31" s="1"/>
  <c r="I151" i="31" s="1"/>
  <c r="I176" i="31" s="1"/>
  <c r="I201" i="31" s="1"/>
  <c r="G76" i="31"/>
  <c r="G101" i="31" s="1"/>
  <c r="G126" i="31" s="1"/>
  <c r="G151" i="31" s="1"/>
  <c r="G176" i="31" s="1"/>
  <c r="G201" i="31" s="1"/>
  <c r="F76" i="31"/>
  <c r="F101" i="31" s="1"/>
  <c r="F126" i="31" s="1"/>
  <c r="F151" i="31" s="1"/>
  <c r="F176" i="31" s="1"/>
  <c r="F201" i="31" s="1"/>
  <c r="A76" i="31"/>
  <c r="A101" i="31" s="1"/>
  <c r="A126" i="31" s="1"/>
  <c r="L75" i="31"/>
  <c r="K75" i="31"/>
  <c r="K100" i="31" s="1"/>
  <c r="K125" i="31" s="1"/>
  <c r="K150" i="31" s="1"/>
  <c r="K175" i="31" s="1"/>
  <c r="K200" i="31" s="1"/>
  <c r="J75" i="31"/>
  <c r="J100" i="31" s="1"/>
  <c r="J125" i="31" s="1"/>
  <c r="J150" i="31" s="1"/>
  <c r="J175" i="31" s="1"/>
  <c r="J200" i="31" s="1"/>
  <c r="I75" i="31"/>
  <c r="I100" i="31" s="1"/>
  <c r="I125" i="31" s="1"/>
  <c r="I150" i="31" s="1"/>
  <c r="I175" i="31" s="1"/>
  <c r="I200" i="31" s="1"/>
  <c r="G75" i="31"/>
  <c r="G100" i="31" s="1"/>
  <c r="G125" i="31" s="1"/>
  <c r="G150" i="31" s="1"/>
  <c r="G175" i="31" s="1"/>
  <c r="G200" i="31" s="1"/>
  <c r="F75" i="31"/>
  <c r="F100" i="31" s="1"/>
  <c r="F125" i="31" s="1"/>
  <c r="F150" i="31" s="1"/>
  <c r="F175" i="31" s="1"/>
  <c r="F200" i="31" s="1"/>
  <c r="A75" i="31"/>
  <c r="A100" i="31" s="1"/>
  <c r="N74" i="31"/>
  <c r="N99" i="31" s="1"/>
  <c r="N124" i="31" s="1"/>
  <c r="N149" i="31" s="1"/>
  <c r="N174" i="31" s="1"/>
  <c r="N199" i="31" s="1"/>
  <c r="L74" i="31"/>
  <c r="M74" i="31" s="1"/>
  <c r="K74" i="31"/>
  <c r="K99" i="31" s="1"/>
  <c r="K124" i="31" s="1"/>
  <c r="K149" i="31" s="1"/>
  <c r="K174" i="31" s="1"/>
  <c r="K199" i="31" s="1"/>
  <c r="J74" i="31"/>
  <c r="J99" i="31" s="1"/>
  <c r="I74" i="31"/>
  <c r="I99" i="31" s="1"/>
  <c r="I124" i="31" s="1"/>
  <c r="I149" i="31" s="1"/>
  <c r="I174" i="31" s="1"/>
  <c r="I199" i="31" s="1"/>
  <c r="G74" i="31"/>
  <c r="G99" i="31" s="1"/>
  <c r="G124" i="31" s="1"/>
  <c r="G149" i="31" s="1"/>
  <c r="G174" i="31" s="1"/>
  <c r="G199" i="31" s="1"/>
  <c r="F74" i="31"/>
  <c r="A74" i="31"/>
  <c r="A99" i="31" s="1"/>
  <c r="A124" i="31" s="1"/>
  <c r="N73" i="31"/>
  <c r="N98" i="31" s="1"/>
  <c r="N123" i="31" s="1"/>
  <c r="N148" i="31" s="1"/>
  <c r="N173" i="31" s="1"/>
  <c r="N198" i="31" s="1"/>
  <c r="L73" i="31"/>
  <c r="L98" i="31" s="1"/>
  <c r="K73" i="31"/>
  <c r="K98" i="31" s="1"/>
  <c r="K123" i="31" s="1"/>
  <c r="K148" i="31" s="1"/>
  <c r="K173" i="31" s="1"/>
  <c r="K198" i="31" s="1"/>
  <c r="J73" i="31"/>
  <c r="J98" i="31" s="1"/>
  <c r="J123" i="31" s="1"/>
  <c r="J148" i="31" s="1"/>
  <c r="J173" i="31" s="1"/>
  <c r="J198" i="31" s="1"/>
  <c r="I73" i="31"/>
  <c r="I98" i="31" s="1"/>
  <c r="I123" i="31" s="1"/>
  <c r="I148" i="31" s="1"/>
  <c r="I173" i="31" s="1"/>
  <c r="I198" i="31" s="1"/>
  <c r="G73" i="31"/>
  <c r="G98" i="31" s="1"/>
  <c r="G123" i="31" s="1"/>
  <c r="G148" i="31" s="1"/>
  <c r="G173" i="31" s="1"/>
  <c r="G198" i="31" s="1"/>
  <c r="F73" i="31"/>
  <c r="F98" i="31" s="1"/>
  <c r="F123" i="31" s="1"/>
  <c r="A73" i="31"/>
  <c r="N72" i="31"/>
  <c r="N97" i="31" s="1"/>
  <c r="N122" i="31" s="1"/>
  <c r="N147" i="31" s="1"/>
  <c r="N172" i="31" s="1"/>
  <c r="N197" i="31" s="1"/>
  <c r="L72" i="31"/>
  <c r="M72" i="31" s="1"/>
  <c r="K72" i="31"/>
  <c r="K97" i="31" s="1"/>
  <c r="K122" i="31" s="1"/>
  <c r="K147" i="31" s="1"/>
  <c r="K172" i="31" s="1"/>
  <c r="K197" i="31" s="1"/>
  <c r="J72" i="31"/>
  <c r="J97" i="31" s="1"/>
  <c r="I72" i="31"/>
  <c r="I97" i="31" s="1"/>
  <c r="I122" i="31" s="1"/>
  <c r="I147" i="31" s="1"/>
  <c r="I172" i="31" s="1"/>
  <c r="I197" i="31" s="1"/>
  <c r="G72" i="31"/>
  <c r="G97" i="31" s="1"/>
  <c r="G122" i="31" s="1"/>
  <c r="G147" i="31" s="1"/>
  <c r="G172" i="31" s="1"/>
  <c r="G197" i="31" s="1"/>
  <c r="F72" i="31"/>
  <c r="F97" i="31" s="1"/>
  <c r="F122" i="31" s="1"/>
  <c r="F147" i="31" s="1"/>
  <c r="F172" i="31" s="1"/>
  <c r="F197" i="31" s="1"/>
  <c r="A72" i="31"/>
  <c r="A97" i="31" s="1"/>
  <c r="N71" i="31"/>
  <c r="N96" i="31" s="1"/>
  <c r="N121" i="31" s="1"/>
  <c r="N146" i="31" s="1"/>
  <c r="N171" i="31" s="1"/>
  <c r="N196" i="31" s="1"/>
  <c r="L71" i="31"/>
  <c r="L96" i="31" s="1"/>
  <c r="K71" i="31"/>
  <c r="K96" i="31" s="1"/>
  <c r="K121" i="31" s="1"/>
  <c r="K146" i="31" s="1"/>
  <c r="K171" i="31" s="1"/>
  <c r="K196" i="31" s="1"/>
  <c r="J71" i="31"/>
  <c r="I71" i="31"/>
  <c r="I96" i="31" s="1"/>
  <c r="I121" i="31" s="1"/>
  <c r="I146" i="31" s="1"/>
  <c r="I171" i="31" s="1"/>
  <c r="I196" i="31" s="1"/>
  <c r="G71" i="31"/>
  <c r="G96" i="31" s="1"/>
  <c r="G121" i="31" s="1"/>
  <c r="G146" i="31" s="1"/>
  <c r="G171" i="31" s="1"/>
  <c r="G196" i="31" s="1"/>
  <c r="F71" i="31"/>
  <c r="F96" i="31" s="1"/>
  <c r="F121" i="31" s="1"/>
  <c r="F146" i="31" s="1"/>
  <c r="F171" i="31" s="1"/>
  <c r="F196" i="31" s="1"/>
  <c r="A71" i="31"/>
  <c r="N70" i="31"/>
  <c r="N95" i="31" s="1"/>
  <c r="N120" i="31" s="1"/>
  <c r="N145" i="31" s="1"/>
  <c r="N170" i="31" s="1"/>
  <c r="N195" i="31" s="1"/>
  <c r="L70" i="31"/>
  <c r="K70" i="31"/>
  <c r="K95" i="31" s="1"/>
  <c r="K120" i="31" s="1"/>
  <c r="K145" i="31" s="1"/>
  <c r="K170" i="31" s="1"/>
  <c r="K195" i="31" s="1"/>
  <c r="J70" i="31"/>
  <c r="J95" i="31" s="1"/>
  <c r="I70" i="31"/>
  <c r="I95" i="31" s="1"/>
  <c r="I120" i="31" s="1"/>
  <c r="I145" i="31" s="1"/>
  <c r="I170" i="31" s="1"/>
  <c r="I195" i="31" s="1"/>
  <c r="G70" i="31"/>
  <c r="G95" i="31" s="1"/>
  <c r="G120" i="31" s="1"/>
  <c r="G145" i="31" s="1"/>
  <c r="G170" i="31" s="1"/>
  <c r="G195" i="31" s="1"/>
  <c r="F70" i="31"/>
  <c r="F95" i="31" s="1"/>
  <c r="F120" i="31" s="1"/>
  <c r="F145" i="31" s="1"/>
  <c r="F170" i="31" s="1"/>
  <c r="F195" i="31" s="1"/>
  <c r="A70" i="31"/>
  <c r="N69" i="31"/>
  <c r="N94" i="31" s="1"/>
  <c r="N119" i="31" s="1"/>
  <c r="N144" i="31" s="1"/>
  <c r="N169" i="31" s="1"/>
  <c r="N194" i="31" s="1"/>
  <c r="L69" i="31"/>
  <c r="K69" i="31"/>
  <c r="K94" i="31" s="1"/>
  <c r="K119" i="31" s="1"/>
  <c r="K144" i="31" s="1"/>
  <c r="K169" i="31" s="1"/>
  <c r="K194" i="31" s="1"/>
  <c r="J69" i="31"/>
  <c r="J94" i="31" s="1"/>
  <c r="J119" i="31" s="1"/>
  <c r="J144" i="31" s="1"/>
  <c r="J169" i="31" s="1"/>
  <c r="J194" i="31" s="1"/>
  <c r="I69" i="31"/>
  <c r="I94" i="31" s="1"/>
  <c r="I119" i="31" s="1"/>
  <c r="I144" i="31" s="1"/>
  <c r="I169" i="31" s="1"/>
  <c r="I194" i="31" s="1"/>
  <c r="G69" i="31"/>
  <c r="G94" i="31" s="1"/>
  <c r="G119" i="31" s="1"/>
  <c r="G144" i="31" s="1"/>
  <c r="G169" i="31" s="1"/>
  <c r="G194" i="31" s="1"/>
  <c r="F69" i="31"/>
  <c r="F94" i="31" s="1"/>
  <c r="F119" i="31" s="1"/>
  <c r="F144" i="31" s="1"/>
  <c r="F169" i="31" s="1"/>
  <c r="F194" i="31" s="1"/>
  <c r="A69" i="31"/>
  <c r="A94" i="31" s="1"/>
  <c r="N68" i="31"/>
  <c r="N93" i="31" s="1"/>
  <c r="N118" i="31" s="1"/>
  <c r="N143" i="31" s="1"/>
  <c r="N168" i="31" s="1"/>
  <c r="N193" i="31" s="1"/>
  <c r="L68" i="31"/>
  <c r="K68" i="31"/>
  <c r="K93" i="31" s="1"/>
  <c r="K118" i="31" s="1"/>
  <c r="K143" i="31" s="1"/>
  <c r="K168" i="31" s="1"/>
  <c r="K193" i="31" s="1"/>
  <c r="J68" i="31"/>
  <c r="J93" i="31" s="1"/>
  <c r="J118" i="31" s="1"/>
  <c r="J143" i="31" s="1"/>
  <c r="J168" i="31" s="1"/>
  <c r="J193" i="31" s="1"/>
  <c r="I68" i="31"/>
  <c r="I93" i="31" s="1"/>
  <c r="I118" i="31" s="1"/>
  <c r="I143" i="31" s="1"/>
  <c r="I168" i="31" s="1"/>
  <c r="I193" i="31" s="1"/>
  <c r="G68" i="31"/>
  <c r="G93" i="31" s="1"/>
  <c r="G118" i="31" s="1"/>
  <c r="G143" i="31" s="1"/>
  <c r="G168" i="31" s="1"/>
  <c r="G193" i="31" s="1"/>
  <c r="F68" i="31"/>
  <c r="F93" i="31" s="1"/>
  <c r="F118" i="31" s="1"/>
  <c r="F143" i="31" s="1"/>
  <c r="F168" i="31" s="1"/>
  <c r="F193" i="31" s="1"/>
  <c r="A68" i="31"/>
  <c r="N67" i="31"/>
  <c r="N92" i="31" s="1"/>
  <c r="N117" i="31" s="1"/>
  <c r="N142" i="31" s="1"/>
  <c r="N167" i="31" s="1"/>
  <c r="N192" i="31" s="1"/>
  <c r="L67" i="31"/>
  <c r="L92" i="31" s="1"/>
  <c r="K67" i="31"/>
  <c r="K92" i="31" s="1"/>
  <c r="K117" i="31" s="1"/>
  <c r="K142" i="31" s="1"/>
  <c r="K167" i="31" s="1"/>
  <c r="K192" i="31" s="1"/>
  <c r="J67" i="31"/>
  <c r="I67" i="31"/>
  <c r="I92" i="31" s="1"/>
  <c r="I117" i="31" s="1"/>
  <c r="I142" i="31" s="1"/>
  <c r="I167" i="31" s="1"/>
  <c r="I192" i="31" s="1"/>
  <c r="G67" i="31"/>
  <c r="G92" i="31" s="1"/>
  <c r="G117" i="31" s="1"/>
  <c r="G142" i="31" s="1"/>
  <c r="G167" i="31" s="1"/>
  <c r="G192" i="31" s="1"/>
  <c r="F67" i="31"/>
  <c r="A67" i="31"/>
  <c r="N66" i="31"/>
  <c r="L66" i="31"/>
  <c r="K66" i="31"/>
  <c r="J66" i="31"/>
  <c r="J91" i="31" s="1"/>
  <c r="J116" i="31" s="1"/>
  <c r="J141" i="31" s="1"/>
  <c r="J166" i="31" s="1"/>
  <c r="J191" i="31" s="1"/>
  <c r="I66" i="31"/>
  <c r="I91" i="31" s="1"/>
  <c r="I116" i="31" s="1"/>
  <c r="I141" i="31" s="1"/>
  <c r="I166" i="31" s="1"/>
  <c r="I191" i="31" s="1"/>
  <c r="G66" i="31"/>
  <c r="F66" i="31"/>
  <c r="F91" i="31" s="1"/>
  <c r="F116" i="31" s="1"/>
  <c r="F141" i="31" s="1"/>
  <c r="F166" i="31" s="1"/>
  <c r="F191" i="31" s="1"/>
  <c r="A66" i="31"/>
  <c r="A91" i="31" s="1"/>
  <c r="A116" i="31" s="1"/>
  <c r="N65" i="31"/>
  <c r="N90" i="31" s="1"/>
  <c r="N115" i="31" s="1"/>
  <c r="N140" i="31" s="1"/>
  <c r="N165" i="31" s="1"/>
  <c r="N190" i="31" s="1"/>
  <c r="L65" i="31"/>
  <c r="L90" i="31" s="1"/>
  <c r="K65" i="31"/>
  <c r="K90" i="31" s="1"/>
  <c r="K115" i="31" s="1"/>
  <c r="K140" i="31" s="1"/>
  <c r="K165" i="31" s="1"/>
  <c r="K190" i="31" s="1"/>
  <c r="J65" i="31"/>
  <c r="J90" i="31" s="1"/>
  <c r="J115" i="31" s="1"/>
  <c r="J140" i="31" s="1"/>
  <c r="J165" i="31" s="1"/>
  <c r="J190" i="31" s="1"/>
  <c r="I65" i="31"/>
  <c r="I90" i="31" s="1"/>
  <c r="I115" i="31" s="1"/>
  <c r="I140" i="31" s="1"/>
  <c r="I165" i="31" s="1"/>
  <c r="I190" i="31" s="1"/>
  <c r="G65" i="31"/>
  <c r="G90" i="31" s="1"/>
  <c r="G115" i="31" s="1"/>
  <c r="G140" i="31" s="1"/>
  <c r="G165" i="31" s="1"/>
  <c r="G190" i="31" s="1"/>
  <c r="F65" i="31"/>
  <c r="A65" i="31"/>
  <c r="A90" i="31" s="1"/>
  <c r="N64" i="31"/>
  <c r="N89" i="31" s="1"/>
  <c r="N114" i="31" s="1"/>
  <c r="N139" i="31" s="1"/>
  <c r="N164" i="31" s="1"/>
  <c r="N189" i="31" s="1"/>
  <c r="L64" i="31"/>
  <c r="K64" i="31"/>
  <c r="J64" i="31"/>
  <c r="I64" i="31"/>
  <c r="G64" i="31"/>
  <c r="F64" i="31"/>
  <c r="F89" i="31" s="1"/>
  <c r="F114" i="31" s="1"/>
  <c r="F139" i="31" s="1"/>
  <c r="F164" i="31" s="1"/>
  <c r="F189" i="31" s="1"/>
  <c r="A64" i="31"/>
  <c r="N63" i="31"/>
  <c r="N88" i="31" s="1"/>
  <c r="N113" i="31" s="1"/>
  <c r="N138" i="31" s="1"/>
  <c r="N163" i="31" s="1"/>
  <c r="N188" i="31" s="1"/>
  <c r="L63" i="31"/>
  <c r="L88" i="31" s="1"/>
  <c r="K63" i="31"/>
  <c r="K88" i="31" s="1"/>
  <c r="K113" i="31" s="1"/>
  <c r="K138" i="31" s="1"/>
  <c r="K163" i="31" s="1"/>
  <c r="K188" i="31" s="1"/>
  <c r="J63" i="31"/>
  <c r="J88" i="31" s="1"/>
  <c r="J113" i="31" s="1"/>
  <c r="J138" i="31" s="1"/>
  <c r="J163" i="31" s="1"/>
  <c r="J188" i="31" s="1"/>
  <c r="I63" i="31"/>
  <c r="I88" i="31" s="1"/>
  <c r="I113" i="31" s="1"/>
  <c r="I138" i="31" s="1"/>
  <c r="I163" i="31" s="1"/>
  <c r="I188" i="31" s="1"/>
  <c r="G63" i="31"/>
  <c r="G88" i="31" s="1"/>
  <c r="G113" i="31" s="1"/>
  <c r="G138" i="31" s="1"/>
  <c r="G163" i="31" s="1"/>
  <c r="G188" i="31" s="1"/>
  <c r="F63" i="31"/>
  <c r="F88" i="31" s="1"/>
  <c r="F113" i="31" s="1"/>
  <c r="F138" i="31" s="1"/>
  <c r="F163" i="31" s="1"/>
  <c r="F188" i="31" s="1"/>
  <c r="A63" i="31"/>
  <c r="A88" i="31" s="1"/>
  <c r="A113" i="31" s="1"/>
  <c r="N62" i="31"/>
  <c r="N87" i="31" s="1"/>
  <c r="N112" i="31" s="1"/>
  <c r="N137" i="31" s="1"/>
  <c r="N162" i="31" s="1"/>
  <c r="N187" i="31" s="1"/>
  <c r="L62" i="31"/>
  <c r="K62" i="31"/>
  <c r="K87" i="31" s="1"/>
  <c r="K112" i="31" s="1"/>
  <c r="K137" i="31" s="1"/>
  <c r="K162" i="31" s="1"/>
  <c r="K187" i="31" s="1"/>
  <c r="J62" i="31"/>
  <c r="J87" i="31" s="1"/>
  <c r="J112" i="31" s="1"/>
  <c r="J137" i="31" s="1"/>
  <c r="J162" i="31" s="1"/>
  <c r="J187" i="31" s="1"/>
  <c r="I62" i="31"/>
  <c r="I87" i="31" s="1"/>
  <c r="I112" i="31" s="1"/>
  <c r="G62" i="31"/>
  <c r="G87" i="31" s="1"/>
  <c r="G112" i="31" s="1"/>
  <c r="G137" i="31" s="1"/>
  <c r="G162" i="31" s="1"/>
  <c r="G187" i="31" s="1"/>
  <c r="F62" i="31"/>
  <c r="F87" i="31" s="1"/>
  <c r="F112" i="31" s="1"/>
  <c r="F137" i="31" s="1"/>
  <c r="F162" i="31" s="1"/>
  <c r="F187" i="31" s="1"/>
  <c r="A62" i="31"/>
  <c r="A87" i="31" s="1"/>
  <c r="N61" i="31"/>
  <c r="N86" i="31" s="1"/>
  <c r="N111" i="31" s="1"/>
  <c r="N136" i="31" s="1"/>
  <c r="N161" i="31" s="1"/>
  <c r="N186" i="31" s="1"/>
  <c r="L61" i="31"/>
  <c r="K61" i="31"/>
  <c r="K86" i="31" s="1"/>
  <c r="K111" i="31" s="1"/>
  <c r="K136" i="31" s="1"/>
  <c r="K161" i="31" s="1"/>
  <c r="K186" i="31" s="1"/>
  <c r="J61" i="31"/>
  <c r="J86" i="31" s="1"/>
  <c r="J111" i="31" s="1"/>
  <c r="J136" i="31" s="1"/>
  <c r="J161" i="31" s="1"/>
  <c r="J186" i="31" s="1"/>
  <c r="I61" i="31"/>
  <c r="I86" i="31" s="1"/>
  <c r="I111" i="31" s="1"/>
  <c r="I136" i="31" s="1"/>
  <c r="I161" i="31" s="1"/>
  <c r="I186" i="31" s="1"/>
  <c r="G61" i="31"/>
  <c r="G86" i="31" s="1"/>
  <c r="G111" i="31" s="1"/>
  <c r="G136" i="31" s="1"/>
  <c r="G161" i="31" s="1"/>
  <c r="G186" i="31" s="1"/>
  <c r="F61" i="31"/>
  <c r="F86" i="31" s="1"/>
  <c r="F111" i="31" s="1"/>
  <c r="F136" i="31" s="1"/>
  <c r="F161" i="31" s="1"/>
  <c r="F186" i="31" s="1"/>
  <c r="A61" i="31"/>
  <c r="A86" i="31" s="1"/>
  <c r="A111" i="31" s="1"/>
  <c r="N60" i="31"/>
  <c r="N85" i="31" s="1"/>
  <c r="N110" i="31" s="1"/>
  <c r="N135" i="31" s="1"/>
  <c r="N160" i="31" s="1"/>
  <c r="N185" i="31" s="1"/>
  <c r="L60" i="31"/>
  <c r="M60" i="31" s="1"/>
  <c r="K60" i="31"/>
  <c r="K85" i="31" s="1"/>
  <c r="K110" i="31" s="1"/>
  <c r="K135" i="31" s="1"/>
  <c r="K160" i="31" s="1"/>
  <c r="K185" i="31" s="1"/>
  <c r="J60" i="31"/>
  <c r="J85" i="31" s="1"/>
  <c r="J110" i="31" s="1"/>
  <c r="J135" i="31" s="1"/>
  <c r="J160" i="31" s="1"/>
  <c r="J185" i="31" s="1"/>
  <c r="I60" i="31"/>
  <c r="I85" i="31" s="1"/>
  <c r="I110" i="31" s="1"/>
  <c r="I135" i="31" s="1"/>
  <c r="I160" i="31" s="1"/>
  <c r="I185" i="31" s="1"/>
  <c r="G60" i="31"/>
  <c r="G85" i="31" s="1"/>
  <c r="G110" i="31" s="1"/>
  <c r="G135" i="31" s="1"/>
  <c r="G160" i="31" s="1"/>
  <c r="G185" i="31" s="1"/>
  <c r="F60" i="31"/>
  <c r="F85" i="31" s="1"/>
  <c r="F110" i="31" s="1"/>
  <c r="F135" i="31" s="1"/>
  <c r="F160" i="31" s="1"/>
  <c r="F185" i="31" s="1"/>
  <c r="A60" i="31"/>
  <c r="A85" i="31" s="1"/>
  <c r="A110" i="31" s="1"/>
  <c r="A135" i="31" s="1"/>
  <c r="N59" i="31"/>
  <c r="N84" i="31" s="1"/>
  <c r="N109" i="31" s="1"/>
  <c r="N134" i="31" s="1"/>
  <c r="N159" i="31" s="1"/>
  <c r="N184" i="31" s="1"/>
  <c r="L59" i="31"/>
  <c r="L84" i="31" s="1"/>
  <c r="K59" i="31"/>
  <c r="K84" i="31" s="1"/>
  <c r="K109" i="31" s="1"/>
  <c r="K134" i="31" s="1"/>
  <c r="K159" i="31" s="1"/>
  <c r="K184" i="31" s="1"/>
  <c r="J59" i="31"/>
  <c r="J84" i="31" s="1"/>
  <c r="J109" i="31" s="1"/>
  <c r="J134" i="31" s="1"/>
  <c r="J159" i="31" s="1"/>
  <c r="J184" i="31" s="1"/>
  <c r="I59" i="31"/>
  <c r="I84" i="31" s="1"/>
  <c r="I109" i="31" s="1"/>
  <c r="I134" i="31" s="1"/>
  <c r="I159" i="31" s="1"/>
  <c r="I184" i="31" s="1"/>
  <c r="G59" i="31"/>
  <c r="G84" i="31" s="1"/>
  <c r="G109" i="31" s="1"/>
  <c r="G134" i="31" s="1"/>
  <c r="G159" i="31" s="1"/>
  <c r="G184" i="31" s="1"/>
  <c r="F59" i="31"/>
  <c r="F84" i="31" s="1"/>
  <c r="F109" i="31" s="1"/>
  <c r="F134" i="31" s="1"/>
  <c r="F159" i="31" s="1"/>
  <c r="F184" i="31" s="1"/>
  <c r="A59" i="31"/>
  <c r="A84" i="31" s="1"/>
  <c r="A109" i="31" s="1"/>
  <c r="N58" i="31"/>
  <c r="N83" i="31" s="1"/>
  <c r="N108" i="31" s="1"/>
  <c r="N133" i="31" s="1"/>
  <c r="N158" i="31" s="1"/>
  <c r="N183" i="31" s="1"/>
  <c r="L58" i="31"/>
  <c r="K58" i="31"/>
  <c r="K83" i="31" s="1"/>
  <c r="K108" i="31" s="1"/>
  <c r="K133" i="31" s="1"/>
  <c r="K158" i="31" s="1"/>
  <c r="K183" i="31" s="1"/>
  <c r="J58" i="31"/>
  <c r="J83" i="31" s="1"/>
  <c r="J108" i="31" s="1"/>
  <c r="J133" i="31" s="1"/>
  <c r="J158" i="31" s="1"/>
  <c r="J183" i="31" s="1"/>
  <c r="I58" i="31"/>
  <c r="I83" i="31" s="1"/>
  <c r="I108" i="31" s="1"/>
  <c r="I133" i="31" s="1"/>
  <c r="I158" i="31" s="1"/>
  <c r="I183" i="31" s="1"/>
  <c r="G58" i="31"/>
  <c r="G83" i="31" s="1"/>
  <c r="G108" i="31" s="1"/>
  <c r="G133" i="31" s="1"/>
  <c r="G158" i="31" s="1"/>
  <c r="G183" i="31" s="1"/>
  <c r="F58" i="31"/>
  <c r="F83" i="31" s="1"/>
  <c r="F108" i="31" s="1"/>
  <c r="F133" i="31" s="1"/>
  <c r="F158" i="31" s="1"/>
  <c r="F183" i="31" s="1"/>
  <c r="A58" i="31"/>
  <c r="A83" i="31" s="1"/>
  <c r="N57" i="31"/>
  <c r="N82" i="31" s="1"/>
  <c r="N107" i="31" s="1"/>
  <c r="N132" i="31" s="1"/>
  <c r="N157" i="31" s="1"/>
  <c r="N182" i="31" s="1"/>
  <c r="L57" i="31"/>
  <c r="L82" i="31" s="1"/>
  <c r="K57" i="31"/>
  <c r="K82" i="31" s="1"/>
  <c r="K107" i="31" s="1"/>
  <c r="K132" i="31" s="1"/>
  <c r="K157" i="31" s="1"/>
  <c r="K182" i="31" s="1"/>
  <c r="J57" i="31"/>
  <c r="J82" i="31" s="1"/>
  <c r="J107" i="31" s="1"/>
  <c r="J132" i="31" s="1"/>
  <c r="J157" i="31" s="1"/>
  <c r="J182" i="31" s="1"/>
  <c r="I57" i="31"/>
  <c r="I82" i="31" s="1"/>
  <c r="I107" i="31" s="1"/>
  <c r="I132" i="31" s="1"/>
  <c r="I157" i="31" s="1"/>
  <c r="I182" i="31" s="1"/>
  <c r="G57" i="31"/>
  <c r="G82" i="31" s="1"/>
  <c r="G107" i="31" s="1"/>
  <c r="G132" i="31" s="1"/>
  <c r="G157" i="31" s="1"/>
  <c r="G182" i="31" s="1"/>
  <c r="F57" i="31"/>
  <c r="A57" i="31"/>
  <c r="N56" i="31"/>
  <c r="L56" i="31"/>
  <c r="L81" i="31" s="1"/>
  <c r="K56" i="31"/>
  <c r="K81" i="31" s="1"/>
  <c r="K106" i="31" s="1"/>
  <c r="J56" i="31"/>
  <c r="I56" i="31"/>
  <c r="I81" i="31" s="1"/>
  <c r="I106" i="31" s="1"/>
  <c r="G56" i="31"/>
  <c r="G81" i="31" s="1"/>
  <c r="G106" i="31" s="1"/>
  <c r="F56" i="31"/>
  <c r="F81" i="31" s="1"/>
  <c r="F106" i="31" s="1"/>
  <c r="F131" i="31" s="1"/>
  <c r="F156" i="31" s="1"/>
  <c r="F181" i="31" s="1"/>
  <c r="A56" i="31"/>
  <c r="A81" i="31" s="1"/>
  <c r="N55" i="31"/>
  <c r="N80" i="31" s="1"/>
  <c r="N105" i="31" s="1"/>
  <c r="N130" i="31" s="1"/>
  <c r="N155" i="31" s="1"/>
  <c r="N180" i="31" s="1"/>
  <c r="L55" i="31"/>
  <c r="L80" i="31" s="1"/>
  <c r="K55" i="31"/>
  <c r="K80" i="31" s="1"/>
  <c r="K105" i="31" s="1"/>
  <c r="K130" i="31" s="1"/>
  <c r="K155" i="31" s="1"/>
  <c r="K180" i="31" s="1"/>
  <c r="J55" i="31"/>
  <c r="M55" i="31" s="1"/>
  <c r="I55" i="31"/>
  <c r="I80" i="31" s="1"/>
  <c r="I105" i="31" s="1"/>
  <c r="I130" i="31" s="1"/>
  <c r="I155" i="31" s="1"/>
  <c r="I180" i="31" s="1"/>
  <c r="G55" i="31"/>
  <c r="G80" i="31" s="1"/>
  <c r="G105" i="31" s="1"/>
  <c r="G130" i="31" s="1"/>
  <c r="G155" i="31" s="1"/>
  <c r="G180" i="31" s="1"/>
  <c r="F55" i="31"/>
  <c r="A55" i="31"/>
  <c r="J9" i="31"/>
  <c r="M9" i="31" s="1"/>
  <c r="J8" i="31"/>
  <c r="J7" i="31"/>
  <c r="J11" i="31" s="1"/>
  <c r="J6" i="31"/>
  <c r="M6" i="31" s="1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49" i="6"/>
  <c r="H247" i="6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638" i="5"/>
  <c r="M821" i="13"/>
  <c r="P252" i="28"/>
  <c r="P251" i="28"/>
  <c r="P253" i="28"/>
  <c r="R250" i="28"/>
  <c r="R251" i="28"/>
  <c r="M63" i="28"/>
  <c r="R67" i="28"/>
  <c r="M189" i="28"/>
  <c r="H1386" i="5"/>
  <c r="H1387" i="5"/>
  <c r="H1388" i="5"/>
  <c r="H1263" i="5"/>
  <c r="H1233" i="5"/>
  <c r="H1148" i="5"/>
  <c r="H1149" i="5"/>
  <c r="H1150" i="5"/>
  <c r="H1025" i="5"/>
  <c r="H995" i="5"/>
  <c r="H464" i="5"/>
  <c r="H465" i="5"/>
  <c r="H466" i="5"/>
  <c r="H341" i="5"/>
  <c r="H311" i="5"/>
  <c r="H73" i="5"/>
  <c r="H103" i="5"/>
  <c r="H226" i="5"/>
  <c r="H227" i="5"/>
  <c r="H228" i="5"/>
  <c r="H1635" i="5"/>
  <c r="H1636" i="5"/>
  <c r="H1634" i="5"/>
  <c r="H1633" i="5"/>
  <c r="M1390" i="13"/>
  <c r="M1389" i="13"/>
  <c r="M1388" i="13"/>
  <c r="K1348" i="13"/>
  <c r="L1348" i="13" s="1"/>
  <c r="K1349" i="13" s="1"/>
  <c r="M1347" i="13"/>
  <c r="R1347" i="13" s="1"/>
  <c r="M1346" i="13"/>
  <c r="R1346" i="13" s="1"/>
  <c r="M1345" i="13"/>
  <c r="R1345" i="13" s="1"/>
  <c r="M1344" i="13"/>
  <c r="R1344" i="13" s="1"/>
  <c r="M1343" i="13"/>
  <c r="R1343" i="13" s="1"/>
  <c r="M1342" i="13"/>
  <c r="R1342" i="13" s="1"/>
  <c r="M1341" i="13"/>
  <c r="R1341" i="13" s="1"/>
  <c r="M1340" i="13"/>
  <c r="R1340" i="13" s="1"/>
  <c r="M1339" i="13"/>
  <c r="R1339" i="13" s="1"/>
  <c r="M1338" i="13"/>
  <c r="R1338" i="13" s="1"/>
  <c r="M1337" i="13"/>
  <c r="R1337" i="13" s="1"/>
  <c r="M1336" i="13"/>
  <c r="R1336" i="13" s="1"/>
  <c r="M1335" i="13"/>
  <c r="R1335" i="13" s="1"/>
  <c r="M1334" i="13"/>
  <c r="R1334" i="13" s="1"/>
  <c r="R1333" i="13"/>
  <c r="M1333" i="13"/>
  <c r="M1332" i="13"/>
  <c r="R1332" i="13" s="1"/>
  <c r="M1331" i="13"/>
  <c r="R1331" i="13" s="1"/>
  <c r="M1330" i="13"/>
  <c r="R1330" i="13" s="1"/>
  <c r="M1329" i="13"/>
  <c r="R1329" i="13" s="1"/>
  <c r="M1328" i="13"/>
  <c r="R1328" i="13" s="1"/>
  <c r="M1327" i="13"/>
  <c r="M1326" i="13"/>
  <c r="M1325" i="13"/>
  <c r="K1285" i="13"/>
  <c r="L1285" i="13" s="1"/>
  <c r="M1285" i="13" s="1"/>
  <c r="M1284" i="13"/>
  <c r="R1284" i="13" s="1"/>
  <c r="M1283" i="13"/>
  <c r="R1283" i="13" s="1"/>
  <c r="M1282" i="13"/>
  <c r="R1282" i="13" s="1"/>
  <c r="M1281" i="13"/>
  <c r="R1281" i="13" s="1"/>
  <c r="M1280" i="13"/>
  <c r="R1280" i="13" s="1"/>
  <c r="M1279" i="13"/>
  <c r="R1279" i="13" s="1"/>
  <c r="M1278" i="13"/>
  <c r="R1278" i="13" s="1"/>
  <c r="M1277" i="13"/>
  <c r="R1277" i="13" s="1"/>
  <c r="M1276" i="13"/>
  <c r="R1276" i="13" s="1"/>
  <c r="M1275" i="13"/>
  <c r="R1275" i="13" s="1"/>
  <c r="M1274" i="13"/>
  <c r="R1274" i="13" s="1"/>
  <c r="M1273" i="13"/>
  <c r="R1273" i="13" s="1"/>
  <c r="M1272" i="13"/>
  <c r="R1272" i="13" s="1"/>
  <c r="M1271" i="13"/>
  <c r="R1271" i="13" s="1"/>
  <c r="M1270" i="13"/>
  <c r="R1270" i="13" s="1"/>
  <c r="M1269" i="13"/>
  <c r="R1269" i="13" s="1"/>
  <c r="M1268" i="13"/>
  <c r="R1268" i="13" s="1"/>
  <c r="M1267" i="13"/>
  <c r="R1267" i="13" s="1"/>
  <c r="M1266" i="13"/>
  <c r="R1266" i="13" s="1"/>
  <c r="M1265" i="13"/>
  <c r="R1265" i="13" s="1"/>
  <c r="M1264" i="13"/>
  <c r="M1263" i="13"/>
  <c r="M1262" i="13"/>
  <c r="K1222" i="13"/>
  <c r="L1222" i="13" s="1"/>
  <c r="M1222" i="13" s="1"/>
  <c r="M1221" i="13"/>
  <c r="R1221" i="13" s="1"/>
  <c r="M1220" i="13"/>
  <c r="R1220" i="13" s="1"/>
  <c r="M1219" i="13"/>
  <c r="R1219" i="13" s="1"/>
  <c r="M1218" i="13"/>
  <c r="R1218" i="13" s="1"/>
  <c r="M1217" i="13"/>
  <c r="R1217" i="13" s="1"/>
  <c r="M1216" i="13"/>
  <c r="R1216" i="13" s="1"/>
  <c r="M1215" i="13"/>
  <c r="R1215" i="13" s="1"/>
  <c r="M1214" i="13"/>
  <c r="R1214" i="13" s="1"/>
  <c r="M1213" i="13"/>
  <c r="R1213" i="13" s="1"/>
  <c r="M1212" i="13"/>
  <c r="R1212" i="13" s="1"/>
  <c r="M1211" i="13"/>
  <c r="R1211" i="13" s="1"/>
  <c r="M1210" i="13"/>
  <c r="R1210" i="13" s="1"/>
  <c r="M1209" i="13"/>
  <c r="R1209" i="13" s="1"/>
  <c r="M1208" i="13"/>
  <c r="R1208" i="13" s="1"/>
  <c r="M1207" i="13"/>
  <c r="R1207" i="13" s="1"/>
  <c r="M1206" i="13"/>
  <c r="R1206" i="13" s="1"/>
  <c r="M1205" i="13"/>
  <c r="R1205" i="13" s="1"/>
  <c r="M1204" i="13"/>
  <c r="R1204" i="13" s="1"/>
  <c r="M1203" i="13"/>
  <c r="R1203" i="13" s="1"/>
  <c r="M1202" i="13"/>
  <c r="R1202" i="13" s="1"/>
  <c r="M1201" i="13"/>
  <c r="M1200" i="13"/>
  <c r="M1199" i="13"/>
  <c r="K1159" i="13"/>
  <c r="L1159" i="13" s="1"/>
  <c r="K1160" i="13" s="1"/>
  <c r="L1160" i="13" s="1"/>
  <c r="M1160" i="13" s="1"/>
  <c r="M1158" i="13"/>
  <c r="R1158" i="13" s="1"/>
  <c r="M1157" i="13"/>
  <c r="R1157" i="13" s="1"/>
  <c r="M1156" i="13"/>
  <c r="R1156" i="13" s="1"/>
  <c r="M1155" i="13"/>
  <c r="R1155" i="13" s="1"/>
  <c r="M1154" i="13"/>
  <c r="R1154" i="13" s="1"/>
  <c r="M1153" i="13"/>
  <c r="R1153" i="13" s="1"/>
  <c r="M1152" i="13"/>
  <c r="R1152" i="13" s="1"/>
  <c r="M1151" i="13"/>
  <c r="R1151" i="13" s="1"/>
  <c r="M1150" i="13"/>
  <c r="R1150" i="13" s="1"/>
  <c r="R1149" i="13"/>
  <c r="M1149" i="13"/>
  <c r="M1148" i="13"/>
  <c r="R1148" i="13" s="1"/>
  <c r="M1147" i="13"/>
  <c r="R1147" i="13" s="1"/>
  <c r="M1146" i="13"/>
  <c r="R1146" i="13" s="1"/>
  <c r="M1145" i="13"/>
  <c r="R1145" i="13" s="1"/>
  <c r="M1144" i="13"/>
  <c r="R1144" i="13" s="1"/>
  <c r="M1143" i="13"/>
  <c r="R1143" i="13" s="1"/>
  <c r="M1142" i="13"/>
  <c r="R1142" i="13" s="1"/>
  <c r="M1141" i="13"/>
  <c r="R1141" i="13" s="1"/>
  <c r="M1140" i="13"/>
  <c r="R1140" i="13" s="1"/>
  <c r="M1139" i="13"/>
  <c r="R1139" i="13" s="1"/>
  <c r="M1138" i="13"/>
  <c r="M1137" i="13"/>
  <c r="M1136" i="13"/>
  <c r="K1096" i="13"/>
  <c r="M1095" i="13"/>
  <c r="R1095" i="13" s="1"/>
  <c r="M1094" i="13"/>
  <c r="R1094" i="13" s="1"/>
  <c r="M1093" i="13"/>
  <c r="R1093" i="13" s="1"/>
  <c r="M1092" i="13"/>
  <c r="R1092" i="13" s="1"/>
  <c r="M1091" i="13"/>
  <c r="R1091" i="13" s="1"/>
  <c r="M1090" i="13"/>
  <c r="R1090" i="13" s="1"/>
  <c r="M1089" i="13"/>
  <c r="R1089" i="13" s="1"/>
  <c r="M1088" i="13"/>
  <c r="R1088" i="13" s="1"/>
  <c r="M1087" i="13"/>
  <c r="R1087" i="13" s="1"/>
  <c r="M1086" i="13"/>
  <c r="R1086" i="13" s="1"/>
  <c r="M1085" i="13"/>
  <c r="R1085" i="13" s="1"/>
  <c r="M1084" i="13"/>
  <c r="R1084" i="13" s="1"/>
  <c r="M1083" i="13"/>
  <c r="R1083" i="13" s="1"/>
  <c r="M1082" i="13"/>
  <c r="R1082" i="13" s="1"/>
  <c r="M1081" i="13"/>
  <c r="R1081" i="13" s="1"/>
  <c r="M1080" i="13"/>
  <c r="R1080" i="13" s="1"/>
  <c r="M1079" i="13"/>
  <c r="R1079" i="13" s="1"/>
  <c r="M1078" i="13"/>
  <c r="R1078" i="13" s="1"/>
  <c r="M1077" i="13"/>
  <c r="R1077" i="13" s="1"/>
  <c r="M1076" i="13"/>
  <c r="R1076" i="13" s="1"/>
  <c r="M1075" i="13"/>
  <c r="M1074" i="13"/>
  <c r="M1073" i="13"/>
  <c r="K1033" i="13"/>
  <c r="M1032" i="13"/>
  <c r="R1032" i="13" s="1"/>
  <c r="M1031" i="13"/>
  <c r="R1031" i="13" s="1"/>
  <c r="M1030" i="13"/>
  <c r="R1030" i="13" s="1"/>
  <c r="M1029" i="13"/>
  <c r="R1029" i="13" s="1"/>
  <c r="M1028" i="13"/>
  <c r="R1028" i="13" s="1"/>
  <c r="M1027" i="13"/>
  <c r="R1027" i="13" s="1"/>
  <c r="M1026" i="13"/>
  <c r="R1026" i="13" s="1"/>
  <c r="M1025" i="13"/>
  <c r="R1025" i="13" s="1"/>
  <c r="M1024" i="13"/>
  <c r="R1024" i="13" s="1"/>
  <c r="M1023" i="13"/>
  <c r="R1023" i="13" s="1"/>
  <c r="M1022" i="13"/>
  <c r="R1022" i="13" s="1"/>
  <c r="M1021" i="13"/>
  <c r="R1021" i="13" s="1"/>
  <c r="M1020" i="13"/>
  <c r="R1020" i="13" s="1"/>
  <c r="M1019" i="13"/>
  <c r="R1019" i="13" s="1"/>
  <c r="M1018" i="13"/>
  <c r="R1018" i="13" s="1"/>
  <c r="M1017" i="13"/>
  <c r="R1017" i="13" s="1"/>
  <c r="M1016" i="13"/>
  <c r="R1016" i="13" s="1"/>
  <c r="R1015" i="13"/>
  <c r="M1015" i="13"/>
  <c r="M1014" i="13"/>
  <c r="R1014" i="13" s="1"/>
  <c r="M1013" i="13"/>
  <c r="R1013" i="13" s="1"/>
  <c r="M3" i="28"/>
  <c r="R3" i="28" s="1"/>
  <c r="M4" i="28"/>
  <c r="R4" i="28" s="1"/>
  <c r="M62" i="28"/>
  <c r="M64" i="28"/>
  <c r="M65" i="28"/>
  <c r="R65" i="28" s="1"/>
  <c r="M66" i="28"/>
  <c r="R66" i="28" s="1"/>
  <c r="M67" i="28"/>
  <c r="M125" i="28"/>
  <c r="M126" i="28"/>
  <c r="M127" i="28"/>
  <c r="M128" i="28"/>
  <c r="M129" i="28"/>
  <c r="M130" i="28"/>
  <c r="M188" i="28"/>
  <c r="M190" i="28"/>
  <c r="M191" i="28"/>
  <c r="R191" i="28" s="1"/>
  <c r="M192" i="28"/>
  <c r="M193" i="28"/>
  <c r="M251" i="28"/>
  <c r="M252" i="28"/>
  <c r="M253" i="28"/>
  <c r="M2" i="28"/>
  <c r="R2" i="28" s="1"/>
  <c r="M467" i="12"/>
  <c r="M466" i="12"/>
  <c r="M465" i="12"/>
  <c r="M464" i="12"/>
  <c r="M463" i="12"/>
  <c r="G457" i="12"/>
  <c r="B455" i="12"/>
  <c r="L448" i="12"/>
  <c r="L449" i="12" s="1"/>
  <c r="M446" i="12"/>
  <c r="L446" i="12"/>
  <c r="L447" i="12" s="1"/>
  <c r="M447" i="12" s="1"/>
  <c r="M445" i="12"/>
  <c r="F445" i="12"/>
  <c r="M444" i="12"/>
  <c r="M443" i="12"/>
  <c r="M442" i="12"/>
  <c r="M441" i="12"/>
  <c r="M440" i="12"/>
  <c r="M439" i="12"/>
  <c r="M438" i="12"/>
  <c r="F432" i="12"/>
  <c r="F457" i="12" s="1"/>
  <c r="F427" i="12"/>
  <c r="F452" i="12" s="1"/>
  <c r="B427" i="12"/>
  <c r="B452" i="12" s="1"/>
  <c r="L423" i="12"/>
  <c r="L422" i="12"/>
  <c r="M422" i="12" s="1"/>
  <c r="M421" i="12"/>
  <c r="L421" i="12"/>
  <c r="M420" i="12"/>
  <c r="M419" i="12"/>
  <c r="M418" i="12"/>
  <c r="B418" i="12"/>
  <c r="B443" i="12" s="1"/>
  <c r="M417" i="12"/>
  <c r="B417" i="12"/>
  <c r="B442" i="12" s="1"/>
  <c r="B467" i="12" s="1"/>
  <c r="M416" i="12"/>
  <c r="M415" i="12"/>
  <c r="M414" i="12"/>
  <c r="M413" i="12"/>
  <c r="G411" i="12"/>
  <c r="G436" i="12" s="1"/>
  <c r="G461" i="12" s="1"/>
  <c r="G406" i="12"/>
  <c r="G431" i="12" s="1"/>
  <c r="G456" i="12" s="1"/>
  <c r="G399" i="12"/>
  <c r="G424" i="12" s="1"/>
  <c r="G449" i="12" s="1"/>
  <c r="L396" i="12"/>
  <c r="M395" i="12"/>
  <c r="B395" i="12"/>
  <c r="B420" i="12" s="1"/>
  <c r="B445" i="12" s="1"/>
  <c r="M394" i="12"/>
  <c r="B394" i="12"/>
  <c r="B419" i="12" s="1"/>
  <c r="B444" i="12" s="1"/>
  <c r="M393" i="12"/>
  <c r="M392" i="12"/>
  <c r="M391" i="12"/>
  <c r="M390" i="12"/>
  <c r="B390" i="12"/>
  <c r="B415" i="12" s="1"/>
  <c r="B440" i="12" s="1"/>
  <c r="B465" i="12" s="1"/>
  <c r="M389" i="12"/>
  <c r="M388" i="12"/>
  <c r="G384" i="12"/>
  <c r="G409" i="12" s="1"/>
  <c r="G434" i="12" s="1"/>
  <c r="G459" i="12" s="1"/>
  <c r="G378" i="12"/>
  <c r="G403" i="12" s="1"/>
  <c r="G428" i="12" s="1"/>
  <c r="G453" i="12" s="1"/>
  <c r="A376" i="12"/>
  <c r="A401" i="12" s="1"/>
  <c r="F372" i="12"/>
  <c r="F397" i="12" s="1"/>
  <c r="F422" i="12" s="1"/>
  <c r="F447" i="12" s="1"/>
  <c r="L371" i="12"/>
  <c r="L372" i="12" s="1"/>
  <c r="M370" i="12"/>
  <c r="M369" i="12"/>
  <c r="M368" i="12"/>
  <c r="M367" i="12"/>
  <c r="G367" i="12"/>
  <c r="G392" i="12" s="1"/>
  <c r="G417" i="12" s="1"/>
  <c r="G442" i="12" s="1"/>
  <c r="G467" i="12" s="1"/>
  <c r="B367" i="12"/>
  <c r="B392" i="12" s="1"/>
  <c r="M366" i="12"/>
  <c r="M365" i="12"/>
  <c r="M364" i="12"/>
  <c r="M363" i="12"/>
  <c r="G361" i="12"/>
  <c r="G386" i="12" s="1"/>
  <c r="F361" i="12"/>
  <c r="F386" i="12" s="1"/>
  <c r="F411" i="12" s="1"/>
  <c r="F436" i="12" s="1"/>
  <c r="F461" i="12" s="1"/>
  <c r="G359" i="12"/>
  <c r="A358" i="12"/>
  <c r="A383" i="12" s="1"/>
  <c r="A356" i="12"/>
  <c r="B355" i="12"/>
  <c r="B380" i="12" s="1"/>
  <c r="B405" i="12" s="1"/>
  <c r="B430" i="12" s="1"/>
  <c r="A355" i="12"/>
  <c r="A380" i="12" s="1"/>
  <c r="F353" i="12"/>
  <c r="F378" i="12" s="1"/>
  <c r="F403" i="12" s="1"/>
  <c r="F428" i="12" s="1"/>
  <c r="F453" i="12" s="1"/>
  <c r="G352" i="12"/>
  <c r="G377" i="12" s="1"/>
  <c r="G402" i="12" s="1"/>
  <c r="G427" i="12" s="1"/>
  <c r="G452" i="12" s="1"/>
  <c r="F352" i="12"/>
  <c r="F377" i="12" s="1"/>
  <c r="F402" i="12" s="1"/>
  <c r="B352" i="12"/>
  <c r="B377" i="12" s="1"/>
  <c r="B402" i="12" s="1"/>
  <c r="G348" i="12"/>
  <c r="G373" i="12" s="1"/>
  <c r="G398" i="12" s="1"/>
  <c r="G423" i="12" s="1"/>
  <c r="G448" i="12" s="1"/>
  <c r="F348" i="12"/>
  <c r="F373" i="12" s="1"/>
  <c r="F398" i="12" s="1"/>
  <c r="F423" i="12" s="1"/>
  <c r="F448" i="12" s="1"/>
  <c r="L347" i="12"/>
  <c r="L346" i="12"/>
  <c r="M346" i="12" s="1"/>
  <c r="F346" i="12"/>
  <c r="F371" i="12" s="1"/>
  <c r="F396" i="12" s="1"/>
  <c r="F421" i="12" s="1"/>
  <c r="F446" i="12" s="1"/>
  <c r="B346" i="12"/>
  <c r="B371" i="12" s="1"/>
  <c r="B396" i="12" s="1"/>
  <c r="B421" i="12" s="1"/>
  <c r="B446" i="12" s="1"/>
  <c r="M345" i="12"/>
  <c r="G345" i="12"/>
  <c r="G370" i="12" s="1"/>
  <c r="G395" i="12" s="1"/>
  <c r="G420" i="12" s="1"/>
  <c r="G445" i="12" s="1"/>
  <c r="M344" i="12"/>
  <c r="M343" i="12"/>
  <c r="M342" i="12"/>
  <c r="G342" i="12"/>
  <c r="F342" i="12"/>
  <c r="F367" i="12" s="1"/>
  <c r="F392" i="12" s="1"/>
  <c r="F417" i="12" s="1"/>
  <c r="F442" i="12" s="1"/>
  <c r="F467" i="12" s="1"/>
  <c r="M341" i="12"/>
  <c r="M340" i="12"/>
  <c r="M339" i="12"/>
  <c r="M338" i="12"/>
  <c r="F338" i="12"/>
  <c r="F363" i="12" s="1"/>
  <c r="F388" i="12" s="1"/>
  <c r="F413" i="12" s="1"/>
  <c r="F438" i="12" s="1"/>
  <c r="F463" i="12" s="1"/>
  <c r="B338" i="12"/>
  <c r="B363" i="12" s="1"/>
  <c r="B388" i="12" s="1"/>
  <c r="B413" i="12" s="1"/>
  <c r="B438" i="12" s="1"/>
  <c r="B463" i="12" s="1"/>
  <c r="A338" i="12"/>
  <c r="A337" i="12"/>
  <c r="A362" i="12" s="1"/>
  <c r="A387" i="12" s="1"/>
  <c r="G336" i="12"/>
  <c r="F336" i="12"/>
  <c r="G334" i="12"/>
  <c r="F334" i="12"/>
  <c r="F359" i="12" s="1"/>
  <c r="F384" i="12" s="1"/>
  <c r="F409" i="12" s="1"/>
  <c r="F434" i="12" s="1"/>
  <c r="F459" i="12" s="1"/>
  <c r="B334" i="12"/>
  <c r="B359" i="12" s="1"/>
  <c r="B384" i="12" s="1"/>
  <c r="B409" i="12" s="1"/>
  <c r="B434" i="12" s="1"/>
  <c r="B459" i="12" s="1"/>
  <c r="A334" i="12"/>
  <c r="A359" i="12" s="1"/>
  <c r="B331" i="12"/>
  <c r="B356" i="12" s="1"/>
  <c r="B381" i="12" s="1"/>
  <c r="B406" i="12" s="1"/>
  <c r="B431" i="12" s="1"/>
  <c r="B456" i="12" s="1"/>
  <c r="A331" i="12"/>
  <c r="B330" i="12"/>
  <c r="A330" i="12"/>
  <c r="G325" i="12"/>
  <c r="G350" i="12" s="1"/>
  <c r="G375" i="12" s="1"/>
  <c r="G400" i="12" s="1"/>
  <c r="G425" i="12" s="1"/>
  <c r="G450" i="12" s="1"/>
  <c r="F325" i="12"/>
  <c r="F350" i="12" s="1"/>
  <c r="F375" i="12" s="1"/>
  <c r="F400" i="12" s="1"/>
  <c r="F425" i="12" s="1"/>
  <c r="F450" i="12" s="1"/>
  <c r="A325" i="12"/>
  <c r="A350" i="12" s="1"/>
  <c r="G324" i="12"/>
  <c r="G349" i="12" s="1"/>
  <c r="G374" i="12" s="1"/>
  <c r="F324" i="12"/>
  <c r="F349" i="12" s="1"/>
  <c r="F374" i="12" s="1"/>
  <c r="F399" i="12" s="1"/>
  <c r="F424" i="12" s="1"/>
  <c r="F449" i="12" s="1"/>
  <c r="L323" i="12"/>
  <c r="B323" i="12"/>
  <c r="B348" i="12" s="1"/>
  <c r="B373" i="12" s="1"/>
  <c r="B398" i="12" s="1"/>
  <c r="B423" i="12" s="1"/>
  <c r="B448" i="12" s="1"/>
  <c r="L322" i="12"/>
  <c r="M322" i="12" s="1"/>
  <c r="M321" i="12"/>
  <c r="L321" i="12"/>
  <c r="B321" i="12"/>
  <c r="M320" i="12"/>
  <c r="F320" i="12"/>
  <c r="F345" i="12" s="1"/>
  <c r="F370" i="12" s="1"/>
  <c r="F395" i="12" s="1"/>
  <c r="F420" i="12" s="1"/>
  <c r="B320" i="12"/>
  <c r="B345" i="12" s="1"/>
  <c r="B370" i="12" s="1"/>
  <c r="M319" i="12"/>
  <c r="M318" i="12"/>
  <c r="B318" i="12"/>
  <c r="B343" i="12" s="1"/>
  <c r="B368" i="12" s="1"/>
  <c r="B393" i="12" s="1"/>
  <c r="M317" i="12"/>
  <c r="A317" i="12"/>
  <c r="M316" i="12"/>
  <c r="M315" i="12"/>
  <c r="B315" i="12"/>
  <c r="B340" i="12" s="1"/>
  <c r="B365" i="12" s="1"/>
  <c r="A315" i="12"/>
  <c r="M314" i="12"/>
  <c r="G314" i="12"/>
  <c r="G339" i="12" s="1"/>
  <c r="G364" i="12" s="1"/>
  <c r="G389" i="12" s="1"/>
  <c r="G414" i="12" s="1"/>
  <c r="G439" i="12" s="1"/>
  <c r="G464" i="12" s="1"/>
  <c r="M313" i="12"/>
  <c r="F313" i="12"/>
  <c r="F310" i="12"/>
  <c r="F335" i="12" s="1"/>
  <c r="F360" i="12" s="1"/>
  <c r="F385" i="12" s="1"/>
  <c r="F410" i="12" s="1"/>
  <c r="F435" i="12" s="1"/>
  <c r="F460" i="12" s="1"/>
  <c r="B310" i="12"/>
  <c r="B335" i="12" s="1"/>
  <c r="B360" i="12" s="1"/>
  <c r="B385" i="12" s="1"/>
  <c r="B410" i="12" s="1"/>
  <c r="B435" i="12" s="1"/>
  <c r="B460" i="12" s="1"/>
  <c r="A310" i="12"/>
  <c r="A335" i="12" s="1"/>
  <c r="B309" i="12"/>
  <c r="A309" i="12"/>
  <c r="A308" i="12"/>
  <c r="A333" i="12" s="1"/>
  <c r="A306" i="12"/>
  <c r="F305" i="12"/>
  <c r="G304" i="12"/>
  <c r="G329" i="12" s="1"/>
  <c r="G354" i="12" s="1"/>
  <c r="G379" i="12" s="1"/>
  <c r="G404" i="12" s="1"/>
  <c r="G429" i="12" s="1"/>
  <c r="G454" i="12" s="1"/>
  <c r="G303" i="12"/>
  <c r="G328" i="12" s="1"/>
  <c r="G353" i="12" s="1"/>
  <c r="F303" i="12"/>
  <c r="F328" i="12" s="1"/>
  <c r="F302" i="12"/>
  <c r="F327" i="12" s="1"/>
  <c r="B302" i="12"/>
  <c r="B327" i="12" s="1"/>
  <c r="A300" i="12"/>
  <c r="A298" i="12"/>
  <c r="F297" i="12"/>
  <c r="F322" i="12" s="1"/>
  <c r="F347" i="12" s="1"/>
  <c r="B297" i="12"/>
  <c r="B322" i="12" s="1"/>
  <c r="B347" i="12" s="1"/>
  <c r="B372" i="12" s="1"/>
  <c r="B397" i="12" s="1"/>
  <c r="B422" i="12" s="1"/>
  <c r="B447" i="12" s="1"/>
  <c r="A297" i="12"/>
  <c r="L296" i="12"/>
  <c r="G296" i="12"/>
  <c r="G321" i="12" s="1"/>
  <c r="G346" i="12" s="1"/>
  <c r="G371" i="12" s="1"/>
  <c r="G396" i="12" s="1"/>
  <c r="G421" i="12" s="1"/>
  <c r="G446" i="12" s="1"/>
  <c r="M295" i="12"/>
  <c r="F295" i="12"/>
  <c r="B295" i="12"/>
  <c r="M294" i="12"/>
  <c r="B294" i="12"/>
  <c r="B319" i="12" s="1"/>
  <c r="B344" i="12" s="1"/>
  <c r="B369" i="12" s="1"/>
  <c r="A294" i="12"/>
  <c r="M293" i="12"/>
  <c r="G293" i="12"/>
  <c r="G318" i="12" s="1"/>
  <c r="G343" i="12" s="1"/>
  <c r="G368" i="12" s="1"/>
  <c r="G393" i="12" s="1"/>
  <c r="G418" i="12" s="1"/>
  <c r="G443" i="12" s="1"/>
  <c r="A293" i="12"/>
  <c r="A318" i="12" s="1"/>
  <c r="M292" i="12"/>
  <c r="G292" i="12"/>
  <c r="G317" i="12" s="1"/>
  <c r="A292" i="12"/>
  <c r="M291" i="12"/>
  <c r="B291" i="12"/>
  <c r="M290" i="12"/>
  <c r="A290" i="12"/>
  <c r="M289" i="12"/>
  <c r="B289" i="12"/>
  <c r="B314" i="12" s="1"/>
  <c r="B339" i="12" s="1"/>
  <c r="B364" i="12" s="1"/>
  <c r="B389" i="12" s="1"/>
  <c r="B414" i="12" s="1"/>
  <c r="B439" i="12" s="1"/>
  <c r="B464" i="12" s="1"/>
  <c r="A289" i="12"/>
  <c r="A314" i="12" s="1"/>
  <c r="M288" i="12"/>
  <c r="F288" i="12"/>
  <c r="F287" i="12"/>
  <c r="F312" i="12" s="1"/>
  <c r="F337" i="12" s="1"/>
  <c r="F362" i="12" s="1"/>
  <c r="F387" i="12" s="1"/>
  <c r="F412" i="12" s="1"/>
  <c r="F437" i="12" s="1"/>
  <c r="F462" i="12" s="1"/>
  <c r="B287" i="12"/>
  <c r="B312" i="12" s="1"/>
  <c r="B337" i="12" s="1"/>
  <c r="B362" i="12" s="1"/>
  <c r="B387" i="12" s="1"/>
  <c r="B412" i="12" s="1"/>
  <c r="B437" i="12" s="1"/>
  <c r="B462" i="12" s="1"/>
  <c r="A287" i="12"/>
  <c r="A312" i="12" s="1"/>
  <c r="G285" i="12"/>
  <c r="G310" i="12" s="1"/>
  <c r="G335" i="12" s="1"/>
  <c r="G360" i="12" s="1"/>
  <c r="G385" i="12" s="1"/>
  <c r="G410" i="12" s="1"/>
  <c r="G435" i="12" s="1"/>
  <c r="G460" i="12" s="1"/>
  <c r="F285" i="12"/>
  <c r="B285" i="12"/>
  <c r="A285" i="12"/>
  <c r="G284" i="12"/>
  <c r="G309" i="12" s="1"/>
  <c r="F284" i="12"/>
  <c r="F309" i="12" s="1"/>
  <c r="B284" i="12"/>
  <c r="A284" i="12"/>
  <c r="G283" i="12"/>
  <c r="G308" i="12" s="1"/>
  <c r="G333" i="12" s="1"/>
  <c r="G358" i="12" s="1"/>
  <c r="G383" i="12" s="1"/>
  <c r="G408" i="12" s="1"/>
  <c r="G433" i="12" s="1"/>
  <c r="G458" i="12" s="1"/>
  <c r="F283" i="12"/>
  <c r="F308" i="12" s="1"/>
  <c r="F333" i="12" s="1"/>
  <c r="F358" i="12" s="1"/>
  <c r="F383" i="12" s="1"/>
  <c r="F408" i="12" s="1"/>
  <c r="F433" i="12" s="1"/>
  <c r="F458" i="12" s="1"/>
  <c r="B283" i="12"/>
  <c r="A283" i="12"/>
  <c r="G282" i="12"/>
  <c r="G307" i="12" s="1"/>
  <c r="G332" i="12" s="1"/>
  <c r="G357" i="12" s="1"/>
  <c r="G382" i="12" s="1"/>
  <c r="G407" i="12" s="1"/>
  <c r="G432" i="12" s="1"/>
  <c r="F282" i="12"/>
  <c r="F307" i="12" s="1"/>
  <c r="F332" i="12" s="1"/>
  <c r="F357" i="12" s="1"/>
  <c r="F382" i="12" s="1"/>
  <c r="F407" i="12" s="1"/>
  <c r="B282" i="12"/>
  <c r="B307" i="12" s="1"/>
  <c r="A282" i="12"/>
  <c r="G281" i="12"/>
  <c r="G306" i="12" s="1"/>
  <c r="G331" i="12" s="1"/>
  <c r="G356" i="12" s="1"/>
  <c r="G381" i="12" s="1"/>
  <c r="F281" i="12"/>
  <c r="F306" i="12" s="1"/>
  <c r="F331" i="12" s="1"/>
  <c r="F356" i="12" s="1"/>
  <c r="F381" i="12" s="1"/>
  <c r="F406" i="12" s="1"/>
  <c r="F431" i="12" s="1"/>
  <c r="F456" i="12" s="1"/>
  <c r="B281" i="12"/>
  <c r="B306" i="12" s="1"/>
  <c r="A281" i="12"/>
  <c r="G280" i="12"/>
  <c r="F280" i="12"/>
  <c r="B280" i="12"/>
  <c r="B305" i="12" s="1"/>
  <c r="A280" i="12"/>
  <c r="A305" i="12" s="1"/>
  <c r="G279" i="12"/>
  <c r="F279" i="12"/>
  <c r="F304" i="12" s="1"/>
  <c r="F329" i="12" s="1"/>
  <c r="F354" i="12" s="1"/>
  <c r="F379" i="12" s="1"/>
  <c r="F404" i="12" s="1"/>
  <c r="F429" i="12" s="1"/>
  <c r="F454" i="12" s="1"/>
  <c r="B279" i="12"/>
  <c r="A279" i="12"/>
  <c r="A304" i="12" s="1"/>
  <c r="G278" i="12"/>
  <c r="F278" i="12"/>
  <c r="B278" i="12"/>
  <c r="B303" i="12" s="1"/>
  <c r="B328" i="12" s="1"/>
  <c r="B353" i="12" s="1"/>
  <c r="B378" i="12" s="1"/>
  <c r="B403" i="12" s="1"/>
  <c r="B428" i="12" s="1"/>
  <c r="B453" i="12" s="1"/>
  <c r="A278" i="12"/>
  <c r="G277" i="12"/>
  <c r="G302" i="12" s="1"/>
  <c r="G327" i="12" s="1"/>
  <c r="F277" i="12"/>
  <c r="B277" i="12"/>
  <c r="A277" i="12"/>
  <c r="G276" i="12"/>
  <c r="G301" i="12" s="1"/>
  <c r="G326" i="12" s="1"/>
  <c r="G351" i="12" s="1"/>
  <c r="G376" i="12" s="1"/>
  <c r="G401" i="12" s="1"/>
  <c r="G426" i="12" s="1"/>
  <c r="G451" i="12" s="1"/>
  <c r="F276" i="12"/>
  <c r="F301" i="12" s="1"/>
  <c r="F326" i="12" s="1"/>
  <c r="F351" i="12" s="1"/>
  <c r="F376" i="12" s="1"/>
  <c r="F401" i="12" s="1"/>
  <c r="F426" i="12" s="1"/>
  <c r="F451" i="12" s="1"/>
  <c r="B276" i="12"/>
  <c r="B301" i="12" s="1"/>
  <c r="B326" i="12" s="1"/>
  <c r="B351" i="12" s="1"/>
  <c r="B376" i="12" s="1"/>
  <c r="B401" i="12" s="1"/>
  <c r="B426" i="12" s="1"/>
  <c r="B451" i="12" s="1"/>
  <c r="A276" i="12"/>
  <c r="A301" i="12" s="1"/>
  <c r="A326" i="12" s="1"/>
  <c r="A351" i="12" s="1"/>
  <c r="G275" i="12"/>
  <c r="G300" i="12" s="1"/>
  <c r="F275" i="12"/>
  <c r="F300" i="12" s="1"/>
  <c r="B275" i="12"/>
  <c r="A275" i="12"/>
  <c r="G274" i="12"/>
  <c r="G299" i="12" s="1"/>
  <c r="F274" i="12"/>
  <c r="F299" i="12" s="1"/>
  <c r="B274" i="12"/>
  <c r="A274" i="12"/>
  <c r="L273" i="12"/>
  <c r="L274" i="12" s="1"/>
  <c r="G273" i="12"/>
  <c r="G298" i="12" s="1"/>
  <c r="G323" i="12" s="1"/>
  <c r="F273" i="12"/>
  <c r="F298" i="12" s="1"/>
  <c r="F323" i="12" s="1"/>
  <c r="B273" i="12"/>
  <c r="B298" i="12" s="1"/>
  <c r="A273" i="12"/>
  <c r="G272" i="12"/>
  <c r="R272" i="12" s="1"/>
  <c r="F272" i="12"/>
  <c r="B272" i="12"/>
  <c r="A272" i="12"/>
  <c r="L271" i="12"/>
  <c r="L272" i="12" s="1"/>
  <c r="M272" i="12" s="1"/>
  <c r="G271" i="12"/>
  <c r="F271" i="12"/>
  <c r="F296" i="12" s="1"/>
  <c r="F321" i="12" s="1"/>
  <c r="B271" i="12"/>
  <c r="B296" i="12" s="1"/>
  <c r="A271" i="12"/>
  <c r="M270" i="12"/>
  <c r="G270" i="12"/>
  <c r="G295" i="12" s="1"/>
  <c r="G320" i="12" s="1"/>
  <c r="F270" i="12"/>
  <c r="B270" i="12"/>
  <c r="A270" i="12"/>
  <c r="M269" i="12"/>
  <c r="G269" i="12"/>
  <c r="G294" i="12" s="1"/>
  <c r="G319" i="12" s="1"/>
  <c r="G344" i="12" s="1"/>
  <c r="G369" i="12" s="1"/>
  <c r="G394" i="12" s="1"/>
  <c r="G419" i="12" s="1"/>
  <c r="G444" i="12" s="1"/>
  <c r="F269" i="12"/>
  <c r="F294" i="12" s="1"/>
  <c r="F319" i="12" s="1"/>
  <c r="F344" i="12" s="1"/>
  <c r="F369" i="12" s="1"/>
  <c r="F394" i="12" s="1"/>
  <c r="F419" i="12" s="1"/>
  <c r="F444" i="12" s="1"/>
  <c r="B269" i="12"/>
  <c r="A269" i="12"/>
  <c r="M268" i="12"/>
  <c r="G268" i="12"/>
  <c r="F268" i="12"/>
  <c r="B268" i="12"/>
  <c r="B293" i="12" s="1"/>
  <c r="A268" i="12"/>
  <c r="M267" i="12"/>
  <c r="G267" i="12"/>
  <c r="F267" i="12"/>
  <c r="F292" i="12" s="1"/>
  <c r="F317" i="12" s="1"/>
  <c r="B267" i="12"/>
  <c r="B292" i="12" s="1"/>
  <c r="B317" i="12" s="1"/>
  <c r="B342" i="12" s="1"/>
  <c r="A267" i="12"/>
  <c r="M266" i="12"/>
  <c r="G266" i="12"/>
  <c r="G291" i="12" s="1"/>
  <c r="G316" i="12" s="1"/>
  <c r="G341" i="12" s="1"/>
  <c r="G366" i="12" s="1"/>
  <c r="G391" i="12" s="1"/>
  <c r="G416" i="12" s="1"/>
  <c r="G441" i="12" s="1"/>
  <c r="G466" i="12" s="1"/>
  <c r="F266" i="12"/>
  <c r="F291" i="12" s="1"/>
  <c r="F316" i="12" s="1"/>
  <c r="F341" i="12" s="1"/>
  <c r="F366" i="12" s="1"/>
  <c r="F391" i="12" s="1"/>
  <c r="F416" i="12" s="1"/>
  <c r="F441" i="12" s="1"/>
  <c r="F466" i="12" s="1"/>
  <c r="B266" i="12"/>
  <c r="A266" i="12"/>
  <c r="A291" i="12" s="1"/>
  <c r="M265" i="12"/>
  <c r="G265" i="12"/>
  <c r="G290" i="12" s="1"/>
  <c r="G315" i="12" s="1"/>
  <c r="G340" i="12" s="1"/>
  <c r="G365" i="12" s="1"/>
  <c r="G390" i="12" s="1"/>
  <c r="G415" i="12" s="1"/>
  <c r="G440" i="12" s="1"/>
  <c r="G465" i="12" s="1"/>
  <c r="F265" i="12"/>
  <c r="B265" i="12"/>
  <c r="B290" i="12" s="1"/>
  <c r="A265" i="12"/>
  <c r="M264" i="12"/>
  <c r="G264" i="12"/>
  <c r="G289" i="12" s="1"/>
  <c r="F264" i="12"/>
  <c r="F289" i="12" s="1"/>
  <c r="F314" i="12" s="1"/>
  <c r="F339" i="12" s="1"/>
  <c r="F364" i="12" s="1"/>
  <c r="F389" i="12" s="1"/>
  <c r="F414" i="12" s="1"/>
  <c r="F439" i="12" s="1"/>
  <c r="F464" i="12" s="1"/>
  <c r="B264" i="12"/>
  <c r="A264" i="12"/>
  <c r="M263" i="12"/>
  <c r="G263" i="12"/>
  <c r="G288" i="12" s="1"/>
  <c r="G313" i="12" s="1"/>
  <c r="G338" i="12" s="1"/>
  <c r="G363" i="12" s="1"/>
  <c r="G388" i="12" s="1"/>
  <c r="G413" i="12" s="1"/>
  <c r="G438" i="12" s="1"/>
  <c r="G463" i="12" s="1"/>
  <c r="F263" i="12"/>
  <c r="B263" i="12"/>
  <c r="B288" i="12" s="1"/>
  <c r="B313" i="12" s="1"/>
  <c r="A263" i="12"/>
  <c r="A288" i="12" s="1"/>
  <c r="A313" i="12" s="1"/>
  <c r="M262" i="12"/>
  <c r="G262" i="12"/>
  <c r="F262" i="12"/>
  <c r="B262" i="12"/>
  <c r="A262" i="12"/>
  <c r="M261" i="12"/>
  <c r="G261" i="12"/>
  <c r="G286" i="12" s="1"/>
  <c r="G311" i="12" s="1"/>
  <c r="F261" i="12"/>
  <c r="F286" i="12" s="1"/>
  <c r="F311" i="12" s="1"/>
  <c r="B261" i="12"/>
  <c r="A261" i="12"/>
  <c r="A286" i="12" s="1"/>
  <c r="M260" i="12"/>
  <c r="R260" i="12" s="1"/>
  <c r="M259" i="12"/>
  <c r="R259" i="12" s="1"/>
  <c r="M258" i="12"/>
  <c r="R258" i="12" s="1"/>
  <c r="R257" i="12"/>
  <c r="M257" i="12"/>
  <c r="M256" i="12"/>
  <c r="R256" i="12" s="1"/>
  <c r="M255" i="12"/>
  <c r="R255" i="12" s="1"/>
  <c r="R254" i="12"/>
  <c r="M254" i="12"/>
  <c r="M253" i="12"/>
  <c r="R253" i="12" s="1"/>
  <c r="M252" i="12"/>
  <c r="R252" i="12" s="1"/>
  <c r="R251" i="12"/>
  <c r="M251" i="12"/>
  <c r="R250" i="12"/>
  <c r="M250" i="12"/>
  <c r="R249" i="12"/>
  <c r="M249" i="12"/>
  <c r="M248" i="12"/>
  <c r="R248" i="12" s="1"/>
  <c r="M247" i="12"/>
  <c r="R247" i="12" s="1"/>
  <c r="R246" i="12"/>
  <c r="M246" i="12"/>
  <c r="R245" i="12"/>
  <c r="M245" i="12"/>
  <c r="M244" i="12"/>
  <c r="R244" i="12" s="1"/>
  <c r="M243" i="12"/>
  <c r="R243" i="12" s="1"/>
  <c r="M242" i="12"/>
  <c r="R242" i="12" s="1"/>
  <c r="R241" i="12"/>
  <c r="M241" i="12"/>
  <c r="M240" i="12"/>
  <c r="R240" i="12" s="1"/>
  <c r="M239" i="12"/>
  <c r="R239" i="12" s="1"/>
  <c r="M238" i="12"/>
  <c r="R238" i="12" s="1"/>
  <c r="R237" i="12"/>
  <c r="M237" i="12"/>
  <c r="R236" i="12"/>
  <c r="M236" i="12"/>
  <c r="N1382" i="1"/>
  <c r="N1407" i="1" s="1"/>
  <c r="N1432" i="1" s="1"/>
  <c r="N1457" i="1" s="1"/>
  <c r="N1482" i="1" s="1"/>
  <c r="N1507" i="1" s="1"/>
  <c r="N1532" i="1" s="1"/>
  <c r="N1557" i="1" s="1"/>
  <c r="N1582" i="1" s="1"/>
  <c r="N1607" i="1" s="1"/>
  <c r="L1382" i="1"/>
  <c r="L1407" i="1" s="1"/>
  <c r="K1382" i="1"/>
  <c r="K1407" i="1" s="1"/>
  <c r="K1432" i="1" s="1"/>
  <c r="K1457" i="1" s="1"/>
  <c r="K1482" i="1" s="1"/>
  <c r="K1507" i="1" s="1"/>
  <c r="K1532" i="1" s="1"/>
  <c r="K1557" i="1" s="1"/>
  <c r="K1582" i="1" s="1"/>
  <c r="K1607" i="1" s="1"/>
  <c r="J1382" i="1"/>
  <c r="J1407" i="1" s="1"/>
  <c r="J1432" i="1" s="1"/>
  <c r="J1457" i="1" s="1"/>
  <c r="J1482" i="1" s="1"/>
  <c r="J1507" i="1" s="1"/>
  <c r="J1532" i="1" s="1"/>
  <c r="J1557" i="1" s="1"/>
  <c r="J1582" i="1" s="1"/>
  <c r="J1607" i="1" s="1"/>
  <c r="I1382" i="1"/>
  <c r="I1407" i="1" s="1"/>
  <c r="I1432" i="1" s="1"/>
  <c r="I1457" i="1" s="1"/>
  <c r="I1482" i="1" s="1"/>
  <c r="I1507" i="1" s="1"/>
  <c r="I1532" i="1" s="1"/>
  <c r="I1557" i="1" s="1"/>
  <c r="I1582" i="1" s="1"/>
  <c r="I1607" i="1" s="1"/>
  <c r="G1382" i="1"/>
  <c r="G1407" i="1" s="1"/>
  <c r="G1432" i="1" s="1"/>
  <c r="G1457" i="1" s="1"/>
  <c r="G1482" i="1" s="1"/>
  <c r="G1507" i="1" s="1"/>
  <c r="G1532" i="1" s="1"/>
  <c r="G1557" i="1" s="1"/>
  <c r="G1582" i="1" s="1"/>
  <c r="G1607" i="1" s="1"/>
  <c r="F1382" i="1"/>
  <c r="F1407" i="1" s="1"/>
  <c r="F1432" i="1" s="1"/>
  <c r="F1457" i="1" s="1"/>
  <c r="F1482" i="1" s="1"/>
  <c r="F1507" i="1" s="1"/>
  <c r="F1532" i="1" s="1"/>
  <c r="F1557" i="1" s="1"/>
  <c r="F1582" i="1" s="1"/>
  <c r="F1607" i="1" s="1"/>
  <c r="A1382" i="1"/>
  <c r="A1407" i="1" s="1"/>
  <c r="A1432" i="1" s="1"/>
  <c r="A1457" i="1" s="1"/>
  <c r="N1381" i="1"/>
  <c r="N1406" i="1" s="1"/>
  <c r="N1431" i="1" s="1"/>
  <c r="N1456" i="1" s="1"/>
  <c r="N1481" i="1" s="1"/>
  <c r="N1506" i="1" s="1"/>
  <c r="N1531" i="1" s="1"/>
  <c r="N1556" i="1" s="1"/>
  <c r="N1581" i="1" s="1"/>
  <c r="N1606" i="1" s="1"/>
  <c r="L1381" i="1"/>
  <c r="L1406" i="1" s="1"/>
  <c r="K1381" i="1"/>
  <c r="K1406" i="1" s="1"/>
  <c r="K1431" i="1" s="1"/>
  <c r="K1456" i="1" s="1"/>
  <c r="K1481" i="1" s="1"/>
  <c r="K1506" i="1" s="1"/>
  <c r="K1531" i="1" s="1"/>
  <c r="K1556" i="1" s="1"/>
  <c r="K1581" i="1" s="1"/>
  <c r="K1606" i="1" s="1"/>
  <c r="J1381" i="1"/>
  <c r="J1406" i="1" s="1"/>
  <c r="J1431" i="1" s="1"/>
  <c r="J1456" i="1" s="1"/>
  <c r="J1481" i="1" s="1"/>
  <c r="J1506" i="1" s="1"/>
  <c r="J1531" i="1" s="1"/>
  <c r="J1556" i="1" s="1"/>
  <c r="J1581" i="1" s="1"/>
  <c r="J1606" i="1" s="1"/>
  <c r="I1381" i="1"/>
  <c r="I1406" i="1" s="1"/>
  <c r="I1431" i="1" s="1"/>
  <c r="I1456" i="1" s="1"/>
  <c r="I1481" i="1" s="1"/>
  <c r="I1506" i="1" s="1"/>
  <c r="I1531" i="1" s="1"/>
  <c r="I1556" i="1" s="1"/>
  <c r="I1581" i="1" s="1"/>
  <c r="I1606" i="1" s="1"/>
  <c r="G1381" i="1"/>
  <c r="G1406" i="1" s="1"/>
  <c r="G1431" i="1" s="1"/>
  <c r="G1456" i="1" s="1"/>
  <c r="G1481" i="1" s="1"/>
  <c r="G1506" i="1" s="1"/>
  <c r="G1531" i="1" s="1"/>
  <c r="G1556" i="1" s="1"/>
  <c r="G1581" i="1" s="1"/>
  <c r="G1606" i="1" s="1"/>
  <c r="F1381" i="1"/>
  <c r="F1406" i="1" s="1"/>
  <c r="F1431" i="1" s="1"/>
  <c r="A1381" i="1"/>
  <c r="N1380" i="1"/>
  <c r="N1405" i="1" s="1"/>
  <c r="N1430" i="1" s="1"/>
  <c r="N1455" i="1" s="1"/>
  <c r="N1480" i="1" s="1"/>
  <c r="N1505" i="1" s="1"/>
  <c r="N1530" i="1" s="1"/>
  <c r="N1555" i="1" s="1"/>
  <c r="N1580" i="1" s="1"/>
  <c r="N1605" i="1" s="1"/>
  <c r="L1380" i="1"/>
  <c r="L1405" i="1" s="1"/>
  <c r="K1380" i="1"/>
  <c r="K1405" i="1" s="1"/>
  <c r="K1430" i="1" s="1"/>
  <c r="K1455" i="1" s="1"/>
  <c r="K1480" i="1" s="1"/>
  <c r="K1505" i="1" s="1"/>
  <c r="K1530" i="1" s="1"/>
  <c r="K1555" i="1" s="1"/>
  <c r="K1580" i="1" s="1"/>
  <c r="K1605" i="1" s="1"/>
  <c r="J1380" i="1"/>
  <c r="I1380" i="1"/>
  <c r="I1405" i="1" s="1"/>
  <c r="I1430" i="1" s="1"/>
  <c r="I1455" i="1" s="1"/>
  <c r="I1480" i="1" s="1"/>
  <c r="I1505" i="1" s="1"/>
  <c r="I1530" i="1" s="1"/>
  <c r="I1555" i="1" s="1"/>
  <c r="I1580" i="1" s="1"/>
  <c r="I1605" i="1" s="1"/>
  <c r="G1380" i="1"/>
  <c r="G1405" i="1" s="1"/>
  <c r="G1430" i="1" s="1"/>
  <c r="G1455" i="1" s="1"/>
  <c r="G1480" i="1" s="1"/>
  <c r="G1505" i="1" s="1"/>
  <c r="G1530" i="1" s="1"/>
  <c r="G1555" i="1" s="1"/>
  <c r="G1580" i="1" s="1"/>
  <c r="G1605" i="1" s="1"/>
  <c r="F1380" i="1"/>
  <c r="A1380" i="1"/>
  <c r="A1405" i="1" s="1"/>
  <c r="N1379" i="1"/>
  <c r="N1404" i="1" s="1"/>
  <c r="N1429" i="1" s="1"/>
  <c r="N1454" i="1" s="1"/>
  <c r="N1479" i="1" s="1"/>
  <c r="N1504" i="1" s="1"/>
  <c r="N1529" i="1" s="1"/>
  <c r="N1554" i="1" s="1"/>
  <c r="N1579" i="1" s="1"/>
  <c r="N1604" i="1" s="1"/>
  <c r="L1379" i="1"/>
  <c r="L1404" i="1" s="1"/>
  <c r="L1429" i="1" s="1"/>
  <c r="L1454" i="1" s="1"/>
  <c r="K1379" i="1"/>
  <c r="K1404" i="1" s="1"/>
  <c r="K1429" i="1" s="1"/>
  <c r="K1454" i="1" s="1"/>
  <c r="K1479" i="1" s="1"/>
  <c r="K1504" i="1" s="1"/>
  <c r="K1529" i="1" s="1"/>
  <c r="K1554" i="1" s="1"/>
  <c r="K1579" i="1" s="1"/>
  <c r="K1604" i="1" s="1"/>
  <c r="J1379" i="1"/>
  <c r="J1404" i="1" s="1"/>
  <c r="J1429" i="1" s="1"/>
  <c r="J1454" i="1" s="1"/>
  <c r="J1479" i="1" s="1"/>
  <c r="J1504" i="1" s="1"/>
  <c r="J1529" i="1" s="1"/>
  <c r="J1554" i="1" s="1"/>
  <c r="J1579" i="1" s="1"/>
  <c r="J1604" i="1" s="1"/>
  <c r="I1379" i="1"/>
  <c r="I1404" i="1" s="1"/>
  <c r="I1429" i="1" s="1"/>
  <c r="I1454" i="1" s="1"/>
  <c r="I1479" i="1" s="1"/>
  <c r="I1504" i="1" s="1"/>
  <c r="I1529" i="1" s="1"/>
  <c r="I1554" i="1" s="1"/>
  <c r="I1579" i="1" s="1"/>
  <c r="I1604" i="1" s="1"/>
  <c r="G1379" i="1"/>
  <c r="G1404" i="1" s="1"/>
  <c r="G1429" i="1" s="1"/>
  <c r="G1454" i="1" s="1"/>
  <c r="G1479" i="1" s="1"/>
  <c r="G1504" i="1" s="1"/>
  <c r="G1529" i="1" s="1"/>
  <c r="G1554" i="1" s="1"/>
  <c r="G1579" i="1" s="1"/>
  <c r="G1604" i="1" s="1"/>
  <c r="F1379" i="1"/>
  <c r="F1404" i="1" s="1"/>
  <c r="A1379" i="1"/>
  <c r="A1404" i="1" s="1"/>
  <c r="A1429" i="1" s="1"/>
  <c r="N1378" i="1"/>
  <c r="N1403" i="1" s="1"/>
  <c r="N1428" i="1" s="1"/>
  <c r="N1453" i="1" s="1"/>
  <c r="N1478" i="1" s="1"/>
  <c r="N1503" i="1" s="1"/>
  <c r="N1528" i="1" s="1"/>
  <c r="N1553" i="1" s="1"/>
  <c r="N1578" i="1" s="1"/>
  <c r="N1603" i="1" s="1"/>
  <c r="L1378" i="1"/>
  <c r="K1378" i="1"/>
  <c r="K1403" i="1" s="1"/>
  <c r="K1428" i="1" s="1"/>
  <c r="K1453" i="1" s="1"/>
  <c r="K1478" i="1" s="1"/>
  <c r="K1503" i="1" s="1"/>
  <c r="K1528" i="1" s="1"/>
  <c r="K1553" i="1" s="1"/>
  <c r="K1578" i="1" s="1"/>
  <c r="K1603" i="1" s="1"/>
  <c r="J1378" i="1"/>
  <c r="J1403" i="1" s="1"/>
  <c r="J1428" i="1" s="1"/>
  <c r="J1453" i="1" s="1"/>
  <c r="J1478" i="1" s="1"/>
  <c r="J1503" i="1" s="1"/>
  <c r="J1528" i="1" s="1"/>
  <c r="J1553" i="1" s="1"/>
  <c r="J1578" i="1" s="1"/>
  <c r="J1603" i="1" s="1"/>
  <c r="I1378" i="1"/>
  <c r="I1403" i="1" s="1"/>
  <c r="I1428" i="1" s="1"/>
  <c r="I1453" i="1" s="1"/>
  <c r="I1478" i="1" s="1"/>
  <c r="I1503" i="1" s="1"/>
  <c r="I1528" i="1" s="1"/>
  <c r="I1553" i="1" s="1"/>
  <c r="I1578" i="1" s="1"/>
  <c r="I1603" i="1" s="1"/>
  <c r="G1378" i="1"/>
  <c r="G1403" i="1" s="1"/>
  <c r="G1428" i="1" s="1"/>
  <c r="G1453" i="1" s="1"/>
  <c r="G1478" i="1" s="1"/>
  <c r="G1503" i="1" s="1"/>
  <c r="G1528" i="1" s="1"/>
  <c r="G1553" i="1" s="1"/>
  <c r="G1578" i="1" s="1"/>
  <c r="G1603" i="1" s="1"/>
  <c r="F1378" i="1"/>
  <c r="F1403" i="1" s="1"/>
  <c r="F1428" i="1" s="1"/>
  <c r="F1453" i="1" s="1"/>
  <c r="F1478" i="1" s="1"/>
  <c r="F1503" i="1" s="1"/>
  <c r="F1528" i="1" s="1"/>
  <c r="F1553" i="1" s="1"/>
  <c r="F1578" i="1" s="1"/>
  <c r="F1603" i="1" s="1"/>
  <c r="A1378" i="1"/>
  <c r="A1403" i="1" s="1"/>
  <c r="N1377" i="1"/>
  <c r="N1402" i="1" s="1"/>
  <c r="N1427" i="1" s="1"/>
  <c r="N1452" i="1" s="1"/>
  <c r="N1477" i="1" s="1"/>
  <c r="N1502" i="1" s="1"/>
  <c r="N1527" i="1" s="1"/>
  <c r="N1552" i="1" s="1"/>
  <c r="N1577" i="1" s="1"/>
  <c r="N1602" i="1" s="1"/>
  <c r="L1377" i="1"/>
  <c r="L1402" i="1" s="1"/>
  <c r="L1427" i="1" s="1"/>
  <c r="L1452" i="1" s="1"/>
  <c r="K1377" i="1"/>
  <c r="K1402" i="1" s="1"/>
  <c r="K1427" i="1" s="1"/>
  <c r="K1452" i="1" s="1"/>
  <c r="K1477" i="1" s="1"/>
  <c r="K1502" i="1" s="1"/>
  <c r="K1527" i="1" s="1"/>
  <c r="K1552" i="1" s="1"/>
  <c r="K1577" i="1" s="1"/>
  <c r="K1602" i="1" s="1"/>
  <c r="J1377" i="1"/>
  <c r="I1377" i="1"/>
  <c r="I1402" i="1" s="1"/>
  <c r="I1427" i="1" s="1"/>
  <c r="I1452" i="1" s="1"/>
  <c r="I1477" i="1" s="1"/>
  <c r="I1502" i="1" s="1"/>
  <c r="I1527" i="1" s="1"/>
  <c r="I1552" i="1" s="1"/>
  <c r="I1577" i="1" s="1"/>
  <c r="I1602" i="1" s="1"/>
  <c r="G1377" i="1"/>
  <c r="G1402" i="1" s="1"/>
  <c r="G1427" i="1" s="1"/>
  <c r="G1452" i="1" s="1"/>
  <c r="G1477" i="1" s="1"/>
  <c r="G1502" i="1" s="1"/>
  <c r="G1527" i="1" s="1"/>
  <c r="G1552" i="1" s="1"/>
  <c r="G1577" i="1" s="1"/>
  <c r="G1602" i="1" s="1"/>
  <c r="F1377" i="1"/>
  <c r="A1377" i="1"/>
  <c r="N1376" i="1"/>
  <c r="N1401" i="1" s="1"/>
  <c r="N1426" i="1" s="1"/>
  <c r="N1451" i="1" s="1"/>
  <c r="N1476" i="1" s="1"/>
  <c r="N1501" i="1" s="1"/>
  <c r="N1526" i="1" s="1"/>
  <c r="N1551" i="1" s="1"/>
  <c r="N1576" i="1" s="1"/>
  <c r="N1601" i="1" s="1"/>
  <c r="L1376" i="1"/>
  <c r="K1376" i="1"/>
  <c r="K1401" i="1" s="1"/>
  <c r="K1426" i="1" s="1"/>
  <c r="K1451" i="1" s="1"/>
  <c r="K1476" i="1" s="1"/>
  <c r="K1501" i="1" s="1"/>
  <c r="K1526" i="1" s="1"/>
  <c r="K1551" i="1" s="1"/>
  <c r="K1576" i="1" s="1"/>
  <c r="K1601" i="1" s="1"/>
  <c r="J1376" i="1"/>
  <c r="J1401" i="1" s="1"/>
  <c r="J1426" i="1" s="1"/>
  <c r="J1451" i="1" s="1"/>
  <c r="J1476" i="1" s="1"/>
  <c r="J1501" i="1" s="1"/>
  <c r="J1526" i="1" s="1"/>
  <c r="J1551" i="1" s="1"/>
  <c r="J1576" i="1" s="1"/>
  <c r="J1601" i="1" s="1"/>
  <c r="I1376" i="1"/>
  <c r="I1401" i="1" s="1"/>
  <c r="I1426" i="1" s="1"/>
  <c r="I1451" i="1" s="1"/>
  <c r="I1476" i="1" s="1"/>
  <c r="I1501" i="1" s="1"/>
  <c r="I1526" i="1" s="1"/>
  <c r="I1551" i="1" s="1"/>
  <c r="I1576" i="1" s="1"/>
  <c r="I1601" i="1" s="1"/>
  <c r="G1376" i="1"/>
  <c r="G1401" i="1" s="1"/>
  <c r="G1426" i="1" s="1"/>
  <c r="G1451" i="1" s="1"/>
  <c r="G1476" i="1" s="1"/>
  <c r="G1501" i="1" s="1"/>
  <c r="G1526" i="1" s="1"/>
  <c r="G1551" i="1" s="1"/>
  <c r="G1576" i="1" s="1"/>
  <c r="G1601" i="1" s="1"/>
  <c r="F1376" i="1"/>
  <c r="F1401" i="1" s="1"/>
  <c r="F1426" i="1" s="1"/>
  <c r="F1451" i="1" s="1"/>
  <c r="F1476" i="1" s="1"/>
  <c r="F1501" i="1" s="1"/>
  <c r="F1526" i="1" s="1"/>
  <c r="F1551" i="1" s="1"/>
  <c r="F1576" i="1" s="1"/>
  <c r="F1601" i="1" s="1"/>
  <c r="A1376" i="1"/>
  <c r="A1401" i="1" s="1"/>
  <c r="A1426" i="1" s="1"/>
  <c r="A1451" i="1" s="1"/>
  <c r="A1476" i="1" s="1"/>
  <c r="N1375" i="1"/>
  <c r="N1400" i="1" s="1"/>
  <c r="N1425" i="1" s="1"/>
  <c r="N1450" i="1" s="1"/>
  <c r="N1475" i="1" s="1"/>
  <c r="N1500" i="1" s="1"/>
  <c r="N1525" i="1" s="1"/>
  <c r="N1550" i="1" s="1"/>
  <c r="N1575" i="1" s="1"/>
  <c r="N1600" i="1" s="1"/>
  <c r="L1375" i="1"/>
  <c r="L1400" i="1" s="1"/>
  <c r="L1425" i="1" s="1"/>
  <c r="L1450" i="1" s="1"/>
  <c r="K1375" i="1"/>
  <c r="K1400" i="1" s="1"/>
  <c r="K1425" i="1" s="1"/>
  <c r="K1450" i="1" s="1"/>
  <c r="K1475" i="1" s="1"/>
  <c r="K1500" i="1" s="1"/>
  <c r="K1525" i="1" s="1"/>
  <c r="K1550" i="1" s="1"/>
  <c r="K1575" i="1" s="1"/>
  <c r="K1600" i="1" s="1"/>
  <c r="J1375" i="1"/>
  <c r="J1400" i="1" s="1"/>
  <c r="J1425" i="1" s="1"/>
  <c r="J1450" i="1" s="1"/>
  <c r="J1475" i="1" s="1"/>
  <c r="J1500" i="1" s="1"/>
  <c r="J1525" i="1" s="1"/>
  <c r="J1550" i="1" s="1"/>
  <c r="J1575" i="1" s="1"/>
  <c r="J1600" i="1" s="1"/>
  <c r="I1375" i="1"/>
  <c r="I1400" i="1" s="1"/>
  <c r="I1425" i="1" s="1"/>
  <c r="I1450" i="1" s="1"/>
  <c r="I1475" i="1" s="1"/>
  <c r="I1500" i="1" s="1"/>
  <c r="I1525" i="1" s="1"/>
  <c r="I1550" i="1" s="1"/>
  <c r="I1575" i="1" s="1"/>
  <c r="I1600" i="1" s="1"/>
  <c r="G1375" i="1"/>
  <c r="G1400" i="1" s="1"/>
  <c r="G1425" i="1" s="1"/>
  <c r="G1450" i="1" s="1"/>
  <c r="G1475" i="1" s="1"/>
  <c r="G1500" i="1" s="1"/>
  <c r="G1525" i="1" s="1"/>
  <c r="G1550" i="1" s="1"/>
  <c r="G1575" i="1" s="1"/>
  <c r="G1600" i="1" s="1"/>
  <c r="F1375" i="1"/>
  <c r="A1375" i="1"/>
  <c r="N1374" i="1"/>
  <c r="N1399" i="1" s="1"/>
  <c r="N1424" i="1" s="1"/>
  <c r="N1449" i="1" s="1"/>
  <c r="N1474" i="1" s="1"/>
  <c r="N1499" i="1" s="1"/>
  <c r="N1524" i="1" s="1"/>
  <c r="N1549" i="1" s="1"/>
  <c r="N1574" i="1" s="1"/>
  <c r="N1599" i="1" s="1"/>
  <c r="L1374" i="1"/>
  <c r="K1374" i="1"/>
  <c r="K1399" i="1" s="1"/>
  <c r="K1424" i="1" s="1"/>
  <c r="K1449" i="1" s="1"/>
  <c r="K1474" i="1" s="1"/>
  <c r="K1499" i="1" s="1"/>
  <c r="K1524" i="1" s="1"/>
  <c r="K1549" i="1" s="1"/>
  <c r="K1574" i="1" s="1"/>
  <c r="K1599" i="1" s="1"/>
  <c r="J1374" i="1"/>
  <c r="J1399" i="1" s="1"/>
  <c r="J1424" i="1" s="1"/>
  <c r="J1449" i="1" s="1"/>
  <c r="J1474" i="1" s="1"/>
  <c r="J1499" i="1" s="1"/>
  <c r="J1524" i="1" s="1"/>
  <c r="J1549" i="1" s="1"/>
  <c r="J1574" i="1" s="1"/>
  <c r="J1599" i="1" s="1"/>
  <c r="I1374" i="1"/>
  <c r="I1399" i="1" s="1"/>
  <c r="I1424" i="1" s="1"/>
  <c r="I1449" i="1" s="1"/>
  <c r="I1474" i="1" s="1"/>
  <c r="I1499" i="1" s="1"/>
  <c r="I1524" i="1" s="1"/>
  <c r="I1549" i="1" s="1"/>
  <c r="I1574" i="1" s="1"/>
  <c r="I1599" i="1" s="1"/>
  <c r="G1374" i="1"/>
  <c r="G1399" i="1" s="1"/>
  <c r="G1424" i="1" s="1"/>
  <c r="G1449" i="1" s="1"/>
  <c r="G1474" i="1" s="1"/>
  <c r="G1499" i="1" s="1"/>
  <c r="G1524" i="1" s="1"/>
  <c r="G1549" i="1" s="1"/>
  <c r="G1574" i="1" s="1"/>
  <c r="G1599" i="1" s="1"/>
  <c r="F1374" i="1"/>
  <c r="F1399" i="1" s="1"/>
  <c r="F1424" i="1" s="1"/>
  <c r="F1449" i="1" s="1"/>
  <c r="F1474" i="1" s="1"/>
  <c r="F1499" i="1" s="1"/>
  <c r="F1524" i="1" s="1"/>
  <c r="F1549" i="1" s="1"/>
  <c r="F1574" i="1" s="1"/>
  <c r="F1599" i="1" s="1"/>
  <c r="A1374" i="1"/>
  <c r="A1399" i="1" s="1"/>
  <c r="N1373" i="1"/>
  <c r="N1398" i="1" s="1"/>
  <c r="N1423" i="1" s="1"/>
  <c r="N1448" i="1" s="1"/>
  <c r="N1473" i="1" s="1"/>
  <c r="N1498" i="1" s="1"/>
  <c r="N1523" i="1" s="1"/>
  <c r="N1548" i="1" s="1"/>
  <c r="N1573" i="1" s="1"/>
  <c r="N1598" i="1" s="1"/>
  <c r="L1373" i="1"/>
  <c r="L1398" i="1" s="1"/>
  <c r="L1423" i="1" s="1"/>
  <c r="L1448" i="1" s="1"/>
  <c r="K1373" i="1"/>
  <c r="K1398" i="1" s="1"/>
  <c r="K1423" i="1" s="1"/>
  <c r="K1448" i="1" s="1"/>
  <c r="K1473" i="1" s="1"/>
  <c r="K1498" i="1" s="1"/>
  <c r="K1523" i="1" s="1"/>
  <c r="K1548" i="1" s="1"/>
  <c r="K1573" i="1" s="1"/>
  <c r="K1598" i="1" s="1"/>
  <c r="J1373" i="1"/>
  <c r="J1398" i="1" s="1"/>
  <c r="J1423" i="1" s="1"/>
  <c r="J1448" i="1" s="1"/>
  <c r="J1473" i="1" s="1"/>
  <c r="J1498" i="1" s="1"/>
  <c r="J1523" i="1" s="1"/>
  <c r="J1548" i="1" s="1"/>
  <c r="J1573" i="1" s="1"/>
  <c r="J1598" i="1" s="1"/>
  <c r="I1373" i="1"/>
  <c r="I1398" i="1" s="1"/>
  <c r="I1423" i="1" s="1"/>
  <c r="I1448" i="1" s="1"/>
  <c r="I1473" i="1" s="1"/>
  <c r="I1498" i="1" s="1"/>
  <c r="I1523" i="1" s="1"/>
  <c r="I1548" i="1" s="1"/>
  <c r="I1573" i="1" s="1"/>
  <c r="I1598" i="1" s="1"/>
  <c r="G1373" i="1"/>
  <c r="G1398" i="1" s="1"/>
  <c r="G1423" i="1" s="1"/>
  <c r="G1448" i="1" s="1"/>
  <c r="G1473" i="1" s="1"/>
  <c r="G1498" i="1" s="1"/>
  <c r="G1523" i="1" s="1"/>
  <c r="G1548" i="1" s="1"/>
  <c r="G1573" i="1" s="1"/>
  <c r="G1598" i="1" s="1"/>
  <c r="F1373" i="1"/>
  <c r="F1398" i="1" s="1"/>
  <c r="F1423" i="1" s="1"/>
  <c r="F1448" i="1" s="1"/>
  <c r="F1473" i="1" s="1"/>
  <c r="F1498" i="1" s="1"/>
  <c r="F1523" i="1" s="1"/>
  <c r="F1548" i="1" s="1"/>
  <c r="F1573" i="1" s="1"/>
  <c r="F1598" i="1" s="1"/>
  <c r="A1373" i="1"/>
  <c r="A1398" i="1" s="1"/>
  <c r="N1372" i="1"/>
  <c r="N1397" i="1" s="1"/>
  <c r="N1422" i="1" s="1"/>
  <c r="N1447" i="1" s="1"/>
  <c r="N1472" i="1" s="1"/>
  <c r="N1497" i="1" s="1"/>
  <c r="N1522" i="1" s="1"/>
  <c r="N1547" i="1" s="1"/>
  <c r="N1572" i="1" s="1"/>
  <c r="N1597" i="1" s="1"/>
  <c r="L1372" i="1"/>
  <c r="L1397" i="1" s="1"/>
  <c r="L1422" i="1" s="1"/>
  <c r="K1372" i="1"/>
  <c r="K1397" i="1" s="1"/>
  <c r="K1422" i="1" s="1"/>
  <c r="K1447" i="1" s="1"/>
  <c r="K1472" i="1" s="1"/>
  <c r="K1497" i="1" s="1"/>
  <c r="K1522" i="1" s="1"/>
  <c r="K1547" i="1" s="1"/>
  <c r="K1572" i="1" s="1"/>
  <c r="K1597" i="1" s="1"/>
  <c r="J1372" i="1"/>
  <c r="J1397" i="1" s="1"/>
  <c r="J1422" i="1" s="1"/>
  <c r="J1447" i="1" s="1"/>
  <c r="J1472" i="1" s="1"/>
  <c r="J1497" i="1" s="1"/>
  <c r="J1522" i="1" s="1"/>
  <c r="J1547" i="1" s="1"/>
  <c r="J1572" i="1" s="1"/>
  <c r="J1597" i="1" s="1"/>
  <c r="I1372" i="1"/>
  <c r="I1397" i="1" s="1"/>
  <c r="I1422" i="1" s="1"/>
  <c r="I1447" i="1" s="1"/>
  <c r="I1472" i="1" s="1"/>
  <c r="I1497" i="1" s="1"/>
  <c r="I1522" i="1" s="1"/>
  <c r="I1547" i="1" s="1"/>
  <c r="I1572" i="1" s="1"/>
  <c r="I1597" i="1" s="1"/>
  <c r="G1372" i="1"/>
  <c r="G1397" i="1" s="1"/>
  <c r="G1422" i="1" s="1"/>
  <c r="G1447" i="1" s="1"/>
  <c r="G1472" i="1" s="1"/>
  <c r="G1497" i="1" s="1"/>
  <c r="G1522" i="1" s="1"/>
  <c r="G1547" i="1" s="1"/>
  <c r="G1572" i="1" s="1"/>
  <c r="G1597" i="1" s="1"/>
  <c r="F1372" i="1"/>
  <c r="F1397" i="1" s="1"/>
  <c r="F1422" i="1" s="1"/>
  <c r="F1447" i="1" s="1"/>
  <c r="F1472" i="1" s="1"/>
  <c r="F1497" i="1" s="1"/>
  <c r="F1522" i="1" s="1"/>
  <c r="F1547" i="1" s="1"/>
  <c r="F1572" i="1" s="1"/>
  <c r="F1597" i="1" s="1"/>
  <c r="A1372" i="1"/>
  <c r="A1397" i="1" s="1"/>
  <c r="N1371" i="1"/>
  <c r="N1396" i="1" s="1"/>
  <c r="N1421" i="1" s="1"/>
  <c r="N1446" i="1" s="1"/>
  <c r="N1471" i="1" s="1"/>
  <c r="N1496" i="1" s="1"/>
  <c r="N1521" i="1" s="1"/>
  <c r="N1546" i="1" s="1"/>
  <c r="N1571" i="1" s="1"/>
  <c r="N1596" i="1" s="1"/>
  <c r="L1371" i="1"/>
  <c r="K1371" i="1"/>
  <c r="K1396" i="1" s="1"/>
  <c r="K1421" i="1" s="1"/>
  <c r="K1446" i="1" s="1"/>
  <c r="K1471" i="1" s="1"/>
  <c r="K1496" i="1" s="1"/>
  <c r="K1521" i="1" s="1"/>
  <c r="K1546" i="1" s="1"/>
  <c r="K1571" i="1" s="1"/>
  <c r="K1596" i="1" s="1"/>
  <c r="J1371" i="1"/>
  <c r="J1396" i="1" s="1"/>
  <c r="J1421" i="1" s="1"/>
  <c r="J1446" i="1" s="1"/>
  <c r="J1471" i="1" s="1"/>
  <c r="J1496" i="1" s="1"/>
  <c r="J1521" i="1" s="1"/>
  <c r="J1546" i="1" s="1"/>
  <c r="J1571" i="1" s="1"/>
  <c r="J1596" i="1" s="1"/>
  <c r="I1371" i="1"/>
  <c r="I1396" i="1" s="1"/>
  <c r="I1421" i="1" s="1"/>
  <c r="I1446" i="1" s="1"/>
  <c r="I1471" i="1" s="1"/>
  <c r="I1496" i="1" s="1"/>
  <c r="I1521" i="1" s="1"/>
  <c r="I1546" i="1" s="1"/>
  <c r="I1571" i="1" s="1"/>
  <c r="I1596" i="1" s="1"/>
  <c r="G1371" i="1"/>
  <c r="G1396" i="1" s="1"/>
  <c r="G1421" i="1" s="1"/>
  <c r="G1446" i="1" s="1"/>
  <c r="G1471" i="1" s="1"/>
  <c r="G1496" i="1" s="1"/>
  <c r="G1521" i="1" s="1"/>
  <c r="G1546" i="1" s="1"/>
  <c r="G1571" i="1" s="1"/>
  <c r="G1596" i="1" s="1"/>
  <c r="F1371" i="1"/>
  <c r="F1396" i="1" s="1"/>
  <c r="F1421" i="1" s="1"/>
  <c r="F1446" i="1" s="1"/>
  <c r="F1471" i="1" s="1"/>
  <c r="F1496" i="1" s="1"/>
  <c r="F1521" i="1" s="1"/>
  <c r="F1546" i="1" s="1"/>
  <c r="F1571" i="1" s="1"/>
  <c r="F1596" i="1" s="1"/>
  <c r="A1371" i="1"/>
  <c r="A1396" i="1" s="1"/>
  <c r="A1421" i="1" s="1"/>
  <c r="A1446" i="1" s="1"/>
  <c r="N1370" i="1"/>
  <c r="N1395" i="1" s="1"/>
  <c r="N1420" i="1" s="1"/>
  <c r="N1445" i="1" s="1"/>
  <c r="N1470" i="1" s="1"/>
  <c r="N1495" i="1" s="1"/>
  <c r="N1520" i="1" s="1"/>
  <c r="N1545" i="1" s="1"/>
  <c r="N1570" i="1" s="1"/>
  <c r="N1595" i="1" s="1"/>
  <c r="L1370" i="1"/>
  <c r="L1395" i="1" s="1"/>
  <c r="K1370" i="1"/>
  <c r="K1395" i="1" s="1"/>
  <c r="K1420" i="1" s="1"/>
  <c r="K1445" i="1" s="1"/>
  <c r="K1470" i="1" s="1"/>
  <c r="K1495" i="1" s="1"/>
  <c r="K1520" i="1" s="1"/>
  <c r="K1545" i="1" s="1"/>
  <c r="K1570" i="1" s="1"/>
  <c r="K1595" i="1" s="1"/>
  <c r="J1370" i="1"/>
  <c r="J1395" i="1" s="1"/>
  <c r="J1420" i="1" s="1"/>
  <c r="J1445" i="1" s="1"/>
  <c r="J1470" i="1" s="1"/>
  <c r="J1495" i="1" s="1"/>
  <c r="J1520" i="1" s="1"/>
  <c r="J1545" i="1" s="1"/>
  <c r="J1570" i="1" s="1"/>
  <c r="J1595" i="1" s="1"/>
  <c r="I1370" i="1"/>
  <c r="I1395" i="1" s="1"/>
  <c r="I1420" i="1" s="1"/>
  <c r="I1445" i="1" s="1"/>
  <c r="I1470" i="1" s="1"/>
  <c r="I1495" i="1" s="1"/>
  <c r="I1520" i="1" s="1"/>
  <c r="I1545" i="1" s="1"/>
  <c r="I1570" i="1" s="1"/>
  <c r="I1595" i="1" s="1"/>
  <c r="G1370" i="1"/>
  <c r="G1395" i="1" s="1"/>
  <c r="G1420" i="1" s="1"/>
  <c r="G1445" i="1" s="1"/>
  <c r="G1470" i="1" s="1"/>
  <c r="G1495" i="1" s="1"/>
  <c r="G1520" i="1" s="1"/>
  <c r="G1545" i="1" s="1"/>
  <c r="G1570" i="1" s="1"/>
  <c r="G1595" i="1" s="1"/>
  <c r="F1370" i="1"/>
  <c r="A1370" i="1"/>
  <c r="N1369" i="1"/>
  <c r="N1394" i="1" s="1"/>
  <c r="N1419" i="1" s="1"/>
  <c r="N1444" i="1" s="1"/>
  <c r="N1469" i="1" s="1"/>
  <c r="N1494" i="1" s="1"/>
  <c r="N1519" i="1" s="1"/>
  <c r="N1544" i="1" s="1"/>
  <c r="N1569" i="1" s="1"/>
  <c r="N1594" i="1" s="1"/>
  <c r="L1369" i="1"/>
  <c r="L1394" i="1" s="1"/>
  <c r="K1369" i="1"/>
  <c r="K1394" i="1" s="1"/>
  <c r="K1419" i="1" s="1"/>
  <c r="K1444" i="1" s="1"/>
  <c r="K1469" i="1" s="1"/>
  <c r="K1494" i="1" s="1"/>
  <c r="K1519" i="1" s="1"/>
  <c r="K1544" i="1" s="1"/>
  <c r="K1569" i="1" s="1"/>
  <c r="K1594" i="1" s="1"/>
  <c r="J1369" i="1"/>
  <c r="J1394" i="1" s="1"/>
  <c r="J1419" i="1" s="1"/>
  <c r="J1444" i="1" s="1"/>
  <c r="J1469" i="1" s="1"/>
  <c r="J1494" i="1" s="1"/>
  <c r="J1519" i="1" s="1"/>
  <c r="J1544" i="1" s="1"/>
  <c r="J1569" i="1" s="1"/>
  <c r="J1594" i="1" s="1"/>
  <c r="I1369" i="1"/>
  <c r="I1394" i="1" s="1"/>
  <c r="I1419" i="1" s="1"/>
  <c r="I1444" i="1" s="1"/>
  <c r="I1469" i="1" s="1"/>
  <c r="I1494" i="1" s="1"/>
  <c r="I1519" i="1" s="1"/>
  <c r="I1544" i="1" s="1"/>
  <c r="I1569" i="1" s="1"/>
  <c r="I1594" i="1" s="1"/>
  <c r="G1369" i="1"/>
  <c r="G1394" i="1" s="1"/>
  <c r="G1419" i="1" s="1"/>
  <c r="G1444" i="1" s="1"/>
  <c r="G1469" i="1" s="1"/>
  <c r="G1494" i="1" s="1"/>
  <c r="G1519" i="1" s="1"/>
  <c r="G1544" i="1" s="1"/>
  <c r="G1569" i="1" s="1"/>
  <c r="G1594" i="1" s="1"/>
  <c r="F1369" i="1"/>
  <c r="F1394" i="1" s="1"/>
  <c r="F1419" i="1" s="1"/>
  <c r="F1444" i="1" s="1"/>
  <c r="F1469" i="1" s="1"/>
  <c r="F1494" i="1" s="1"/>
  <c r="F1519" i="1" s="1"/>
  <c r="F1544" i="1" s="1"/>
  <c r="F1569" i="1" s="1"/>
  <c r="F1594" i="1" s="1"/>
  <c r="A1369" i="1"/>
  <c r="A1394" i="1" s="1"/>
  <c r="A1419" i="1" s="1"/>
  <c r="A1444" i="1" s="1"/>
  <c r="N1368" i="1"/>
  <c r="N1393" i="1" s="1"/>
  <c r="N1418" i="1" s="1"/>
  <c r="N1443" i="1" s="1"/>
  <c r="N1468" i="1" s="1"/>
  <c r="N1493" i="1" s="1"/>
  <c r="N1518" i="1" s="1"/>
  <c r="N1543" i="1" s="1"/>
  <c r="N1568" i="1" s="1"/>
  <c r="N1593" i="1" s="1"/>
  <c r="L1368" i="1"/>
  <c r="L1393" i="1" s="1"/>
  <c r="L1418" i="1" s="1"/>
  <c r="K1368" i="1"/>
  <c r="K1393" i="1" s="1"/>
  <c r="K1418" i="1" s="1"/>
  <c r="K1443" i="1" s="1"/>
  <c r="K1468" i="1" s="1"/>
  <c r="K1493" i="1" s="1"/>
  <c r="K1518" i="1" s="1"/>
  <c r="K1543" i="1" s="1"/>
  <c r="K1568" i="1" s="1"/>
  <c r="K1593" i="1" s="1"/>
  <c r="J1368" i="1"/>
  <c r="J1393" i="1" s="1"/>
  <c r="J1418" i="1" s="1"/>
  <c r="J1443" i="1" s="1"/>
  <c r="J1468" i="1" s="1"/>
  <c r="J1493" i="1" s="1"/>
  <c r="J1518" i="1" s="1"/>
  <c r="J1543" i="1" s="1"/>
  <c r="J1568" i="1" s="1"/>
  <c r="J1593" i="1" s="1"/>
  <c r="I1368" i="1"/>
  <c r="I1393" i="1" s="1"/>
  <c r="I1418" i="1" s="1"/>
  <c r="I1443" i="1" s="1"/>
  <c r="I1468" i="1" s="1"/>
  <c r="I1493" i="1" s="1"/>
  <c r="I1518" i="1" s="1"/>
  <c r="I1543" i="1" s="1"/>
  <c r="I1568" i="1" s="1"/>
  <c r="I1593" i="1" s="1"/>
  <c r="G1368" i="1"/>
  <c r="G1393" i="1" s="1"/>
  <c r="G1418" i="1" s="1"/>
  <c r="G1443" i="1" s="1"/>
  <c r="G1468" i="1" s="1"/>
  <c r="G1493" i="1" s="1"/>
  <c r="G1518" i="1" s="1"/>
  <c r="G1543" i="1" s="1"/>
  <c r="G1568" i="1" s="1"/>
  <c r="G1593" i="1" s="1"/>
  <c r="F1368" i="1"/>
  <c r="F1393" i="1" s="1"/>
  <c r="F1418" i="1" s="1"/>
  <c r="F1443" i="1" s="1"/>
  <c r="F1468" i="1" s="1"/>
  <c r="F1493" i="1" s="1"/>
  <c r="F1518" i="1" s="1"/>
  <c r="F1543" i="1" s="1"/>
  <c r="F1568" i="1" s="1"/>
  <c r="F1593" i="1" s="1"/>
  <c r="A1368" i="1"/>
  <c r="A1393" i="1" s="1"/>
  <c r="N1367" i="1"/>
  <c r="N1392" i="1" s="1"/>
  <c r="N1417" i="1" s="1"/>
  <c r="N1442" i="1" s="1"/>
  <c r="N1467" i="1" s="1"/>
  <c r="N1492" i="1" s="1"/>
  <c r="N1517" i="1" s="1"/>
  <c r="N1542" i="1" s="1"/>
  <c r="N1567" i="1" s="1"/>
  <c r="N1592" i="1" s="1"/>
  <c r="L1367" i="1"/>
  <c r="L1392" i="1" s="1"/>
  <c r="K1367" i="1"/>
  <c r="K1392" i="1" s="1"/>
  <c r="K1417" i="1" s="1"/>
  <c r="K1442" i="1" s="1"/>
  <c r="K1467" i="1" s="1"/>
  <c r="K1492" i="1" s="1"/>
  <c r="K1517" i="1" s="1"/>
  <c r="K1542" i="1" s="1"/>
  <c r="K1567" i="1" s="1"/>
  <c r="K1592" i="1" s="1"/>
  <c r="J1367" i="1"/>
  <c r="J1392" i="1" s="1"/>
  <c r="J1417" i="1" s="1"/>
  <c r="J1442" i="1" s="1"/>
  <c r="J1467" i="1" s="1"/>
  <c r="J1492" i="1" s="1"/>
  <c r="J1517" i="1" s="1"/>
  <c r="J1542" i="1" s="1"/>
  <c r="J1567" i="1" s="1"/>
  <c r="J1592" i="1" s="1"/>
  <c r="I1367" i="1"/>
  <c r="I1392" i="1" s="1"/>
  <c r="I1417" i="1" s="1"/>
  <c r="I1442" i="1" s="1"/>
  <c r="I1467" i="1" s="1"/>
  <c r="I1492" i="1" s="1"/>
  <c r="I1517" i="1" s="1"/>
  <c r="I1542" i="1" s="1"/>
  <c r="I1567" i="1" s="1"/>
  <c r="I1592" i="1" s="1"/>
  <c r="G1367" i="1"/>
  <c r="G1392" i="1" s="1"/>
  <c r="G1417" i="1" s="1"/>
  <c r="G1442" i="1" s="1"/>
  <c r="G1467" i="1" s="1"/>
  <c r="G1492" i="1" s="1"/>
  <c r="G1517" i="1" s="1"/>
  <c r="G1542" i="1" s="1"/>
  <c r="G1567" i="1" s="1"/>
  <c r="G1592" i="1" s="1"/>
  <c r="F1367" i="1"/>
  <c r="A1367" i="1"/>
  <c r="N1366" i="1"/>
  <c r="N1391" i="1" s="1"/>
  <c r="N1416" i="1" s="1"/>
  <c r="N1441" i="1" s="1"/>
  <c r="N1466" i="1" s="1"/>
  <c r="N1491" i="1" s="1"/>
  <c r="N1516" i="1" s="1"/>
  <c r="N1541" i="1" s="1"/>
  <c r="N1566" i="1" s="1"/>
  <c r="N1591" i="1" s="1"/>
  <c r="L1366" i="1"/>
  <c r="L1391" i="1" s="1"/>
  <c r="K1366" i="1"/>
  <c r="K1391" i="1" s="1"/>
  <c r="K1416" i="1" s="1"/>
  <c r="K1441" i="1" s="1"/>
  <c r="K1466" i="1" s="1"/>
  <c r="K1491" i="1" s="1"/>
  <c r="K1516" i="1" s="1"/>
  <c r="K1541" i="1" s="1"/>
  <c r="K1566" i="1" s="1"/>
  <c r="K1591" i="1" s="1"/>
  <c r="J1366" i="1"/>
  <c r="J1391" i="1" s="1"/>
  <c r="J1416" i="1" s="1"/>
  <c r="J1441" i="1" s="1"/>
  <c r="J1466" i="1" s="1"/>
  <c r="J1491" i="1" s="1"/>
  <c r="J1516" i="1" s="1"/>
  <c r="J1541" i="1" s="1"/>
  <c r="J1566" i="1" s="1"/>
  <c r="J1591" i="1" s="1"/>
  <c r="I1366" i="1"/>
  <c r="I1391" i="1" s="1"/>
  <c r="I1416" i="1" s="1"/>
  <c r="I1441" i="1" s="1"/>
  <c r="I1466" i="1" s="1"/>
  <c r="I1491" i="1" s="1"/>
  <c r="I1516" i="1" s="1"/>
  <c r="I1541" i="1" s="1"/>
  <c r="I1566" i="1" s="1"/>
  <c r="I1591" i="1" s="1"/>
  <c r="G1366" i="1"/>
  <c r="G1391" i="1" s="1"/>
  <c r="G1416" i="1" s="1"/>
  <c r="G1441" i="1" s="1"/>
  <c r="G1466" i="1" s="1"/>
  <c r="G1491" i="1" s="1"/>
  <c r="G1516" i="1" s="1"/>
  <c r="G1541" i="1" s="1"/>
  <c r="G1566" i="1" s="1"/>
  <c r="G1591" i="1" s="1"/>
  <c r="F1366" i="1"/>
  <c r="F1391" i="1" s="1"/>
  <c r="F1416" i="1" s="1"/>
  <c r="F1441" i="1" s="1"/>
  <c r="F1466" i="1" s="1"/>
  <c r="F1491" i="1" s="1"/>
  <c r="F1516" i="1" s="1"/>
  <c r="F1541" i="1" s="1"/>
  <c r="F1566" i="1" s="1"/>
  <c r="F1591" i="1" s="1"/>
  <c r="A1366" i="1"/>
  <c r="A1391" i="1" s="1"/>
  <c r="N1365" i="1"/>
  <c r="N1390" i="1" s="1"/>
  <c r="N1415" i="1" s="1"/>
  <c r="N1440" i="1" s="1"/>
  <c r="N1465" i="1" s="1"/>
  <c r="N1490" i="1" s="1"/>
  <c r="N1515" i="1" s="1"/>
  <c r="N1540" i="1" s="1"/>
  <c r="N1565" i="1" s="1"/>
  <c r="N1590" i="1" s="1"/>
  <c r="L1365" i="1"/>
  <c r="K1365" i="1"/>
  <c r="K1390" i="1" s="1"/>
  <c r="K1415" i="1" s="1"/>
  <c r="K1440" i="1" s="1"/>
  <c r="K1465" i="1" s="1"/>
  <c r="K1490" i="1" s="1"/>
  <c r="K1515" i="1" s="1"/>
  <c r="K1540" i="1" s="1"/>
  <c r="K1565" i="1" s="1"/>
  <c r="K1590" i="1" s="1"/>
  <c r="J1365" i="1"/>
  <c r="J1390" i="1" s="1"/>
  <c r="J1415" i="1" s="1"/>
  <c r="J1440" i="1" s="1"/>
  <c r="J1465" i="1" s="1"/>
  <c r="J1490" i="1" s="1"/>
  <c r="J1515" i="1" s="1"/>
  <c r="J1540" i="1" s="1"/>
  <c r="J1565" i="1" s="1"/>
  <c r="J1590" i="1" s="1"/>
  <c r="I1365" i="1"/>
  <c r="I1390" i="1" s="1"/>
  <c r="I1415" i="1" s="1"/>
  <c r="I1440" i="1" s="1"/>
  <c r="I1465" i="1" s="1"/>
  <c r="I1490" i="1" s="1"/>
  <c r="I1515" i="1" s="1"/>
  <c r="I1540" i="1" s="1"/>
  <c r="I1565" i="1" s="1"/>
  <c r="I1590" i="1" s="1"/>
  <c r="G1365" i="1"/>
  <c r="G1390" i="1" s="1"/>
  <c r="G1415" i="1" s="1"/>
  <c r="G1440" i="1" s="1"/>
  <c r="G1465" i="1" s="1"/>
  <c r="G1490" i="1" s="1"/>
  <c r="G1515" i="1" s="1"/>
  <c r="G1540" i="1" s="1"/>
  <c r="G1565" i="1" s="1"/>
  <c r="G1590" i="1" s="1"/>
  <c r="F1365" i="1"/>
  <c r="F1390" i="1" s="1"/>
  <c r="F1415" i="1" s="1"/>
  <c r="F1440" i="1" s="1"/>
  <c r="F1465" i="1" s="1"/>
  <c r="F1490" i="1" s="1"/>
  <c r="F1515" i="1" s="1"/>
  <c r="F1540" i="1" s="1"/>
  <c r="F1565" i="1" s="1"/>
  <c r="F1590" i="1" s="1"/>
  <c r="A1365" i="1"/>
  <c r="N1364" i="1"/>
  <c r="N1389" i="1" s="1"/>
  <c r="N1414" i="1" s="1"/>
  <c r="N1439" i="1" s="1"/>
  <c r="N1464" i="1" s="1"/>
  <c r="N1489" i="1" s="1"/>
  <c r="N1514" i="1" s="1"/>
  <c r="N1539" i="1" s="1"/>
  <c r="N1564" i="1" s="1"/>
  <c r="N1589" i="1" s="1"/>
  <c r="L1364" i="1"/>
  <c r="K1364" i="1"/>
  <c r="K1389" i="1" s="1"/>
  <c r="K1414" i="1" s="1"/>
  <c r="K1439" i="1" s="1"/>
  <c r="K1464" i="1" s="1"/>
  <c r="K1489" i="1" s="1"/>
  <c r="K1514" i="1" s="1"/>
  <c r="K1539" i="1" s="1"/>
  <c r="K1564" i="1" s="1"/>
  <c r="K1589" i="1" s="1"/>
  <c r="J1364" i="1"/>
  <c r="J1389" i="1" s="1"/>
  <c r="J1414" i="1" s="1"/>
  <c r="J1439" i="1" s="1"/>
  <c r="J1464" i="1" s="1"/>
  <c r="J1489" i="1" s="1"/>
  <c r="J1514" i="1" s="1"/>
  <c r="J1539" i="1" s="1"/>
  <c r="J1564" i="1" s="1"/>
  <c r="J1589" i="1" s="1"/>
  <c r="I1364" i="1"/>
  <c r="I1389" i="1" s="1"/>
  <c r="I1414" i="1" s="1"/>
  <c r="I1439" i="1" s="1"/>
  <c r="I1464" i="1" s="1"/>
  <c r="I1489" i="1" s="1"/>
  <c r="I1514" i="1" s="1"/>
  <c r="I1539" i="1" s="1"/>
  <c r="I1564" i="1" s="1"/>
  <c r="I1589" i="1" s="1"/>
  <c r="G1364" i="1"/>
  <c r="G1389" i="1" s="1"/>
  <c r="G1414" i="1" s="1"/>
  <c r="G1439" i="1" s="1"/>
  <c r="G1464" i="1" s="1"/>
  <c r="G1489" i="1" s="1"/>
  <c r="G1514" i="1" s="1"/>
  <c r="G1539" i="1" s="1"/>
  <c r="G1564" i="1" s="1"/>
  <c r="G1589" i="1" s="1"/>
  <c r="F1364" i="1"/>
  <c r="F1389" i="1" s="1"/>
  <c r="F1414" i="1" s="1"/>
  <c r="F1439" i="1" s="1"/>
  <c r="F1464" i="1" s="1"/>
  <c r="F1489" i="1" s="1"/>
  <c r="F1514" i="1" s="1"/>
  <c r="F1539" i="1" s="1"/>
  <c r="F1564" i="1" s="1"/>
  <c r="F1589" i="1" s="1"/>
  <c r="A1364" i="1"/>
  <c r="A1389" i="1" s="1"/>
  <c r="A1414" i="1" s="1"/>
  <c r="A1439" i="1" s="1"/>
  <c r="N1363" i="1"/>
  <c r="N1388" i="1" s="1"/>
  <c r="N1413" i="1" s="1"/>
  <c r="N1438" i="1" s="1"/>
  <c r="N1463" i="1" s="1"/>
  <c r="N1488" i="1" s="1"/>
  <c r="N1513" i="1" s="1"/>
  <c r="N1538" i="1" s="1"/>
  <c r="N1563" i="1" s="1"/>
  <c r="N1588" i="1" s="1"/>
  <c r="L1363" i="1"/>
  <c r="L1388" i="1" s="1"/>
  <c r="K1363" i="1"/>
  <c r="K1388" i="1" s="1"/>
  <c r="K1413" i="1" s="1"/>
  <c r="K1438" i="1" s="1"/>
  <c r="K1463" i="1" s="1"/>
  <c r="K1488" i="1" s="1"/>
  <c r="K1513" i="1" s="1"/>
  <c r="K1538" i="1" s="1"/>
  <c r="K1563" i="1" s="1"/>
  <c r="K1588" i="1" s="1"/>
  <c r="J1363" i="1"/>
  <c r="J1388" i="1" s="1"/>
  <c r="J1413" i="1" s="1"/>
  <c r="I1363" i="1"/>
  <c r="I1388" i="1" s="1"/>
  <c r="I1413" i="1" s="1"/>
  <c r="I1438" i="1" s="1"/>
  <c r="I1463" i="1" s="1"/>
  <c r="I1488" i="1" s="1"/>
  <c r="I1513" i="1" s="1"/>
  <c r="I1538" i="1" s="1"/>
  <c r="I1563" i="1" s="1"/>
  <c r="I1588" i="1" s="1"/>
  <c r="G1363" i="1"/>
  <c r="G1388" i="1" s="1"/>
  <c r="G1413" i="1" s="1"/>
  <c r="G1438" i="1" s="1"/>
  <c r="G1463" i="1" s="1"/>
  <c r="G1488" i="1" s="1"/>
  <c r="G1513" i="1" s="1"/>
  <c r="G1538" i="1" s="1"/>
  <c r="G1563" i="1" s="1"/>
  <c r="G1588" i="1" s="1"/>
  <c r="F1363" i="1"/>
  <c r="F1388" i="1" s="1"/>
  <c r="F1413" i="1" s="1"/>
  <c r="F1438" i="1" s="1"/>
  <c r="F1463" i="1" s="1"/>
  <c r="F1488" i="1" s="1"/>
  <c r="F1513" i="1" s="1"/>
  <c r="F1538" i="1" s="1"/>
  <c r="F1563" i="1" s="1"/>
  <c r="F1588" i="1" s="1"/>
  <c r="A1363" i="1"/>
  <c r="A1388" i="1" s="1"/>
  <c r="A1413" i="1" s="1"/>
  <c r="N1362" i="1"/>
  <c r="N1387" i="1" s="1"/>
  <c r="N1412" i="1" s="1"/>
  <c r="N1437" i="1" s="1"/>
  <c r="N1462" i="1" s="1"/>
  <c r="N1487" i="1" s="1"/>
  <c r="N1512" i="1" s="1"/>
  <c r="N1537" i="1" s="1"/>
  <c r="N1562" i="1" s="1"/>
  <c r="N1587" i="1" s="1"/>
  <c r="L1362" i="1"/>
  <c r="L1387" i="1" s="1"/>
  <c r="L1412" i="1" s="1"/>
  <c r="L1437" i="1" s="1"/>
  <c r="L1462" i="1" s="1"/>
  <c r="K1362" i="1"/>
  <c r="K1387" i="1" s="1"/>
  <c r="K1412" i="1" s="1"/>
  <c r="K1437" i="1" s="1"/>
  <c r="K1462" i="1" s="1"/>
  <c r="K1487" i="1" s="1"/>
  <c r="K1512" i="1" s="1"/>
  <c r="K1537" i="1" s="1"/>
  <c r="K1562" i="1" s="1"/>
  <c r="K1587" i="1" s="1"/>
  <c r="J1362" i="1"/>
  <c r="J1387" i="1" s="1"/>
  <c r="J1412" i="1" s="1"/>
  <c r="J1437" i="1" s="1"/>
  <c r="J1462" i="1" s="1"/>
  <c r="J1487" i="1" s="1"/>
  <c r="J1512" i="1" s="1"/>
  <c r="J1537" i="1" s="1"/>
  <c r="J1562" i="1" s="1"/>
  <c r="J1587" i="1" s="1"/>
  <c r="I1362" i="1"/>
  <c r="I1387" i="1" s="1"/>
  <c r="I1412" i="1" s="1"/>
  <c r="I1437" i="1" s="1"/>
  <c r="I1462" i="1" s="1"/>
  <c r="I1487" i="1" s="1"/>
  <c r="I1512" i="1" s="1"/>
  <c r="I1537" i="1" s="1"/>
  <c r="I1562" i="1" s="1"/>
  <c r="I1587" i="1" s="1"/>
  <c r="G1362" i="1"/>
  <c r="G1387" i="1" s="1"/>
  <c r="G1412" i="1" s="1"/>
  <c r="G1437" i="1" s="1"/>
  <c r="G1462" i="1" s="1"/>
  <c r="G1487" i="1" s="1"/>
  <c r="G1512" i="1" s="1"/>
  <c r="G1537" i="1" s="1"/>
  <c r="G1562" i="1" s="1"/>
  <c r="G1587" i="1" s="1"/>
  <c r="F1362" i="1"/>
  <c r="F1387" i="1" s="1"/>
  <c r="F1412" i="1" s="1"/>
  <c r="F1437" i="1" s="1"/>
  <c r="F1462" i="1" s="1"/>
  <c r="F1487" i="1" s="1"/>
  <c r="F1512" i="1" s="1"/>
  <c r="F1537" i="1" s="1"/>
  <c r="F1562" i="1" s="1"/>
  <c r="F1587" i="1" s="1"/>
  <c r="A1362" i="1"/>
  <c r="A1387" i="1" s="1"/>
  <c r="N1361" i="1"/>
  <c r="N1386" i="1" s="1"/>
  <c r="N1411" i="1" s="1"/>
  <c r="N1436" i="1" s="1"/>
  <c r="N1461" i="1" s="1"/>
  <c r="N1486" i="1" s="1"/>
  <c r="N1511" i="1" s="1"/>
  <c r="N1536" i="1" s="1"/>
  <c r="N1561" i="1" s="1"/>
  <c r="N1586" i="1" s="1"/>
  <c r="L1361" i="1"/>
  <c r="L1386" i="1" s="1"/>
  <c r="K1361" i="1"/>
  <c r="K1386" i="1" s="1"/>
  <c r="K1411" i="1" s="1"/>
  <c r="K1436" i="1" s="1"/>
  <c r="K1461" i="1" s="1"/>
  <c r="K1486" i="1" s="1"/>
  <c r="K1511" i="1" s="1"/>
  <c r="K1536" i="1" s="1"/>
  <c r="K1561" i="1" s="1"/>
  <c r="K1586" i="1" s="1"/>
  <c r="J1361" i="1"/>
  <c r="J1386" i="1" s="1"/>
  <c r="J1411" i="1" s="1"/>
  <c r="J1436" i="1" s="1"/>
  <c r="J1461" i="1" s="1"/>
  <c r="J1486" i="1" s="1"/>
  <c r="J1511" i="1" s="1"/>
  <c r="J1536" i="1" s="1"/>
  <c r="J1561" i="1" s="1"/>
  <c r="J1586" i="1" s="1"/>
  <c r="I1361" i="1"/>
  <c r="I1386" i="1" s="1"/>
  <c r="I1411" i="1" s="1"/>
  <c r="I1436" i="1" s="1"/>
  <c r="I1461" i="1" s="1"/>
  <c r="I1486" i="1" s="1"/>
  <c r="I1511" i="1" s="1"/>
  <c r="I1536" i="1" s="1"/>
  <c r="I1561" i="1" s="1"/>
  <c r="I1586" i="1" s="1"/>
  <c r="G1361" i="1"/>
  <c r="G1386" i="1" s="1"/>
  <c r="G1411" i="1" s="1"/>
  <c r="G1436" i="1" s="1"/>
  <c r="G1461" i="1" s="1"/>
  <c r="G1486" i="1" s="1"/>
  <c r="G1511" i="1" s="1"/>
  <c r="G1536" i="1" s="1"/>
  <c r="G1561" i="1" s="1"/>
  <c r="G1586" i="1" s="1"/>
  <c r="F1361" i="1"/>
  <c r="F1386" i="1" s="1"/>
  <c r="A1361" i="1"/>
  <c r="N1360" i="1"/>
  <c r="N1385" i="1" s="1"/>
  <c r="N1410" i="1" s="1"/>
  <c r="N1435" i="1" s="1"/>
  <c r="N1460" i="1" s="1"/>
  <c r="N1485" i="1" s="1"/>
  <c r="N1510" i="1" s="1"/>
  <c r="N1535" i="1" s="1"/>
  <c r="N1560" i="1" s="1"/>
  <c r="N1585" i="1" s="1"/>
  <c r="L1360" i="1"/>
  <c r="K1360" i="1"/>
  <c r="K1385" i="1" s="1"/>
  <c r="K1410" i="1" s="1"/>
  <c r="K1435" i="1" s="1"/>
  <c r="K1460" i="1" s="1"/>
  <c r="K1485" i="1" s="1"/>
  <c r="K1510" i="1" s="1"/>
  <c r="K1535" i="1" s="1"/>
  <c r="K1560" i="1" s="1"/>
  <c r="K1585" i="1" s="1"/>
  <c r="J1360" i="1"/>
  <c r="J1385" i="1" s="1"/>
  <c r="J1410" i="1" s="1"/>
  <c r="J1435" i="1" s="1"/>
  <c r="J1460" i="1" s="1"/>
  <c r="J1485" i="1" s="1"/>
  <c r="J1510" i="1" s="1"/>
  <c r="J1535" i="1" s="1"/>
  <c r="J1560" i="1" s="1"/>
  <c r="J1585" i="1" s="1"/>
  <c r="I1360" i="1"/>
  <c r="I1385" i="1" s="1"/>
  <c r="I1410" i="1" s="1"/>
  <c r="I1435" i="1" s="1"/>
  <c r="I1460" i="1" s="1"/>
  <c r="I1485" i="1" s="1"/>
  <c r="I1510" i="1" s="1"/>
  <c r="I1535" i="1" s="1"/>
  <c r="I1560" i="1" s="1"/>
  <c r="I1585" i="1" s="1"/>
  <c r="G1360" i="1"/>
  <c r="G1385" i="1" s="1"/>
  <c r="G1410" i="1" s="1"/>
  <c r="G1435" i="1" s="1"/>
  <c r="G1460" i="1" s="1"/>
  <c r="G1485" i="1" s="1"/>
  <c r="G1510" i="1" s="1"/>
  <c r="G1535" i="1" s="1"/>
  <c r="G1560" i="1" s="1"/>
  <c r="G1585" i="1" s="1"/>
  <c r="F1360" i="1"/>
  <c r="A1360" i="1"/>
  <c r="A1385" i="1" s="1"/>
  <c r="A1410" i="1" s="1"/>
  <c r="A1435" i="1" s="1"/>
  <c r="N1359" i="1"/>
  <c r="N1384" i="1" s="1"/>
  <c r="N1409" i="1" s="1"/>
  <c r="N1434" i="1" s="1"/>
  <c r="N1459" i="1" s="1"/>
  <c r="N1484" i="1" s="1"/>
  <c r="N1509" i="1" s="1"/>
  <c r="N1534" i="1" s="1"/>
  <c r="N1559" i="1" s="1"/>
  <c r="N1584" i="1" s="1"/>
  <c r="L1359" i="1"/>
  <c r="L1384" i="1" s="1"/>
  <c r="K1359" i="1"/>
  <c r="K1384" i="1" s="1"/>
  <c r="K1409" i="1" s="1"/>
  <c r="K1434" i="1" s="1"/>
  <c r="K1459" i="1" s="1"/>
  <c r="K1484" i="1" s="1"/>
  <c r="K1509" i="1" s="1"/>
  <c r="K1534" i="1" s="1"/>
  <c r="K1559" i="1" s="1"/>
  <c r="K1584" i="1" s="1"/>
  <c r="J1359" i="1"/>
  <c r="J1384" i="1" s="1"/>
  <c r="J1409" i="1" s="1"/>
  <c r="J1434" i="1" s="1"/>
  <c r="J1459" i="1" s="1"/>
  <c r="J1484" i="1" s="1"/>
  <c r="J1509" i="1" s="1"/>
  <c r="J1534" i="1" s="1"/>
  <c r="J1559" i="1" s="1"/>
  <c r="J1584" i="1" s="1"/>
  <c r="I1359" i="1"/>
  <c r="I1384" i="1" s="1"/>
  <c r="I1409" i="1" s="1"/>
  <c r="I1434" i="1" s="1"/>
  <c r="I1459" i="1" s="1"/>
  <c r="I1484" i="1" s="1"/>
  <c r="I1509" i="1" s="1"/>
  <c r="I1534" i="1" s="1"/>
  <c r="I1559" i="1" s="1"/>
  <c r="I1584" i="1" s="1"/>
  <c r="G1359" i="1"/>
  <c r="G1384" i="1" s="1"/>
  <c r="G1409" i="1" s="1"/>
  <c r="G1434" i="1" s="1"/>
  <c r="G1459" i="1" s="1"/>
  <c r="G1484" i="1" s="1"/>
  <c r="G1509" i="1" s="1"/>
  <c r="G1534" i="1" s="1"/>
  <c r="G1559" i="1" s="1"/>
  <c r="G1584" i="1" s="1"/>
  <c r="F1359" i="1"/>
  <c r="A1359" i="1"/>
  <c r="N1358" i="1"/>
  <c r="N1383" i="1" s="1"/>
  <c r="N1408" i="1" s="1"/>
  <c r="N1433" i="1" s="1"/>
  <c r="N1458" i="1" s="1"/>
  <c r="N1483" i="1" s="1"/>
  <c r="N1508" i="1" s="1"/>
  <c r="N1533" i="1" s="1"/>
  <c r="N1558" i="1" s="1"/>
  <c r="N1583" i="1" s="1"/>
  <c r="L1358" i="1"/>
  <c r="K1358" i="1"/>
  <c r="K1383" i="1" s="1"/>
  <c r="K1408" i="1" s="1"/>
  <c r="K1433" i="1" s="1"/>
  <c r="K1458" i="1" s="1"/>
  <c r="K1483" i="1" s="1"/>
  <c r="K1508" i="1" s="1"/>
  <c r="K1533" i="1" s="1"/>
  <c r="K1558" i="1" s="1"/>
  <c r="K1583" i="1" s="1"/>
  <c r="J1358" i="1"/>
  <c r="J1383" i="1" s="1"/>
  <c r="J1408" i="1" s="1"/>
  <c r="J1433" i="1" s="1"/>
  <c r="J1458" i="1" s="1"/>
  <c r="J1483" i="1" s="1"/>
  <c r="J1508" i="1" s="1"/>
  <c r="J1533" i="1" s="1"/>
  <c r="J1558" i="1" s="1"/>
  <c r="J1583" i="1" s="1"/>
  <c r="I1358" i="1"/>
  <c r="I1383" i="1" s="1"/>
  <c r="I1408" i="1" s="1"/>
  <c r="I1433" i="1" s="1"/>
  <c r="I1458" i="1" s="1"/>
  <c r="I1483" i="1" s="1"/>
  <c r="I1508" i="1" s="1"/>
  <c r="I1533" i="1" s="1"/>
  <c r="I1558" i="1" s="1"/>
  <c r="I1583" i="1" s="1"/>
  <c r="G1358" i="1"/>
  <c r="G1383" i="1" s="1"/>
  <c r="G1408" i="1" s="1"/>
  <c r="G1433" i="1" s="1"/>
  <c r="G1458" i="1" s="1"/>
  <c r="G1483" i="1" s="1"/>
  <c r="G1508" i="1" s="1"/>
  <c r="G1533" i="1" s="1"/>
  <c r="G1558" i="1" s="1"/>
  <c r="G1583" i="1" s="1"/>
  <c r="F1358" i="1"/>
  <c r="F1383" i="1" s="1"/>
  <c r="F1408" i="1" s="1"/>
  <c r="F1433" i="1" s="1"/>
  <c r="F1458" i="1" s="1"/>
  <c r="F1483" i="1" s="1"/>
  <c r="F1508" i="1" s="1"/>
  <c r="F1533" i="1" s="1"/>
  <c r="F1558" i="1" s="1"/>
  <c r="F1583" i="1" s="1"/>
  <c r="A1358" i="1"/>
  <c r="A1383" i="1" s="1"/>
  <c r="M1357" i="1"/>
  <c r="M1356" i="1"/>
  <c r="M1355" i="1"/>
  <c r="M1354" i="1"/>
  <c r="M1353" i="1"/>
  <c r="M1352" i="1"/>
  <c r="M1351" i="1"/>
  <c r="R1351" i="1" s="1"/>
  <c r="M1350" i="1"/>
  <c r="R1350" i="1" s="1"/>
  <c r="M1349" i="1"/>
  <c r="R1349" i="1" s="1"/>
  <c r="M1348" i="1"/>
  <c r="R1348" i="1" s="1"/>
  <c r="M1347" i="1"/>
  <c r="R1347" i="1" s="1"/>
  <c r="M1346" i="1"/>
  <c r="R1346" i="1" s="1"/>
  <c r="M1345" i="1"/>
  <c r="R1345" i="1" s="1"/>
  <c r="M1344" i="1"/>
  <c r="R1344" i="1" s="1"/>
  <c r="M1343" i="1"/>
  <c r="R1343" i="1" s="1"/>
  <c r="M1342" i="1"/>
  <c r="R1342" i="1" s="1"/>
  <c r="M1341" i="1"/>
  <c r="R1341" i="1" s="1"/>
  <c r="M1340" i="1"/>
  <c r="R1340" i="1" s="1"/>
  <c r="M1339" i="1"/>
  <c r="R1339" i="1" s="1"/>
  <c r="M1338" i="1"/>
  <c r="R1338" i="1" s="1"/>
  <c r="M1337" i="1"/>
  <c r="R1337" i="1" s="1"/>
  <c r="M1336" i="1"/>
  <c r="R1336" i="1" s="1"/>
  <c r="M1335" i="1"/>
  <c r="R1335" i="1" s="1"/>
  <c r="M1334" i="1"/>
  <c r="R1334" i="1" s="1"/>
  <c r="M1333" i="1"/>
  <c r="R1333" i="1" s="1"/>
  <c r="J1296" i="1"/>
  <c r="J1300" i="1" s="1"/>
  <c r="J1295" i="1"/>
  <c r="J1299" i="1" s="1"/>
  <c r="M1299" i="1" s="1"/>
  <c r="J1294" i="1"/>
  <c r="J1293" i="1"/>
  <c r="M1292" i="1"/>
  <c r="R1292" i="1" s="1"/>
  <c r="M1291" i="1"/>
  <c r="R1291" i="1" s="1"/>
  <c r="M1290" i="1"/>
  <c r="R1290" i="1" s="1"/>
  <c r="M1289" i="1"/>
  <c r="R1289" i="1" s="1"/>
  <c r="N1063" i="1"/>
  <c r="N1088" i="1" s="1"/>
  <c r="N1113" i="1" s="1"/>
  <c r="N1138" i="1" s="1"/>
  <c r="N1163" i="1" s="1"/>
  <c r="N1188" i="1" s="1"/>
  <c r="N1213" i="1" s="1"/>
  <c r="N1238" i="1" s="1"/>
  <c r="N1263" i="1" s="1"/>
  <c r="N1288" i="1" s="1"/>
  <c r="L1063" i="1"/>
  <c r="L1088" i="1" s="1"/>
  <c r="K1063" i="1"/>
  <c r="K1088" i="1" s="1"/>
  <c r="K1113" i="1" s="1"/>
  <c r="K1138" i="1" s="1"/>
  <c r="K1163" i="1" s="1"/>
  <c r="K1188" i="1" s="1"/>
  <c r="K1213" i="1" s="1"/>
  <c r="K1238" i="1" s="1"/>
  <c r="K1263" i="1" s="1"/>
  <c r="K1288" i="1" s="1"/>
  <c r="J1063" i="1"/>
  <c r="J1088" i="1" s="1"/>
  <c r="J1113" i="1" s="1"/>
  <c r="J1138" i="1" s="1"/>
  <c r="J1163" i="1" s="1"/>
  <c r="J1188" i="1" s="1"/>
  <c r="J1213" i="1" s="1"/>
  <c r="J1238" i="1" s="1"/>
  <c r="J1263" i="1" s="1"/>
  <c r="J1288" i="1" s="1"/>
  <c r="I1063" i="1"/>
  <c r="G1063" i="1"/>
  <c r="G1088" i="1" s="1"/>
  <c r="G1113" i="1" s="1"/>
  <c r="G1138" i="1" s="1"/>
  <c r="G1163" i="1" s="1"/>
  <c r="G1188" i="1" s="1"/>
  <c r="G1213" i="1" s="1"/>
  <c r="G1238" i="1" s="1"/>
  <c r="G1263" i="1" s="1"/>
  <c r="G1288" i="1" s="1"/>
  <c r="F1063" i="1"/>
  <c r="F1088" i="1" s="1"/>
  <c r="F1113" i="1" s="1"/>
  <c r="F1138" i="1" s="1"/>
  <c r="F1163" i="1" s="1"/>
  <c r="F1188" i="1" s="1"/>
  <c r="F1213" i="1" s="1"/>
  <c r="F1238" i="1" s="1"/>
  <c r="F1263" i="1" s="1"/>
  <c r="F1288" i="1" s="1"/>
  <c r="A1063" i="1"/>
  <c r="A1088" i="1" s="1"/>
  <c r="N1062" i="1"/>
  <c r="N1087" i="1" s="1"/>
  <c r="N1112" i="1" s="1"/>
  <c r="N1137" i="1" s="1"/>
  <c r="N1162" i="1" s="1"/>
  <c r="N1187" i="1" s="1"/>
  <c r="N1212" i="1" s="1"/>
  <c r="N1237" i="1" s="1"/>
  <c r="N1262" i="1" s="1"/>
  <c r="N1287" i="1" s="1"/>
  <c r="L1062" i="1"/>
  <c r="L1087" i="1" s="1"/>
  <c r="K1062" i="1"/>
  <c r="K1087" i="1" s="1"/>
  <c r="K1112" i="1" s="1"/>
  <c r="K1137" i="1" s="1"/>
  <c r="K1162" i="1" s="1"/>
  <c r="K1187" i="1" s="1"/>
  <c r="K1212" i="1" s="1"/>
  <c r="K1237" i="1" s="1"/>
  <c r="K1262" i="1" s="1"/>
  <c r="K1287" i="1" s="1"/>
  <c r="J1062" i="1"/>
  <c r="J1087" i="1" s="1"/>
  <c r="J1112" i="1" s="1"/>
  <c r="J1137" i="1" s="1"/>
  <c r="J1162" i="1" s="1"/>
  <c r="J1187" i="1" s="1"/>
  <c r="J1212" i="1" s="1"/>
  <c r="J1237" i="1" s="1"/>
  <c r="J1262" i="1" s="1"/>
  <c r="J1287" i="1" s="1"/>
  <c r="I1062" i="1"/>
  <c r="I1087" i="1" s="1"/>
  <c r="I1112" i="1" s="1"/>
  <c r="I1137" i="1" s="1"/>
  <c r="I1162" i="1" s="1"/>
  <c r="I1187" i="1" s="1"/>
  <c r="I1212" i="1" s="1"/>
  <c r="I1237" i="1" s="1"/>
  <c r="I1262" i="1" s="1"/>
  <c r="I1287" i="1" s="1"/>
  <c r="G1062" i="1"/>
  <c r="G1087" i="1" s="1"/>
  <c r="G1112" i="1" s="1"/>
  <c r="G1137" i="1" s="1"/>
  <c r="G1162" i="1" s="1"/>
  <c r="G1187" i="1" s="1"/>
  <c r="G1212" i="1" s="1"/>
  <c r="G1237" i="1" s="1"/>
  <c r="G1262" i="1" s="1"/>
  <c r="G1287" i="1" s="1"/>
  <c r="F1062" i="1"/>
  <c r="F1087" i="1" s="1"/>
  <c r="F1112" i="1" s="1"/>
  <c r="F1137" i="1" s="1"/>
  <c r="F1162" i="1" s="1"/>
  <c r="F1187" i="1" s="1"/>
  <c r="F1212" i="1" s="1"/>
  <c r="F1237" i="1" s="1"/>
  <c r="F1262" i="1" s="1"/>
  <c r="F1287" i="1" s="1"/>
  <c r="A1062" i="1"/>
  <c r="A1087" i="1" s="1"/>
  <c r="N1061" i="1"/>
  <c r="N1086" i="1" s="1"/>
  <c r="N1111" i="1" s="1"/>
  <c r="N1136" i="1" s="1"/>
  <c r="N1161" i="1" s="1"/>
  <c r="N1186" i="1" s="1"/>
  <c r="N1211" i="1" s="1"/>
  <c r="N1236" i="1" s="1"/>
  <c r="N1261" i="1" s="1"/>
  <c r="N1286" i="1" s="1"/>
  <c r="L1061" i="1"/>
  <c r="L1086" i="1" s="1"/>
  <c r="K1061" i="1"/>
  <c r="K1086" i="1" s="1"/>
  <c r="K1111" i="1" s="1"/>
  <c r="K1136" i="1" s="1"/>
  <c r="K1161" i="1" s="1"/>
  <c r="K1186" i="1" s="1"/>
  <c r="K1211" i="1" s="1"/>
  <c r="K1236" i="1" s="1"/>
  <c r="K1261" i="1" s="1"/>
  <c r="K1286" i="1" s="1"/>
  <c r="J1061" i="1"/>
  <c r="J1086" i="1" s="1"/>
  <c r="J1111" i="1" s="1"/>
  <c r="J1136" i="1" s="1"/>
  <c r="J1161" i="1" s="1"/>
  <c r="J1186" i="1" s="1"/>
  <c r="J1211" i="1" s="1"/>
  <c r="J1236" i="1" s="1"/>
  <c r="J1261" i="1" s="1"/>
  <c r="J1286" i="1" s="1"/>
  <c r="I1061" i="1"/>
  <c r="I1086" i="1" s="1"/>
  <c r="I1111" i="1" s="1"/>
  <c r="I1136" i="1" s="1"/>
  <c r="I1161" i="1" s="1"/>
  <c r="I1186" i="1" s="1"/>
  <c r="I1211" i="1" s="1"/>
  <c r="I1236" i="1" s="1"/>
  <c r="I1261" i="1" s="1"/>
  <c r="I1286" i="1" s="1"/>
  <c r="G1061" i="1"/>
  <c r="G1086" i="1" s="1"/>
  <c r="G1111" i="1" s="1"/>
  <c r="G1136" i="1" s="1"/>
  <c r="G1161" i="1" s="1"/>
  <c r="G1186" i="1" s="1"/>
  <c r="G1211" i="1" s="1"/>
  <c r="G1236" i="1" s="1"/>
  <c r="G1261" i="1" s="1"/>
  <c r="G1286" i="1" s="1"/>
  <c r="F1061" i="1"/>
  <c r="F1086" i="1" s="1"/>
  <c r="F1111" i="1" s="1"/>
  <c r="F1136" i="1" s="1"/>
  <c r="F1161" i="1" s="1"/>
  <c r="F1186" i="1" s="1"/>
  <c r="F1211" i="1" s="1"/>
  <c r="F1236" i="1" s="1"/>
  <c r="F1261" i="1" s="1"/>
  <c r="F1286" i="1" s="1"/>
  <c r="A1061" i="1"/>
  <c r="N1060" i="1"/>
  <c r="N1085" i="1" s="1"/>
  <c r="N1110" i="1" s="1"/>
  <c r="N1135" i="1" s="1"/>
  <c r="N1160" i="1" s="1"/>
  <c r="N1185" i="1" s="1"/>
  <c r="N1210" i="1" s="1"/>
  <c r="N1235" i="1" s="1"/>
  <c r="N1260" i="1" s="1"/>
  <c r="N1285" i="1" s="1"/>
  <c r="L1060" i="1"/>
  <c r="K1060" i="1"/>
  <c r="K1085" i="1" s="1"/>
  <c r="K1110" i="1" s="1"/>
  <c r="K1135" i="1" s="1"/>
  <c r="K1160" i="1" s="1"/>
  <c r="K1185" i="1" s="1"/>
  <c r="K1210" i="1" s="1"/>
  <c r="K1235" i="1" s="1"/>
  <c r="K1260" i="1" s="1"/>
  <c r="K1285" i="1" s="1"/>
  <c r="J1060" i="1"/>
  <c r="J1085" i="1" s="1"/>
  <c r="J1110" i="1" s="1"/>
  <c r="J1135" i="1" s="1"/>
  <c r="J1160" i="1" s="1"/>
  <c r="J1185" i="1" s="1"/>
  <c r="J1210" i="1" s="1"/>
  <c r="J1235" i="1" s="1"/>
  <c r="J1260" i="1" s="1"/>
  <c r="J1285" i="1" s="1"/>
  <c r="I1060" i="1"/>
  <c r="I1085" i="1" s="1"/>
  <c r="I1110" i="1" s="1"/>
  <c r="I1135" i="1" s="1"/>
  <c r="I1160" i="1" s="1"/>
  <c r="I1185" i="1" s="1"/>
  <c r="I1210" i="1" s="1"/>
  <c r="I1235" i="1" s="1"/>
  <c r="I1260" i="1" s="1"/>
  <c r="I1285" i="1" s="1"/>
  <c r="G1060" i="1"/>
  <c r="G1085" i="1" s="1"/>
  <c r="G1110" i="1" s="1"/>
  <c r="G1135" i="1" s="1"/>
  <c r="G1160" i="1" s="1"/>
  <c r="G1185" i="1" s="1"/>
  <c r="G1210" i="1" s="1"/>
  <c r="G1235" i="1" s="1"/>
  <c r="G1260" i="1" s="1"/>
  <c r="G1285" i="1" s="1"/>
  <c r="F1060" i="1"/>
  <c r="A1060" i="1"/>
  <c r="A1085" i="1" s="1"/>
  <c r="A1110" i="1" s="1"/>
  <c r="A1135" i="1" s="1"/>
  <c r="N1059" i="1"/>
  <c r="N1084" i="1" s="1"/>
  <c r="N1109" i="1" s="1"/>
  <c r="N1134" i="1" s="1"/>
  <c r="N1159" i="1" s="1"/>
  <c r="N1184" i="1" s="1"/>
  <c r="N1209" i="1" s="1"/>
  <c r="N1234" i="1" s="1"/>
  <c r="N1259" i="1" s="1"/>
  <c r="N1284" i="1" s="1"/>
  <c r="L1059" i="1"/>
  <c r="L1084" i="1" s="1"/>
  <c r="K1059" i="1"/>
  <c r="K1084" i="1" s="1"/>
  <c r="K1109" i="1" s="1"/>
  <c r="K1134" i="1" s="1"/>
  <c r="K1159" i="1" s="1"/>
  <c r="K1184" i="1" s="1"/>
  <c r="K1209" i="1" s="1"/>
  <c r="K1234" i="1" s="1"/>
  <c r="K1259" i="1" s="1"/>
  <c r="K1284" i="1" s="1"/>
  <c r="J1059" i="1"/>
  <c r="I1059" i="1"/>
  <c r="I1084" i="1" s="1"/>
  <c r="I1109" i="1" s="1"/>
  <c r="I1134" i="1" s="1"/>
  <c r="I1159" i="1" s="1"/>
  <c r="I1184" i="1" s="1"/>
  <c r="I1209" i="1" s="1"/>
  <c r="I1234" i="1" s="1"/>
  <c r="I1259" i="1" s="1"/>
  <c r="I1284" i="1" s="1"/>
  <c r="G1059" i="1"/>
  <c r="G1084" i="1" s="1"/>
  <c r="G1109" i="1" s="1"/>
  <c r="G1134" i="1" s="1"/>
  <c r="G1159" i="1" s="1"/>
  <c r="G1184" i="1" s="1"/>
  <c r="G1209" i="1" s="1"/>
  <c r="G1234" i="1" s="1"/>
  <c r="G1259" i="1" s="1"/>
  <c r="G1284" i="1" s="1"/>
  <c r="F1059" i="1"/>
  <c r="A1059" i="1"/>
  <c r="A1084" i="1" s="1"/>
  <c r="N1058" i="1"/>
  <c r="N1083" i="1" s="1"/>
  <c r="N1108" i="1" s="1"/>
  <c r="N1133" i="1" s="1"/>
  <c r="N1158" i="1" s="1"/>
  <c r="N1183" i="1" s="1"/>
  <c r="N1208" i="1" s="1"/>
  <c r="N1233" i="1" s="1"/>
  <c r="N1258" i="1" s="1"/>
  <c r="N1283" i="1" s="1"/>
  <c r="L1058" i="1"/>
  <c r="L1083" i="1" s="1"/>
  <c r="K1058" i="1"/>
  <c r="K1083" i="1" s="1"/>
  <c r="K1108" i="1" s="1"/>
  <c r="K1133" i="1" s="1"/>
  <c r="K1158" i="1" s="1"/>
  <c r="K1183" i="1" s="1"/>
  <c r="K1208" i="1" s="1"/>
  <c r="K1233" i="1" s="1"/>
  <c r="K1258" i="1" s="1"/>
  <c r="K1283" i="1" s="1"/>
  <c r="J1058" i="1"/>
  <c r="J1083" i="1" s="1"/>
  <c r="J1108" i="1" s="1"/>
  <c r="J1133" i="1" s="1"/>
  <c r="J1158" i="1" s="1"/>
  <c r="J1183" i="1" s="1"/>
  <c r="J1208" i="1" s="1"/>
  <c r="J1233" i="1" s="1"/>
  <c r="J1258" i="1" s="1"/>
  <c r="J1283" i="1" s="1"/>
  <c r="I1058" i="1"/>
  <c r="I1083" i="1" s="1"/>
  <c r="I1108" i="1" s="1"/>
  <c r="I1133" i="1" s="1"/>
  <c r="I1158" i="1" s="1"/>
  <c r="I1183" i="1" s="1"/>
  <c r="I1208" i="1" s="1"/>
  <c r="I1233" i="1" s="1"/>
  <c r="I1258" i="1" s="1"/>
  <c r="I1283" i="1" s="1"/>
  <c r="G1058" i="1"/>
  <c r="G1083" i="1" s="1"/>
  <c r="G1108" i="1" s="1"/>
  <c r="G1133" i="1" s="1"/>
  <c r="G1158" i="1" s="1"/>
  <c r="G1183" i="1" s="1"/>
  <c r="G1208" i="1" s="1"/>
  <c r="G1233" i="1" s="1"/>
  <c r="G1258" i="1" s="1"/>
  <c r="G1283" i="1" s="1"/>
  <c r="F1058" i="1"/>
  <c r="F1083" i="1" s="1"/>
  <c r="F1108" i="1" s="1"/>
  <c r="F1133" i="1" s="1"/>
  <c r="F1158" i="1" s="1"/>
  <c r="F1183" i="1" s="1"/>
  <c r="F1208" i="1" s="1"/>
  <c r="F1233" i="1" s="1"/>
  <c r="F1258" i="1" s="1"/>
  <c r="F1283" i="1" s="1"/>
  <c r="A1058" i="1"/>
  <c r="N1057" i="1"/>
  <c r="N1082" i="1" s="1"/>
  <c r="N1107" i="1" s="1"/>
  <c r="N1132" i="1" s="1"/>
  <c r="N1157" i="1" s="1"/>
  <c r="N1182" i="1" s="1"/>
  <c r="N1207" i="1" s="1"/>
  <c r="N1232" i="1" s="1"/>
  <c r="N1257" i="1" s="1"/>
  <c r="N1282" i="1" s="1"/>
  <c r="L1057" i="1"/>
  <c r="L1082" i="1" s="1"/>
  <c r="K1057" i="1"/>
  <c r="K1082" i="1" s="1"/>
  <c r="K1107" i="1" s="1"/>
  <c r="K1132" i="1" s="1"/>
  <c r="K1157" i="1" s="1"/>
  <c r="K1182" i="1" s="1"/>
  <c r="K1207" i="1" s="1"/>
  <c r="K1232" i="1" s="1"/>
  <c r="K1257" i="1" s="1"/>
  <c r="K1282" i="1" s="1"/>
  <c r="J1057" i="1"/>
  <c r="J1082" i="1" s="1"/>
  <c r="J1107" i="1" s="1"/>
  <c r="J1132" i="1" s="1"/>
  <c r="J1157" i="1" s="1"/>
  <c r="J1182" i="1" s="1"/>
  <c r="J1207" i="1" s="1"/>
  <c r="J1232" i="1" s="1"/>
  <c r="J1257" i="1" s="1"/>
  <c r="J1282" i="1" s="1"/>
  <c r="I1057" i="1"/>
  <c r="G1057" i="1"/>
  <c r="G1082" i="1" s="1"/>
  <c r="G1107" i="1" s="1"/>
  <c r="G1132" i="1" s="1"/>
  <c r="G1157" i="1" s="1"/>
  <c r="G1182" i="1" s="1"/>
  <c r="G1207" i="1" s="1"/>
  <c r="G1232" i="1" s="1"/>
  <c r="G1257" i="1" s="1"/>
  <c r="G1282" i="1" s="1"/>
  <c r="F1057" i="1"/>
  <c r="A1057" i="1"/>
  <c r="N1056" i="1"/>
  <c r="N1081" i="1" s="1"/>
  <c r="N1106" i="1" s="1"/>
  <c r="N1131" i="1" s="1"/>
  <c r="N1156" i="1" s="1"/>
  <c r="N1181" i="1" s="1"/>
  <c r="N1206" i="1" s="1"/>
  <c r="N1231" i="1" s="1"/>
  <c r="N1256" i="1" s="1"/>
  <c r="N1281" i="1" s="1"/>
  <c r="L1056" i="1"/>
  <c r="K1056" i="1"/>
  <c r="K1081" i="1" s="1"/>
  <c r="K1106" i="1" s="1"/>
  <c r="K1131" i="1" s="1"/>
  <c r="K1156" i="1" s="1"/>
  <c r="K1181" i="1" s="1"/>
  <c r="K1206" i="1" s="1"/>
  <c r="K1231" i="1" s="1"/>
  <c r="K1256" i="1" s="1"/>
  <c r="K1281" i="1" s="1"/>
  <c r="J1056" i="1"/>
  <c r="J1081" i="1" s="1"/>
  <c r="J1106" i="1" s="1"/>
  <c r="J1131" i="1" s="1"/>
  <c r="J1156" i="1" s="1"/>
  <c r="J1181" i="1" s="1"/>
  <c r="J1206" i="1" s="1"/>
  <c r="J1231" i="1" s="1"/>
  <c r="J1256" i="1" s="1"/>
  <c r="J1281" i="1" s="1"/>
  <c r="I1056" i="1"/>
  <c r="I1081" i="1" s="1"/>
  <c r="I1106" i="1" s="1"/>
  <c r="I1131" i="1" s="1"/>
  <c r="I1156" i="1" s="1"/>
  <c r="I1181" i="1" s="1"/>
  <c r="I1206" i="1" s="1"/>
  <c r="I1231" i="1" s="1"/>
  <c r="I1256" i="1" s="1"/>
  <c r="I1281" i="1" s="1"/>
  <c r="G1056" i="1"/>
  <c r="G1081" i="1" s="1"/>
  <c r="G1106" i="1" s="1"/>
  <c r="G1131" i="1" s="1"/>
  <c r="G1156" i="1" s="1"/>
  <c r="G1181" i="1" s="1"/>
  <c r="G1206" i="1" s="1"/>
  <c r="G1231" i="1" s="1"/>
  <c r="G1256" i="1" s="1"/>
  <c r="G1281" i="1" s="1"/>
  <c r="F1056" i="1"/>
  <c r="F1081" i="1" s="1"/>
  <c r="F1106" i="1" s="1"/>
  <c r="F1131" i="1" s="1"/>
  <c r="F1156" i="1" s="1"/>
  <c r="F1181" i="1" s="1"/>
  <c r="F1206" i="1" s="1"/>
  <c r="F1231" i="1" s="1"/>
  <c r="F1256" i="1" s="1"/>
  <c r="F1281" i="1" s="1"/>
  <c r="A1056" i="1"/>
  <c r="A1081" i="1" s="1"/>
  <c r="A1106" i="1" s="1"/>
  <c r="N1055" i="1"/>
  <c r="N1080" i="1" s="1"/>
  <c r="N1105" i="1" s="1"/>
  <c r="N1130" i="1" s="1"/>
  <c r="N1155" i="1" s="1"/>
  <c r="N1180" i="1" s="1"/>
  <c r="N1205" i="1" s="1"/>
  <c r="N1230" i="1" s="1"/>
  <c r="N1255" i="1" s="1"/>
  <c r="N1280" i="1" s="1"/>
  <c r="L1055" i="1"/>
  <c r="L1080" i="1" s="1"/>
  <c r="K1055" i="1"/>
  <c r="K1080" i="1" s="1"/>
  <c r="K1105" i="1" s="1"/>
  <c r="K1130" i="1" s="1"/>
  <c r="K1155" i="1" s="1"/>
  <c r="K1180" i="1" s="1"/>
  <c r="K1205" i="1" s="1"/>
  <c r="K1230" i="1" s="1"/>
  <c r="K1255" i="1" s="1"/>
  <c r="K1280" i="1" s="1"/>
  <c r="J1055" i="1"/>
  <c r="J1080" i="1" s="1"/>
  <c r="J1105" i="1" s="1"/>
  <c r="J1130" i="1" s="1"/>
  <c r="J1155" i="1" s="1"/>
  <c r="J1180" i="1" s="1"/>
  <c r="J1205" i="1" s="1"/>
  <c r="J1230" i="1" s="1"/>
  <c r="J1255" i="1" s="1"/>
  <c r="J1280" i="1" s="1"/>
  <c r="I1055" i="1"/>
  <c r="I1080" i="1" s="1"/>
  <c r="I1105" i="1" s="1"/>
  <c r="I1130" i="1" s="1"/>
  <c r="I1155" i="1" s="1"/>
  <c r="I1180" i="1" s="1"/>
  <c r="I1205" i="1" s="1"/>
  <c r="I1230" i="1" s="1"/>
  <c r="I1255" i="1" s="1"/>
  <c r="I1280" i="1" s="1"/>
  <c r="G1055" i="1"/>
  <c r="G1080" i="1" s="1"/>
  <c r="G1105" i="1" s="1"/>
  <c r="G1130" i="1" s="1"/>
  <c r="G1155" i="1" s="1"/>
  <c r="G1180" i="1" s="1"/>
  <c r="G1205" i="1" s="1"/>
  <c r="G1230" i="1" s="1"/>
  <c r="G1255" i="1" s="1"/>
  <c r="G1280" i="1" s="1"/>
  <c r="F1055" i="1"/>
  <c r="A1055" i="1"/>
  <c r="A1080" i="1" s="1"/>
  <c r="N1054" i="1"/>
  <c r="N1079" i="1" s="1"/>
  <c r="N1104" i="1" s="1"/>
  <c r="N1129" i="1" s="1"/>
  <c r="N1154" i="1" s="1"/>
  <c r="N1179" i="1" s="1"/>
  <c r="N1204" i="1" s="1"/>
  <c r="N1229" i="1" s="1"/>
  <c r="N1254" i="1" s="1"/>
  <c r="N1279" i="1" s="1"/>
  <c r="L1054" i="1"/>
  <c r="L1079" i="1" s="1"/>
  <c r="L1104" i="1" s="1"/>
  <c r="L1129" i="1" s="1"/>
  <c r="L1154" i="1" s="1"/>
  <c r="K1054" i="1"/>
  <c r="K1079" i="1" s="1"/>
  <c r="K1104" i="1" s="1"/>
  <c r="K1129" i="1" s="1"/>
  <c r="K1154" i="1" s="1"/>
  <c r="K1179" i="1" s="1"/>
  <c r="K1204" i="1" s="1"/>
  <c r="K1229" i="1" s="1"/>
  <c r="K1254" i="1" s="1"/>
  <c r="K1279" i="1" s="1"/>
  <c r="J1054" i="1"/>
  <c r="J1079" i="1" s="1"/>
  <c r="J1104" i="1" s="1"/>
  <c r="J1129" i="1" s="1"/>
  <c r="J1154" i="1" s="1"/>
  <c r="J1179" i="1" s="1"/>
  <c r="J1204" i="1" s="1"/>
  <c r="J1229" i="1" s="1"/>
  <c r="J1254" i="1" s="1"/>
  <c r="J1279" i="1" s="1"/>
  <c r="I1054" i="1"/>
  <c r="I1079" i="1" s="1"/>
  <c r="I1104" i="1" s="1"/>
  <c r="I1129" i="1" s="1"/>
  <c r="I1154" i="1" s="1"/>
  <c r="I1179" i="1" s="1"/>
  <c r="I1204" i="1" s="1"/>
  <c r="I1229" i="1" s="1"/>
  <c r="I1254" i="1" s="1"/>
  <c r="I1279" i="1" s="1"/>
  <c r="G1054" i="1"/>
  <c r="G1079" i="1" s="1"/>
  <c r="G1104" i="1" s="1"/>
  <c r="G1129" i="1" s="1"/>
  <c r="G1154" i="1" s="1"/>
  <c r="G1179" i="1" s="1"/>
  <c r="G1204" i="1" s="1"/>
  <c r="G1229" i="1" s="1"/>
  <c r="G1254" i="1" s="1"/>
  <c r="G1279" i="1" s="1"/>
  <c r="F1054" i="1"/>
  <c r="F1079" i="1" s="1"/>
  <c r="A1054" i="1"/>
  <c r="A1079" i="1" s="1"/>
  <c r="N1053" i="1"/>
  <c r="N1078" i="1" s="1"/>
  <c r="N1103" i="1" s="1"/>
  <c r="N1128" i="1" s="1"/>
  <c r="N1153" i="1" s="1"/>
  <c r="N1178" i="1" s="1"/>
  <c r="N1203" i="1" s="1"/>
  <c r="N1228" i="1" s="1"/>
  <c r="N1253" i="1" s="1"/>
  <c r="N1278" i="1" s="1"/>
  <c r="L1053" i="1"/>
  <c r="K1053" i="1"/>
  <c r="K1078" i="1" s="1"/>
  <c r="K1103" i="1" s="1"/>
  <c r="K1128" i="1" s="1"/>
  <c r="K1153" i="1" s="1"/>
  <c r="K1178" i="1" s="1"/>
  <c r="K1203" i="1" s="1"/>
  <c r="K1228" i="1" s="1"/>
  <c r="K1253" i="1" s="1"/>
  <c r="K1278" i="1" s="1"/>
  <c r="J1053" i="1"/>
  <c r="J1078" i="1" s="1"/>
  <c r="J1103" i="1" s="1"/>
  <c r="J1128" i="1" s="1"/>
  <c r="J1153" i="1" s="1"/>
  <c r="J1178" i="1" s="1"/>
  <c r="J1203" i="1" s="1"/>
  <c r="J1228" i="1" s="1"/>
  <c r="J1253" i="1" s="1"/>
  <c r="J1278" i="1" s="1"/>
  <c r="I1053" i="1"/>
  <c r="I1078" i="1" s="1"/>
  <c r="I1103" i="1" s="1"/>
  <c r="I1128" i="1" s="1"/>
  <c r="I1153" i="1" s="1"/>
  <c r="I1178" i="1" s="1"/>
  <c r="I1203" i="1" s="1"/>
  <c r="I1228" i="1" s="1"/>
  <c r="I1253" i="1" s="1"/>
  <c r="I1278" i="1" s="1"/>
  <c r="G1053" i="1"/>
  <c r="G1078" i="1" s="1"/>
  <c r="G1103" i="1" s="1"/>
  <c r="G1128" i="1" s="1"/>
  <c r="G1153" i="1" s="1"/>
  <c r="G1178" i="1" s="1"/>
  <c r="G1203" i="1" s="1"/>
  <c r="G1228" i="1" s="1"/>
  <c r="G1253" i="1" s="1"/>
  <c r="G1278" i="1" s="1"/>
  <c r="F1053" i="1"/>
  <c r="F1078" i="1" s="1"/>
  <c r="A1053" i="1"/>
  <c r="A1078" i="1" s="1"/>
  <c r="N1052" i="1"/>
  <c r="N1077" i="1" s="1"/>
  <c r="N1102" i="1" s="1"/>
  <c r="N1127" i="1" s="1"/>
  <c r="N1152" i="1" s="1"/>
  <c r="N1177" i="1" s="1"/>
  <c r="N1202" i="1" s="1"/>
  <c r="N1227" i="1" s="1"/>
  <c r="N1252" i="1" s="1"/>
  <c r="N1277" i="1" s="1"/>
  <c r="L1052" i="1"/>
  <c r="L1077" i="1" s="1"/>
  <c r="K1052" i="1"/>
  <c r="K1077" i="1" s="1"/>
  <c r="K1102" i="1" s="1"/>
  <c r="K1127" i="1" s="1"/>
  <c r="K1152" i="1" s="1"/>
  <c r="K1177" i="1" s="1"/>
  <c r="K1202" i="1" s="1"/>
  <c r="K1227" i="1" s="1"/>
  <c r="K1252" i="1" s="1"/>
  <c r="K1277" i="1" s="1"/>
  <c r="J1052" i="1"/>
  <c r="J1077" i="1" s="1"/>
  <c r="J1102" i="1" s="1"/>
  <c r="J1127" i="1" s="1"/>
  <c r="J1152" i="1" s="1"/>
  <c r="J1177" i="1" s="1"/>
  <c r="J1202" i="1" s="1"/>
  <c r="J1227" i="1" s="1"/>
  <c r="J1252" i="1" s="1"/>
  <c r="J1277" i="1" s="1"/>
  <c r="I1052" i="1"/>
  <c r="I1077" i="1" s="1"/>
  <c r="I1102" i="1" s="1"/>
  <c r="I1127" i="1" s="1"/>
  <c r="I1152" i="1" s="1"/>
  <c r="I1177" i="1" s="1"/>
  <c r="I1202" i="1" s="1"/>
  <c r="I1227" i="1" s="1"/>
  <c r="I1252" i="1" s="1"/>
  <c r="I1277" i="1" s="1"/>
  <c r="G1052" i="1"/>
  <c r="G1077" i="1" s="1"/>
  <c r="G1102" i="1" s="1"/>
  <c r="G1127" i="1" s="1"/>
  <c r="G1152" i="1" s="1"/>
  <c r="G1177" i="1" s="1"/>
  <c r="G1202" i="1" s="1"/>
  <c r="G1227" i="1" s="1"/>
  <c r="G1252" i="1" s="1"/>
  <c r="G1277" i="1" s="1"/>
  <c r="F1052" i="1"/>
  <c r="A1052" i="1"/>
  <c r="N1051" i="1"/>
  <c r="N1076" i="1" s="1"/>
  <c r="N1101" i="1" s="1"/>
  <c r="N1126" i="1" s="1"/>
  <c r="N1151" i="1" s="1"/>
  <c r="N1176" i="1" s="1"/>
  <c r="N1201" i="1" s="1"/>
  <c r="N1226" i="1" s="1"/>
  <c r="N1251" i="1" s="1"/>
  <c r="N1276" i="1" s="1"/>
  <c r="L1051" i="1"/>
  <c r="L1076" i="1" s="1"/>
  <c r="L1101" i="1" s="1"/>
  <c r="L1126" i="1" s="1"/>
  <c r="L1151" i="1" s="1"/>
  <c r="K1051" i="1"/>
  <c r="K1076" i="1" s="1"/>
  <c r="K1101" i="1" s="1"/>
  <c r="K1126" i="1" s="1"/>
  <c r="K1151" i="1" s="1"/>
  <c r="K1176" i="1" s="1"/>
  <c r="K1201" i="1" s="1"/>
  <c r="K1226" i="1" s="1"/>
  <c r="K1251" i="1" s="1"/>
  <c r="K1276" i="1" s="1"/>
  <c r="J1051" i="1"/>
  <c r="J1076" i="1" s="1"/>
  <c r="J1101" i="1" s="1"/>
  <c r="J1126" i="1" s="1"/>
  <c r="J1151" i="1" s="1"/>
  <c r="J1176" i="1" s="1"/>
  <c r="J1201" i="1" s="1"/>
  <c r="J1226" i="1" s="1"/>
  <c r="J1251" i="1" s="1"/>
  <c r="J1276" i="1" s="1"/>
  <c r="I1051" i="1"/>
  <c r="I1076" i="1" s="1"/>
  <c r="I1101" i="1" s="1"/>
  <c r="I1126" i="1" s="1"/>
  <c r="I1151" i="1" s="1"/>
  <c r="I1176" i="1" s="1"/>
  <c r="I1201" i="1" s="1"/>
  <c r="I1226" i="1" s="1"/>
  <c r="I1251" i="1" s="1"/>
  <c r="I1276" i="1" s="1"/>
  <c r="G1051" i="1"/>
  <c r="G1076" i="1" s="1"/>
  <c r="G1101" i="1" s="1"/>
  <c r="G1126" i="1" s="1"/>
  <c r="G1151" i="1" s="1"/>
  <c r="G1176" i="1" s="1"/>
  <c r="G1201" i="1" s="1"/>
  <c r="G1226" i="1" s="1"/>
  <c r="G1251" i="1" s="1"/>
  <c r="G1276" i="1" s="1"/>
  <c r="F1051" i="1"/>
  <c r="F1076" i="1" s="1"/>
  <c r="F1101" i="1" s="1"/>
  <c r="F1126" i="1" s="1"/>
  <c r="F1151" i="1" s="1"/>
  <c r="F1176" i="1" s="1"/>
  <c r="F1201" i="1" s="1"/>
  <c r="F1226" i="1" s="1"/>
  <c r="F1251" i="1" s="1"/>
  <c r="F1276" i="1" s="1"/>
  <c r="A1051" i="1"/>
  <c r="A1076" i="1" s="1"/>
  <c r="N1050" i="1"/>
  <c r="N1075" i="1" s="1"/>
  <c r="N1100" i="1" s="1"/>
  <c r="N1125" i="1" s="1"/>
  <c r="N1150" i="1" s="1"/>
  <c r="N1175" i="1" s="1"/>
  <c r="N1200" i="1" s="1"/>
  <c r="N1225" i="1" s="1"/>
  <c r="N1250" i="1" s="1"/>
  <c r="N1275" i="1" s="1"/>
  <c r="L1050" i="1"/>
  <c r="L1075" i="1" s="1"/>
  <c r="L1100" i="1" s="1"/>
  <c r="L1125" i="1" s="1"/>
  <c r="K1050" i="1"/>
  <c r="K1075" i="1" s="1"/>
  <c r="K1100" i="1" s="1"/>
  <c r="K1125" i="1" s="1"/>
  <c r="K1150" i="1" s="1"/>
  <c r="K1175" i="1" s="1"/>
  <c r="K1200" i="1" s="1"/>
  <c r="K1225" i="1" s="1"/>
  <c r="K1250" i="1" s="1"/>
  <c r="K1275" i="1" s="1"/>
  <c r="J1050" i="1"/>
  <c r="J1075" i="1" s="1"/>
  <c r="J1100" i="1" s="1"/>
  <c r="J1125" i="1" s="1"/>
  <c r="J1150" i="1" s="1"/>
  <c r="J1175" i="1" s="1"/>
  <c r="J1200" i="1" s="1"/>
  <c r="J1225" i="1" s="1"/>
  <c r="J1250" i="1" s="1"/>
  <c r="J1275" i="1" s="1"/>
  <c r="I1050" i="1"/>
  <c r="I1075" i="1" s="1"/>
  <c r="I1100" i="1" s="1"/>
  <c r="I1125" i="1" s="1"/>
  <c r="I1150" i="1" s="1"/>
  <c r="I1175" i="1" s="1"/>
  <c r="I1200" i="1" s="1"/>
  <c r="I1225" i="1" s="1"/>
  <c r="I1250" i="1" s="1"/>
  <c r="I1275" i="1" s="1"/>
  <c r="G1050" i="1"/>
  <c r="G1075" i="1" s="1"/>
  <c r="F1050" i="1"/>
  <c r="F1075" i="1" s="1"/>
  <c r="F1100" i="1" s="1"/>
  <c r="F1125" i="1" s="1"/>
  <c r="F1150" i="1" s="1"/>
  <c r="F1175" i="1" s="1"/>
  <c r="F1200" i="1" s="1"/>
  <c r="F1225" i="1" s="1"/>
  <c r="F1250" i="1" s="1"/>
  <c r="F1275" i="1" s="1"/>
  <c r="A1050" i="1"/>
  <c r="A1075" i="1" s="1"/>
  <c r="A1100" i="1" s="1"/>
  <c r="A1125" i="1" s="1"/>
  <c r="N1049" i="1"/>
  <c r="N1074" i="1" s="1"/>
  <c r="N1099" i="1" s="1"/>
  <c r="N1124" i="1" s="1"/>
  <c r="N1149" i="1" s="1"/>
  <c r="N1174" i="1" s="1"/>
  <c r="N1199" i="1" s="1"/>
  <c r="N1224" i="1" s="1"/>
  <c r="N1249" i="1" s="1"/>
  <c r="N1274" i="1" s="1"/>
  <c r="L1049" i="1"/>
  <c r="L1074" i="1" s="1"/>
  <c r="L1099" i="1" s="1"/>
  <c r="L1124" i="1" s="1"/>
  <c r="K1049" i="1"/>
  <c r="K1074" i="1" s="1"/>
  <c r="K1099" i="1" s="1"/>
  <c r="K1124" i="1" s="1"/>
  <c r="K1149" i="1" s="1"/>
  <c r="K1174" i="1" s="1"/>
  <c r="K1199" i="1" s="1"/>
  <c r="K1224" i="1" s="1"/>
  <c r="K1249" i="1" s="1"/>
  <c r="K1274" i="1" s="1"/>
  <c r="J1049" i="1"/>
  <c r="J1074" i="1" s="1"/>
  <c r="J1099" i="1" s="1"/>
  <c r="J1124" i="1" s="1"/>
  <c r="J1149" i="1" s="1"/>
  <c r="J1174" i="1" s="1"/>
  <c r="J1199" i="1" s="1"/>
  <c r="J1224" i="1" s="1"/>
  <c r="J1249" i="1" s="1"/>
  <c r="J1274" i="1" s="1"/>
  <c r="I1049" i="1"/>
  <c r="I1074" i="1" s="1"/>
  <c r="I1099" i="1" s="1"/>
  <c r="I1124" i="1" s="1"/>
  <c r="I1149" i="1" s="1"/>
  <c r="I1174" i="1" s="1"/>
  <c r="I1199" i="1" s="1"/>
  <c r="I1224" i="1" s="1"/>
  <c r="I1249" i="1" s="1"/>
  <c r="I1274" i="1" s="1"/>
  <c r="G1049" i="1"/>
  <c r="G1074" i="1" s="1"/>
  <c r="G1099" i="1" s="1"/>
  <c r="G1124" i="1" s="1"/>
  <c r="G1149" i="1" s="1"/>
  <c r="G1174" i="1" s="1"/>
  <c r="G1199" i="1" s="1"/>
  <c r="G1224" i="1" s="1"/>
  <c r="G1249" i="1" s="1"/>
  <c r="G1274" i="1" s="1"/>
  <c r="F1049" i="1"/>
  <c r="F1074" i="1" s="1"/>
  <c r="F1099" i="1" s="1"/>
  <c r="A1049" i="1"/>
  <c r="A1074" i="1" s="1"/>
  <c r="N1048" i="1"/>
  <c r="N1073" i="1" s="1"/>
  <c r="N1098" i="1" s="1"/>
  <c r="N1123" i="1" s="1"/>
  <c r="N1148" i="1" s="1"/>
  <c r="N1173" i="1" s="1"/>
  <c r="N1198" i="1" s="1"/>
  <c r="N1223" i="1" s="1"/>
  <c r="N1248" i="1" s="1"/>
  <c r="N1273" i="1" s="1"/>
  <c r="L1048" i="1"/>
  <c r="K1048" i="1"/>
  <c r="K1073" i="1" s="1"/>
  <c r="K1098" i="1" s="1"/>
  <c r="K1123" i="1" s="1"/>
  <c r="K1148" i="1" s="1"/>
  <c r="K1173" i="1" s="1"/>
  <c r="K1198" i="1" s="1"/>
  <c r="K1223" i="1" s="1"/>
  <c r="K1248" i="1" s="1"/>
  <c r="K1273" i="1" s="1"/>
  <c r="J1048" i="1"/>
  <c r="J1073" i="1" s="1"/>
  <c r="J1098" i="1" s="1"/>
  <c r="J1123" i="1" s="1"/>
  <c r="J1148" i="1" s="1"/>
  <c r="J1173" i="1" s="1"/>
  <c r="J1198" i="1" s="1"/>
  <c r="J1223" i="1" s="1"/>
  <c r="J1248" i="1" s="1"/>
  <c r="J1273" i="1" s="1"/>
  <c r="I1048" i="1"/>
  <c r="I1073" i="1" s="1"/>
  <c r="I1098" i="1" s="1"/>
  <c r="I1123" i="1" s="1"/>
  <c r="I1148" i="1" s="1"/>
  <c r="I1173" i="1" s="1"/>
  <c r="I1198" i="1" s="1"/>
  <c r="I1223" i="1" s="1"/>
  <c r="I1248" i="1" s="1"/>
  <c r="I1273" i="1" s="1"/>
  <c r="G1048" i="1"/>
  <c r="G1073" i="1" s="1"/>
  <c r="G1098" i="1" s="1"/>
  <c r="G1123" i="1" s="1"/>
  <c r="G1148" i="1" s="1"/>
  <c r="G1173" i="1" s="1"/>
  <c r="G1198" i="1" s="1"/>
  <c r="G1223" i="1" s="1"/>
  <c r="G1248" i="1" s="1"/>
  <c r="G1273" i="1" s="1"/>
  <c r="F1048" i="1"/>
  <c r="A1048" i="1"/>
  <c r="A1073" i="1" s="1"/>
  <c r="N1047" i="1"/>
  <c r="N1072" i="1" s="1"/>
  <c r="N1097" i="1" s="1"/>
  <c r="N1122" i="1" s="1"/>
  <c r="N1147" i="1" s="1"/>
  <c r="N1172" i="1" s="1"/>
  <c r="N1197" i="1" s="1"/>
  <c r="N1222" i="1" s="1"/>
  <c r="N1247" i="1" s="1"/>
  <c r="N1272" i="1" s="1"/>
  <c r="L1047" i="1"/>
  <c r="K1047" i="1"/>
  <c r="K1072" i="1" s="1"/>
  <c r="K1097" i="1" s="1"/>
  <c r="K1122" i="1" s="1"/>
  <c r="K1147" i="1" s="1"/>
  <c r="K1172" i="1" s="1"/>
  <c r="K1197" i="1" s="1"/>
  <c r="K1222" i="1" s="1"/>
  <c r="K1247" i="1" s="1"/>
  <c r="K1272" i="1" s="1"/>
  <c r="J1047" i="1"/>
  <c r="J1072" i="1" s="1"/>
  <c r="J1097" i="1" s="1"/>
  <c r="J1122" i="1" s="1"/>
  <c r="J1147" i="1" s="1"/>
  <c r="J1172" i="1" s="1"/>
  <c r="J1197" i="1" s="1"/>
  <c r="J1222" i="1" s="1"/>
  <c r="J1247" i="1" s="1"/>
  <c r="J1272" i="1" s="1"/>
  <c r="I1047" i="1"/>
  <c r="G1047" i="1"/>
  <c r="G1072" i="1" s="1"/>
  <c r="F1047" i="1"/>
  <c r="F1072" i="1" s="1"/>
  <c r="F1097" i="1" s="1"/>
  <c r="F1122" i="1" s="1"/>
  <c r="F1147" i="1" s="1"/>
  <c r="F1172" i="1" s="1"/>
  <c r="F1197" i="1" s="1"/>
  <c r="F1222" i="1" s="1"/>
  <c r="F1247" i="1" s="1"/>
  <c r="F1272" i="1" s="1"/>
  <c r="A1047" i="1"/>
  <c r="N1046" i="1"/>
  <c r="N1071" i="1" s="1"/>
  <c r="N1096" i="1" s="1"/>
  <c r="N1121" i="1" s="1"/>
  <c r="N1146" i="1" s="1"/>
  <c r="N1171" i="1" s="1"/>
  <c r="N1196" i="1" s="1"/>
  <c r="N1221" i="1" s="1"/>
  <c r="N1246" i="1" s="1"/>
  <c r="N1271" i="1" s="1"/>
  <c r="L1046" i="1"/>
  <c r="K1046" i="1"/>
  <c r="K1071" i="1" s="1"/>
  <c r="K1096" i="1" s="1"/>
  <c r="K1121" i="1" s="1"/>
  <c r="K1146" i="1" s="1"/>
  <c r="K1171" i="1" s="1"/>
  <c r="K1196" i="1" s="1"/>
  <c r="K1221" i="1" s="1"/>
  <c r="K1246" i="1" s="1"/>
  <c r="K1271" i="1" s="1"/>
  <c r="J1046" i="1"/>
  <c r="J1071" i="1" s="1"/>
  <c r="J1096" i="1" s="1"/>
  <c r="J1121" i="1" s="1"/>
  <c r="J1146" i="1" s="1"/>
  <c r="J1171" i="1" s="1"/>
  <c r="J1196" i="1" s="1"/>
  <c r="J1221" i="1" s="1"/>
  <c r="J1246" i="1" s="1"/>
  <c r="J1271" i="1" s="1"/>
  <c r="I1046" i="1"/>
  <c r="I1071" i="1" s="1"/>
  <c r="I1096" i="1" s="1"/>
  <c r="I1121" i="1" s="1"/>
  <c r="I1146" i="1" s="1"/>
  <c r="I1171" i="1" s="1"/>
  <c r="I1196" i="1" s="1"/>
  <c r="I1221" i="1" s="1"/>
  <c r="I1246" i="1" s="1"/>
  <c r="I1271" i="1" s="1"/>
  <c r="G1046" i="1"/>
  <c r="G1071" i="1" s="1"/>
  <c r="G1096" i="1" s="1"/>
  <c r="G1121" i="1" s="1"/>
  <c r="G1146" i="1" s="1"/>
  <c r="G1171" i="1" s="1"/>
  <c r="G1196" i="1" s="1"/>
  <c r="G1221" i="1" s="1"/>
  <c r="G1246" i="1" s="1"/>
  <c r="G1271" i="1" s="1"/>
  <c r="F1046" i="1"/>
  <c r="F1071" i="1" s="1"/>
  <c r="A1046" i="1"/>
  <c r="A1071" i="1" s="1"/>
  <c r="A1096" i="1" s="1"/>
  <c r="N1045" i="1"/>
  <c r="N1070" i="1" s="1"/>
  <c r="N1095" i="1" s="1"/>
  <c r="N1120" i="1" s="1"/>
  <c r="N1145" i="1" s="1"/>
  <c r="N1170" i="1" s="1"/>
  <c r="N1195" i="1" s="1"/>
  <c r="N1220" i="1" s="1"/>
  <c r="N1245" i="1" s="1"/>
  <c r="N1270" i="1" s="1"/>
  <c r="L1045" i="1"/>
  <c r="L1070" i="1" s="1"/>
  <c r="L1095" i="1" s="1"/>
  <c r="K1045" i="1"/>
  <c r="K1070" i="1" s="1"/>
  <c r="K1095" i="1" s="1"/>
  <c r="K1120" i="1" s="1"/>
  <c r="K1145" i="1" s="1"/>
  <c r="K1170" i="1" s="1"/>
  <c r="K1195" i="1" s="1"/>
  <c r="K1220" i="1" s="1"/>
  <c r="K1245" i="1" s="1"/>
  <c r="K1270" i="1" s="1"/>
  <c r="J1045" i="1"/>
  <c r="J1070" i="1" s="1"/>
  <c r="J1095" i="1" s="1"/>
  <c r="J1120" i="1" s="1"/>
  <c r="J1145" i="1" s="1"/>
  <c r="J1170" i="1" s="1"/>
  <c r="J1195" i="1" s="1"/>
  <c r="J1220" i="1" s="1"/>
  <c r="J1245" i="1" s="1"/>
  <c r="J1270" i="1" s="1"/>
  <c r="I1045" i="1"/>
  <c r="I1070" i="1" s="1"/>
  <c r="I1095" i="1" s="1"/>
  <c r="I1120" i="1" s="1"/>
  <c r="I1145" i="1" s="1"/>
  <c r="I1170" i="1" s="1"/>
  <c r="I1195" i="1" s="1"/>
  <c r="I1220" i="1" s="1"/>
  <c r="I1245" i="1" s="1"/>
  <c r="I1270" i="1" s="1"/>
  <c r="G1045" i="1"/>
  <c r="G1070" i="1" s="1"/>
  <c r="G1095" i="1" s="1"/>
  <c r="G1120" i="1" s="1"/>
  <c r="G1145" i="1" s="1"/>
  <c r="G1170" i="1" s="1"/>
  <c r="G1195" i="1" s="1"/>
  <c r="G1220" i="1" s="1"/>
  <c r="G1245" i="1" s="1"/>
  <c r="G1270" i="1" s="1"/>
  <c r="F1045" i="1"/>
  <c r="F1070" i="1" s="1"/>
  <c r="F1095" i="1" s="1"/>
  <c r="A1045" i="1"/>
  <c r="N1044" i="1"/>
  <c r="N1069" i="1" s="1"/>
  <c r="N1094" i="1" s="1"/>
  <c r="N1119" i="1" s="1"/>
  <c r="N1144" i="1" s="1"/>
  <c r="N1169" i="1" s="1"/>
  <c r="N1194" i="1" s="1"/>
  <c r="N1219" i="1" s="1"/>
  <c r="N1244" i="1" s="1"/>
  <c r="N1269" i="1" s="1"/>
  <c r="L1044" i="1"/>
  <c r="L1069" i="1" s="1"/>
  <c r="L1094" i="1" s="1"/>
  <c r="L1119" i="1" s="1"/>
  <c r="K1044" i="1"/>
  <c r="K1069" i="1" s="1"/>
  <c r="K1094" i="1" s="1"/>
  <c r="K1119" i="1" s="1"/>
  <c r="K1144" i="1" s="1"/>
  <c r="K1169" i="1" s="1"/>
  <c r="K1194" i="1" s="1"/>
  <c r="K1219" i="1" s="1"/>
  <c r="K1244" i="1" s="1"/>
  <c r="K1269" i="1" s="1"/>
  <c r="J1044" i="1"/>
  <c r="I1044" i="1"/>
  <c r="I1069" i="1" s="1"/>
  <c r="I1094" i="1" s="1"/>
  <c r="I1119" i="1" s="1"/>
  <c r="I1144" i="1" s="1"/>
  <c r="I1169" i="1" s="1"/>
  <c r="I1194" i="1" s="1"/>
  <c r="I1219" i="1" s="1"/>
  <c r="I1244" i="1" s="1"/>
  <c r="I1269" i="1" s="1"/>
  <c r="G1044" i="1"/>
  <c r="G1069" i="1" s="1"/>
  <c r="G1094" i="1" s="1"/>
  <c r="G1119" i="1" s="1"/>
  <c r="G1144" i="1" s="1"/>
  <c r="G1169" i="1" s="1"/>
  <c r="G1194" i="1" s="1"/>
  <c r="G1219" i="1" s="1"/>
  <c r="G1244" i="1" s="1"/>
  <c r="G1269" i="1" s="1"/>
  <c r="F1044" i="1"/>
  <c r="F1069" i="1" s="1"/>
  <c r="F1094" i="1" s="1"/>
  <c r="F1119" i="1" s="1"/>
  <c r="F1144" i="1" s="1"/>
  <c r="F1169" i="1" s="1"/>
  <c r="F1194" i="1" s="1"/>
  <c r="F1219" i="1" s="1"/>
  <c r="F1244" i="1" s="1"/>
  <c r="F1269" i="1" s="1"/>
  <c r="A1044" i="1"/>
  <c r="A1069" i="1" s="1"/>
  <c r="N1043" i="1"/>
  <c r="N1068" i="1" s="1"/>
  <c r="N1093" i="1" s="1"/>
  <c r="N1118" i="1" s="1"/>
  <c r="N1143" i="1" s="1"/>
  <c r="N1168" i="1" s="1"/>
  <c r="N1193" i="1" s="1"/>
  <c r="N1218" i="1" s="1"/>
  <c r="N1243" i="1" s="1"/>
  <c r="N1268" i="1" s="1"/>
  <c r="L1043" i="1"/>
  <c r="L1068" i="1" s="1"/>
  <c r="L1093" i="1" s="1"/>
  <c r="L1118" i="1" s="1"/>
  <c r="L1143" i="1" s="1"/>
  <c r="L1168" i="1" s="1"/>
  <c r="K1043" i="1"/>
  <c r="K1068" i="1" s="1"/>
  <c r="K1093" i="1" s="1"/>
  <c r="K1118" i="1" s="1"/>
  <c r="K1143" i="1" s="1"/>
  <c r="K1168" i="1" s="1"/>
  <c r="K1193" i="1" s="1"/>
  <c r="K1218" i="1" s="1"/>
  <c r="K1243" i="1" s="1"/>
  <c r="K1268" i="1" s="1"/>
  <c r="J1043" i="1"/>
  <c r="J1068" i="1" s="1"/>
  <c r="J1093" i="1" s="1"/>
  <c r="J1118" i="1" s="1"/>
  <c r="J1143" i="1" s="1"/>
  <c r="J1168" i="1" s="1"/>
  <c r="J1193" i="1" s="1"/>
  <c r="J1218" i="1" s="1"/>
  <c r="J1243" i="1" s="1"/>
  <c r="J1268" i="1" s="1"/>
  <c r="I1043" i="1"/>
  <c r="I1068" i="1" s="1"/>
  <c r="I1093" i="1" s="1"/>
  <c r="I1118" i="1" s="1"/>
  <c r="I1143" i="1" s="1"/>
  <c r="I1168" i="1" s="1"/>
  <c r="I1193" i="1" s="1"/>
  <c r="I1218" i="1" s="1"/>
  <c r="I1243" i="1" s="1"/>
  <c r="I1268" i="1" s="1"/>
  <c r="G1043" i="1"/>
  <c r="G1068" i="1" s="1"/>
  <c r="G1093" i="1" s="1"/>
  <c r="G1118" i="1" s="1"/>
  <c r="G1143" i="1" s="1"/>
  <c r="G1168" i="1" s="1"/>
  <c r="G1193" i="1" s="1"/>
  <c r="G1218" i="1" s="1"/>
  <c r="G1243" i="1" s="1"/>
  <c r="G1268" i="1" s="1"/>
  <c r="F1043" i="1"/>
  <c r="F1068" i="1" s="1"/>
  <c r="A1043" i="1"/>
  <c r="N1042" i="1"/>
  <c r="N1067" i="1" s="1"/>
  <c r="N1092" i="1" s="1"/>
  <c r="N1117" i="1" s="1"/>
  <c r="N1142" i="1" s="1"/>
  <c r="N1167" i="1" s="1"/>
  <c r="N1192" i="1" s="1"/>
  <c r="N1217" i="1" s="1"/>
  <c r="N1242" i="1" s="1"/>
  <c r="N1267" i="1" s="1"/>
  <c r="L1042" i="1"/>
  <c r="L1067" i="1" s="1"/>
  <c r="K1042" i="1"/>
  <c r="K1067" i="1" s="1"/>
  <c r="K1092" i="1" s="1"/>
  <c r="K1117" i="1" s="1"/>
  <c r="K1142" i="1" s="1"/>
  <c r="K1167" i="1" s="1"/>
  <c r="K1192" i="1" s="1"/>
  <c r="K1217" i="1" s="1"/>
  <c r="K1242" i="1" s="1"/>
  <c r="K1267" i="1" s="1"/>
  <c r="J1042" i="1"/>
  <c r="J1067" i="1" s="1"/>
  <c r="J1092" i="1" s="1"/>
  <c r="J1117" i="1" s="1"/>
  <c r="J1142" i="1" s="1"/>
  <c r="J1167" i="1" s="1"/>
  <c r="J1192" i="1" s="1"/>
  <c r="J1217" i="1" s="1"/>
  <c r="J1242" i="1" s="1"/>
  <c r="J1267" i="1" s="1"/>
  <c r="I1042" i="1"/>
  <c r="I1067" i="1" s="1"/>
  <c r="I1092" i="1" s="1"/>
  <c r="I1117" i="1" s="1"/>
  <c r="I1142" i="1" s="1"/>
  <c r="I1167" i="1" s="1"/>
  <c r="I1192" i="1" s="1"/>
  <c r="I1217" i="1" s="1"/>
  <c r="I1242" i="1" s="1"/>
  <c r="I1267" i="1" s="1"/>
  <c r="G1042" i="1"/>
  <c r="G1067" i="1" s="1"/>
  <c r="G1092" i="1" s="1"/>
  <c r="G1117" i="1" s="1"/>
  <c r="G1142" i="1" s="1"/>
  <c r="G1167" i="1" s="1"/>
  <c r="G1192" i="1" s="1"/>
  <c r="G1217" i="1" s="1"/>
  <c r="G1242" i="1" s="1"/>
  <c r="G1267" i="1" s="1"/>
  <c r="F1042" i="1"/>
  <c r="F1067" i="1" s="1"/>
  <c r="F1092" i="1" s="1"/>
  <c r="F1117" i="1" s="1"/>
  <c r="F1142" i="1" s="1"/>
  <c r="F1167" i="1" s="1"/>
  <c r="F1192" i="1" s="1"/>
  <c r="F1217" i="1" s="1"/>
  <c r="F1242" i="1" s="1"/>
  <c r="F1267" i="1" s="1"/>
  <c r="A1042" i="1"/>
  <c r="A1067" i="1" s="1"/>
  <c r="A1092" i="1" s="1"/>
  <c r="A1117" i="1" s="1"/>
  <c r="N1041" i="1"/>
  <c r="N1066" i="1" s="1"/>
  <c r="N1091" i="1" s="1"/>
  <c r="N1116" i="1" s="1"/>
  <c r="N1141" i="1" s="1"/>
  <c r="N1166" i="1" s="1"/>
  <c r="N1191" i="1" s="1"/>
  <c r="N1216" i="1" s="1"/>
  <c r="N1241" i="1" s="1"/>
  <c r="N1266" i="1" s="1"/>
  <c r="L1041" i="1"/>
  <c r="L1066" i="1" s="1"/>
  <c r="L1091" i="1" s="1"/>
  <c r="L1116" i="1" s="1"/>
  <c r="K1041" i="1"/>
  <c r="K1066" i="1" s="1"/>
  <c r="K1091" i="1" s="1"/>
  <c r="K1116" i="1" s="1"/>
  <c r="K1141" i="1" s="1"/>
  <c r="K1166" i="1" s="1"/>
  <c r="K1191" i="1" s="1"/>
  <c r="K1216" i="1" s="1"/>
  <c r="K1241" i="1" s="1"/>
  <c r="K1266" i="1" s="1"/>
  <c r="J1041" i="1"/>
  <c r="J1066" i="1" s="1"/>
  <c r="J1091" i="1" s="1"/>
  <c r="J1116" i="1" s="1"/>
  <c r="J1141" i="1" s="1"/>
  <c r="J1166" i="1" s="1"/>
  <c r="J1191" i="1" s="1"/>
  <c r="J1216" i="1" s="1"/>
  <c r="J1241" i="1" s="1"/>
  <c r="J1266" i="1" s="1"/>
  <c r="I1041" i="1"/>
  <c r="G1041" i="1"/>
  <c r="G1066" i="1" s="1"/>
  <c r="G1091" i="1" s="1"/>
  <c r="G1116" i="1" s="1"/>
  <c r="G1141" i="1" s="1"/>
  <c r="G1166" i="1" s="1"/>
  <c r="G1191" i="1" s="1"/>
  <c r="G1216" i="1" s="1"/>
  <c r="G1241" i="1" s="1"/>
  <c r="G1266" i="1" s="1"/>
  <c r="F1041" i="1"/>
  <c r="F1066" i="1" s="1"/>
  <c r="F1091" i="1" s="1"/>
  <c r="F1116" i="1" s="1"/>
  <c r="F1141" i="1" s="1"/>
  <c r="F1166" i="1" s="1"/>
  <c r="F1191" i="1" s="1"/>
  <c r="F1216" i="1" s="1"/>
  <c r="F1241" i="1" s="1"/>
  <c r="F1266" i="1" s="1"/>
  <c r="A1041" i="1"/>
  <c r="N1040" i="1"/>
  <c r="N1065" i="1" s="1"/>
  <c r="N1090" i="1" s="1"/>
  <c r="N1115" i="1" s="1"/>
  <c r="N1140" i="1" s="1"/>
  <c r="N1165" i="1" s="1"/>
  <c r="N1190" i="1" s="1"/>
  <c r="N1215" i="1" s="1"/>
  <c r="N1240" i="1" s="1"/>
  <c r="N1265" i="1" s="1"/>
  <c r="L1040" i="1"/>
  <c r="K1040" i="1"/>
  <c r="K1065" i="1" s="1"/>
  <c r="K1090" i="1" s="1"/>
  <c r="K1115" i="1" s="1"/>
  <c r="K1140" i="1" s="1"/>
  <c r="K1165" i="1" s="1"/>
  <c r="K1190" i="1" s="1"/>
  <c r="K1215" i="1" s="1"/>
  <c r="K1240" i="1" s="1"/>
  <c r="K1265" i="1" s="1"/>
  <c r="J1040" i="1"/>
  <c r="J1065" i="1" s="1"/>
  <c r="J1090" i="1" s="1"/>
  <c r="J1115" i="1" s="1"/>
  <c r="J1140" i="1" s="1"/>
  <c r="J1165" i="1" s="1"/>
  <c r="J1190" i="1" s="1"/>
  <c r="J1215" i="1" s="1"/>
  <c r="J1240" i="1" s="1"/>
  <c r="J1265" i="1" s="1"/>
  <c r="I1040" i="1"/>
  <c r="I1065" i="1" s="1"/>
  <c r="I1090" i="1" s="1"/>
  <c r="I1115" i="1" s="1"/>
  <c r="I1140" i="1" s="1"/>
  <c r="I1165" i="1" s="1"/>
  <c r="I1190" i="1" s="1"/>
  <c r="I1215" i="1" s="1"/>
  <c r="I1240" i="1" s="1"/>
  <c r="I1265" i="1" s="1"/>
  <c r="G1040" i="1"/>
  <c r="G1065" i="1" s="1"/>
  <c r="G1090" i="1" s="1"/>
  <c r="G1115" i="1" s="1"/>
  <c r="G1140" i="1" s="1"/>
  <c r="G1165" i="1" s="1"/>
  <c r="G1190" i="1" s="1"/>
  <c r="G1215" i="1" s="1"/>
  <c r="G1240" i="1" s="1"/>
  <c r="G1265" i="1" s="1"/>
  <c r="F1040" i="1"/>
  <c r="F1065" i="1" s="1"/>
  <c r="F1090" i="1" s="1"/>
  <c r="F1115" i="1" s="1"/>
  <c r="F1140" i="1" s="1"/>
  <c r="F1165" i="1" s="1"/>
  <c r="F1190" i="1" s="1"/>
  <c r="F1215" i="1" s="1"/>
  <c r="F1240" i="1" s="1"/>
  <c r="F1265" i="1" s="1"/>
  <c r="A1040" i="1"/>
  <c r="A1065" i="1" s="1"/>
  <c r="N1039" i="1"/>
  <c r="N1064" i="1" s="1"/>
  <c r="N1089" i="1" s="1"/>
  <c r="N1114" i="1" s="1"/>
  <c r="N1139" i="1" s="1"/>
  <c r="N1164" i="1" s="1"/>
  <c r="N1189" i="1" s="1"/>
  <c r="N1214" i="1" s="1"/>
  <c r="N1239" i="1" s="1"/>
  <c r="N1264" i="1" s="1"/>
  <c r="L1039" i="1"/>
  <c r="L1064" i="1" s="1"/>
  <c r="K1039" i="1"/>
  <c r="K1064" i="1" s="1"/>
  <c r="K1089" i="1" s="1"/>
  <c r="K1114" i="1" s="1"/>
  <c r="K1139" i="1" s="1"/>
  <c r="K1164" i="1" s="1"/>
  <c r="K1189" i="1" s="1"/>
  <c r="K1214" i="1" s="1"/>
  <c r="K1239" i="1" s="1"/>
  <c r="K1264" i="1" s="1"/>
  <c r="J1039" i="1"/>
  <c r="J1064" i="1" s="1"/>
  <c r="J1089" i="1" s="1"/>
  <c r="J1114" i="1" s="1"/>
  <c r="J1139" i="1" s="1"/>
  <c r="J1164" i="1" s="1"/>
  <c r="J1189" i="1" s="1"/>
  <c r="J1214" i="1" s="1"/>
  <c r="J1239" i="1" s="1"/>
  <c r="J1264" i="1" s="1"/>
  <c r="I1039" i="1"/>
  <c r="I1064" i="1" s="1"/>
  <c r="G1039" i="1"/>
  <c r="G1064" i="1" s="1"/>
  <c r="G1089" i="1" s="1"/>
  <c r="G1114" i="1" s="1"/>
  <c r="G1139" i="1" s="1"/>
  <c r="G1164" i="1" s="1"/>
  <c r="G1189" i="1" s="1"/>
  <c r="G1214" i="1" s="1"/>
  <c r="G1239" i="1" s="1"/>
  <c r="G1264" i="1" s="1"/>
  <c r="F1039" i="1"/>
  <c r="F1064" i="1" s="1"/>
  <c r="F1089" i="1" s="1"/>
  <c r="F1114" i="1" s="1"/>
  <c r="F1139" i="1" s="1"/>
  <c r="F1164" i="1" s="1"/>
  <c r="F1189" i="1" s="1"/>
  <c r="F1214" i="1" s="1"/>
  <c r="F1239" i="1" s="1"/>
  <c r="F1264" i="1" s="1"/>
  <c r="A1039" i="1"/>
  <c r="A1064" i="1" s="1"/>
  <c r="M1038" i="1"/>
  <c r="M1037" i="1"/>
  <c r="M1036" i="1"/>
  <c r="M1035" i="1"/>
  <c r="M1034" i="1"/>
  <c r="M1033" i="1"/>
  <c r="M1032" i="1"/>
  <c r="R1032" i="1" s="1"/>
  <c r="M1031" i="1"/>
  <c r="R1031" i="1" s="1"/>
  <c r="M1030" i="1"/>
  <c r="R1030" i="1" s="1"/>
  <c r="M1029" i="1"/>
  <c r="R1029" i="1" s="1"/>
  <c r="M1028" i="1"/>
  <c r="R1028" i="1" s="1"/>
  <c r="M1027" i="1"/>
  <c r="R1027" i="1" s="1"/>
  <c r="M1026" i="1"/>
  <c r="R1026" i="1" s="1"/>
  <c r="M1025" i="1"/>
  <c r="R1025" i="1" s="1"/>
  <c r="M1024" i="1"/>
  <c r="R1024" i="1" s="1"/>
  <c r="M1023" i="1"/>
  <c r="R1023" i="1" s="1"/>
  <c r="M1022" i="1"/>
  <c r="R1022" i="1" s="1"/>
  <c r="M1021" i="1"/>
  <c r="R1021" i="1" s="1"/>
  <c r="M1020" i="1"/>
  <c r="R1020" i="1" s="1"/>
  <c r="M1019" i="1"/>
  <c r="R1019" i="1" s="1"/>
  <c r="M1018" i="1"/>
  <c r="R1018" i="1" s="1"/>
  <c r="M1017" i="1"/>
  <c r="R1017" i="1" s="1"/>
  <c r="M1016" i="1"/>
  <c r="R1016" i="1" s="1"/>
  <c r="M1015" i="1"/>
  <c r="R1015" i="1" s="1"/>
  <c r="M1014" i="1"/>
  <c r="R1014" i="1" s="1"/>
  <c r="J977" i="1"/>
  <c r="J976" i="1"/>
  <c r="J980" i="1" s="1"/>
  <c r="J975" i="1"/>
  <c r="J974" i="1"/>
  <c r="M973" i="1"/>
  <c r="M972" i="1"/>
  <c r="M971" i="1"/>
  <c r="M970" i="1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401" i="5"/>
  <c r="A34" i="29"/>
  <c r="B34" i="29" s="1"/>
  <c r="A35" i="29" s="1"/>
  <c r="B35" i="29" s="1"/>
  <c r="A36" i="29" s="1"/>
  <c r="B36" i="29" s="1"/>
  <c r="A37" i="29" s="1"/>
  <c r="B37" i="29" s="1"/>
  <c r="A38" i="29" s="1"/>
  <c r="B38" i="29" s="1"/>
  <c r="A39" i="29" s="1"/>
  <c r="B39" i="29" s="1"/>
  <c r="A40" i="29" s="1"/>
  <c r="B40" i="29" s="1"/>
  <c r="A41" i="29" s="1"/>
  <c r="B41" i="29" s="1"/>
  <c r="A42" i="29" s="1"/>
  <c r="B42" i="29" s="1"/>
  <c r="A43" i="29" s="1"/>
  <c r="B43" i="29" s="1"/>
  <c r="A44" i="29" s="1"/>
  <c r="B44" i="29" s="1"/>
  <c r="A45" i="29" s="1"/>
  <c r="B45" i="29" s="1"/>
  <c r="A46" i="29" s="1"/>
  <c r="B46" i="29" s="1"/>
  <c r="A47" i="29" s="1"/>
  <c r="B47" i="29" s="1"/>
  <c r="A48" i="29" s="1"/>
  <c r="B48" i="29" s="1"/>
  <c r="A49" i="29" s="1"/>
  <c r="B49" i="29" s="1"/>
  <c r="A50" i="29" s="1"/>
  <c r="B50" i="29" s="1"/>
  <c r="A51" i="29" s="1"/>
  <c r="B51" i="29" s="1"/>
  <c r="A52" i="29" s="1"/>
  <c r="B52" i="29" s="1"/>
  <c r="A53" i="29" s="1"/>
  <c r="B53" i="29" s="1"/>
  <c r="A54" i="29" s="1"/>
  <c r="B54" i="29" s="1"/>
  <c r="A55" i="29" s="1"/>
  <c r="B55" i="29" s="1"/>
  <c r="A56" i="29" s="1"/>
  <c r="B56" i="29" s="1"/>
  <c r="A57" i="29" s="1"/>
  <c r="B57" i="29" s="1"/>
  <c r="A58" i="29" s="1"/>
  <c r="B58" i="29" s="1"/>
  <c r="A59" i="29" s="1"/>
  <c r="B59" i="29" s="1"/>
  <c r="A60" i="29" s="1"/>
  <c r="B60" i="29" s="1"/>
  <c r="A61" i="29" s="1"/>
  <c r="B61" i="29" s="1"/>
  <c r="A62" i="29" s="1"/>
  <c r="B62" i="29" s="1"/>
  <c r="A63" i="29" s="1"/>
  <c r="B63" i="29" s="1"/>
  <c r="A64" i="29" s="1"/>
  <c r="B64" i="29" s="1"/>
  <c r="A65" i="29" s="1"/>
  <c r="B65" i="29" s="1"/>
  <c r="A66" i="29" s="1"/>
  <c r="B66" i="29" s="1"/>
  <c r="A67" i="29" s="1"/>
  <c r="B67" i="29" s="1"/>
  <c r="A68" i="29" s="1"/>
  <c r="B68" i="29" s="1"/>
  <c r="A69" i="29" s="1"/>
  <c r="B69" i="29" s="1"/>
  <c r="A70" i="29" s="1"/>
  <c r="B70" i="29" s="1"/>
  <c r="A71" i="29" s="1"/>
  <c r="B71" i="29" s="1"/>
  <c r="A72" i="29" s="1"/>
  <c r="B72" i="29" s="1"/>
  <c r="A73" i="29" s="1"/>
  <c r="B73" i="29" s="1"/>
  <c r="L194" i="28"/>
  <c r="M194" i="28" s="1"/>
  <c r="L131" i="28"/>
  <c r="L132" i="28" s="1"/>
  <c r="M132" i="28" s="1"/>
  <c r="L68" i="28"/>
  <c r="L69" i="28" s="1"/>
  <c r="M69" i="28" s="1"/>
  <c r="L5" i="28"/>
  <c r="L6" i="28" s="1"/>
  <c r="M6" i="28" s="1"/>
  <c r="M1011" i="13"/>
  <c r="M1010" i="13"/>
  <c r="M1009" i="13"/>
  <c r="K969" i="13"/>
  <c r="L969" i="13" s="1"/>
  <c r="M968" i="13"/>
  <c r="R968" i="13" s="1"/>
  <c r="M967" i="13"/>
  <c r="R967" i="13" s="1"/>
  <c r="M966" i="13"/>
  <c r="R966" i="13" s="1"/>
  <c r="M965" i="13"/>
  <c r="R965" i="13" s="1"/>
  <c r="M964" i="13"/>
  <c r="R964" i="13" s="1"/>
  <c r="M963" i="13"/>
  <c r="R963" i="13" s="1"/>
  <c r="M962" i="13"/>
  <c r="R962" i="13" s="1"/>
  <c r="M961" i="13"/>
  <c r="R961" i="13" s="1"/>
  <c r="M960" i="13"/>
  <c r="R960" i="13" s="1"/>
  <c r="M959" i="13"/>
  <c r="R959" i="13" s="1"/>
  <c r="M958" i="13"/>
  <c r="R958" i="13" s="1"/>
  <c r="M957" i="13"/>
  <c r="R957" i="13" s="1"/>
  <c r="M956" i="13"/>
  <c r="R956" i="13" s="1"/>
  <c r="M955" i="13"/>
  <c r="R955" i="13" s="1"/>
  <c r="M954" i="13"/>
  <c r="R954" i="13" s="1"/>
  <c r="M953" i="13"/>
  <c r="R953" i="13" s="1"/>
  <c r="M952" i="13"/>
  <c r="R952" i="13" s="1"/>
  <c r="M951" i="13"/>
  <c r="R951" i="13" s="1"/>
  <c r="M950" i="13"/>
  <c r="R950" i="13" s="1"/>
  <c r="M949" i="13"/>
  <c r="R949" i="13" s="1"/>
  <c r="M948" i="13"/>
  <c r="M947" i="13"/>
  <c r="M946" i="13"/>
  <c r="K906" i="13"/>
  <c r="L906" i="13" s="1"/>
  <c r="M906" i="13" s="1"/>
  <c r="R906" i="13" s="1"/>
  <c r="M905" i="13"/>
  <c r="R905" i="13" s="1"/>
  <c r="M904" i="13"/>
  <c r="R904" i="13" s="1"/>
  <c r="M903" i="13"/>
  <c r="R903" i="13" s="1"/>
  <c r="M902" i="13"/>
  <c r="R902" i="13" s="1"/>
  <c r="M901" i="13"/>
  <c r="R901" i="13" s="1"/>
  <c r="M900" i="13"/>
  <c r="R900" i="13" s="1"/>
  <c r="M899" i="13"/>
  <c r="R899" i="13" s="1"/>
  <c r="M898" i="13"/>
  <c r="R898" i="13" s="1"/>
  <c r="M897" i="13"/>
  <c r="R897" i="13" s="1"/>
  <c r="M896" i="13"/>
  <c r="R896" i="13" s="1"/>
  <c r="M895" i="13"/>
  <c r="R895" i="13" s="1"/>
  <c r="M894" i="13"/>
  <c r="R894" i="13" s="1"/>
  <c r="M893" i="13"/>
  <c r="R893" i="13" s="1"/>
  <c r="M892" i="13"/>
  <c r="R892" i="13" s="1"/>
  <c r="M891" i="13"/>
  <c r="R891" i="13" s="1"/>
  <c r="M890" i="13"/>
  <c r="R890" i="13" s="1"/>
  <c r="M889" i="13"/>
  <c r="R889" i="13" s="1"/>
  <c r="R888" i="13"/>
  <c r="M888" i="13"/>
  <c r="M887" i="13"/>
  <c r="R887" i="13" s="1"/>
  <c r="M886" i="13"/>
  <c r="R886" i="13" s="1"/>
  <c r="M885" i="13"/>
  <c r="M884" i="13"/>
  <c r="M883" i="13"/>
  <c r="K843" i="13"/>
  <c r="M842" i="13"/>
  <c r="R842" i="13" s="1"/>
  <c r="M841" i="13"/>
  <c r="R841" i="13" s="1"/>
  <c r="M840" i="13"/>
  <c r="R840" i="13" s="1"/>
  <c r="M839" i="13"/>
  <c r="R839" i="13" s="1"/>
  <c r="M838" i="13"/>
  <c r="R838" i="13" s="1"/>
  <c r="M837" i="13"/>
  <c r="R837" i="13" s="1"/>
  <c r="M836" i="13"/>
  <c r="R836" i="13" s="1"/>
  <c r="M835" i="13"/>
  <c r="R835" i="13" s="1"/>
  <c r="M834" i="13"/>
  <c r="R834" i="13" s="1"/>
  <c r="M833" i="13"/>
  <c r="R833" i="13" s="1"/>
  <c r="M832" i="13"/>
  <c r="R832" i="13" s="1"/>
  <c r="M831" i="13"/>
  <c r="R831" i="13" s="1"/>
  <c r="M830" i="13"/>
  <c r="R830" i="13" s="1"/>
  <c r="M829" i="13"/>
  <c r="R829" i="13" s="1"/>
  <c r="M828" i="13"/>
  <c r="R828" i="13" s="1"/>
  <c r="M827" i="13"/>
  <c r="R827" i="13" s="1"/>
  <c r="M826" i="13"/>
  <c r="R826" i="13" s="1"/>
  <c r="M825" i="13"/>
  <c r="R825" i="13" s="1"/>
  <c r="M824" i="13"/>
  <c r="R824" i="13" s="1"/>
  <c r="M823" i="13"/>
  <c r="R823" i="13" s="1"/>
  <c r="M822" i="13"/>
  <c r="M820" i="13"/>
  <c r="K780" i="13"/>
  <c r="L780" i="13" s="1"/>
  <c r="M779" i="13"/>
  <c r="R779" i="13" s="1"/>
  <c r="M778" i="13"/>
  <c r="R778" i="13" s="1"/>
  <c r="M777" i="13"/>
  <c r="R777" i="13" s="1"/>
  <c r="M776" i="13"/>
  <c r="R776" i="13" s="1"/>
  <c r="M775" i="13"/>
  <c r="R775" i="13" s="1"/>
  <c r="M774" i="13"/>
  <c r="R774" i="13" s="1"/>
  <c r="M773" i="13"/>
  <c r="R773" i="13" s="1"/>
  <c r="M772" i="13"/>
  <c r="R772" i="13" s="1"/>
  <c r="M771" i="13"/>
  <c r="R771" i="13" s="1"/>
  <c r="M770" i="13"/>
  <c r="R770" i="13" s="1"/>
  <c r="M769" i="13"/>
  <c r="R769" i="13" s="1"/>
  <c r="R768" i="13"/>
  <c r="M768" i="13"/>
  <c r="M767" i="13"/>
  <c r="R767" i="13" s="1"/>
  <c r="M766" i="13"/>
  <c r="R766" i="13" s="1"/>
  <c r="M765" i="13"/>
  <c r="R765" i="13" s="1"/>
  <c r="M764" i="13"/>
  <c r="R764" i="13" s="1"/>
  <c r="M763" i="13"/>
  <c r="R763" i="13" s="1"/>
  <c r="M762" i="13"/>
  <c r="R762" i="13" s="1"/>
  <c r="M761" i="13"/>
  <c r="R761" i="13" s="1"/>
  <c r="M760" i="13"/>
  <c r="R760" i="13" s="1"/>
  <c r="M759" i="13"/>
  <c r="M758" i="13"/>
  <c r="M757" i="13"/>
  <c r="K717" i="13"/>
  <c r="L717" i="13" s="1"/>
  <c r="M716" i="13"/>
  <c r="R716" i="13" s="1"/>
  <c r="R715" i="13"/>
  <c r="M715" i="13"/>
  <c r="M714" i="13"/>
  <c r="R714" i="13" s="1"/>
  <c r="M713" i="13"/>
  <c r="R713" i="13" s="1"/>
  <c r="M712" i="13"/>
  <c r="R712" i="13" s="1"/>
  <c r="M711" i="13"/>
  <c r="R711" i="13" s="1"/>
  <c r="M710" i="13"/>
  <c r="R710" i="13" s="1"/>
  <c r="M709" i="13"/>
  <c r="R709" i="13" s="1"/>
  <c r="M708" i="13"/>
  <c r="R708" i="13" s="1"/>
  <c r="M707" i="13"/>
  <c r="R707" i="13" s="1"/>
  <c r="M706" i="13"/>
  <c r="R706" i="13" s="1"/>
  <c r="M705" i="13"/>
  <c r="R705" i="13" s="1"/>
  <c r="M704" i="13"/>
  <c r="R704" i="13" s="1"/>
  <c r="M703" i="13"/>
  <c r="R703" i="13" s="1"/>
  <c r="M702" i="13"/>
  <c r="R702" i="13" s="1"/>
  <c r="M701" i="13"/>
  <c r="R701" i="13" s="1"/>
  <c r="M700" i="13"/>
  <c r="R700" i="13" s="1"/>
  <c r="M699" i="13"/>
  <c r="R699" i="13" s="1"/>
  <c r="M698" i="13"/>
  <c r="R698" i="13" s="1"/>
  <c r="M697" i="13"/>
  <c r="R697" i="13" s="1"/>
  <c r="M695" i="13"/>
  <c r="M694" i="13"/>
  <c r="M693" i="13"/>
  <c r="K653" i="13"/>
  <c r="L653" i="13" s="1"/>
  <c r="M652" i="13"/>
  <c r="R652" i="13" s="1"/>
  <c r="M651" i="13"/>
  <c r="R651" i="13" s="1"/>
  <c r="M650" i="13"/>
  <c r="R650" i="13" s="1"/>
  <c r="M649" i="13"/>
  <c r="R649" i="13" s="1"/>
  <c r="M648" i="13"/>
  <c r="R648" i="13" s="1"/>
  <c r="M647" i="13"/>
  <c r="R647" i="13" s="1"/>
  <c r="M646" i="13"/>
  <c r="R646" i="13" s="1"/>
  <c r="M645" i="13"/>
  <c r="R645" i="13" s="1"/>
  <c r="M644" i="13"/>
  <c r="R644" i="13" s="1"/>
  <c r="M643" i="13"/>
  <c r="R643" i="13" s="1"/>
  <c r="M642" i="13"/>
  <c r="R642" i="13" s="1"/>
  <c r="M641" i="13"/>
  <c r="R641" i="13" s="1"/>
  <c r="M640" i="13"/>
  <c r="R640" i="13" s="1"/>
  <c r="M639" i="13"/>
  <c r="R639" i="13" s="1"/>
  <c r="M638" i="13"/>
  <c r="R638" i="13" s="1"/>
  <c r="M637" i="13"/>
  <c r="R637" i="13" s="1"/>
  <c r="M636" i="13"/>
  <c r="R636" i="13" s="1"/>
  <c r="M635" i="13"/>
  <c r="R635" i="13" s="1"/>
  <c r="M634" i="13"/>
  <c r="R634" i="13" s="1"/>
  <c r="R633" i="13"/>
  <c r="M633" i="13"/>
  <c r="M632" i="13"/>
  <c r="M631" i="13"/>
  <c r="M630" i="13"/>
  <c r="K590" i="13"/>
  <c r="M589" i="13"/>
  <c r="R589" i="13" s="1"/>
  <c r="M588" i="13"/>
  <c r="R588" i="13" s="1"/>
  <c r="M587" i="13"/>
  <c r="R587" i="13" s="1"/>
  <c r="M586" i="13"/>
  <c r="R586" i="13" s="1"/>
  <c r="M585" i="13"/>
  <c r="R585" i="13" s="1"/>
  <c r="M584" i="13"/>
  <c r="R584" i="13" s="1"/>
  <c r="M583" i="13"/>
  <c r="R583" i="13" s="1"/>
  <c r="R582" i="13"/>
  <c r="M582" i="13"/>
  <c r="M581" i="13"/>
  <c r="R581" i="13" s="1"/>
  <c r="M580" i="13"/>
  <c r="R580" i="13" s="1"/>
  <c r="M579" i="13"/>
  <c r="R579" i="13" s="1"/>
  <c r="M578" i="13"/>
  <c r="R578" i="13" s="1"/>
  <c r="M577" i="13"/>
  <c r="R577" i="13" s="1"/>
  <c r="M576" i="13"/>
  <c r="R576" i="13" s="1"/>
  <c r="M575" i="13"/>
  <c r="R575" i="13" s="1"/>
  <c r="M574" i="13"/>
  <c r="R574" i="13" s="1"/>
  <c r="M573" i="13"/>
  <c r="R573" i="13" s="1"/>
  <c r="M572" i="13"/>
  <c r="R572" i="13" s="1"/>
  <c r="M571" i="13"/>
  <c r="R571" i="13" s="1"/>
  <c r="M570" i="13"/>
  <c r="R570" i="13" s="1"/>
  <c r="M569" i="13"/>
  <c r="M568" i="13"/>
  <c r="M567" i="13"/>
  <c r="K527" i="13"/>
  <c r="M526" i="13"/>
  <c r="R526" i="13" s="1"/>
  <c r="M525" i="13"/>
  <c r="R525" i="13" s="1"/>
  <c r="M524" i="13"/>
  <c r="R524" i="13" s="1"/>
  <c r="M523" i="13"/>
  <c r="R523" i="13" s="1"/>
  <c r="M522" i="13"/>
  <c r="R522" i="13" s="1"/>
  <c r="M521" i="13"/>
  <c r="R521" i="13" s="1"/>
  <c r="M520" i="13"/>
  <c r="R520" i="13" s="1"/>
  <c r="M519" i="13"/>
  <c r="R519" i="13" s="1"/>
  <c r="M518" i="13"/>
  <c r="R518" i="13" s="1"/>
  <c r="M517" i="13"/>
  <c r="R517" i="13" s="1"/>
  <c r="M516" i="13"/>
  <c r="R516" i="13" s="1"/>
  <c r="M515" i="13"/>
  <c r="R515" i="13" s="1"/>
  <c r="M514" i="13"/>
  <c r="R514" i="13" s="1"/>
  <c r="M513" i="13"/>
  <c r="R513" i="13" s="1"/>
  <c r="M512" i="13"/>
  <c r="R512" i="13" s="1"/>
  <c r="M511" i="13"/>
  <c r="R511" i="13" s="1"/>
  <c r="M510" i="13"/>
  <c r="R510" i="13" s="1"/>
  <c r="M509" i="13"/>
  <c r="R509" i="13" s="1"/>
  <c r="M508" i="13"/>
  <c r="R508" i="13" s="1"/>
  <c r="M507" i="13"/>
  <c r="R507" i="13" s="1"/>
  <c r="M506" i="13"/>
  <c r="M505" i="13"/>
  <c r="M504" i="13"/>
  <c r="K464" i="13"/>
  <c r="M463" i="13"/>
  <c r="R463" i="13" s="1"/>
  <c r="M462" i="13"/>
  <c r="R462" i="13" s="1"/>
  <c r="M461" i="13"/>
  <c r="R461" i="13" s="1"/>
  <c r="M460" i="13"/>
  <c r="R460" i="13" s="1"/>
  <c r="M459" i="13"/>
  <c r="R459" i="13" s="1"/>
  <c r="M458" i="13"/>
  <c r="R458" i="13" s="1"/>
  <c r="M457" i="13"/>
  <c r="R457" i="13" s="1"/>
  <c r="M456" i="13"/>
  <c r="R456" i="13" s="1"/>
  <c r="M455" i="13"/>
  <c r="R455" i="13" s="1"/>
  <c r="M454" i="13"/>
  <c r="R454" i="13" s="1"/>
  <c r="M453" i="13"/>
  <c r="R453" i="13" s="1"/>
  <c r="M452" i="13"/>
  <c r="R452" i="13" s="1"/>
  <c r="M451" i="13"/>
  <c r="R451" i="13" s="1"/>
  <c r="M450" i="13"/>
  <c r="R450" i="13" s="1"/>
  <c r="M449" i="13"/>
  <c r="R449" i="13" s="1"/>
  <c r="M448" i="13"/>
  <c r="R448" i="13" s="1"/>
  <c r="M447" i="13"/>
  <c r="R447" i="13" s="1"/>
  <c r="M446" i="13"/>
  <c r="R446" i="13" s="1"/>
  <c r="M445" i="13"/>
  <c r="R445" i="13" s="1"/>
  <c r="M444" i="13"/>
  <c r="R444" i="13" s="1"/>
  <c r="M443" i="13"/>
  <c r="M442" i="13"/>
  <c r="M441" i="13"/>
  <c r="K401" i="13"/>
  <c r="L401" i="13" s="1"/>
  <c r="M400" i="13"/>
  <c r="R400" i="13" s="1"/>
  <c r="M399" i="13"/>
  <c r="R399" i="13" s="1"/>
  <c r="M398" i="13"/>
  <c r="R398" i="13" s="1"/>
  <c r="M397" i="13"/>
  <c r="R397" i="13" s="1"/>
  <c r="M396" i="13"/>
  <c r="R396" i="13" s="1"/>
  <c r="M395" i="13"/>
  <c r="R395" i="13" s="1"/>
  <c r="M394" i="13"/>
  <c r="R394" i="13" s="1"/>
  <c r="M393" i="13"/>
  <c r="R393" i="13" s="1"/>
  <c r="M392" i="13"/>
  <c r="R392" i="13" s="1"/>
  <c r="M391" i="13"/>
  <c r="R391" i="13" s="1"/>
  <c r="M390" i="13"/>
  <c r="R390" i="13" s="1"/>
  <c r="M389" i="13"/>
  <c r="R389" i="13" s="1"/>
  <c r="M388" i="13"/>
  <c r="R388" i="13" s="1"/>
  <c r="M387" i="13"/>
  <c r="R387" i="13" s="1"/>
  <c r="M386" i="13"/>
  <c r="R386" i="13" s="1"/>
  <c r="M385" i="13"/>
  <c r="R385" i="13" s="1"/>
  <c r="M384" i="13"/>
  <c r="R384" i="13" s="1"/>
  <c r="M383" i="13"/>
  <c r="R383" i="13" s="1"/>
  <c r="M382" i="13"/>
  <c r="R382" i="13" s="1"/>
  <c r="M381" i="13"/>
  <c r="R381" i="13" s="1"/>
  <c r="M10" i="13"/>
  <c r="R10" i="13" s="1"/>
  <c r="M2" i="13"/>
  <c r="R2" i="13" s="1"/>
  <c r="N744" i="1"/>
  <c r="N769" i="1" s="1"/>
  <c r="N794" i="1" s="1"/>
  <c r="N819" i="1" s="1"/>
  <c r="N844" i="1" s="1"/>
  <c r="N869" i="1" s="1"/>
  <c r="N894" i="1" s="1"/>
  <c r="N919" i="1" s="1"/>
  <c r="N944" i="1" s="1"/>
  <c r="N969" i="1" s="1"/>
  <c r="L744" i="1"/>
  <c r="L769" i="1" s="1"/>
  <c r="K744" i="1"/>
  <c r="K769" i="1" s="1"/>
  <c r="K794" i="1" s="1"/>
  <c r="K819" i="1" s="1"/>
  <c r="K844" i="1" s="1"/>
  <c r="K869" i="1" s="1"/>
  <c r="K894" i="1" s="1"/>
  <c r="K919" i="1" s="1"/>
  <c r="K944" i="1" s="1"/>
  <c r="K969" i="1" s="1"/>
  <c r="J744" i="1"/>
  <c r="J769" i="1" s="1"/>
  <c r="J794" i="1" s="1"/>
  <c r="J819" i="1" s="1"/>
  <c r="J844" i="1" s="1"/>
  <c r="J869" i="1" s="1"/>
  <c r="J894" i="1" s="1"/>
  <c r="J919" i="1" s="1"/>
  <c r="J944" i="1" s="1"/>
  <c r="J969" i="1" s="1"/>
  <c r="I744" i="1"/>
  <c r="I769" i="1" s="1"/>
  <c r="I794" i="1" s="1"/>
  <c r="I819" i="1" s="1"/>
  <c r="I844" i="1" s="1"/>
  <c r="I869" i="1" s="1"/>
  <c r="I894" i="1" s="1"/>
  <c r="I919" i="1" s="1"/>
  <c r="I944" i="1" s="1"/>
  <c r="I969" i="1" s="1"/>
  <c r="I993" i="1" s="1"/>
  <c r="G744" i="1"/>
  <c r="G769" i="1" s="1"/>
  <c r="G794" i="1" s="1"/>
  <c r="G819" i="1" s="1"/>
  <c r="G844" i="1" s="1"/>
  <c r="G869" i="1" s="1"/>
  <c r="G894" i="1" s="1"/>
  <c r="G919" i="1" s="1"/>
  <c r="G944" i="1" s="1"/>
  <c r="G969" i="1" s="1"/>
  <c r="F744" i="1"/>
  <c r="F769" i="1" s="1"/>
  <c r="F794" i="1" s="1"/>
  <c r="F819" i="1" s="1"/>
  <c r="F844" i="1" s="1"/>
  <c r="F869" i="1" s="1"/>
  <c r="F894" i="1" s="1"/>
  <c r="F919" i="1" s="1"/>
  <c r="F944" i="1" s="1"/>
  <c r="F969" i="1" s="1"/>
  <c r="E744" i="1"/>
  <c r="E769" i="1" s="1"/>
  <c r="E794" i="1" s="1"/>
  <c r="E819" i="1" s="1"/>
  <c r="E844" i="1" s="1"/>
  <c r="E869" i="1" s="1"/>
  <c r="E894" i="1" s="1"/>
  <c r="E919" i="1" s="1"/>
  <c r="E944" i="1" s="1"/>
  <c r="E969" i="1" s="1"/>
  <c r="A744" i="1"/>
  <c r="A769" i="1" s="1"/>
  <c r="A794" i="1" s="1"/>
  <c r="N743" i="1"/>
  <c r="N768" i="1" s="1"/>
  <c r="N793" i="1" s="1"/>
  <c r="N818" i="1" s="1"/>
  <c r="N843" i="1" s="1"/>
  <c r="N868" i="1" s="1"/>
  <c r="N893" i="1" s="1"/>
  <c r="N918" i="1" s="1"/>
  <c r="N943" i="1" s="1"/>
  <c r="N968" i="1" s="1"/>
  <c r="L743" i="1"/>
  <c r="K743" i="1"/>
  <c r="K768" i="1" s="1"/>
  <c r="K793" i="1" s="1"/>
  <c r="K818" i="1" s="1"/>
  <c r="K843" i="1" s="1"/>
  <c r="K868" i="1" s="1"/>
  <c r="K893" i="1" s="1"/>
  <c r="K918" i="1" s="1"/>
  <c r="K943" i="1" s="1"/>
  <c r="K968" i="1" s="1"/>
  <c r="J743" i="1"/>
  <c r="J768" i="1" s="1"/>
  <c r="J793" i="1" s="1"/>
  <c r="J818" i="1" s="1"/>
  <c r="J843" i="1" s="1"/>
  <c r="J868" i="1" s="1"/>
  <c r="J893" i="1" s="1"/>
  <c r="J918" i="1" s="1"/>
  <c r="J943" i="1" s="1"/>
  <c r="J968" i="1" s="1"/>
  <c r="I743" i="1"/>
  <c r="I768" i="1" s="1"/>
  <c r="I793" i="1" s="1"/>
  <c r="I818" i="1" s="1"/>
  <c r="I843" i="1" s="1"/>
  <c r="I868" i="1" s="1"/>
  <c r="I893" i="1" s="1"/>
  <c r="I918" i="1" s="1"/>
  <c r="I943" i="1" s="1"/>
  <c r="I968" i="1" s="1"/>
  <c r="I992" i="1" s="1"/>
  <c r="G743" i="1"/>
  <c r="G768" i="1" s="1"/>
  <c r="G793" i="1" s="1"/>
  <c r="G818" i="1" s="1"/>
  <c r="G843" i="1" s="1"/>
  <c r="G868" i="1" s="1"/>
  <c r="G893" i="1" s="1"/>
  <c r="G918" i="1" s="1"/>
  <c r="G943" i="1" s="1"/>
  <c r="G968" i="1" s="1"/>
  <c r="F743" i="1"/>
  <c r="F768" i="1" s="1"/>
  <c r="F793" i="1" s="1"/>
  <c r="F818" i="1" s="1"/>
  <c r="F843" i="1" s="1"/>
  <c r="F868" i="1" s="1"/>
  <c r="F893" i="1" s="1"/>
  <c r="F918" i="1" s="1"/>
  <c r="F943" i="1" s="1"/>
  <c r="F968" i="1" s="1"/>
  <c r="E743" i="1"/>
  <c r="A743" i="1"/>
  <c r="A768" i="1" s="1"/>
  <c r="N742" i="1"/>
  <c r="N767" i="1" s="1"/>
  <c r="N792" i="1" s="1"/>
  <c r="N817" i="1" s="1"/>
  <c r="N842" i="1" s="1"/>
  <c r="N867" i="1" s="1"/>
  <c r="N892" i="1" s="1"/>
  <c r="N917" i="1" s="1"/>
  <c r="N942" i="1" s="1"/>
  <c r="N967" i="1" s="1"/>
  <c r="L742" i="1"/>
  <c r="L767" i="1" s="1"/>
  <c r="L792" i="1" s="1"/>
  <c r="L817" i="1" s="1"/>
  <c r="K742" i="1"/>
  <c r="K767" i="1" s="1"/>
  <c r="K792" i="1" s="1"/>
  <c r="K817" i="1" s="1"/>
  <c r="K842" i="1" s="1"/>
  <c r="K867" i="1" s="1"/>
  <c r="K892" i="1" s="1"/>
  <c r="K917" i="1" s="1"/>
  <c r="K942" i="1" s="1"/>
  <c r="K967" i="1" s="1"/>
  <c r="J742" i="1"/>
  <c r="J767" i="1" s="1"/>
  <c r="J792" i="1" s="1"/>
  <c r="J817" i="1" s="1"/>
  <c r="J842" i="1" s="1"/>
  <c r="J867" i="1" s="1"/>
  <c r="J892" i="1" s="1"/>
  <c r="J917" i="1" s="1"/>
  <c r="J942" i="1" s="1"/>
  <c r="J967" i="1" s="1"/>
  <c r="I742" i="1"/>
  <c r="I767" i="1" s="1"/>
  <c r="I792" i="1" s="1"/>
  <c r="I817" i="1" s="1"/>
  <c r="I842" i="1" s="1"/>
  <c r="I867" i="1" s="1"/>
  <c r="I892" i="1" s="1"/>
  <c r="I917" i="1" s="1"/>
  <c r="I942" i="1" s="1"/>
  <c r="I967" i="1" s="1"/>
  <c r="I991" i="1" s="1"/>
  <c r="G742" i="1"/>
  <c r="G767" i="1" s="1"/>
  <c r="G792" i="1" s="1"/>
  <c r="G817" i="1" s="1"/>
  <c r="G842" i="1" s="1"/>
  <c r="G867" i="1" s="1"/>
  <c r="G892" i="1" s="1"/>
  <c r="G917" i="1" s="1"/>
  <c r="G942" i="1" s="1"/>
  <c r="G967" i="1" s="1"/>
  <c r="F742" i="1"/>
  <c r="F767" i="1" s="1"/>
  <c r="F792" i="1" s="1"/>
  <c r="F817" i="1" s="1"/>
  <c r="F842" i="1" s="1"/>
  <c r="F867" i="1" s="1"/>
  <c r="F892" i="1" s="1"/>
  <c r="F917" i="1" s="1"/>
  <c r="F942" i="1" s="1"/>
  <c r="F967" i="1" s="1"/>
  <c r="E742" i="1"/>
  <c r="E767" i="1" s="1"/>
  <c r="E792" i="1" s="1"/>
  <c r="E817" i="1" s="1"/>
  <c r="E842" i="1" s="1"/>
  <c r="E867" i="1" s="1"/>
  <c r="E892" i="1" s="1"/>
  <c r="E917" i="1" s="1"/>
  <c r="E942" i="1" s="1"/>
  <c r="E967" i="1" s="1"/>
  <c r="A742" i="1"/>
  <c r="A767" i="1" s="1"/>
  <c r="N741" i="1"/>
  <c r="N766" i="1" s="1"/>
  <c r="N791" i="1" s="1"/>
  <c r="N816" i="1" s="1"/>
  <c r="N841" i="1" s="1"/>
  <c r="N866" i="1" s="1"/>
  <c r="N891" i="1" s="1"/>
  <c r="N916" i="1" s="1"/>
  <c r="N941" i="1" s="1"/>
  <c r="N966" i="1" s="1"/>
  <c r="L741" i="1"/>
  <c r="K741" i="1"/>
  <c r="K766" i="1" s="1"/>
  <c r="K791" i="1" s="1"/>
  <c r="K816" i="1" s="1"/>
  <c r="K841" i="1" s="1"/>
  <c r="K866" i="1" s="1"/>
  <c r="K891" i="1" s="1"/>
  <c r="K916" i="1" s="1"/>
  <c r="K941" i="1" s="1"/>
  <c r="K966" i="1" s="1"/>
  <c r="J741" i="1"/>
  <c r="J766" i="1" s="1"/>
  <c r="J791" i="1" s="1"/>
  <c r="J816" i="1" s="1"/>
  <c r="J841" i="1" s="1"/>
  <c r="J866" i="1" s="1"/>
  <c r="J891" i="1" s="1"/>
  <c r="J916" i="1" s="1"/>
  <c r="J941" i="1" s="1"/>
  <c r="J966" i="1" s="1"/>
  <c r="I741" i="1"/>
  <c r="I766" i="1" s="1"/>
  <c r="I791" i="1" s="1"/>
  <c r="I816" i="1" s="1"/>
  <c r="I841" i="1" s="1"/>
  <c r="I866" i="1" s="1"/>
  <c r="I891" i="1" s="1"/>
  <c r="I916" i="1" s="1"/>
  <c r="I941" i="1" s="1"/>
  <c r="I966" i="1" s="1"/>
  <c r="I990" i="1" s="1"/>
  <c r="G741" i="1"/>
  <c r="G766" i="1" s="1"/>
  <c r="G791" i="1" s="1"/>
  <c r="G816" i="1" s="1"/>
  <c r="G841" i="1" s="1"/>
  <c r="G866" i="1" s="1"/>
  <c r="G891" i="1" s="1"/>
  <c r="G916" i="1" s="1"/>
  <c r="G941" i="1" s="1"/>
  <c r="G966" i="1" s="1"/>
  <c r="F741" i="1"/>
  <c r="F766" i="1" s="1"/>
  <c r="F791" i="1" s="1"/>
  <c r="F816" i="1" s="1"/>
  <c r="F841" i="1" s="1"/>
  <c r="F866" i="1" s="1"/>
  <c r="F891" i="1" s="1"/>
  <c r="F916" i="1" s="1"/>
  <c r="F941" i="1" s="1"/>
  <c r="F966" i="1" s="1"/>
  <c r="E741" i="1"/>
  <c r="E766" i="1" s="1"/>
  <c r="E791" i="1" s="1"/>
  <c r="E816" i="1" s="1"/>
  <c r="E841" i="1" s="1"/>
  <c r="E866" i="1" s="1"/>
  <c r="E891" i="1" s="1"/>
  <c r="E916" i="1" s="1"/>
  <c r="E941" i="1" s="1"/>
  <c r="E966" i="1" s="1"/>
  <c r="A741" i="1"/>
  <c r="A766" i="1" s="1"/>
  <c r="A791" i="1" s="1"/>
  <c r="N740" i="1"/>
  <c r="N765" i="1" s="1"/>
  <c r="N790" i="1" s="1"/>
  <c r="N815" i="1" s="1"/>
  <c r="N840" i="1" s="1"/>
  <c r="N865" i="1" s="1"/>
  <c r="N890" i="1" s="1"/>
  <c r="N915" i="1" s="1"/>
  <c r="N940" i="1" s="1"/>
  <c r="N965" i="1" s="1"/>
  <c r="L740" i="1"/>
  <c r="L765" i="1" s="1"/>
  <c r="L790" i="1" s="1"/>
  <c r="K740" i="1"/>
  <c r="K765" i="1" s="1"/>
  <c r="K790" i="1" s="1"/>
  <c r="K815" i="1" s="1"/>
  <c r="K840" i="1" s="1"/>
  <c r="K865" i="1" s="1"/>
  <c r="K890" i="1" s="1"/>
  <c r="K915" i="1" s="1"/>
  <c r="K940" i="1" s="1"/>
  <c r="K965" i="1" s="1"/>
  <c r="J740" i="1"/>
  <c r="J765" i="1" s="1"/>
  <c r="J790" i="1" s="1"/>
  <c r="J815" i="1" s="1"/>
  <c r="J840" i="1" s="1"/>
  <c r="J865" i="1" s="1"/>
  <c r="J890" i="1" s="1"/>
  <c r="J915" i="1" s="1"/>
  <c r="J940" i="1" s="1"/>
  <c r="J965" i="1" s="1"/>
  <c r="I740" i="1"/>
  <c r="I765" i="1" s="1"/>
  <c r="I790" i="1" s="1"/>
  <c r="I815" i="1" s="1"/>
  <c r="I840" i="1" s="1"/>
  <c r="I865" i="1" s="1"/>
  <c r="I890" i="1" s="1"/>
  <c r="I915" i="1" s="1"/>
  <c r="I940" i="1" s="1"/>
  <c r="I965" i="1" s="1"/>
  <c r="I989" i="1" s="1"/>
  <c r="G740" i="1"/>
  <c r="F740" i="1"/>
  <c r="F765" i="1" s="1"/>
  <c r="E740" i="1"/>
  <c r="E765" i="1" s="1"/>
  <c r="E790" i="1" s="1"/>
  <c r="E815" i="1" s="1"/>
  <c r="E840" i="1" s="1"/>
  <c r="E865" i="1" s="1"/>
  <c r="E890" i="1" s="1"/>
  <c r="E915" i="1" s="1"/>
  <c r="E940" i="1" s="1"/>
  <c r="E965" i="1" s="1"/>
  <c r="A740" i="1"/>
  <c r="A765" i="1" s="1"/>
  <c r="A790" i="1" s="1"/>
  <c r="A815" i="1" s="1"/>
  <c r="A840" i="1" s="1"/>
  <c r="N739" i="1"/>
  <c r="N764" i="1" s="1"/>
  <c r="N789" i="1" s="1"/>
  <c r="N814" i="1" s="1"/>
  <c r="N839" i="1" s="1"/>
  <c r="N864" i="1" s="1"/>
  <c r="N889" i="1" s="1"/>
  <c r="N914" i="1" s="1"/>
  <c r="N939" i="1" s="1"/>
  <c r="N964" i="1" s="1"/>
  <c r="L739" i="1"/>
  <c r="L764" i="1" s="1"/>
  <c r="L789" i="1" s="1"/>
  <c r="L814" i="1" s="1"/>
  <c r="K739" i="1"/>
  <c r="K764" i="1" s="1"/>
  <c r="K789" i="1" s="1"/>
  <c r="K814" i="1" s="1"/>
  <c r="K839" i="1" s="1"/>
  <c r="K864" i="1" s="1"/>
  <c r="K889" i="1" s="1"/>
  <c r="K914" i="1" s="1"/>
  <c r="K939" i="1" s="1"/>
  <c r="K964" i="1" s="1"/>
  <c r="J739" i="1"/>
  <c r="I739" i="1"/>
  <c r="I764" i="1" s="1"/>
  <c r="I789" i="1" s="1"/>
  <c r="I814" i="1" s="1"/>
  <c r="I839" i="1" s="1"/>
  <c r="I864" i="1" s="1"/>
  <c r="I889" i="1" s="1"/>
  <c r="I914" i="1" s="1"/>
  <c r="I939" i="1" s="1"/>
  <c r="I964" i="1" s="1"/>
  <c r="I988" i="1" s="1"/>
  <c r="I1013" i="1" s="1"/>
  <c r="G739" i="1"/>
  <c r="G764" i="1" s="1"/>
  <c r="G789" i="1" s="1"/>
  <c r="G814" i="1" s="1"/>
  <c r="G839" i="1" s="1"/>
  <c r="G864" i="1" s="1"/>
  <c r="G889" i="1" s="1"/>
  <c r="G914" i="1" s="1"/>
  <c r="G939" i="1" s="1"/>
  <c r="G964" i="1" s="1"/>
  <c r="F739" i="1"/>
  <c r="F764" i="1" s="1"/>
  <c r="F789" i="1" s="1"/>
  <c r="F814" i="1" s="1"/>
  <c r="F839" i="1" s="1"/>
  <c r="F864" i="1" s="1"/>
  <c r="F889" i="1" s="1"/>
  <c r="F914" i="1" s="1"/>
  <c r="F939" i="1" s="1"/>
  <c r="F964" i="1" s="1"/>
  <c r="E739" i="1"/>
  <c r="E764" i="1" s="1"/>
  <c r="E789" i="1" s="1"/>
  <c r="A739" i="1"/>
  <c r="A764" i="1" s="1"/>
  <c r="N738" i="1"/>
  <c r="N763" i="1" s="1"/>
  <c r="N788" i="1" s="1"/>
  <c r="N813" i="1" s="1"/>
  <c r="N838" i="1" s="1"/>
  <c r="N863" i="1" s="1"/>
  <c r="N888" i="1" s="1"/>
  <c r="N913" i="1" s="1"/>
  <c r="N938" i="1" s="1"/>
  <c r="N963" i="1" s="1"/>
  <c r="L738" i="1"/>
  <c r="L763" i="1" s="1"/>
  <c r="K738" i="1"/>
  <c r="K763" i="1" s="1"/>
  <c r="K788" i="1" s="1"/>
  <c r="K813" i="1" s="1"/>
  <c r="K838" i="1" s="1"/>
  <c r="K863" i="1" s="1"/>
  <c r="K888" i="1" s="1"/>
  <c r="K913" i="1" s="1"/>
  <c r="K938" i="1" s="1"/>
  <c r="K963" i="1" s="1"/>
  <c r="J738" i="1"/>
  <c r="I738" i="1"/>
  <c r="I763" i="1" s="1"/>
  <c r="I788" i="1" s="1"/>
  <c r="I813" i="1" s="1"/>
  <c r="I838" i="1" s="1"/>
  <c r="I863" i="1" s="1"/>
  <c r="I888" i="1" s="1"/>
  <c r="I913" i="1" s="1"/>
  <c r="I938" i="1" s="1"/>
  <c r="I963" i="1" s="1"/>
  <c r="I987" i="1" s="1"/>
  <c r="G738" i="1"/>
  <c r="G763" i="1" s="1"/>
  <c r="G788" i="1" s="1"/>
  <c r="G813" i="1" s="1"/>
  <c r="G838" i="1" s="1"/>
  <c r="G863" i="1" s="1"/>
  <c r="G888" i="1" s="1"/>
  <c r="G913" i="1" s="1"/>
  <c r="G938" i="1" s="1"/>
  <c r="G963" i="1" s="1"/>
  <c r="F738" i="1"/>
  <c r="F763" i="1" s="1"/>
  <c r="F788" i="1" s="1"/>
  <c r="F813" i="1" s="1"/>
  <c r="F838" i="1" s="1"/>
  <c r="F863" i="1" s="1"/>
  <c r="F888" i="1" s="1"/>
  <c r="F913" i="1" s="1"/>
  <c r="F938" i="1" s="1"/>
  <c r="F963" i="1" s="1"/>
  <c r="E738" i="1"/>
  <c r="E763" i="1" s="1"/>
  <c r="E788" i="1" s="1"/>
  <c r="E813" i="1" s="1"/>
  <c r="E838" i="1" s="1"/>
  <c r="E863" i="1" s="1"/>
  <c r="E888" i="1" s="1"/>
  <c r="E913" i="1" s="1"/>
  <c r="E938" i="1" s="1"/>
  <c r="E963" i="1" s="1"/>
  <c r="A738" i="1"/>
  <c r="A763" i="1" s="1"/>
  <c r="A788" i="1" s="1"/>
  <c r="A813" i="1" s="1"/>
  <c r="A838" i="1" s="1"/>
  <c r="N737" i="1"/>
  <c r="N762" i="1" s="1"/>
  <c r="N787" i="1" s="1"/>
  <c r="N812" i="1" s="1"/>
  <c r="N837" i="1" s="1"/>
  <c r="N862" i="1" s="1"/>
  <c r="N887" i="1" s="1"/>
  <c r="N912" i="1" s="1"/>
  <c r="N937" i="1" s="1"/>
  <c r="N962" i="1" s="1"/>
  <c r="L737" i="1"/>
  <c r="K737" i="1"/>
  <c r="K762" i="1" s="1"/>
  <c r="K787" i="1" s="1"/>
  <c r="K812" i="1" s="1"/>
  <c r="K837" i="1" s="1"/>
  <c r="K862" i="1" s="1"/>
  <c r="K887" i="1" s="1"/>
  <c r="K912" i="1" s="1"/>
  <c r="K937" i="1" s="1"/>
  <c r="K962" i="1" s="1"/>
  <c r="J737" i="1"/>
  <c r="J762" i="1" s="1"/>
  <c r="J787" i="1" s="1"/>
  <c r="J812" i="1" s="1"/>
  <c r="J837" i="1" s="1"/>
  <c r="J862" i="1" s="1"/>
  <c r="J887" i="1" s="1"/>
  <c r="J912" i="1" s="1"/>
  <c r="J937" i="1" s="1"/>
  <c r="J962" i="1" s="1"/>
  <c r="I737" i="1"/>
  <c r="I762" i="1" s="1"/>
  <c r="I787" i="1" s="1"/>
  <c r="I812" i="1" s="1"/>
  <c r="I837" i="1" s="1"/>
  <c r="I862" i="1" s="1"/>
  <c r="I887" i="1" s="1"/>
  <c r="I912" i="1" s="1"/>
  <c r="I937" i="1" s="1"/>
  <c r="I962" i="1" s="1"/>
  <c r="I986" i="1" s="1"/>
  <c r="G737" i="1"/>
  <c r="G762" i="1" s="1"/>
  <c r="G787" i="1" s="1"/>
  <c r="G812" i="1" s="1"/>
  <c r="G837" i="1" s="1"/>
  <c r="G862" i="1" s="1"/>
  <c r="G887" i="1" s="1"/>
  <c r="G912" i="1" s="1"/>
  <c r="G937" i="1" s="1"/>
  <c r="G962" i="1" s="1"/>
  <c r="F737" i="1"/>
  <c r="F762" i="1" s="1"/>
  <c r="F787" i="1" s="1"/>
  <c r="F812" i="1" s="1"/>
  <c r="F837" i="1" s="1"/>
  <c r="F862" i="1" s="1"/>
  <c r="F887" i="1" s="1"/>
  <c r="F912" i="1" s="1"/>
  <c r="F937" i="1" s="1"/>
  <c r="F962" i="1" s="1"/>
  <c r="E737" i="1"/>
  <c r="E762" i="1" s="1"/>
  <c r="A737" i="1"/>
  <c r="A762" i="1" s="1"/>
  <c r="N736" i="1"/>
  <c r="N761" i="1" s="1"/>
  <c r="N786" i="1" s="1"/>
  <c r="N811" i="1" s="1"/>
  <c r="N836" i="1" s="1"/>
  <c r="N861" i="1" s="1"/>
  <c r="N886" i="1" s="1"/>
  <c r="N911" i="1" s="1"/>
  <c r="N936" i="1" s="1"/>
  <c r="N961" i="1" s="1"/>
  <c r="L736" i="1"/>
  <c r="K736" i="1"/>
  <c r="K761" i="1" s="1"/>
  <c r="K786" i="1" s="1"/>
  <c r="K811" i="1" s="1"/>
  <c r="K836" i="1" s="1"/>
  <c r="K861" i="1" s="1"/>
  <c r="K886" i="1" s="1"/>
  <c r="K911" i="1" s="1"/>
  <c r="K936" i="1" s="1"/>
  <c r="K961" i="1" s="1"/>
  <c r="J736" i="1"/>
  <c r="J761" i="1" s="1"/>
  <c r="J786" i="1" s="1"/>
  <c r="J811" i="1" s="1"/>
  <c r="J836" i="1" s="1"/>
  <c r="J861" i="1" s="1"/>
  <c r="J886" i="1" s="1"/>
  <c r="J911" i="1" s="1"/>
  <c r="J936" i="1" s="1"/>
  <c r="J961" i="1" s="1"/>
  <c r="I736" i="1"/>
  <c r="I761" i="1" s="1"/>
  <c r="I786" i="1" s="1"/>
  <c r="I811" i="1" s="1"/>
  <c r="I836" i="1" s="1"/>
  <c r="I861" i="1" s="1"/>
  <c r="I886" i="1" s="1"/>
  <c r="I911" i="1" s="1"/>
  <c r="I936" i="1" s="1"/>
  <c r="I961" i="1" s="1"/>
  <c r="I985" i="1" s="1"/>
  <c r="I1010" i="1" s="1"/>
  <c r="G736" i="1"/>
  <c r="G761" i="1" s="1"/>
  <c r="G786" i="1" s="1"/>
  <c r="G811" i="1" s="1"/>
  <c r="G836" i="1" s="1"/>
  <c r="G861" i="1" s="1"/>
  <c r="G886" i="1" s="1"/>
  <c r="G911" i="1" s="1"/>
  <c r="G936" i="1" s="1"/>
  <c r="G961" i="1" s="1"/>
  <c r="F736" i="1"/>
  <c r="F761" i="1" s="1"/>
  <c r="F786" i="1" s="1"/>
  <c r="F811" i="1" s="1"/>
  <c r="F836" i="1" s="1"/>
  <c r="F861" i="1" s="1"/>
  <c r="F886" i="1" s="1"/>
  <c r="F911" i="1" s="1"/>
  <c r="F936" i="1" s="1"/>
  <c r="F961" i="1" s="1"/>
  <c r="E736" i="1"/>
  <c r="E761" i="1" s="1"/>
  <c r="E786" i="1" s="1"/>
  <c r="E811" i="1" s="1"/>
  <c r="E836" i="1" s="1"/>
  <c r="E861" i="1" s="1"/>
  <c r="E886" i="1" s="1"/>
  <c r="E911" i="1" s="1"/>
  <c r="E936" i="1" s="1"/>
  <c r="E961" i="1" s="1"/>
  <c r="A736" i="1"/>
  <c r="A761" i="1" s="1"/>
  <c r="N735" i="1"/>
  <c r="N760" i="1" s="1"/>
  <c r="N785" i="1" s="1"/>
  <c r="N810" i="1" s="1"/>
  <c r="N835" i="1" s="1"/>
  <c r="N860" i="1" s="1"/>
  <c r="N885" i="1" s="1"/>
  <c r="N910" i="1" s="1"/>
  <c r="N935" i="1" s="1"/>
  <c r="N960" i="1" s="1"/>
  <c r="L735" i="1"/>
  <c r="L760" i="1" s="1"/>
  <c r="L785" i="1" s="1"/>
  <c r="L810" i="1" s="1"/>
  <c r="K735" i="1"/>
  <c r="K760" i="1" s="1"/>
  <c r="K785" i="1" s="1"/>
  <c r="K810" i="1" s="1"/>
  <c r="K835" i="1" s="1"/>
  <c r="K860" i="1" s="1"/>
  <c r="K885" i="1" s="1"/>
  <c r="K910" i="1" s="1"/>
  <c r="K935" i="1" s="1"/>
  <c r="K960" i="1" s="1"/>
  <c r="J735" i="1"/>
  <c r="J760" i="1" s="1"/>
  <c r="J785" i="1" s="1"/>
  <c r="I735" i="1"/>
  <c r="I760" i="1" s="1"/>
  <c r="I785" i="1" s="1"/>
  <c r="I810" i="1" s="1"/>
  <c r="I835" i="1" s="1"/>
  <c r="I860" i="1" s="1"/>
  <c r="I885" i="1" s="1"/>
  <c r="I910" i="1" s="1"/>
  <c r="I935" i="1" s="1"/>
  <c r="I960" i="1" s="1"/>
  <c r="I984" i="1" s="1"/>
  <c r="I1009" i="1" s="1"/>
  <c r="G735" i="1"/>
  <c r="G760" i="1" s="1"/>
  <c r="G785" i="1" s="1"/>
  <c r="G810" i="1" s="1"/>
  <c r="G835" i="1" s="1"/>
  <c r="G860" i="1" s="1"/>
  <c r="G885" i="1" s="1"/>
  <c r="G910" i="1" s="1"/>
  <c r="G935" i="1" s="1"/>
  <c r="G960" i="1" s="1"/>
  <c r="F735" i="1"/>
  <c r="F760" i="1" s="1"/>
  <c r="F785" i="1" s="1"/>
  <c r="F810" i="1" s="1"/>
  <c r="F835" i="1" s="1"/>
  <c r="F860" i="1" s="1"/>
  <c r="F885" i="1" s="1"/>
  <c r="F910" i="1" s="1"/>
  <c r="F935" i="1" s="1"/>
  <c r="F960" i="1" s="1"/>
  <c r="E735" i="1"/>
  <c r="E760" i="1" s="1"/>
  <c r="E785" i="1" s="1"/>
  <c r="E810" i="1" s="1"/>
  <c r="E835" i="1" s="1"/>
  <c r="E860" i="1" s="1"/>
  <c r="E885" i="1" s="1"/>
  <c r="E910" i="1" s="1"/>
  <c r="E935" i="1" s="1"/>
  <c r="E960" i="1" s="1"/>
  <c r="A735" i="1"/>
  <c r="N734" i="1"/>
  <c r="N759" i="1" s="1"/>
  <c r="N784" i="1" s="1"/>
  <c r="N809" i="1" s="1"/>
  <c r="N834" i="1" s="1"/>
  <c r="N859" i="1" s="1"/>
  <c r="N884" i="1" s="1"/>
  <c r="N909" i="1" s="1"/>
  <c r="N934" i="1" s="1"/>
  <c r="N959" i="1" s="1"/>
  <c r="L734" i="1"/>
  <c r="K734" i="1"/>
  <c r="K759" i="1" s="1"/>
  <c r="K784" i="1" s="1"/>
  <c r="K809" i="1" s="1"/>
  <c r="K834" i="1" s="1"/>
  <c r="K859" i="1" s="1"/>
  <c r="K884" i="1" s="1"/>
  <c r="K909" i="1" s="1"/>
  <c r="K934" i="1" s="1"/>
  <c r="K959" i="1" s="1"/>
  <c r="J734" i="1"/>
  <c r="J759" i="1" s="1"/>
  <c r="J784" i="1" s="1"/>
  <c r="J809" i="1" s="1"/>
  <c r="J834" i="1" s="1"/>
  <c r="J859" i="1" s="1"/>
  <c r="J884" i="1" s="1"/>
  <c r="J909" i="1" s="1"/>
  <c r="J934" i="1" s="1"/>
  <c r="J959" i="1" s="1"/>
  <c r="I734" i="1"/>
  <c r="I759" i="1" s="1"/>
  <c r="I784" i="1" s="1"/>
  <c r="I809" i="1" s="1"/>
  <c r="I834" i="1" s="1"/>
  <c r="I859" i="1" s="1"/>
  <c r="I884" i="1" s="1"/>
  <c r="I909" i="1" s="1"/>
  <c r="I934" i="1" s="1"/>
  <c r="I959" i="1" s="1"/>
  <c r="I983" i="1" s="1"/>
  <c r="I1008" i="1" s="1"/>
  <c r="G734" i="1"/>
  <c r="G759" i="1" s="1"/>
  <c r="G784" i="1" s="1"/>
  <c r="G809" i="1" s="1"/>
  <c r="G834" i="1" s="1"/>
  <c r="G859" i="1" s="1"/>
  <c r="G884" i="1" s="1"/>
  <c r="G909" i="1" s="1"/>
  <c r="G934" i="1" s="1"/>
  <c r="G959" i="1" s="1"/>
  <c r="F734" i="1"/>
  <c r="F759" i="1" s="1"/>
  <c r="F784" i="1" s="1"/>
  <c r="F809" i="1" s="1"/>
  <c r="F834" i="1" s="1"/>
  <c r="F859" i="1" s="1"/>
  <c r="F884" i="1" s="1"/>
  <c r="F909" i="1" s="1"/>
  <c r="F934" i="1" s="1"/>
  <c r="F959" i="1" s="1"/>
  <c r="E734" i="1"/>
  <c r="E759" i="1" s="1"/>
  <c r="E784" i="1" s="1"/>
  <c r="E809" i="1" s="1"/>
  <c r="E834" i="1" s="1"/>
  <c r="E859" i="1" s="1"/>
  <c r="E884" i="1" s="1"/>
  <c r="E909" i="1" s="1"/>
  <c r="E934" i="1" s="1"/>
  <c r="E959" i="1" s="1"/>
  <c r="A734" i="1"/>
  <c r="A759" i="1" s="1"/>
  <c r="A784" i="1" s="1"/>
  <c r="A809" i="1" s="1"/>
  <c r="N733" i="1"/>
  <c r="N758" i="1" s="1"/>
  <c r="N783" i="1" s="1"/>
  <c r="N808" i="1" s="1"/>
  <c r="N833" i="1" s="1"/>
  <c r="N858" i="1" s="1"/>
  <c r="N883" i="1" s="1"/>
  <c r="N908" i="1" s="1"/>
  <c r="N933" i="1" s="1"/>
  <c r="N958" i="1" s="1"/>
  <c r="L733" i="1"/>
  <c r="L758" i="1" s="1"/>
  <c r="K733" i="1"/>
  <c r="K758" i="1" s="1"/>
  <c r="K783" i="1" s="1"/>
  <c r="K808" i="1" s="1"/>
  <c r="K833" i="1" s="1"/>
  <c r="K858" i="1" s="1"/>
  <c r="K883" i="1" s="1"/>
  <c r="K908" i="1" s="1"/>
  <c r="K933" i="1" s="1"/>
  <c r="K958" i="1" s="1"/>
  <c r="J733" i="1"/>
  <c r="J758" i="1" s="1"/>
  <c r="J783" i="1" s="1"/>
  <c r="J808" i="1" s="1"/>
  <c r="J833" i="1" s="1"/>
  <c r="J858" i="1" s="1"/>
  <c r="J883" i="1" s="1"/>
  <c r="J908" i="1" s="1"/>
  <c r="J933" i="1" s="1"/>
  <c r="J958" i="1" s="1"/>
  <c r="I733" i="1"/>
  <c r="I758" i="1" s="1"/>
  <c r="I783" i="1" s="1"/>
  <c r="I808" i="1" s="1"/>
  <c r="I833" i="1" s="1"/>
  <c r="I858" i="1" s="1"/>
  <c r="I883" i="1" s="1"/>
  <c r="I908" i="1" s="1"/>
  <c r="I933" i="1" s="1"/>
  <c r="I958" i="1" s="1"/>
  <c r="I982" i="1" s="1"/>
  <c r="I1007" i="1" s="1"/>
  <c r="G733" i="1"/>
  <c r="G758" i="1" s="1"/>
  <c r="G783" i="1" s="1"/>
  <c r="G808" i="1" s="1"/>
  <c r="G833" i="1" s="1"/>
  <c r="G858" i="1" s="1"/>
  <c r="G883" i="1" s="1"/>
  <c r="G908" i="1" s="1"/>
  <c r="G933" i="1" s="1"/>
  <c r="G958" i="1" s="1"/>
  <c r="F733" i="1"/>
  <c r="F758" i="1" s="1"/>
  <c r="F783" i="1" s="1"/>
  <c r="F808" i="1" s="1"/>
  <c r="F833" i="1" s="1"/>
  <c r="F858" i="1" s="1"/>
  <c r="F883" i="1" s="1"/>
  <c r="F908" i="1" s="1"/>
  <c r="F933" i="1" s="1"/>
  <c r="F958" i="1" s="1"/>
  <c r="E733" i="1"/>
  <c r="E758" i="1" s="1"/>
  <c r="E783" i="1" s="1"/>
  <c r="E808" i="1" s="1"/>
  <c r="E833" i="1" s="1"/>
  <c r="E858" i="1" s="1"/>
  <c r="E883" i="1" s="1"/>
  <c r="E908" i="1" s="1"/>
  <c r="E933" i="1" s="1"/>
  <c r="E958" i="1" s="1"/>
  <c r="A733" i="1"/>
  <c r="N732" i="1"/>
  <c r="N757" i="1" s="1"/>
  <c r="N782" i="1" s="1"/>
  <c r="N807" i="1" s="1"/>
  <c r="N832" i="1" s="1"/>
  <c r="N857" i="1" s="1"/>
  <c r="N882" i="1" s="1"/>
  <c r="N907" i="1" s="1"/>
  <c r="N932" i="1" s="1"/>
  <c r="N957" i="1" s="1"/>
  <c r="L732" i="1"/>
  <c r="L757" i="1" s="1"/>
  <c r="L782" i="1" s="1"/>
  <c r="K732" i="1"/>
  <c r="K757" i="1" s="1"/>
  <c r="K782" i="1" s="1"/>
  <c r="K807" i="1" s="1"/>
  <c r="K832" i="1" s="1"/>
  <c r="K857" i="1" s="1"/>
  <c r="K882" i="1" s="1"/>
  <c r="K907" i="1" s="1"/>
  <c r="K932" i="1" s="1"/>
  <c r="K957" i="1" s="1"/>
  <c r="J732" i="1"/>
  <c r="J757" i="1" s="1"/>
  <c r="J782" i="1" s="1"/>
  <c r="J807" i="1" s="1"/>
  <c r="J832" i="1" s="1"/>
  <c r="J857" i="1" s="1"/>
  <c r="J882" i="1" s="1"/>
  <c r="J907" i="1" s="1"/>
  <c r="J932" i="1" s="1"/>
  <c r="J957" i="1" s="1"/>
  <c r="I732" i="1"/>
  <c r="I757" i="1" s="1"/>
  <c r="I782" i="1" s="1"/>
  <c r="I807" i="1" s="1"/>
  <c r="I832" i="1" s="1"/>
  <c r="I857" i="1" s="1"/>
  <c r="I882" i="1" s="1"/>
  <c r="I907" i="1" s="1"/>
  <c r="I932" i="1" s="1"/>
  <c r="I957" i="1" s="1"/>
  <c r="I981" i="1" s="1"/>
  <c r="I1006" i="1" s="1"/>
  <c r="G732" i="1"/>
  <c r="G757" i="1" s="1"/>
  <c r="G782" i="1" s="1"/>
  <c r="G807" i="1" s="1"/>
  <c r="G832" i="1" s="1"/>
  <c r="G857" i="1" s="1"/>
  <c r="G882" i="1" s="1"/>
  <c r="G907" i="1" s="1"/>
  <c r="G932" i="1" s="1"/>
  <c r="G957" i="1" s="1"/>
  <c r="F732" i="1"/>
  <c r="F757" i="1" s="1"/>
  <c r="F782" i="1" s="1"/>
  <c r="F807" i="1" s="1"/>
  <c r="F832" i="1" s="1"/>
  <c r="F857" i="1" s="1"/>
  <c r="F882" i="1" s="1"/>
  <c r="F907" i="1" s="1"/>
  <c r="F932" i="1" s="1"/>
  <c r="F957" i="1" s="1"/>
  <c r="E732" i="1"/>
  <c r="E757" i="1" s="1"/>
  <c r="E782" i="1" s="1"/>
  <c r="E807" i="1" s="1"/>
  <c r="E832" i="1" s="1"/>
  <c r="E857" i="1" s="1"/>
  <c r="E882" i="1" s="1"/>
  <c r="E907" i="1" s="1"/>
  <c r="E932" i="1" s="1"/>
  <c r="E957" i="1" s="1"/>
  <c r="A732" i="1"/>
  <c r="A757" i="1" s="1"/>
  <c r="N731" i="1"/>
  <c r="N756" i="1" s="1"/>
  <c r="N781" i="1" s="1"/>
  <c r="N806" i="1" s="1"/>
  <c r="N831" i="1" s="1"/>
  <c r="N856" i="1" s="1"/>
  <c r="N881" i="1" s="1"/>
  <c r="N906" i="1" s="1"/>
  <c r="N931" i="1" s="1"/>
  <c r="N956" i="1" s="1"/>
  <c r="L731" i="1"/>
  <c r="L756" i="1" s="1"/>
  <c r="L781" i="1" s="1"/>
  <c r="K731" i="1"/>
  <c r="K756" i="1" s="1"/>
  <c r="K781" i="1" s="1"/>
  <c r="K806" i="1" s="1"/>
  <c r="K831" i="1" s="1"/>
  <c r="K856" i="1" s="1"/>
  <c r="K881" i="1" s="1"/>
  <c r="K906" i="1" s="1"/>
  <c r="K931" i="1" s="1"/>
  <c r="K956" i="1" s="1"/>
  <c r="J731" i="1"/>
  <c r="J756" i="1" s="1"/>
  <c r="J781" i="1" s="1"/>
  <c r="J806" i="1" s="1"/>
  <c r="J831" i="1" s="1"/>
  <c r="J856" i="1" s="1"/>
  <c r="J881" i="1" s="1"/>
  <c r="J906" i="1" s="1"/>
  <c r="J931" i="1" s="1"/>
  <c r="J956" i="1" s="1"/>
  <c r="I731" i="1"/>
  <c r="I756" i="1" s="1"/>
  <c r="I781" i="1" s="1"/>
  <c r="I806" i="1" s="1"/>
  <c r="I831" i="1" s="1"/>
  <c r="I856" i="1" s="1"/>
  <c r="I881" i="1" s="1"/>
  <c r="I906" i="1" s="1"/>
  <c r="I931" i="1" s="1"/>
  <c r="I956" i="1" s="1"/>
  <c r="I980" i="1" s="1"/>
  <c r="G731" i="1"/>
  <c r="G756" i="1" s="1"/>
  <c r="G781" i="1" s="1"/>
  <c r="G806" i="1" s="1"/>
  <c r="G831" i="1" s="1"/>
  <c r="G856" i="1" s="1"/>
  <c r="G881" i="1" s="1"/>
  <c r="G906" i="1" s="1"/>
  <c r="G931" i="1" s="1"/>
  <c r="G956" i="1" s="1"/>
  <c r="F731" i="1"/>
  <c r="F756" i="1" s="1"/>
  <c r="F781" i="1" s="1"/>
  <c r="F806" i="1" s="1"/>
  <c r="F831" i="1" s="1"/>
  <c r="F856" i="1" s="1"/>
  <c r="F881" i="1" s="1"/>
  <c r="F906" i="1" s="1"/>
  <c r="F931" i="1" s="1"/>
  <c r="F956" i="1" s="1"/>
  <c r="E731" i="1"/>
  <c r="E756" i="1" s="1"/>
  <c r="E781" i="1" s="1"/>
  <c r="E806" i="1" s="1"/>
  <c r="E831" i="1" s="1"/>
  <c r="E856" i="1" s="1"/>
  <c r="E881" i="1" s="1"/>
  <c r="E906" i="1" s="1"/>
  <c r="E931" i="1" s="1"/>
  <c r="E956" i="1" s="1"/>
  <c r="A731" i="1"/>
  <c r="A756" i="1" s="1"/>
  <c r="A781" i="1" s="1"/>
  <c r="N730" i="1"/>
  <c r="N755" i="1" s="1"/>
  <c r="N780" i="1" s="1"/>
  <c r="N805" i="1" s="1"/>
  <c r="N830" i="1" s="1"/>
  <c r="N855" i="1" s="1"/>
  <c r="N880" i="1" s="1"/>
  <c r="N905" i="1" s="1"/>
  <c r="N930" i="1" s="1"/>
  <c r="N955" i="1" s="1"/>
  <c r="L730" i="1"/>
  <c r="L755" i="1" s="1"/>
  <c r="K730" i="1"/>
  <c r="K755" i="1" s="1"/>
  <c r="K780" i="1" s="1"/>
  <c r="K805" i="1" s="1"/>
  <c r="K830" i="1" s="1"/>
  <c r="K855" i="1" s="1"/>
  <c r="K880" i="1" s="1"/>
  <c r="K905" i="1" s="1"/>
  <c r="K930" i="1" s="1"/>
  <c r="K955" i="1" s="1"/>
  <c r="J730" i="1"/>
  <c r="J755" i="1" s="1"/>
  <c r="J780" i="1" s="1"/>
  <c r="J805" i="1" s="1"/>
  <c r="J830" i="1" s="1"/>
  <c r="J855" i="1" s="1"/>
  <c r="J880" i="1" s="1"/>
  <c r="J905" i="1" s="1"/>
  <c r="J930" i="1" s="1"/>
  <c r="J955" i="1" s="1"/>
  <c r="I730" i="1"/>
  <c r="I755" i="1" s="1"/>
  <c r="I780" i="1" s="1"/>
  <c r="I805" i="1" s="1"/>
  <c r="I830" i="1" s="1"/>
  <c r="I855" i="1" s="1"/>
  <c r="I880" i="1" s="1"/>
  <c r="I905" i="1" s="1"/>
  <c r="I930" i="1" s="1"/>
  <c r="I955" i="1" s="1"/>
  <c r="I979" i="1" s="1"/>
  <c r="G730" i="1"/>
  <c r="G755" i="1" s="1"/>
  <c r="F730" i="1"/>
  <c r="F755" i="1" s="1"/>
  <c r="F780" i="1" s="1"/>
  <c r="F805" i="1" s="1"/>
  <c r="F830" i="1" s="1"/>
  <c r="F855" i="1" s="1"/>
  <c r="F880" i="1" s="1"/>
  <c r="F905" i="1" s="1"/>
  <c r="F930" i="1" s="1"/>
  <c r="F955" i="1" s="1"/>
  <c r="E730" i="1"/>
  <c r="E755" i="1" s="1"/>
  <c r="E780" i="1" s="1"/>
  <c r="E805" i="1" s="1"/>
  <c r="E830" i="1" s="1"/>
  <c r="E855" i="1" s="1"/>
  <c r="E880" i="1" s="1"/>
  <c r="E905" i="1" s="1"/>
  <c r="E930" i="1" s="1"/>
  <c r="E955" i="1" s="1"/>
  <c r="A730" i="1"/>
  <c r="A755" i="1" s="1"/>
  <c r="A780" i="1" s="1"/>
  <c r="A805" i="1" s="1"/>
  <c r="N729" i="1"/>
  <c r="N754" i="1" s="1"/>
  <c r="N779" i="1" s="1"/>
  <c r="N804" i="1" s="1"/>
  <c r="N829" i="1" s="1"/>
  <c r="N854" i="1" s="1"/>
  <c r="N879" i="1" s="1"/>
  <c r="N904" i="1" s="1"/>
  <c r="N929" i="1" s="1"/>
  <c r="N954" i="1" s="1"/>
  <c r="L729" i="1"/>
  <c r="L754" i="1" s="1"/>
  <c r="L779" i="1" s="1"/>
  <c r="L804" i="1" s="1"/>
  <c r="K729" i="1"/>
  <c r="K754" i="1" s="1"/>
  <c r="K779" i="1" s="1"/>
  <c r="K804" i="1" s="1"/>
  <c r="K829" i="1" s="1"/>
  <c r="K854" i="1" s="1"/>
  <c r="K879" i="1" s="1"/>
  <c r="K904" i="1" s="1"/>
  <c r="K929" i="1" s="1"/>
  <c r="K954" i="1" s="1"/>
  <c r="J729" i="1"/>
  <c r="J754" i="1" s="1"/>
  <c r="J779" i="1" s="1"/>
  <c r="J804" i="1" s="1"/>
  <c r="J829" i="1" s="1"/>
  <c r="J854" i="1" s="1"/>
  <c r="J879" i="1" s="1"/>
  <c r="J904" i="1" s="1"/>
  <c r="J929" i="1" s="1"/>
  <c r="J954" i="1" s="1"/>
  <c r="I729" i="1"/>
  <c r="I754" i="1" s="1"/>
  <c r="I779" i="1" s="1"/>
  <c r="I804" i="1" s="1"/>
  <c r="I829" i="1" s="1"/>
  <c r="I854" i="1" s="1"/>
  <c r="I879" i="1" s="1"/>
  <c r="I904" i="1" s="1"/>
  <c r="I929" i="1" s="1"/>
  <c r="I954" i="1" s="1"/>
  <c r="I978" i="1" s="1"/>
  <c r="I1003" i="1" s="1"/>
  <c r="G729" i="1"/>
  <c r="G754" i="1" s="1"/>
  <c r="G779" i="1" s="1"/>
  <c r="G804" i="1" s="1"/>
  <c r="G829" i="1" s="1"/>
  <c r="G854" i="1" s="1"/>
  <c r="G879" i="1" s="1"/>
  <c r="G904" i="1" s="1"/>
  <c r="G929" i="1" s="1"/>
  <c r="G954" i="1" s="1"/>
  <c r="F729" i="1"/>
  <c r="F754" i="1" s="1"/>
  <c r="F779" i="1" s="1"/>
  <c r="F804" i="1" s="1"/>
  <c r="F829" i="1" s="1"/>
  <c r="F854" i="1" s="1"/>
  <c r="F879" i="1" s="1"/>
  <c r="F904" i="1" s="1"/>
  <c r="F929" i="1" s="1"/>
  <c r="F954" i="1" s="1"/>
  <c r="E729" i="1"/>
  <c r="E754" i="1" s="1"/>
  <c r="E779" i="1" s="1"/>
  <c r="E804" i="1" s="1"/>
  <c r="E829" i="1" s="1"/>
  <c r="E854" i="1" s="1"/>
  <c r="E879" i="1" s="1"/>
  <c r="E904" i="1" s="1"/>
  <c r="E929" i="1" s="1"/>
  <c r="E954" i="1" s="1"/>
  <c r="A729" i="1"/>
  <c r="A754" i="1" s="1"/>
  <c r="N728" i="1"/>
  <c r="N753" i="1" s="1"/>
  <c r="N778" i="1" s="1"/>
  <c r="N803" i="1" s="1"/>
  <c r="N828" i="1" s="1"/>
  <c r="N853" i="1" s="1"/>
  <c r="N878" i="1" s="1"/>
  <c r="N903" i="1" s="1"/>
  <c r="N928" i="1" s="1"/>
  <c r="N953" i="1" s="1"/>
  <c r="L728" i="1"/>
  <c r="L753" i="1" s="1"/>
  <c r="K728" i="1"/>
  <c r="K753" i="1" s="1"/>
  <c r="K778" i="1" s="1"/>
  <c r="K803" i="1" s="1"/>
  <c r="K828" i="1" s="1"/>
  <c r="K853" i="1" s="1"/>
  <c r="K878" i="1" s="1"/>
  <c r="K903" i="1" s="1"/>
  <c r="K928" i="1" s="1"/>
  <c r="K953" i="1" s="1"/>
  <c r="J728" i="1"/>
  <c r="J753" i="1" s="1"/>
  <c r="J778" i="1" s="1"/>
  <c r="J803" i="1" s="1"/>
  <c r="J828" i="1" s="1"/>
  <c r="J853" i="1" s="1"/>
  <c r="J878" i="1" s="1"/>
  <c r="J903" i="1" s="1"/>
  <c r="J928" i="1" s="1"/>
  <c r="J953" i="1" s="1"/>
  <c r="I728" i="1"/>
  <c r="I753" i="1" s="1"/>
  <c r="I778" i="1" s="1"/>
  <c r="I803" i="1" s="1"/>
  <c r="I828" i="1" s="1"/>
  <c r="I853" i="1" s="1"/>
  <c r="I878" i="1" s="1"/>
  <c r="I903" i="1" s="1"/>
  <c r="I928" i="1" s="1"/>
  <c r="I953" i="1" s="1"/>
  <c r="I977" i="1" s="1"/>
  <c r="G728" i="1"/>
  <c r="G753" i="1" s="1"/>
  <c r="G778" i="1" s="1"/>
  <c r="G803" i="1" s="1"/>
  <c r="G828" i="1" s="1"/>
  <c r="G853" i="1" s="1"/>
  <c r="G878" i="1" s="1"/>
  <c r="G903" i="1" s="1"/>
  <c r="G928" i="1" s="1"/>
  <c r="G953" i="1" s="1"/>
  <c r="F728" i="1"/>
  <c r="F753" i="1" s="1"/>
  <c r="F778" i="1" s="1"/>
  <c r="F803" i="1" s="1"/>
  <c r="F828" i="1" s="1"/>
  <c r="F853" i="1" s="1"/>
  <c r="F878" i="1" s="1"/>
  <c r="F903" i="1" s="1"/>
  <c r="F928" i="1" s="1"/>
  <c r="F953" i="1" s="1"/>
  <c r="E728" i="1"/>
  <c r="E753" i="1" s="1"/>
  <c r="E778" i="1" s="1"/>
  <c r="E803" i="1" s="1"/>
  <c r="E828" i="1" s="1"/>
  <c r="E853" i="1" s="1"/>
  <c r="E878" i="1" s="1"/>
  <c r="E903" i="1" s="1"/>
  <c r="E928" i="1" s="1"/>
  <c r="E953" i="1" s="1"/>
  <c r="A728" i="1"/>
  <c r="A753" i="1" s="1"/>
  <c r="A778" i="1" s="1"/>
  <c r="A803" i="1" s="1"/>
  <c r="A828" i="1" s="1"/>
  <c r="A853" i="1" s="1"/>
  <c r="N727" i="1"/>
  <c r="N752" i="1" s="1"/>
  <c r="N777" i="1" s="1"/>
  <c r="N802" i="1" s="1"/>
  <c r="N827" i="1" s="1"/>
  <c r="N852" i="1" s="1"/>
  <c r="N877" i="1" s="1"/>
  <c r="N902" i="1" s="1"/>
  <c r="N927" i="1" s="1"/>
  <c r="N952" i="1" s="1"/>
  <c r="L727" i="1"/>
  <c r="K727" i="1"/>
  <c r="K752" i="1" s="1"/>
  <c r="K777" i="1" s="1"/>
  <c r="K802" i="1" s="1"/>
  <c r="K827" i="1" s="1"/>
  <c r="K852" i="1" s="1"/>
  <c r="K877" i="1" s="1"/>
  <c r="K902" i="1" s="1"/>
  <c r="K927" i="1" s="1"/>
  <c r="K952" i="1" s="1"/>
  <c r="J727" i="1"/>
  <c r="J752" i="1" s="1"/>
  <c r="J777" i="1" s="1"/>
  <c r="J802" i="1" s="1"/>
  <c r="J827" i="1" s="1"/>
  <c r="J852" i="1" s="1"/>
  <c r="J877" i="1" s="1"/>
  <c r="J902" i="1" s="1"/>
  <c r="J927" i="1" s="1"/>
  <c r="J952" i="1" s="1"/>
  <c r="I727" i="1"/>
  <c r="I752" i="1" s="1"/>
  <c r="I777" i="1" s="1"/>
  <c r="I802" i="1" s="1"/>
  <c r="I827" i="1" s="1"/>
  <c r="I852" i="1" s="1"/>
  <c r="I877" i="1" s="1"/>
  <c r="I902" i="1" s="1"/>
  <c r="I927" i="1" s="1"/>
  <c r="I952" i="1" s="1"/>
  <c r="I976" i="1" s="1"/>
  <c r="G727" i="1"/>
  <c r="G752" i="1" s="1"/>
  <c r="G777" i="1" s="1"/>
  <c r="G802" i="1" s="1"/>
  <c r="G827" i="1" s="1"/>
  <c r="G852" i="1" s="1"/>
  <c r="G877" i="1" s="1"/>
  <c r="G902" i="1" s="1"/>
  <c r="G927" i="1" s="1"/>
  <c r="G952" i="1" s="1"/>
  <c r="F727" i="1"/>
  <c r="F752" i="1" s="1"/>
  <c r="F777" i="1" s="1"/>
  <c r="F802" i="1" s="1"/>
  <c r="E727" i="1"/>
  <c r="E752" i="1" s="1"/>
  <c r="E777" i="1" s="1"/>
  <c r="E802" i="1" s="1"/>
  <c r="E827" i="1" s="1"/>
  <c r="E852" i="1" s="1"/>
  <c r="E877" i="1" s="1"/>
  <c r="E902" i="1" s="1"/>
  <c r="E927" i="1" s="1"/>
  <c r="E952" i="1" s="1"/>
  <c r="A727" i="1"/>
  <c r="A752" i="1" s="1"/>
  <c r="A777" i="1" s="1"/>
  <c r="N726" i="1"/>
  <c r="N751" i="1" s="1"/>
  <c r="N776" i="1" s="1"/>
  <c r="N801" i="1" s="1"/>
  <c r="N826" i="1" s="1"/>
  <c r="N851" i="1" s="1"/>
  <c r="N876" i="1" s="1"/>
  <c r="N901" i="1" s="1"/>
  <c r="N926" i="1" s="1"/>
  <c r="N951" i="1" s="1"/>
  <c r="L726" i="1"/>
  <c r="L751" i="1" s="1"/>
  <c r="L776" i="1" s="1"/>
  <c r="K726" i="1"/>
  <c r="K751" i="1" s="1"/>
  <c r="K776" i="1" s="1"/>
  <c r="K801" i="1" s="1"/>
  <c r="K826" i="1" s="1"/>
  <c r="K851" i="1" s="1"/>
  <c r="K876" i="1" s="1"/>
  <c r="K901" i="1" s="1"/>
  <c r="K926" i="1" s="1"/>
  <c r="K951" i="1" s="1"/>
  <c r="J726" i="1"/>
  <c r="I726" i="1"/>
  <c r="I751" i="1" s="1"/>
  <c r="I776" i="1" s="1"/>
  <c r="I801" i="1" s="1"/>
  <c r="I826" i="1" s="1"/>
  <c r="I851" i="1" s="1"/>
  <c r="I876" i="1" s="1"/>
  <c r="I901" i="1" s="1"/>
  <c r="I926" i="1" s="1"/>
  <c r="I951" i="1" s="1"/>
  <c r="I975" i="1" s="1"/>
  <c r="I1000" i="1" s="1"/>
  <c r="G726" i="1"/>
  <c r="G751" i="1" s="1"/>
  <c r="G776" i="1" s="1"/>
  <c r="G801" i="1" s="1"/>
  <c r="G826" i="1" s="1"/>
  <c r="G851" i="1" s="1"/>
  <c r="G876" i="1" s="1"/>
  <c r="G901" i="1" s="1"/>
  <c r="G926" i="1" s="1"/>
  <c r="G951" i="1" s="1"/>
  <c r="F726" i="1"/>
  <c r="F751" i="1" s="1"/>
  <c r="F776" i="1" s="1"/>
  <c r="F801" i="1" s="1"/>
  <c r="F826" i="1" s="1"/>
  <c r="F851" i="1" s="1"/>
  <c r="F876" i="1" s="1"/>
  <c r="F901" i="1" s="1"/>
  <c r="F926" i="1" s="1"/>
  <c r="F951" i="1" s="1"/>
  <c r="E726" i="1"/>
  <c r="A726" i="1"/>
  <c r="A751" i="1" s="1"/>
  <c r="A776" i="1" s="1"/>
  <c r="N725" i="1"/>
  <c r="N750" i="1" s="1"/>
  <c r="N775" i="1" s="1"/>
  <c r="N800" i="1" s="1"/>
  <c r="N825" i="1" s="1"/>
  <c r="N850" i="1" s="1"/>
  <c r="N875" i="1" s="1"/>
  <c r="N900" i="1" s="1"/>
  <c r="N925" i="1" s="1"/>
  <c r="N950" i="1" s="1"/>
  <c r="L725" i="1"/>
  <c r="L750" i="1" s="1"/>
  <c r="L775" i="1" s="1"/>
  <c r="L800" i="1" s="1"/>
  <c r="K725" i="1"/>
  <c r="K750" i="1" s="1"/>
  <c r="K775" i="1" s="1"/>
  <c r="K800" i="1" s="1"/>
  <c r="K825" i="1" s="1"/>
  <c r="K850" i="1" s="1"/>
  <c r="K875" i="1" s="1"/>
  <c r="K900" i="1" s="1"/>
  <c r="K925" i="1" s="1"/>
  <c r="K950" i="1" s="1"/>
  <c r="J725" i="1"/>
  <c r="J750" i="1" s="1"/>
  <c r="J775" i="1" s="1"/>
  <c r="J800" i="1" s="1"/>
  <c r="J825" i="1" s="1"/>
  <c r="J850" i="1" s="1"/>
  <c r="J875" i="1" s="1"/>
  <c r="J900" i="1" s="1"/>
  <c r="J925" i="1" s="1"/>
  <c r="J950" i="1" s="1"/>
  <c r="I725" i="1"/>
  <c r="I750" i="1" s="1"/>
  <c r="I775" i="1" s="1"/>
  <c r="I800" i="1" s="1"/>
  <c r="I825" i="1" s="1"/>
  <c r="I850" i="1" s="1"/>
  <c r="I875" i="1" s="1"/>
  <c r="I900" i="1" s="1"/>
  <c r="I925" i="1" s="1"/>
  <c r="I950" i="1" s="1"/>
  <c r="I974" i="1" s="1"/>
  <c r="I999" i="1" s="1"/>
  <c r="G725" i="1"/>
  <c r="G750" i="1" s="1"/>
  <c r="G775" i="1" s="1"/>
  <c r="G800" i="1" s="1"/>
  <c r="G825" i="1" s="1"/>
  <c r="G850" i="1" s="1"/>
  <c r="G875" i="1" s="1"/>
  <c r="G900" i="1" s="1"/>
  <c r="G925" i="1" s="1"/>
  <c r="G950" i="1" s="1"/>
  <c r="F725" i="1"/>
  <c r="F750" i="1" s="1"/>
  <c r="F775" i="1" s="1"/>
  <c r="F800" i="1" s="1"/>
  <c r="F825" i="1" s="1"/>
  <c r="F850" i="1" s="1"/>
  <c r="F875" i="1" s="1"/>
  <c r="F900" i="1" s="1"/>
  <c r="F925" i="1" s="1"/>
  <c r="F950" i="1" s="1"/>
  <c r="E725" i="1"/>
  <c r="E750" i="1" s="1"/>
  <c r="E775" i="1" s="1"/>
  <c r="E800" i="1" s="1"/>
  <c r="E825" i="1" s="1"/>
  <c r="E850" i="1" s="1"/>
  <c r="E875" i="1" s="1"/>
  <c r="E900" i="1" s="1"/>
  <c r="E925" i="1" s="1"/>
  <c r="E950" i="1" s="1"/>
  <c r="A725" i="1"/>
  <c r="A750" i="1" s="1"/>
  <c r="N724" i="1"/>
  <c r="N749" i="1" s="1"/>
  <c r="N774" i="1" s="1"/>
  <c r="N799" i="1" s="1"/>
  <c r="N824" i="1" s="1"/>
  <c r="N849" i="1" s="1"/>
  <c r="N874" i="1" s="1"/>
  <c r="N899" i="1" s="1"/>
  <c r="N924" i="1" s="1"/>
  <c r="N949" i="1" s="1"/>
  <c r="L724" i="1"/>
  <c r="L749" i="1" s="1"/>
  <c r="K724" i="1"/>
  <c r="K749" i="1" s="1"/>
  <c r="K774" i="1" s="1"/>
  <c r="K799" i="1" s="1"/>
  <c r="K824" i="1" s="1"/>
  <c r="K849" i="1" s="1"/>
  <c r="K874" i="1" s="1"/>
  <c r="K899" i="1" s="1"/>
  <c r="K924" i="1" s="1"/>
  <c r="K949" i="1" s="1"/>
  <c r="J724" i="1"/>
  <c r="J749" i="1" s="1"/>
  <c r="J774" i="1" s="1"/>
  <c r="J799" i="1" s="1"/>
  <c r="J824" i="1" s="1"/>
  <c r="J849" i="1" s="1"/>
  <c r="J874" i="1" s="1"/>
  <c r="J899" i="1" s="1"/>
  <c r="J924" i="1" s="1"/>
  <c r="J949" i="1" s="1"/>
  <c r="I724" i="1"/>
  <c r="I749" i="1" s="1"/>
  <c r="I774" i="1" s="1"/>
  <c r="I799" i="1" s="1"/>
  <c r="I824" i="1" s="1"/>
  <c r="I849" i="1" s="1"/>
  <c r="I874" i="1" s="1"/>
  <c r="I899" i="1" s="1"/>
  <c r="I924" i="1" s="1"/>
  <c r="I949" i="1" s="1"/>
  <c r="I973" i="1" s="1"/>
  <c r="I998" i="1" s="1"/>
  <c r="G724" i="1"/>
  <c r="G749" i="1" s="1"/>
  <c r="G774" i="1" s="1"/>
  <c r="G799" i="1" s="1"/>
  <c r="G824" i="1" s="1"/>
  <c r="G849" i="1" s="1"/>
  <c r="G874" i="1" s="1"/>
  <c r="G899" i="1" s="1"/>
  <c r="G924" i="1" s="1"/>
  <c r="G949" i="1" s="1"/>
  <c r="F724" i="1"/>
  <c r="F749" i="1" s="1"/>
  <c r="F774" i="1" s="1"/>
  <c r="F799" i="1" s="1"/>
  <c r="F824" i="1" s="1"/>
  <c r="F849" i="1" s="1"/>
  <c r="F874" i="1" s="1"/>
  <c r="F899" i="1" s="1"/>
  <c r="F924" i="1" s="1"/>
  <c r="F949" i="1" s="1"/>
  <c r="E724" i="1"/>
  <c r="E749" i="1" s="1"/>
  <c r="E774" i="1" s="1"/>
  <c r="E799" i="1" s="1"/>
  <c r="E824" i="1" s="1"/>
  <c r="E849" i="1" s="1"/>
  <c r="E874" i="1" s="1"/>
  <c r="E899" i="1" s="1"/>
  <c r="E924" i="1" s="1"/>
  <c r="E949" i="1" s="1"/>
  <c r="A724" i="1"/>
  <c r="A749" i="1" s="1"/>
  <c r="A774" i="1" s="1"/>
  <c r="A799" i="1" s="1"/>
  <c r="A824" i="1" s="1"/>
  <c r="N723" i="1"/>
  <c r="N748" i="1" s="1"/>
  <c r="N773" i="1" s="1"/>
  <c r="N798" i="1" s="1"/>
  <c r="N823" i="1" s="1"/>
  <c r="N848" i="1" s="1"/>
  <c r="N873" i="1" s="1"/>
  <c r="N898" i="1" s="1"/>
  <c r="N923" i="1" s="1"/>
  <c r="N948" i="1" s="1"/>
  <c r="L723" i="1"/>
  <c r="L748" i="1" s="1"/>
  <c r="L773" i="1" s="1"/>
  <c r="K723" i="1"/>
  <c r="K748" i="1" s="1"/>
  <c r="K773" i="1" s="1"/>
  <c r="K798" i="1" s="1"/>
  <c r="K823" i="1" s="1"/>
  <c r="K848" i="1" s="1"/>
  <c r="K873" i="1" s="1"/>
  <c r="K898" i="1" s="1"/>
  <c r="K923" i="1" s="1"/>
  <c r="K948" i="1" s="1"/>
  <c r="J723" i="1"/>
  <c r="I723" i="1"/>
  <c r="I748" i="1" s="1"/>
  <c r="I773" i="1" s="1"/>
  <c r="I798" i="1" s="1"/>
  <c r="I823" i="1" s="1"/>
  <c r="I848" i="1" s="1"/>
  <c r="I873" i="1" s="1"/>
  <c r="I898" i="1" s="1"/>
  <c r="I923" i="1" s="1"/>
  <c r="I948" i="1" s="1"/>
  <c r="I972" i="1" s="1"/>
  <c r="I997" i="1" s="1"/>
  <c r="G723" i="1"/>
  <c r="G748" i="1" s="1"/>
  <c r="G773" i="1" s="1"/>
  <c r="G798" i="1" s="1"/>
  <c r="G823" i="1" s="1"/>
  <c r="G848" i="1" s="1"/>
  <c r="G873" i="1" s="1"/>
  <c r="G898" i="1" s="1"/>
  <c r="G923" i="1" s="1"/>
  <c r="G948" i="1" s="1"/>
  <c r="F723" i="1"/>
  <c r="F748" i="1" s="1"/>
  <c r="F773" i="1" s="1"/>
  <c r="F798" i="1" s="1"/>
  <c r="F823" i="1" s="1"/>
  <c r="F848" i="1" s="1"/>
  <c r="F873" i="1" s="1"/>
  <c r="F898" i="1" s="1"/>
  <c r="F923" i="1" s="1"/>
  <c r="F948" i="1" s="1"/>
  <c r="E723" i="1"/>
  <c r="A723" i="1"/>
  <c r="A748" i="1" s="1"/>
  <c r="N722" i="1"/>
  <c r="N747" i="1" s="1"/>
  <c r="N772" i="1" s="1"/>
  <c r="N797" i="1" s="1"/>
  <c r="N822" i="1" s="1"/>
  <c r="N847" i="1" s="1"/>
  <c r="N872" i="1" s="1"/>
  <c r="N897" i="1" s="1"/>
  <c r="N922" i="1" s="1"/>
  <c r="N947" i="1" s="1"/>
  <c r="L722" i="1"/>
  <c r="L747" i="1" s="1"/>
  <c r="L772" i="1" s="1"/>
  <c r="K722" i="1"/>
  <c r="K747" i="1" s="1"/>
  <c r="K772" i="1" s="1"/>
  <c r="K797" i="1" s="1"/>
  <c r="K822" i="1" s="1"/>
  <c r="K847" i="1" s="1"/>
  <c r="K872" i="1" s="1"/>
  <c r="K897" i="1" s="1"/>
  <c r="K922" i="1" s="1"/>
  <c r="K947" i="1" s="1"/>
  <c r="J722" i="1"/>
  <c r="I722" i="1"/>
  <c r="I747" i="1" s="1"/>
  <c r="I772" i="1" s="1"/>
  <c r="I797" i="1" s="1"/>
  <c r="I822" i="1" s="1"/>
  <c r="I847" i="1" s="1"/>
  <c r="I872" i="1" s="1"/>
  <c r="I897" i="1" s="1"/>
  <c r="I922" i="1" s="1"/>
  <c r="I947" i="1" s="1"/>
  <c r="I971" i="1" s="1"/>
  <c r="I996" i="1" s="1"/>
  <c r="G722" i="1"/>
  <c r="G747" i="1" s="1"/>
  <c r="G772" i="1" s="1"/>
  <c r="G797" i="1" s="1"/>
  <c r="G822" i="1" s="1"/>
  <c r="G847" i="1" s="1"/>
  <c r="G872" i="1" s="1"/>
  <c r="G897" i="1" s="1"/>
  <c r="G922" i="1" s="1"/>
  <c r="G947" i="1" s="1"/>
  <c r="F722" i="1"/>
  <c r="F747" i="1" s="1"/>
  <c r="F772" i="1" s="1"/>
  <c r="F797" i="1" s="1"/>
  <c r="F822" i="1" s="1"/>
  <c r="F847" i="1" s="1"/>
  <c r="F872" i="1" s="1"/>
  <c r="F897" i="1" s="1"/>
  <c r="F922" i="1" s="1"/>
  <c r="F947" i="1" s="1"/>
  <c r="E722" i="1"/>
  <c r="E747" i="1" s="1"/>
  <c r="E772" i="1" s="1"/>
  <c r="E797" i="1" s="1"/>
  <c r="E822" i="1" s="1"/>
  <c r="E847" i="1" s="1"/>
  <c r="E872" i="1" s="1"/>
  <c r="E897" i="1" s="1"/>
  <c r="E922" i="1" s="1"/>
  <c r="E947" i="1" s="1"/>
  <c r="A722" i="1"/>
  <c r="A747" i="1" s="1"/>
  <c r="A772" i="1" s="1"/>
  <c r="N721" i="1"/>
  <c r="N746" i="1" s="1"/>
  <c r="N771" i="1" s="1"/>
  <c r="N796" i="1" s="1"/>
  <c r="N821" i="1" s="1"/>
  <c r="N846" i="1" s="1"/>
  <c r="N871" i="1" s="1"/>
  <c r="N896" i="1" s="1"/>
  <c r="N921" i="1" s="1"/>
  <c r="N946" i="1" s="1"/>
  <c r="L721" i="1"/>
  <c r="L746" i="1" s="1"/>
  <c r="K721" i="1"/>
  <c r="K746" i="1" s="1"/>
  <c r="K771" i="1" s="1"/>
  <c r="K796" i="1" s="1"/>
  <c r="K821" i="1" s="1"/>
  <c r="K846" i="1" s="1"/>
  <c r="K871" i="1" s="1"/>
  <c r="K896" i="1" s="1"/>
  <c r="K921" i="1" s="1"/>
  <c r="K946" i="1" s="1"/>
  <c r="J721" i="1"/>
  <c r="J746" i="1" s="1"/>
  <c r="J771" i="1" s="1"/>
  <c r="J796" i="1" s="1"/>
  <c r="J821" i="1" s="1"/>
  <c r="J846" i="1" s="1"/>
  <c r="J871" i="1" s="1"/>
  <c r="J896" i="1" s="1"/>
  <c r="J921" i="1" s="1"/>
  <c r="J946" i="1" s="1"/>
  <c r="I721" i="1"/>
  <c r="G721" i="1"/>
  <c r="G746" i="1" s="1"/>
  <c r="G771" i="1" s="1"/>
  <c r="G796" i="1" s="1"/>
  <c r="G821" i="1" s="1"/>
  <c r="G846" i="1" s="1"/>
  <c r="G871" i="1" s="1"/>
  <c r="G896" i="1" s="1"/>
  <c r="G921" i="1" s="1"/>
  <c r="G946" i="1" s="1"/>
  <c r="F721" i="1"/>
  <c r="F746" i="1" s="1"/>
  <c r="F771" i="1" s="1"/>
  <c r="F796" i="1" s="1"/>
  <c r="F821" i="1" s="1"/>
  <c r="F846" i="1" s="1"/>
  <c r="F871" i="1" s="1"/>
  <c r="F896" i="1" s="1"/>
  <c r="F921" i="1" s="1"/>
  <c r="F946" i="1" s="1"/>
  <c r="E721" i="1"/>
  <c r="E746" i="1" s="1"/>
  <c r="E771" i="1" s="1"/>
  <c r="E796" i="1" s="1"/>
  <c r="E821" i="1" s="1"/>
  <c r="E846" i="1" s="1"/>
  <c r="E871" i="1" s="1"/>
  <c r="E896" i="1" s="1"/>
  <c r="E921" i="1" s="1"/>
  <c r="E946" i="1" s="1"/>
  <c r="A721" i="1"/>
  <c r="A746" i="1" s="1"/>
  <c r="A771" i="1" s="1"/>
  <c r="N720" i="1"/>
  <c r="N745" i="1" s="1"/>
  <c r="N770" i="1" s="1"/>
  <c r="N795" i="1" s="1"/>
  <c r="N820" i="1" s="1"/>
  <c r="N845" i="1" s="1"/>
  <c r="N870" i="1" s="1"/>
  <c r="N895" i="1" s="1"/>
  <c r="N920" i="1" s="1"/>
  <c r="N945" i="1" s="1"/>
  <c r="L720" i="1"/>
  <c r="L745" i="1" s="1"/>
  <c r="L770" i="1" s="1"/>
  <c r="L795" i="1" s="1"/>
  <c r="K720" i="1"/>
  <c r="K745" i="1" s="1"/>
  <c r="K770" i="1" s="1"/>
  <c r="K795" i="1" s="1"/>
  <c r="K820" i="1" s="1"/>
  <c r="K845" i="1" s="1"/>
  <c r="K870" i="1" s="1"/>
  <c r="K895" i="1" s="1"/>
  <c r="K920" i="1" s="1"/>
  <c r="K945" i="1" s="1"/>
  <c r="J720" i="1"/>
  <c r="J745" i="1" s="1"/>
  <c r="J770" i="1" s="1"/>
  <c r="J795" i="1" s="1"/>
  <c r="J820" i="1" s="1"/>
  <c r="J845" i="1" s="1"/>
  <c r="J870" i="1" s="1"/>
  <c r="J895" i="1" s="1"/>
  <c r="J920" i="1" s="1"/>
  <c r="J945" i="1" s="1"/>
  <c r="I720" i="1"/>
  <c r="I745" i="1" s="1"/>
  <c r="I770" i="1" s="1"/>
  <c r="I795" i="1" s="1"/>
  <c r="I820" i="1" s="1"/>
  <c r="I845" i="1" s="1"/>
  <c r="I870" i="1" s="1"/>
  <c r="I895" i="1" s="1"/>
  <c r="I920" i="1" s="1"/>
  <c r="I945" i="1" s="1"/>
  <c r="G720" i="1"/>
  <c r="G745" i="1" s="1"/>
  <c r="G770" i="1" s="1"/>
  <c r="G795" i="1" s="1"/>
  <c r="G820" i="1" s="1"/>
  <c r="G845" i="1" s="1"/>
  <c r="G870" i="1" s="1"/>
  <c r="G895" i="1" s="1"/>
  <c r="G920" i="1" s="1"/>
  <c r="G945" i="1" s="1"/>
  <c r="F720" i="1"/>
  <c r="F745" i="1" s="1"/>
  <c r="F770" i="1" s="1"/>
  <c r="F795" i="1" s="1"/>
  <c r="F820" i="1" s="1"/>
  <c r="F845" i="1" s="1"/>
  <c r="F870" i="1" s="1"/>
  <c r="F895" i="1" s="1"/>
  <c r="F920" i="1" s="1"/>
  <c r="F945" i="1" s="1"/>
  <c r="E720" i="1"/>
  <c r="E745" i="1" s="1"/>
  <c r="E770" i="1" s="1"/>
  <c r="E795" i="1" s="1"/>
  <c r="E820" i="1" s="1"/>
  <c r="E845" i="1" s="1"/>
  <c r="E870" i="1" s="1"/>
  <c r="E895" i="1" s="1"/>
  <c r="E920" i="1" s="1"/>
  <c r="E945" i="1" s="1"/>
  <c r="A720" i="1"/>
  <c r="A745" i="1" s="1"/>
  <c r="A770" i="1" s="1"/>
  <c r="M719" i="1"/>
  <c r="M718" i="1"/>
  <c r="M717" i="1"/>
  <c r="M716" i="1"/>
  <c r="M715" i="1"/>
  <c r="M714" i="1"/>
  <c r="R714" i="1" s="1"/>
  <c r="M713" i="1"/>
  <c r="R713" i="1" s="1"/>
  <c r="M712" i="1"/>
  <c r="R712" i="1" s="1"/>
  <c r="M711" i="1"/>
  <c r="R711" i="1" s="1"/>
  <c r="M710" i="1"/>
  <c r="R710" i="1" s="1"/>
  <c r="M709" i="1"/>
  <c r="R709" i="1" s="1"/>
  <c r="M708" i="1"/>
  <c r="R708" i="1" s="1"/>
  <c r="M707" i="1"/>
  <c r="R707" i="1" s="1"/>
  <c r="M706" i="1"/>
  <c r="R706" i="1" s="1"/>
  <c r="M705" i="1"/>
  <c r="R705" i="1" s="1"/>
  <c r="M704" i="1"/>
  <c r="R704" i="1" s="1"/>
  <c r="M703" i="1"/>
  <c r="R703" i="1" s="1"/>
  <c r="M702" i="1"/>
  <c r="R702" i="1" s="1"/>
  <c r="M701" i="1"/>
  <c r="R701" i="1" s="1"/>
  <c r="M700" i="1"/>
  <c r="R700" i="1" s="1"/>
  <c r="M699" i="1"/>
  <c r="R699" i="1" s="1"/>
  <c r="M698" i="1"/>
  <c r="R698" i="1" s="1"/>
  <c r="M697" i="1"/>
  <c r="R697" i="1" s="1"/>
  <c r="M696" i="1"/>
  <c r="R696" i="1" s="1"/>
  <c r="M695" i="1"/>
  <c r="R695" i="1" s="1"/>
  <c r="J658" i="1"/>
  <c r="J657" i="1"/>
  <c r="J656" i="1"/>
  <c r="J660" i="1" s="1"/>
  <c r="M660" i="1" s="1"/>
  <c r="J655" i="1"/>
  <c r="J659" i="1" s="1"/>
  <c r="M659" i="1" s="1"/>
  <c r="M654" i="1"/>
  <c r="M653" i="1"/>
  <c r="M652" i="1"/>
  <c r="M651" i="1"/>
  <c r="M13" i="1"/>
  <c r="M2" i="1"/>
  <c r="R2" i="1" s="1"/>
  <c r="H248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399" i="5"/>
  <c r="H1398" i="5"/>
  <c r="H1397" i="5"/>
  <c r="H1396" i="5"/>
  <c r="H1395" i="5"/>
  <c r="H1394" i="5"/>
  <c r="H1393" i="5"/>
  <c r="H1392" i="5"/>
  <c r="H1391" i="5"/>
  <c r="H1390" i="5"/>
  <c r="H1389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690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691" i="5"/>
  <c r="H692" i="5"/>
  <c r="H693" i="5"/>
  <c r="M52" i="25"/>
  <c r="M50" i="25"/>
  <c r="M3" i="25"/>
  <c r="R3" i="25" s="1"/>
  <c r="M4" i="25"/>
  <c r="R4" i="25" s="1"/>
  <c r="M5" i="25"/>
  <c r="R5" i="25" s="1"/>
  <c r="M2" i="25"/>
  <c r="R2" i="25" s="1"/>
  <c r="M30" i="25"/>
  <c r="R30" i="25" s="1"/>
  <c r="M31" i="25"/>
  <c r="R31" i="25" s="1"/>
  <c r="M32" i="25"/>
  <c r="R32" i="25" s="1"/>
  <c r="M33" i="25"/>
  <c r="R33" i="25" s="1"/>
  <c r="M34" i="25"/>
  <c r="R34" i="25" s="1"/>
  <c r="M35" i="25"/>
  <c r="R35" i="25" s="1"/>
  <c r="M36" i="25"/>
  <c r="R36" i="25" s="1"/>
  <c r="M37" i="25"/>
  <c r="R37" i="25" s="1"/>
  <c r="M38" i="25"/>
  <c r="R38" i="25" s="1"/>
  <c r="M39" i="25"/>
  <c r="R39" i="25" s="1"/>
  <c r="M40" i="25"/>
  <c r="R40" i="25" s="1"/>
  <c r="M41" i="25"/>
  <c r="R41" i="25" s="1"/>
  <c r="M42" i="25"/>
  <c r="R42" i="25" s="1"/>
  <c r="M43" i="25"/>
  <c r="R43" i="25" s="1"/>
  <c r="M44" i="25"/>
  <c r="R44" i="25" s="1"/>
  <c r="M45" i="25"/>
  <c r="R45" i="25" s="1"/>
  <c r="M46" i="25"/>
  <c r="R46" i="25" s="1"/>
  <c r="M47" i="25"/>
  <c r="R47" i="25" s="1"/>
  <c r="M48" i="25"/>
  <c r="R48" i="25" s="1"/>
  <c r="M49" i="25"/>
  <c r="R49" i="25" s="1"/>
  <c r="M51" i="25"/>
  <c r="M53" i="25"/>
  <c r="M54" i="25"/>
  <c r="M83" i="25"/>
  <c r="M94" i="25"/>
  <c r="M96" i="25"/>
  <c r="M57" i="1"/>
  <c r="M71" i="1"/>
  <c r="N129" i="25"/>
  <c r="N154" i="25" s="1"/>
  <c r="N179" i="25" s="1"/>
  <c r="N204" i="25" s="1"/>
  <c r="L79" i="25"/>
  <c r="K79" i="25"/>
  <c r="K104" i="25" s="1"/>
  <c r="K129" i="25" s="1"/>
  <c r="K154" i="25" s="1"/>
  <c r="K179" i="25" s="1"/>
  <c r="K204" i="25" s="1"/>
  <c r="J79" i="25"/>
  <c r="I79" i="25"/>
  <c r="I104" i="25" s="1"/>
  <c r="I129" i="25" s="1"/>
  <c r="I154" i="25" s="1"/>
  <c r="I179" i="25" s="1"/>
  <c r="I204" i="25" s="1"/>
  <c r="G79" i="25"/>
  <c r="G104" i="25" s="1"/>
  <c r="G129" i="25" s="1"/>
  <c r="G154" i="25" s="1"/>
  <c r="G179" i="25" s="1"/>
  <c r="G204" i="25" s="1"/>
  <c r="F79" i="25"/>
  <c r="F104" i="25" s="1"/>
  <c r="F129" i="25" s="1"/>
  <c r="F154" i="25" s="1"/>
  <c r="F179" i="25" s="1"/>
  <c r="F204" i="25" s="1"/>
  <c r="E79" i="25"/>
  <c r="E104" i="25" s="1"/>
  <c r="E129" i="25" s="1"/>
  <c r="E154" i="25" s="1"/>
  <c r="E179" i="25" s="1"/>
  <c r="E204" i="25" s="1"/>
  <c r="A79" i="25"/>
  <c r="A104" i="25" s="1"/>
  <c r="N128" i="25"/>
  <c r="N153" i="25" s="1"/>
  <c r="N178" i="25" s="1"/>
  <c r="N203" i="25" s="1"/>
  <c r="L78" i="25"/>
  <c r="L103" i="25" s="1"/>
  <c r="L128" i="25" s="1"/>
  <c r="L153" i="25" s="1"/>
  <c r="K78" i="25"/>
  <c r="K103" i="25" s="1"/>
  <c r="K128" i="25" s="1"/>
  <c r="K153" i="25" s="1"/>
  <c r="K178" i="25" s="1"/>
  <c r="K203" i="25" s="1"/>
  <c r="J78" i="25"/>
  <c r="I78" i="25"/>
  <c r="I103" i="25" s="1"/>
  <c r="I128" i="25" s="1"/>
  <c r="I153" i="25" s="1"/>
  <c r="I178" i="25" s="1"/>
  <c r="I203" i="25" s="1"/>
  <c r="G78" i="25"/>
  <c r="G103" i="25" s="1"/>
  <c r="G128" i="25" s="1"/>
  <c r="G153" i="25" s="1"/>
  <c r="G178" i="25" s="1"/>
  <c r="G203" i="25" s="1"/>
  <c r="F78" i="25"/>
  <c r="E78" i="25"/>
  <c r="E103" i="25" s="1"/>
  <c r="E128" i="25" s="1"/>
  <c r="E153" i="25" s="1"/>
  <c r="E178" i="25" s="1"/>
  <c r="E203" i="25" s="1"/>
  <c r="A78" i="25"/>
  <c r="N127" i="25"/>
  <c r="N152" i="25" s="1"/>
  <c r="N177" i="25" s="1"/>
  <c r="N202" i="25" s="1"/>
  <c r="L77" i="25"/>
  <c r="K77" i="25"/>
  <c r="K102" i="25" s="1"/>
  <c r="K127" i="25" s="1"/>
  <c r="K152" i="25" s="1"/>
  <c r="K177" i="25" s="1"/>
  <c r="K202" i="25" s="1"/>
  <c r="J77" i="25"/>
  <c r="J102" i="25" s="1"/>
  <c r="J127" i="25" s="1"/>
  <c r="J152" i="25" s="1"/>
  <c r="J177" i="25" s="1"/>
  <c r="J202" i="25" s="1"/>
  <c r="I77" i="25"/>
  <c r="I102" i="25" s="1"/>
  <c r="I127" i="25" s="1"/>
  <c r="I152" i="25" s="1"/>
  <c r="I177" i="25" s="1"/>
  <c r="I202" i="25" s="1"/>
  <c r="G77" i="25"/>
  <c r="G102" i="25" s="1"/>
  <c r="G127" i="25" s="1"/>
  <c r="G152" i="25" s="1"/>
  <c r="G177" i="25" s="1"/>
  <c r="G202" i="25" s="1"/>
  <c r="F77" i="25"/>
  <c r="F102" i="25" s="1"/>
  <c r="F127" i="25" s="1"/>
  <c r="F152" i="25" s="1"/>
  <c r="F177" i="25" s="1"/>
  <c r="F202" i="25" s="1"/>
  <c r="E77" i="25"/>
  <c r="E102" i="25" s="1"/>
  <c r="E127" i="25" s="1"/>
  <c r="E152" i="25" s="1"/>
  <c r="E177" i="25" s="1"/>
  <c r="E202" i="25" s="1"/>
  <c r="A77" i="25"/>
  <c r="A102" i="25" s="1"/>
  <c r="A127" i="25" s="1"/>
  <c r="N126" i="25"/>
  <c r="N151" i="25" s="1"/>
  <c r="N176" i="25" s="1"/>
  <c r="N201" i="25" s="1"/>
  <c r="L76" i="25"/>
  <c r="L101" i="25" s="1"/>
  <c r="K76" i="25"/>
  <c r="K101" i="25" s="1"/>
  <c r="K126" i="25" s="1"/>
  <c r="K151" i="25" s="1"/>
  <c r="K176" i="25" s="1"/>
  <c r="K201" i="25" s="1"/>
  <c r="J76" i="25"/>
  <c r="J101" i="25" s="1"/>
  <c r="J126" i="25" s="1"/>
  <c r="J151" i="25" s="1"/>
  <c r="J176" i="25" s="1"/>
  <c r="J201" i="25" s="1"/>
  <c r="I76" i="25"/>
  <c r="I101" i="25" s="1"/>
  <c r="I126" i="25" s="1"/>
  <c r="I151" i="25" s="1"/>
  <c r="I176" i="25" s="1"/>
  <c r="I201" i="25" s="1"/>
  <c r="G76" i="25"/>
  <c r="G101" i="25" s="1"/>
  <c r="G126" i="25" s="1"/>
  <c r="G151" i="25" s="1"/>
  <c r="G176" i="25" s="1"/>
  <c r="G201" i="25" s="1"/>
  <c r="F76" i="25"/>
  <c r="F101" i="25" s="1"/>
  <c r="F126" i="25" s="1"/>
  <c r="F151" i="25" s="1"/>
  <c r="F176" i="25" s="1"/>
  <c r="F201" i="25" s="1"/>
  <c r="E76" i="25"/>
  <c r="A76" i="25"/>
  <c r="A101" i="25" s="1"/>
  <c r="N125" i="25"/>
  <c r="N150" i="25" s="1"/>
  <c r="N175" i="25" s="1"/>
  <c r="N200" i="25" s="1"/>
  <c r="L75" i="25"/>
  <c r="L100" i="25" s="1"/>
  <c r="L125" i="25" s="1"/>
  <c r="K75" i="25"/>
  <c r="K100" i="25" s="1"/>
  <c r="K125" i="25" s="1"/>
  <c r="K150" i="25" s="1"/>
  <c r="K175" i="25" s="1"/>
  <c r="K200" i="25" s="1"/>
  <c r="J75" i="25"/>
  <c r="I75" i="25"/>
  <c r="I100" i="25" s="1"/>
  <c r="I125" i="25" s="1"/>
  <c r="I150" i="25" s="1"/>
  <c r="I175" i="25" s="1"/>
  <c r="I200" i="25" s="1"/>
  <c r="G75" i="25"/>
  <c r="G100" i="25" s="1"/>
  <c r="G125" i="25" s="1"/>
  <c r="G150" i="25" s="1"/>
  <c r="G175" i="25" s="1"/>
  <c r="G200" i="25" s="1"/>
  <c r="F75" i="25"/>
  <c r="E75" i="25"/>
  <c r="E100" i="25" s="1"/>
  <c r="E125" i="25" s="1"/>
  <c r="E150" i="25" s="1"/>
  <c r="E175" i="25" s="1"/>
  <c r="E200" i="25" s="1"/>
  <c r="A75" i="25"/>
  <c r="A100" i="25" s="1"/>
  <c r="N74" i="25"/>
  <c r="N99" i="25" s="1"/>
  <c r="N124" i="25" s="1"/>
  <c r="N149" i="25" s="1"/>
  <c r="N174" i="25" s="1"/>
  <c r="N199" i="25" s="1"/>
  <c r="L74" i="25"/>
  <c r="L99" i="25" s="1"/>
  <c r="K74" i="25"/>
  <c r="K99" i="25" s="1"/>
  <c r="K124" i="25" s="1"/>
  <c r="K149" i="25" s="1"/>
  <c r="K174" i="25" s="1"/>
  <c r="K199" i="25" s="1"/>
  <c r="J74" i="25"/>
  <c r="I74" i="25"/>
  <c r="I99" i="25" s="1"/>
  <c r="I124" i="25" s="1"/>
  <c r="I149" i="25" s="1"/>
  <c r="I174" i="25" s="1"/>
  <c r="I199" i="25" s="1"/>
  <c r="G74" i="25"/>
  <c r="G99" i="25" s="1"/>
  <c r="G124" i="25" s="1"/>
  <c r="G149" i="25" s="1"/>
  <c r="G174" i="25" s="1"/>
  <c r="G199" i="25" s="1"/>
  <c r="F74" i="25"/>
  <c r="F99" i="25" s="1"/>
  <c r="F124" i="25" s="1"/>
  <c r="F149" i="25" s="1"/>
  <c r="F174" i="25" s="1"/>
  <c r="F199" i="25" s="1"/>
  <c r="E74" i="25"/>
  <c r="A74" i="25"/>
  <c r="N73" i="25"/>
  <c r="N98" i="25" s="1"/>
  <c r="N123" i="25" s="1"/>
  <c r="N148" i="25" s="1"/>
  <c r="N173" i="25" s="1"/>
  <c r="N198" i="25" s="1"/>
  <c r="L73" i="25"/>
  <c r="L98" i="25" s="1"/>
  <c r="L123" i="25" s="1"/>
  <c r="M123" i="25" s="1"/>
  <c r="K73" i="25"/>
  <c r="K98" i="25" s="1"/>
  <c r="K123" i="25" s="1"/>
  <c r="K148" i="25" s="1"/>
  <c r="K173" i="25" s="1"/>
  <c r="K198" i="25" s="1"/>
  <c r="J73" i="25"/>
  <c r="J98" i="25" s="1"/>
  <c r="J123" i="25" s="1"/>
  <c r="I73" i="25"/>
  <c r="I98" i="25" s="1"/>
  <c r="I123" i="25" s="1"/>
  <c r="I148" i="25" s="1"/>
  <c r="I173" i="25" s="1"/>
  <c r="I198" i="25" s="1"/>
  <c r="G73" i="25"/>
  <c r="G98" i="25" s="1"/>
  <c r="G123" i="25" s="1"/>
  <c r="G148" i="25" s="1"/>
  <c r="G173" i="25" s="1"/>
  <c r="G198" i="25" s="1"/>
  <c r="F73" i="25"/>
  <c r="F98" i="25" s="1"/>
  <c r="F123" i="25" s="1"/>
  <c r="F148" i="25" s="1"/>
  <c r="F173" i="25" s="1"/>
  <c r="F198" i="25" s="1"/>
  <c r="E73" i="25"/>
  <c r="E98" i="25" s="1"/>
  <c r="E123" i="25" s="1"/>
  <c r="E148" i="25" s="1"/>
  <c r="E173" i="25" s="1"/>
  <c r="E198" i="25" s="1"/>
  <c r="A73" i="25"/>
  <c r="N72" i="25"/>
  <c r="N97" i="25" s="1"/>
  <c r="N122" i="25" s="1"/>
  <c r="N147" i="25" s="1"/>
  <c r="N172" i="25" s="1"/>
  <c r="N197" i="25" s="1"/>
  <c r="L72" i="25"/>
  <c r="K72" i="25"/>
  <c r="K97" i="25" s="1"/>
  <c r="K122" i="25" s="1"/>
  <c r="K147" i="25" s="1"/>
  <c r="K172" i="25" s="1"/>
  <c r="K197" i="25" s="1"/>
  <c r="J72" i="25"/>
  <c r="I72" i="25"/>
  <c r="I97" i="25" s="1"/>
  <c r="I122" i="25" s="1"/>
  <c r="I147" i="25" s="1"/>
  <c r="I172" i="25" s="1"/>
  <c r="I197" i="25" s="1"/>
  <c r="G72" i="25"/>
  <c r="G97" i="25" s="1"/>
  <c r="G122" i="25" s="1"/>
  <c r="G147" i="25" s="1"/>
  <c r="G172" i="25" s="1"/>
  <c r="G197" i="25" s="1"/>
  <c r="F72" i="25"/>
  <c r="F97" i="25" s="1"/>
  <c r="F122" i="25" s="1"/>
  <c r="F147" i="25" s="1"/>
  <c r="F172" i="25" s="1"/>
  <c r="F197" i="25" s="1"/>
  <c r="E72" i="25"/>
  <c r="E97" i="25" s="1"/>
  <c r="E122" i="25" s="1"/>
  <c r="E147" i="25" s="1"/>
  <c r="E172" i="25" s="1"/>
  <c r="E197" i="25" s="1"/>
  <c r="A72" i="25"/>
  <c r="N71" i="25"/>
  <c r="N96" i="25" s="1"/>
  <c r="N121" i="25" s="1"/>
  <c r="N146" i="25" s="1"/>
  <c r="N171" i="25" s="1"/>
  <c r="N196" i="25" s="1"/>
  <c r="L71" i="25"/>
  <c r="L96" i="25" s="1"/>
  <c r="L121" i="25" s="1"/>
  <c r="K71" i="25"/>
  <c r="K96" i="25" s="1"/>
  <c r="K121" i="25" s="1"/>
  <c r="K146" i="25" s="1"/>
  <c r="K171" i="25" s="1"/>
  <c r="K196" i="25" s="1"/>
  <c r="J71" i="25"/>
  <c r="J96" i="25" s="1"/>
  <c r="I71" i="25"/>
  <c r="I96" i="25" s="1"/>
  <c r="I121" i="25" s="1"/>
  <c r="I146" i="25" s="1"/>
  <c r="I171" i="25" s="1"/>
  <c r="I196" i="25" s="1"/>
  <c r="G71" i="25"/>
  <c r="G96" i="25" s="1"/>
  <c r="G121" i="25" s="1"/>
  <c r="G146" i="25" s="1"/>
  <c r="G171" i="25" s="1"/>
  <c r="G196" i="25" s="1"/>
  <c r="F71" i="25"/>
  <c r="F96" i="25" s="1"/>
  <c r="F121" i="25" s="1"/>
  <c r="F146" i="25" s="1"/>
  <c r="F171" i="25" s="1"/>
  <c r="F196" i="25" s="1"/>
  <c r="E71" i="25"/>
  <c r="E96" i="25" s="1"/>
  <c r="E121" i="25" s="1"/>
  <c r="E146" i="25" s="1"/>
  <c r="E171" i="25" s="1"/>
  <c r="E196" i="25" s="1"/>
  <c r="A71" i="25"/>
  <c r="A96" i="25" s="1"/>
  <c r="A121" i="25" s="1"/>
  <c r="A146" i="25" s="1"/>
  <c r="A171" i="25" s="1"/>
  <c r="N70" i="25"/>
  <c r="N95" i="25" s="1"/>
  <c r="N120" i="25" s="1"/>
  <c r="N145" i="25" s="1"/>
  <c r="N170" i="25" s="1"/>
  <c r="N195" i="25" s="1"/>
  <c r="L70" i="25"/>
  <c r="K70" i="25"/>
  <c r="K95" i="25" s="1"/>
  <c r="K120" i="25" s="1"/>
  <c r="K145" i="25" s="1"/>
  <c r="K170" i="25" s="1"/>
  <c r="K195" i="25" s="1"/>
  <c r="J70" i="25"/>
  <c r="I70" i="25"/>
  <c r="I95" i="25" s="1"/>
  <c r="I120" i="25" s="1"/>
  <c r="I145" i="25" s="1"/>
  <c r="I170" i="25" s="1"/>
  <c r="I195" i="25" s="1"/>
  <c r="G70" i="25"/>
  <c r="G95" i="25" s="1"/>
  <c r="G120" i="25" s="1"/>
  <c r="G145" i="25" s="1"/>
  <c r="G170" i="25" s="1"/>
  <c r="G195" i="25" s="1"/>
  <c r="F70" i="25"/>
  <c r="F95" i="25" s="1"/>
  <c r="F120" i="25" s="1"/>
  <c r="F145" i="25" s="1"/>
  <c r="F170" i="25" s="1"/>
  <c r="F195" i="25" s="1"/>
  <c r="E70" i="25"/>
  <c r="E95" i="25" s="1"/>
  <c r="E120" i="25" s="1"/>
  <c r="E145" i="25" s="1"/>
  <c r="E170" i="25" s="1"/>
  <c r="E195" i="25" s="1"/>
  <c r="A70" i="25"/>
  <c r="A95" i="25" s="1"/>
  <c r="A120" i="25" s="1"/>
  <c r="N69" i="25"/>
  <c r="N94" i="25" s="1"/>
  <c r="N119" i="25" s="1"/>
  <c r="N144" i="25" s="1"/>
  <c r="N169" i="25" s="1"/>
  <c r="N194" i="25" s="1"/>
  <c r="L69" i="25"/>
  <c r="L94" i="25" s="1"/>
  <c r="L119" i="25" s="1"/>
  <c r="K69" i="25"/>
  <c r="K94" i="25" s="1"/>
  <c r="K119" i="25" s="1"/>
  <c r="K144" i="25" s="1"/>
  <c r="K169" i="25" s="1"/>
  <c r="K194" i="25" s="1"/>
  <c r="J69" i="25"/>
  <c r="J94" i="25" s="1"/>
  <c r="I69" i="25"/>
  <c r="I94" i="25" s="1"/>
  <c r="I119" i="25" s="1"/>
  <c r="I144" i="25" s="1"/>
  <c r="I169" i="25" s="1"/>
  <c r="I194" i="25" s="1"/>
  <c r="G69" i="25"/>
  <c r="G94" i="25" s="1"/>
  <c r="G119" i="25" s="1"/>
  <c r="G144" i="25" s="1"/>
  <c r="G169" i="25" s="1"/>
  <c r="G194" i="25" s="1"/>
  <c r="F69" i="25"/>
  <c r="F94" i="25" s="1"/>
  <c r="F119" i="25" s="1"/>
  <c r="F144" i="25" s="1"/>
  <c r="F169" i="25" s="1"/>
  <c r="F194" i="25" s="1"/>
  <c r="E69" i="25"/>
  <c r="E94" i="25" s="1"/>
  <c r="A69" i="25"/>
  <c r="N68" i="25"/>
  <c r="N93" i="25" s="1"/>
  <c r="N118" i="25" s="1"/>
  <c r="N143" i="25" s="1"/>
  <c r="N168" i="25" s="1"/>
  <c r="N193" i="25" s="1"/>
  <c r="L68" i="25"/>
  <c r="K68" i="25"/>
  <c r="K93" i="25" s="1"/>
  <c r="K118" i="25" s="1"/>
  <c r="K143" i="25" s="1"/>
  <c r="K168" i="25" s="1"/>
  <c r="K193" i="25" s="1"/>
  <c r="J68" i="25"/>
  <c r="J93" i="25" s="1"/>
  <c r="I68" i="25"/>
  <c r="I93" i="25" s="1"/>
  <c r="I118" i="25" s="1"/>
  <c r="I143" i="25" s="1"/>
  <c r="I168" i="25" s="1"/>
  <c r="I193" i="25" s="1"/>
  <c r="G68" i="25"/>
  <c r="G93" i="25" s="1"/>
  <c r="G118" i="25" s="1"/>
  <c r="G143" i="25" s="1"/>
  <c r="G168" i="25" s="1"/>
  <c r="G193" i="25" s="1"/>
  <c r="F68" i="25"/>
  <c r="F93" i="25" s="1"/>
  <c r="F118" i="25" s="1"/>
  <c r="F143" i="25" s="1"/>
  <c r="F168" i="25" s="1"/>
  <c r="F193" i="25" s="1"/>
  <c r="E68" i="25"/>
  <c r="E93" i="25" s="1"/>
  <c r="E118" i="25" s="1"/>
  <c r="E143" i="25" s="1"/>
  <c r="E168" i="25" s="1"/>
  <c r="E193" i="25" s="1"/>
  <c r="A68" i="25"/>
  <c r="A93" i="25" s="1"/>
  <c r="A118" i="25" s="1"/>
  <c r="N67" i="25"/>
  <c r="N92" i="25" s="1"/>
  <c r="N117" i="25" s="1"/>
  <c r="N142" i="25" s="1"/>
  <c r="N167" i="25" s="1"/>
  <c r="N192" i="25" s="1"/>
  <c r="L67" i="25"/>
  <c r="L92" i="25" s="1"/>
  <c r="K67" i="25"/>
  <c r="K92" i="25" s="1"/>
  <c r="K117" i="25" s="1"/>
  <c r="K142" i="25" s="1"/>
  <c r="K167" i="25" s="1"/>
  <c r="K192" i="25" s="1"/>
  <c r="J67" i="25"/>
  <c r="J92" i="25" s="1"/>
  <c r="J117" i="25" s="1"/>
  <c r="J142" i="25" s="1"/>
  <c r="J167" i="25" s="1"/>
  <c r="J192" i="25" s="1"/>
  <c r="I67" i="25"/>
  <c r="I92" i="25" s="1"/>
  <c r="I117" i="25" s="1"/>
  <c r="I142" i="25" s="1"/>
  <c r="I167" i="25" s="1"/>
  <c r="I192" i="25" s="1"/>
  <c r="G67" i="25"/>
  <c r="G92" i="25" s="1"/>
  <c r="G117" i="25" s="1"/>
  <c r="G142" i="25" s="1"/>
  <c r="G167" i="25" s="1"/>
  <c r="G192" i="25" s="1"/>
  <c r="F67" i="25"/>
  <c r="F92" i="25" s="1"/>
  <c r="F117" i="25" s="1"/>
  <c r="F142" i="25" s="1"/>
  <c r="F167" i="25" s="1"/>
  <c r="F192" i="25" s="1"/>
  <c r="E67" i="25"/>
  <c r="E92" i="25" s="1"/>
  <c r="A67" i="25"/>
  <c r="N66" i="25"/>
  <c r="N91" i="25" s="1"/>
  <c r="N116" i="25" s="1"/>
  <c r="N141" i="25" s="1"/>
  <c r="N166" i="25" s="1"/>
  <c r="N191" i="25" s="1"/>
  <c r="L66" i="25"/>
  <c r="M66" i="25" s="1"/>
  <c r="K66" i="25"/>
  <c r="K91" i="25" s="1"/>
  <c r="K116" i="25" s="1"/>
  <c r="K141" i="25" s="1"/>
  <c r="K166" i="25" s="1"/>
  <c r="K191" i="25" s="1"/>
  <c r="J66" i="25"/>
  <c r="J91" i="25" s="1"/>
  <c r="I66" i="25"/>
  <c r="I91" i="25" s="1"/>
  <c r="I116" i="25" s="1"/>
  <c r="I141" i="25" s="1"/>
  <c r="I166" i="25" s="1"/>
  <c r="I191" i="25" s="1"/>
  <c r="G66" i="25"/>
  <c r="G91" i="25" s="1"/>
  <c r="G116" i="25" s="1"/>
  <c r="G141" i="25" s="1"/>
  <c r="G166" i="25" s="1"/>
  <c r="G191" i="25" s="1"/>
  <c r="F66" i="25"/>
  <c r="F91" i="25" s="1"/>
  <c r="F116" i="25" s="1"/>
  <c r="F141" i="25" s="1"/>
  <c r="F166" i="25" s="1"/>
  <c r="F191" i="25" s="1"/>
  <c r="E66" i="25"/>
  <c r="A66" i="25"/>
  <c r="N65" i="25"/>
  <c r="N90" i="25" s="1"/>
  <c r="N115" i="25" s="1"/>
  <c r="N140" i="25" s="1"/>
  <c r="N165" i="25" s="1"/>
  <c r="N190" i="25" s="1"/>
  <c r="L65" i="25"/>
  <c r="L90" i="25" s="1"/>
  <c r="L115" i="25" s="1"/>
  <c r="L140" i="25" s="1"/>
  <c r="L165" i="25" s="1"/>
  <c r="K65" i="25"/>
  <c r="K90" i="25" s="1"/>
  <c r="K115" i="25" s="1"/>
  <c r="K140" i="25" s="1"/>
  <c r="K165" i="25" s="1"/>
  <c r="K190" i="25" s="1"/>
  <c r="J65" i="25"/>
  <c r="I65" i="25"/>
  <c r="I90" i="25" s="1"/>
  <c r="I115" i="25" s="1"/>
  <c r="I140" i="25" s="1"/>
  <c r="I165" i="25" s="1"/>
  <c r="I190" i="25" s="1"/>
  <c r="G65" i="25"/>
  <c r="G90" i="25" s="1"/>
  <c r="G115" i="25" s="1"/>
  <c r="G140" i="25" s="1"/>
  <c r="G165" i="25" s="1"/>
  <c r="G190" i="25" s="1"/>
  <c r="F65" i="25"/>
  <c r="F90" i="25" s="1"/>
  <c r="F115" i="25" s="1"/>
  <c r="F140" i="25" s="1"/>
  <c r="F165" i="25" s="1"/>
  <c r="F190" i="25" s="1"/>
  <c r="E65" i="25"/>
  <c r="E90" i="25" s="1"/>
  <c r="E115" i="25" s="1"/>
  <c r="E140" i="25" s="1"/>
  <c r="E165" i="25" s="1"/>
  <c r="E190" i="25" s="1"/>
  <c r="A65" i="25"/>
  <c r="A90" i="25" s="1"/>
  <c r="N64" i="25"/>
  <c r="N89" i="25" s="1"/>
  <c r="N114" i="25" s="1"/>
  <c r="N139" i="25" s="1"/>
  <c r="N164" i="25" s="1"/>
  <c r="N189" i="25" s="1"/>
  <c r="L64" i="25"/>
  <c r="L89" i="25" s="1"/>
  <c r="K64" i="25"/>
  <c r="K89" i="25" s="1"/>
  <c r="K114" i="25" s="1"/>
  <c r="K139" i="25" s="1"/>
  <c r="K164" i="25" s="1"/>
  <c r="K189" i="25" s="1"/>
  <c r="J64" i="25"/>
  <c r="I64" i="25"/>
  <c r="I89" i="25" s="1"/>
  <c r="I114" i="25" s="1"/>
  <c r="I139" i="25" s="1"/>
  <c r="I164" i="25" s="1"/>
  <c r="I189" i="25" s="1"/>
  <c r="G64" i="25"/>
  <c r="F64" i="25"/>
  <c r="F89" i="25" s="1"/>
  <c r="F114" i="25" s="1"/>
  <c r="F139" i="25" s="1"/>
  <c r="F164" i="25" s="1"/>
  <c r="F189" i="25" s="1"/>
  <c r="E64" i="25"/>
  <c r="E89" i="25" s="1"/>
  <c r="E114" i="25" s="1"/>
  <c r="E139" i="25" s="1"/>
  <c r="E164" i="25" s="1"/>
  <c r="E189" i="25" s="1"/>
  <c r="A64" i="25"/>
  <c r="A89" i="25" s="1"/>
  <c r="A114" i="25" s="1"/>
  <c r="A139" i="25" s="1"/>
  <c r="N63" i="25"/>
  <c r="N88" i="25" s="1"/>
  <c r="N113" i="25" s="1"/>
  <c r="N138" i="25" s="1"/>
  <c r="N163" i="25" s="1"/>
  <c r="N188" i="25" s="1"/>
  <c r="L63" i="25"/>
  <c r="K63" i="25"/>
  <c r="K88" i="25" s="1"/>
  <c r="K113" i="25" s="1"/>
  <c r="K138" i="25" s="1"/>
  <c r="K163" i="25" s="1"/>
  <c r="K188" i="25" s="1"/>
  <c r="J63" i="25"/>
  <c r="I63" i="25"/>
  <c r="I88" i="25" s="1"/>
  <c r="I113" i="25" s="1"/>
  <c r="I138" i="25" s="1"/>
  <c r="I163" i="25" s="1"/>
  <c r="I188" i="25" s="1"/>
  <c r="G63" i="25"/>
  <c r="G88" i="25" s="1"/>
  <c r="G113" i="25" s="1"/>
  <c r="G138" i="25" s="1"/>
  <c r="G163" i="25" s="1"/>
  <c r="G188" i="25" s="1"/>
  <c r="F63" i="25"/>
  <c r="F88" i="25" s="1"/>
  <c r="F113" i="25" s="1"/>
  <c r="F138" i="25" s="1"/>
  <c r="F163" i="25" s="1"/>
  <c r="F188" i="25" s="1"/>
  <c r="E63" i="25"/>
  <c r="E88" i="25" s="1"/>
  <c r="A63" i="25"/>
  <c r="A88" i="25" s="1"/>
  <c r="A113" i="25" s="1"/>
  <c r="N62" i="25"/>
  <c r="N87" i="25" s="1"/>
  <c r="N112" i="25" s="1"/>
  <c r="N137" i="25" s="1"/>
  <c r="N162" i="25" s="1"/>
  <c r="N187" i="25" s="1"/>
  <c r="L62" i="25"/>
  <c r="L87" i="25" s="1"/>
  <c r="L112" i="25" s="1"/>
  <c r="L137" i="25" s="1"/>
  <c r="L162" i="25" s="1"/>
  <c r="K62" i="25"/>
  <c r="K87" i="25" s="1"/>
  <c r="K112" i="25" s="1"/>
  <c r="K137" i="25" s="1"/>
  <c r="K162" i="25" s="1"/>
  <c r="K187" i="25" s="1"/>
  <c r="J62" i="25"/>
  <c r="I62" i="25"/>
  <c r="I87" i="25" s="1"/>
  <c r="I112" i="25" s="1"/>
  <c r="I137" i="25" s="1"/>
  <c r="I162" i="25" s="1"/>
  <c r="I187" i="25" s="1"/>
  <c r="G62" i="25"/>
  <c r="G87" i="25" s="1"/>
  <c r="G112" i="25" s="1"/>
  <c r="G137" i="25" s="1"/>
  <c r="G162" i="25" s="1"/>
  <c r="G187" i="25" s="1"/>
  <c r="F62" i="25"/>
  <c r="F87" i="25" s="1"/>
  <c r="F112" i="25" s="1"/>
  <c r="F137" i="25" s="1"/>
  <c r="F162" i="25" s="1"/>
  <c r="F187" i="25" s="1"/>
  <c r="E62" i="25"/>
  <c r="E87" i="25" s="1"/>
  <c r="E112" i="25" s="1"/>
  <c r="E137" i="25" s="1"/>
  <c r="E162" i="25" s="1"/>
  <c r="E187" i="25" s="1"/>
  <c r="A62" i="25"/>
  <c r="A87" i="25" s="1"/>
  <c r="N61" i="25"/>
  <c r="N86" i="25" s="1"/>
  <c r="N111" i="25" s="1"/>
  <c r="N136" i="25" s="1"/>
  <c r="N161" i="25" s="1"/>
  <c r="N186" i="25" s="1"/>
  <c r="L61" i="25"/>
  <c r="K61" i="25"/>
  <c r="K86" i="25" s="1"/>
  <c r="K111" i="25" s="1"/>
  <c r="K136" i="25" s="1"/>
  <c r="K161" i="25" s="1"/>
  <c r="K186" i="25" s="1"/>
  <c r="J61" i="25"/>
  <c r="I61" i="25"/>
  <c r="G61" i="25"/>
  <c r="G86" i="25" s="1"/>
  <c r="G111" i="25" s="1"/>
  <c r="G136" i="25" s="1"/>
  <c r="G161" i="25" s="1"/>
  <c r="G186" i="25" s="1"/>
  <c r="F61" i="25"/>
  <c r="F86" i="25" s="1"/>
  <c r="F111" i="25" s="1"/>
  <c r="F136" i="25" s="1"/>
  <c r="F161" i="25" s="1"/>
  <c r="F186" i="25" s="1"/>
  <c r="E61" i="25"/>
  <c r="E86" i="25" s="1"/>
  <c r="E111" i="25" s="1"/>
  <c r="E136" i="25" s="1"/>
  <c r="E161" i="25" s="1"/>
  <c r="E186" i="25" s="1"/>
  <c r="A61" i="25"/>
  <c r="A86" i="25" s="1"/>
  <c r="N60" i="25"/>
  <c r="N85" i="25" s="1"/>
  <c r="N110" i="25" s="1"/>
  <c r="N135" i="25" s="1"/>
  <c r="N160" i="25" s="1"/>
  <c r="N185" i="25" s="1"/>
  <c r="L60" i="25"/>
  <c r="L85" i="25" s="1"/>
  <c r="L110" i="25" s="1"/>
  <c r="M110" i="25" s="1"/>
  <c r="K60" i="25"/>
  <c r="K85" i="25" s="1"/>
  <c r="K110" i="25" s="1"/>
  <c r="K135" i="25" s="1"/>
  <c r="K160" i="25" s="1"/>
  <c r="K185" i="25" s="1"/>
  <c r="J60" i="25"/>
  <c r="J85" i="25" s="1"/>
  <c r="J110" i="25" s="1"/>
  <c r="J135" i="25" s="1"/>
  <c r="I60" i="25"/>
  <c r="I85" i="25" s="1"/>
  <c r="I110" i="25" s="1"/>
  <c r="I135" i="25" s="1"/>
  <c r="I160" i="25" s="1"/>
  <c r="I185" i="25" s="1"/>
  <c r="G60" i="25"/>
  <c r="G85" i="25" s="1"/>
  <c r="G110" i="25" s="1"/>
  <c r="G135" i="25" s="1"/>
  <c r="G160" i="25" s="1"/>
  <c r="G185" i="25" s="1"/>
  <c r="F60" i="25"/>
  <c r="F85" i="25" s="1"/>
  <c r="F110" i="25" s="1"/>
  <c r="F135" i="25" s="1"/>
  <c r="F160" i="25" s="1"/>
  <c r="F185" i="25" s="1"/>
  <c r="E60" i="25"/>
  <c r="E85" i="25" s="1"/>
  <c r="E110" i="25" s="1"/>
  <c r="E135" i="25" s="1"/>
  <c r="E160" i="25" s="1"/>
  <c r="E185" i="25" s="1"/>
  <c r="A60" i="25"/>
  <c r="N59" i="25"/>
  <c r="N84" i="25" s="1"/>
  <c r="N109" i="25" s="1"/>
  <c r="N134" i="25" s="1"/>
  <c r="N159" i="25" s="1"/>
  <c r="N184" i="25" s="1"/>
  <c r="L59" i="25"/>
  <c r="K59" i="25"/>
  <c r="K84" i="25" s="1"/>
  <c r="K109" i="25" s="1"/>
  <c r="K134" i="25" s="1"/>
  <c r="K159" i="25" s="1"/>
  <c r="K184" i="25" s="1"/>
  <c r="J59" i="25"/>
  <c r="I59" i="25"/>
  <c r="I84" i="25" s="1"/>
  <c r="I109" i="25" s="1"/>
  <c r="I134" i="25" s="1"/>
  <c r="I159" i="25" s="1"/>
  <c r="I184" i="25" s="1"/>
  <c r="G59" i="25"/>
  <c r="G84" i="25" s="1"/>
  <c r="G109" i="25" s="1"/>
  <c r="G134" i="25" s="1"/>
  <c r="G159" i="25" s="1"/>
  <c r="G184" i="25" s="1"/>
  <c r="F59" i="25"/>
  <c r="F84" i="25" s="1"/>
  <c r="F109" i="25" s="1"/>
  <c r="F134" i="25" s="1"/>
  <c r="F159" i="25" s="1"/>
  <c r="F184" i="25" s="1"/>
  <c r="E59" i="25"/>
  <c r="E84" i="25" s="1"/>
  <c r="E109" i="25" s="1"/>
  <c r="E134" i="25" s="1"/>
  <c r="E159" i="25" s="1"/>
  <c r="E184" i="25" s="1"/>
  <c r="A59" i="25"/>
  <c r="A84" i="25" s="1"/>
  <c r="A109" i="25" s="1"/>
  <c r="N58" i="25"/>
  <c r="N83" i="25" s="1"/>
  <c r="N108" i="25" s="1"/>
  <c r="N133" i="25" s="1"/>
  <c r="N158" i="25" s="1"/>
  <c r="N183" i="25" s="1"/>
  <c r="L58" i="25"/>
  <c r="L83" i="25" s="1"/>
  <c r="K58" i="25"/>
  <c r="K83" i="25" s="1"/>
  <c r="K108" i="25" s="1"/>
  <c r="K133" i="25" s="1"/>
  <c r="K158" i="25" s="1"/>
  <c r="K183" i="25" s="1"/>
  <c r="J58" i="25"/>
  <c r="J83" i="25" s="1"/>
  <c r="I58" i="25"/>
  <c r="I83" i="25" s="1"/>
  <c r="I108" i="25" s="1"/>
  <c r="I133" i="25" s="1"/>
  <c r="I158" i="25" s="1"/>
  <c r="I183" i="25" s="1"/>
  <c r="G58" i="25"/>
  <c r="G83" i="25" s="1"/>
  <c r="G108" i="25" s="1"/>
  <c r="G133" i="25" s="1"/>
  <c r="G158" i="25" s="1"/>
  <c r="G183" i="25" s="1"/>
  <c r="F58" i="25"/>
  <c r="F83" i="25" s="1"/>
  <c r="F108" i="25" s="1"/>
  <c r="F133" i="25" s="1"/>
  <c r="F158" i="25" s="1"/>
  <c r="F183" i="25" s="1"/>
  <c r="E58" i="25"/>
  <c r="A58" i="25"/>
  <c r="N57" i="25"/>
  <c r="N82" i="25" s="1"/>
  <c r="N107" i="25" s="1"/>
  <c r="N132" i="25" s="1"/>
  <c r="N157" i="25" s="1"/>
  <c r="N182" i="25" s="1"/>
  <c r="L57" i="25"/>
  <c r="L82" i="25" s="1"/>
  <c r="L107" i="25" s="1"/>
  <c r="L132" i="25" s="1"/>
  <c r="L157" i="25" s="1"/>
  <c r="L182" i="25" s="1"/>
  <c r="K57" i="25"/>
  <c r="K82" i="25" s="1"/>
  <c r="K107" i="25" s="1"/>
  <c r="K132" i="25" s="1"/>
  <c r="K157" i="25" s="1"/>
  <c r="K182" i="25" s="1"/>
  <c r="J57" i="25"/>
  <c r="J82" i="25" s="1"/>
  <c r="I57" i="25"/>
  <c r="I82" i="25" s="1"/>
  <c r="I107" i="25" s="1"/>
  <c r="I132" i="25" s="1"/>
  <c r="I157" i="25" s="1"/>
  <c r="I182" i="25" s="1"/>
  <c r="G57" i="25"/>
  <c r="G82" i="25" s="1"/>
  <c r="G107" i="25" s="1"/>
  <c r="G132" i="25" s="1"/>
  <c r="G157" i="25" s="1"/>
  <c r="G182" i="25" s="1"/>
  <c r="F57" i="25"/>
  <c r="F82" i="25" s="1"/>
  <c r="F107" i="25" s="1"/>
  <c r="F132" i="25" s="1"/>
  <c r="F157" i="25" s="1"/>
  <c r="F182" i="25" s="1"/>
  <c r="E57" i="25"/>
  <c r="A57" i="25"/>
  <c r="A82" i="25" s="1"/>
  <c r="N56" i="25"/>
  <c r="N81" i="25" s="1"/>
  <c r="N106" i="25" s="1"/>
  <c r="N131" i="25" s="1"/>
  <c r="N156" i="25" s="1"/>
  <c r="N181" i="25" s="1"/>
  <c r="L56" i="25"/>
  <c r="K56" i="25"/>
  <c r="K81" i="25" s="1"/>
  <c r="K106" i="25" s="1"/>
  <c r="K131" i="25" s="1"/>
  <c r="K156" i="25" s="1"/>
  <c r="K181" i="25" s="1"/>
  <c r="J56" i="25"/>
  <c r="I56" i="25"/>
  <c r="I81" i="25" s="1"/>
  <c r="I106" i="25" s="1"/>
  <c r="I131" i="25" s="1"/>
  <c r="I156" i="25" s="1"/>
  <c r="I181" i="25" s="1"/>
  <c r="G56" i="25"/>
  <c r="G81" i="25" s="1"/>
  <c r="G106" i="25" s="1"/>
  <c r="G131" i="25" s="1"/>
  <c r="G156" i="25" s="1"/>
  <c r="G181" i="25" s="1"/>
  <c r="F56" i="25"/>
  <c r="F81" i="25" s="1"/>
  <c r="F106" i="25" s="1"/>
  <c r="F131" i="25" s="1"/>
  <c r="F156" i="25" s="1"/>
  <c r="F181" i="25" s="1"/>
  <c r="E56" i="25"/>
  <c r="E81" i="25" s="1"/>
  <c r="E106" i="25" s="1"/>
  <c r="E131" i="25" s="1"/>
  <c r="E156" i="25" s="1"/>
  <c r="E181" i="25" s="1"/>
  <c r="A56" i="25"/>
  <c r="A81" i="25" s="1"/>
  <c r="A106" i="25" s="1"/>
  <c r="A131" i="25" s="1"/>
  <c r="A156" i="25" s="1"/>
  <c r="N55" i="25"/>
  <c r="N80" i="25" s="1"/>
  <c r="N105" i="25" s="1"/>
  <c r="N130" i="25" s="1"/>
  <c r="N155" i="25" s="1"/>
  <c r="N180" i="25" s="1"/>
  <c r="L55" i="25"/>
  <c r="M55" i="25" s="1"/>
  <c r="K55" i="25"/>
  <c r="K80" i="25" s="1"/>
  <c r="K105" i="25" s="1"/>
  <c r="K130" i="25" s="1"/>
  <c r="K155" i="25" s="1"/>
  <c r="K180" i="25" s="1"/>
  <c r="J55" i="25"/>
  <c r="J80" i="25" s="1"/>
  <c r="I55" i="25"/>
  <c r="I80" i="25" s="1"/>
  <c r="I105" i="25" s="1"/>
  <c r="I130" i="25" s="1"/>
  <c r="I155" i="25" s="1"/>
  <c r="I180" i="25" s="1"/>
  <c r="G55" i="25"/>
  <c r="G80" i="25" s="1"/>
  <c r="G105" i="25" s="1"/>
  <c r="G130" i="25" s="1"/>
  <c r="G155" i="25" s="1"/>
  <c r="G180" i="25" s="1"/>
  <c r="F55" i="25"/>
  <c r="E55" i="25"/>
  <c r="E80" i="25" s="1"/>
  <c r="E105" i="25" s="1"/>
  <c r="E130" i="25" s="1"/>
  <c r="E155" i="25" s="1"/>
  <c r="E180" i="25" s="1"/>
  <c r="A55" i="25"/>
  <c r="A80" i="25" s="1"/>
  <c r="J9" i="25"/>
  <c r="J8" i="25"/>
  <c r="J7" i="25"/>
  <c r="J6" i="25"/>
  <c r="M253" i="13"/>
  <c r="M251" i="13"/>
  <c r="M252" i="13"/>
  <c r="R21" i="13"/>
  <c r="R129" i="13"/>
  <c r="R130" i="13"/>
  <c r="R145" i="13"/>
  <c r="R146" i="13"/>
  <c r="R148" i="13"/>
  <c r="R258" i="13"/>
  <c r="R324" i="13"/>
  <c r="M377" i="13"/>
  <c r="M63" i="13"/>
  <c r="M62" i="13"/>
  <c r="M317" i="13"/>
  <c r="R317" i="13" s="1"/>
  <c r="M318" i="13"/>
  <c r="R318" i="13" s="1"/>
  <c r="M319" i="13"/>
  <c r="R319" i="13" s="1"/>
  <c r="M320" i="13"/>
  <c r="R320" i="13" s="1"/>
  <c r="M321" i="13"/>
  <c r="R321" i="13" s="1"/>
  <c r="M322" i="13"/>
  <c r="R322" i="13" s="1"/>
  <c r="M323" i="13"/>
  <c r="R323" i="13" s="1"/>
  <c r="M324" i="13"/>
  <c r="M325" i="13"/>
  <c r="R325" i="13" s="1"/>
  <c r="M326" i="13"/>
  <c r="R326" i="13" s="1"/>
  <c r="M327" i="13"/>
  <c r="R327" i="13" s="1"/>
  <c r="M328" i="13"/>
  <c r="R328" i="13" s="1"/>
  <c r="M329" i="13"/>
  <c r="R329" i="13" s="1"/>
  <c r="M330" i="13"/>
  <c r="R330" i="13" s="1"/>
  <c r="M331" i="13"/>
  <c r="R331" i="13" s="1"/>
  <c r="M332" i="13"/>
  <c r="R332" i="13" s="1"/>
  <c r="M333" i="13"/>
  <c r="R333" i="13" s="1"/>
  <c r="M334" i="13"/>
  <c r="R334" i="13" s="1"/>
  <c r="M335" i="13"/>
  <c r="R335" i="13" s="1"/>
  <c r="M336" i="13"/>
  <c r="R336" i="13" s="1"/>
  <c r="K337" i="13"/>
  <c r="L337" i="13" s="1"/>
  <c r="K338" i="13" s="1"/>
  <c r="M254" i="13"/>
  <c r="R254" i="13" s="1"/>
  <c r="M255" i="13"/>
  <c r="R255" i="13" s="1"/>
  <c r="M256" i="13"/>
  <c r="R256" i="13" s="1"/>
  <c r="M257" i="13"/>
  <c r="R257" i="13" s="1"/>
  <c r="M258" i="13"/>
  <c r="M259" i="13"/>
  <c r="R259" i="13" s="1"/>
  <c r="M260" i="13"/>
  <c r="R260" i="13" s="1"/>
  <c r="M261" i="13"/>
  <c r="R261" i="13" s="1"/>
  <c r="M262" i="13"/>
  <c r="R262" i="13" s="1"/>
  <c r="M263" i="13"/>
  <c r="R263" i="13" s="1"/>
  <c r="M264" i="13"/>
  <c r="R264" i="13" s="1"/>
  <c r="M265" i="13"/>
  <c r="R265" i="13" s="1"/>
  <c r="M266" i="13"/>
  <c r="R266" i="13" s="1"/>
  <c r="M267" i="13"/>
  <c r="R267" i="13" s="1"/>
  <c r="M268" i="13"/>
  <c r="R268" i="13" s="1"/>
  <c r="M269" i="13"/>
  <c r="R269" i="13" s="1"/>
  <c r="M270" i="13"/>
  <c r="R270" i="13" s="1"/>
  <c r="M271" i="13"/>
  <c r="R271" i="13" s="1"/>
  <c r="M272" i="13"/>
  <c r="R272" i="13" s="1"/>
  <c r="M273" i="13"/>
  <c r="R273" i="13" s="1"/>
  <c r="K274" i="13"/>
  <c r="L274" i="13" s="1"/>
  <c r="M191" i="13"/>
  <c r="R191" i="13" s="1"/>
  <c r="M192" i="13"/>
  <c r="R192" i="13" s="1"/>
  <c r="M193" i="13"/>
  <c r="R193" i="13" s="1"/>
  <c r="M194" i="13"/>
  <c r="R194" i="13" s="1"/>
  <c r="M195" i="13"/>
  <c r="R195" i="13" s="1"/>
  <c r="M196" i="13"/>
  <c r="R196" i="13" s="1"/>
  <c r="M197" i="13"/>
  <c r="R197" i="13" s="1"/>
  <c r="M198" i="13"/>
  <c r="R198" i="13" s="1"/>
  <c r="M199" i="13"/>
  <c r="R199" i="13" s="1"/>
  <c r="M200" i="13"/>
  <c r="R200" i="13" s="1"/>
  <c r="M201" i="13"/>
  <c r="R201" i="13" s="1"/>
  <c r="M202" i="13"/>
  <c r="R202" i="13" s="1"/>
  <c r="M203" i="13"/>
  <c r="R203" i="13" s="1"/>
  <c r="M204" i="13"/>
  <c r="R204" i="13" s="1"/>
  <c r="M205" i="13"/>
  <c r="R205" i="13" s="1"/>
  <c r="M206" i="13"/>
  <c r="R206" i="13" s="1"/>
  <c r="M207" i="13"/>
  <c r="R207" i="13" s="1"/>
  <c r="M208" i="13"/>
  <c r="R208" i="13" s="1"/>
  <c r="M209" i="13"/>
  <c r="R209" i="13" s="1"/>
  <c r="M210" i="13"/>
  <c r="R210" i="13" s="1"/>
  <c r="K211" i="13"/>
  <c r="L211" i="13" s="1"/>
  <c r="M211" i="13" s="1"/>
  <c r="M128" i="13"/>
  <c r="R128" i="13" s="1"/>
  <c r="M129" i="13"/>
  <c r="M130" i="13"/>
  <c r="M131" i="13"/>
  <c r="R131" i="13" s="1"/>
  <c r="M132" i="13"/>
  <c r="R132" i="13" s="1"/>
  <c r="M133" i="13"/>
  <c r="R133" i="13" s="1"/>
  <c r="M134" i="13"/>
  <c r="R134" i="13" s="1"/>
  <c r="M135" i="13"/>
  <c r="R135" i="13" s="1"/>
  <c r="M136" i="13"/>
  <c r="R136" i="13" s="1"/>
  <c r="M137" i="13"/>
  <c r="R137" i="13" s="1"/>
  <c r="M138" i="13"/>
  <c r="R138" i="13" s="1"/>
  <c r="M139" i="13"/>
  <c r="R139" i="13" s="1"/>
  <c r="M140" i="13"/>
  <c r="R140" i="13" s="1"/>
  <c r="M141" i="13"/>
  <c r="R141" i="13" s="1"/>
  <c r="M142" i="13"/>
  <c r="R142" i="13" s="1"/>
  <c r="M143" i="13"/>
  <c r="R143" i="13" s="1"/>
  <c r="M144" i="13"/>
  <c r="R144" i="13" s="1"/>
  <c r="M145" i="13"/>
  <c r="M146" i="13"/>
  <c r="M147" i="13"/>
  <c r="R147" i="13" s="1"/>
  <c r="K148" i="13"/>
  <c r="L148" i="13" s="1"/>
  <c r="M148" i="13" s="1"/>
  <c r="M67" i="13"/>
  <c r="R67" i="13" s="1"/>
  <c r="M68" i="13"/>
  <c r="R68" i="13" s="1"/>
  <c r="M69" i="13"/>
  <c r="R69" i="13" s="1"/>
  <c r="M70" i="13"/>
  <c r="R70" i="13" s="1"/>
  <c r="M71" i="13"/>
  <c r="R71" i="13" s="1"/>
  <c r="M72" i="13"/>
  <c r="R72" i="13" s="1"/>
  <c r="M73" i="13"/>
  <c r="R73" i="13" s="1"/>
  <c r="M74" i="13"/>
  <c r="R74" i="13" s="1"/>
  <c r="M75" i="13"/>
  <c r="R75" i="13" s="1"/>
  <c r="M76" i="13"/>
  <c r="R76" i="13" s="1"/>
  <c r="M77" i="13"/>
  <c r="R77" i="13" s="1"/>
  <c r="M78" i="13"/>
  <c r="R78" i="13" s="1"/>
  <c r="M79" i="13"/>
  <c r="R79" i="13" s="1"/>
  <c r="M80" i="13"/>
  <c r="R80" i="13" s="1"/>
  <c r="M81" i="13"/>
  <c r="R81" i="13" s="1"/>
  <c r="M82" i="13"/>
  <c r="R82" i="13" s="1"/>
  <c r="M83" i="13"/>
  <c r="R83" i="13" s="1"/>
  <c r="M84" i="13"/>
  <c r="R84" i="13" s="1"/>
  <c r="K85" i="13"/>
  <c r="L85" i="13" s="1"/>
  <c r="M3" i="13"/>
  <c r="R3" i="13" s="1"/>
  <c r="M4" i="13"/>
  <c r="R4" i="13" s="1"/>
  <c r="M5" i="13"/>
  <c r="R5" i="13" s="1"/>
  <c r="M6" i="13"/>
  <c r="R6" i="13" s="1"/>
  <c r="M7" i="13"/>
  <c r="R7" i="13" s="1"/>
  <c r="M8" i="13"/>
  <c r="R8" i="13" s="1"/>
  <c r="M9" i="13"/>
  <c r="R9" i="13" s="1"/>
  <c r="M11" i="13"/>
  <c r="R11" i="13" s="1"/>
  <c r="M12" i="13"/>
  <c r="R12" i="13" s="1"/>
  <c r="M13" i="13"/>
  <c r="R13" i="13" s="1"/>
  <c r="M14" i="13"/>
  <c r="R14" i="13" s="1"/>
  <c r="M15" i="13"/>
  <c r="R15" i="13" s="1"/>
  <c r="M16" i="13"/>
  <c r="R16" i="13" s="1"/>
  <c r="M17" i="13"/>
  <c r="R17" i="13" s="1"/>
  <c r="M18" i="13"/>
  <c r="R18" i="13" s="1"/>
  <c r="M19" i="13"/>
  <c r="R19" i="13" s="1"/>
  <c r="M20" i="13"/>
  <c r="R20" i="13" s="1"/>
  <c r="M21" i="13"/>
  <c r="K22" i="13"/>
  <c r="M314" i="13"/>
  <c r="M379" i="13"/>
  <c r="M378" i="13"/>
  <c r="M316" i="13"/>
  <c r="M315" i="13"/>
  <c r="M190" i="13"/>
  <c r="M189" i="13"/>
  <c r="M188" i="13"/>
  <c r="M127" i="13"/>
  <c r="M126" i="13"/>
  <c r="M125" i="13"/>
  <c r="M66" i="13"/>
  <c r="R66" i="13" s="1"/>
  <c r="M65" i="13"/>
  <c r="R65" i="13" s="1"/>
  <c r="M64" i="13"/>
  <c r="A34" i="14"/>
  <c r="B34" i="14" s="1"/>
  <c r="A35" i="14" s="1"/>
  <c r="B35" i="14" s="1"/>
  <c r="M332" i="1"/>
  <c r="R332" i="1" s="1"/>
  <c r="N425" i="1"/>
  <c r="N450" i="1" s="1"/>
  <c r="N475" i="1" s="1"/>
  <c r="N500" i="1" s="1"/>
  <c r="N525" i="1" s="1"/>
  <c r="N550" i="1" s="1"/>
  <c r="N575" i="1" s="1"/>
  <c r="N600" i="1" s="1"/>
  <c r="N625" i="1" s="1"/>
  <c r="N650" i="1" s="1"/>
  <c r="L425" i="1"/>
  <c r="K425" i="1"/>
  <c r="K450" i="1" s="1"/>
  <c r="K475" i="1" s="1"/>
  <c r="K500" i="1" s="1"/>
  <c r="K525" i="1" s="1"/>
  <c r="K550" i="1" s="1"/>
  <c r="K575" i="1" s="1"/>
  <c r="K600" i="1" s="1"/>
  <c r="K625" i="1" s="1"/>
  <c r="K650" i="1" s="1"/>
  <c r="J425" i="1"/>
  <c r="J450" i="1" s="1"/>
  <c r="J475" i="1" s="1"/>
  <c r="J500" i="1" s="1"/>
  <c r="J525" i="1" s="1"/>
  <c r="J550" i="1" s="1"/>
  <c r="J575" i="1" s="1"/>
  <c r="J600" i="1" s="1"/>
  <c r="J625" i="1" s="1"/>
  <c r="J650" i="1" s="1"/>
  <c r="I425" i="1"/>
  <c r="I450" i="1" s="1"/>
  <c r="I475" i="1" s="1"/>
  <c r="I500" i="1" s="1"/>
  <c r="I525" i="1" s="1"/>
  <c r="I550" i="1" s="1"/>
  <c r="I575" i="1" s="1"/>
  <c r="I600" i="1" s="1"/>
  <c r="I625" i="1" s="1"/>
  <c r="I650" i="1" s="1"/>
  <c r="I674" i="1" s="1"/>
  <c r="G425" i="1"/>
  <c r="G450" i="1" s="1"/>
  <c r="G475" i="1" s="1"/>
  <c r="G500" i="1" s="1"/>
  <c r="G525" i="1" s="1"/>
  <c r="G550" i="1" s="1"/>
  <c r="G575" i="1" s="1"/>
  <c r="G600" i="1" s="1"/>
  <c r="G625" i="1" s="1"/>
  <c r="G650" i="1" s="1"/>
  <c r="F425" i="1"/>
  <c r="F450" i="1" s="1"/>
  <c r="F475" i="1" s="1"/>
  <c r="F500" i="1" s="1"/>
  <c r="F525" i="1" s="1"/>
  <c r="F550" i="1" s="1"/>
  <c r="F575" i="1" s="1"/>
  <c r="F600" i="1" s="1"/>
  <c r="F625" i="1" s="1"/>
  <c r="F650" i="1" s="1"/>
  <c r="E425" i="1"/>
  <c r="E450" i="1" s="1"/>
  <c r="E475" i="1" s="1"/>
  <c r="E500" i="1" s="1"/>
  <c r="E525" i="1" s="1"/>
  <c r="E550" i="1" s="1"/>
  <c r="E575" i="1" s="1"/>
  <c r="E600" i="1" s="1"/>
  <c r="E625" i="1" s="1"/>
  <c r="E650" i="1" s="1"/>
  <c r="A425" i="1"/>
  <c r="A450" i="1" s="1"/>
  <c r="A475" i="1" s="1"/>
  <c r="A500" i="1" s="1"/>
  <c r="N424" i="1"/>
  <c r="N449" i="1" s="1"/>
  <c r="N474" i="1" s="1"/>
  <c r="N499" i="1" s="1"/>
  <c r="N524" i="1" s="1"/>
  <c r="N549" i="1" s="1"/>
  <c r="N574" i="1" s="1"/>
  <c r="N599" i="1" s="1"/>
  <c r="N624" i="1" s="1"/>
  <c r="N649" i="1" s="1"/>
  <c r="L424" i="1"/>
  <c r="K424" i="1"/>
  <c r="K449" i="1" s="1"/>
  <c r="K474" i="1" s="1"/>
  <c r="K499" i="1" s="1"/>
  <c r="K524" i="1" s="1"/>
  <c r="K549" i="1" s="1"/>
  <c r="K574" i="1" s="1"/>
  <c r="K599" i="1" s="1"/>
  <c r="K624" i="1" s="1"/>
  <c r="K649" i="1" s="1"/>
  <c r="J424" i="1"/>
  <c r="J449" i="1" s="1"/>
  <c r="J474" i="1" s="1"/>
  <c r="J499" i="1" s="1"/>
  <c r="J524" i="1" s="1"/>
  <c r="J549" i="1" s="1"/>
  <c r="J574" i="1" s="1"/>
  <c r="J599" i="1" s="1"/>
  <c r="J624" i="1" s="1"/>
  <c r="J649" i="1" s="1"/>
  <c r="I424" i="1"/>
  <c r="I449" i="1" s="1"/>
  <c r="I474" i="1" s="1"/>
  <c r="I499" i="1" s="1"/>
  <c r="I524" i="1" s="1"/>
  <c r="I549" i="1" s="1"/>
  <c r="I574" i="1" s="1"/>
  <c r="I599" i="1" s="1"/>
  <c r="I624" i="1" s="1"/>
  <c r="I649" i="1" s="1"/>
  <c r="I673" i="1" s="1"/>
  <c r="G424" i="1"/>
  <c r="G449" i="1" s="1"/>
  <c r="G474" i="1" s="1"/>
  <c r="G499" i="1" s="1"/>
  <c r="G524" i="1" s="1"/>
  <c r="G549" i="1" s="1"/>
  <c r="G574" i="1" s="1"/>
  <c r="G599" i="1" s="1"/>
  <c r="G624" i="1" s="1"/>
  <c r="G649" i="1" s="1"/>
  <c r="F424" i="1"/>
  <c r="F449" i="1" s="1"/>
  <c r="F474" i="1" s="1"/>
  <c r="F499" i="1" s="1"/>
  <c r="F524" i="1" s="1"/>
  <c r="F549" i="1" s="1"/>
  <c r="F574" i="1" s="1"/>
  <c r="F599" i="1" s="1"/>
  <c r="F624" i="1" s="1"/>
  <c r="F649" i="1" s="1"/>
  <c r="E424" i="1"/>
  <c r="A424" i="1"/>
  <c r="A449" i="1" s="1"/>
  <c r="A474" i="1" s="1"/>
  <c r="N423" i="1"/>
  <c r="N448" i="1" s="1"/>
  <c r="N473" i="1" s="1"/>
  <c r="N498" i="1" s="1"/>
  <c r="N523" i="1" s="1"/>
  <c r="N548" i="1" s="1"/>
  <c r="N573" i="1" s="1"/>
  <c r="N598" i="1" s="1"/>
  <c r="N623" i="1" s="1"/>
  <c r="N648" i="1" s="1"/>
  <c r="L423" i="1"/>
  <c r="L448" i="1" s="1"/>
  <c r="K423" i="1"/>
  <c r="K448" i="1" s="1"/>
  <c r="K473" i="1" s="1"/>
  <c r="K498" i="1" s="1"/>
  <c r="K523" i="1" s="1"/>
  <c r="K548" i="1" s="1"/>
  <c r="K573" i="1" s="1"/>
  <c r="K598" i="1" s="1"/>
  <c r="K623" i="1" s="1"/>
  <c r="K648" i="1" s="1"/>
  <c r="J423" i="1"/>
  <c r="J448" i="1" s="1"/>
  <c r="J473" i="1" s="1"/>
  <c r="J498" i="1" s="1"/>
  <c r="J523" i="1" s="1"/>
  <c r="J548" i="1" s="1"/>
  <c r="J573" i="1" s="1"/>
  <c r="J598" i="1" s="1"/>
  <c r="J623" i="1" s="1"/>
  <c r="J648" i="1" s="1"/>
  <c r="I423" i="1"/>
  <c r="I448" i="1" s="1"/>
  <c r="I473" i="1" s="1"/>
  <c r="I498" i="1" s="1"/>
  <c r="I523" i="1" s="1"/>
  <c r="I548" i="1" s="1"/>
  <c r="I573" i="1" s="1"/>
  <c r="I598" i="1" s="1"/>
  <c r="I623" i="1" s="1"/>
  <c r="I648" i="1" s="1"/>
  <c r="I672" i="1" s="1"/>
  <c r="G423" i="1"/>
  <c r="G448" i="1" s="1"/>
  <c r="G473" i="1" s="1"/>
  <c r="G498" i="1" s="1"/>
  <c r="G523" i="1" s="1"/>
  <c r="G548" i="1" s="1"/>
  <c r="G573" i="1" s="1"/>
  <c r="G598" i="1" s="1"/>
  <c r="G623" i="1" s="1"/>
  <c r="G648" i="1" s="1"/>
  <c r="F423" i="1"/>
  <c r="F448" i="1" s="1"/>
  <c r="F473" i="1" s="1"/>
  <c r="F498" i="1" s="1"/>
  <c r="F523" i="1" s="1"/>
  <c r="F548" i="1" s="1"/>
  <c r="F573" i="1" s="1"/>
  <c r="F598" i="1" s="1"/>
  <c r="F623" i="1" s="1"/>
  <c r="F648" i="1" s="1"/>
  <c r="E423" i="1"/>
  <c r="E448" i="1" s="1"/>
  <c r="E473" i="1" s="1"/>
  <c r="E498" i="1" s="1"/>
  <c r="E523" i="1" s="1"/>
  <c r="E548" i="1" s="1"/>
  <c r="E573" i="1" s="1"/>
  <c r="E598" i="1" s="1"/>
  <c r="E623" i="1" s="1"/>
  <c r="E648" i="1" s="1"/>
  <c r="A423" i="1"/>
  <c r="A448" i="1" s="1"/>
  <c r="N422" i="1"/>
  <c r="N447" i="1" s="1"/>
  <c r="N472" i="1" s="1"/>
  <c r="N497" i="1" s="1"/>
  <c r="N522" i="1" s="1"/>
  <c r="N547" i="1" s="1"/>
  <c r="N572" i="1" s="1"/>
  <c r="N597" i="1" s="1"/>
  <c r="N622" i="1" s="1"/>
  <c r="N647" i="1" s="1"/>
  <c r="L422" i="1"/>
  <c r="K422" i="1"/>
  <c r="K447" i="1" s="1"/>
  <c r="K472" i="1" s="1"/>
  <c r="K497" i="1" s="1"/>
  <c r="K522" i="1" s="1"/>
  <c r="K547" i="1" s="1"/>
  <c r="K572" i="1" s="1"/>
  <c r="K597" i="1" s="1"/>
  <c r="K622" i="1" s="1"/>
  <c r="K647" i="1" s="1"/>
  <c r="J422" i="1"/>
  <c r="J447" i="1" s="1"/>
  <c r="J472" i="1" s="1"/>
  <c r="J497" i="1" s="1"/>
  <c r="J522" i="1" s="1"/>
  <c r="J547" i="1" s="1"/>
  <c r="J572" i="1" s="1"/>
  <c r="J597" i="1" s="1"/>
  <c r="J622" i="1" s="1"/>
  <c r="J647" i="1" s="1"/>
  <c r="I422" i="1"/>
  <c r="I447" i="1" s="1"/>
  <c r="I472" i="1" s="1"/>
  <c r="I497" i="1" s="1"/>
  <c r="I522" i="1" s="1"/>
  <c r="I547" i="1" s="1"/>
  <c r="I572" i="1" s="1"/>
  <c r="I597" i="1" s="1"/>
  <c r="I622" i="1" s="1"/>
  <c r="I647" i="1" s="1"/>
  <c r="I671" i="1" s="1"/>
  <c r="G422" i="1"/>
  <c r="G447" i="1" s="1"/>
  <c r="G472" i="1" s="1"/>
  <c r="G497" i="1" s="1"/>
  <c r="G522" i="1" s="1"/>
  <c r="G547" i="1" s="1"/>
  <c r="G572" i="1" s="1"/>
  <c r="G597" i="1" s="1"/>
  <c r="G622" i="1" s="1"/>
  <c r="G647" i="1" s="1"/>
  <c r="F422" i="1"/>
  <c r="F447" i="1" s="1"/>
  <c r="F472" i="1" s="1"/>
  <c r="F497" i="1" s="1"/>
  <c r="F522" i="1" s="1"/>
  <c r="F547" i="1" s="1"/>
  <c r="F572" i="1" s="1"/>
  <c r="F597" i="1" s="1"/>
  <c r="F622" i="1" s="1"/>
  <c r="F647" i="1" s="1"/>
  <c r="E422" i="1"/>
  <c r="E447" i="1" s="1"/>
  <c r="E472" i="1" s="1"/>
  <c r="E497" i="1" s="1"/>
  <c r="E522" i="1" s="1"/>
  <c r="E547" i="1" s="1"/>
  <c r="E572" i="1" s="1"/>
  <c r="E597" i="1" s="1"/>
  <c r="E622" i="1" s="1"/>
  <c r="E647" i="1" s="1"/>
  <c r="A422" i="1"/>
  <c r="A447" i="1" s="1"/>
  <c r="A472" i="1" s="1"/>
  <c r="A497" i="1" s="1"/>
  <c r="N421" i="1"/>
  <c r="N446" i="1" s="1"/>
  <c r="N471" i="1" s="1"/>
  <c r="N496" i="1" s="1"/>
  <c r="N521" i="1" s="1"/>
  <c r="N546" i="1" s="1"/>
  <c r="N571" i="1" s="1"/>
  <c r="N596" i="1" s="1"/>
  <c r="N621" i="1" s="1"/>
  <c r="N646" i="1" s="1"/>
  <c r="L421" i="1"/>
  <c r="L446" i="1" s="1"/>
  <c r="L471" i="1" s="1"/>
  <c r="K421" i="1"/>
  <c r="K446" i="1" s="1"/>
  <c r="K471" i="1" s="1"/>
  <c r="K496" i="1" s="1"/>
  <c r="K521" i="1" s="1"/>
  <c r="K546" i="1" s="1"/>
  <c r="K571" i="1" s="1"/>
  <c r="K596" i="1" s="1"/>
  <c r="K621" i="1" s="1"/>
  <c r="K646" i="1" s="1"/>
  <c r="J421" i="1"/>
  <c r="J446" i="1" s="1"/>
  <c r="J471" i="1" s="1"/>
  <c r="J496" i="1" s="1"/>
  <c r="J521" i="1" s="1"/>
  <c r="J546" i="1" s="1"/>
  <c r="J571" i="1" s="1"/>
  <c r="J596" i="1" s="1"/>
  <c r="J621" i="1" s="1"/>
  <c r="J646" i="1" s="1"/>
  <c r="I421" i="1"/>
  <c r="I446" i="1" s="1"/>
  <c r="I471" i="1" s="1"/>
  <c r="I496" i="1" s="1"/>
  <c r="I521" i="1" s="1"/>
  <c r="I546" i="1" s="1"/>
  <c r="I571" i="1" s="1"/>
  <c r="I596" i="1" s="1"/>
  <c r="I621" i="1" s="1"/>
  <c r="I646" i="1" s="1"/>
  <c r="I670" i="1" s="1"/>
  <c r="G421" i="1"/>
  <c r="G446" i="1" s="1"/>
  <c r="G471" i="1" s="1"/>
  <c r="G496" i="1" s="1"/>
  <c r="G521" i="1" s="1"/>
  <c r="G546" i="1" s="1"/>
  <c r="G571" i="1" s="1"/>
  <c r="G596" i="1" s="1"/>
  <c r="G621" i="1" s="1"/>
  <c r="G646" i="1" s="1"/>
  <c r="F421" i="1"/>
  <c r="F446" i="1" s="1"/>
  <c r="F471" i="1" s="1"/>
  <c r="F496" i="1" s="1"/>
  <c r="F521" i="1" s="1"/>
  <c r="F546" i="1" s="1"/>
  <c r="F571" i="1" s="1"/>
  <c r="F596" i="1" s="1"/>
  <c r="F621" i="1" s="1"/>
  <c r="F646" i="1" s="1"/>
  <c r="E421" i="1"/>
  <c r="E446" i="1" s="1"/>
  <c r="E471" i="1" s="1"/>
  <c r="A421" i="1"/>
  <c r="A446" i="1" s="1"/>
  <c r="A471" i="1" s="1"/>
  <c r="N420" i="1"/>
  <c r="N445" i="1" s="1"/>
  <c r="N470" i="1" s="1"/>
  <c r="N495" i="1" s="1"/>
  <c r="N520" i="1" s="1"/>
  <c r="N545" i="1" s="1"/>
  <c r="N570" i="1" s="1"/>
  <c r="N595" i="1" s="1"/>
  <c r="N620" i="1" s="1"/>
  <c r="N645" i="1" s="1"/>
  <c r="L420" i="1"/>
  <c r="L445" i="1" s="1"/>
  <c r="L470" i="1" s="1"/>
  <c r="K420" i="1"/>
  <c r="K445" i="1" s="1"/>
  <c r="K470" i="1" s="1"/>
  <c r="K495" i="1" s="1"/>
  <c r="K520" i="1" s="1"/>
  <c r="K545" i="1" s="1"/>
  <c r="K570" i="1" s="1"/>
  <c r="K595" i="1" s="1"/>
  <c r="K620" i="1" s="1"/>
  <c r="K645" i="1" s="1"/>
  <c r="J420" i="1"/>
  <c r="J445" i="1" s="1"/>
  <c r="J470" i="1" s="1"/>
  <c r="J495" i="1" s="1"/>
  <c r="J520" i="1" s="1"/>
  <c r="J545" i="1" s="1"/>
  <c r="J570" i="1" s="1"/>
  <c r="J595" i="1" s="1"/>
  <c r="J620" i="1" s="1"/>
  <c r="J645" i="1" s="1"/>
  <c r="I420" i="1"/>
  <c r="I445" i="1" s="1"/>
  <c r="I470" i="1" s="1"/>
  <c r="I495" i="1" s="1"/>
  <c r="I520" i="1" s="1"/>
  <c r="I545" i="1" s="1"/>
  <c r="I570" i="1" s="1"/>
  <c r="I595" i="1" s="1"/>
  <c r="I620" i="1" s="1"/>
  <c r="I645" i="1" s="1"/>
  <c r="I669" i="1" s="1"/>
  <c r="I694" i="1" s="1"/>
  <c r="G420" i="1"/>
  <c r="G445" i="1" s="1"/>
  <c r="G470" i="1" s="1"/>
  <c r="G495" i="1" s="1"/>
  <c r="G520" i="1" s="1"/>
  <c r="G545" i="1" s="1"/>
  <c r="G570" i="1" s="1"/>
  <c r="G595" i="1" s="1"/>
  <c r="G620" i="1" s="1"/>
  <c r="G645" i="1" s="1"/>
  <c r="F420" i="1"/>
  <c r="F445" i="1" s="1"/>
  <c r="F470" i="1" s="1"/>
  <c r="F495" i="1" s="1"/>
  <c r="F520" i="1" s="1"/>
  <c r="F545" i="1" s="1"/>
  <c r="F570" i="1" s="1"/>
  <c r="F595" i="1" s="1"/>
  <c r="F620" i="1" s="1"/>
  <c r="F645" i="1" s="1"/>
  <c r="E420" i="1"/>
  <c r="A420" i="1"/>
  <c r="N419" i="1"/>
  <c r="N444" i="1" s="1"/>
  <c r="N469" i="1" s="1"/>
  <c r="N494" i="1" s="1"/>
  <c r="N519" i="1" s="1"/>
  <c r="N544" i="1" s="1"/>
  <c r="N569" i="1" s="1"/>
  <c r="N594" i="1" s="1"/>
  <c r="N619" i="1" s="1"/>
  <c r="N644" i="1" s="1"/>
  <c r="L419" i="1"/>
  <c r="K419" i="1"/>
  <c r="K444" i="1" s="1"/>
  <c r="K469" i="1" s="1"/>
  <c r="K494" i="1" s="1"/>
  <c r="K519" i="1" s="1"/>
  <c r="K544" i="1" s="1"/>
  <c r="K569" i="1" s="1"/>
  <c r="K594" i="1" s="1"/>
  <c r="K619" i="1" s="1"/>
  <c r="K644" i="1" s="1"/>
  <c r="J419" i="1"/>
  <c r="J444" i="1" s="1"/>
  <c r="J469" i="1" s="1"/>
  <c r="J494" i="1" s="1"/>
  <c r="J519" i="1" s="1"/>
  <c r="J544" i="1" s="1"/>
  <c r="J569" i="1" s="1"/>
  <c r="J594" i="1" s="1"/>
  <c r="J619" i="1" s="1"/>
  <c r="J644" i="1" s="1"/>
  <c r="I419" i="1"/>
  <c r="I444" i="1" s="1"/>
  <c r="I469" i="1" s="1"/>
  <c r="I494" i="1" s="1"/>
  <c r="I519" i="1" s="1"/>
  <c r="I544" i="1" s="1"/>
  <c r="I569" i="1" s="1"/>
  <c r="I594" i="1" s="1"/>
  <c r="I619" i="1" s="1"/>
  <c r="I644" i="1" s="1"/>
  <c r="I668" i="1" s="1"/>
  <c r="I693" i="1" s="1"/>
  <c r="G419" i="1"/>
  <c r="G444" i="1" s="1"/>
  <c r="G469" i="1" s="1"/>
  <c r="G494" i="1" s="1"/>
  <c r="G519" i="1" s="1"/>
  <c r="G544" i="1" s="1"/>
  <c r="G569" i="1" s="1"/>
  <c r="G594" i="1" s="1"/>
  <c r="G619" i="1" s="1"/>
  <c r="G644" i="1" s="1"/>
  <c r="F419" i="1"/>
  <c r="F444" i="1" s="1"/>
  <c r="F469" i="1" s="1"/>
  <c r="F494" i="1" s="1"/>
  <c r="F519" i="1" s="1"/>
  <c r="F544" i="1" s="1"/>
  <c r="F569" i="1" s="1"/>
  <c r="F594" i="1" s="1"/>
  <c r="F619" i="1" s="1"/>
  <c r="F644" i="1" s="1"/>
  <c r="E419" i="1"/>
  <c r="E444" i="1" s="1"/>
  <c r="E469" i="1" s="1"/>
  <c r="E494" i="1" s="1"/>
  <c r="E519" i="1" s="1"/>
  <c r="E544" i="1" s="1"/>
  <c r="E569" i="1" s="1"/>
  <c r="E594" i="1" s="1"/>
  <c r="E619" i="1" s="1"/>
  <c r="E644" i="1" s="1"/>
  <c r="A419" i="1"/>
  <c r="A444" i="1" s="1"/>
  <c r="N418" i="1"/>
  <c r="N443" i="1" s="1"/>
  <c r="N468" i="1" s="1"/>
  <c r="N493" i="1" s="1"/>
  <c r="N518" i="1" s="1"/>
  <c r="N543" i="1" s="1"/>
  <c r="N568" i="1" s="1"/>
  <c r="N593" i="1" s="1"/>
  <c r="N618" i="1" s="1"/>
  <c r="N643" i="1" s="1"/>
  <c r="L418" i="1"/>
  <c r="L443" i="1" s="1"/>
  <c r="K418" i="1"/>
  <c r="K443" i="1" s="1"/>
  <c r="K468" i="1" s="1"/>
  <c r="K493" i="1" s="1"/>
  <c r="K518" i="1" s="1"/>
  <c r="K543" i="1" s="1"/>
  <c r="K568" i="1" s="1"/>
  <c r="K593" i="1" s="1"/>
  <c r="K618" i="1" s="1"/>
  <c r="K643" i="1" s="1"/>
  <c r="J418" i="1"/>
  <c r="J443" i="1" s="1"/>
  <c r="J468" i="1" s="1"/>
  <c r="J493" i="1" s="1"/>
  <c r="J518" i="1" s="1"/>
  <c r="J543" i="1" s="1"/>
  <c r="J568" i="1" s="1"/>
  <c r="J593" i="1" s="1"/>
  <c r="J618" i="1" s="1"/>
  <c r="J643" i="1" s="1"/>
  <c r="I418" i="1"/>
  <c r="I443" i="1" s="1"/>
  <c r="I468" i="1" s="1"/>
  <c r="I493" i="1" s="1"/>
  <c r="I518" i="1" s="1"/>
  <c r="I543" i="1" s="1"/>
  <c r="I568" i="1" s="1"/>
  <c r="I593" i="1" s="1"/>
  <c r="I618" i="1" s="1"/>
  <c r="I643" i="1" s="1"/>
  <c r="I667" i="1" s="1"/>
  <c r="I692" i="1" s="1"/>
  <c r="G418" i="1"/>
  <c r="G443" i="1" s="1"/>
  <c r="G468" i="1" s="1"/>
  <c r="G493" i="1" s="1"/>
  <c r="G518" i="1" s="1"/>
  <c r="G543" i="1" s="1"/>
  <c r="G568" i="1" s="1"/>
  <c r="G593" i="1" s="1"/>
  <c r="G618" i="1" s="1"/>
  <c r="G643" i="1" s="1"/>
  <c r="F418" i="1"/>
  <c r="F443" i="1" s="1"/>
  <c r="F468" i="1" s="1"/>
  <c r="F493" i="1" s="1"/>
  <c r="F518" i="1" s="1"/>
  <c r="F543" i="1" s="1"/>
  <c r="F568" i="1" s="1"/>
  <c r="F593" i="1" s="1"/>
  <c r="F618" i="1" s="1"/>
  <c r="F643" i="1" s="1"/>
  <c r="E418" i="1"/>
  <c r="E443" i="1" s="1"/>
  <c r="E468" i="1" s="1"/>
  <c r="E493" i="1" s="1"/>
  <c r="E518" i="1" s="1"/>
  <c r="E543" i="1" s="1"/>
  <c r="E568" i="1" s="1"/>
  <c r="E593" i="1" s="1"/>
  <c r="E618" i="1" s="1"/>
  <c r="E643" i="1" s="1"/>
  <c r="A418" i="1"/>
  <c r="A443" i="1" s="1"/>
  <c r="A468" i="1" s="1"/>
  <c r="A493" i="1" s="1"/>
  <c r="A518" i="1" s="1"/>
  <c r="N417" i="1"/>
  <c r="N442" i="1" s="1"/>
  <c r="N467" i="1" s="1"/>
  <c r="N492" i="1" s="1"/>
  <c r="N517" i="1" s="1"/>
  <c r="N542" i="1" s="1"/>
  <c r="N567" i="1" s="1"/>
  <c r="N592" i="1" s="1"/>
  <c r="N617" i="1" s="1"/>
  <c r="N642" i="1" s="1"/>
  <c r="L417" i="1"/>
  <c r="L442" i="1" s="1"/>
  <c r="L467" i="1" s="1"/>
  <c r="K417" i="1"/>
  <c r="K442" i="1" s="1"/>
  <c r="K467" i="1" s="1"/>
  <c r="K492" i="1" s="1"/>
  <c r="K517" i="1" s="1"/>
  <c r="K542" i="1" s="1"/>
  <c r="K567" i="1" s="1"/>
  <c r="K592" i="1" s="1"/>
  <c r="K617" i="1" s="1"/>
  <c r="K642" i="1" s="1"/>
  <c r="J417" i="1"/>
  <c r="J442" i="1" s="1"/>
  <c r="J467" i="1" s="1"/>
  <c r="I417" i="1"/>
  <c r="I442" i="1" s="1"/>
  <c r="I467" i="1" s="1"/>
  <c r="I492" i="1" s="1"/>
  <c r="I517" i="1" s="1"/>
  <c r="I542" i="1" s="1"/>
  <c r="I567" i="1" s="1"/>
  <c r="I592" i="1" s="1"/>
  <c r="I617" i="1" s="1"/>
  <c r="I642" i="1" s="1"/>
  <c r="I666" i="1" s="1"/>
  <c r="I691" i="1" s="1"/>
  <c r="G417" i="1"/>
  <c r="G442" i="1" s="1"/>
  <c r="G467" i="1" s="1"/>
  <c r="G492" i="1" s="1"/>
  <c r="G517" i="1" s="1"/>
  <c r="G542" i="1" s="1"/>
  <c r="G567" i="1" s="1"/>
  <c r="G592" i="1" s="1"/>
  <c r="G617" i="1" s="1"/>
  <c r="G642" i="1" s="1"/>
  <c r="F417" i="1"/>
  <c r="F442" i="1" s="1"/>
  <c r="F467" i="1" s="1"/>
  <c r="F492" i="1" s="1"/>
  <c r="F517" i="1" s="1"/>
  <c r="F542" i="1" s="1"/>
  <c r="F567" i="1" s="1"/>
  <c r="F592" i="1" s="1"/>
  <c r="F617" i="1" s="1"/>
  <c r="F642" i="1" s="1"/>
  <c r="E417" i="1"/>
  <c r="E442" i="1" s="1"/>
  <c r="E467" i="1" s="1"/>
  <c r="E492" i="1" s="1"/>
  <c r="E517" i="1" s="1"/>
  <c r="E542" i="1" s="1"/>
  <c r="E567" i="1" s="1"/>
  <c r="E592" i="1" s="1"/>
  <c r="E617" i="1" s="1"/>
  <c r="E642" i="1" s="1"/>
  <c r="A417" i="1"/>
  <c r="A442" i="1" s="1"/>
  <c r="N416" i="1"/>
  <c r="N441" i="1" s="1"/>
  <c r="N466" i="1" s="1"/>
  <c r="N491" i="1" s="1"/>
  <c r="N516" i="1" s="1"/>
  <c r="N541" i="1" s="1"/>
  <c r="N566" i="1" s="1"/>
  <c r="N591" i="1" s="1"/>
  <c r="N616" i="1" s="1"/>
  <c r="N641" i="1" s="1"/>
  <c r="L416" i="1"/>
  <c r="L441" i="1" s="1"/>
  <c r="L466" i="1" s="1"/>
  <c r="K416" i="1"/>
  <c r="K441" i="1" s="1"/>
  <c r="K466" i="1" s="1"/>
  <c r="K491" i="1" s="1"/>
  <c r="K516" i="1" s="1"/>
  <c r="K541" i="1" s="1"/>
  <c r="K566" i="1" s="1"/>
  <c r="K591" i="1" s="1"/>
  <c r="K616" i="1" s="1"/>
  <c r="K641" i="1" s="1"/>
  <c r="J416" i="1"/>
  <c r="J441" i="1" s="1"/>
  <c r="J466" i="1" s="1"/>
  <c r="J491" i="1" s="1"/>
  <c r="J516" i="1" s="1"/>
  <c r="J541" i="1" s="1"/>
  <c r="J566" i="1" s="1"/>
  <c r="J591" i="1" s="1"/>
  <c r="J616" i="1" s="1"/>
  <c r="J641" i="1" s="1"/>
  <c r="I416" i="1"/>
  <c r="I441" i="1" s="1"/>
  <c r="I466" i="1" s="1"/>
  <c r="I491" i="1" s="1"/>
  <c r="I516" i="1" s="1"/>
  <c r="I541" i="1" s="1"/>
  <c r="I566" i="1" s="1"/>
  <c r="I591" i="1" s="1"/>
  <c r="I616" i="1" s="1"/>
  <c r="I641" i="1" s="1"/>
  <c r="I665" i="1" s="1"/>
  <c r="I690" i="1" s="1"/>
  <c r="G416" i="1"/>
  <c r="F416" i="1"/>
  <c r="F441" i="1" s="1"/>
  <c r="F466" i="1" s="1"/>
  <c r="F491" i="1" s="1"/>
  <c r="F516" i="1" s="1"/>
  <c r="F541" i="1" s="1"/>
  <c r="F566" i="1" s="1"/>
  <c r="F591" i="1" s="1"/>
  <c r="F616" i="1" s="1"/>
  <c r="F641" i="1" s="1"/>
  <c r="E416" i="1"/>
  <c r="E441" i="1" s="1"/>
  <c r="E466" i="1" s="1"/>
  <c r="E491" i="1" s="1"/>
  <c r="E516" i="1" s="1"/>
  <c r="E541" i="1" s="1"/>
  <c r="E566" i="1" s="1"/>
  <c r="E591" i="1" s="1"/>
  <c r="E616" i="1" s="1"/>
  <c r="E641" i="1" s="1"/>
  <c r="A416" i="1"/>
  <c r="A441" i="1" s="1"/>
  <c r="N415" i="1"/>
  <c r="N440" i="1" s="1"/>
  <c r="N465" i="1" s="1"/>
  <c r="N490" i="1" s="1"/>
  <c r="N515" i="1" s="1"/>
  <c r="N540" i="1" s="1"/>
  <c r="N565" i="1" s="1"/>
  <c r="N590" i="1" s="1"/>
  <c r="N615" i="1" s="1"/>
  <c r="N640" i="1" s="1"/>
  <c r="L415" i="1"/>
  <c r="L440" i="1" s="1"/>
  <c r="L465" i="1" s="1"/>
  <c r="L490" i="1" s="1"/>
  <c r="K415" i="1"/>
  <c r="K440" i="1" s="1"/>
  <c r="K465" i="1" s="1"/>
  <c r="K490" i="1" s="1"/>
  <c r="K515" i="1" s="1"/>
  <c r="K540" i="1" s="1"/>
  <c r="K565" i="1" s="1"/>
  <c r="K590" i="1" s="1"/>
  <c r="K615" i="1" s="1"/>
  <c r="K640" i="1" s="1"/>
  <c r="J415" i="1"/>
  <c r="J440" i="1" s="1"/>
  <c r="J465" i="1" s="1"/>
  <c r="J490" i="1" s="1"/>
  <c r="J515" i="1" s="1"/>
  <c r="J540" i="1" s="1"/>
  <c r="J565" i="1" s="1"/>
  <c r="J590" i="1" s="1"/>
  <c r="J615" i="1" s="1"/>
  <c r="J640" i="1" s="1"/>
  <c r="I415" i="1"/>
  <c r="I440" i="1" s="1"/>
  <c r="I465" i="1" s="1"/>
  <c r="I490" i="1" s="1"/>
  <c r="I515" i="1" s="1"/>
  <c r="I540" i="1" s="1"/>
  <c r="I565" i="1" s="1"/>
  <c r="I590" i="1" s="1"/>
  <c r="I615" i="1" s="1"/>
  <c r="I640" i="1" s="1"/>
  <c r="I664" i="1" s="1"/>
  <c r="I689" i="1" s="1"/>
  <c r="G415" i="1"/>
  <c r="G440" i="1" s="1"/>
  <c r="G465" i="1" s="1"/>
  <c r="G490" i="1" s="1"/>
  <c r="G515" i="1" s="1"/>
  <c r="G540" i="1" s="1"/>
  <c r="G565" i="1" s="1"/>
  <c r="G590" i="1" s="1"/>
  <c r="G615" i="1" s="1"/>
  <c r="G640" i="1" s="1"/>
  <c r="F415" i="1"/>
  <c r="F440" i="1" s="1"/>
  <c r="F465" i="1" s="1"/>
  <c r="F490" i="1" s="1"/>
  <c r="F515" i="1" s="1"/>
  <c r="F540" i="1" s="1"/>
  <c r="F565" i="1" s="1"/>
  <c r="F590" i="1" s="1"/>
  <c r="F615" i="1" s="1"/>
  <c r="F640" i="1" s="1"/>
  <c r="E415" i="1"/>
  <c r="E440" i="1" s="1"/>
  <c r="E465" i="1" s="1"/>
  <c r="E490" i="1" s="1"/>
  <c r="E515" i="1" s="1"/>
  <c r="E540" i="1" s="1"/>
  <c r="E565" i="1" s="1"/>
  <c r="E590" i="1" s="1"/>
  <c r="E615" i="1" s="1"/>
  <c r="E640" i="1" s="1"/>
  <c r="A415" i="1"/>
  <c r="A440" i="1" s="1"/>
  <c r="A465" i="1" s="1"/>
  <c r="A490" i="1" s="1"/>
  <c r="N414" i="1"/>
  <c r="N439" i="1" s="1"/>
  <c r="N464" i="1" s="1"/>
  <c r="N489" i="1" s="1"/>
  <c r="N514" i="1" s="1"/>
  <c r="N539" i="1" s="1"/>
  <c r="N564" i="1" s="1"/>
  <c r="N589" i="1" s="1"/>
  <c r="N614" i="1" s="1"/>
  <c r="N639" i="1" s="1"/>
  <c r="L414" i="1"/>
  <c r="L439" i="1" s="1"/>
  <c r="K414" i="1"/>
  <c r="K439" i="1" s="1"/>
  <c r="K464" i="1" s="1"/>
  <c r="K489" i="1" s="1"/>
  <c r="K514" i="1" s="1"/>
  <c r="K539" i="1" s="1"/>
  <c r="K564" i="1" s="1"/>
  <c r="K589" i="1" s="1"/>
  <c r="K614" i="1" s="1"/>
  <c r="K639" i="1" s="1"/>
  <c r="J414" i="1"/>
  <c r="I414" i="1"/>
  <c r="I439" i="1" s="1"/>
  <c r="I464" i="1" s="1"/>
  <c r="I489" i="1" s="1"/>
  <c r="I514" i="1" s="1"/>
  <c r="I539" i="1" s="1"/>
  <c r="I564" i="1" s="1"/>
  <c r="I589" i="1" s="1"/>
  <c r="I614" i="1" s="1"/>
  <c r="I639" i="1" s="1"/>
  <c r="I663" i="1" s="1"/>
  <c r="I688" i="1" s="1"/>
  <c r="G414" i="1"/>
  <c r="G439" i="1" s="1"/>
  <c r="G464" i="1" s="1"/>
  <c r="G489" i="1" s="1"/>
  <c r="G514" i="1" s="1"/>
  <c r="G539" i="1" s="1"/>
  <c r="G564" i="1" s="1"/>
  <c r="G589" i="1" s="1"/>
  <c r="G614" i="1" s="1"/>
  <c r="G639" i="1" s="1"/>
  <c r="F414" i="1"/>
  <c r="F439" i="1" s="1"/>
  <c r="F464" i="1" s="1"/>
  <c r="F489" i="1" s="1"/>
  <c r="F514" i="1" s="1"/>
  <c r="F539" i="1" s="1"/>
  <c r="F564" i="1" s="1"/>
  <c r="F589" i="1" s="1"/>
  <c r="F614" i="1" s="1"/>
  <c r="F639" i="1" s="1"/>
  <c r="E414" i="1"/>
  <c r="E439" i="1" s="1"/>
  <c r="E464" i="1" s="1"/>
  <c r="E489" i="1" s="1"/>
  <c r="E514" i="1" s="1"/>
  <c r="E539" i="1" s="1"/>
  <c r="E564" i="1" s="1"/>
  <c r="E589" i="1" s="1"/>
  <c r="E614" i="1" s="1"/>
  <c r="E639" i="1" s="1"/>
  <c r="A414" i="1"/>
  <c r="N413" i="1"/>
  <c r="N438" i="1" s="1"/>
  <c r="N463" i="1" s="1"/>
  <c r="N488" i="1" s="1"/>
  <c r="N513" i="1" s="1"/>
  <c r="N538" i="1" s="1"/>
  <c r="N563" i="1" s="1"/>
  <c r="N588" i="1" s="1"/>
  <c r="N613" i="1" s="1"/>
  <c r="N638" i="1" s="1"/>
  <c r="L413" i="1"/>
  <c r="K413" i="1"/>
  <c r="K438" i="1" s="1"/>
  <c r="K463" i="1" s="1"/>
  <c r="K488" i="1" s="1"/>
  <c r="K513" i="1" s="1"/>
  <c r="K538" i="1" s="1"/>
  <c r="K563" i="1" s="1"/>
  <c r="K588" i="1" s="1"/>
  <c r="K613" i="1" s="1"/>
  <c r="K638" i="1" s="1"/>
  <c r="J413" i="1"/>
  <c r="J438" i="1" s="1"/>
  <c r="J463" i="1" s="1"/>
  <c r="J488" i="1" s="1"/>
  <c r="J513" i="1" s="1"/>
  <c r="J538" i="1" s="1"/>
  <c r="J563" i="1" s="1"/>
  <c r="J588" i="1" s="1"/>
  <c r="J613" i="1" s="1"/>
  <c r="J638" i="1" s="1"/>
  <c r="I413" i="1"/>
  <c r="I438" i="1" s="1"/>
  <c r="I463" i="1" s="1"/>
  <c r="I488" i="1" s="1"/>
  <c r="I513" i="1" s="1"/>
  <c r="I538" i="1" s="1"/>
  <c r="I563" i="1" s="1"/>
  <c r="I588" i="1" s="1"/>
  <c r="I613" i="1" s="1"/>
  <c r="I638" i="1" s="1"/>
  <c r="I662" i="1" s="1"/>
  <c r="I687" i="1" s="1"/>
  <c r="G413" i="1"/>
  <c r="G438" i="1" s="1"/>
  <c r="G463" i="1" s="1"/>
  <c r="G488" i="1" s="1"/>
  <c r="G513" i="1" s="1"/>
  <c r="G538" i="1" s="1"/>
  <c r="G563" i="1" s="1"/>
  <c r="G588" i="1" s="1"/>
  <c r="G613" i="1" s="1"/>
  <c r="G638" i="1" s="1"/>
  <c r="F413" i="1"/>
  <c r="F438" i="1" s="1"/>
  <c r="F463" i="1" s="1"/>
  <c r="F488" i="1" s="1"/>
  <c r="F513" i="1" s="1"/>
  <c r="F538" i="1" s="1"/>
  <c r="F563" i="1" s="1"/>
  <c r="F588" i="1" s="1"/>
  <c r="F613" i="1" s="1"/>
  <c r="F638" i="1" s="1"/>
  <c r="E413" i="1"/>
  <c r="E438" i="1" s="1"/>
  <c r="E463" i="1" s="1"/>
  <c r="E488" i="1" s="1"/>
  <c r="E513" i="1" s="1"/>
  <c r="E538" i="1" s="1"/>
  <c r="E563" i="1" s="1"/>
  <c r="E588" i="1" s="1"/>
  <c r="E613" i="1" s="1"/>
  <c r="E638" i="1" s="1"/>
  <c r="A413" i="1"/>
  <c r="A438" i="1" s="1"/>
  <c r="A463" i="1" s="1"/>
  <c r="N412" i="1"/>
  <c r="N437" i="1" s="1"/>
  <c r="N462" i="1" s="1"/>
  <c r="N487" i="1" s="1"/>
  <c r="N512" i="1" s="1"/>
  <c r="N537" i="1" s="1"/>
  <c r="N562" i="1" s="1"/>
  <c r="N587" i="1" s="1"/>
  <c r="N612" i="1" s="1"/>
  <c r="N637" i="1" s="1"/>
  <c r="L412" i="1"/>
  <c r="L437" i="1" s="1"/>
  <c r="K412" i="1"/>
  <c r="K437" i="1" s="1"/>
  <c r="K462" i="1" s="1"/>
  <c r="K487" i="1" s="1"/>
  <c r="K512" i="1" s="1"/>
  <c r="K537" i="1" s="1"/>
  <c r="K562" i="1" s="1"/>
  <c r="K587" i="1" s="1"/>
  <c r="K612" i="1" s="1"/>
  <c r="K637" i="1" s="1"/>
  <c r="J412" i="1"/>
  <c r="J437" i="1" s="1"/>
  <c r="J462" i="1" s="1"/>
  <c r="J487" i="1" s="1"/>
  <c r="J512" i="1" s="1"/>
  <c r="J537" i="1" s="1"/>
  <c r="J562" i="1" s="1"/>
  <c r="J587" i="1" s="1"/>
  <c r="J612" i="1" s="1"/>
  <c r="J637" i="1" s="1"/>
  <c r="I412" i="1"/>
  <c r="I437" i="1" s="1"/>
  <c r="I462" i="1" s="1"/>
  <c r="I487" i="1" s="1"/>
  <c r="I512" i="1" s="1"/>
  <c r="I537" i="1" s="1"/>
  <c r="I562" i="1" s="1"/>
  <c r="I587" i="1" s="1"/>
  <c r="I612" i="1" s="1"/>
  <c r="I637" i="1" s="1"/>
  <c r="I661" i="1" s="1"/>
  <c r="I686" i="1" s="1"/>
  <c r="G412" i="1"/>
  <c r="G437" i="1" s="1"/>
  <c r="G462" i="1" s="1"/>
  <c r="G487" i="1" s="1"/>
  <c r="G512" i="1" s="1"/>
  <c r="G537" i="1" s="1"/>
  <c r="G562" i="1" s="1"/>
  <c r="G587" i="1" s="1"/>
  <c r="G612" i="1" s="1"/>
  <c r="G637" i="1" s="1"/>
  <c r="F412" i="1"/>
  <c r="F437" i="1" s="1"/>
  <c r="F462" i="1" s="1"/>
  <c r="F487" i="1" s="1"/>
  <c r="F512" i="1" s="1"/>
  <c r="F537" i="1" s="1"/>
  <c r="F562" i="1" s="1"/>
  <c r="F587" i="1" s="1"/>
  <c r="F612" i="1" s="1"/>
  <c r="F637" i="1" s="1"/>
  <c r="E412" i="1"/>
  <c r="E437" i="1" s="1"/>
  <c r="E462" i="1" s="1"/>
  <c r="E487" i="1" s="1"/>
  <c r="E512" i="1" s="1"/>
  <c r="E537" i="1" s="1"/>
  <c r="E562" i="1" s="1"/>
  <c r="E587" i="1" s="1"/>
  <c r="E612" i="1" s="1"/>
  <c r="E637" i="1" s="1"/>
  <c r="A412" i="1"/>
  <c r="N411" i="1"/>
  <c r="N436" i="1" s="1"/>
  <c r="N461" i="1" s="1"/>
  <c r="N486" i="1" s="1"/>
  <c r="N511" i="1" s="1"/>
  <c r="N536" i="1" s="1"/>
  <c r="N561" i="1" s="1"/>
  <c r="N586" i="1" s="1"/>
  <c r="N611" i="1" s="1"/>
  <c r="N636" i="1" s="1"/>
  <c r="L411" i="1"/>
  <c r="L436" i="1" s="1"/>
  <c r="K411" i="1"/>
  <c r="K436" i="1" s="1"/>
  <c r="K461" i="1" s="1"/>
  <c r="K486" i="1" s="1"/>
  <c r="K511" i="1" s="1"/>
  <c r="K536" i="1" s="1"/>
  <c r="K561" i="1" s="1"/>
  <c r="K586" i="1" s="1"/>
  <c r="K611" i="1" s="1"/>
  <c r="K636" i="1" s="1"/>
  <c r="J411" i="1"/>
  <c r="J436" i="1" s="1"/>
  <c r="J461" i="1" s="1"/>
  <c r="J486" i="1" s="1"/>
  <c r="J511" i="1" s="1"/>
  <c r="J536" i="1" s="1"/>
  <c r="J561" i="1" s="1"/>
  <c r="J586" i="1" s="1"/>
  <c r="J611" i="1" s="1"/>
  <c r="J636" i="1" s="1"/>
  <c r="I411" i="1"/>
  <c r="I436" i="1" s="1"/>
  <c r="I461" i="1" s="1"/>
  <c r="I486" i="1" s="1"/>
  <c r="I511" i="1" s="1"/>
  <c r="I536" i="1" s="1"/>
  <c r="I561" i="1" s="1"/>
  <c r="I586" i="1" s="1"/>
  <c r="I611" i="1" s="1"/>
  <c r="I636" i="1" s="1"/>
  <c r="I660" i="1" s="1"/>
  <c r="I685" i="1" s="1"/>
  <c r="G411" i="1"/>
  <c r="G436" i="1" s="1"/>
  <c r="G461" i="1" s="1"/>
  <c r="G486" i="1" s="1"/>
  <c r="G511" i="1" s="1"/>
  <c r="G536" i="1" s="1"/>
  <c r="G561" i="1" s="1"/>
  <c r="G586" i="1" s="1"/>
  <c r="G611" i="1" s="1"/>
  <c r="G636" i="1" s="1"/>
  <c r="F411" i="1"/>
  <c r="F436" i="1" s="1"/>
  <c r="F461" i="1" s="1"/>
  <c r="F486" i="1" s="1"/>
  <c r="F511" i="1" s="1"/>
  <c r="F536" i="1" s="1"/>
  <c r="F561" i="1" s="1"/>
  <c r="F586" i="1" s="1"/>
  <c r="F611" i="1" s="1"/>
  <c r="F636" i="1" s="1"/>
  <c r="E411" i="1"/>
  <c r="E436" i="1" s="1"/>
  <c r="E461" i="1" s="1"/>
  <c r="E486" i="1" s="1"/>
  <c r="E511" i="1" s="1"/>
  <c r="E536" i="1" s="1"/>
  <c r="E561" i="1" s="1"/>
  <c r="E586" i="1" s="1"/>
  <c r="E611" i="1" s="1"/>
  <c r="E636" i="1" s="1"/>
  <c r="A411" i="1"/>
  <c r="A436" i="1" s="1"/>
  <c r="N410" i="1"/>
  <c r="N435" i="1" s="1"/>
  <c r="N460" i="1" s="1"/>
  <c r="N485" i="1" s="1"/>
  <c r="N510" i="1" s="1"/>
  <c r="N535" i="1" s="1"/>
  <c r="N560" i="1" s="1"/>
  <c r="N585" i="1" s="1"/>
  <c r="N610" i="1" s="1"/>
  <c r="N635" i="1" s="1"/>
  <c r="L410" i="1"/>
  <c r="L435" i="1" s="1"/>
  <c r="K410" i="1"/>
  <c r="K435" i="1" s="1"/>
  <c r="K460" i="1" s="1"/>
  <c r="K485" i="1" s="1"/>
  <c r="K510" i="1" s="1"/>
  <c r="K535" i="1" s="1"/>
  <c r="K560" i="1" s="1"/>
  <c r="K585" i="1" s="1"/>
  <c r="K610" i="1" s="1"/>
  <c r="K635" i="1" s="1"/>
  <c r="J410" i="1"/>
  <c r="I410" i="1"/>
  <c r="I435" i="1" s="1"/>
  <c r="I460" i="1" s="1"/>
  <c r="I485" i="1" s="1"/>
  <c r="I510" i="1" s="1"/>
  <c r="I535" i="1" s="1"/>
  <c r="I560" i="1" s="1"/>
  <c r="I585" i="1" s="1"/>
  <c r="I610" i="1" s="1"/>
  <c r="I635" i="1" s="1"/>
  <c r="I659" i="1" s="1"/>
  <c r="I684" i="1" s="1"/>
  <c r="G410" i="1"/>
  <c r="G435" i="1" s="1"/>
  <c r="G460" i="1" s="1"/>
  <c r="G485" i="1" s="1"/>
  <c r="G510" i="1" s="1"/>
  <c r="G535" i="1" s="1"/>
  <c r="G560" i="1" s="1"/>
  <c r="G585" i="1" s="1"/>
  <c r="G610" i="1" s="1"/>
  <c r="G635" i="1" s="1"/>
  <c r="F410" i="1"/>
  <c r="F435" i="1" s="1"/>
  <c r="F460" i="1" s="1"/>
  <c r="F485" i="1" s="1"/>
  <c r="F510" i="1" s="1"/>
  <c r="F535" i="1" s="1"/>
  <c r="F560" i="1" s="1"/>
  <c r="F585" i="1" s="1"/>
  <c r="F610" i="1" s="1"/>
  <c r="F635" i="1" s="1"/>
  <c r="E410" i="1"/>
  <c r="E435" i="1" s="1"/>
  <c r="E460" i="1" s="1"/>
  <c r="E485" i="1" s="1"/>
  <c r="E510" i="1" s="1"/>
  <c r="E535" i="1" s="1"/>
  <c r="E560" i="1" s="1"/>
  <c r="E585" i="1" s="1"/>
  <c r="E610" i="1" s="1"/>
  <c r="E635" i="1" s="1"/>
  <c r="A410" i="1"/>
  <c r="A435" i="1" s="1"/>
  <c r="A460" i="1" s="1"/>
  <c r="N409" i="1"/>
  <c r="N434" i="1" s="1"/>
  <c r="N459" i="1" s="1"/>
  <c r="N484" i="1" s="1"/>
  <c r="N509" i="1" s="1"/>
  <c r="N534" i="1" s="1"/>
  <c r="N559" i="1" s="1"/>
  <c r="N584" i="1" s="1"/>
  <c r="N609" i="1" s="1"/>
  <c r="N634" i="1" s="1"/>
  <c r="L409" i="1"/>
  <c r="K409" i="1"/>
  <c r="K434" i="1" s="1"/>
  <c r="K459" i="1" s="1"/>
  <c r="K484" i="1" s="1"/>
  <c r="K509" i="1" s="1"/>
  <c r="K534" i="1" s="1"/>
  <c r="K559" i="1" s="1"/>
  <c r="K584" i="1" s="1"/>
  <c r="K609" i="1" s="1"/>
  <c r="K634" i="1" s="1"/>
  <c r="J409" i="1"/>
  <c r="J434" i="1" s="1"/>
  <c r="J459" i="1" s="1"/>
  <c r="J484" i="1" s="1"/>
  <c r="J509" i="1" s="1"/>
  <c r="J534" i="1" s="1"/>
  <c r="J559" i="1" s="1"/>
  <c r="J584" i="1" s="1"/>
  <c r="J609" i="1" s="1"/>
  <c r="J634" i="1" s="1"/>
  <c r="I409" i="1"/>
  <c r="I434" i="1" s="1"/>
  <c r="I459" i="1" s="1"/>
  <c r="I484" i="1" s="1"/>
  <c r="I509" i="1" s="1"/>
  <c r="I534" i="1" s="1"/>
  <c r="I559" i="1" s="1"/>
  <c r="I584" i="1" s="1"/>
  <c r="I609" i="1" s="1"/>
  <c r="I634" i="1" s="1"/>
  <c r="I658" i="1" s="1"/>
  <c r="I683" i="1" s="1"/>
  <c r="G409" i="1"/>
  <c r="G434" i="1" s="1"/>
  <c r="G459" i="1" s="1"/>
  <c r="G484" i="1" s="1"/>
  <c r="G509" i="1" s="1"/>
  <c r="G534" i="1" s="1"/>
  <c r="G559" i="1" s="1"/>
  <c r="G584" i="1" s="1"/>
  <c r="G609" i="1" s="1"/>
  <c r="G634" i="1" s="1"/>
  <c r="F409" i="1"/>
  <c r="F434" i="1" s="1"/>
  <c r="F459" i="1" s="1"/>
  <c r="F484" i="1" s="1"/>
  <c r="F509" i="1" s="1"/>
  <c r="F534" i="1" s="1"/>
  <c r="F559" i="1" s="1"/>
  <c r="F584" i="1" s="1"/>
  <c r="F609" i="1" s="1"/>
  <c r="F634" i="1" s="1"/>
  <c r="E409" i="1"/>
  <c r="E434" i="1" s="1"/>
  <c r="E459" i="1" s="1"/>
  <c r="E484" i="1" s="1"/>
  <c r="E509" i="1" s="1"/>
  <c r="E534" i="1" s="1"/>
  <c r="E559" i="1" s="1"/>
  <c r="E584" i="1" s="1"/>
  <c r="E609" i="1" s="1"/>
  <c r="E634" i="1" s="1"/>
  <c r="A409" i="1"/>
  <c r="A434" i="1" s="1"/>
  <c r="N408" i="1"/>
  <c r="N433" i="1" s="1"/>
  <c r="N458" i="1" s="1"/>
  <c r="N483" i="1" s="1"/>
  <c r="N508" i="1" s="1"/>
  <c r="N533" i="1" s="1"/>
  <c r="N558" i="1" s="1"/>
  <c r="N583" i="1" s="1"/>
  <c r="N608" i="1" s="1"/>
  <c r="N633" i="1" s="1"/>
  <c r="L408" i="1"/>
  <c r="L433" i="1" s="1"/>
  <c r="K408" i="1"/>
  <c r="K433" i="1" s="1"/>
  <c r="K458" i="1" s="1"/>
  <c r="K483" i="1" s="1"/>
  <c r="K508" i="1" s="1"/>
  <c r="K533" i="1" s="1"/>
  <c r="K558" i="1" s="1"/>
  <c r="K583" i="1" s="1"/>
  <c r="K608" i="1" s="1"/>
  <c r="K633" i="1" s="1"/>
  <c r="J408" i="1"/>
  <c r="J433" i="1" s="1"/>
  <c r="J458" i="1" s="1"/>
  <c r="J483" i="1" s="1"/>
  <c r="J508" i="1" s="1"/>
  <c r="J533" i="1" s="1"/>
  <c r="J558" i="1" s="1"/>
  <c r="J583" i="1" s="1"/>
  <c r="J608" i="1" s="1"/>
  <c r="J633" i="1" s="1"/>
  <c r="I408" i="1"/>
  <c r="I433" i="1" s="1"/>
  <c r="I458" i="1" s="1"/>
  <c r="I483" i="1" s="1"/>
  <c r="I508" i="1" s="1"/>
  <c r="I533" i="1" s="1"/>
  <c r="I558" i="1" s="1"/>
  <c r="I583" i="1" s="1"/>
  <c r="I608" i="1" s="1"/>
  <c r="I633" i="1" s="1"/>
  <c r="I657" i="1" s="1"/>
  <c r="I682" i="1" s="1"/>
  <c r="G408" i="1"/>
  <c r="G433" i="1" s="1"/>
  <c r="G458" i="1" s="1"/>
  <c r="G483" i="1" s="1"/>
  <c r="G508" i="1" s="1"/>
  <c r="G533" i="1" s="1"/>
  <c r="G558" i="1" s="1"/>
  <c r="G583" i="1" s="1"/>
  <c r="G608" i="1" s="1"/>
  <c r="G633" i="1" s="1"/>
  <c r="F408" i="1"/>
  <c r="F433" i="1" s="1"/>
  <c r="F458" i="1" s="1"/>
  <c r="F483" i="1" s="1"/>
  <c r="F508" i="1" s="1"/>
  <c r="F533" i="1" s="1"/>
  <c r="F558" i="1" s="1"/>
  <c r="F583" i="1" s="1"/>
  <c r="F608" i="1" s="1"/>
  <c r="F633" i="1" s="1"/>
  <c r="E408" i="1"/>
  <c r="E433" i="1" s="1"/>
  <c r="E458" i="1" s="1"/>
  <c r="E483" i="1" s="1"/>
  <c r="E508" i="1" s="1"/>
  <c r="E533" i="1" s="1"/>
  <c r="E558" i="1" s="1"/>
  <c r="E583" i="1" s="1"/>
  <c r="E608" i="1" s="1"/>
  <c r="E633" i="1" s="1"/>
  <c r="A408" i="1"/>
  <c r="A433" i="1" s="1"/>
  <c r="A458" i="1" s="1"/>
  <c r="N407" i="1"/>
  <c r="N432" i="1" s="1"/>
  <c r="N457" i="1" s="1"/>
  <c r="N482" i="1" s="1"/>
  <c r="N507" i="1" s="1"/>
  <c r="N532" i="1" s="1"/>
  <c r="N557" i="1" s="1"/>
  <c r="N582" i="1" s="1"/>
  <c r="N607" i="1" s="1"/>
  <c r="N632" i="1" s="1"/>
  <c r="L407" i="1"/>
  <c r="K407" i="1"/>
  <c r="K432" i="1" s="1"/>
  <c r="K457" i="1" s="1"/>
  <c r="K482" i="1" s="1"/>
  <c r="K507" i="1" s="1"/>
  <c r="K532" i="1" s="1"/>
  <c r="K557" i="1" s="1"/>
  <c r="K582" i="1" s="1"/>
  <c r="K607" i="1" s="1"/>
  <c r="K632" i="1" s="1"/>
  <c r="J407" i="1"/>
  <c r="J432" i="1" s="1"/>
  <c r="J457" i="1" s="1"/>
  <c r="J482" i="1" s="1"/>
  <c r="J507" i="1" s="1"/>
  <c r="J532" i="1" s="1"/>
  <c r="J557" i="1" s="1"/>
  <c r="J582" i="1" s="1"/>
  <c r="J607" i="1" s="1"/>
  <c r="J632" i="1" s="1"/>
  <c r="I407" i="1"/>
  <c r="I432" i="1" s="1"/>
  <c r="I457" i="1" s="1"/>
  <c r="I482" i="1" s="1"/>
  <c r="I507" i="1" s="1"/>
  <c r="I532" i="1" s="1"/>
  <c r="I557" i="1" s="1"/>
  <c r="I582" i="1" s="1"/>
  <c r="I607" i="1" s="1"/>
  <c r="I632" i="1" s="1"/>
  <c r="I656" i="1" s="1"/>
  <c r="I681" i="1" s="1"/>
  <c r="G407" i="1"/>
  <c r="G432" i="1" s="1"/>
  <c r="G457" i="1" s="1"/>
  <c r="G482" i="1" s="1"/>
  <c r="G507" i="1" s="1"/>
  <c r="G532" i="1" s="1"/>
  <c r="G557" i="1" s="1"/>
  <c r="G582" i="1" s="1"/>
  <c r="G607" i="1" s="1"/>
  <c r="G632" i="1" s="1"/>
  <c r="F407" i="1"/>
  <c r="F432" i="1" s="1"/>
  <c r="F457" i="1" s="1"/>
  <c r="F482" i="1" s="1"/>
  <c r="F507" i="1" s="1"/>
  <c r="F532" i="1" s="1"/>
  <c r="F557" i="1" s="1"/>
  <c r="F582" i="1" s="1"/>
  <c r="F607" i="1" s="1"/>
  <c r="F632" i="1" s="1"/>
  <c r="E407" i="1"/>
  <c r="E432" i="1" s="1"/>
  <c r="E457" i="1" s="1"/>
  <c r="E482" i="1" s="1"/>
  <c r="E507" i="1" s="1"/>
  <c r="E532" i="1" s="1"/>
  <c r="E557" i="1" s="1"/>
  <c r="E582" i="1" s="1"/>
  <c r="E607" i="1" s="1"/>
  <c r="E632" i="1" s="1"/>
  <c r="A407" i="1"/>
  <c r="A432" i="1" s="1"/>
  <c r="A457" i="1" s="1"/>
  <c r="N406" i="1"/>
  <c r="N431" i="1" s="1"/>
  <c r="N456" i="1" s="1"/>
  <c r="N481" i="1" s="1"/>
  <c r="N506" i="1" s="1"/>
  <c r="N531" i="1" s="1"/>
  <c r="N556" i="1" s="1"/>
  <c r="N581" i="1" s="1"/>
  <c r="N606" i="1" s="1"/>
  <c r="N631" i="1" s="1"/>
  <c r="L406" i="1"/>
  <c r="K406" i="1"/>
  <c r="K431" i="1" s="1"/>
  <c r="K456" i="1" s="1"/>
  <c r="K481" i="1" s="1"/>
  <c r="K506" i="1" s="1"/>
  <c r="K531" i="1" s="1"/>
  <c r="K556" i="1" s="1"/>
  <c r="K581" i="1" s="1"/>
  <c r="K606" i="1" s="1"/>
  <c r="K631" i="1" s="1"/>
  <c r="J406" i="1"/>
  <c r="J431" i="1" s="1"/>
  <c r="J456" i="1" s="1"/>
  <c r="J481" i="1" s="1"/>
  <c r="J506" i="1" s="1"/>
  <c r="J531" i="1" s="1"/>
  <c r="J556" i="1" s="1"/>
  <c r="J581" i="1" s="1"/>
  <c r="J606" i="1" s="1"/>
  <c r="J631" i="1" s="1"/>
  <c r="I406" i="1"/>
  <c r="I431" i="1" s="1"/>
  <c r="I456" i="1" s="1"/>
  <c r="I481" i="1" s="1"/>
  <c r="I506" i="1" s="1"/>
  <c r="I531" i="1" s="1"/>
  <c r="I556" i="1" s="1"/>
  <c r="I581" i="1" s="1"/>
  <c r="I606" i="1" s="1"/>
  <c r="I631" i="1" s="1"/>
  <c r="I655" i="1" s="1"/>
  <c r="I680" i="1" s="1"/>
  <c r="G406" i="1"/>
  <c r="G431" i="1" s="1"/>
  <c r="G456" i="1" s="1"/>
  <c r="G481" i="1" s="1"/>
  <c r="G506" i="1" s="1"/>
  <c r="G531" i="1" s="1"/>
  <c r="G556" i="1" s="1"/>
  <c r="G581" i="1" s="1"/>
  <c r="G606" i="1" s="1"/>
  <c r="G631" i="1" s="1"/>
  <c r="F406" i="1"/>
  <c r="F431" i="1" s="1"/>
  <c r="F456" i="1" s="1"/>
  <c r="F481" i="1" s="1"/>
  <c r="F506" i="1" s="1"/>
  <c r="F531" i="1" s="1"/>
  <c r="F556" i="1" s="1"/>
  <c r="F581" i="1" s="1"/>
  <c r="F606" i="1" s="1"/>
  <c r="F631" i="1" s="1"/>
  <c r="E406" i="1"/>
  <c r="E431" i="1" s="1"/>
  <c r="E456" i="1" s="1"/>
  <c r="E481" i="1" s="1"/>
  <c r="E506" i="1" s="1"/>
  <c r="E531" i="1" s="1"/>
  <c r="E556" i="1" s="1"/>
  <c r="E581" i="1" s="1"/>
  <c r="E606" i="1" s="1"/>
  <c r="E631" i="1" s="1"/>
  <c r="A406" i="1"/>
  <c r="A431" i="1" s="1"/>
  <c r="N405" i="1"/>
  <c r="N430" i="1" s="1"/>
  <c r="N455" i="1" s="1"/>
  <c r="N480" i="1" s="1"/>
  <c r="N505" i="1" s="1"/>
  <c r="N530" i="1" s="1"/>
  <c r="N555" i="1" s="1"/>
  <c r="N580" i="1" s="1"/>
  <c r="N605" i="1" s="1"/>
  <c r="N630" i="1" s="1"/>
  <c r="L405" i="1"/>
  <c r="L430" i="1" s="1"/>
  <c r="K405" i="1"/>
  <c r="K430" i="1" s="1"/>
  <c r="K455" i="1" s="1"/>
  <c r="K480" i="1" s="1"/>
  <c r="K505" i="1" s="1"/>
  <c r="K530" i="1" s="1"/>
  <c r="K555" i="1" s="1"/>
  <c r="K580" i="1" s="1"/>
  <c r="K605" i="1" s="1"/>
  <c r="K630" i="1" s="1"/>
  <c r="J405" i="1"/>
  <c r="J430" i="1" s="1"/>
  <c r="J455" i="1" s="1"/>
  <c r="J480" i="1" s="1"/>
  <c r="J505" i="1" s="1"/>
  <c r="J530" i="1" s="1"/>
  <c r="J555" i="1" s="1"/>
  <c r="J580" i="1" s="1"/>
  <c r="J605" i="1" s="1"/>
  <c r="J630" i="1" s="1"/>
  <c r="I405" i="1"/>
  <c r="I430" i="1" s="1"/>
  <c r="I455" i="1" s="1"/>
  <c r="I480" i="1" s="1"/>
  <c r="I505" i="1" s="1"/>
  <c r="I530" i="1" s="1"/>
  <c r="I555" i="1" s="1"/>
  <c r="I580" i="1" s="1"/>
  <c r="I605" i="1" s="1"/>
  <c r="I630" i="1" s="1"/>
  <c r="I654" i="1" s="1"/>
  <c r="I679" i="1" s="1"/>
  <c r="G405" i="1"/>
  <c r="G430" i="1" s="1"/>
  <c r="G455" i="1" s="1"/>
  <c r="G480" i="1" s="1"/>
  <c r="G505" i="1" s="1"/>
  <c r="G530" i="1" s="1"/>
  <c r="G555" i="1" s="1"/>
  <c r="G580" i="1" s="1"/>
  <c r="G605" i="1" s="1"/>
  <c r="G630" i="1" s="1"/>
  <c r="F405" i="1"/>
  <c r="F430" i="1" s="1"/>
  <c r="F455" i="1" s="1"/>
  <c r="F480" i="1" s="1"/>
  <c r="F505" i="1" s="1"/>
  <c r="F530" i="1" s="1"/>
  <c r="F555" i="1" s="1"/>
  <c r="F580" i="1" s="1"/>
  <c r="F605" i="1" s="1"/>
  <c r="F630" i="1" s="1"/>
  <c r="E405" i="1"/>
  <c r="E430" i="1" s="1"/>
  <c r="E455" i="1" s="1"/>
  <c r="E480" i="1" s="1"/>
  <c r="E505" i="1" s="1"/>
  <c r="E530" i="1" s="1"/>
  <c r="E555" i="1" s="1"/>
  <c r="E580" i="1" s="1"/>
  <c r="E605" i="1" s="1"/>
  <c r="E630" i="1" s="1"/>
  <c r="A405" i="1"/>
  <c r="A430" i="1" s="1"/>
  <c r="A455" i="1" s="1"/>
  <c r="A480" i="1" s="1"/>
  <c r="N404" i="1"/>
  <c r="N429" i="1" s="1"/>
  <c r="N454" i="1" s="1"/>
  <c r="N479" i="1" s="1"/>
  <c r="N504" i="1" s="1"/>
  <c r="N529" i="1" s="1"/>
  <c r="N554" i="1" s="1"/>
  <c r="N579" i="1" s="1"/>
  <c r="N604" i="1" s="1"/>
  <c r="N629" i="1" s="1"/>
  <c r="L404" i="1"/>
  <c r="L429" i="1" s="1"/>
  <c r="K404" i="1"/>
  <c r="K429" i="1" s="1"/>
  <c r="K454" i="1" s="1"/>
  <c r="K479" i="1" s="1"/>
  <c r="K504" i="1" s="1"/>
  <c r="K529" i="1" s="1"/>
  <c r="K554" i="1" s="1"/>
  <c r="K579" i="1" s="1"/>
  <c r="K604" i="1" s="1"/>
  <c r="K629" i="1" s="1"/>
  <c r="J404" i="1"/>
  <c r="J429" i="1" s="1"/>
  <c r="J454" i="1" s="1"/>
  <c r="J479" i="1" s="1"/>
  <c r="J504" i="1" s="1"/>
  <c r="J529" i="1" s="1"/>
  <c r="J554" i="1" s="1"/>
  <c r="J579" i="1" s="1"/>
  <c r="J604" i="1" s="1"/>
  <c r="J629" i="1" s="1"/>
  <c r="I404" i="1"/>
  <c r="I429" i="1" s="1"/>
  <c r="I454" i="1" s="1"/>
  <c r="I479" i="1" s="1"/>
  <c r="I504" i="1" s="1"/>
  <c r="I529" i="1" s="1"/>
  <c r="I554" i="1" s="1"/>
  <c r="I579" i="1" s="1"/>
  <c r="I604" i="1" s="1"/>
  <c r="I629" i="1" s="1"/>
  <c r="I653" i="1" s="1"/>
  <c r="I678" i="1" s="1"/>
  <c r="G404" i="1"/>
  <c r="G429" i="1" s="1"/>
  <c r="G454" i="1" s="1"/>
  <c r="G479" i="1" s="1"/>
  <c r="G504" i="1" s="1"/>
  <c r="G529" i="1" s="1"/>
  <c r="G554" i="1" s="1"/>
  <c r="G579" i="1" s="1"/>
  <c r="G604" i="1" s="1"/>
  <c r="G629" i="1" s="1"/>
  <c r="F404" i="1"/>
  <c r="F429" i="1" s="1"/>
  <c r="F454" i="1" s="1"/>
  <c r="F479" i="1" s="1"/>
  <c r="F504" i="1" s="1"/>
  <c r="F529" i="1" s="1"/>
  <c r="F554" i="1" s="1"/>
  <c r="F579" i="1" s="1"/>
  <c r="F604" i="1" s="1"/>
  <c r="F629" i="1" s="1"/>
  <c r="E404" i="1"/>
  <c r="E429" i="1" s="1"/>
  <c r="E454" i="1" s="1"/>
  <c r="A404" i="1"/>
  <c r="A429" i="1" s="1"/>
  <c r="A454" i="1" s="1"/>
  <c r="N403" i="1"/>
  <c r="N428" i="1" s="1"/>
  <c r="N453" i="1" s="1"/>
  <c r="N478" i="1" s="1"/>
  <c r="N503" i="1" s="1"/>
  <c r="N528" i="1" s="1"/>
  <c r="N553" i="1" s="1"/>
  <c r="N578" i="1" s="1"/>
  <c r="N603" i="1" s="1"/>
  <c r="N628" i="1" s="1"/>
  <c r="L403" i="1"/>
  <c r="K403" i="1"/>
  <c r="K428" i="1" s="1"/>
  <c r="K453" i="1" s="1"/>
  <c r="K478" i="1" s="1"/>
  <c r="K503" i="1" s="1"/>
  <c r="K528" i="1" s="1"/>
  <c r="K553" i="1" s="1"/>
  <c r="K578" i="1" s="1"/>
  <c r="K603" i="1" s="1"/>
  <c r="K628" i="1" s="1"/>
  <c r="J403" i="1"/>
  <c r="J428" i="1" s="1"/>
  <c r="J453" i="1" s="1"/>
  <c r="J478" i="1" s="1"/>
  <c r="J503" i="1" s="1"/>
  <c r="J528" i="1" s="1"/>
  <c r="J553" i="1" s="1"/>
  <c r="J578" i="1" s="1"/>
  <c r="J603" i="1" s="1"/>
  <c r="J628" i="1" s="1"/>
  <c r="I403" i="1"/>
  <c r="I428" i="1" s="1"/>
  <c r="I453" i="1" s="1"/>
  <c r="I478" i="1" s="1"/>
  <c r="I503" i="1" s="1"/>
  <c r="I528" i="1" s="1"/>
  <c r="I553" i="1" s="1"/>
  <c r="I578" i="1" s="1"/>
  <c r="I603" i="1" s="1"/>
  <c r="I628" i="1" s="1"/>
  <c r="I652" i="1" s="1"/>
  <c r="I677" i="1" s="1"/>
  <c r="G403" i="1"/>
  <c r="G428" i="1" s="1"/>
  <c r="F403" i="1"/>
  <c r="F428" i="1" s="1"/>
  <c r="F453" i="1" s="1"/>
  <c r="F478" i="1" s="1"/>
  <c r="F503" i="1" s="1"/>
  <c r="F528" i="1" s="1"/>
  <c r="F553" i="1" s="1"/>
  <c r="F578" i="1" s="1"/>
  <c r="F603" i="1" s="1"/>
  <c r="F628" i="1" s="1"/>
  <c r="E403" i="1"/>
  <c r="E428" i="1" s="1"/>
  <c r="E453" i="1" s="1"/>
  <c r="E478" i="1" s="1"/>
  <c r="E503" i="1" s="1"/>
  <c r="E528" i="1" s="1"/>
  <c r="E553" i="1" s="1"/>
  <c r="E578" i="1" s="1"/>
  <c r="E603" i="1" s="1"/>
  <c r="E628" i="1" s="1"/>
  <c r="A403" i="1"/>
  <c r="A428" i="1" s="1"/>
  <c r="A453" i="1" s="1"/>
  <c r="N402" i="1"/>
  <c r="N427" i="1" s="1"/>
  <c r="N452" i="1" s="1"/>
  <c r="N477" i="1" s="1"/>
  <c r="N502" i="1" s="1"/>
  <c r="N527" i="1" s="1"/>
  <c r="N552" i="1" s="1"/>
  <c r="N577" i="1" s="1"/>
  <c r="N602" i="1" s="1"/>
  <c r="N627" i="1" s="1"/>
  <c r="L402" i="1"/>
  <c r="L427" i="1" s="1"/>
  <c r="K402" i="1"/>
  <c r="K427" i="1" s="1"/>
  <c r="K452" i="1" s="1"/>
  <c r="K477" i="1" s="1"/>
  <c r="K502" i="1" s="1"/>
  <c r="K527" i="1" s="1"/>
  <c r="K552" i="1" s="1"/>
  <c r="K577" i="1" s="1"/>
  <c r="K602" i="1" s="1"/>
  <c r="K627" i="1" s="1"/>
  <c r="J402" i="1"/>
  <c r="J427" i="1" s="1"/>
  <c r="J452" i="1" s="1"/>
  <c r="J477" i="1" s="1"/>
  <c r="J502" i="1" s="1"/>
  <c r="J527" i="1" s="1"/>
  <c r="J552" i="1" s="1"/>
  <c r="J577" i="1" s="1"/>
  <c r="J602" i="1" s="1"/>
  <c r="J627" i="1" s="1"/>
  <c r="I402" i="1"/>
  <c r="I427" i="1" s="1"/>
  <c r="I452" i="1" s="1"/>
  <c r="I477" i="1" s="1"/>
  <c r="I502" i="1" s="1"/>
  <c r="I527" i="1" s="1"/>
  <c r="I552" i="1" s="1"/>
  <c r="I577" i="1" s="1"/>
  <c r="I602" i="1" s="1"/>
  <c r="I627" i="1" s="1"/>
  <c r="I651" i="1" s="1"/>
  <c r="I676" i="1" s="1"/>
  <c r="G402" i="1"/>
  <c r="G427" i="1" s="1"/>
  <c r="G452" i="1" s="1"/>
  <c r="G477" i="1" s="1"/>
  <c r="G502" i="1" s="1"/>
  <c r="G527" i="1" s="1"/>
  <c r="G552" i="1" s="1"/>
  <c r="G577" i="1" s="1"/>
  <c r="G602" i="1" s="1"/>
  <c r="G627" i="1" s="1"/>
  <c r="F402" i="1"/>
  <c r="F427" i="1" s="1"/>
  <c r="F452" i="1" s="1"/>
  <c r="F477" i="1" s="1"/>
  <c r="F502" i="1" s="1"/>
  <c r="F527" i="1" s="1"/>
  <c r="F552" i="1" s="1"/>
  <c r="F577" i="1" s="1"/>
  <c r="F602" i="1" s="1"/>
  <c r="F627" i="1" s="1"/>
  <c r="E402" i="1"/>
  <c r="E427" i="1" s="1"/>
  <c r="E452" i="1" s="1"/>
  <c r="E477" i="1" s="1"/>
  <c r="E502" i="1" s="1"/>
  <c r="E527" i="1" s="1"/>
  <c r="E552" i="1" s="1"/>
  <c r="E577" i="1" s="1"/>
  <c r="E602" i="1" s="1"/>
  <c r="E627" i="1" s="1"/>
  <c r="A402" i="1"/>
  <c r="A427" i="1" s="1"/>
  <c r="A452" i="1" s="1"/>
  <c r="N401" i="1"/>
  <c r="N426" i="1" s="1"/>
  <c r="N451" i="1" s="1"/>
  <c r="N476" i="1" s="1"/>
  <c r="N501" i="1" s="1"/>
  <c r="N526" i="1" s="1"/>
  <c r="N551" i="1" s="1"/>
  <c r="N576" i="1" s="1"/>
  <c r="N601" i="1" s="1"/>
  <c r="N626" i="1" s="1"/>
  <c r="L401" i="1"/>
  <c r="K401" i="1"/>
  <c r="K426" i="1" s="1"/>
  <c r="K451" i="1" s="1"/>
  <c r="K476" i="1" s="1"/>
  <c r="K501" i="1" s="1"/>
  <c r="K526" i="1" s="1"/>
  <c r="K551" i="1" s="1"/>
  <c r="K576" i="1" s="1"/>
  <c r="K601" i="1" s="1"/>
  <c r="K626" i="1" s="1"/>
  <c r="J401" i="1"/>
  <c r="J426" i="1" s="1"/>
  <c r="J451" i="1" s="1"/>
  <c r="J476" i="1" s="1"/>
  <c r="J501" i="1" s="1"/>
  <c r="J526" i="1" s="1"/>
  <c r="J551" i="1" s="1"/>
  <c r="J576" i="1" s="1"/>
  <c r="J601" i="1" s="1"/>
  <c r="J626" i="1" s="1"/>
  <c r="I401" i="1"/>
  <c r="I426" i="1" s="1"/>
  <c r="I451" i="1" s="1"/>
  <c r="I476" i="1" s="1"/>
  <c r="I501" i="1" s="1"/>
  <c r="I526" i="1" s="1"/>
  <c r="I551" i="1" s="1"/>
  <c r="I576" i="1" s="1"/>
  <c r="I601" i="1" s="1"/>
  <c r="I626" i="1" s="1"/>
  <c r="G401" i="1"/>
  <c r="G426" i="1" s="1"/>
  <c r="G451" i="1" s="1"/>
  <c r="G476" i="1" s="1"/>
  <c r="G501" i="1" s="1"/>
  <c r="G526" i="1" s="1"/>
  <c r="G551" i="1" s="1"/>
  <c r="G576" i="1" s="1"/>
  <c r="G601" i="1" s="1"/>
  <c r="G626" i="1" s="1"/>
  <c r="F401" i="1"/>
  <c r="F426" i="1" s="1"/>
  <c r="F451" i="1" s="1"/>
  <c r="F476" i="1" s="1"/>
  <c r="F501" i="1" s="1"/>
  <c r="F526" i="1" s="1"/>
  <c r="F551" i="1" s="1"/>
  <c r="F576" i="1" s="1"/>
  <c r="F601" i="1" s="1"/>
  <c r="F626" i="1" s="1"/>
  <c r="E401" i="1"/>
  <c r="E426" i="1" s="1"/>
  <c r="E451" i="1" s="1"/>
  <c r="E476" i="1" s="1"/>
  <c r="E501" i="1" s="1"/>
  <c r="E526" i="1" s="1"/>
  <c r="E551" i="1" s="1"/>
  <c r="E576" i="1" s="1"/>
  <c r="E601" i="1" s="1"/>
  <c r="E626" i="1" s="1"/>
  <c r="A401" i="1"/>
  <c r="A426" i="1" s="1"/>
  <c r="A451" i="1" s="1"/>
  <c r="M400" i="1"/>
  <c r="M399" i="1"/>
  <c r="M398" i="1"/>
  <c r="M397" i="1"/>
  <c r="M396" i="1"/>
  <c r="M395" i="1"/>
  <c r="R395" i="1" s="1"/>
  <c r="M394" i="1"/>
  <c r="R394" i="1" s="1"/>
  <c r="M393" i="1"/>
  <c r="R393" i="1" s="1"/>
  <c r="M392" i="1"/>
  <c r="R392" i="1" s="1"/>
  <c r="M391" i="1"/>
  <c r="R391" i="1" s="1"/>
  <c r="M390" i="1"/>
  <c r="R390" i="1" s="1"/>
  <c r="M389" i="1"/>
  <c r="R389" i="1" s="1"/>
  <c r="M388" i="1"/>
  <c r="R388" i="1" s="1"/>
  <c r="M387" i="1"/>
  <c r="R387" i="1" s="1"/>
  <c r="M386" i="1"/>
  <c r="R386" i="1" s="1"/>
  <c r="M385" i="1"/>
  <c r="R385" i="1" s="1"/>
  <c r="M384" i="1"/>
  <c r="R384" i="1" s="1"/>
  <c r="M383" i="1"/>
  <c r="R383" i="1" s="1"/>
  <c r="M382" i="1"/>
  <c r="R382" i="1" s="1"/>
  <c r="M381" i="1"/>
  <c r="R381" i="1" s="1"/>
  <c r="M380" i="1"/>
  <c r="R380" i="1" s="1"/>
  <c r="M379" i="1"/>
  <c r="R379" i="1" s="1"/>
  <c r="M378" i="1"/>
  <c r="R378" i="1" s="1"/>
  <c r="M377" i="1"/>
  <c r="R377" i="1" s="1"/>
  <c r="M376" i="1"/>
  <c r="R376" i="1" s="1"/>
  <c r="J339" i="1"/>
  <c r="M339" i="1" s="1"/>
  <c r="J338" i="1"/>
  <c r="J342" i="1" s="1"/>
  <c r="J337" i="1"/>
  <c r="M337" i="1" s="1"/>
  <c r="R337" i="1" s="1"/>
  <c r="J336" i="1"/>
  <c r="M336" i="1" s="1"/>
  <c r="R336" i="1" s="1"/>
  <c r="M335" i="1"/>
  <c r="R335" i="1" s="1"/>
  <c r="M334" i="1"/>
  <c r="R334" i="1" s="1"/>
  <c r="M333" i="1"/>
  <c r="R333" i="1" s="1"/>
  <c r="M2" i="12"/>
  <c r="R2" i="12" s="1"/>
  <c r="M23" i="15"/>
  <c r="H688" i="5"/>
  <c r="H124" i="6"/>
  <c r="R11" i="15"/>
  <c r="R12" i="15"/>
  <c r="R14" i="15"/>
  <c r="M24" i="15"/>
  <c r="M25" i="15"/>
  <c r="M26" i="15"/>
  <c r="M21" i="15"/>
  <c r="R21" i="15" s="1"/>
  <c r="M3" i="15"/>
  <c r="R3" i="15" s="1"/>
  <c r="M4" i="15"/>
  <c r="R4" i="15" s="1"/>
  <c r="M5" i="15"/>
  <c r="R5" i="15" s="1"/>
  <c r="M6" i="15"/>
  <c r="R6" i="15" s="1"/>
  <c r="M7" i="15"/>
  <c r="R7" i="15" s="1"/>
  <c r="M8" i="15"/>
  <c r="R8" i="15" s="1"/>
  <c r="M9" i="15"/>
  <c r="R9" i="15" s="1"/>
  <c r="M10" i="15"/>
  <c r="R10" i="15" s="1"/>
  <c r="M11" i="15"/>
  <c r="M12" i="15"/>
  <c r="M13" i="15"/>
  <c r="R13" i="15" s="1"/>
  <c r="M14" i="15"/>
  <c r="M15" i="15"/>
  <c r="R15" i="15" s="1"/>
  <c r="M16" i="15"/>
  <c r="R16" i="15" s="1"/>
  <c r="M17" i="15"/>
  <c r="R17" i="15" s="1"/>
  <c r="M18" i="15"/>
  <c r="R18" i="15" s="1"/>
  <c r="M19" i="15"/>
  <c r="R19" i="15" s="1"/>
  <c r="M20" i="15"/>
  <c r="R20" i="15" s="1"/>
  <c r="M2" i="15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24" i="6"/>
  <c r="H25" i="6"/>
  <c r="H26" i="6"/>
  <c r="H27" i="6"/>
  <c r="H28" i="6"/>
  <c r="H29" i="6"/>
  <c r="H493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478" i="5"/>
  <c r="H479" i="5"/>
  <c r="H23" i="6"/>
  <c r="M180" i="12"/>
  <c r="R47" i="15" l="1"/>
  <c r="P78" i="25"/>
  <c r="P79" i="25" s="1"/>
  <c r="R77" i="25"/>
  <c r="R459" i="31"/>
  <c r="R1033" i="1"/>
  <c r="M1077" i="1"/>
  <c r="R1034" i="1"/>
  <c r="M1358" i="1"/>
  <c r="R1358" i="1" s="1"/>
  <c r="R1036" i="1"/>
  <c r="R1354" i="1"/>
  <c r="M1359" i="1"/>
  <c r="R1359" i="1" s="1"/>
  <c r="M1613" i="1"/>
  <c r="R1613" i="1" s="1"/>
  <c r="R1035" i="1"/>
  <c r="R1037" i="1"/>
  <c r="R1352" i="1"/>
  <c r="R654" i="1"/>
  <c r="M1365" i="1"/>
  <c r="R1365" i="1" s="1"/>
  <c r="R719" i="1"/>
  <c r="M1418" i="1"/>
  <c r="R1418" i="1" s="1"/>
  <c r="M1376" i="1"/>
  <c r="R1376" i="1" s="1"/>
  <c r="R972" i="1"/>
  <c r="R1299" i="1"/>
  <c r="R973" i="1"/>
  <c r="F1411" i="1"/>
  <c r="F1436" i="1" s="1"/>
  <c r="F1461" i="1" s="1"/>
  <c r="F1486" i="1" s="1"/>
  <c r="F1511" i="1" s="1"/>
  <c r="F1536" i="1" s="1"/>
  <c r="F1561" i="1" s="1"/>
  <c r="F1586" i="1" s="1"/>
  <c r="F1120" i="1"/>
  <c r="F1145" i="1" s="1"/>
  <c r="F1170" i="1" s="1"/>
  <c r="F1195" i="1" s="1"/>
  <c r="F1220" i="1" s="1"/>
  <c r="F1245" i="1" s="1"/>
  <c r="F1270" i="1" s="1"/>
  <c r="A1390" i="1"/>
  <c r="A1392" i="1"/>
  <c r="A1417" i="1" s="1"/>
  <c r="A1402" i="1"/>
  <c r="A1406" i="1"/>
  <c r="I1066" i="1"/>
  <c r="M1059" i="1"/>
  <c r="J1084" i="1"/>
  <c r="J1109" i="1" s="1"/>
  <c r="J1134" i="1" s="1"/>
  <c r="J1159" i="1" s="1"/>
  <c r="J1184" i="1" s="1"/>
  <c r="J1209" i="1" s="1"/>
  <c r="J1234" i="1" s="1"/>
  <c r="J1259" i="1" s="1"/>
  <c r="J1284" i="1" s="1"/>
  <c r="R971" i="1"/>
  <c r="F1429" i="1"/>
  <c r="F1454" i="1" s="1"/>
  <c r="F1479" i="1" s="1"/>
  <c r="F1504" i="1" s="1"/>
  <c r="F1529" i="1" s="1"/>
  <c r="F1554" i="1" s="1"/>
  <c r="F1579" i="1" s="1"/>
  <c r="F1604" i="1" s="1"/>
  <c r="I1089" i="1"/>
  <c r="I1114" i="1" s="1"/>
  <c r="I1139" i="1" s="1"/>
  <c r="I1164" i="1" s="1"/>
  <c r="I1189" i="1" s="1"/>
  <c r="I1214" i="1" s="1"/>
  <c r="I1239" i="1" s="1"/>
  <c r="I1264" i="1" s="1"/>
  <c r="A1386" i="1"/>
  <c r="M976" i="1"/>
  <c r="R976" i="1" s="1"/>
  <c r="L1401" i="1"/>
  <c r="L1426" i="1" s="1"/>
  <c r="L1451" i="1" s="1"/>
  <c r="L1476" i="1" s="1"/>
  <c r="L1501" i="1" s="1"/>
  <c r="A1131" i="1"/>
  <c r="A1156" i="1" s="1"/>
  <c r="I1082" i="1"/>
  <c r="I1107" i="1" s="1"/>
  <c r="I1132" i="1" s="1"/>
  <c r="I1157" i="1" s="1"/>
  <c r="I1182" i="1" s="1"/>
  <c r="I1207" i="1" s="1"/>
  <c r="I1232" i="1" s="1"/>
  <c r="I1257" i="1" s="1"/>
  <c r="I1282" i="1" s="1"/>
  <c r="I1072" i="1"/>
  <c r="I1097" i="1" s="1"/>
  <c r="I1122" i="1" s="1"/>
  <c r="I1147" i="1" s="1"/>
  <c r="I1172" i="1" s="1"/>
  <c r="I1197" i="1" s="1"/>
  <c r="I1222" i="1" s="1"/>
  <c r="I1247" i="1" s="1"/>
  <c r="I1272" i="1" s="1"/>
  <c r="A1408" i="1"/>
  <c r="A1433" i="1" s="1"/>
  <c r="A1464" i="1"/>
  <c r="A1489" i="1" s="1"/>
  <c r="I1088" i="1"/>
  <c r="I1113" i="1" s="1"/>
  <c r="I1138" i="1" s="1"/>
  <c r="I1163" i="1" s="1"/>
  <c r="I1188" i="1" s="1"/>
  <c r="I1213" i="1" s="1"/>
  <c r="I1238" i="1" s="1"/>
  <c r="I1263" i="1" s="1"/>
  <c r="I1288" i="1" s="1"/>
  <c r="I1012" i="1"/>
  <c r="R1050" i="1"/>
  <c r="F1073" i="1"/>
  <c r="J1304" i="1"/>
  <c r="M1304" i="1" s="1"/>
  <c r="A1422" i="1"/>
  <c r="A1447" i="1" s="1"/>
  <c r="I1002" i="1"/>
  <c r="F1104" i="1"/>
  <c r="F1129" i="1" s="1"/>
  <c r="F1154" i="1" s="1"/>
  <c r="F1179" i="1" s="1"/>
  <c r="F1204" i="1" s="1"/>
  <c r="F1229" i="1" s="1"/>
  <c r="F1254" i="1" s="1"/>
  <c r="F1279" i="1" s="1"/>
  <c r="J1298" i="1"/>
  <c r="M1294" i="1"/>
  <c r="R1294" i="1" s="1"/>
  <c r="R1353" i="1"/>
  <c r="I1001" i="1"/>
  <c r="A1104" i="1"/>
  <c r="M1612" i="1"/>
  <c r="R1612" i="1" s="1"/>
  <c r="M1101" i="1"/>
  <c r="R651" i="1"/>
  <c r="M1045" i="1"/>
  <c r="R1045" i="1" s="1"/>
  <c r="J1619" i="1"/>
  <c r="J1623" i="1" s="1"/>
  <c r="M1623" i="1" s="1"/>
  <c r="R1623" i="1" s="1"/>
  <c r="R652" i="1"/>
  <c r="R1375" i="1"/>
  <c r="R653" i="1"/>
  <c r="M1616" i="1"/>
  <c r="R1616" i="1" s="1"/>
  <c r="J1620" i="1"/>
  <c r="M1618" i="1"/>
  <c r="R1618" i="1" s="1"/>
  <c r="J1622" i="1"/>
  <c r="J1633" i="1"/>
  <c r="M1629" i="1"/>
  <c r="R1629" i="1" s="1"/>
  <c r="M1614" i="1"/>
  <c r="R1614" i="1" s="1"/>
  <c r="M1625" i="1"/>
  <c r="R1625" i="1" s="1"/>
  <c r="M1621" i="1"/>
  <c r="R1621" i="1" s="1"/>
  <c r="M1617" i="1"/>
  <c r="R1617" i="1" s="1"/>
  <c r="M82" i="25"/>
  <c r="M78" i="25"/>
  <c r="M67" i="25"/>
  <c r="M68" i="25"/>
  <c r="R94" i="25"/>
  <c r="M64" i="25"/>
  <c r="R64" i="25" s="1"/>
  <c r="M62" i="25"/>
  <c r="R62" i="25" s="1"/>
  <c r="M63" i="25"/>
  <c r="M65" i="25"/>
  <c r="M101" i="25"/>
  <c r="M98" i="25"/>
  <c r="L1096" i="13"/>
  <c r="K907" i="13"/>
  <c r="M1159" i="13"/>
  <c r="R1159" i="13" s="1"/>
  <c r="K1223" i="13"/>
  <c r="L1223" i="13" s="1"/>
  <c r="R1222" i="13"/>
  <c r="R50" i="15"/>
  <c r="R49" i="15"/>
  <c r="I1011" i="1"/>
  <c r="I1005" i="1"/>
  <c r="I1004" i="1"/>
  <c r="L129" i="31"/>
  <c r="R49" i="31"/>
  <c r="L97" i="31"/>
  <c r="M79" i="31"/>
  <c r="J96" i="31"/>
  <c r="J121" i="31" s="1"/>
  <c r="J146" i="31" s="1"/>
  <c r="J171" i="31" s="1"/>
  <c r="J196" i="31" s="1"/>
  <c r="M71" i="31"/>
  <c r="L102" i="31"/>
  <c r="M77" i="31"/>
  <c r="M96" i="31"/>
  <c r="L103" i="31"/>
  <c r="M78" i="31"/>
  <c r="J92" i="31"/>
  <c r="J117" i="31" s="1"/>
  <c r="J142" i="31" s="1"/>
  <c r="J167" i="31" s="1"/>
  <c r="J192" i="31" s="1"/>
  <c r="M67" i="31"/>
  <c r="R67" i="31" s="1"/>
  <c r="M84" i="31"/>
  <c r="R84" i="31" s="1"/>
  <c r="M90" i="31"/>
  <c r="J12" i="31"/>
  <c r="M12" i="31" s="1"/>
  <c r="M8" i="31"/>
  <c r="R8" i="31" s="1"/>
  <c r="L154" i="31"/>
  <c r="M154" i="31" s="1"/>
  <c r="M129" i="31"/>
  <c r="M82" i="31"/>
  <c r="R82" i="31" s="1"/>
  <c r="M61" i="31"/>
  <c r="M69" i="31"/>
  <c r="M75" i="31"/>
  <c r="J80" i="31"/>
  <c r="J105" i="31" s="1"/>
  <c r="J130" i="31" s="1"/>
  <c r="J155" i="31" s="1"/>
  <c r="J180" i="31" s="1"/>
  <c r="L122" i="31"/>
  <c r="M97" i="31"/>
  <c r="L124" i="31"/>
  <c r="M99" i="31"/>
  <c r="L117" i="31"/>
  <c r="M117" i="31" s="1"/>
  <c r="L101" i="31"/>
  <c r="M76" i="31"/>
  <c r="M88" i="31"/>
  <c r="M73" i="31"/>
  <c r="R73" i="31" s="1"/>
  <c r="M7" i="31"/>
  <c r="R7" i="31" s="1"/>
  <c r="M63" i="31"/>
  <c r="R63" i="31" s="1"/>
  <c r="M98" i="31"/>
  <c r="R98" i="31" s="1"/>
  <c r="J10" i="31"/>
  <c r="M10" i="31" s="1"/>
  <c r="L106" i="31"/>
  <c r="M58" i="31"/>
  <c r="L83" i="31"/>
  <c r="L87" i="31"/>
  <c r="M62" i="31"/>
  <c r="R62" i="31" s="1"/>
  <c r="M64" i="31"/>
  <c r="R64" i="31" s="1"/>
  <c r="L89" i="31"/>
  <c r="M89" i="31" s="1"/>
  <c r="L91" i="31"/>
  <c r="M91" i="31" s="1"/>
  <c r="M66" i="31"/>
  <c r="R66" i="31" s="1"/>
  <c r="L93" i="31"/>
  <c r="M93" i="31" s="1"/>
  <c r="M68" i="31"/>
  <c r="M70" i="31"/>
  <c r="R70" i="31" s="1"/>
  <c r="L95" i="31"/>
  <c r="M57" i="31"/>
  <c r="M59" i="31"/>
  <c r="R59" i="31" s="1"/>
  <c r="A93" i="31"/>
  <c r="A118" i="31" s="1"/>
  <c r="M65" i="31"/>
  <c r="A729" i="31"/>
  <c r="A773" i="31"/>
  <c r="M629" i="31"/>
  <c r="J633" i="31"/>
  <c r="M716" i="31"/>
  <c r="M693" i="31"/>
  <c r="F702" i="31"/>
  <c r="F727" i="31" s="1"/>
  <c r="M739" i="31"/>
  <c r="L764" i="31"/>
  <c r="R662" i="31"/>
  <c r="L723" i="31"/>
  <c r="M698" i="31"/>
  <c r="R698" i="31" s="1"/>
  <c r="L719" i="31"/>
  <c r="M694" i="31"/>
  <c r="A744" i="31"/>
  <c r="R718" i="31"/>
  <c r="R671" i="31"/>
  <c r="M673" i="31"/>
  <c r="R673" i="31" s="1"/>
  <c r="J702" i="31"/>
  <c r="J727" i="31" s="1"/>
  <c r="M677" i="31"/>
  <c r="R677" i="31" s="1"/>
  <c r="M732" i="31"/>
  <c r="L757" i="31"/>
  <c r="A764" i="31"/>
  <c r="M753" i="31"/>
  <c r="L778" i="31"/>
  <c r="A792" i="31"/>
  <c r="R696" i="31"/>
  <c r="L725" i="31"/>
  <c r="M700" i="31"/>
  <c r="M724" i="31"/>
  <c r="R724" i="31" s="1"/>
  <c r="L749" i="31"/>
  <c r="M785" i="31"/>
  <c r="J630" i="31"/>
  <c r="M626" i="31"/>
  <c r="R626" i="31" s="1"/>
  <c r="F697" i="31"/>
  <c r="M675" i="31"/>
  <c r="A787" i="31"/>
  <c r="L812" i="31"/>
  <c r="M812" i="31" s="1"/>
  <c r="M787" i="31"/>
  <c r="I705" i="31"/>
  <c r="I730" i="31" s="1"/>
  <c r="I755" i="31" s="1"/>
  <c r="I780" i="31" s="1"/>
  <c r="I805" i="31" s="1"/>
  <c r="R680" i="31"/>
  <c r="A702" i="31"/>
  <c r="R676" i="31"/>
  <c r="A749" i="31"/>
  <c r="L790" i="31"/>
  <c r="M765" i="31"/>
  <c r="M680" i="31"/>
  <c r="L705" i="31"/>
  <c r="A790" i="31"/>
  <c r="A750" i="31"/>
  <c r="M668" i="31"/>
  <c r="R668" i="31" s="1"/>
  <c r="M695" i="31"/>
  <c r="R695" i="31" s="1"/>
  <c r="I712" i="31"/>
  <c r="I737" i="31" s="1"/>
  <c r="I762" i="31" s="1"/>
  <c r="I787" i="31" s="1"/>
  <c r="I812" i="31" s="1"/>
  <c r="R687" i="31"/>
  <c r="M741" i="31"/>
  <c r="R667" i="31"/>
  <c r="F692" i="31"/>
  <c r="F717" i="31" s="1"/>
  <c r="F742" i="31" s="1"/>
  <c r="A721" i="31"/>
  <c r="A747" i="31"/>
  <c r="R629" i="31"/>
  <c r="F707" i="31"/>
  <c r="R682" i="31"/>
  <c r="A778" i="31"/>
  <c r="F709" i="31"/>
  <c r="M766" i="31"/>
  <c r="L791" i="31"/>
  <c r="A707" i="31"/>
  <c r="A810" i="31"/>
  <c r="K693" i="31"/>
  <c r="K718" i="31" s="1"/>
  <c r="K743" i="31" s="1"/>
  <c r="K768" i="31" s="1"/>
  <c r="K793" i="31" s="1"/>
  <c r="M718" i="31"/>
  <c r="L743" i="31"/>
  <c r="L733" i="31"/>
  <c r="M708" i="31"/>
  <c r="R708" i="31" s="1"/>
  <c r="L746" i="31"/>
  <c r="M721" i="31"/>
  <c r="R721" i="31" s="1"/>
  <c r="L806" i="31"/>
  <c r="M806" i="31" s="1"/>
  <c r="M781" i="31"/>
  <c r="A813" i="31"/>
  <c r="M670" i="31"/>
  <c r="R670" i="31" s="1"/>
  <c r="F694" i="31"/>
  <c r="R661" i="31"/>
  <c r="M672" i="31"/>
  <c r="R672" i="31" s="1"/>
  <c r="A745" i="31"/>
  <c r="M707" i="31"/>
  <c r="A793" i="31"/>
  <c r="M667" i="31"/>
  <c r="M711" i="31"/>
  <c r="M712" i="31"/>
  <c r="M619" i="31"/>
  <c r="R619" i="31" s="1"/>
  <c r="J623" i="31"/>
  <c r="M686" i="31"/>
  <c r="R692" i="31"/>
  <c r="L697" i="31"/>
  <c r="R693" i="31"/>
  <c r="M760" i="31"/>
  <c r="M625" i="31"/>
  <c r="R625" i="31" s="1"/>
  <c r="M728" i="31"/>
  <c r="L709" i="31"/>
  <c r="M684" i="31"/>
  <c r="R684" i="31" s="1"/>
  <c r="L717" i="31"/>
  <c r="M692" i="31"/>
  <c r="M676" i="31"/>
  <c r="R686" i="31"/>
  <c r="R700" i="31"/>
  <c r="M735" i="31"/>
  <c r="A758" i="31"/>
  <c r="R675" i="31"/>
  <c r="M688" i="31"/>
  <c r="R688" i="31" s="1"/>
  <c r="L713" i="31"/>
  <c r="A781" i="31"/>
  <c r="M710" i="31"/>
  <c r="R710" i="31" s="1"/>
  <c r="F730" i="31"/>
  <c r="F733" i="31"/>
  <c r="M689" i="31"/>
  <c r="M699" i="31"/>
  <c r="R699" i="31" s="1"/>
  <c r="L729" i="31"/>
  <c r="M704" i="31"/>
  <c r="L720" i="31"/>
  <c r="M701" i="31"/>
  <c r="L726" i="31"/>
  <c r="M731" i="31"/>
  <c r="R685" i="31"/>
  <c r="L777" i="31"/>
  <c r="M620" i="31"/>
  <c r="R620" i="31" s="1"/>
  <c r="J624" i="31"/>
  <c r="M669" i="31"/>
  <c r="R669" i="31" s="1"/>
  <c r="R704" i="31"/>
  <c r="M681" i="31"/>
  <c r="R681" i="31" s="1"/>
  <c r="A730" i="31"/>
  <c r="M703" i="31"/>
  <c r="R703" i="31" s="1"/>
  <c r="A716" i="31"/>
  <c r="A736" i="31"/>
  <c r="L736" i="31"/>
  <c r="R683" i="31"/>
  <c r="M702" i="31"/>
  <c r="L577" i="31"/>
  <c r="F567" i="31"/>
  <c r="F592" i="31" s="1"/>
  <c r="A566" i="31"/>
  <c r="A583" i="31"/>
  <c r="L539" i="31"/>
  <c r="M514" i="31"/>
  <c r="R418" i="31"/>
  <c r="J422" i="31"/>
  <c r="M470" i="31"/>
  <c r="L495" i="31"/>
  <c r="J524" i="31"/>
  <c r="J549" i="31" s="1"/>
  <c r="J574" i="31" s="1"/>
  <c r="J599" i="31" s="1"/>
  <c r="L488" i="31"/>
  <c r="M463" i="31"/>
  <c r="A496" i="31"/>
  <c r="R470" i="31"/>
  <c r="I505" i="31"/>
  <c r="I530" i="31" s="1"/>
  <c r="I555" i="31" s="1"/>
  <c r="I580" i="31" s="1"/>
  <c r="I605" i="31" s="1"/>
  <c r="M420" i="31"/>
  <c r="R420" i="31" s="1"/>
  <c r="J424" i="31"/>
  <c r="A553" i="31"/>
  <c r="M524" i="31"/>
  <c r="J425" i="31"/>
  <c r="R463" i="31"/>
  <c r="F553" i="31"/>
  <c r="F578" i="31" s="1"/>
  <c r="M562" i="31"/>
  <c r="L587" i="31"/>
  <c r="M593" i="31"/>
  <c r="M476" i="31"/>
  <c r="R476" i="31" s="1"/>
  <c r="L501" i="31"/>
  <c r="M543" i="31"/>
  <c r="R499" i="31"/>
  <c r="A525" i="31"/>
  <c r="A569" i="31"/>
  <c r="L494" i="31"/>
  <c r="M469" i="31"/>
  <c r="R469" i="31" s="1"/>
  <c r="L496" i="31"/>
  <c r="M471" i="31"/>
  <c r="R471" i="31" s="1"/>
  <c r="A556" i="31"/>
  <c r="R530" i="31"/>
  <c r="R492" i="31"/>
  <c r="R467" i="31"/>
  <c r="A593" i="31"/>
  <c r="A537" i="31"/>
  <c r="A522" i="31"/>
  <c r="A590" i="31"/>
  <c r="A588" i="31"/>
  <c r="M464" i="31"/>
  <c r="R464" i="31" s="1"/>
  <c r="J502" i="31"/>
  <c r="M477" i="31"/>
  <c r="G508" i="31"/>
  <c r="G533" i="31" s="1"/>
  <c r="G558" i="31" s="1"/>
  <c r="G583" i="31" s="1"/>
  <c r="G608" i="31" s="1"/>
  <c r="R483" i="31"/>
  <c r="M489" i="31"/>
  <c r="M500" i="31"/>
  <c r="L525" i="31"/>
  <c r="M535" i="31"/>
  <c r="L560" i="31"/>
  <c r="M547" i="31"/>
  <c r="L572" i="31"/>
  <c r="R473" i="31"/>
  <c r="R522" i="31"/>
  <c r="L549" i="31"/>
  <c r="R547" i="31"/>
  <c r="A573" i="31"/>
  <c r="A610" i="31"/>
  <c r="M418" i="31"/>
  <c r="M492" i="31"/>
  <c r="L517" i="31"/>
  <c r="M481" i="31"/>
  <c r="R481" i="31" s="1"/>
  <c r="L506" i="31"/>
  <c r="R523" i="31"/>
  <c r="A599" i="31"/>
  <c r="R478" i="31"/>
  <c r="A534" i="31"/>
  <c r="A511" i="31"/>
  <c r="M421" i="31"/>
  <c r="R421" i="31" s="1"/>
  <c r="R465" i="31"/>
  <c r="A539" i="31"/>
  <c r="L555" i="31"/>
  <c r="M530" i="31"/>
  <c r="L507" i="31"/>
  <c r="M482" i="31"/>
  <c r="F489" i="31"/>
  <c r="R475" i="31"/>
  <c r="A501" i="31"/>
  <c r="R479" i="31"/>
  <c r="M497" i="31"/>
  <c r="R497" i="31" s="1"/>
  <c r="A505" i="31"/>
  <c r="L558" i="31"/>
  <c r="M533" i="31"/>
  <c r="L536" i="31"/>
  <c r="M485" i="31"/>
  <c r="A495" i="31"/>
  <c r="M568" i="31"/>
  <c r="M579" i="31"/>
  <c r="L604" i="31"/>
  <c r="M604" i="31" s="1"/>
  <c r="F507" i="31"/>
  <c r="F532" i="31" s="1"/>
  <c r="F557" i="31" s="1"/>
  <c r="F582" i="31" s="1"/>
  <c r="F607" i="31" s="1"/>
  <c r="R482" i="31"/>
  <c r="M478" i="31"/>
  <c r="M508" i="31"/>
  <c r="M516" i="31"/>
  <c r="R477" i="31"/>
  <c r="M505" i="31"/>
  <c r="I493" i="31"/>
  <c r="I518" i="31" s="1"/>
  <c r="I543" i="31" s="1"/>
  <c r="I568" i="31" s="1"/>
  <c r="I593" i="31" s="1"/>
  <c r="L548" i="31"/>
  <c r="M523" i="31"/>
  <c r="L541" i="31"/>
  <c r="R457" i="31"/>
  <c r="M473" i="31"/>
  <c r="M480" i="31"/>
  <c r="R480" i="31" s="1"/>
  <c r="M490" i="31"/>
  <c r="R490" i="31" s="1"/>
  <c r="M498" i="31"/>
  <c r="R498" i="31" s="1"/>
  <c r="M522" i="31"/>
  <c r="L528" i="31"/>
  <c r="J423" i="31"/>
  <c r="R458" i="31"/>
  <c r="R466" i="31"/>
  <c r="R503" i="31"/>
  <c r="R505" i="31"/>
  <c r="L540" i="31"/>
  <c r="M515" i="31"/>
  <c r="R515" i="31" s="1"/>
  <c r="A502" i="31"/>
  <c r="M554" i="31"/>
  <c r="M534" i="31"/>
  <c r="L559" i="31"/>
  <c r="F502" i="31"/>
  <c r="M504" i="31"/>
  <c r="A557" i="31"/>
  <c r="M474" i="31"/>
  <c r="R474" i="31" s="1"/>
  <c r="A492" i="31"/>
  <c r="M484" i="31"/>
  <c r="R484" i="31" s="1"/>
  <c r="M468" i="31"/>
  <c r="R468" i="31" s="1"/>
  <c r="I313" i="31"/>
  <c r="I338" i="31" s="1"/>
  <c r="I363" i="31" s="1"/>
  <c r="I388" i="31" s="1"/>
  <c r="A348" i="31"/>
  <c r="R322" i="31"/>
  <c r="R254" i="31"/>
  <c r="M225" i="31"/>
  <c r="R225" i="31" s="1"/>
  <c r="J229" i="31"/>
  <c r="A296" i="31"/>
  <c r="R253" i="31"/>
  <c r="M220" i="31"/>
  <c r="R220" i="31" s="1"/>
  <c r="L311" i="31"/>
  <c r="L397" i="31"/>
  <c r="M397" i="31" s="1"/>
  <c r="M372" i="31"/>
  <c r="F325" i="31"/>
  <c r="F350" i="31" s="1"/>
  <c r="F375" i="31" s="1"/>
  <c r="F400" i="31" s="1"/>
  <c r="A363" i="31"/>
  <c r="A319" i="31"/>
  <c r="M347" i="31"/>
  <c r="R213" i="31"/>
  <c r="K304" i="31"/>
  <c r="K329" i="31" s="1"/>
  <c r="K354" i="31" s="1"/>
  <c r="K379" i="31" s="1"/>
  <c r="K404" i="31" s="1"/>
  <c r="R279" i="31"/>
  <c r="M283" i="31"/>
  <c r="R290" i="31"/>
  <c r="M297" i="31"/>
  <c r="R297" i="31" s="1"/>
  <c r="L308" i="31"/>
  <c r="M259" i="31"/>
  <c r="R259" i="31" s="1"/>
  <c r="A290" i="31"/>
  <c r="F301" i="31"/>
  <c r="F326" i="31" s="1"/>
  <c r="F351" i="31" s="1"/>
  <c r="F376" i="31" s="1"/>
  <c r="F401" i="31" s="1"/>
  <c r="M279" i="31"/>
  <c r="M281" i="31"/>
  <c r="J301" i="31"/>
  <c r="J326" i="31" s="1"/>
  <c r="J351" i="31" s="1"/>
  <c r="J376" i="31" s="1"/>
  <c r="J401" i="31" s="1"/>
  <c r="M401" i="31" s="1"/>
  <c r="M276" i="31"/>
  <c r="R276" i="31" s="1"/>
  <c r="M288" i="31"/>
  <c r="R288" i="31" s="1"/>
  <c r="L313" i="31"/>
  <c r="A352" i="31"/>
  <c r="M221" i="31"/>
  <c r="R221" i="31" s="1"/>
  <c r="L309" i="31"/>
  <c r="M284" i="31"/>
  <c r="A339" i="31"/>
  <c r="M343" i="31"/>
  <c r="M292" i="31"/>
  <c r="J317" i="31"/>
  <c r="L352" i="31"/>
  <c r="M327" i="31"/>
  <c r="R327" i="31" s="1"/>
  <c r="M362" i="31"/>
  <c r="L387" i="31"/>
  <c r="M387" i="31" s="1"/>
  <c r="A350" i="31"/>
  <c r="M282" i="31"/>
  <c r="L307" i="31"/>
  <c r="M302" i="31"/>
  <c r="A357" i="31"/>
  <c r="M337" i="31"/>
  <c r="R263" i="31"/>
  <c r="J294" i="31"/>
  <c r="J319" i="31" s="1"/>
  <c r="J344" i="31" s="1"/>
  <c r="J369" i="31" s="1"/>
  <c r="J394" i="31" s="1"/>
  <c r="M269" i="31"/>
  <c r="R269" i="31" s="1"/>
  <c r="A308" i="31"/>
  <c r="A312" i="31"/>
  <c r="A306" i="31"/>
  <c r="K299" i="31"/>
  <c r="K324" i="31" s="1"/>
  <c r="K349" i="31" s="1"/>
  <c r="K374" i="31" s="1"/>
  <c r="K399" i="31" s="1"/>
  <c r="R302" i="31"/>
  <c r="G287" i="31"/>
  <c r="G312" i="31" s="1"/>
  <c r="J286" i="31"/>
  <c r="J311" i="31" s="1"/>
  <c r="J336" i="31" s="1"/>
  <c r="J361" i="31" s="1"/>
  <c r="J386" i="31" s="1"/>
  <c r="L299" i="31"/>
  <c r="A353" i="31"/>
  <c r="J224" i="31"/>
  <c r="M312" i="31"/>
  <c r="A355" i="31"/>
  <c r="A297" i="31"/>
  <c r="R271" i="31"/>
  <c r="M304" i="31"/>
  <c r="L329" i="31"/>
  <c r="L331" i="31"/>
  <c r="M306" i="31"/>
  <c r="A341" i="31"/>
  <c r="L330" i="31"/>
  <c r="L340" i="31"/>
  <c r="R265" i="31"/>
  <c r="F290" i="31"/>
  <c r="F315" i="31" s="1"/>
  <c r="F340" i="31" s="1"/>
  <c r="F365" i="31" s="1"/>
  <c r="F390" i="31" s="1"/>
  <c r="L319" i="31"/>
  <c r="M294" i="31"/>
  <c r="R294" i="31" s="1"/>
  <c r="J320" i="31"/>
  <c r="J345" i="31" s="1"/>
  <c r="J370" i="31" s="1"/>
  <c r="J395" i="31" s="1"/>
  <c r="M217" i="31"/>
  <c r="R217" i="31" s="1"/>
  <c r="L393" i="31"/>
  <c r="M393" i="31" s="1"/>
  <c r="M215" i="31"/>
  <c r="R215" i="31" s="1"/>
  <c r="J219" i="31"/>
  <c r="R261" i="31"/>
  <c r="A292" i="31"/>
  <c r="R266" i="31"/>
  <c r="F303" i="31"/>
  <c r="F328" i="31" s="1"/>
  <c r="R278" i="31"/>
  <c r="M301" i="31"/>
  <c r="L367" i="31"/>
  <c r="M320" i="31"/>
  <c r="L366" i="31"/>
  <c r="M341" i="31"/>
  <c r="L345" i="31"/>
  <c r="L285" i="31"/>
  <c r="M260" i="31"/>
  <c r="M262" i="31"/>
  <c r="R262" i="31" s="1"/>
  <c r="M296" i="31"/>
  <c r="L321" i="31"/>
  <c r="M213" i="31"/>
  <c r="A309" i="31"/>
  <c r="M264" i="31"/>
  <c r="R264" i="31" s="1"/>
  <c r="L289" i="31"/>
  <c r="M271" i="31"/>
  <c r="M287" i="31"/>
  <c r="M298" i="31"/>
  <c r="R298" i="31" s="1"/>
  <c r="L323" i="31"/>
  <c r="A351" i="31"/>
  <c r="A360" i="31"/>
  <c r="A379" i="31"/>
  <c r="A311" i="31"/>
  <c r="A320" i="31"/>
  <c r="R275" i="31"/>
  <c r="A318" i="31"/>
  <c r="J222" i="31"/>
  <c r="R218" i="31"/>
  <c r="G284" i="31"/>
  <c r="L303" i="31"/>
  <c r="M278" i="31"/>
  <c r="A324" i="31"/>
  <c r="M216" i="31"/>
  <c r="R216" i="31" s="1"/>
  <c r="R260" i="31"/>
  <c r="R267" i="31"/>
  <c r="L325" i="31"/>
  <c r="M300" i="31"/>
  <c r="R300" i="31" s="1"/>
  <c r="M212" i="31"/>
  <c r="R268" i="31"/>
  <c r="M270" i="31"/>
  <c r="R270" i="31" s="1"/>
  <c r="F292" i="31"/>
  <c r="F317" i="31" s="1"/>
  <c r="F342" i="31" s="1"/>
  <c r="F367" i="31" s="1"/>
  <c r="F392" i="31" s="1"/>
  <c r="R212" i="31"/>
  <c r="M275" i="31"/>
  <c r="M280" i="31"/>
  <c r="R58" i="31"/>
  <c r="R61" i="31"/>
  <c r="A112" i="31"/>
  <c r="A149" i="31"/>
  <c r="J124" i="31"/>
  <c r="J149" i="31" s="1"/>
  <c r="J174" i="31" s="1"/>
  <c r="J199" i="31" s="1"/>
  <c r="R11" i="31"/>
  <c r="J15" i="31"/>
  <c r="M15" i="31" s="1"/>
  <c r="A143" i="31"/>
  <c r="R51" i="31"/>
  <c r="A141" i="31"/>
  <c r="R9" i="31"/>
  <c r="A134" i="31"/>
  <c r="R60" i="31"/>
  <c r="A104" i="31"/>
  <c r="L131" i="31"/>
  <c r="J122" i="31"/>
  <c r="J147" i="31" s="1"/>
  <c r="J172" i="31" s="1"/>
  <c r="J197" i="31" s="1"/>
  <c r="R55" i="31"/>
  <c r="L115" i="31"/>
  <c r="M115" i="31" s="1"/>
  <c r="L105" i="31"/>
  <c r="M105" i="31" s="1"/>
  <c r="L107" i="31"/>
  <c r="M107" i="31" s="1"/>
  <c r="A122" i="31"/>
  <c r="A151" i="31"/>
  <c r="F90" i="31"/>
  <c r="R65" i="31"/>
  <c r="L113" i="31"/>
  <c r="M113" i="31" s="1"/>
  <c r="L123" i="31"/>
  <c r="M123" i="31" s="1"/>
  <c r="R10" i="31"/>
  <c r="L100" i="31"/>
  <c r="M100" i="31" s="1"/>
  <c r="J13" i="31"/>
  <c r="M13" i="31" s="1"/>
  <c r="A96" i="31"/>
  <c r="A132" i="31"/>
  <c r="A138" i="31"/>
  <c r="A95" i="31"/>
  <c r="A115" i="31"/>
  <c r="A105" i="31"/>
  <c r="L121" i="31"/>
  <c r="M121" i="31" s="1"/>
  <c r="R56" i="31"/>
  <c r="R12" i="31"/>
  <c r="A92" i="31"/>
  <c r="A160" i="31"/>
  <c r="A106" i="31"/>
  <c r="R57" i="31"/>
  <c r="R71" i="31"/>
  <c r="F99" i="31"/>
  <c r="F124" i="31" s="1"/>
  <c r="F149" i="31" s="1"/>
  <c r="F174" i="31" s="1"/>
  <c r="F199" i="31" s="1"/>
  <c r="A119" i="31"/>
  <c r="J120" i="31"/>
  <c r="J145" i="31" s="1"/>
  <c r="J170" i="31" s="1"/>
  <c r="J195" i="31" s="1"/>
  <c r="J14" i="31"/>
  <c r="M14" i="31" s="1"/>
  <c r="J81" i="31"/>
  <c r="J106" i="31" s="1"/>
  <c r="J131" i="31" s="1"/>
  <c r="J156" i="31" s="1"/>
  <c r="J181" i="31" s="1"/>
  <c r="L109" i="31"/>
  <c r="M109" i="31" s="1"/>
  <c r="A98" i="31"/>
  <c r="R72" i="31"/>
  <c r="A158" i="31"/>
  <c r="L94" i="31"/>
  <c r="M94" i="31" s="1"/>
  <c r="R69" i="31"/>
  <c r="L85" i="31"/>
  <c r="M85" i="31" s="1"/>
  <c r="R6" i="31"/>
  <c r="R68" i="31"/>
  <c r="A89" i="31"/>
  <c r="A202" i="31"/>
  <c r="A128" i="31"/>
  <c r="L86" i="31"/>
  <c r="M86" i="31" s="1"/>
  <c r="A136" i="31"/>
  <c r="A125" i="31"/>
  <c r="R99" i="31"/>
  <c r="E83" i="25"/>
  <c r="E108" i="25" s="1"/>
  <c r="R63" i="25"/>
  <c r="A83" i="25"/>
  <c r="J10" i="25"/>
  <c r="M6" i="25"/>
  <c r="R6" i="25"/>
  <c r="A92" i="25"/>
  <c r="R66" i="25"/>
  <c r="E99" i="25"/>
  <c r="E124" i="25" s="1"/>
  <c r="E149" i="25" s="1"/>
  <c r="E174" i="25" s="1"/>
  <c r="E199" i="25" s="1"/>
  <c r="R74" i="25"/>
  <c r="M7" i="25"/>
  <c r="R7" i="25"/>
  <c r="A85" i="25"/>
  <c r="L86" i="25"/>
  <c r="M61" i="25"/>
  <c r="A126" i="25"/>
  <c r="L102" i="25"/>
  <c r="M102" i="25" s="1"/>
  <c r="M77" i="25"/>
  <c r="M8" i="25"/>
  <c r="R8" i="25"/>
  <c r="L95" i="25"/>
  <c r="M70" i="25"/>
  <c r="R70" i="25" s="1"/>
  <c r="M72" i="25"/>
  <c r="R72" i="25" s="1"/>
  <c r="R65" i="25"/>
  <c r="M75" i="25"/>
  <c r="R75" i="25" s="1"/>
  <c r="R60" i="25"/>
  <c r="R50" i="25"/>
  <c r="L84" i="25"/>
  <c r="M59" i="25"/>
  <c r="R59" i="25" s="1"/>
  <c r="A99" i="25"/>
  <c r="R68" i="25"/>
  <c r="M9" i="25"/>
  <c r="R9" i="25" s="1"/>
  <c r="A112" i="25"/>
  <c r="L104" i="25"/>
  <c r="M79" i="25"/>
  <c r="M56" i="25"/>
  <c r="R56" i="25" s="1"/>
  <c r="R61" i="25"/>
  <c r="R85" i="25"/>
  <c r="R51" i="25"/>
  <c r="M60" i="25"/>
  <c r="M74" i="25"/>
  <c r="M73" i="25"/>
  <c r="R73" i="25" s="1"/>
  <c r="M57" i="25"/>
  <c r="R57" i="25" s="1"/>
  <c r="M76" i="25"/>
  <c r="R55" i="25"/>
  <c r="M58" i="25"/>
  <c r="R58" i="25" s="1"/>
  <c r="M71" i="25"/>
  <c r="R71" i="25" s="1"/>
  <c r="R83" i="25"/>
  <c r="R67" i="25"/>
  <c r="M87" i="25"/>
  <c r="M69" i="25"/>
  <c r="R69" i="25" s="1"/>
  <c r="M92" i="25"/>
  <c r="R92" i="25" s="1"/>
  <c r="M85" i="25"/>
  <c r="M68" i="28"/>
  <c r="L1349" i="13"/>
  <c r="K1286" i="13"/>
  <c r="R1285" i="13"/>
  <c r="R1160" i="13"/>
  <c r="K1161" i="13"/>
  <c r="L1033" i="13"/>
  <c r="M1348" i="13"/>
  <c r="R1348" i="13"/>
  <c r="M131" i="28"/>
  <c r="M5" i="28"/>
  <c r="R5" i="28" s="1"/>
  <c r="A339" i="12"/>
  <c r="A384" i="12"/>
  <c r="A340" i="12"/>
  <c r="R269" i="12"/>
  <c r="A295" i="12"/>
  <c r="A381" i="12"/>
  <c r="A311" i="12"/>
  <c r="L275" i="12"/>
  <c r="M274" i="12"/>
  <c r="R274" i="12" s="1"/>
  <c r="A302" i="12"/>
  <c r="R263" i="12"/>
  <c r="L348" i="12"/>
  <c r="M347" i="12"/>
  <c r="B286" i="12"/>
  <c r="R261" i="12"/>
  <c r="A299" i="12"/>
  <c r="G287" i="12"/>
  <c r="G312" i="12" s="1"/>
  <c r="G337" i="12" s="1"/>
  <c r="G362" i="12" s="1"/>
  <c r="G387" i="12" s="1"/>
  <c r="G412" i="12" s="1"/>
  <c r="G437" i="12" s="1"/>
  <c r="G462" i="12" s="1"/>
  <c r="R262" i="12"/>
  <c r="A343" i="12"/>
  <c r="A323" i="12"/>
  <c r="F330" i="12"/>
  <c r="L397" i="12"/>
  <c r="M396" i="12"/>
  <c r="B316" i="12"/>
  <c r="B341" i="12" s="1"/>
  <c r="B366" i="12" s="1"/>
  <c r="B391" i="12" s="1"/>
  <c r="B416" i="12" s="1"/>
  <c r="B441" i="12" s="1"/>
  <c r="B466" i="12" s="1"/>
  <c r="M323" i="12"/>
  <c r="L324" i="12"/>
  <c r="A307" i="12"/>
  <c r="M296" i="12"/>
  <c r="R296" i="12" s="1"/>
  <c r="L297" i="12"/>
  <c r="A342" i="12"/>
  <c r="B332" i="12"/>
  <c r="B357" i="12" s="1"/>
  <c r="A322" i="12"/>
  <c r="A412" i="12"/>
  <c r="A408" i="12"/>
  <c r="F293" i="12"/>
  <c r="F318" i="12" s="1"/>
  <c r="F343" i="12" s="1"/>
  <c r="F368" i="12" s="1"/>
  <c r="F393" i="12" s="1"/>
  <c r="F418" i="12" s="1"/>
  <c r="F443" i="12" s="1"/>
  <c r="R268" i="12"/>
  <c r="B300" i="12"/>
  <c r="A329" i="12"/>
  <c r="R265" i="12"/>
  <c r="F290" i="12"/>
  <c r="F315" i="12" s="1"/>
  <c r="F340" i="12" s="1"/>
  <c r="F365" i="12" s="1"/>
  <c r="F390" i="12" s="1"/>
  <c r="F415" i="12" s="1"/>
  <c r="F440" i="12" s="1"/>
  <c r="F465" i="12" s="1"/>
  <c r="B304" i="12"/>
  <c r="G297" i="12"/>
  <c r="G322" i="12" s="1"/>
  <c r="G347" i="12" s="1"/>
  <c r="G372" i="12" s="1"/>
  <c r="G397" i="12" s="1"/>
  <c r="G422" i="12" s="1"/>
  <c r="G447" i="12" s="1"/>
  <c r="A375" i="12"/>
  <c r="A363" i="12"/>
  <c r="A319" i="12"/>
  <c r="A296" i="12"/>
  <c r="R270" i="12"/>
  <c r="M273" i="12"/>
  <c r="R273" i="12" s="1"/>
  <c r="M423" i="12"/>
  <c r="L424" i="12"/>
  <c r="G305" i="12"/>
  <c r="G330" i="12" s="1"/>
  <c r="G355" i="12" s="1"/>
  <c r="G380" i="12" s="1"/>
  <c r="G405" i="12" s="1"/>
  <c r="G430" i="12" s="1"/>
  <c r="G455" i="12" s="1"/>
  <c r="A316" i="12"/>
  <c r="R271" i="12"/>
  <c r="M372" i="12"/>
  <c r="L373" i="12"/>
  <c r="M448" i="12"/>
  <c r="B299" i="12"/>
  <c r="M271" i="12"/>
  <c r="B308" i="12"/>
  <c r="B333" i="12" s="1"/>
  <c r="A426" i="12"/>
  <c r="L450" i="12"/>
  <c r="M449" i="12"/>
  <c r="R266" i="12"/>
  <c r="A303" i="12"/>
  <c r="M371" i="12"/>
  <c r="A405" i="12"/>
  <c r="R267" i="12"/>
  <c r="A360" i="12"/>
  <c r="R264" i="12"/>
  <c r="J979" i="1"/>
  <c r="M975" i="1"/>
  <c r="R975" i="1" s="1"/>
  <c r="G1097" i="1"/>
  <c r="G1122" i="1" s="1"/>
  <c r="G1147" i="1" s="1"/>
  <c r="G1172" i="1" s="1"/>
  <c r="G1197" i="1" s="1"/>
  <c r="G1222" i="1" s="1"/>
  <c r="G1247" i="1" s="1"/>
  <c r="G1272" i="1" s="1"/>
  <c r="M1369" i="1"/>
  <c r="R1369" i="1" s="1"/>
  <c r="L1396" i="1"/>
  <c r="L1421" i="1" s="1"/>
  <c r="M1371" i="1"/>
  <c r="R1371" i="1" s="1"/>
  <c r="A1112" i="1"/>
  <c r="M1450" i="1"/>
  <c r="A1101" i="1"/>
  <c r="L1390" i="1"/>
  <c r="L1415" i="1" s="1"/>
  <c r="L1440" i="1" s="1"/>
  <c r="L1465" i="1" s="1"/>
  <c r="M1465" i="1" s="1"/>
  <c r="A1142" i="1"/>
  <c r="A1167" i="1" s="1"/>
  <c r="A1068" i="1"/>
  <c r="A1093" i="1" s="1"/>
  <c r="A1099" i="1"/>
  <c r="M1384" i="1"/>
  <c r="L1409" i="1"/>
  <c r="L1434" i="1" s="1"/>
  <c r="L1459" i="1" s="1"/>
  <c r="M1361" i="1"/>
  <c r="R1361" i="1" s="1"/>
  <c r="A1105" i="1"/>
  <c r="M1422" i="1"/>
  <c r="L1447" i="1"/>
  <c r="L1472" i="1" s="1"/>
  <c r="L1497" i="1" s="1"/>
  <c r="M1040" i="1"/>
  <c r="R1040" i="1" s="1"/>
  <c r="L1065" i="1"/>
  <c r="L1090" i="1" s="1"/>
  <c r="L1115" i="1" s="1"/>
  <c r="M1048" i="1"/>
  <c r="R1048" i="1" s="1"/>
  <c r="L1073" i="1"/>
  <c r="M974" i="1"/>
  <c r="R974" i="1" s="1"/>
  <c r="J978" i="1"/>
  <c r="F1093" i="1"/>
  <c r="F1118" i="1" s="1"/>
  <c r="F1143" i="1" s="1"/>
  <c r="F1168" i="1" s="1"/>
  <c r="F1193" i="1" s="1"/>
  <c r="F1218" i="1" s="1"/>
  <c r="F1243" i="1" s="1"/>
  <c r="F1268" i="1" s="1"/>
  <c r="F1124" i="1"/>
  <c r="F1149" i="1" s="1"/>
  <c r="F1174" i="1" s="1"/>
  <c r="F1199" i="1" s="1"/>
  <c r="F1224" i="1" s="1"/>
  <c r="F1249" i="1" s="1"/>
  <c r="F1274" i="1" s="1"/>
  <c r="M1407" i="1"/>
  <c r="L1432" i="1"/>
  <c r="L1457" i="1" s="1"/>
  <c r="A1082" i="1"/>
  <c r="A1086" i="1"/>
  <c r="M1047" i="1"/>
  <c r="R1047" i="1" s="1"/>
  <c r="L1072" i="1"/>
  <c r="L1097" i="1" s="1"/>
  <c r="M1097" i="1" s="1"/>
  <c r="L1102" i="1"/>
  <c r="L1127" i="1" s="1"/>
  <c r="M1127" i="1" s="1"/>
  <c r="M1049" i="1"/>
  <c r="R1049" i="1" s="1"/>
  <c r="M1055" i="1"/>
  <c r="R1055" i="1" s="1"/>
  <c r="A1121" i="1"/>
  <c r="L1443" i="1"/>
  <c r="L1468" i="1" s="1"/>
  <c r="L1493" i="1" s="1"/>
  <c r="A1072" i="1"/>
  <c r="M1050" i="1"/>
  <c r="J981" i="1"/>
  <c r="J985" i="1" s="1"/>
  <c r="M1052" i="1"/>
  <c r="R1052" i="1" s="1"/>
  <c r="M1056" i="1"/>
  <c r="R1056" i="1" s="1"/>
  <c r="M1083" i="1"/>
  <c r="R1083" i="1" s="1"/>
  <c r="L1108" i="1"/>
  <c r="A1103" i="1"/>
  <c r="A1128" i="1" s="1"/>
  <c r="F1103" i="1"/>
  <c r="L1385" i="1"/>
  <c r="M1385" i="1" s="1"/>
  <c r="M1360" i="1"/>
  <c r="R1360" i="1" s="1"/>
  <c r="M1039" i="1"/>
  <c r="R1039" i="1" s="1"/>
  <c r="F1082" i="1"/>
  <c r="F1107" i="1" s="1"/>
  <c r="F1132" i="1" s="1"/>
  <c r="F1157" i="1" s="1"/>
  <c r="F1182" i="1" s="1"/>
  <c r="F1207" i="1" s="1"/>
  <c r="F1232" i="1" s="1"/>
  <c r="F1257" i="1" s="1"/>
  <c r="F1282" i="1" s="1"/>
  <c r="F1084" i="1"/>
  <c r="M1043" i="1"/>
  <c r="R1043" i="1" s="1"/>
  <c r="A1070" i="1"/>
  <c r="L1383" i="1"/>
  <c r="M1383" i="1" s="1"/>
  <c r="M1080" i="1"/>
  <c r="M1404" i="1"/>
  <c r="M1364" i="1"/>
  <c r="R1364" i="1" s="1"/>
  <c r="M1374" i="1"/>
  <c r="R1374" i="1" s="1"/>
  <c r="L1399" i="1"/>
  <c r="L1424" i="1" s="1"/>
  <c r="M1424" i="1" s="1"/>
  <c r="M1378" i="1"/>
  <c r="L1403" i="1"/>
  <c r="M1403" i="1" s="1"/>
  <c r="M1382" i="1"/>
  <c r="M1379" i="1"/>
  <c r="M1406" i="1"/>
  <c r="M1042" i="1"/>
  <c r="R1042" i="1" s="1"/>
  <c r="A1430" i="1"/>
  <c r="L1479" i="1"/>
  <c r="M1454" i="1"/>
  <c r="J1438" i="1"/>
  <c r="J1463" i="1" s="1"/>
  <c r="J1488" i="1" s="1"/>
  <c r="J1513" i="1" s="1"/>
  <c r="J1538" i="1" s="1"/>
  <c r="J1563" i="1" s="1"/>
  <c r="J1588" i="1" s="1"/>
  <c r="L1413" i="1"/>
  <c r="M1388" i="1"/>
  <c r="R1388" i="1" s="1"/>
  <c r="A1424" i="1"/>
  <c r="A1423" i="1"/>
  <c r="M1412" i="1"/>
  <c r="R1412" i="1" s="1"/>
  <c r="M1300" i="1"/>
  <c r="R1300" i="1" s="1"/>
  <c r="A1384" i="1"/>
  <c r="F1400" i="1"/>
  <c r="M1437" i="1"/>
  <c r="F1456" i="1"/>
  <c r="F1481" i="1" s="1"/>
  <c r="F1506" i="1" s="1"/>
  <c r="F1531" i="1" s="1"/>
  <c r="F1556" i="1" s="1"/>
  <c r="F1581" i="1" s="1"/>
  <c r="F1606" i="1" s="1"/>
  <c r="M1387" i="1"/>
  <c r="R1387" i="1" s="1"/>
  <c r="L1416" i="1"/>
  <c r="M1391" i="1"/>
  <c r="M1425" i="1"/>
  <c r="M1366" i="1"/>
  <c r="R1366" i="1" s="1"/>
  <c r="M1386" i="1"/>
  <c r="R1386" i="1" s="1"/>
  <c r="M1393" i="1"/>
  <c r="R1393" i="1" s="1"/>
  <c r="M1397" i="1"/>
  <c r="R1397" i="1" s="1"/>
  <c r="A1438" i="1"/>
  <c r="L1477" i="1"/>
  <c r="M1368" i="1"/>
  <c r="R1368" i="1" s="1"/>
  <c r="M1375" i="1"/>
  <c r="M1377" i="1"/>
  <c r="J1402" i="1"/>
  <c r="J1427" i="1" s="1"/>
  <c r="J1452" i="1" s="1"/>
  <c r="J1477" i="1" s="1"/>
  <c r="J1502" i="1" s="1"/>
  <c r="J1527" i="1" s="1"/>
  <c r="J1552" i="1" s="1"/>
  <c r="J1577" i="1" s="1"/>
  <c r="J1602" i="1" s="1"/>
  <c r="A1395" i="1"/>
  <c r="F1385" i="1"/>
  <c r="A1469" i="1"/>
  <c r="M1363" i="1"/>
  <c r="R1363" i="1" s="1"/>
  <c r="M1395" i="1"/>
  <c r="M1423" i="1"/>
  <c r="M1381" i="1"/>
  <c r="M1392" i="1"/>
  <c r="L1417" i="1"/>
  <c r="A1501" i="1"/>
  <c r="A1400" i="1"/>
  <c r="M1462" i="1"/>
  <c r="L1487" i="1"/>
  <c r="F1384" i="1"/>
  <c r="A1471" i="1"/>
  <c r="A1482" i="1"/>
  <c r="A1454" i="1"/>
  <c r="M1293" i="1"/>
  <c r="R1293" i="1" s="1"/>
  <c r="M1448" i="1"/>
  <c r="F1402" i="1"/>
  <c r="M1380" i="1"/>
  <c r="J1405" i="1"/>
  <c r="J1430" i="1" s="1"/>
  <c r="J1455" i="1" s="1"/>
  <c r="J1480" i="1" s="1"/>
  <c r="J1505" i="1" s="1"/>
  <c r="J1530" i="1" s="1"/>
  <c r="J1555" i="1" s="1"/>
  <c r="J1580" i="1" s="1"/>
  <c r="J1605" i="1" s="1"/>
  <c r="M1429" i="1"/>
  <c r="M1373" i="1"/>
  <c r="R1373" i="1" s="1"/>
  <c r="A1460" i="1"/>
  <c r="M1400" i="1"/>
  <c r="M1398" i="1"/>
  <c r="R1398" i="1" s="1"/>
  <c r="L1473" i="1"/>
  <c r="F1395" i="1"/>
  <c r="L1411" i="1"/>
  <c r="J1297" i="1"/>
  <c r="F1405" i="1"/>
  <c r="M1370" i="1"/>
  <c r="R1370" i="1" s="1"/>
  <c r="F1392" i="1"/>
  <c r="F1417" i="1" s="1"/>
  <c r="F1442" i="1" s="1"/>
  <c r="F1467" i="1" s="1"/>
  <c r="F1492" i="1" s="1"/>
  <c r="F1517" i="1" s="1"/>
  <c r="F1542" i="1" s="1"/>
  <c r="F1567" i="1" s="1"/>
  <c r="F1592" i="1" s="1"/>
  <c r="A1412" i="1"/>
  <c r="L1420" i="1"/>
  <c r="A1428" i="1"/>
  <c r="L1431" i="1"/>
  <c r="L1475" i="1"/>
  <c r="M1367" i="1"/>
  <c r="R1367" i="1" s="1"/>
  <c r="M1295" i="1"/>
  <c r="R1295" i="1" s="1"/>
  <c r="M1362" i="1"/>
  <c r="R1362" i="1" s="1"/>
  <c r="M1394" i="1"/>
  <c r="L1419" i="1"/>
  <c r="M1296" i="1"/>
  <c r="R1296" i="1" s="1"/>
  <c r="J1303" i="1"/>
  <c r="A1416" i="1"/>
  <c r="A1418" i="1"/>
  <c r="L1389" i="1"/>
  <c r="M1372" i="1"/>
  <c r="R1372" i="1" s="1"/>
  <c r="L1430" i="1"/>
  <c r="M1086" i="1"/>
  <c r="L1111" i="1"/>
  <c r="L1179" i="1"/>
  <c r="M1154" i="1"/>
  <c r="G1100" i="1"/>
  <c r="G1125" i="1" s="1"/>
  <c r="G1150" i="1" s="1"/>
  <c r="G1175" i="1" s="1"/>
  <c r="G1200" i="1" s="1"/>
  <c r="G1225" i="1" s="1"/>
  <c r="G1250" i="1" s="1"/>
  <c r="G1275" i="1" s="1"/>
  <c r="J984" i="1"/>
  <c r="A1090" i="1"/>
  <c r="A1113" i="1"/>
  <c r="M1041" i="1"/>
  <c r="R1041" i="1" s="1"/>
  <c r="L1081" i="1"/>
  <c r="L1078" i="1"/>
  <c r="M1053" i="1"/>
  <c r="R1053" i="1" s="1"/>
  <c r="M1095" i="1"/>
  <c r="R1095" i="1" s="1"/>
  <c r="A1077" i="1"/>
  <c r="M1143" i="1"/>
  <c r="A1109" i="1"/>
  <c r="M1060" i="1"/>
  <c r="L1085" i="1"/>
  <c r="M1104" i="1"/>
  <c r="M1118" i="1"/>
  <c r="M1126" i="1"/>
  <c r="J1069" i="1"/>
  <c r="J1094" i="1" s="1"/>
  <c r="M1044" i="1"/>
  <c r="R1044" i="1" s="1"/>
  <c r="F1096" i="1"/>
  <c r="A1098" i="1"/>
  <c r="M980" i="1"/>
  <c r="R980" i="1" s="1"/>
  <c r="M1061" i="1"/>
  <c r="L1141" i="1"/>
  <c r="M1116" i="1"/>
  <c r="F1085" i="1"/>
  <c r="F1080" i="1"/>
  <c r="M1088" i="1"/>
  <c r="L1113" i="1"/>
  <c r="M1100" i="1"/>
  <c r="M1129" i="1"/>
  <c r="M1063" i="1"/>
  <c r="L1193" i="1"/>
  <c r="M1168" i="1"/>
  <c r="L1109" i="1"/>
  <c r="M1070" i="1"/>
  <c r="R1070" i="1" s="1"/>
  <c r="L1107" i="1"/>
  <c r="M1082" i="1"/>
  <c r="L1120" i="1"/>
  <c r="F1077" i="1"/>
  <c r="F1102" i="1" s="1"/>
  <c r="F1127" i="1" s="1"/>
  <c r="F1152" i="1" s="1"/>
  <c r="F1177" i="1" s="1"/>
  <c r="F1202" i="1" s="1"/>
  <c r="F1227" i="1" s="1"/>
  <c r="F1252" i="1" s="1"/>
  <c r="F1277" i="1" s="1"/>
  <c r="M1151" i="1"/>
  <c r="L1176" i="1"/>
  <c r="L1144" i="1"/>
  <c r="A1066" i="1"/>
  <c r="M1067" i="1"/>
  <c r="L1092" i="1"/>
  <c r="M1079" i="1"/>
  <c r="R1079" i="1" s="1"/>
  <c r="M1093" i="1"/>
  <c r="M977" i="1"/>
  <c r="R977" i="1" s="1"/>
  <c r="M1064" i="1"/>
  <c r="R1064" i="1" s="1"/>
  <c r="L1089" i="1"/>
  <c r="M1068" i="1"/>
  <c r="R1068" i="1" s="1"/>
  <c r="M1046" i="1"/>
  <c r="R1046" i="1" s="1"/>
  <c r="M1062" i="1"/>
  <c r="L1071" i="1"/>
  <c r="M1087" i="1"/>
  <c r="L1112" i="1"/>
  <c r="M1076" i="1"/>
  <c r="L1105" i="1"/>
  <c r="A1160" i="1"/>
  <c r="M1057" i="1"/>
  <c r="R1057" i="1" s="1"/>
  <c r="A1150" i="1"/>
  <c r="A1089" i="1"/>
  <c r="M1054" i="1"/>
  <c r="R1054" i="1" s="1"/>
  <c r="M1051" i="1"/>
  <c r="R1051" i="1" s="1"/>
  <c r="L1150" i="1"/>
  <c r="M1125" i="1"/>
  <c r="M1091" i="1"/>
  <c r="A1094" i="1"/>
  <c r="M1075" i="1"/>
  <c r="R1075" i="1" s="1"/>
  <c r="M1066" i="1"/>
  <c r="A1083" i="1"/>
  <c r="L1149" i="1"/>
  <c r="M1124" i="1"/>
  <c r="M1074" i="1"/>
  <c r="R1074" i="1" s="1"/>
  <c r="M1058" i="1"/>
  <c r="R1058" i="1" s="1"/>
  <c r="M1099" i="1"/>
  <c r="R1099" i="1" s="1"/>
  <c r="M722" i="1"/>
  <c r="R722" i="1" s="1"/>
  <c r="M741" i="1"/>
  <c r="M726" i="1"/>
  <c r="R726" i="1" s="1"/>
  <c r="M739" i="1"/>
  <c r="M725" i="1"/>
  <c r="R725" i="1" s="1"/>
  <c r="M734" i="1"/>
  <c r="R734" i="1" s="1"/>
  <c r="L133" i="28"/>
  <c r="M133" i="28" s="1"/>
  <c r="R69" i="28"/>
  <c r="R6" i="28"/>
  <c r="L7" i="28"/>
  <c r="M7" i="28" s="1"/>
  <c r="L70" i="28"/>
  <c r="M70" i="28" s="1"/>
  <c r="L195" i="28"/>
  <c r="M195" i="28" s="1"/>
  <c r="L907" i="13"/>
  <c r="M780" i="13"/>
  <c r="R780" i="13" s="1"/>
  <c r="K781" i="13"/>
  <c r="L843" i="13"/>
  <c r="K718" i="13"/>
  <c r="M717" i="13"/>
  <c r="R717" i="13" s="1"/>
  <c r="K970" i="13"/>
  <c r="M969" i="13"/>
  <c r="R969" i="13" s="1"/>
  <c r="M401" i="13"/>
  <c r="R401" i="13" s="1"/>
  <c r="K402" i="13"/>
  <c r="L590" i="13"/>
  <c r="L464" i="13"/>
  <c r="K654" i="13"/>
  <c r="M653" i="13"/>
  <c r="R653" i="13" s="1"/>
  <c r="L527" i="13"/>
  <c r="R211" i="13"/>
  <c r="J747" i="1"/>
  <c r="J772" i="1" s="1"/>
  <c r="J797" i="1" s="1"/>
  <c r="J822" i="1" s="1"/>
  <c r="J847" i="1" s="1"/>
  <c r="J872" i="1" s="1"/>
  <c r="J897" i="1" s="1"/>
  <c r="J922" i="1" s="1"/>
  <c r="J947" i="1" s="1"/>
  <c r="M406" i="1"/>
  <c r="R406" i="1" s="1"/>
  <c r="M422" i="1"/>
  <c r="M419" i="1"/>
  <c r="R419" i="1" s="1"/>
  <c r="M742" i="1"/>
  <c r="J764" i="1"/>
  <c r="J789" i="1" s="1"/>
  <c r="J814" i="1" s="1"/>
  <c r="J839" i="1" s="1"/>
  <c r="J864" i="1" s="1"/>
  <c r="J889" i="1" s="1"/>
  <c r="J914" i="1" s="1"/>
  <c r="J939" i="1" s="1"/>
  <c r="J964" i="1" s="1"/>
  <c r="M737" i="1"/>
  <c r="R737" i="1" s="1"/>
  <c r="M732" i="1"/>
  <c r="R732" i="1" s="1"/>
  <c r="M740" i="1"/>
  <c r="M733" i="1"/>
  <c r="R733" i="1" s="1"/>
  <c r="R659" i="1"/>
  <c r="M735" i="1"/>
  <c r="R735" i="1" s="1"/>
  <c r="M729" i="1"/>
  <c r="R729" i="1" s="1"/>
  <c r="M738" i="1"/>
  <c r="R738" i="1" s="1"/>
  <c r="M782" i="1"/>
  <c r="M792" i="1"/>
  <c r="M743" i="1"/>
  <c r="F827" i="1"/>
  <c r="J810" i="1"/>
  <c r="J835" i="1" s="1"/>
  <c r="J860" i="1" s="1"/>
  <c r="J885" i="1" s="1"/>
  <c r="J910" i="1" s="1"/>
  <c r="J935" i="1" s="1"/>
  <c r="J960" i="1" s="1"/>
  <c r="M785" i="1"/>
  <c r="M760" i="1"/>
  <c r="R760" i="1" s="1"/>
  <c r="L798" i="1"/>
  <c r="L780" i="1"/>
  <c r="M755" i="1"/>
  <c r="R755" i="1" s="1"/>
  <c r="A786" i="1"/>
  <c r="M775" i="1"/>
  <c r="R775" i="1" s="1"/>
  <c r="A849" i="1"/>
  <c r="M800" i="1"/>
  <c r="L825" i="1"/>
  <c r="A819" i="1"/>
  <c r="A801" i="1"/>
  <c r="L752" i="1"/>
  <c r="M727" i="1"/>
  <c r="R727" i="1" s="1"/>
  <c r="A793" i="1"/>
  <c r="L794" i="1"/>
  <c r="M769" i="1"/>
  <c r="M804" i="1"/>
  <c r="R804" i="1" s="1"/>
  <c r="L829" i="1"/>
  <c r="M757" i="1"/>
  <c r="E768" i="1"/>
  <c r="M744" i="1"/>
  <c r="M754" i="1"/>
  <c r="R754" i="1" s="1"/>
  <c r="A795" i="1"/>
  <c r="M779" i="1"/>
  <c r="R779" i="1" s="1"/>
  <c r="L835" i="1"/>
  <c r="L766" i="1"/>
  <c r="A802" i="1"/>
  <c r="M657" i="1"/>
  <c r="R657" i="1" s="1"/>
  <c r="J661" i="1"/>
  <c r="F790" i="1"/>
  <c r="F815" i="1" s="1"/>
  <c r="F840" i="1" s="1"/>
  <c r="F865" i="1" s="1"/>
  <c r="F890" i="1" s="1"/>
  <c r="F915" i="1" s="1"/>
  <c r="F940" i="1" s="1"/>
  <c r="F965" i="1" s="1"/>
  <c r="A792" i="1"/>
  <c r="A878" i="1"/>
  <c r="A834" i="1"/>
  <c r="A760" i="1"/>
  <c r="L761" i="1"/>
  <c r="M736" i="1"/>
  <c r="R736" i="1" s="1"/>
  <c r="G765" i="1"/>
  <c r="G790" i="1" s="1"/>
  <c r="G815" i="1" s="1"/>
  <c r="G840" i="1" s="1"/>
  <c r="G865" i="1" s="1"/>
  <c r="G890" i="1" s="1"/>
  <c r="G915" i="1" s="1"/>
  <c r="G940" i="1" s="1"/>
  <c r="G965" i="1" s="1"/>
  <c r="E814" i="1"/>
  <c r="E839" i="1" s="1"/>
  <c r="E864" i="1" s="1"/>
  <c r="E889" i="1" s="1"/>
  <c r="E914" i="1" s="1"/>
  <c r="E939" i="1" s="1"/>
  <c r="E964" i="1" s="1"/>
  <c r="A797" i="1"/>
  <c r="A830" i="1"/>
  <c r="A863" i="1"/>
  <c r="M730" i="1"/>
  <c r="R730" i="1" s="1"/>
  <c r="A816" i="1"/>
  <c r="A787" i="1"/>
  <c r="L788" i="1"/>
  <c r="A775" i="1"/>
  <c r="L807" i="1"/>
  <c r="M658" i="1"/>
  <c r="R658" i="1" s="1"/>
  <c r="J662" i="1"/>
  <c r="J664" i="1"/>
  <c r="R660" i="1"/>
  <c r="L778" i="1"/>
  <c r="M753" i="1"/>
  <c r="R753" i="1" s="1"/>
  <c r="G780" i="1"/>
  <c r="G805" i="1" s="1"/>
  <c r="G830" i="1" s="1"/>
  <c r="G855" i="1" s="1"/>
  <c r="G880" i="1" s="1"/>
  <c r="G905" i="1" s="1"/>
  <c r="G930" i="1" s="1"/>
  <c r="G955" i="1" s="1"/>
  <c r="E787" i="1"/>
  <c r="E812" i="1" s="1"/>
  <c r="A779" i="1"/>
  <c r="M781" i="1"/>
  <c r="L806" i="1"/>
  <c r="M728" i="1"/>
  <c r="R728" i="1" s="1"/>
  <c r="A782" i="1"/>
  <c r="L783" i="1"/>
  <c r="M758" i="1"/>
  <c r="R758" i="1" s="1"/>
  <c r="A789" i="1"/>
  <c r="I746" i="1"/>
  <c r="I771" i="1" s="1"/>
  <c r="I796" i="1" s="1"/>
  <c r="I821" i="1" s="1"/>
  <c r="I846" i="1" s="1"/>
  <c r="I871" i="1" s="1"/>
  <c r="I896" i="1" s="1"/>
  <c r="I921" i="1" s="1"/>
  <c r="I946" i="1" s="1"/>
  <c r="I970" i="1" s="1"/>
  <c r="I995" i="1" s="1"/>
  <c r="A773" i="1"/>
  <c r="M749" i="1"/>
  <c r="R749" i="1" s="1"/>
  <c r="L774" i="1"/>
  <c r="E751" i="1"/>
  <c r="A865" i="1"/>
  <c r="E748" i="1"/>
  <c r="M724" i="1"/>
  <c r="R724" i="1" s="1"/>
  <c r="L797" i="1"/>
  <c r="A806" i="1"/>
  <c r="L771" i="1"/>
  <c r="M746" i="1"/>
  <c r="M795" i="1"/>
  <c r="M721" i="1"/>
  <c r="R721" i="1" s="1"/>
  <c r="M745" i="1"/>
  <c r="R745" i="1" s="1"/>
  <c r="L762" i="1"/>
  <c r="M790" i="1"/>
  <c r="L842" i="1"/>
  <c r="M817" i="1"/>
  <c r="L839" i="1"/>
  <c r="M655" i="1"/>
  <c r="R655" i="1" s="1"/>
  <c r="J748" i="1"/>
  <c r="M723" i="1"/>
  <c r="R723" i="1" s="1"/>
  <c r="A758" i="1"/>
  <c r="M750" i="1"/>
  <c r="R750" i="1" s="1"/>
  <c r="M765" i="1"/>
  <c r="M767" i="1"/>
  <c r="M770" i="1"/>
  <c r="R770" i="1" s="1"/>
  <c r="L815" i="1"/>
  <c r="A796" i="1"/>
  <c r="J751" i="1"/>
  <c r="J776" i="1" s="1"/>
  <c r="J801" i="1" s="1"/>
  <c r="J826" i="1" s="1"/>
  <c r="J851" i="1" s="1"/>
  <c r="J876" i="1" s="1"/>
  <c r="J901" i="1" s="1"/>
  <c r="J926" i="1" s="1"/>
  <c r="J951" i="1" s="1"/>
  <c r="L759" i="1"/>
  <c r="L820" i="1"/>
  <c r="M656" i="1"/>
  <c r="R656" i="1" s="1"/>
  <c r="M720" i="1"/>
  <c r="R720" i="1" s="1"/>
  <c r="M756" i="1"/>
  <c r="R756" i="1" s="1"/>
  <c r="L768" i="1"/>
  <c r="J663" i="1"/>
  <c r="M731" i="1"/>
  <c r="R731" i="1" s="1"/>
  <c r="L801" i="1"/>
  <c r="J763" i="1"/>
  <c r="J788" i="1" s="1"/>
  <c r="J813" i="1" s="1"/>
  <c r="J838" i="1" s="1"/>
  <c r="J863" i="1" s="1"/>
  <c r="J888" i="1" s="1"/>
  <c r="J913" i="1" s="1"/>
  <c r="J938" i="1" s="1"/>
  <c r="J963" i="1" s="1"/>
  <c r="J11" i="25"/>
  <c r="J119" i="25"/>
  <c r="M119" i="25" s="1"/>
  <c r="J160" i="25"/>
  <c r="J89" i="25"/>
  <c r="M89" i="25" s="1"/>
  <c r="J103" i="25"/>
  <c r="M103" i="25" s="1"/>
  <c r="J118" i="25"/>
  <c r="J148" i="25"/>
  <c r="J105" i="25"/>
  <c r="J121" i="25"/>
  <c r="M121" i="25" s="1"/>
  <c r="J88" i="25"/>
  <c r="J81" i="25"/>
  <c r="J97" i="25"/>
  <c r="J104" i="25"/>
  <c r="J90" i="25"/>
  <c r="M90" i="25" s="1"/>
  <c r="J108" i="25"/>
  <c r="J13" i="25"/>
  <c r="J84" i="25"/>
  <c r="J100" i="25"/>
  <c r="M100" i="25" s="1"/>
  <c r="J116" i="25"/>
  <c r="A105" i="25"/>
  <c r="E119" i="25"/>
  <c r="A196" i="25"/>
  <c r="A103" i="25"/>
  <c r="I86" i="25"/>
  <c r="I111" i="25" s="1"/>
  <c r="F103" i="25"/>
  <c r="F128" i="25" s="1"/>
  <c r="F153" i="25" s="1"/>
  <c r="F178" i="25" s="1"/>
  <c r="F203" i="25" s="1"/>
  <c r="J86" i="25"/>
  <c r="L126" i="25"/>
  <c r="M126" i="25" s="1"/>
  <c r="A115" i="25"/>
  <c r="L146" i="25"/>
  <c r="L150" i="25"/>
  <c r="L187" i="25"/>
  <c r="A94" i="25"/>
  <c r="R93" i="25" s="1"/>
  <c r="L178" i="25"/>
  <c r="E117" i="25"/>
  <c r="E142" i="25" s="1"/>
  <c r="E167" i="25" s="1"/>
  <c r="E192" i="25" s="1"/>
  <c r="G89" i="25"/>
  <c r="L117" i="25"/>
  <c r="M117" i="25" s="1"/>
  <c r="E91" i="25"/>
  <c r="A164" i="25"/>
  <c r="A107" i="25"/>
  <c r="A111" i="25"/>
  <c r="R110" i="25" s="1"/>
  <c r="L190" i="25"/>
  <c r="L114" i="25"/>
  <c r="E113" i="25"/>
  <c r="A134" i="25"/>
  <c r="F100" i="25"/>
  <c r="A143" i="25"/>
  <c r="J95" i="25"/>
  <c r="L144" i="25"/>
  <c r="A138" i="25"/>
  <c r="A152" i="25"/>
  <c r="A110" i="25"/>
  <c r="A97" i="25"/>
  <c r="R96" i="25" s="1"/>
  <c r="L148" i="25"/>
  <c r="L108" i="25"/>
  <c r="L135" i="25"/>
  <c r="M135" i="25" s="1"/>
  <c r="F80" i="25"/>
  <c r="F105" i="25" s="1"/>
  <c r="L81" i="25"/>
  <c r="M81" i="25" s="1"/>
  <c r="E82" i="25"/>
  <c r="E107" i="25" s="1"/>
  <c r="E132" i="25" s="1"/>
  <c r="E157" i="25" s="1"/>
  <c r="E182" i="25" s="1"/>
  <c r="L88" i="25"/>
  <c r="J99" i="25"/>
  <c r="M99" i="25" s="1"/>
  <c r="J107" i="25"/>
  <c r="M107" i="25" s="1"/>
  <c r="L97" i="25"/>
  <c r="M97" i="25" s="1"/>
  <c r="A181" i="25"/>
  <c r="L80" i="25"/>
  <c r="M80" i="25" s="1"/>
  <c r="L93" i="25"/>
  <c r="M93" i="25" s="1"/>
  <c r="A145" i="25"/>
  <c r="J12" i="25"/>
  <c r="J87" i="25"/>
  <c r="A98" i="25"/>
  <c r="A125" i="25"/>
  <c r="L91" i="25"/>
  <c r="M91" i="25" s="1"/>
  <c r="L124" i="25"/>
  <c r="A129" i="25"/>
  <c r="A91" i="25"/>
  <c r="E101" i="25"/>
  <c r="A108" i="25"/>
  <c r="M274" i="13"/>
  <c r="R274" i="13" s="1"/>
  <c r="K275" i="13"/>
  <c r="L338" i="13"/>
  <c r="L22" i="13"/>
  <c r="K86" i="13"/>
  <c r="M85" i="13"/>
  <c r="R85" i="13" s="1"/>
  <c r="M337" i="13"/>
  <c r="R337" i="13" s="1"/>
  <c r="K149" i="13"/>
  <c r="K212" i="13"/>
  <c r="A36" i="14"/>
  <c r="B36" i="14" s="1"/>
  <c r="A37" i="14" s="1"/>
  <c r="B37" i="14" s="1"/>
  <c r="A38" i="14" s="1"/>
  <c r="B38" i="14" s="1"/>
  <c r="A39" i="14" s="1"/>
  <c r="B39" i="14" s="1"/>
  <c r="A40" i="14" s="1"/>
  <c r="B40" i="14" s="1"/>
  <c r="A41" i="14" s="1"/>
  <c r="B41" i="14" s="1"/>
  <c r="A42" i="14" s="1"/>
  <c r="B42" i="14" s="1"/>
  <c r="A43" i="14" s="1"/>
  <c r="B43" i="14" s="1"/>
  <c r="A44" i="14" s="1"/>
  <c r="B44" i="14" s="1"/>
  <c r="A45" i="14" s="1"/>
  <c r="B45" i="14" s="1"/>
  <c r="A46" i="14" s="1"/>
  <c r="B46" i="14" s="1"/>
  <c r="A47" i="14" s="1"/>
  <c r="B47" i="14" s="1"/>
  <c r="A48" i="14" s="1"/>
  <c r="B48" i="14" s="1"/>
  <c r="A49" i="14" s="1"/>
  <c r="B49" i="14" s="1"/>
  <c r="A50" i="14" s="1"/>
  <c r="B50" i="14" s="1"/>
  <c r="A51" i="14" s="1"/>
  <c r="B51" i="14" s="1"/>
  <c r="A52" i="14" s="1"/>
  <c r="B52" i="14" s="1"/>
  <c r="A53" i="14" s="1"/>
  <c r="B53" i="14" s="1"/>
  <c r="A54" i="14" s="1"/>
  <c r="B54" i="14" s="1"/>
  <c r="A55" i="14" s="1"/>
  <c r="B55" i="14" s="1"/>
  <c r="A56" i="14" s="1"/>
  <c r="B56" i="14" s="1"/>
  <c r="A57" i="14" s="1"/>
  <c r="B57" i="14" s="1"/>
  <c r="A58" i="14" s="1"/>
  <c r="B58" i="14" s="1"/>
  <c r="A59" i="14" s="1"/>
  <c r="B59" i="14" s="1"/>
  <c r="A60" i="14" s="1"/>
  <c r="B60" i="14" s="1"/>
  <c r="A61" i="14" s="1"/>
  <c r="B61" i="14" s="1"/>
  <c r="A62" i="14" s="1"/>
  <c r="B62" i="14" s="1"/>
  <c r="A63" i="14" s="1"/>
  <c r="B63" i="14" s="1"/>
  <c r="A64" i="14" s="1"/>
  <c r="B64" i="14" s="1"/>
  <c r="A65" i="14" s="1"/>
  <c r="B65" i="14" s="1"/>
  <c r="A66" i="14" s="1"/>
  <c r="B66" i="14" s="1"/>
  <c r="A67" i="14" s="1"/>
  <c r="B67" i="14" s="1"/>
  <c r="A68" i="14" s="1"/>
  <c r="B68" i="14" s="1"/>
  <c r="A69" i="14" s="1"/>
  <c r="B69" i="14" s="1"/>
  <c r="A70" i="14" s="1"/>
  <c r="B70" i="14" s="1"/>
  <c r="A71" i="14" s="1"/>
  <c r="B71" i="14" s="1"/>
  <c r="A72" i="14" s="1"/>
  <c r="B72" i="14" s="1"/>
  <c r="A73" i="14" s="1"/>
  <c r="B73" i="14" s="1"/>
  <c r="M412" i="1"/>
  <c r="R412" i="1" s="1"/>
  <c r="J340" i="1"/>
  <c r="J344" i="1" s="1"/>
  <c r="J348" i="1" s="1"/>
  <c r="L431" i="1"/>
  <c r="M431" i="1" s="1"/>
  <c r="R431" i="1" s="1"/>
  <c r="M403" i="1"/>
  <c r="R403" i="1" s="1"/>
  <c r="M448" i="1"/>
  <c r="G441" i="1"/>
  <c r="G466" i="1" s="1"/>
  <c r="G491" i="1" s="1"/>
  <c r="G516" i="1" s="1"/>
  <c r="G541" i="1" s="1"/>
  <c r="G566" i="1" s="1"/>
  <c r="G591" i="1" s="1"/>
  <c r="G616" i="1" s="1"/>
  <c r="G641" i="1" s="1"/>
  <c r="M414" i="1"/>
  <c r="R414" i="1" s="1"/>
  <c r="J439" i="1"/>
  <c r="J464" i="1" s="1"/>
  <c r="J489" i="1" s="1"/>
  <c r="J514" i="1" s="1"/>
  <c r="J539" i="1" s="1"/>
  <c r="J564" i="1" s="1"/>
  <c r="J589" i="1" s="1"/>
  <c r="J614" i="1" s="1"/>
  <c r="J639" i="1" s="1"/>
  <c r="L444" i="1"/>
  <c r="L469" i="1" s="1"/>
  <c r="M338" i="1"/>
  <c r="R338" i="1" s="1"/>
  <c r="M408" i="1"/>
  <c r="R408" i="1" s="1"/>
  <c r="M410" i="1"/>
  <c r="R410" i="1" s="1"/>
  <c r="M429" i="1"/>
  <c r="R429" i="1" s="1"/>
  <c r="M416" i="1"/>
  <c r="R416" i="1" s="1"/>
  <c r="M427" i="1"/>
  <c r="R427" i="1" s="1"/>
  <c r="M423" i="1"/>
  <c r="L464" i="1"/>
  <c r="A478" i="1"/>
  <c r="E479" i="1"/>
  <c r="E504" i="1" s="1"/>
  <c r="E529" i="1" s="1"/>
  <c r="E554" i="1" s="1"/>
  <c r="E579" i="1" s="1"/>
  <c r="E604" i="1" s="1"/>
  <c r="E629" i="1" s="1"/>
  <c r="E496" i="1"/>
  <c r="E521" i="1" s="1"/>
  <c r="E546" i="1" s="1"/>
  <c r="E571" i="1" s="1"/>
  <c r="E596" i="1" s="1"/>
  <c r="E621" i="1" s="1"/>
  <c r="E646" i="1" s="1"/>
  <c r="M342" i="1"/>
  <c r="R342" i="1" s="1"/>
  <c r="J346" i="1"/>
  <c r="A515" i="1"/>
  <c r="L492" i="1"/>
  <c r="M467" i="1"/>
  <c r="R467" i="1" s="1"/>
  <c r="M436" i="1"/>
  <c r="L461" i="1"/>
  <c r="G453" i="1"/>
  <c r="G478" i="1" s="1"/>
  <c r="G503" i="1" s="1"/>
  <c r="G528" i="1" s="1"/>
  <c r="G553" i="1" s="1"/>
  <c r="G578" i="1" s="1"/>
  <c r="G603" i="1" s="1"/>
  <c r="G628" i="1" s="1"/>
  <c r="A483" i="1"/>
  <c r="A522" i="1"/>
  <c r="A469" i="1"/>
  <c r="L455" i="1"/>
  <c r="M430" i="1"/>
  <c r="R430" i="1" s="1"/>
  <c r="L458" i="1"/>
  <c r="M433" i="1"/>
  <c r="R433" i="1" s="1"/>
  <c r="A466" i="1"/>
  <c r="J492" i="1"/>
  <c r="J517" i="1" s="1"/>
  <c r="J542" i="1" s="1"/>
  <c r="J567" i="1" s="1"/>
  <c r="J592" i="1" s="1"/>
  <c r="J617" i="1" s="1"/>
  <c r="J642" i="1" s="1"/>
  <c r="A543" i="1"/>
  <c r="M425" i="1"/>
  <c r="L450" i="1"/>
  <c r="A485" i="1"/>
  <c r="M471" i="1"/>
  <c r="L496" i="1"/>
  <c r="A525" i="1"/>
  <c r="A445" i="1"/>
  <c r="M411" i="1"/>
  <c r="R411" i="1" s="1"/>
  <c r="E449" i="1"/>
  <c r="M413" i="1"/>
  <c r="R413" i="1" s="1"/>
  <c r="L460" i="1"/>
  <c r="E445" i="1"/>
  <c r="M446" i="1"/>
  <c r="A473" i="1"/>
  <c r="A482" i="1"/>
  <c r="M421" i="1"/>
  <c r="L449" i="1"/>
  <c r="M424" i="1"/>
  <c r="L432" i="1"/>
  <c r="M407" i="1"/>
  <c r="R407" i="1" s="1"/>
  <c r="A467" i="1"/>
  <c r="L468" i="1"/>
  <c r="M443" i="1"/>
  <c r="R443" i="1" s="1"/>
  <c r="M445" i="1"/>
  <c r="A477" i="1"/>
  <c r="M405" i="1"/>
  <c r="R405" i="1" s="1"/>
  <c r="A437" i="1"/>
  <c r="R339" i="1"/>
  <c r="L491" i="1"/>
  <c r="M466" i="1"/>
  <c r="A439" i="1"/>
  <c r="M470" i="1"/>
  <c r="L495" i="1"/>
  <c r="L515" i="1"/>
  <c r="M490" i="1"/>
  <c r="J341" i="1"/>
  <c r="M404" i="1"/>
  <c r="R404" i="1" s="1"/>
  <c r="A461" i="1"/>
  <c r="M465" i="1"/>
  <c r="M418" i="1"/>
  <c r="R418" i="1" s="1"/>
  <c r="M442" i="1"/>
  <c r="R442" i="1" s="1"/>
  <c r="L454" i="1"/>
  <c r="A476" i="1"/>
  <c r="M402" i="1"/>
  <c r="R402" i="1" s="1"/>
  <c r="M415" i="1"/>
  <c r="R415" i="1" s="1"/>
  <c r="A459" i="1"/>
  <c r="L426" i="1"/>
  <c r="M401" i="1"/>
  <c r="R401" i="1" s="1"/>
  <c r="L473" i="1"/>
  <c r="L447" i="1"/>
  <c r="L434" i="1"/>
  <c r="M409" i="1"/>
  <c r="R409" i="1" s="1"/>
  <c r="A499" i="1"/>
  <c r="M420" i="1"/>
  <c r="L462" i="1"/>
  <c r="M437" i="1"/>
  <c r="R437" i="1" s="1"/>
  <c r="M440" i="1"/>
  <c r="R440" i="1" s="1"/>
  <c r="A505" i="1"/>
  <c r="A488" i="1"/>
  <c r="L452" i="1"/>
  <c r="A456" i="1"/>
  <c r="J343" i="1"/>
  <c r="M417" i="1"/>
  <c r="R417" i="1" s="1"/>
  <c r="A496" i="1"/>
  <c r="L428" i="1"/>
  <c r="A479" i="1"/>
  <c r="J435" i="1"/>
  <c r="J460" i="1" s="1"/>
  <c r="J485" i="1" s="1"/>
  <c r="J510" i="1" s="1"/>
  <c r="J535" i="1" s="1"/>
  <c r="J560" i="1" s="1"/>
  <c r="J585" i="1" s="1"/>
  <c r="J610" i="1" s="1"/>
  <c r="J635" i="1" s="1"/>
  <c r="M441" i="1"/>
  <c r="L438" i="1"/>
  <c r="R22" i="15"/>
  <c r="R23" i="15"/>
  <c r="R295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P291" i="4" s="1"/>
  <c r="P292" i="4" s="1"/>
  <c r="P293" i="4" s="1"/>
  <c r="P294" i="4" s="1"/>
  <c r="P295" i="4" s="1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P91" i="4" s="1"/>
  <c r="P92" i="4" s="1"/>
  <c r="P93" i="4" s="1"/>
  <c r="P94" i="4" s="1"/>
  <c r="P95" i="4" s="1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1" i="4"/>
  <c r="P242" i="4" s="1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17" i="4"/>
  <c r="P218" i="4" s="1"/>
  <c r="P219" i="4" s="1"/>
  <c r="P220" i="4" s="1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1" i="4"/>
  <c r="P192" i="4" s="1"/>
  <c r="P193" i="4" s="1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66" i="4"/>
  <c r="P167" i="4" s="1"/>
  <c r="P168" i="4" s="1"/>
  <c r="P169" i="4" s="1"/>
  <c r="P170" i="4" s="1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2" i="4"/>
  <c r="P143" i="4" s="1"/>
  <c r="P144" i="4" s="1"/>
  <c r="P145" i="4" s="1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16" i="4"/>
  <c r="P117" i="4" s="1"/>
  <c r="P118" i="4" s="1"/>
  <c r="P119" i="4" s="1"/>
  <c r="P120" i="4" s="1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68" i="4"/>
  <c r="P69" i="4" s="1"/>
  <c r="P67" i="4"/>
  <c r="P66" i="4"/>
  <c r="L120" i="4"/>
  <c r="L145" i="4" s="1"/>
  <c r="L170" i="4" s="1"/>
  <c r="L195" i="4" s="1"/>
  <c r="L220" i="4" s="1"/>
  <c r="L245" i="4" s="1"/>
  <c r="L270" i="4" s="1"/>
  <c r="L295" i="4" s="1"/>
  <c r="L320" i="4" s="1"/>
  <c r="N95" i="4"/>
  <c r="N120" i="4" s="1"/>
  <c r="N145" i="4" s="1"/>
  <c r="N170" i="4" s="1"/>
  <c r="N195" i="4" s="1"/>
  <c r="N220" i="4" s="1"/>
  <c r="N245" i="4" s="1"/>
  <c r="N270" i="4" s="1"/>
  <c r="N295" i="4" s="1"/>
  <c r="N320" i="4" s="1"/>
  <c r="L95" i="4"/>
  <c r="K95" i="4"/>
  <c r="K120" i="4" s="1"/>
  <c r="K145" i="4" s="1"/>
  <c r="K170" i="4" s="1"/>
  <c r="K195" i="4" s="1"/>
  <c r="K220" i="4" s="1"/>
  <c r="K245" i="4" s="1"/>
  <c r="K270" i="4" s="1"/>
  <c r="K295" i="4" s="1"/>
  <c r="K320" i="4" s="1"/>
  <c r="J95" i="4"/>
  <c r="J120" i="4" s="1"/>
  <c r="J145" i="4" s="1"/>
  <c r="J170" i="4" s="1"/>
  <c r="J195" i="4" s="1"/>
  <c r="J220" i="4" s="1"/>
  <c r="J245" i="4" s="1"/>
  <c r="J270" i="4" s="1"/>
  <c r="J295" i="4" s="1"/>
  <c r="J320" i="4" s="1"/>
  <c r="I95" i="4"/>
  <c r="I120" i="4" s="1"/>
  <c r="I145" i="4" s="1"/>
  <c r="I170" i="4" s="1"/>
  <c r="I195" i="4" s="1"/>
  <c r="I220" i="4" s="1"/>
  <c r="I245" i="4" s="1"/>
  <c r="I270" i="4" s="1"/>
  <c r="I295" i="4" s="1"/>
  <c r="I320" i="4" s="1"/>
  <c r="G95" i="4"/>
  <c r="G120" i="4" s="1"/>
  <c r="G145" i="4" s="1"/>
  <c r="G170" i="4" s="1"/>
  <c r="G195" i="4" s="1"/>
  <c r="G220" i="4" s="1"/>
  <c r="G245" i="4" s="1"/>
  <c r="G270" i="4" s="1"/>
  <c r="G295" i="4" s="1"/>
  <c r="G320" i="4" s="1"/>
  <c r="F95" i="4"/>
  <c r="F120" i="4" s="1"/>
  <c r="F145" i="4" s="1"/>
  <c r="F170" i="4" s="1"/>
  <c r="F195" i="4" s="1"/>
  <c r="F220" i="4" s="1"/>
  <c r="F245" i="4" s="1"/>
  <c r="F270" i="4" s="1"/>
  <c r="F295" i="4" s="1"/>
  <c r="F320" i="4" s="1"/>
  <c r="E95" i="4"/>
  <c r="E120" i="4" s="1"/>
  <c r="E145" i="4" s="1"/>
  <c r="E170" i="4" s="1"/>
  <c r="E195" i="4" s="1"/>
  <c r="E220" i="4" s="1"/>
  <c r="E245" i="4" s="1"/>
  <c r="E270" i="4" s="1"/>
  <c r="E295" i="4" s="1"/>
  <c r="E320" i="4" s="1"/>
  <c r="A95" i="4"/>
  <c r="A120" i="4" s="1"/>
  <c r="A145" i="4" s="1"/>
  <c r="A170" i="4" s="1"/>
  <c r="A195" i="4" s="1"/>
  <c r="A220" i="4" s="1"/>
  <c r="A245" i="4" s="1"/>
  <c r="A270" i="4" s="1"/>
  <c r="A295" i="4" s="1"/>
  <c r="A320" i="4" s="1"/>
  <c r="N94" i="4"/>
  <c r="N119" i="4" s="1"/>
  <c r="N144" i="4" s="1"/>
  <c r="N169" i="4" s="1"/>
  <c r="N194" i="4" s="1"/>
  <c r="N219" i="4" s="1"/>
  <c r="N244" i="4" s="1"/>
  <c r="N269" i="4" s="1"/>
  <c r="N294" i="4" s="1"/>
  <c r="N319" i="4" s="1"/>
  <c r="L94" i="4"/>
  <c r="L119" i="4" s="1"/>
  <c r="L144" i="4" s="1"/>
  <c r="L169" i="4" s="1"/>
  <c r="L194" i="4" s="1"/>
  <c r="L219" i="4" s="1"/>
  <c r="L244" i="4" s="1"/>
  <c r="L269" i="4" s="1"/>
  <c r="L294" i="4" s="1"/>
  <c r="L319" i="4" s="1"/>
  <c r="K94" i="4"/>
  <c r="K119" i="4" s="1"/>
  <c r="K144" i="4" s="1"/>
  <c r="K169" i="4" s="1"/>
  <c r="K194" i="4" s="1"/>
  <c r="K219" i="4" s="1"/>
  <c r="K244" i="4" s="1"/>
  <c r="K269" i="4" s="1"/>
  <c r="K294" i="4" s="1"/>
  <c r="K319" i="4" s="1"/>
  <c r="J94" i="4"/>
  <c r="J119" i="4" s="1"/>
  <c r="J144" i="4" s="1"/>
  <c r="J169" i="4" s="1"/>
  <c r="J194" i="4" s="1"/>
  <c r="J219" i="4" s="1"/>
  <c r="J244" i="4" s="1"/>
  <c r="J269" i="4" s="1"/>
  <c r="J294" i="4" s="1"/>
  <c r="J319" i="4" s="1"/>
  <c r="I94" i="4"/>
  <c r="I119" i="4" s="1"/>
  <c r="I144" i="4" s="1"/>
  <c r="I169" i="4" s="1"/>
  <c r="I194" i="4" s="1"/>
  <c r="I219" i="4" s="1"/>
  <c r="I244" i="4" s="1"/>
  <c r="I269" i="4" s="1"/>
  <c r="I294" i="4" s="1"/>
  <c r="I319" i="4" s="1"/>
  <c r="G94" i="4"/>
  <c r="G119" i="4" s="1"/>
  <c r="G144" i="4" s="1"/>
  <c r="G169" i="4" s="1"/>
  <c r="G194" i="4" s="1"/>
  <c r="G219" i="4" s="1"/>
  <c r="G244" i="4" s="1"/>
  <c r="G269" i="4" s="1"/>
  <c r="G294" i="4" s="1"/>
  <c r="G319" i="4" s="1"/>
  <c r="F94" i="4"/>
  <c r="F119" i="4" s="1"/>
  <c r="F144" i="4" s="1"/>
  <c r="F169" i="4" s="1"/>
  <c r="F194" i="4" s="1"/>
  <c r="F219" i="4" s="1"/>
  <c r="F244" i="4" s="1"/>
  <c r="F269" i="4" s="1"/>
  <c r="F294" i="4" s="1"/>
  <c r="F319" i="4" s="1"/>
  <c r="E94" i="4"/>
  <c r="E119" i="4" s="1"/>
  <c r="E144" i="4" s="1"/>
  <c r="E169" i="4" s="1"/>
  <c r="E194" i="4" s="1"/>
  <c r="E219" i="4" s="1"/>
  <c r="E244" i="4" s="1"/>
  <c r="E269" i="4" s="1"/>
  <c r="E294" i="4" s="1"/>
  <c r="E319" i="4" s="1"/>
  <c r="A94" i="4"/>
  <c r="A119" i="4" s="1"/>
  <c r="A144" i="4" s="1"/>
  <c r="A169" i="4" s="1"/>
  <c r="A194" i="4" s="1"/>
  <c r="A219" i="4" s="1"/>
  <c r="A244" i="4" s="1"/>
  <c r="A269" i="4" s="1"/>
  <c r="A294" i="4" s="1"/>
  <c r="A319" i="4" s="1"/>
  <c r="N93" i="4"/>
  <c r="N118" i="4" s="1"/>
  <c r="N143" i="4" s="1"/>
  <c r="N168" i="4" s="1"/>
  <c r="N193" i="4" s="1"/>
  <c r="N218" i="4" s="1"/>
  <c r="N243" i="4" s="1"/>
  <c r="N268" i="4" s="1"/>
  <c r="N293" i="4" s="1"/>
  <c r="N318" i="4" s="1"/>
  <c r="L93" i="4"/>
  <c r="L118" i="4" s="1"/>
  <c r="L143" i="4" s="1"/>
  <c r="L168" i="4" s="1"/>
  <c r="L193" i="4" s="1"/>
  <c r="L218" i="4" s="1"/>
  <c r="L243" i="4" s="1"/>
  <c r="L268" i="4" s="1"/>
  <c r="L293" i="4" s="1"/>
  <c r="L318" i="4" s="1"/>
  <c r="K93" i="4"/>
  <c r="K118" i="4" s="1"/>
  <c r="K143" i="4" s="1"/>
  <c r="K168" i="4" s="1"/>
  <c r="K193" i="4" s="1"/>
  <c r="K218" i="4" s="1"/>
  <c r="K243" i="4" s="1"/>
  <c r="K268" i="4" s="1"/>
  <c r="K293" i="4" s="1"/>
  <c r="K318" i="4" s="1"/>
  <c r="J93" i="4"/>
  <c r="J118" i="4" s="1"/>
  <c r="J143" i="4" s="1"/>
  <c r="J168" i="4" s="1"/>
  <c r="J193" i="4" s="1"/>
  <c r="J218" i="4" s="1"/>
  <c r="J243" i="4" s="1"/>
  <c r="J268" i="4" s="1"/>
  <c r="J293" i="4" s="1"/>
  <c r="J318" i="4" s="1"/>
  <c r="I93" i="4"/>
  <c r="I118" i="4" s="1"/>
  <c r="I143" i="4" s="1"/>
  <c r="I168" i="4" s="1"/>
  <c r="I193" i="4" s="1"/>
  <c r="I218" i="4" s="1"/>
  <c r="I243" i="4" s="1"/>
  <c r="I268" i="4" s="1"/>
  <c r="I293" i="4" s="1"/>
  <c r="I318" i="4" s="1"/>
  <c r="G93" i="4"/>
  <c r="G118" i="4" s="1"/>
  <c r="G143" i="4" s="1"/>
  <c r="G168" i="4" s="1"/>
  <c r="G193" i="4" s="1"/>
  <c r="G218" i="4" s="1"/>
  <c r="G243" i="4" s="1"/>
  <c r="G268" i="4" s="1"/>
  <c r="G293" i="4" s="1"/>
  <c r="G318" i="4" s="1"/>
  <c r="F93" i="4"/>
  <c r="F118" i="4" s="1"/>
  <c r="F143" i="4" s="1"/>
  <c r="F168" i="4" s="1"/>
  <c r="F193" i="4" s="1"/>
  <c r="F218" i="4" s="1"/>
  <c r="F243" i="4" s="1"/>
  <c r="F268" i="4" s="1"/>
  <c r="F293" i="4" s="1"/>
  <c r="F318" i="4" s="1"/>
  <c r="E93" i="4"/>
  <c r="E118" i="4" s="1"/>
  <c r="E143" i="4" s="1"/>
  <c r="E168" i="4" s="1"/>
  <c r="E193" i="4" s="1"/>
  <c r="E218" i="4" s="1"/>
  <c r="E243" i="4" s="1"/>
  <c r="E268" i="4" s="1"/>
  <c r="E293" i="4" s="1"/>
  <c r="E318" i="4" s="1"/>
  <c r="A93" i="4"/>
  <c r="A118" i="4" s="1"/>
  <c r="A143" i="4" s="1"/>
  <c r="A168" i="4" s="1"/>
  <c r="A193" i="4" s="1"/>
  <c r="A218" i="4" s="1"/>
  <c r="A243" i="4" s="1"/>
  <c r="A268" i="4" s="1"/>
  <c r="A293" i="4" s="1"/>
  <c r="A318" i="4" s="1"/>
  <c r="N92" i="4"/>
  <c r="N117" i="4" s="1"/>
  <c r="N142" i="4" s="1"/>
  <c r="N167" i="4" s="1"/>
  <c r="N192" i="4" s="1"/>
  <c r="N217" i="4" s="1"/>
  <c r="N242" i="4" s="1"/>
  <c r="N267" i="4" s="1"/>
  <c r="N292" i="4" s="1"/>
  <c r="N317" i="4" s="1"/>
  <c r="L92" i="4"/>
  <c r="L117" i="4" s="1"/>
  <c r="L142" i="4" s="1"/>
  <c r="L167" i="4" s="1"/>
  <c r="L192" i="4" s="1"/>
  <c r="L217" i="4" s="1"/>
  <c r="L242" i="4" s="1"/>
  <c r="L267" i="4" s="1"/>
  <c r="L292" i="4" s="1"/>
  <c r="L317" i="4" s="1"/>
  <c r="K92" i="4"/>
  <c r="K117" i="4" s="1"/>
  <c r="K142" i="4" s="1"/>
  <c r="K167" i="4" s="1"/>
  <c r="K192" i="4" s="1"/>
  <c r="K217" i="4" s="1"/>
  <c r="K242" i="4" s="1"/>
  <c r="K267" i="4" s="1"/>
  <c r="K292" i="4" s="1"/>
  <c r="K317" i="4" s="1"/>
  <c r="J92" i="4"/>
  <c r="J117" i="4" s="1"/>
  <c r="J142" i="4" s="1"/>
  <c r="J167" i="4" s="1"/>
  <c r="J192" i="4" s="1"/>
  <c r="J217" i="4" s="1"/>
  <c r="J242" i="4" s="1"/>
  <c r="J267" i="4" s="1"/>
  <c r="J292" i="4" s="1"/>
  <c r="J317" i="4" s="1"/>
  <c r="I92" i="4"/>
  <c r="I117" i="4" s="1"/>
  <c r="I142" i="4" s="1"/>
  <c r="I167" i="4" s="1"/>
  <c r="I192" i="4" s="1"/>
  <c r="I217" i="4" s="1"/>
  <c r="I242" i="4" s="1"/>
  <c r="I267" i="4" s="1"/>
  <c r="I292" i="4" s="1"/>
  <c r="I317" i="4" s="1"/>
  <c r="G92" i="4"/>
  <c r="G117" i="4" s="1"/>
  <c r="G142" i="4" s="1"/>
  <c r="G167" i="4" s="1"/>
  <c r="G192" i="4" s="1"/>
  <c r="G217" i="4" s="1"/>
  <c r="G242" i="4" s="1"/>
  <c r="G267" i="4" s="1"/>
  <c r="G292" i="4" s="1"/>
  <c r="G317" i="4" s="1"/>
  <c r="F92" i="4"/>
  <c r="F117" i="4" s="1"/>
  <c r="F142" i="4" s="1"/>
  <c r="F167" i="4" s="1"/>
  <c r="F192" i="4" s="1"/>
  <c r="F217" i="4" s="1"/>
  <c r="F242" i="4" s="1"/>
  <c r="F267" i="4" s="1"/>
  <c r="F292" i="4" s="1"/>
  <c r="F317" i="4" s="1"/>
  <c r="E92" i="4"/>
  <c r="E117" i="4" s="1"/>
  <c r="E142" i="4" s="1"/>
  <c r="E167" i="4" s="1"/>
  <c r="E192" i="4" s="1"/>
  <c r="E217" i="4" s="1"/>
  <c r="E242" i="4" s="1"/>
  <c r="E267" i="4" s="1"/>
  <c r="E292" i="4" s="1"/>
  <c r="E317" i="4" s="1"/>
  <c r="A92" i="4"/>
  <c r="A117" i="4" s="1"/>
  <c r="A142" i="4" s="1"/>
  <c r="A167" i="4" s="1"/>
  <c r="A192" i="4" s="1"/>
  <c r="A217" i="4" s="1"/>
  <c r="A242" i="4" s="1"/>
  <c r="A267" i="4" s="1"/>
  <c r="A292" i="4" s="1"/>
  <c r="A317" i="4" s="1"/>
  <c r="N91" i="4"/>
  <c r="N116" i="4" s="1"/>
  <c r="N141" i="4" s="1"/>
  <c r="N166" i="4" s="1"/>
  <c r="N191" i="4" s="1"/>
  <c r="N216" i="4" s="1"/>
  <c r="N241" i="4" s="1"/>
  <c r="N266" i="4" s="1"/>
  <c r="N291" i="4" s="1"/>
  <c r="N316" i="4" s="1"/>
  <c r="L91" i="4"/>
  <c r="L116" i="4" s="1"/>
  <c r="L141" i="4" s="1"/>
  <c r="L166" i="4" s="1"/>
  <c r="L191" i="4" s="1"/>
  <c r="L216" i="4" s="1"/>
  <c r="L241" i="4" s="1"/>
  <c r="L266" i="4" s="1"/>
  <c r="L291" i="4" s="1"/>
  <c r="L316" i="4" s="1"/>
  <c r="K91" i="4"/>
  <c r="K116" i="4" s="1"/>
  <c r="K141" i="4" s="1"/>
  <c r="K166" i="4" s="1"/>
  <c r="K191" i="4" s="1"/>
  <c r="K216" i="4" s="1"/>
  <c r="K241" i="4" s="1"/>
  <c r="K266" i="4" s="1"/>
  <c r="K291" i="4" s="1"/>
  <c r="K316" i="4" s="1"/>
  <c r="J91" i="4"/>
  <c r="J116" i="4" s="1"/>
  <c r="J141" i="4" s="1"/>
  <c r="J166" i="4" s="1"/>
  <c r="J191" i="4" s="1"/>
  <c r="J216" i="4" s="1"/>
  <c r="J241" i="4" s="1"/>
  <c r="J266" i="4" s="1"/>
  <c r="J291" i="4" s="1"/>
  <c r="J316" i="4" s="1"/>
  <c r="I91" i="4"/>
  <c r="I116" i="4" s="1"/>
  <c r="I141" i="4" s="1"/>
  <c r="I166" i="4" s="1"/>
  <c r="I191" i="4" s="1"/>
  <c r="I216" i="4" s="1"/>
  <c r="I241" i="4" s="1"/>
  <c r="I266" i="4" s="1"/>
  <c r="I291" i="4" s="1"/>
  <c r="I316" i="4" s="1"/>
  <c r="G91" i="4"/>
  <c r="G116" i="4" s="1"/>
  <c r="G141" i="4" s="1"/>
  <c r="G166" i="4" s="1"/>
  <c r="G191" i="4" s="1"/>
  <c r="G216" i="4" s="1"/>
  <c r="G241" i="4" s="1"/>
  <c r="G266" i="4" s="1"/>
  <c r="G291" i="4" s="1"/>
  <c r="G316" i="4" s="1"/>
  <c r="F91" i="4"/>
  <c r="F116" i="4" s="1"/>
  <c r="F141" i="4" s="1"/>
  <c r="F166" i="4" s="1"/>
  <c r="F191" i="4" s="1"/>
  <c r="F216" i="4" s="1"/>
  <c r="F241" i="4" s="1"/>
  <c r="F266" i="4" s="1"/>
  <c r="F291" i="4" s="1"/>
  <c r="F316" i="4" s="1"/>
  <c r="E91" i="4"/>
  <c r="E116" i="4" s="1"/>
  <c r="E141" i="4" s="1"/>
  <c r="E166" i="4" s="1"/>
  <c r="E191" i="4" s="1"/>
  <c r="E216" i="4" s="1"/>
  <c r="E241" i="4" s="1"/>
  <c r="E266" i="4" s="1"/>
  <c r="E291" i="4" s="1"/>
  <c r="E316" i="4" s="1"/>
  <c r="A91" i="4"/>
  <c r="A116" i="4" s="1"/>
  <c r="A141" i="4" s="1"/>
  <c r="A166" i="4" s="1"/>
  <c r="A191" i="4" s="1"/>
  <c r="A216" i="4" s="1"/>
  <c r="A241" i="4" s="1"/>
  <c r="A266" i="4" s="1"/>
  <c r="A291" i="4" s="1"/>
  <c r="A316" i="4" s="1"/>
  <c r="N90" i="4"/>
  <c r="N115" i="4" s="1"/>
  <c r="N140" i="4" s="1"/>
  <c r="N165" i="4" s="1"/>
  <c r="N190" i="4" s="1"/>
  <c r="N215" i="4" s="1"/>
  <c r="N240" i="4" s="1"/>
  <c r="N265" i="4" s="1"/>
  <c r="N290" i="4" s="1"/>
  <c r="N315" i="4" s="1"/>
  <c r="K90" i="4"/>
  <c r="K115" i="4" s="1"/>
  <c r="K140" i="4" s="1"/>
  <c r="K165" i="4" s="1"/>
  <c r="K190" i="4" s="1"/>
  <c r="K215" i="4" s="1"/>
  <c r="K240" i="4" s="1"/>
  <c r="K265" i="4" s="1"/>
  <c r="K290" i="4" s="1"/>
  <c r="K315" i="4" s="1"/>
  <c r="J90" i="4"/>
  <c r="J115" i="4" s="1"/>
  <c r="J140" i="4" s="1"/>
  <c r="J165" i="4" s="1"/>
  <c r="J190" i="4" s="1"/>
  <c r="J215" i="4" s="1"/>
  <c r="J240" i="4" s="1"/>
  <c r="J265" i="4" s="1"/>
  <c r="J290" i="4" s="1"/>
  <c r="J315" i="4" s="1"/>
  <c r="I90" i="4"/>
  <c r="I115" i="4" s="1"/>
  <c r="I140" i="4" s="1"/>
  <c r="I165" i="4" s="1"/>
  <c r="I190" i="4" s="1"/>
  <c r="I215" i="4" s="1"/>
  <c r="I240" i="4" s="1"/>
  <c r="I265" i="4" s="1"/>
  <c r="I290" i="4" s="1"/>
  <c r="I315" i="4" s="1"/>
  <c r="G90" i="4"/>
  <c r="G115" i="4" s="1"/>
  <c r="G140" i="4" s="1"/>
  <c r="G165" i="4" s="1"/>
  <c r="G190" i="4" s="1"/>
  <c r="G215" i="4" s="1"/>
  <c r="G240" i="4" s="1"/>
  <c r="G265" i="4" s="1"/>
  <c r="G290" i="4" s="1"/>
  <c r="G315" i="4" s="1"/>
  <c r="F90" i="4"/>
  <c r="F115" i="4" s="1"/>
  <c r="F140" i="4" s="1"/>
  <c r="F165" i="4" s="1"/>
  <c r="F190" i="4" s="1"/>
  <c r="F215" i="4" s="1"/>
  <c r="F240" i="4" s="1"/>
  <c r="F265" i="4" s="1"/>
  <c r="F290" i="4" s="1"/>
  <c r="F315" i="4" s="1"/>
  <c r="E90" i="4"/>
  <c r="E115" i="4" s="1"/>
  <c r="E140" i="4" s="1"/>
  <c r="E165" i="4" s="1"/>
  <c r="E190" i="4" s="1"/>
  <c r="E215" i="4" s="1"/>
  <c r="E240" i="4" s="1"/>
  <c r="E265" i="4" s="1"/>
  <c r="E290" i="4" s="1"/>
  <c r="E315" i="4" s="1"/>
  <c r="A90" i="4"/>
  <c r="A115" i="4" s="1"/>
  <c r="A140" i="4" s="1"/>
  <c r="A165" i="4" s="1"/>
  <c r="A190" i="4" s="1"/>
  <c r="A215" i="4" s="1"/>
  <c r="A240" i="4" s="1"/>
  <c r="A265" i="4" s="1"/>
  <c r="A290" i="4" s="1"/>
  <c r="A315" i="4" s="1"/>
  <c r="N89" i="4"/>
  <c r="N114" i="4" s="1"/>
  <c r="N139" i="4" s="1"/>
  <c r="N164" i="4" s="1"/>
  <c r="N189" i="4" s="1"/>
  <c r="N214" i="4" s="1"/>
  <c r="N239" i="4" s="1"/>
  <c r="N264" i="4" s="1"/>
  <c r="N289" i="4" s="1"/>
  <c r="N314" i="4" s="1"/>
  <c r="K89" i="4"/>
  <c r="K114" i="4" s="1"/>
  <c r="K139" i="4" s="1"/>
  <c r="K164" i="4" s="1"/>
  <c r="K189" i="4" s="1"/>
  <c r="K214" i="4" s="1"/>
  <c r="K239" i="4" s="1"/>
  <c r="K264" i="4" s="1"/>
  <c r="K289" i="4" s="1"/>
  <c r="K314" i="4" s="1"/>
  <c r="J89" i="4"/>
  <c r="J114" i="4" s="1"/>
  <c r="J139" i="4" s="1"/>
  <c r="J164" i="4" s="1"/>
  <c r="J189" i="4" s="1"/>
  <c r="J214" i="4" s="1"/>
  <c r="J239" i="4" s="1"/>
  <c r="J264" i="4" s="1"/>
  <c r="J289" i="4" s="1"/>
  <c r="J314" i="4" s="1"/>
  <c r="I89" i="4"/>
  <c r="I114" i="4" s="1"/>
  <c r="I139" i="4" s="1"/>
  <c r="I164" i="4" s="1"/>
  <c r="I189" i="4" s="1"/>
  <c r="I214" i="4" s="1"/>
  <c r="I239" i="4" s="1"/>
  <c r="I264" i="4" s="1"/>
  <c r="I289" i="4" s="1"/>
  <c r="I314" i="4" s="1"/>
  <c r="G89" i="4"/>
  <c r="G114" i="4" s="1"/>
  <c r="G139" i="4" s="1"/>
  <c r="G164" i="4" s="1"/>
  <c r="G189" i="4" s="1"/>
  <c r="G214" i="4" s="1"/>
  <c r="G239" i="4" s="1"/>
  <c r="G264" i="4" s="1"/>
  <c r="G289" i="4" s="1"/>
  <c r="G314" i="4" s="1"/>
  <c r="F89" i="4"/>
  <c r="F114" i="4" s="1"/>
  <c r="F139" i="4" s="1"/>
  <c r="F164" i="4" s="1"/>
  <c r="F189" i="4" s="1"/>
  <c r="F214" i="4" s="1"/>
  <c r="F239" i="4" s="1"/>
  <c r="F264" i="4" s="1"/>
  <c r="F289" i="4" s="1"/>
  <c r="F314" i="4" s="1"/>
  <c r="E89" i="4"/>
  <c r="E114" i="4" s="1"/>
  <c r="E139" i="4" s="1"/>
  <c r="E164" i="4" s="1"/>
  <c r="E189" i="4" s="1"/>
  <c r="E214" i="4" s="1"/>
  <c r="E239" i="4" s="1"/>
  <c r="E264" i="4" s="1"/>
  <c r="E289" i="4" s="1"/>
  <c r="E314" i="4" s="1"/>
  <c r="A89" i="4"/>
  <c r="A114" i="4" s="1"/>
  <c r="A139" i="4" s="1"/>
  <c r="A164" i="4" s="1"/>
  <c r="A189" i="4" s="1"/>
  <c r="A214" i="4" s="1"/>
  <c r="A239" i="4" s="1"/>
  <c r="A264" i="4" s="1"/>
  <c r="A289" i="4" s="1"/>
  <c r="A314" i="4" s="1"/>
  <c r="N88" i="4"/>
  <c r="N113" i="4" s="1"/>
  <c r="N138" i="4" s="1"/>
  <c r="N163" i="4" s="1"/>
  <c r="N188" i="4" s="1"/>
  <c r="N213" i="4" s="1"/>
  <c r="N238" i="4" s="1"/>
  <c r="N263" i="4" s="1"/>
  <c r="N288" i="4" s="1"/>
  <c r="N313" i="4" s="1"/>
  <c r="K88" i="4"/>
  <c r="K113" i="4" s="1"/>
  <c r="K138" i="4" s="1"/>
  <c r="K163" i="4" s="1"/>
  <c r="K188" i="4" s="1"/>
  <c r="K213" i="4" s="1"/>
  <c r="K238" i="4" s="1"/>
  <c r="K263" i="4" s="1"/>
  <c r="K288" i="4" s="1"/>
  <c r="K313" i="4" s="1"/>
  <c r="J88" i="4"/>
  <c r="J113" i="4" s="1"/>
  <c r="J138" i="4" s="1"/>
  <c r="J163" i="4" s="1"/>
  <c r="J188" i="4" s="1"/>
  <c r="J213" i="4" s="1"/>
  <c r="J238" i="4" s="1"/>
  <c r="J263" i="4" s="1"/>
  <c r="J288" i="4" s="1"/>
  <c r="J313" i="4" s="1"/>
  <c r="I88" i="4"/>
  <c r="I113" i="4" s="1"/>
  <c r="I138" i="4" s="1"/>
  <c r="I163" i="4" s="1"/>
  <c r="I188" i="4" s="1"/>
  <c r="I213" i="4" s="1"/>
  <c r="I238" i="4" s="1"/>
  <c r="I263" i="4" s="1"/>
  <c r="I288" i="4" s="1"/>
  <c r="I313" i="4" s="1"/>
  <c r="G88" i="4"/>
  <c r="G113" i="4" s="1"/>
  <c r="G138" i="4" s="1"/>
  <c r="G163" i="4" s="1"/>
  <c r="G188" i="4" s="1"/>
  <c r="G213" i="4" s="1"/>
  <c r="G238" i="4" s="1"/>
  <c r="G263" i="4" s="1"/>
  <c r="G288" i="4" s="1"/>
  <c r="G313" i="4" s="1"/>
  <c r="F88" i="4"/>
  <c r="F113" i="4" s="1"/>
  <c r="F138" i="4" s="1"/>
  <c r="F163" i="4" s="1"/>
  <c r="F188" i="4" s="1"/>
  <c r="F213" i="4" s="1"/>
  <c r="F238" i="4" s="1"/>
  <c r="F263" i="4" s="1"/>
  <c r="F288" i="4" s="1"/>
  <c r="F313" i="4" s="1"/>
  <c r="E88" i="4"/>
  <c r="E113" i="4" s="1"/>
  <c r="E138" i="4" s="1"/>
  <c r="E163" i="4" s="1"/>
  <c r="E188" i="4" s="1"/>
  <c r="E213" i="4" s="1"/>
  <c r="E238" i="4" s="1"/>
  <c r="E263" i="4" s="1"/>
  <c r="E288" i="4" s="1"/>
  <c r="E313" i="4" s="1"/>
  <c r="A88" i="4"/>
  <c r="A113" i="4" s="1"/>
  <c r="A138" i="4" s="1"/>
  <c r="A163" i="4" s="1"/>
  <c r="A188" i="4" s="1"/>
  <c r="A213" i="4" s="1"/>
  <c r="A238" i="4" s="1"/>
  <c r="A263" i="4" s="1"/>
  <c r="A288" i="4" s="1"/>
  <c r="A313" i="4" s="1"/>
  <c r="N87" i="4"/>
  <c r="N112" i="4" s="1"/>
  <c r="N137" i="4" s="1"/>
  <c r="N162" i="4" s="1"/>
  <c r="N187" i="4" s="1"/>
  <c r="N212" i="4" s="1"/>
  <c r="N237" i="4" s="1"/>
  <c r="N262" i="4" s="1"/>
  <c r="N287" i="4" s="1"/>
  <c r="N312" i="4" s="1"/>
  <c r="K87" i="4"/>
  <c r="K112" i="4" s="1"/>
  <c r="K137" i="4" s="1"/>
  <c r="K162" i="4" s="1"/>
  <c r="K187" i="4" s="1"/>
  <c r="K212" i="4" s="1"/>
  <c r="K237" i="4" s="1"/>
  <c r="K262" i="4" s="1"/>
  <c r="K287" i="4" s="1"/>
  <c r="K312" i="4" s="1"/>
  <c r="J87" i="4"/>
  <c r="J112" i="4" s="1"/>
  <c r="J137" i="4" s="1"/>
  <c r="J162" i="4" s="1"/>
  <c r="J187" i="4" s="1"/>
  <c r="J212" i="4" s="1"/>
  <c r="J237" i="4" s="1"/>
  <c r="J262" i="4" s="1"/>
  <c r="J287" i="4" s="1"/>
  <c r="J312" i="4" s="1"/>
  <c r="I87" i="4"/>
  <c r="I112" i="4" s="1"/>
  <c r="I137" i="4" s="1"/>
  <c r="I162" i="4" s="1"/>
  <c r="I187" i="4" s="1"/>
  <c r="I212" i="4" s="1"/>
  <c r="I237" i="4" s="1"/>
  <c r="I262" i="4" s="1"/>
  <c r="I287" i="4" s="1"/>
  <c r="I312" i="4" s="1"/>
  <c r="G87" i="4"/>
  <c r="G112" i="4" s="1"/>
  <c r="G137" i="4" s="1"/>
  <c r="G162" i="4" s="1"/>
  <c r="G187" i="4" s="1"/>
  <c r="G212" i="4" s="1"/>
  <c r="G237" i="4" s="1"/>
  <c r="G262" i="4" s="1"/>
  <c r="G287" i="4" s="1"/>
  <c r="G312" i="4" s="1"/>
  <c r="F87" i="4"/>
  <c r="F112" i="4" s="1"/>
  <c r="F137" i="4" s="1"/>
  <c r="F162" i="4" s="1"/>
  <c r="F187" i="4" s="1"/>
  <c r="F212" i="4" s="1"/>
  <c r="F237" i="4" s="1"/>
  <c r="F262" i="4" s="1"/>
  <c r="F287" i="4" s="1"/>
  <c r="F312" i="4" s="1"/>
  <c r="E87" i="4"/>
  <c r="E112" i="4" s="1"/>
  <c r="E137" i="4" s="1"/>
  <c r="E162" i="4" s="1"/>
  <c r="E187" i="4" s="1"/>
  <c r="E212" i="4" s="1"/>
  <c r="E237" i="4" s="1"/>
  <c r="E262" i="4" s="1"/>
  <c r="E287" i="4" s="1"/>
  <c r="E312" i="4" s="1"/>
  <c r="A87" i="4"/>
  <c r="A112" i="4" s="1"/>
  <c r="A137" i="4" s="1"/>
  <c r="A162" i="4" s="1"/>
  <c r="A187" i="4" s="1"/>
  <c r="A212" i="4" s="1"/>
  <c r="A237" i="4" s="1"/>
  <c r="A262" i="4" s="1"/>
  <c r="A287" i="4" s="1"/>
  <c r="A312" i="4" s="1"/>
  <c r="N86" i="4"/>
  <c r="N111" i="4" s="1"/>
  <c r="N136" i="4" s="1"/>
  <c r="N161" i="4" s="1"/>
  <c r="N186" i="4" s="1"/>
  <c r="N211" i="4" s="1"/>
  <c r="N236" i="4" s="1"/>
  <c r="N261" i="4" s="1"/>
  <c r="N286" i="4" s="1"/>
  <c r="N311" i="4" s="1"/>
  <c r="K86" i="4"/>
  <c r="K111" i="4" s="1"/>
  <c r="K136" i="4" s="1"/>
  <c r="K161" i="4" s="1"/>
  <c r="K186" i="4" s="1"/>
  <c r="K211" i="4" s="1"/>
  <c r="K236" i="4" s="1"/>
  <c r="K261" i="4" s="1"/>
  <c r="K286" i="4" s="1"/>
  <c r="K311" i="4" s="1"/>
  <c r="J86" i="4"/>
  <c r="J111" i="4" s="1"/>
  <c r="J136" i="4" s="1"/>
  <c r="J161" i="4" s="1"/>
  <c r="J186" i="4" s="1"/>
  <c r="J211" i="4" s="1"/>
  <c r="J236" i="4" s="1"/>
  <c r="J261" i="4" s="1"/>
  <c r="J286" i="4" s="1"/>
  <c r="J311" i="4" s="1"/>
  <c r="I86" i="4"/>
  <c r="I111" i="4" s="1"/>
  <c r="I136" i="4" s="1"/>
  <c r="I161" i="4" s="1"/>
  <c r="I186" i="4" s="1"/>
  <c r="I211" i="4" s="1"/>
  <c r="I236" i="4" s="1"/>
  <c r="I261" i="4" s="1"/>
  <c r="I286" i="4" s="1"/>
  <c r="I311" i="4" s="1"/>
  <c r="G86" i="4"/>
  <c r="G111" i="4" s="1"/>
  <c r="G136" i="4" s="1"/>
  <c r="G161" i="4" s="1"/>
  <c r="G186" i="4" s="1"/>
  <c r="G211" i="4" s="1"/>
  <c r="G236" i="4" s="1"/>
  <c r="G261" i="4" s="1"/>
  <c r="G286" i="4" s="1"/>
  <c r="G311" i="4" s="1"/>
  <c r="F86" i="4"/>
  <c r="F111" i="4" s="1"/>
  <c r="F136" i="4" s="1"/>
  <c r="F161" i="4" s="1"/>
  <c r="F186" i="4" s="1"/>
  <c r="F211" i="4" s="1"/>
  <c r="F236" i="4" s="1"/>
  <c r="F261" i="4" s="1"/>
  <c r="F286" i="4" s="1"/>
  <c r="F311" i="4" s="1"/>
  <c r="E86" i="4"/>
  <c r="E111" i="4" s="1"/>
  <c r="E136" i="4" s="1"/>
  <c r="E161" i="4" s="1"/>
  <c r="E186" i="4" s="1"/>
  <c r="E211" i="4" s="1"/>
  <c r="E236" i="4" s="1"/>
  <c r="E261" i="4" s="1"/>
  <c r="E286" i="4" s="1"/>
  <c r="E311" i="4" s="1"/>
  <c r="A86" i="4"/>
  <c r="A111" i="4" s="1"/>
  <c r="A136" i="4" s="1"/>
  <c r="A161" i="4" s="1"/>
  <c r="A186" i="4" s="1"/>
  <c r="A211" i="4" s="1"/>
  <c r="A236" i="4" s="1"/>
  <c r="A261" i="4" s="1"/>
  <c r="A286" i="4" s="1"/>
  <c r="A311" i="4" s="1"/>
  <c r="N85" i="4"/>
  <c r="N110" i="4" s="1"/>
  <c r="N135" i="4" s="1"/>
  <c r="N160" i="4" s="1"/>
  <c r="N185" i="4" s="1"/>
  <c r="N210" i="4" s="1"/>
  <c r="N235" i="4" s="1"/>
  <c r="N260" i="4" s="1"/>
  <c r="N285" i="4" s="1"/>
  <c r="N310" i="4" s="1"/>
  <c r="K85" i="4"/>
  <c r="K110" i="4" s="1"/>
  <c r="K135" i="4" s="1"/>
  <c r="K160" i="4" s="1"/>
  <c r="K185" i="4" s="1"/>
  <c r="K210" i="4" s="1"/>
  <c r="K235" i="4" s="1"/>
  <c r="K260" i="4" s="1"/>
  <c r="K285" i="4" s="1"/>
  <c r="K310" i="4" s="1"/>
  <c r="J85" i="4"/>
  <c r="J110" i="4" s="1"/>
  <c r="J135" i="4" s="1"/>
  <c r="J160" i="4" s="1"/>
  <c r="J185" i="4" s="1"/>
  <c r="J210" i="4" s="1"/>
  <c r="J235" i="4" s="1"/>
  <c r="J260" i="4" s="1"/>
  <c r="J285" i="4" s="1"/>
  <c r="J310" i="4" s="1"/>
  <c r="I85" i="4"/>
  <c r="I110" i="4" s="1"/>
  <c r="I135" i="4" s="1"/>
  <c r="I160" i="4" s="1"/>
  <c r="I185" i="4" s="1"/>
  <c r="I210" i="4" s="1"/>
  <c r="I235" i="4" s="1"/>
  <c r="I260" i="4" s="1"/>
  <c r="I285" i="4" s="1"/>
  <c r="I310" i="4" s="1"/>
  <c r="G85" i="4"/>
  <c r="G110" i="4" s="1"/>
  <c r="G135" i="4" s="1"/>
  <c r="G160" i="4" s="1"/>
  <c r="G185" i="4" s="1"/>
  <c r="G210" i="4" s="1"/>
  <c r="G235" i="4" s="1"/>
  <c r="G260" i="4" s="1"/>
  <c r="G285" i="4" s="1"/>
  <c r="G310" i="4" s="1"/>
  <c r="F85" i="4"/>
  <c r="F110" i="4" s="1"/>
  <c r="F135" i="4" s="1"/>
  <c r="F160" i="4" s="1"/>
  <c r="F185" i="4" s="1"/>
  <c r="F210" i="4" s="1"/>
  <c r="F235" i="4" s="1"/>
  <c r="F260" i="4" s="1"/>
  <c r="F285" i="4" s="1"/>
  <c r="F310" i="4" s="1"/>
  <c r="E85" i="4"/>
  <c r="E110" i="4" s="1"/>
  <c r="E135" i="4" s="1"/>
  <c r="E160" i="4" s="1"/>
  <c r="E185" i="4" s="1"/>
  <c r="E210" i="4" s="1"/>
  <c r="E235" i="4" s="1"/>
  <c r="E260" i="4" s="1"/>
  <c r="E285" i="4" s="1"/>
  <c r="E310" i="4" s="1"/>
  <c r="A85" i="4"/>
  <c r="A110" i="4" s="1"/>
  <c r="A135" i="4" s="1"/>
  <c r="A160" i="4" s="1"/>
  <c r="A185" i="4" s="1"/>
  <c r="A210" i="4" s="1"/>
  <c r="A235" i="4" s="1"/>
  <c r="A260" i="4" s="1"/>
  <c r="A285" i="4" s="1"/>
  <c r="A310" i="4" s="1"/>
  <c r="N84" i="4"/>
  <c r="N109" i="4" s="1"/>
  <c r="N134" i="4" s="1"/>
  <c r="N159" i="4" s="1"/>
  <c r="N184" i="4" s="1"/>
  <c r="N209" i="4" s="1"/>
  <c r="N234" i="4" s="1"/>
  <c r="N259" i="4" s="1"/>
  <c r="N284" i="4" s="1"/>
  <c r="N309" i="4" s="1"/>
  <c r="K84" i="4"/>
  <c r="K109" i="4" s="1"/>
  <c r="K134" i="4" s="1"/>
  <c r="K159" i="4" s="1"/>
  <c r="K184" i="4" s="1"/>
  <c r="K209" i="4" s="1"/>
  <c r="K234" i="4" s="1"/>
  <c r="K259" i="4" s="1"/>
  <c r="K284" i="4" s="1"/>
  <c r="K309" i="4" s="1"/>
  <c r="J84" i="4"/>
  <c r="J109" i="4" s="1"/>
  <c r="J134" i="4" s="1"/>
  <c r="J159" i="4" s="1"/>
  <c r="J184" i="4" s="1"/>
  <c r="J209" i="4" s="1"/>
  <c r="J234" i="4" s="1"/>
  <c r="J259" i="4" s="1"/>
  <c r="J284" i="4" s="1"/>
  <c r="J309" i="4" s="1"/>
  <c r="I84" i="4"/>
  <c r="I109" i="4" s="1"/>
  <c r="I134" i="4" s="1"/>
  <c r="I159" i="4" s="1"/>
  <c r="I184" i="4" s="1"/>
  <c r="I209" i="4" s="1"/>
  <c r="I234" i="4" s="1"/>
  <c r="I259" i="4" s="1"/>
  <c r="I284" i="4" s="1"/>
  <c r="I309" i="4" s="1"/>
  <c r="G84" i="4"/>
  <c r="G109" i="4" s="1"/>
  <c r="G134" i="4" s="1"/>
  <c r="G159" i="4" s="1"/>
  <c r="G184" i="4" s="1"/>
  <c r="G209" i="4" s="1"/>
  <c r="G234" i="4" s="1"/>
  <c r="G259" i="4" s="1"/>
  <c r="G284" i="4" s="1"/>
  <c r="G309" i="4" s="1"/>
  <c r="F84" i="4"/>
  <c r="F109" i="4" s="1"/>
  <c r="F134" i="4" s="1"/>
  <c r="F159" i="4" s="1"/>
  <c r="F184" i="4" s="1"/>
  <c r="F209" i="4" s="1"/>
  <c r="F234" i="4" s="1"/>
  <c r="F259" i="4" s="1"/>
  <c r="F284" i="4" s="1"/>
  <c r="F309" i="4" s="1"/>
  <c r="E84" i="4"/>
  <c r="E109" i="4" s="1"/>
  <c r="E134" i="4" s="1"/>
  <c r="E159" i="4" s="1"/>
  <c r="E184" i="4" s="1"/>
  <c r="E209" i="4" s="1"/>
  <c r="E234" i="4" s="1"/>
  <c r="E259" i="4" s="1"/>
  <c r="E284" i="4" s="1"/>
  <c r="E309" i="4" s="1"/>
  <c r="A84" i="4"/>
  <c r="A109" i="4" s="1"/>
  <c r="A134" i="4" s="1"/>
  <c r="A159" i="4" s="1"/>
  <c r="A184" i="4" s="1"/>
  <c r="A209" i="4" s="1"/>
  <c r="A234" i="4" s="1"/>
  <c r="A259" i="4" s="1"/>
  <c r="A284" i="4" s="1"/>
  <c r="A309" i="4" s="1"/>
  <c r="N83" i="4"/>
  <c r="N108" i="4" s="1"/>
  <c r="N133" i="4" s="1"/>
  <c r="N158" i="4" s="1"/>
  <c r="N183" i="4" s="1"/>
  <c r="N208" i="4" s="1"/>
  <c r="N233" i="4" s="1"/>
  <c r="N258" i="4" s="1"/>
  <c r="N283" i="4" s="1"/>
  <c r="N308" i="4" s="1"/>
  <c r="K83" i="4"/>
  <c r="K108" i="4" s="1"/>
  <c r="K133" i="4" s="1"/>
  <c r="K158" i="4" s="1"/>
  <c r="K183" i="4" s="1"/>
  <c r="K208" i="4" s="1"/>
  <c r="K233" i="4" s="1"/>
  <c r="K258" i="4" s="1"/>
  <c r="K283" i="4" s="1"/>
  <c r="K308" i="4" s="1"/>
  <c r="J83" i="4"/>
  <c r="J108" i="4" s="1"/>
  <c r="J133" i="4" s="1"/>
  <c r="J158" i="4" s="1"/>
  <c r="J183" i="4" s="1"/>
  <c r="J208" i="4" s="1"/>
  <c r="J233" i="4" s="1"/>
  <c r="J258" i="4" s="1"/>
  <c r="J283" i="4" s="1"/>
  <c r="J308" i="4" s="1"/>
  <c r="I83" i="4"/>
  <c r="I108" i="4" s="1"/>
  <c r="I133" i="4" s="1"/>
  <c r="I158" i="4" s="1"/>
  <c r="I183" i="4" s="1"/>
  <c r="I208" i="4" s="1"/>
  <c r="I233" i="4" s="1"/>
  <c r="I258" i="4" s="1"/>
  <c r="I283" i="4" s="1"/>
  <c r="I308" i="4" s="1"/>
  <c r="G83" i="4"/>
  <c r="G108" i="4" s="1"/>
  <c r="G133" i="4" s="1"/>
  <c r="G158" i="4" s="1"/>
  <c r="G183" i="4" s="1"/>
  <c r="G208" i="4" s="1"/>
  <c r="G233" i="4" s="1"/>
  <c r="G258" i="4" s="1"/>
  <c r="G283" i="4" s="1"/>
  <c r="G308" i="4" s="1"/>
  <c r="F83" i="4"/>
  <c r="F108" i="4" s="1"/>
  <c r="F133" i="4" s="1"/>
  <c r="F158" i="4" s="1"/>
  <c r="F183" i="4" s="1"/>
  <c r="F208" i="4" s="1"/>
  <c r="F233" i="4" s="1"/>
  <c r="F258" i="4" s="1"/>
  <c r="F283" i="4" s="1"/>
  <c r="F308" i="4" s="1"/>
  <c r="E83" i="4"/>
  <c r="E108" i="4" s="1"/>
  <c r="E133" i="4" s="1"/>
  <c r="E158" i="4" s="1"/>
  <c r="E183" i="4" s="1"/>
  <c r="E208" i="4" s="1"/>
  <c r="E233" i="4" s="1"/>
  <c r="E258" i="4" s="1"/>
  <c r="E283" i="4" s="1"/>
  <c r="E308" i="4" s="1"/>
  <c r="A83" i="4"/>
  <c r="A108" i="4" s="1"/>
  <c r="A133" i="4" s="1"/>
  <c r="A158" i="4" s="1"/>
  <c r="A183" i="4" s="1"/>
  <c r="A208" i="4" s="1"/>
  <c r="A233" i="4" s="1"/>
  <c r="A258" i="4" s="1"/>
  <c r="A283" i="4" s="1"/>
  <c r="A308" i="4" s="1"/>
  <c r="N82" i="4"/>
  <c r="N107" i="4" s="1"/>
  <c r="N132" i="4" s="1"/>
  <c r="N157" i="4" s="1"/>
  <c r="N182" i="4" s="1"/>
  <c r="N207" i="4" s="1"/>
  <c r="N232" i="4" s="1"/>
  <c r="N257" i="4" s="1"/>
  <c r="N282" i="4" s="1"/>
  <c r="N307" i="4" s="1"/>
  <c r="K82" i="4"/>
  <c r="K107" i="4" s="1"/>
  <c r="K132" i="4" s="1"/>
  <c r="K157" i="4" s="1"/>
  <c r="K182" i="4" s="1"/>
  <c r="K207" i="4" s="1"/>
  <c r="K232" i="4" s="1"/>
  <c r="K257" i="4" s="1"/>
  <c r="K282" i="4" s="1"/>
  <c r="K307" i="4" s="1"/>
  <c r="J82" i="4"/>
  <c r="J107" i="4" s="1"/>
  <c r="J132" i="4" s="1"/>
  <c r="J157" i="4" s="1"/>
  <c r="J182" i="4" s="1"/>
  <c r="J207" i="4" s="1"/>
  <c r="J232" i="4" s="1"/>
  <c r="J257" i="4" s="1"/>
  <c r="J282" i="4" s="1"/>
  <c r="J307" i="4" s="1"/>
  <c r="I82" i="4"/>
  <c r="I107" i="4" s="1"/>
  <c r="I132" i="4" s="1"/>
  <c r="I157" i="4" s="1"/>
  <c r="I182" i="4" s="1"/>
  <c r="I207" i="4" s="1"/>
  <c r="I232" i="4" s="1"/>
  <c r="I257" i="4" s="1"/>
  <c r="I282" i="4" s="1"/>
  <c r="I307" i="4" s="1"/>
  <c r="G82" i="4"/>
  <c r="G107" i="4" s="1"/>
  <c r="G132" i="4" s="1"/>
  <c r="G157" i="4" s="1"/>
  <c r="G182" i="4" s="1"/>
  <c r="G207" i="4" s="1"/>
  <c r="G232" i="4" s="1"/>
  <c r="G257" i="4" s="1"/>
  <c r="G282" i="4" s="1"/>
  <c r="G307" i="4" s="1"/>
  <c r="F82" i="4"/>
  <c r="F107" i="4" s="1"/>
  <c r="F132" i="4" s="1"/>
  <c r="F157" i="4" s="1"/>
  <c r="F182" i="4" s="1"/>
  <c r="F207" i="4" s="1"/>
  <c r="F232" i="4" s="1"/>
  <c r="F257" i="4" s="1"/>
  <c r="F282" i="4" s="1"/>
  <c r="F307" i="4" s="1"/>
  <c r="E82" i="4"/>
  <c r="E107" i="4" s="1"/>
  <c r="E132" i="4" s="1"/>
  <c r="E157" i="4" s="1"/>
  <c r="E182" i="4" s="1"/>
  <c r="E207" i="4" s="1"/>
  <c r="E232" i="4" s="1"/>
  <c r="E257" i="4" s="1"/>
  <c r="E282" i="4" s="1"/>
  <c r="E307" i="4" s="1"/>
  <c r="A82" i="4"/>
  <c r="A107" i="4" s="1"/>
  <c r="A132" i="4" s="1"/>
  <c r="A157" i="4" s="1"/>
  <c r="A182" i="4" s="1"/>
  <c r="A207" i="4" s="1"/>
  <c r="A232" i="4" s="1"/>
  <c r="A257" i="4" s="1"/>
  <c r="A282" i="4" s="1"/>
  <c r="A307" i="4" s="1"/>
  <c r="N81" i="4"/>
  <c r="N106" i="4" s="1"/>
  <c r="N131" i="4" s="1"/>
  <c r="N156" i="4" s="1"/>
  <c r="N181" i="4" s="1"/>
  <c r="N206" i="4" s="1"/>
  <c r="N231" i="4" s="1"/>
  <c r="N256" i="4" s="1"/>
  <c r="N281" i="4" s="1"/>
  <c r="N306" i="4" s="1"/>
  <c r="K81" i="4"/>
  <c r="K106" i="4" s="1"/>
  <c r="K131" i="4" s="1"/>
  <c r="K156" i="4" s="1"/>
  <c r="K181" i="4" s="1"/>
  <c r="K206" i="4" s="1"/>
  <c r="K231" i="4" s="1"/>
  <c r="K256" i="4" s="1"/>
  <c r="K281" i="4" s="1"/>
  <c r="K306" i="4" s="1"/>
  <c r="J81" i="4"/>
  <c r="J106" i="4" s="1"/>
  <c r="J131" i="4" s="1"/>
  <c r="J156" i="4" s="1"/>
  <c r="J181" i="4" s="1"/>
  <c r="J206" i="4" s="1"/>
  <c r="J231" i="4" s="1"/>
  <c r="J256" i="4" s="1"/>
  <c r="J281" i="4" s="1"/>
  <c r="J306" i="4" s="1"/>
  <c r="I81" i="4"/>
  <c r="I106" i="4" s="1"/>
  <c r="I131" i="4" s="1"/>
  <c r="I156" i="4" s="1"/>
  <c r="I181" i="4" s="1"/>
  <c r="I206" i="4" s="1"/>
  <c r="I231" i="4" s="1"/>
  <c r="I256" i="4" s="1"/>
  <c r="I281" i="4" s="1"/>
  <c r="I306" i="4" s="1"/>
  <c r="G81" i="4"/>
  <c r="G106" i="4" s="1"/>
  <c r="G131" i="4" s="1"/>
  <c r="G156" i="4" s="1"/>
  <c r="G181" i="4" s="1"/>
  <c r="G206" i="4" s="1"/>
  <c r="G231" i="4" s="1"/>
  <c r="G256" i="4" s="1"/>
  <c r="G281" i="4" s="1"/>
  <c r="G306" i="4" s="1"/>
  <c r="F81" i="4"/>
  <c r="F106" i="4" s="1"/>
  <c r="F131" i="4" s="1"/>
  <c r="F156" i="4" s="1"/>
  <c r="F181" i="4" s="1"/>
  <c r="F206" i="4" s="1"/>
  <c r="F231" i="4" s="1"/>
  <c r="F256" i="4" s="1"/>
  <c r="F281" i="4" s="1"/>
  <c r="F306" i="4" s="1"/>
  <c r="E81" i="4"/>
  <c r="E106" i="4" s="1"/>
  <c r="E131" i="4" s="1"/>
  <c r="E156" i="4" s="1"/>
  <c r="E181" i="4" s="1"/>
  <c r="E206" i="4" s="1"/>
  <c r="E231" i="4" s="1"/>
  <c r="E256" i="4" s="1"/>
  <c r="E281" i="4" s="1"/>
  <c r="E306" i="4" s="1"/>
  <c r="A81" i="4"/>
  <c r="A106" i="4" s="1"/>
  <c r="A131" i="4" s="1"/>
  <c r="A156" i="4" s="1"/>
  <c r="A181" i="4" s="1"/>
  <c r="A206" i="4" s="1"/>
  <c r="A231" i="4" s="1"/>
  <c r="A256" i="4" s="1"/>
  <c r="A281" i="4" s="1"/>
  <c r="A306" i="4" s="1"/>
  <c r="N80" i="4"/>
  <c r="N105" i="4" s="1"/>
  <c r="N130" i="4" s="1"/>
  <c r="N155" i="4" s="1"/>
  <c r="N180" i="4" s="1"/>
  <c r="N205" i="4" s="1"/>
  <c r="N230" i="4" s="1"/>
  <c r="N255" i="4" s="1"/>
  <c r="N280" i="4" s="1"/>
  <c r="N305" i="4" s="1"/>
  <c r="K80" i="4"/>
  <c r="K105" i="4" s="1"/>
  <c r="K130" i="4" s="1"/>
  <c r="K155" i="4" s="1"/>
  <c r="K180" i="4" s="1"/>
  <c r="K205" i="4" s="1"/>
  <c r="K230" i="4" s="1"/>
  <c r="K255" i="4" s="1"/>
  <c r="K280" i="4" s="1"/>
  <c r="K305" i="4" s="1"/>
  <c r="J80" i="4"/>
  <c r="J105" i="4" s="1"/>
  <c r="J130" i="4" s="1"/>
  <c r="J155" i="4" s="1"/>
  <c r="J180" i="4" s="1"/>
  <c r="J205" i="4" s="1"/>
  <c r="J230" i="4" s="1"/>
  <c r="J255" i="4" s="1"/>
  <c r="J280" i="4" s="1"/>
  <c r="J305" i="4" s="1"/>
  <c r="I80" i="4"/>
  <c r="I105" i="4" s="1"/>
  <c r="I130" i="4" s="1"/>
  <c r="I155" i="4" s="1"/>
  <c r="I180" i="4" s="1"/>
  <c r="I205" i="4" s="1"/>
  <c r="I230" i="4" s="1"/>
  <c r="I255" i="4" s="1"/>
  <c r="I280" i="4" s="1"/>
  <c r="I305" i="4" s="1"/>
  <c r="G80" i="4"/>
  <c r="G105" i="4" s="1"/>
  <c r="G130" i="4" s="1"/>
  <c r="G155" i="4" s="1"/>
  <c r="G180" i="4" s="1"/>
  <c r="G205" i="4" s="1"/>
  <c r="G230" i="4" s="1"/>
  <c r="G255" i="4" s="1"/>
  <c r="G280" i="4" s="1"/>
  <c r="G305" i="4" s="1"/>
  <c r="F80" i="4"/>
  <c r="F105" i="4" s="1"/>
  <c r="F130" i="4" s="1"/>
  <c r="F155" i="4" s="1"/>
  <c r="F180" i="4" s="1"/>
  <c r="F205" i="4" s="1"/>
  <c r="F230" i="4" s="1"/>
  <c r="F255" i="4" s="1"/>
  <c r="F280" i="4" s="1"/>
  <c r="F305" i="4" s="1"/>
  <c r="E80" i="4"/>
  <c r="E105" i="4" s="1"/>
  <c r="E130" i="4" s="1"/>
  <c r="E155" i="4" s="1"/>
  <c r="E180" i="4" s="1"/>
  <c r="E205" i="4" s="1"/>
  <c r="E230" i="4" s="1"/>
  <c r="E255" i="4" s="1"/>
  <c r="E280" i="4" s="1"/>
  <c r="E305" i="4" s="1"/>
  <c r="A80" i="4"/>
  <c r="A105" i="4" s="1"/>
  <c r="A130" i="4" s="1"/>
  <c r="A155" i="4" s="1"/>
  <c r="A180" i="4" s="1"/>
  <c r="A205" i="4" s="1"/>
  <c r="A230" i="4" s="1"/>
  <c r="A255" i="4" s="1"/>
  <c r="A280" i="4" s="1"/>
  <c r="A305" i="4" s="1"/>
  <c r="N79" i="4"/>
  <c r="N104" i="4" s="1"/>
  <c r="N129" i="4" s="1"/>
  <c r="N154" i="4" s="1"/>
  <c r="N179" i="4" s="1"/>
  <c r="N204" i="4" s="1"/>
  <c r="N229" i="4" s="1"/>
  <c r="N254" i="4" s="1"/>
  <c r="N279" i="4" s="1"/>
  <c r="N304" i="4" s="1"/>
  <c r="K79" i="4"/>
  <c r="K104" i="4" s="1"/>
  <c r="K129" i="4" s="1"/>
  <c r="K154" i="4" s="1"/>
  <c r="K179" i="4" s="1"/>
  <c r="K204" i="4" s="1"/>
  <c r="K229" i="4" s="1"/>
  <c r="K254" i="4" s="1"/>
  <c r="K279" i="4" s="1"/>
  <c r="K304" i="4" s="1"/>
  <c r="J79" i="4"/>
  <c r="J104" i="4" s="1"/>
  <c r="J129" i="4" s="1"/>
  <c r="J154" i="4" s="1"/>
  <c r="J179" i="4" s="1"/>
  <c r="J204" i="4" s="1"/>
  <c r="J229" i="4" s="1"/>
  <c r="J254" i="4" s="1"/>
  <c r="J279" i="4" s="1"/>
  <c r="J304" i="4" s="1"/>
  <c r="I79" i="4"/>
  <c r="I104" i="4" s="1"/>
  <c r="I129" i="4" s="1"/>
  <c r="I154" i="4" s="1"/>
  <c r="I179" i="4" s="1"/>
  <c r="I204" i="4" s="1"/>
  <c r="I229" i="4" s="1"/>
  <c r="I254" i="4" s="1"/>
  <c r="I279" i="4" s="1"/>
  <c r="I304" i="4" s="1"/>
  <c r="G79" i="4"/>
  <c r="G104" i="4" s="1"/>
  <c r="G129" i="4" s="1"/>
  <c r="G154" i="4" s="1"/>
  <c r="G179" i="4" s="1"/>
  <c r="G204" i="4" s="1"/>
  <c r="G229" i="4" s="1"/>
  <c r="G254" i="4" s="1"/>
  <c r="G279" i="4" s="1"/>
  <c r="G304" i="4" s="1"/>
  <c r="F79" i="4"/>
  <c r="F104" i="4" s="1"/>
  <c r="F129" i="4" s="1"/>
  <c r="F154" i="4" s="1"/>
  <c r="F179" i="4" s="1"/>
  <c r="F204" i="4" s="1"/>
  <c r="F229" i="4" s="1"/>
  <c r="F254" i="4" s="1"/>
  <c r="F279" i="4" s="1"/>
  <c r="F304" i="4" s="1"/>
  <c r="E79" i="4"/>
  <c r="E104" i="4" s="1"/>
  <c r="E129" i="4" s="1"/>
  <c r="E154" i="4" s="1"/>
  <c r="E179" i="4" s="1"/>
  <c r="E204" i="4" s="1"/>
  <c r="E229" i="4" s="1"/>
  <c r="E254" i="4" s="1"/>
  <c r="E279" i="4" s="1"/>
  <c r="E304" i="4" s="1"/>
  <c r="A79" i="4"/>
  <c r="A104" i="4" s="1"/>
  <c r="A129" i="4" s="1"/>
  <c r="A154" i="4" s="1"/>
  <c r="A179" i="4" s="1"/>
  <c r="A204" i="4" s="1"/>
  <c r="A229" i="4" s="1"/>
  <c r="A254" i="4" s="1"/>
  <c r="A279" i="4" s="1"/>
  <c r="A304" i="4" s="1"/>
  <c r="N78" i="4"/>
  <c r="N103" i="4" s="1"/>
  <c r="N128" i="4" s="1"/>
  <c r="N153" i="4" s="1"/>
  <c r="N178" i="4" s="1"/>
  <c r="N203" i="4" s="1"/>
  <c r="N228" i="4" s="1"/>
  <c r="N253" i="4" s="1"/>
  <c r="N278" i="4" s="1"/>
  <c r="N303" i="4" s="1"/>
  <c r="K78" i="4"/>
  <c r="K103" i="4" s="1"/>
  <c r="K128" i="4" s="1"/>
  <c r="K153" i="4" s="1"/>
  <c r="K178" i="4" s="1"/>
  <c r="K203" i="4" s="1"/>
  <c r="K228" i="4" s="1"/>
  <c r="K253" i="4" s="1"/>
  <c r="K278" i="4" s="1"/>
  <c r="K303" i="4" s="1"/>
  <c r="J78" i="4"/>
  <c r="J103" i="4" s="1"/>
  <c r="J128" i="4" s="1"/>
  <c r="J153" i="4" s="1"/>
  <c r="J178" i="4" s="1"/>
  <c r="J203" i="4" s="1"/>
  <c r="J228" i="4" s="1"/>
  <c r="J253" i="4" s="1"/>
  <c r="J278" i="4" s="1"/>
  <c r="J303" i="4" s="1"/>
  <c r="I78" i="4"/>
  <c r="I103" i="4" s="1"/>
  <c r="I128" i="4" s="1"/>
  <c r="I153" i="4" s="1"/>
  <c r="I178" i="4" s="1"/>
  <c r="I203" i="4" s="1"/>
  <c r="I228" i="4" s="1"/>
  <c r="I253" i="4" s="1"/>
  <c r="I278" i="4" s="1"/>
  <c r="I303" i="4" s="1"/>
  <c r="G78" i="4"/>
  <c r="G103" i="4" s="1"/>
  <c r="G128" i="4" s="1"/>
  <c r="G153" i="4" s="1"/>
  <c r="G178" i="4" s="1"/>
  <c r="G203" i="4" s="1"/>
  <c r="G228" i="4" s="1"/>
  <c r="G253" i="4" s="1"/>
  <c r="G278" i="4" s="1"/>
  <c r="G303" i="4" s="1"/>
  <c r="F78" i="4"/>
  <c r="F103" i="4" s="1"/>
  <c r="F128" i="4" s="1"/>
  <c r="F153" i="4" s="1"/>
  <c r="F178" i="4" s="1"/>
  <c r="F203" i="4" s="1"/>
  <c r="F228" i="4" s="1"/>
  <c r="F253" i="4" s="1"/>
  <c r="F278" i="4" s="1"/>
  <c r="F303" i="4" s="1"/>
  <c r="E78" i="4"/>
  <c r="E103" i="4" s="1"/>
  <c r="E128" i="4" s="1"/>
  <c r="E153" i="4" s="1"/>
  <c r="E178" i="4" s="1"/>
  <c r="E203" i="4" s="1"/>
  <c r="E228" i="4" s="1"/>
  <c r="E253" i="4" s="1"/>
  <c r="E278" i="4" s="1"/>
  <c r="E303" i="4" s="1"/>
  <c r="A78" i="4"/>
  <c r="A103" i="4" s="1"/>
  <c r="A128" i="4" s="1"/>
  <c r="A153" i="4" s="1"/>
  <c r="A178" i="4" s="1"/>
  <c r="A203" i="4" s="1"/>
  <c r="A228" i="4" s="1"/>
  <c r="A253" i="4" s="1"/>
  <c r="A278" i="4" s="1"/>
  <c r="A303" i="4" s="1"/>
  <c r="N77" i="4"/>
  <c r="N102" i="4" s="1"/>
  <c r="N127" i="4" s="1"/>
  <c r="N152" i="4" s="1"/>
  <c r="N177" i="4" s="1"/>
  <c r="N202" i="4" s="1"/>
  <c r="N227" i="4" s="1"/>
  <c r="N252" i="4" s="1"/>
  <c r="N277" i="4" s="1"/>
  <c r="N302" i="4" s="1"/>
  <c r="K77" i="4"/>
  <c r="K102" i="4" s="1"/>
  <c r="K127" i="4" s="1"/>
  <c r="K152" i="4" s="1"/>
  <c r="K177" i="4" s="1"/>
  <c r="K202" i="4" s="1"/>
  <c r="K227" i="4" s="1"/>
  <c r="K252" i="4" s="1"/>
  <c r="K277" i="4" s="1"/>
  <c r="K302" i="4" s="1"/>
  <c r="J77" i="4"/>
  <c r="J102" i="4" s="1"/>
  <c r="J127" i="4" s="1"/>
  <c r="J152" i="4" s="1"/>
  <c r="J177" i="4" s="1"/>
  <c r="J202" i="4" s="1"/>
  <c r="J227" i="4" s="1"/>
  <c r="J252" i="4" s="1"/>
  <c r="J277" i="4" s="1"/>
  <c r="J302" i="4" s="1"/>
  <c r="I77" i="4"/>
  <c r="I102" i="4" s="1"/>
  <c r="I127" i="4" s="1"/>
  <c r="I152" i="4" s="1"/>
  <c r="I177" i="4" s="1"/>
  <c r="I202" i="4" s="1"/>
  <c r="I227" i="4" s="1"/>
  <c r="I252" i="4" s="1"/>
  <c r="I277" i="4" s="1"/>
  <c r="I302" i="4" s="1"/>
  <c r="G77" i="4"/>
  <c r="G102" i="4" s="1"/>
  <c r="G127" i="4" s="1"/>
  <c r="G152" i="4" s="1"/>
  <c r="G177" i="4" s="1"/>
  <c r="G202" i="4" s="1"/>
  <c r="G227" i="4" s="1"/>
  <c r="G252" i="4" s="1"/>
  <c r="G277" i="4" s="1"/>
  <c r="G302" i="4" s="1"/>
  <c r="F77" i="4"/>
  <c r="F102" i="4" s="1"/>
  <c r="F127" i="4" s="1"/>
  <c r="F152" i="4" s="1"/>
  <c r="F177" i="4" s="1"/>
  <c r="F202" i="4" s="1"/>
  <c r="F227" i="4" s="1"/>
  <c r="F252" i="4" s="1"/>
  <c r="F277" i="4" s="1"/>
  <c r="F302" i="4" s="1"/>
  <c r="E77" i="4"/>
  <c r="E102" i="4" s="1"/>
  <c r="E127" i="4" s="1"/>
  <c r="E152" i="4" s="1"/>
  <c r="E177" i="4" s="1"/>
  <c r="E202" i="4" s="1"/>
  <c r="E227" i="4" s="1"/>
  <c r="E252" i="4" s="1"/>
  <c r="E277" i="4" s="1"/>
  <c r="E302" i="4" s="1"/>
  <c r="A77" i="4"/>
  <c r="A102" i="4" s="1"/>
  <c r="A127" i="4" s="1"/>
  <c r="A152" i="4" s="1"/>
  <c r="A177" i="4" s="1"/>
  <c r="A202" i="4" s="1"/>
  <c r="A227" i="4" s="1"/>
  <c r="A252" i="4" s="1"/>
  <c r="A277" i="4" s="1"/>
  <c r="A302" i="4" s="1"/>
  <c r="N76" i="4"/>
  <c r="N101" i="4" s="1"/>
  <c r="N126" i="4" s="1"/>
  <c r="N151" i="4" s="1"/>
  <c r="N176" i="4" s="1"/>
  <c r="N201" i="4" s="1"/>
  <c r="N226" i="4" s="1"/>
  <c r="N251" i="4" s="1"/>
  <c r="N276" i="4" s="1"/>
  <c r="N301" i="4" s="1"/>
  <c r="K76" i="4"/>
  <c r="K101" i="4" s="1"/>
  <c r="K126" i="4" s="1"/>
  <c r="K151" i="4" s="1"/>
  <c r="K176" i="4" s="1"/>
  <c r="K201" i="4" s="1"/>
  <c r="K226" i="4" s="1"/>
  <c r="K251" i="4" s="1"/>
  <c r="K276" i="4" s="1"/>
  <c r="K301" i="4" s="1"/>
  <c r="J76" i="4"/>
  <c r="J101" i="4" s="1"/>
  <c r="J126" i="4" s="1"/>
  <c r="J151" i="4" s="1"/>
  <c r="J176" i="4" s="1"/>
  <c r="J201" i="4" s="1"/>
  <c r="J226" i="4" s="1"/>
  <c r="J251" i="4" s="1"/>
  <c r="J276" i="4" s="1"/>
  <c r="J301" i="4" s="1"/>
  <c r="I76" i="4"/>
  <c r="I101" i="4" s="1"/>
  <c r="I126" i="4" s="1"/>
  <c r="I151" i="4" s="1"/>
  <c r="I176" i="4" s="1"/>
  <c r="I201" i="4" s="1"/>
  <c r="I226" i="4" s="1"/>
  <c r="I251" i="4" s="1"/>
  <c r="I276" i="4" s="1"/>
  <c r="I301" i="4" s="1"/>
  <c r="G76" i="4"/>
  <c r="G101" i="4" s="1"/>
  <c r="G126" i="4" s="1"/>
  <c r="G151" i="4" s="1"/>
  <c r="G176" i="4" s="1"/>
  <c r="G201" i="4" s="1"/>
  <c r="G226" i="4" s="1"/>
  <c r="G251" i="4" s="1"/>
  <c r="G276" i="4" s="1"/>
  <c r="G301" i="4" s="1"/>
  <c r="F76" i="4"/>
  <c r="F101" i="4" s="1"/>
  <c r="F126" i="4" s="1"/>
  <c r="F151" i="4" s="1"/>
  <c r="F176" i="4" s="1"/>
  <c r="F201" i="4" s="1"/>
  <c r="F226" i="4" s="1"/>
  <c r="F251" i="4" s="1"/>
  <c r="F276" i="4" s="1"/>
  <c r="F301" i="4" s="1"/>
  <c r="E76" i="4"/>
  <c r="E101" i="4" s="1"/>
  <c r="E126" i="4" s="1"/>
  <c r="E151" i="4" s="1"/>
  <c r="E176" i="4" s="1"/>
  <c r="E201" i="4" s="1"/>
  <c r="E226" i="4" s="1"/>
  <c r="E251" i="4" s="1"/>
  <c r="E276" i="4" s="1"/>
  <c r="E301" i="4" s="1"/>
  <c r="A76" i="4"/>
  <c r="A101" i="4" s="1"/>
  <c r="A126" i="4" s="1"/>
  <c r="A151" i="4" s="1"/>
  <c r="A176" i="4" s="1"/>
  <c r="A201" i="4" s="1"/>
  <c r="A226" i="4" s="1"/>
  <c r="A251" i="4" s="1"/>
  <c r="A276" i="4" s="1"/>
  <c r="A301" i="4" s="1"/>
  <c r="N75" i="4"/>
  <c r="N100" i="4" s="1"/>
  <c r="N125" i="4" s="1"/>
  <c r="N150" i="4" s="1"/>
  <c r="N175" i="4" s="1"/>
  <c r="N200" i="4" s="1"/>
  <c r="N225" i="4" s="1"/>
  <c r="N250" i="4" s="1"/>
  <c r="N275" i="4" s="1"/>
  <c r="N300" i="4" s="1"/>
  <c r="K75" i="4"/>
  <c r="K100" i="4" s="1"/>
  <c r="K125" i="4" s="1"/>
  <c r="K150" i="4" s="1"/>
  <c r="K175" i="4" s="1"/>
  <c r="K200" i="4" s="1"/>
  <c r="K225" i="4" s="1"/>
  <c r="K250" i="4" s="1"/>
  <c r="K275" i="4" s="1"/>
  <c r="K300" i="4" s="1"/>
  <c r="J75" i="4"/>
  <c r="J100" i="4" s="1"/>
  <c r="J125" i="4" s="1"/>
  <c r="J150" i="4" s="1"/>
  <c r="J175" i="4" s="1"/>
  <c r="J200" i="4" s="1"/>
  <c r="J225" i="4" s="1"/>
  <c r="J250" i="4" s="1"/>
  <c r="J275" i="4" s="1"/>
  <c r="J300" i="4" s="1"/>
  <c r="I75" i="4"/>
  <c r="I100" i="4" s="1"/>
  <c r="I125" i="4" s="1"/>
  <c r="I150" i="4" s="1"/>
  <c r="I175" i="4" s="1"/>
  <c r="I200" i="4" s="1"/>
  <c r="I225" i="4" s="1"/>
  <c r="I250" i="4" s="1"/>
  <c r="I275" i="4" s="1"/>
  <c r="I300" i="4" s="1"/>
  <c r="G75" i="4"/>
  <c r="G100" i="4" s="1"/>
  <c r="G125" i="4" s="1"/>
  <c r="G150" i="4" s="1"/>
  <c r="G175" i="4" s="1"/>
  <c r="G200" i="4" s="1"/>
  <c r="G225" i="4" s="1"/>
  <c r="G250" i="4" s="1"/>
  <c r="G275" i="4" s="1"/>
  <c r="G300" i="4" s="1"/>
  <c r="F75" i="4"/>
  <c r="F100" i="4" s="1"/>
  <c r="F125" i="4" s="1"/>
  <c r="F150" i="4" s="1"/>
  <c r="F175" i="4" s="1"/>
  <c r="F200" i="4" s="1"/>
  <c r="F225" i="4" s="1"/>
  <c r="F250" i="4" s="1"/>
  <c r="F275" i="4" s="1"/>
  <c r="F300" i="4" s="1"/>
  <c r="E75" i="4"/>
  <c r="E100" i="4" s="1"/>
  <c r="E125" i="4" s="1"/>
  <c r="E150" i="4" s="1"/>
  <c r="E175" i="4" s="1"/>
  <c r="E200" i="4" s="1"/>
  <c r="E225" i="4" s="1"/>
  <c r="E250" i="4" s="1"/>
  <c r="E275" i="4" s="1"/>
  <c r="E300" i="4" s="1"/>
  <c r="A75" i="4"/>
  <c r="A100" i="4" s="1"/>
  <c r="A125" i="4" s="1"/>
  <c r="A150" i="4" s="1"/>
  <c r="A175" i="4" s="1"/>
  <c r="A200" i="4" s="1"/>
  <c r="A225" i="4" s="1"/>
  <c r="A250" i="4" s="1"/>
  <c r="A275" i="4" s="1"/>
  <c r="A300" i="4" s="1"/>
  <c r="N74" i="4"/>
  <c r="N99" i="4" s="1"/>
  <c r="N124" i="4" s="1"/>
  <c r="N149" i="4" s="1"/>
  <c r="N174" i="4" s="1"/>
  <c r="N199" i="4" s="1"/>
  <c r="N224" i="4" s="1"/>
  <c r="N249" i="4" s="1"/>
  <c r="N274" i="4" s="1"/>
  <c r="N299" i="4" s="1"/>
  <c r="K74" i="4"/>
  <c r="K99" i="4" s="1"/>
  <c r="K124" i="4" s="1"/>
  <c r="K149" i="4" s="1"/>
  <c r="K174" i="4" s="1"/>
  <c r="K199" i="4" s="1"/>
  <c r="K224" i="4" s="1"/>
  <c r="K249" i="4" s="1"/>
  <c r="K274" i="4" s="1"/>
  <c r="K299" i="4" s="1"/>
  <c r="J74" i="4"/>
  <c r="J99" i="4" s="1"/>
  <c r="J124" i="4" s="1"/>
  <c r="J149" i="4" s="1"/>
  <c r="J174" i="4" s="1"/>
  <c r="J199" i="4" s="1"/>
  <c r="J224" i="4" s="1"/>
  <c r="J249" i="4" s="1"/>
  <c r="J274" i="4" s="1"/>
  <c r="J299" i="4" s="1"/>
  <c r="I74" i="4"/>
  <c r="I99" i="4" s="1"/>
  <c r="I124" i="4" s="1"/>
  <c r="I149" i="4" s="1"/>
  <c r="I174" i="4" s="1"/>
  <c r="I199" i="4" s="1"/>
  <c r="I224" i="4" s="1"/>
  <c r="I249" i="4" s="1"/>
  <c r="I274" i="4" s="1"/>
  <c r="I299" i="4" s="1"/>
  <c r="G74" i="4"/>
  <c r="G99" i="4" s="1"/>
  <c r="G124" i="4" s="1"/>
  <c r="G149" i="4" s="1"/>
  <c r="G174" i="4" s="1"/>
  <c r="G199" i="4" s="1"/>
  <c r="G224" i="4" s="1"/>
  <c r="G249" i="4" s="1"/>
  <c r="G274" i="4" s="1"/>
  <c r="G299" i="4" s="1"/>
  <c r="F74" i="4"/>
  <c r="F99" i="4" s="1"/>
  <c r="F124" i="4" s="1"/>
  <c r="F149" i="4" s="1"/>
  <c r="F174" i="4" s="1"/>
  <c r="F199" i="4" s="1"/>
  <c r="F224" i="4" s="1"/>
  <c r="F249" i="4" s="1"/>
  <c r="F274" i="4" s="1"/>
  <c r="F299" i="4" s="1"/>
  <c r="E74" i="4"/>
  <c r="E99" i="4" s="1"/>
  <c r="E124" i="4" s="1"/>
  <c r="E149" i="4" s="1"/>
  <c r="E174" i="4" s="1"/>
  <c r="E199" i="4" s="1"/>
  <c r="E224" i="4" s="1"/>
  <c r="E249" i="4" s="1"/>
  <c r="E274" i="4" s="1"/>
  <c r="E299" i="4" s="1"/>
  <c r="A74" i="4"/>
  <c r="A99" i="4" s="1"/>
  <c r="A124" i="4" s="1"/>
  <c r="A149" i="4" s="1"/>
  <c r="A174" i="4" s="1"/>
  <c r="A199" i="4" s="1"/>
  <c r="A224" i="4" s="1"/>
  <c r="A249" i="4" s="1"/>
  <c r="A274" i="4" s="1"/>
  <c r="A299" i="4" s="1"/>
  <c r="N73" i="4"/>
  <c r="N98" i="4" s="1"/>
  <c r="N123" i="4" s="1"/>
  <c r="N148" i="4" s="1"/>
  <c r="N173" i="4" s="1"/>
  <c r="N198" i="4" s="1"/>
  <c r="N223" i="4" s="1"/>
  <c r="N248" i="4" s="1"/>
  <c r="N273" i="4" s="1"/>
  <c r="N298" i="4" s="1"/>
  <c r="K73" i="4"/>
  <c r="K98" i="4" s="1"/>
  <c r="K123" i="4" s="1"/>
  <c r="K148" i="4" s="1"/>
  <c r="K173" i="4" s="1"/>
  <c r="K198" i="4" s="1"/>
  <c r="K223" i="4" s="1"/>
  <c r="K248" i="4" s="1"/>
  <c r="K273" i="4" s="1"/>
  <c r="K298" i="4" s="1"/>
  <c r="J73" i="4"/>
  <c r="J98" i="4" s="1"/>
  <c r="J123" i="4" s="1"/>
  <c r="J148" i="4" s="1"/>
  <c r="J173" i="4" s="1"/>
  <c r="J198" i="4" s="1"/>
  <c r="J223" i="4" s="1"/>
  <c r="J248" i="4" s="1"/>
  <c r="J273" i="4" s="1"/>
  <c r="J298" i="4" s="1"/>
  <c r="I73" i="4"/>
  <c r="I98" i="4" s="1"/>
  <c r="I123" i="4" s="1"/>
  <c r="I148" i="4" s="1"/>
  <c r="I173" i="4" s="1"/>
  <c r="I198" i="4" s="1"/>
  <c r="I223" i="4" s="1"/>
  <c r="I248" i="4" s="1"/>
  <c r="I273" i="4" s="1"/>
  <c r="I298" i="4" s="1"/>
  <c r="G73" i="4"/>
  <c r="G98" i="4" s="1"/>
  <c r="G123" i="4" s="1"/>
  <c r="G148" i="4" s="1"/>
  <c r="G173" i="4" s="1"/>
  <c r="G198" i="4" s="1"/>
  <c r="G223" i="4" s="1"/>
  <c r="G248" i="4" s="1"/>
  <c r="G273" i="4" s="1"/>
  <c r="G298" i="4" s="1"/>
  <c r="F73" i="4"/>
  <c r="F98" i="4" s="1"/>
  <c r="F123" i="4" s="1"/>
  <c r="F148" i="4" s="1"/>
  <c r="F173" i="4" s="1"/>
  <c r="F198" i="4" s="1"/>
  <c r="F223" i="4" s="1"/>
  <c r="F248" i="4" s="1"/>
  <c r="F273" i="4" s="1"/>
  <c r="F298" i="4" s="1"/>
  <c r="E73" i="4"/>
  <c r="E98" i="4" s="1"/>
  <c r="E123" i="4" s="1"/>
  <c r="E148" i="4" s="1"/>
  <c r="E173" i="4" s="1"/>
  <c r="E198" i="4" s="1"/>
  <c r="E223" i="4" s="1"/>
  <c r="E248" i="4" s="1"/>
  <c r="E273" i="4" s="1"/>
  <c r="E298" i="4" s="1"/>
  <c r="A73" i="4"/>
  <c r="A98" i="4" s="1"/>
  <c r="A123" i="4" s="1"/>
  <c r="A148" i="4" s="1"/>
  <c r="A173" i="4" s="1"/>
  <c r="A198" i="4" s="1"/>
  <c r="A223" i="4" s="1"/>
  <c r="A248" i="4" s="1"/>
  <c r="A273" i="4" s="1"/>
  <c r="A298" i="4" s="1"/>
  <c r="N72" i="4"/>
  <c r="N97" i="4" s="1"/>
  <c r="N122" i="4" s="1"/>
  <c r="N147" i="4" s="1"/>
  <c r="N172" i="4" s="1"/>
  <c r="N197" i="4" s="1"/>
  <c r="N222" i="4" s="1"/>
  <c r="N247" i="4" s="1"/>
  <c r="N272" i="4" s="1"/>
  <c r="N297" i="4" s="1"/>
  <c r="L72" i="4"/>
  <c r="L97" i="4" s="1"/>
  <c r="L122" i="4" s="1"/>
  <c r="L147" i="4" s="1"/>
  <c r="L172" i="4" s="1"/>
  <c r="L197" i="4" s="1"/>
  <c r="L222" i="4" s="1"/>
  <c r="L247" i="4" s="1"/>
  <c r="L272" i="4" s="1"/>
  <c r="L297" i="4" s="1"/>
  <c r="K72" i="4"/>
  <c r="K97" i="4" s="1"/>
  <c r="K122" i="4" s="1"/>
  <c r="K147" i="4" s="1"/>
  <c r="K172" i="4" s="1"/>
  <c r="K197" i="4" s="1"/>
  <c r="K222" i="4" s="1"/>
  <c r="K247" i="4" s="1"/>
  <c r="K272" i="4" s="1"/>
  <c r="K297" i="4" s="1"/>
  <c r="J72" i="4"/>
  <c r="J97" i="4" s="1"/>
  <c r="J122" i="4" s="1"/>
  <c r="J147" i="4" s="1"/>
  <c r="J172" i="4" s="1"/>
  <c r="J197" i="4" s="1"/>
  <c r="J222" i="4" s="1"/>
  <c r="J247" i="4" s="1"/>
  <c r="J272" i="4" s="1"/>
  <c r="J297" i="4" s="1"/>
  <c r="I72" i="4"/>
  <c r="I97" i="4" s="1"/>
  <c r="I122" i="4" s="1"/>
  <c r="I147" i="4" s="1"/>
  <c r="I172" i="4" s="1"/>
  <c r="I197" i="4" s="1"/>
  <c r="I222" i="4" s="1"/>
  <c r="I247" i="4" s="1"/>
  <c r="I272" i="4" s="1"/>
  <c r="I297" i="4" s="1"/>
  <c r="G72" i="4"/>
  <c r="G97" i="4" s="1"/>
  <c r="G122" i="4" s="1"/>
  <c r="G147" i="4" s="1"/>
  <c r="G172" i="4" s="1"/>
  <c r="G197" i="4" s="1"/>
  <c r="G222" i="4" s="1"/>
  <c r="G247" i="4" s="1"/>
  <c r="G272" i="4" s="1"/>
  <c r="G297" i="4" s="1"/>
  <c r="F72" i="4"/>
  <c r="F97" i="4" s="1"/>
  <c r="F122" i="4" s="1"/>
  <c r="F147" i="4" s="1"/>
  <c r="F172" i="4" s="1"/>
  <c r="F197" i="4" s="1"/>
  <c r="F222" i="4" s="1"/>
  <c r="F247" i="4" s="1"/>
  <c r="F272" i="4" s="1"/>
  <c r="F297" i="4" s="1"/>
  <c r="E72" i="4"/>
  <c r="E97" i="4" s="1"/>
  <c r="E122" i="4" s="1"/>
  <c r="E147" i="4" s="1"/>
  <c r="E172" i="4" s="1"/>
  <c r="E197" i="4" s="1"/>
  <c r="E222" i="4" s="1"/>
  <c r="E247" i="4" s="1"/>
  <c r="E272" i="4" s="1"/>
  <c r="E297" i="4" s="1"/>
  <c r="A72" i="4"/>
  <c r="A97" i="4" s="1"/>
  <c r="A122" i="4" s="1"/>
  <c r="A147" i="4" s="1"/>
  <c r="A172" i="4" s="1"/>
  <c r="A197" i="4" s="1"/>
  <c r="A222" i="4" s="1"/>
  <c r="A247" i="4" s="1"/>
  <c r="A272" i="4" s="1"/>
  <c r="A297" i="4" s="1"/>
  <c r="J71" i="4"/>
  <c r="J96" i="4" s="1"/>
  <c r="J121" i="4" s="1"/>
  <c r="J146" i="4" s="1"/>
  <c r="J171" i="4" s="1"/>
  <c r="J196" i="4" s="1"/>
  <c r="J221" i="4" s="1"/>
  <c r="J246" i="4" s="1"/>
  <c r="J271" i="4" s="1"/>
  <c r="J296" i="4" s="1"/>
  <c r="N71" i="4"/>
  <c r="N96" i="4" s="1"/>
  <c r="N121" i="4" s="1"/>
  <c r="N146" i="4" s="1"/>
  <c r="N171" i="4" s="1"/>
  <c r="N196" i="4" s="1"/>
  <c r="N221" i="4" s="1"/>
  <c r="N246" i="4" s="1"/>
  <c r="N271" i="4" s="1"/>
  <c r="N296" i="4" s="1"/>
  <c r="L71" i="4"/>
  <c r="L96" i="4" s="1"/>
  <c r="L121" i="4" s="1"/>
  <c r="L146" i="4" s="1"/>
  <c r="L171" i="4" s="1"/>
  <c r="L196" i="4" s="1"/>
  <c r="L221" i="4" s="1"/>
  <c r="L246" i="4" s="1"/>
  <c r="L271" i="4" s="1"/>
  <c r="L296" i="4" s="1"/>
  <c r="K71" i="4"/>
  <c r="K96" i="4" s="1"/>
  <c r="K121" i="4" s="1"/>
  <c r="K146" i="4" s="1"/>
  <c r="K171" i="4" s="1"/>
  <c r="K196" i="4" s="1"/>
  <c r="K221" i="4" s="1"/>
  <c r="K246" i="4" s="1"/>
  <c r="K271" i="4" s="1"/>
  <c r="K296" i="4" s="1"/>
  <c r="I71" i="4"/>
  <c r="I96" i="4" s="1"/>
  <c r="I121" i="4" s="1"/>
  <c r="I146" i="4" s="1"/>
  <c r="I171" i="4" s="1"/>
  <c r="I196" i="4" s="1"/>
  <c r="I221" i="4" s="1"/>
  <c r="I246" i="4" s="1"/>
  <c r="I271" i="4" s="1"/>
  <c r="I296" i="4" s="1"/>
  <c r="R296" i="4"/>
  <c r="G71" i="4"/>
  <c r="G96" i="4" s="1"/>
  <c r="G121" i="4" s="1"/>
  <c r="G146" i="4" s="1"/>
  <c r="G171" i="4" s="1"/>
  <c r="G196" i="4" s="1"/>
  <c r="G221" i="4" s="1"/>
  <c r="G246" i="4" s="1"/>
  <c r="G271" i="4" s="1"/>
  <c r="G296" i="4" s="1"/>
  <c r="F71" i="4"/>
  <c r="F96" i="4" s="1"/>
  <c r="F121" i="4" s="1"/>
  <c r="F146" i="4" s="1"/>
  <c r="F171" i="4" s="1"/>
  <c r="F196" i="4" s="1"/>
  <c r="F221" i="4" s="1"/>
  <c r="F246" i="4" s="1"/>
  <c r="F271" i="4" s="1"/>
  <c r="F296" i="4" s="1"/>
  <c r="E71" i="4"/>
  <c r="E96" i="4" s="1"/>
  <c r="E121" i="4" s="1"/>
  <c r="E146" i="4" s="1"/>
  <c r="E171" i="4" s="1"/>
  <c r="E196" i="4" s="1"/>
  <c r="E221" i="4" s="1"/>
  <c r="E246" i="4" s="1"/>
  <c r="E271" i="4" s="1"/>
  <c r="E296" i="4" s="1"/>
  <c r="A71" i="4"/>
  <c r="A96" i="4" s="1"/>
  <c r="A121" i="4" s="1"/>
  <c r="A146" i="4" s="1"/>
  <c r="A171" i="4" s="1"/>
  <c r="A196" i="4" s="1"/>
  <c r="A221" i="4" s="1"/>
  <c r="A246" i="4" s="1"/>
  <c r="A271" i="4" s="1"/>
  <c r="A296" i="4" s="1"/>
  <c r="N106" i="1"/>
  <c r="N131" i="1" s="1"/>
  <c r="N156" i="1" s="1"/>
  <c r="N181" i="1" s="1"/>
  <c r="N206" i="1" s="1"/>
  <c r="N231" i="1" s="1"/>
  <c r="N256" i="1" s="1"/>
  <c r="N281" i="1" s="1"/>
  <c r="N306" i="1" s="1"/>
  <c r="N331" i="1" s="1"/>
  <c r="L106" i="1"/>
  <c r="L131" i="1" s="1"/>
  <c r="L156" i="1" s="1"/>
  <c r="K106" i="1"/>
  <c r="K131" i="1" s="1"/>
  <c r="K156" i="1" s="1"/>
  <c r="K181" i="1" s="1"/>
  <c r="K206" i="1" s="1"/>
  <c r="K231" i="1" s="1"/>
  <c r="K256" i="1" s="1"/>
  <c r="K281" i="1" s="1"/>
  <c r="K306" i="1" s="1"/>
  <c r="K331" i="1" s="1"/>
  <c r="J106" i="1"/>
  <c r="J131" i="1" s="1"/>
  <c r="J156" i="1" s="1"/>
  <c r="J181" i="1" s="1"/>
  <c r="J206" i="1" s="1"/>
  <c r="J231" i="1" s="1"/>
  <c r="J256" i="1" s="1"/>
  <c r="J281" i="1" s="1"/>
  <c r="J306" i="1" s="1"/>
  <c r="J331" i="1" s="1"/>
  <c r="I106" i="1"/>
  <c r="I131" i="1" s="1"/>
  <c r="I156" i="1" s="1"/>
  <c r="I181" i="1" s="1"/>
  <c r="I206" i="1" s="1"/>
  <c r="I231" i="1" s="1"/>
  <c r="I256" i="1" s="1"/>
  <c r="I281" i="1" s="1"/>
  <c r="I306" i="1" s="1"/>
  <c r="I331" i="1" s="1"/>
  <c r="G106" i="1"/>
  <c r="G131" i="1" s="1"/>
  <c r="G156" i="1" s="1"/>
  <c r="G181" i="1" s="1"/>
  <c r="G206" i="1" s="1"/>
  <c r="G231" i="1" s="1"/>
  <c r="G256" i="1" s="1"/>
  <c r="G281" i="1" s="1"/>
  <c r="G306" i="1" s="1"/>
  <c r="G331" i="1" s="1"/>
  <c r="F106" i="1"/>
  <c r="F131" i="1" s="1"/>
  <c r="F156" i="1" s="1"/>
  <c r="F181" i="1" s="1"/>
  <c r="F206" i="1" s="1"/>
  <c r="F231" i="1" s="1"/>
  <c r="F256" i="1" s="1"/>
  <c r="F281" i="1" s="1"/>
  <c r="F306" i="1" s="1"/>
  <c r="F331" i="1" s="1"/>
  <c r="E106" i="1"/>
  <c r="E131" i="1" s="1"/>
  <c r="E156" i="1" s="1"/>
  <c r="E181" i="1" s="1"/>
  <c r="E206" i="1" s="1"/>
  <c r="E231" i="1" s="1"/>
  <c r="E256" i="1" s="1"/>
  <c r="E281" i="1" s="1"/>
  <c r="E306" i="1" s="1"/>
  <c r="E331" i="1" s="1"/>
  <c r="A106" i="1"/>
  <c r="A131" i="1" s="1"/>
  <c r="A156" i="1" s="1"/>
  <c r="A181" i="1" s="1"/>
  <c r="A206" i="1" s="1"/>
  <c r="A231" i="1" s="1"/>
  <c r="A256" i="1" s="1"/>
  <c r="A281" i="1" s="1"/>
  <c r="A306" i="1" s="1"/>
  <c r="A331" i="1" s="1"/>
  <c r="N105" i="1"/>
  <c r="N130" i="1" s="1"/>
  <c r="N155" i="1" s="1"/>
  <c r="N180" i="1" s="1"/>
  <c r="N205" i="1" s="1"/>
  <c r="N230" i="1" s="1"/>
  <c r="N255" i="1" s="1"/>
  <c r="N280" i="1" s="1"/>
  <c r="N305" i="1" s="1"/>
  <c r="N330" i="1" s="1"/>
  <c r="L105" i="1"/>
  <c r="L130" i="1" s="1"/>
  <c r="K105" i="1"/>
  <c r="K130" i="1" s="1"/>
  <c r="K155" i="1" s="1"/>
  <c r="K180" i="1" s="1"/>
  <c r="K205" i="1" s="1"/>
  <c r="K230" i="1" s="1"/>
  <c r="K255" i="1" s="1"/>
  <c r="K280" i="1" s="1"/>
  <c r="K305" i="1" s="1"/>
  <c r="K330" i="1" s="1"/>
  <c r="J105" i="1"/>
  <c r="J130" i="1" s="1"/>
  <c r="J155" i="1" s="1"/>
  <c r="J180" i="1" s="1"/>
  <c r="J205" i="1" s="1"/>
  <c r="J230" i="1" s="1"/>
  <c r="J255" i="1" s="1"/>
  <c r="J280" i="1" s="1"/>
  <c r="J305" i="1" s="1"/>
  <c r="J330" i="1" s="1"/>
  <c r="I105" i="1"/>
  <c r="I130" i="1" s="1"/>
  <c r="I155" i="1" s="1"/>
  <c r="I180" i="1" s="1"/>
  <c r="I205" i="1" s="1"/>
  <c r="I230" i="1" s="1"/>
  <c r="I255" i="1" s="1"/>
  <c r="I280" i="1" s="1"/>
  <c r="I305" i="1" s="1"/>
  <c r="I330" i="1" s="1"/>
  <c r="G105" i="1"/>
  <c r="G130" i="1" s="1"/>
  <c r="G155" i="1" s="1"/>
  <c r="G180" i="1" s="1"/>
  <c r="G205" i="1" s="1"/>
  <c r="G230" i="1" s="1"/>
  <c r="G255" i="1" s="1"/>
  <c r="G280" i="1" s="1"/>
  <c r="G305" i="1" s="1"/>
  <c r="G330" i="1" s="1"/>
  <c r="F105" i="1"/>
  <c r="F130" i="1" s="1"/>
  <c r="F155" i="1" s="1"/>
  <c r="F180" i="1" s="1"/>
  <c r="F205" i="1" s="1"/>
  <c r="F230" i="1" s="1"/>
  <c r="F255" i="1" s="1"/>
  <c r="F280" i="1" s="1"/>
  <c r="F305" i="1" s="1"/>
  <c r="F330" i="1" s="1"/>
  <c r="E105" i="1"/>
  <c r="E130" i="1" s="1"/>
  <c r="E155" i="1" s="1"/>
  <c r="E180" i="1" s="1"/>
  <c r="E205" i="1" s="1"/>
  <c r="E230" i="1" s="1"/>
  <c r="E255" i="1" s="1"/>
  <c r="E280" i="1" s="1"/>
  <c r="E305" i="1" s="1"/>
  <c r="E330" i="1" s="1"/>
  <c r="A105" i="1"/>
  <c r="A130" i="1" s="1"/>
  <c r="A155" i="1" s="1"/>
  <c r="A180" i="1" s="1"/>
  <c r="A205" i="1" s="1"/>
  <c r="A230" i="1" s="1"/>
  <c r="A255" i="1" s="1"/>
  <c r="A280" i="1" s="1"/>
  <c r="A305" i="1" s="1"/>
  <c r="A330" i="1" s="1"/>
  <c r="N104" i="1"/>
  <c r="N129" i="1" s="1"/>
  <c r="N154" i="1" s="1"/>
  <c r="N179" i="1" s="1"/>
  <c r="N204" i="1" s="1"/>
  <c r="N229" i="1" s="1"/>
  <c r="N254" i="1" s="1"/>
  <c r="N279" i="1" s="1"/>
  <c r="N304" i="1" s="1"/>
  <c r="N329" i="1" s="1"/>
  <c r="L104" i="1"/>
  <c r="L129" i="1" s="1"/>
  <c r="K104" i="1"/>
  <c r="K129" i="1" s="1"/>
  <c r="K154" i="1" s="1"/>
  <c r="K179" i="1" s="1"/>
  <c r="K204" i="1" s="1"/>
  <c r="K229" i="1" s="1"/>
  <c r="K254" i="1" s="1"/>
  <c r="K279" i="1" s="1"/>
  <c r="K304" i="1" s="1"/>
  <c r="K329" i="1" s="1"/>
  <c r="J104" i="1"/>
  <c r="J129" i="1" s="1"/>
  <c r="J154" i="1" s="1"/>
  <c r="J179" i="1" s="1"/>
  <c r="J204" i="1" s="1"/>
  <c r="J229" i="1" s="1"/>
  <c r="J254" i="1" s="1"/>
  <c r="J279" i="1" s="1"/>
  <c r="J304" i="1" s="1"/>
  <c r="J329" i="1" s="1"/>
  <c r="I104" i="1"/>
  <c r="I129" i="1" s="1"/>
  <c r="I154" i="1" s="1"/>
  <c r="I179" i="1" s="1"/>
  <c r="I204" i="1" s="1"/>
  <c r="I229" i="1" s="1"/>
  <c r="I254" i="1" s="1"/>
  <c r="I279" i="1" s="1"/>
  <c r="I304" i="1" s="1"/>
  <c r="I329" i="1" s="1"/>
  <c r="G104" i="1"/>
  <c r="G129" i="1" s="1"/>
  <c r="G154" i="1" s="1"/>
  <c r="G179" i="1" s="1"/>
  <c r="G204" i="1" s="1"/>
  <c r="G229" i="1" s="1"/>
  <c r="G254" i="1" s="1"/>
  <c r="G279" i="1" s="1"/>
  <c r="G304" i="1" s="1"/>
  <c r="G329" i="1" s="1"/>
  <c r="F104" i="1"/>
  <c r="F129" i="1" s="1"/>
  <c r="F154" i="1" s="1"/>
  <c r="F179" i="1" s="1"/>
  <c r="F204" i="1" s="1"/>
  <c r="F229" i="1" s="1"/>
  <c r="F254" i="1" s="1"/>
  <c r="F279" i="1" s="1"/>
  <c r="F304" i="1" s="1"/>
  <c r="F329" i="1" s="1"/>
  <c r="E104" i="1"/>
  <c r="E129" i="1" s="1"/>
  <c r="E154" i="1" s="1"/>
  <c r="E179" i="1" s="1"/>
  <c r="E204" i="1" s="1"/>
  <c r="E229" i="1" s="1"/>
  <c r="E254" i="1" s="1"/>
  <c r="E279" i="1" s="1"/>
  <c r="E304" i="1" s="1"/>
  <c r="E329" i="1" s="1"/>
  <c r="A104" i="1"/>
  <c r="A129" i="1" s="1"/>
  <c r="A154" i="1" s="1"/>
  <c r="A179" i="1" s="1"/>
  <c r="A204" i="1" s="1"/>
  <c r="A229" i="1" s="1"/>
  <c r="A254" i="1" s="1"/>
  <c r="A279" i="1" s="1"/>
  <c r="A304" i="1" s="1"/>
  <c r="A329" i="1" s="1"/>
  <c r="N103" i="1"/>
  <c r="N128" i="1" s="1"/>
  <c r="N153" i="1" s="1"/>
  <c r="N178" i="1" s="1"/>
  <c r="N203" i="1" s="1"/>
  <c r="N228" i="1" s="1"/>
  <c r="N253" i="1" s="1"/>
  <c r="N278" i="1" s="1"/>
  <c r="N303" i="1" s="1"/>
  <c r="N328" i="1" s="1"/>
  <c r="L103" i="1"/>
  <c r="L128" i="1" s="1"/>
  <c r="K103" i="1"/>
  <c r="K128" i="1" s="1"/>
  <c r="K153" i="1" s="1"/>
  <c r="K178" i="1" s="1"/>
  <c r="K203" i="1" s="1"/>
  <c r="K228" i="1" s="1"/>
  <c r="K253" i="1" s="1"/>
  <c r="K278" i="1" s="1"/>
  <c r="K303" i="1" s="1"/>
  <c r="K328" i="1" s="1"/>
  <c r="J103" i="1"/>
  <c r="J128" i="1" s="1"/>
  <c r="J153" i="1" s="1"/>
  <c r="J178" i="1" s="1"/>
  <c r="J203" i="1" s="1"/>
  <c r="J228" i="1" s="1"/>
  <c r="J253" i="1" s="1"/>
  <c r="J278" i="1" s="1"/>
  <c r="J303" i="1" s="1"/>
  <c r="J328" i="1" s="1"/>
  <c r="I103" i="1"/>
  <c r="I128" i="1" s="1"/>
  <c r="I153" i="1" s="1"/>
  <c r="I178" i="1" s="1"/>
  <c r="I203" i="1" s="1"/>
  <c r="I228" i="1" s="1"/>
  <c r="I253" i="1" s="1"/>
  <c r="I278" i="1" s="1"/>
  <c r="I303" i="1" s="1"/>
  <c r="I328" i="1" s="1"/>
  <c r="G103" i="1"/>
  <c r="G128" i="1" s="1"/>
  <c r="G153" i="1" s="1"/>
  <c r="G178" i="1" s="1"/>
  <c r="G203" i="1" s="1"/>
  <c r="G228" i="1" s="1"/>
  <c r="G253" i="1" s="1"/>
  <c r="G278" i="1" s="1"/>
  <c r="G303" i="1" s="1"/>
  <c r="G328" i="1" s="1"/>
  <c r="F103" i="1"/>
  <c r="F128" i="1" s="1"/>
  <c r="F153" i="1" s="1"/>
  <c r="F178" i="1" s="1"/>
  <c r="F203" i="1" s="1"/>
  <c r="F228" i="1" s="1"/>
  <c r="F253" i="1" s="1"/>
  <c r="F278" i="1" s="1"/>
  <c r="F303" i="1" s="1"/>
  <c r="F328" i="1" s="1"/>
  <c r="E103" i="1"/>
  <c r="E128" i="1" s="1"/>
  <c r="E153" i="1" s="1"/>
  <c r="E178" i="1" s="1"/>
  <c r="E203" i="1" s="1"/>
  <c r="E228" i="1" s="1"/>
  <c r="E253" i="1" s="1"/>
  <c r="E278" i="1" s="1"/>
  <c r="E303" i="1" s="1"/>
  <c r="E328" i="1" s="1"/>
  <c r="A103" i="1"/>
  <c r="A128" i="1" s="1"/>
  <c r="A153" i="1" s="1"/>
  <c r="A178" i="1" s="1"/>
  <c r="A203" i="1" s="1"/>
  <c r="A228" i="1" s="1"/>
  <c r="A253" i="1" s="1"/>
  <c r="A278" i="1" s="1"/>
  <c r="A303" i="1" s="1"/>
  <c r="A328" i="1" s="1"/>
  <c r="N102" i="1"/>
  <c r="N127" i="1" s="1"/>
  <c r="N152" i="1" s="1"/>
  <c r="N177" i="1" s="1"/>
  <c r="N202" i="1" s="1"/>
  <c r="N227" i="1" s="1"/>
  <c r="N252" i="1" s="1"/>
  <c r="N277" i="1" s="1"/>
  <c r="N302" i="1" s="1"/>
  <c r="N327" i="1" s="1"/>
  <c r="L102" i="1"/>
  <c r="L127" i="1" s="1"/>
  <c r="L152" i="1" s="1"/>
  <c r="K102" i="1"/>
  <c r="K127" i="1" s="1"/>
  <c r="K152" i="1" s="1"/>
  <c r="K177" i="1" s="1"/>
  <c r="K202" i="1" s="1"/>
  <c r="K227" i="1" s="1"/>
  <c r="K252" i="1" s="1"/>
  <c r="K277" i="1" s="1"/>
  <c r="K302" i="1" s="1"/>
  <c r="K327" i="1" s="1"/>
  <c r="J102" i="1"/>
  <c r="J127" i="1" s="1"/>
  <c r="J152" i="1" s="1"/>
  <c r="J177" i="1" s="1"/>
  <c r="J202" i="1" s="1"/>
  <c r="J227" i="1" s="1"/>
  <c r="J252" i="1" s="1"/>
  <c r="J277" i="1" s="1"/>
  <c r="J302" i="1" s="1"/>
  <c r="J327" i="1" s="1"/>
  <c r="I102" i="1"/>
  <c r="I127" i="1" s="1"/>
  <c r="I152" i="1" s="1"/>
  <c r="I177" i="1" s="1"/>
  <c r="I202" i="1" s="1"/>
  <c r="I227" i="1" s="1"/>
  <c r="I252" i="1" s="1"/>
  <c r="I277" i="1" s="1"/>
  <c r="I302" i="1" s="1"/>
  <c r="I327" i="1" s="1"/>
  <c r="G102" i="1"/>
  <c r="G127" i="1" s="1"/>
  <c r="G152" i="1" s="1"/>
  <c r="G177" i="1" s="1"/>
  <c r="G202" i="1" s="1"/>
  <c r="G227" i="1" s="1"/>
  <c r="G252" i="1" s="1"/>
  <c r="G277" i="1" s="1"/>
  <c r="G302" i="1" s="1"/>
  <c r="G327" i="1" s="1"/>
  <c r="F102" i="1"/>
  <c r="F127" i="1" s="1"/>
  <c r="F152" i="1" s="1"/>
  <c r="F177" i="1" s="1"/>
  <c r="F202" i="1" s="1"/>
  <c r="F227" i="1" s="1"/>
  <c r="F252" i="1" s="1"/>
  <c r="F277" i="1" s="1"/>
  <c r="F302" i="1" s="1"/>
  <c r="F327" i="1" s="1"/>
  <c r="E102" i="1"/>
  <c r="E127" i="1" s="1"/>
  <c r="E152" i="1" s="1"/>
  <c r="E177" i="1" s="1"/>
  <c r="E202" i="1" s="1"/>
  <c r="E227" i="1" s="1"/>
  <c r="E252" i="1" s="1"/>
  <c r="E277" i="1" s="1"/>
  <c r="E302" i="1" s="1"/>
  <c r="E327" i="1" s="1"/>
  <c r="A102" i="1"/>
  <c r="A127" i="1" s="1"/>
  <c r="A152" i="1" s="1"/>
  <c r="A177" i="1" s="1"/>
  <c r="A202" i="1" s="1"/>
  <c r="A227" i="1" s="1"/>
  <c r="A252" i="1" s="1"/>
  <c r="A277" i="1" s="1"/>
  <c r="A302" i="1" s="1"/>
  <c r="A327" i="1" s="1"/>
  <c r="N101" i="1"/>
  <c r="N126" i="1" s="1"/>
  <c r="N151" i="1" s="1"/>
  <c r="N176" i="1" s="1"/>
  <c r="N201" i="1" s="1"/>
  <c r="N226" i="1" s="1"/>
  <c r="N251" i="1" s="1"/>
  <c r="N276" i="1" s="1"/>
  <c r="N301" i="1" s="1"/>
  <c r="N326" i="1" s="1"/>
  <c r="L101" i="1"/>
  <c r="L126" i="1" s="1"/>
  <c r="K101" i="1"/>
  <c r="K126" i="1" s="1"/>
  <c r="K151" i="1" s="1"/>
  <c r="K176" i="1" s="1"/>
  <c r="K201" i="1" s="1"/>
  <c r="K226" i="1" s="1"/>
  <c r="K251" i="1" s="1"/>
  <c r="K276" i="1" s="1"/>
  <c r="K301" i="1" s="1"/>
  <c r="K326" i="1" s="1"/>
  <c r="J101" i="1"/>
  <c r="J126" i="1" s="1"/>
  <c r="J151" i="1" s="1"/>
  <c r="J176" i="1" s="1"/>
  <c r="J201" i="1" s="1"/>
  <c r="J226" i="1" s="1"/>
  <c r="J251" i="1" s="1"/>
  <c r="J276" i="1" s="1"/>
  <c r="J301" i="1" s="1"/>
  <c r="J326" i="1" s="1"/>
  <c r="I101" i="1"/>
  <c r="I126" i="1" s="1"/>
  <c r="I151" i="1" s="1"/>
  <c r="I176" i="1" s="1"/>
  <c r="I201" i="1" s="1"/>
  <c r="I226" i="1" s="1"/>
  <c r="I251" i="1" s="1"/>
  <c r="I276" i="1" s="1"/>
  <c r="I301" i="1" s="1"/>
  <c r="I326" i="1" s="1"/>
  <c r="G101" i="1"/>
  <c r="G126" i="1" s="1"/>
  <c r="G151" i="1" s="1"/>
  <c r="G176" i="1" s="1"/>
  <c r="G201" i="1" s="1"/>
  <c r="G226" i="1" s="1"/>
  <c r="G251" i="1" s="1"/>
  <c r="G276" i="1" s="1"/>
  <c r="G301" i="1" s="1"/>
  <c r="G326" i="1" s="1"/>
  <c r="F101" i="1"/>
  <c r="F126" i="1" s="1"/>
  <c r="F151" i="1" s="1"/>
  <c r="F176" i="1" s="1"/>
  <c r="F201" i="1" s="1"/>
  <c r="F226" i="1" s="1"/>
  <c r="F251" i="1" s="1"/>
  <c r="F276" i="1" s="1"/>
  <c r="F301" i="1" s="1"/>
  <c r="F326" i="1" s="1"/>
  <c r="E101" i="1"/>
  <c r="E126" i="1" s="1"/>
  <c r="E151" i="1" s="1"/>
  <c r="E176" i="1" s="1"/>
  <c r="E201" i="1" s="1"/>
  <c r="E226" i="1" s="1"/>
  <c r="E251" i="1" s="1"/>
  <c r="E276" i="1" s="1"/>
  <c r="E301" i="1" s="1"/>
  <c r="E326" i="1" s="1"/>
  <c r="A101" i="1"/>
  <c r="A126" i="1" s="1"/>
  <c r="A151" i="1" s="1"/>
  <c r="A176" i="1" s="1"/>
  <c r="A201" i="1" s="1"/>
  <c r="A226" i="1" s="1"/>
  <c r="A251" i="1" s="1"/>
  <c r="A276" i="1" s="1"/>
  <c r="A301" i="1" s="1"/>
  <c r="A326" i="1" s="1"/>
  <c r="N100" i="1"/>
  <c r="N125" i="1" s="1"/>
  <c r="N150" i="1" s="1"/>
  <c r="N175" i="1" s="1"/>
  <c r="N200" i="1" s="1"/>
  <c r="N225" i="1" s="1"/>
  <c r="N250" i="1" s="1"/>
  <c r="N275" i="1" s="1"/>
  <c r="N300" i="1" s="1"/>
  <c r="N325" i="1" s="1"/>
  <c r="L100" i="1"/>
  <c r="L125" i="1" s="1"/>
  <c r="K100" i="1"/>
  <c r="K125" i="1" s="1"/>
  <c r="K150" i="1" s="1"/>
  <c r="K175" i="1" s="1"/>
  <c r="K200" i="1" s="1"/>
  <c r="K225" i="1" s="1"/>
  <c r="K250" i="1" s="1"/>
  <c r="K275" i="1" s="1"/>
  <c r="K300" i="1" s="1"/>
  <c r="K325" i="1" s="1"/>
  <c r="J100" i="1"/>
  <c r="J125" i="1" s="1"/>
  <c r="J150" i="1" s="1"/>
  <c r="J175" i="1" s="1"/>
  <c r="J200" i="1" s="1"/>
  <c r="J225" i="1" s="1"/>
  <c r="J250" i="1" s="1"/>
  <c r="J275" i="1" s="1"/>
  <c r="J300" i="1" s="1"/>
  <c r="J325" i="1" s="1"/>
  <c r="I100" i="1"/>
  <c r="I125" i="1" s="1"/>
  <c r="I150" i="1" s="1"/>
  <c r="I175" i="1" s="1"/>
  <c r="I200" i="1" s="1"/>
  <c r="I225" i="1" s="1"/>
  <c r="I250" i="1" s="1"/>
  <c r="I275" i="1" s="1"/>
  <c r="I300" i="1" s="1"/>
  <c r="I325" i="1" s="1"/>
  <c r="G100" i="1"/>
  <c r="G125" i="1" s="1"/>
  <c r="G150" i="1" s="1"/>
  <c r="G175" i="1" s="1"/>
  <c r="G200" i="1" s="1"/>
  <c r="G225" i="1" s="1"/>
  <c r="G250" i="1" s="1"/>
  <c r="G275" i="1" s="1"/>
  <c r="G300" i="1" s="1"/>
  <c r="G325" i="1" s="1"/>
  <c r="F100" i="1"/>
  <c r="F125" i="1" s="1"/>
  <c r="F150" i="1" s="1"/>
  <c r="F175" i="1" s="1"/>
  <c r="F200" i="1" s="1"/>
  <c r="F225" i="1" s="1"/>
  <c r="F250" i="1" s="1"/>
  <c r="F275" i="1" s="1"/>
  <c r="F300" i="1" s="1"/>
  <c r="F325" i="1" s="1"/>
  <c r="E100" i="1"/>
  <c r="E125" i="1" s="1"/>
  <c r="E150" i="1" s="1"/>
  <c r="E175" i="1" s="1"/>
  <c r="E200" i="1" s="1"/>
  <c r="E225" i="1" s="1"/>
  <c r="E250" i="1" s="1"/>
  <c r="E275" i="1" s="1"/>
  <c r="E300" i="1" s="1"/>
  <c r="E325" i="1" s="1"/>
  <c r="A100" i="1"/>
  <c r="A125" i="1" s="1"/>
  <c r="A150" i="1" s="1"/>
  <c r="A175" i="1" s="1"/>
  <c r="A200" i="1" s="1"/>
  <c r="A225" i="1" s="1"/>
  <c r="A250" i="1" s="1"/>
  <c r="A275" i="1" s="1"/>
  <c r="A300" i="1" s="1"/>
  <c r="A325" i="1" s="1"/>
  <c r="N99" i="1"/>
  <c r="N124" i="1" s="1"/>
  <c r="N149" i="1" s="1"/>
  <c r="N174" i="1" s="1"/>
  <c r="N199" i="1" s="1"/>
  <c r="N224" i="1" s="1"/>
  <c r="N249" i="1" s="1"/>
  <c r="N274" i="1" s="1"/>
  <c r="N299" i="1" s="1"/>
  <c r="N324" i="1" s="1"/>
  <c r="L99" i="1"/>
  <c r="L124" i="1" s="1"/>
  <c r="K99" i="1"/>
  <c r="K124" i="1" s="1"/>
  <c r="K149" i="1" s="1"/>
  <c r="K174" i="1" s="1"/>
  <c r="K199" i="1" s="1"/>
  <c r="K224" i="1" s="1"/>
  <c r="K249" i="1" s="1"/>
  <c r="K274" i="1" s="1"/>
  <c r="K299" i="1" s="1"/>
  <c r="K324" i="1" s="1"/>
  <c r="J99" i="1"/>
  <c r="J124" i="1" s="1"/>
  <c r="J149" i="1" s="1"/>
  <c r="J174" i="1" s="1"/>
  <c r="J199" i="1" s="1"/>
  <c r="J224" i="1" s="1"/>
  <c r="J249" i="1" s="1"/>
  <c r="J274" i="1" s="1"/>
  <c r="J299" i="1" s="1"/>
  <c r="J324" i="1" s="1"/>
  <c r="I99" i="1"/>
  <c r="I124" i="1" s="1"/>
  <c r="I149" i="1" s="1"/>
  <c r="I174" i="1" s="1"/>
  <c r="I199" i="1" s="1"/>
  <c r="I224" i="1" s="1"/>
  <c r="I249" i="1" s="1"/>
  <c r="I274" i="1" s="1"/>
  <c r="I299" i="1" s="1"/>
  <c r="I324" i="1" s="1"/>
  <c r="G99" i="1"/>
  <c r="G124" i="1" s="1"/>
  <c r="G149" i="1" s="1"/>
  <c r="G174" i="1" s="1"/>
  <c r="G199" i="1" s="1"/>
  <c r="G224" i="1" s="1"/>
  <c r="G249" i="1" s="1"/>
  <c r="G274" i="1" s="1"/>
  <c r="G299" i="1" s="1"/>
  <c r="G324" i="1" s="1"/>
  <c r="F99" i="1"/>
  <c r="F124" i="1" s="1"/>
  <c r="F149" i="1" s="1"/>
  <c r="F174" i="1" s="1"/>
  <c r="F199" i="1" s="1"/>
  <c r="F224" i="1" s="1"/>
  <c r="F249" i="1" s="1"/>
  <c r="F274" i="1" s="1"/>
  <c r="F299" i="1" s="1"/>
  <c r="F324" i="1" s="1"/>
  <c r="E99" i="1"/>
  <c r="E124" i="1" s="1"/>
  <c r="E149" i="1" s="1"/>
  <c r="E174" i="1" s="1"/>
  <c r="E199" i="1" s="1"/>
  <c r="E224" i="1" s="1"/>
  <c r="E249" i="1" s="1"/>
  <c r="E274" i="1" s="1"/>
  <c r="E299" i="1" s="1"/>
  <c r="E324" i="1" s="1"/>
  <c r="A99" i="1"/>
  <c r="A124" i="1" s="1"/>
  <c r="A149" i="1" s="1"/>
  <c r="A174" i="1" s="1"/>
  <c r="A199" i="1" s="1"/>
  <c r="A224" i="1" s="1"/>
  <c r="A249" i="1" s="1"/>
  <c r="A274" i="1" s="1"/>
  <c r="A299" i="1" s="1"/>
  <c r="A324" i="1" s="1"/>
  <c r="N98" i="1"/>
  <c r="N123" i="1" s="1"/>
  <c r="N148" i="1" s="1"/>
  <c r="N173" i="1" s="1"/>
  <c r="N198" i="1" s="1"/>
  <c r="N223" i="1" s="1"/>
  <c r="N248" i="1" s="1"/>
  <c r="N273" i="1" s="1"/>
  <c r="N298" i="1" s="1"/>
  <c r="N323" i="1" s="1"/>
  <c r="L98" i="1"/>
  <c r="L123" i="1" s="1"/>
  <c r="L148" i="1" s="1"/>
  <c r="K98" i="1"/>
  <c r="K123" i="1" s="1"/>
  <c r="K148" i="1" s="1"/>
  <c r="K173" i="1" s="1"/>
  <c r="K198" i="1" s="1"/>
  <c r="K223" i="1" s="1"/>
  <c r="K248" i="1" s="1"/>
  <c r="K273" i="1" s="1"/>
  <c r="K298" i="1" s="1"/>
  <c r="K323" i="1" s="1"/>
  <c r="J98" i="1"/>
  <c r="J123" i="1" s="1"/>
  <c r="J148" i="1" s="1"/>
  <c r="J173" i="1" s="1"/>
  <c r="J198" i="1" s="1"/>
  <c r="J223" i="1" s="1"/>
  <c r="J248" i="1" s="1"/>
  <c r="J273" i="1" s="1"/>
  <c r="J298" i="1" s="1"/>
  <c r="J323" i="1" s="1"/>
  <c r="I98" i="1"/>
  <c r="I123" i="1" s="1"/>
  <c r="I148" i="1" s="1"/>
  <c r="I173" i="1" s="1"/>
  <c r="I198" i="1" s="1"/>
  <c r="I223" i="1" s="1"/>
  <c r="I248" i="1" s="1"/>
  <c r="I273" i="1" s="1"/>
  <c r="I298" i="1" s="1"/>
  <c r="I323" i="1" s="1"/>
  <c r="G98" i="1"/>
  <c r="G123" i="1" s="1"/>
  <c r="G148" i="1" s="1"/>
  <c r="G173" i="1" s="1"/>
  <c r="G198" i="1" s="1"/>
  <c r="G223" i="1" s="1"/>
  <c r="G248" i="1" s="1"/>
  <c r="G273" i="1" s="1"/>
  <c r="G298" i="1" s="1"/>
  <c r="G323" i="1" s="1"/>
  <c r="F98" i="1"/>
  <c r="F123" i="1" s="1"/>
  <c r="F148" i="1" s="1"/>
  <c r="F173" i="1" s="1"/>
  <c r="F198" i="1" s="1"/>
  <c r="F223" i="1" s="1"/>
  <c r="F248" i="1" s="1"/>
  <c r="F273" i="1" s="1"/>
  <c r="F298" i="1" s="1"/>
  <c r="F323" i="1" s="1"/>
  <c r="E98" i="1"/>
  <c r="E123" i="1" s="1"/>
  <c r="E148" i="1" s="1"/>
  <c r="E173" i="1" s="1"/>
  <c r="E198" i="1" s="1"/>
  <c r="E223" i="1" s="1"/>
  <c r="E248" i="1" s="1"/>
  <c r="E273" i="1" s="1"/>
  <c r="E298" i="1" s="1"/>
  <c r="E323" i="1" s="1"/>
  <c r="A98" i="1"/>
  <c r="A123" i="1" s="1"/>
  <c r="A148" i="1" s="1"/>
  <c r="A173" i="1" s="1"/>
  <c r="A198" i="1" s="1"/>
  <c r="A223" i="1" s="1"/>
  <c r="A248" i="1" s="1"/>
  <c r="A273" i="1" s="1"/>
  <c r="A298" i="1" s="1"/>
  <c r="A323" i="1" s="1"/>
  <c r="N97" i="1"/>
  <c r="N122" i="1" s="1"/>
  <c r="N147" i="1" s="1"/>
  <c r="N172" i="1" s="1"/>
  <c r="N197" i="1" s="1"/>
  <c r="N222" i="1" s="1"/>
  <c r="N247" i="1" s="1"/>
  <c r="N272" i="1" s="1"/>
  <c r="N297" i="1" s="1"/>
  <c r="N322" i="1" s="1"/>
  <c r="L97" i="1"/>
  <c r="L122" i="1" s="1"/>
  <c r="K97" i="1"/>
  <c r="K122" i="1" s="1"/>
  <c r="K147" i="1" s="1"/>
  <c r="K172" i="1" s="1"/>
  <c r="K197" i="1" s="1"/>
  <c r="K222" i="1" s="1"/>
  <c r="K247" i="1" s="1"/>
  <c r="K272" i="1" s="1"/>
  <c r="K297" i="1" s="1"/>
  <c r="K322" i="1" s="1"/>
  <c r="J97" i="1"/>
  <c r="J122" i="1" s="1"/>
  <c r="J147" i="1" s="1"/>
  <c r="J172" i="1" s="1"/>
  <c r="J197" i="1" s="1"/>
  <c r="J222" i="1" s="1"/>
  <c r="J247" i="1" s="1"/>
  <c r="J272" i="1" s="1"/>
  <c r="J297" i="1" s="1"/>
  <c r="J322" i="1" s="1"/>
  <c r="I97" i="1"/>
  <c r="I122" i="1" s="1"/>
  <c r="I147" i="1" s="1"/>
  <c r="I172" i="1" s="1"/>
  <c r="I197" i="1" s="1"/>
  <c r="I222" i="1" s="1"/>
  <c r="I247" i="1" s="1"/>
  <c r="I272" i="1" s="1"/>
  <c r="I297" i="1" s="1"/>
  <c r="I322" i="1" s="1"/>
  <c r="G97" i="1"/>
  <c r="G122" i="1" s="1"/>
  <c r="G147" i="1" s="1"/>
  <c r="G172" i="1" s="1"/>
  <c r="G197" i="1" s="1"/>
  <c r="G222" i="1" s="1"/>
  <c r="G247" i="1" s="1"/>
  <c r="G272" i="1" s="1"/>
  <c r="G297" i="1" s="1"/>
  <c r="G322" i="1" s="1"/>
  <c r="F97" i="1"/>
  <c r="F122" i="1" s="1"/>
  <c r="F147" i="1" s="1"/>
  <c r="F172" i="1" s="1"/>
  <c r="F197" i="1" s="1"/>
  <c r="F222" i="1" s="1"/>
  <c r="F247" i="1" s="1"/>
  <c r="F272" i="1" s="1"/>
  <c r="F297" i="1" s="1"/>
  <c r="F322" i="1" s="1"/>
  <c r="E97" i="1"/>
  <c r="E122" i="1" s="1"/>
  <c r="E147" i="1" s="1"/>
  <c r="E172" i="1" s="1"/>
  <c r="E197" i="1" s="1"/>
  <c r="E222" i="1" s="1"/>
  <c r="E247" i="1" s="1"/>
  <c r="E272" i="1" s="1"/>
  <c r="E297" i="1" s="1"/>
  <c r="E322" i="1" s="1"/>
  <c r="A97" i="1"/>
  <c r="A122" i="1" s="1"/>
  <c r="A147" i="1" s="1"/>
  <c r="A172" i="1" s="1"/>
  <c r="A197" i="1" s="1"/>
  <c r="A222" i="1" s="1"/>
  <c r="A247" i="1" s="1"/>
  <c r="A272" i="1" s="1"/>
  <c r="A297" i="1" s="1"/>
  <c r="A322" i="1" s="1"/>
  <c r="N96" i="1"/>
  <c r="N121" i="1" s="1"/>
  <c r="N146" i="1" s="1"/>
  <c r="N171" i="1" s="1"/>
  <c r="N196" i="1" s="1"/>
  <c r="N221" i="1" s="1"/>
  <c r="N246" i="1" s="1"/>
  <c r="N271" i="1" s="1"/>
  <c r="N296" i="1" s="1"/>
  <c r="N321" i="1" s="1"/>
  <c r="L96" i="1"/>
  <c r="L121" i="1" s="1"/>
  <c r="K96" i="1"/>
  <c r="K121" i="1" s="1"/>
  <c r="K146" i="1" s="1"/>
  <c r="K171" i="1" s="1"/>
  <c r="K196" i="1" s="1"/>
  <c r="K221" i="1" s="1"/>
  <c r="K246" i="1" s="1"/>
  <c r="K271" i="1" s="1"/>
  <c r="K296" i="1" s="1"/>
  <c r="K321" i="1" s="1"/>
  <c r="J96" i="1"/>
  <c r="J121" i="1" s="1"/>
  <c r="J146" i="1" s="1"/>
  <c r="J171" i="1" s="1"/>
  <c r="J196" i="1" s="1"/>
  <c r="J221" i="1" s="1"/>
  <c r="J246" i="1" s="1"/>
  <c r="J271" i="1" s="1"/>
  <c r="J296" i="1" s="1"/>
  <c r="J321" i="1" s="1"/>
  <c r="I96" i="1"/>
  <c r="I121" i="1" s="1"/>
  <c r="I146" i="1" s="1"/>
  <c r="I171" i="1" s="1"/>
  <c r="I196" i="1" s="1"/>
  <c r="I221" i="1" s="1"/>
  <c r="I246" i="1" s="1"/>
  <c r="I271" i="1" s="1"/>
  <c r="I296" i="1" s="1"/>
  <c r="I321" i="1" s="1"/>
  <c r="G96" i="1"/>
  <c r="G121" i="1" s="1"/>
  <c r="G146" i="1" s="1"/>
  <c r="G171" i="1" s="1"/>
  <c r="G196" i="1" s="1"/>
  <c r="G221" i="1" s="1"/>
  <c r="G246" i="1" s="1"/>
  <c r="G271" i="1" s="1"/>
  <c r="G296" i="1" s="1"/>
  <c r="G321" i="1" s="1"/>
  <c r="F96" i="1"/>
  <c r="F121" i="1" s="1"/>
  <c r="F146" i="1" s="1"/>
  <c r="F171" i="1" s="1"/>
  <c r="F196" i="1" s="1"/>
  <c r="F221" i="1" s="1"/>
  <c r="F246" i="1" s="1"/>
  <c r="F271" i="1" s="1"/>
  <c r="F296" i="1" s="1"/>
  <c r="F321" i="1" s="1"/>
  <c r="E96" i="1"/>
  <c r="E121" i="1" s="1"/>
  <c r="E146" i="1" s="1"/>
  <c r="E171" i="1" s="1"/>
  <c r="E196" i="1" s="1"/>
  <c r="E221" i="1" s="1"/>
  <c r="E246" i="1" s="1"/>
  <c r="E271" i="1" s="1"/>
  <c r="E296" i="1" s="1"/>
  <c r="E321" i="1" s="1"/>
  <c r="A96" i="1"/>
  <c r="A121" i="1" s="1"/>
  <c r="A146" i="1" s="1"/>
  <c r="A171" i="1" s="1"/>
  <c r="A196" i="1" s="1"/>
  <c r="A221" i="1" s="1"/>
  <c r="A246" i="1" s="1"/>
  <c r="A271" i="1" s="1"/>
  <c r="A296" i="1" s="1"/>
  <c r="A321" i="1" s="1"/>
  <c r="N95" i="1"/>
  <c r="N120" i="1" s="1"/>
  <c r="N145" i="1" s="1"/>
  <c r="N170" i="1" s="1"/>
  <c r="N195" i="1" s="1"/>
  <c r="N220" i="1" s="1"/>
  <c r="N245" i="1" s="1"/>
  <c r="N270" i="1" s="1"/>
  <c r="N295" i="1" s="1"/>
  <c r="N320" i="1" s="1"/>
  <c r="L95" i="1"/>
  <c r="L120" i="1" s="1"/>
  <c r="K95" i="1"/>
  <c r="K120" i="1" s="1"/>
  <c r="K145" i="1" s="1"/>
  <c r="K170" i="1" s="1"/>
  <c r="K195" i="1" s="1"/>
  <c r="K220" i="1" s="1"/>
  <c r="K245" i="1" s="1"/>
  <c r="K270" i="1" s="1"/>
  <c r="K295" i="1" s="1"/>
  <c r="K320" i="1" s="1"/>
  <c r="J95" i="1"/>
  <c r="J120" i="1" s="1"/>
  <c r="J145" i="1" s="1"/>
  <c r="J170" i="1" s="1"/>
  <c r="J195" i="1" s="1"/>
  <c r="J220" i="1" s="1"/>
  <c r="J245" i="1" s="1"/>
  <c r="J270" i="1" s="1"/>
  <c r="J295" i="1" s="1"/>
  <c r="J320" i="1" s="1"/>
  <c r="I95" i="1"/>
  <c r="I120" i="1" s="1"/>
  <c r="I145" i="1" s="1"/>
  <c r="I170" i="1" s="1"/>
  <c r="I195" i="1" s="1"/>
  <c r="I220" i="1" s="1"/>
  <c r="I245" i="1" s="1"/>
  <c r="I270" i="1" s="1"/>
  <c r="I295" i="1" s="1"/>
  <c r="I320" i="1" s="1"/>
  <c r="G95" i="1"/>
  <c r="G120" i="1" s="1"/>
  <c r="G145" i="1" s="1"/>
  <c r="G170" i="1" s="1"/>
  <c r="G195" i="1" s="1"/>
  <c r="G220" i="1" s="1"/>
  <c r="G245" i="1" s="1"/>
  <c r="G270" i="1" s="1"/>
  <c r="G295" i="1" s="1"/>
  <c r="G320" i="1" s="1"/>
  <c r="F95" i="1"/>
  <c r="F120" i="1" s="1"/>
  <c r="F145" i="1" s="1"/>
  <c r="F170" i="1" s="1"/>
  <c r="F195" i="1" s="1"/>
  <c r="F220" i="1" s="1"/>
  <c r="F245" i="1" s="1"/>
  <c r="F270" i="1" s="1"/>
  <c r="F295" i="1" s="1"/>
  <c r="F320" i="1" s="1"/>
  <c r="E95" i="1"/>
  <c r="E120" i="1" s="1"/>
  <c r="E145" i="1" s="1"/>
  <c r="E170" i="1" s="1"/>
  <c r="E195" i="1" s="1"/>
  <c r="E220" i="1" s="1"/>
  <c r="E245" i="1" s="1"/>
  <c r="E270" i="1" s="1"/>
  <c r="E295" i="1" s="1"/>
  <c r="E320" i="1" s="1"/>
  <c r="A95" i="1"/>
  <c r="A120" i="1" s="1"/>
  <c r="A145" i="1" s="1"/>
  <c r="A170" i="1" s="1"/>
  <c r="A195" i="1" s="1"/>
  <c r="A220" i="1" s="1"/>
  <c r="A245" i="1" s="1"/>
  <c r="A270" i="1" s="1"/>
  <c r="A295" i="1" s="1"/>
  <c r="A320" i="1" s="1"/>
  <c r="N94" i="1"/>
  <c r="N119" i="1" s="1"/>
  <c r="N144" i="1" s="1"/>
  <c r="N169" i="1" s="1"/>
  <c r="N194" i="1" s="1"/>
  <c r="N219" i="1" s="1"/>
  <c r="N244" i="1" s="1"/>
  <c r="N269" i="1" s="1"/>
  <c r="N294" i="1" s="1"/>
  <c r="N319" i="1" s="1"/>
  <c r="L94" i="1"/>
  <c r="L119" i="1" s="1"/>
  <c r="L144" i="1" s="1"/>
  <c r="K94" i="1"/>
  <c r="K119" i="1" s="1"/>
  <c r="K144" i="1" s="1"/>
  <c r="K169" i="1" s="1"/>
  <c r="K194" i="1" s="1"/>
  <c r="K219" i="1" s="1"/>
  <c r="K244" i="1" s="1"/>
  <c r="K269" i="1" s="1"/>
  <c r="K294" i="1" s="1"/>
  <c r="K319" i="1" s="1"/>
  <c r="J94" i="1"/>
  <c r="J119" i="1" s="1"/>
  <c r="J144" i="1" s="1"/>
  <c r="J169" i="1" s="1"/>
  <c r="J194" i="1" s="1"/>
  <c r="J219" i="1" s="1"/>
  <c r="J244" i="1" s="1"/>
  <c r="J269" i="1" s="1"/>
  <c r="J294" i="1" s="1"/>
  <c r="J319" i="1" s="1"/>
  <c r="I94" i="1"/>
  <c r="I119" i="1" s="1"/>
  <c r="I144" i="1" s="1"/>
  <c r="I169" i="1" s="1"/>
  <c r="I194" i="1" s="1"/>
  <c r="I219" i="1" s="1"/>
  <c r="I244" i="1" s="1"/>
  <c r="I269" i="1" s="1"/>
  <c r="I294" i="1" s="1"/>
  <c r="I319" i="1" s="1"/>
  <c r="G94" i="1"/>
  <c r="G119" i="1" s="1"/>
  <c r="G144" i="1" s="1"/>
  <c r="G169" i="1" s="1"/>
  <c r="G194" i="1" s="1"/>
  <c r="G219" i="1" s="1"/>
  <c r="G244" i="1" s="1"/>
  <c r="G269" i="1" s="1"/>
  <c r="G294" i="1" s="1"/>
  <c r="G319" i="1" s="1"/>
  <c r="F94" i="1"/>
  <c r="F119" i="1" s="1"/>
  <c r="F144" i="1" s="1"/>
  <c r="F169" i="1" s="1"/>
  <c r="F194" i="1" s="1"/>
  <c r="F219" i="1" s="1"/>
  <c r="F244" i="1" s="1"/>
  <c r="F269" i="1" s="1"/>
  <c r="F294" i="1" s="1"/>
  <c r="F319" i="1" s="1"/>
  <c r="E94" i="1"/>
  <c r="E119" i="1" s="1"/>
  <c r="E144" i="1" s="1"/>
  <c r="E169" i="1" s="1"/>
  <c r="E194" i="1" s="1"/>
  <c r="E219" i="1" s="1"/>
  <c r="E244" i="1" s="1"/>
  <c r="E269" i="1" s="1"/>
  <c r="E294" i="1" s="1"/>
  <c r="E319" i="1" s="1"/>
  <c r="A94" i="1"/>
  <c r="A119" i="1" s="1"/>
  <c r="A144" i="1" s="1"/>
  <c r="A169" i="1" s="1"/>
  <c r="A194" i="1" s="1"/>
  <c r="A219" i="1" s="1"/>
  <c r="A244" i="1" s="1"/>
  <c r="A269" i="1" s="1"/>
  <c r="A294" i="1" s="1"/>
  <c r="A319" i="1" s="1"/>
  <c r="N93" i="1"/>
  <c r="N118" i="1" s="1"/>
  <c r="N143" i="1" s="1"/>
  <c r="N168" i="1" s="1"/>
  <c r="N193" i="1" s="1"/>
  <c r="N218" i="1" s="1"/>
  <c r="N243" i="1" s="1"/>
  <c r="N268" i="1" s="1"/>
  <c r="N293" i="1" s="1"/>
  <c r="N318" i="1" s="1"/>
  <c r="L93" i="1"/>
  <c r="L118" i="1" s="1"/>
  <c r="K93" i="1"/>
  <c r="K118" i="1" s="1"/>
  <c r="K143" i="1" s="1"/>
  <c r="K168" i="1" s="1"/>
  <c r="K193" i="1" s="1"/>
  <c r="K218" i="1" s="1"/>
  <c r="K243" i="1" s="1"/>
  <c r="K268" i="1" s="1"/>
  <c r="K293" i="1" s="1"/>
  <c r="K318" i="1" s="1"/>
  <c r="J93" i="1"/>
  <c r="J118" i="1" s="1"/>
  <c r="J143" i="1" s="1"/>
  <c r="J168" i="1" s="1"/>
  <c r="J193" i="1" s="1"/>
  <c r="J218" i="1" s="1"/>
  <c r="J243" i="1" s="1"/>
  <c r="J268" i="1" s="1"/>
  <c r="J293" i="1" s="1"/>
  <c r="J318" i="1" s="1"/>
  <c r="I93" i="1"/>
  <c r="I118" i="1" s="1"/>
  <c r="I143" i="1" s="1"/>
  <c r="I168" i="1" s="1"/>
  <c r="I193" i="1" s="1"/>
  <c r="I218" i="1" s="1"/>
  <c r="I243" i="1" s="1"/>
  <c r="I268" i="1" s="1"/>
  <c r="I293" i="1" s="1"/>
  <c r="I318" i="1" s="1"/>
  <c r="G93" i="1"/>
  <c r="G118" i="1" s="1"/>
  <c r="G143" i="1" s="1"/>
  <c r="G168" i="1" s="1"/>
  <c r="G193" i="1" s="1"/>
  <c r="G218" i="1" s="1"/>
  <c r="G243" i="1" s="1"/>
  <c r="G268" i="1" s="1"/>
  <c r="G293" i="1" s="1"/>
  <c r="G318" i="1" s="1"/>
  <c r="F93" i="1"/>
  <c r="F118" i="1" s="1"/>
  <c r="F143" i="1" s="1"/>
  <c r="F168" i="1" s="1"/>
  <c r="F193" i="1" s="1"/>
  <c r="F218" i="1" s="1"/>
  <c r="F243" i="1" s="1"/>
  <c r="F268" i="1" s="1"/>
  <c r="F293" i="1" s="1"/>
  <c r="F318" i="1" s="1"/>
  <c r="E93" i="1"/>
  <c r="E118" i="1" s="1"/>
  <c r="E143" i="1" s="1"/>
  <c r="E168" i="1" s="1"/>
  <c r="E193" i="1" s="1"/>
  <c r="E218" i="1" s="1"/>
  <c r="E243" i="1" s="1"/>
  <c r="E268" i="1" s="1"/>
  <c r="E293" i="1" s="1"/>
  <c r="E318" i="1" s="1"/>
  <c r="A93" i="1"/>
  <c r="A118" i="1" s="1"/>
  <c r="A143" i="1" s="1"/>
  <c r="A168" i="1" s="1"/>
  <c r="A193" i="1" s="1"/>
  <c r="A218" i="1" s="1"/>
  <c r="A243" i="1" s="1"/>
  <c r="A268" i="1" s="1"/>
  <c r="A293" i="1" s="1"/>
  <c r="A318" i="1" s="1"/>
  <c r="N92" i="1"/>
  <c r="N117" i="1" s="1"/>
  <c r="N142" i="1" s="1"/>
  <c r="N167" i="1" s="1"/>
  <c r="N192" i="1" s="1"/>
  <c r="N217" i="1" s="1"/>
  <c r="N242" i="1" s="1"/>
  <c r="N267" i="1" s="1"/>
  <c r="N292" i="1" s="1"/>
  <c r="N317" i="1" s="1"/>
  <c r="L92" i="1"/>
  <c r="L117" i="1" s="1"/>
  <c r="K92" i="1"/>
  <c r="K117" i="1" s="1"/>
  <c r="K142" i="1" s="1"/>
  <c r="K167" i="1" s="1"/>
  <c r="K192" i="1" s="1"/>
  <c r="K217" i="1" s="1"/>
  <c r="K242" i="1" s="1"/>
  <c r="K267" i="1" s="1"/>
  <c r="K292" i="1" s="1"/>
  <c r="K317" i="1" s="1"/>
  <c r="J92" i="1"/>
  <c r="J117" i="1" s="1"/>
  <c r="J142" i="1" s="1"/>
  <c r="J167" i="1" s="1"/>
  <c r="J192" i="1" s="1"/>
  <c r="J217" i="1" s="1"/>
  <c r="J242" i="1" s="1"/>
  <c r="J267" i="1" s="1"/>
  <c r="J292" i="1" s="1"/>
  <c r="J317" i="1" s="1"/>
  <c r="I92" i="1"/>
  <c r="I117" i="1" s="1"/>
  <c r="I142" i="1" s="1"/>
  <c r="I167" i="1" s="1"/>
  <c r="I192" i="1" s="1"/>
  <c r="I217" i="1" s="1"/>
  <c r="I242" i="1" s="1"/>
  <c r="I267" i="1" s="1"/>
  <c r="I292" i="1" s="1"/>
  <c r="I317" i="1" s="1"/>
  <c r="G92" i="1"/>
  <c r="G117" i="1" s="1"/>
  <c r="G142" i="1" s="1"/>
  <c r="G167" i="1" s="1"/>
  <c r="G192" i="1" s="1"/>
  <c r="G217" i="1" s="1"/>
  <c r="G242" i="1" s="1"/>
  <c r="G267" i="1" s="1"/>
  <c r="G292" i="1" s="1"/>
  <c r="G317" i="1" s="1"/>
  <c r="F92" i="1"/>
  <c r="F117" i="1" s="1"/>
  <c r="F142" i="1" s="1"/>
  <c r="F167" i="1" s="1"/>
  <c r="F192" i="1" s="1"/>
  <c r="F217" i="1" s="1"/>
  <c r="F242" i="1" s="1"/>
  <c r="F267" i="1" s="1"/>
  <c r="F292" i="1" s="1"/>
  <c r="F317" i="1" s="1"/>
  <c r="E92" i="1"/>
  <c r="E117" i="1" s="1"/>
  <c r="E142" i="1" s="1"/>
  <c r="E167" i="1" s="1"/>
  <c r="E192" i="1" s="1"/>
  <c r="E217" i="1" s="1"/>
  <c r="E242" i="1" s="1"/>
  <c r="E267" i="1" s="1"/>
  <c r="E292" i="1" s="1"/>
  <c r="E317" i="1" s="1"/>
  <c r="A92" i="1"/>
  <c r="A117" i="1" s="1"/>
  <c r="A142" i="1" s="1"/>
  <c r="A167" i="1" s="1"/>
  <c r="A192" i="1" s="1"/>
  <c r="A217" i="1" s="1"/>
  <c r="A242" i="1" s="1"/>
  <c r="A267" i="1" s="1"/>
  <c r="A292" i="1" s="1"/>
  <c r="A317" i="1" s="1"/>
  <c r="N91" i="1"/>
  <c r="N116" i="1" s="1"/>
  <c r="N141" i="1" s="1"/>
  <c r="N166" i="1" s="1"/>
  <c r="N191" i="1" s="1"/>
  <c r="N216" i="1" s="1"/>
  <c r="N241" i="1" s="1"/>
  <c r="N266" i="1" s="1"/>
  <c r="N291" i="1" s="1"/>
  <c r="N316" i="1" s="1"/>
  <c r="L91" i="1"/>
  <c r="L116" i="1" s="1"/>
  <c r="K91" i="1"/>
  <c r="K116" i="1" s="1"/>
  <c r="K141" i="1" s="1"/>
  <c r="K166" i="1" s="1"/>
  <c r="K191" i="1" s="1"/>
  <c r="K216" i="1" s="1"/>
  <c r="K241" i="1" s="1"/>
  <c r="K266" i="1" s="1"/>
  <c r="K291" i="1" s="1"/>
  <c r="K316" i="1" s="1"/>
  <c r="J91" i="1"/>
  <c r="J116" i="1" s="1"/>
  <c r="J141" i="1" s="1"/>
  <c r="J166" i="1" s="1"/>
  <c r="J191" i="1" s="1"/>
  <c r="J216" i="1" s="1"/>
  <c r="J241" i="1" s="1"/>
  <c r="J266" i="1" s="1"/>
  <c r="J291" i="1" s="1"/>
  <c r="J316" i="1" s="1"/>
  <c r="I91" i="1"/>
  <c r="I116" i="1" s="1"/>
  <c r="I141" i="1" s="1"/>
  <c r="I166" i="1" s="1"/>
  <c r="I191" i="1" s="1"/>
  <c r="I216" i="1" s="1"/>
  <c r="I241" i="1" s="1"/>
  <c r="I266" i="1" s="1"/>
  <c r="I291" i="1" s="1"/>
  <c r="I316" i="1" s="1"/>
  <c r="G91" i="1"/>
  <c r="G116" i="1" s="1"/>
  <c r="G141" i="1" s="1"/>
  <c r="G166" i="1" s="1"/>
  <c r="G191" i="1" s="1"/>
  <c r="G216" i="1" s="1"/>
  <c r="G241" i="1" s="1"/>
  <c r="G266" i="1" s="1"/>
  <c r="G291" i="1" s="1"/>
  <c r="G316" i="1" s="1"/>
  <c r="F91" i="1"/>
  <c r="F116" i="1" s="1"/>
  <c r="F141" i="1" s="1"/>
  <c r="F166" i="1" s="1"/>
  <c r="F191" i="1" s="1"/>
  <c r="F216" i="1" s="1"/>
  <c r="F241" i="1" s="1"/>
  <c r="F266" i="1" s="1"/>
  <c r="F291" i="1" s="1"/>
  <c r="F316" i="1" s="1"/>
  <c r="E91" i="1"/>
  <c r="E116" i="1" s="1"/>
  <c r="E141" i="1" s="1"/>
  <c r="E166" i="1" s="1"/>
  <c r="E191" i="1" s="1"/>
  <c r="E216" i="1" s="1"/>
  <c r="E241" i="1" s="1"/>
  <c r="E266" i="1" s="1"/>
  <c r="E291" i="1" s="1"/>
  <c r="E316" i="1" s="1"/>
  <c r="A91" i="1"/>
  <c r="A116" i="1" s="1"/>
  <c r="A141" i="1" s="1"/>
  <c r="A166" i="1" s="1"/>
  <c r="A191" i="1" s="1"/>
  <c r="A216" i="1" s="1"/>
  <c r="A241" i="1" s="1"/>
  <c r="A266" i="1" s="1"/>
  <c r="A291" i="1" s="1"/>
  <c r="A316" i="1" s="1"/>
  <c r="N90" i="1"/>
  <c r="N115" i="1" s="1"/>
  <c r="N140" i="1" s="1"/>
  <c r="N165" i="1" s="1"/>
  <c r="N190" i="1" s="1"/>
  <c r="N215" i="1" s="1"/>
  <c r="N240" i="1" s="1"/>
  <c r="N265" i="1" s="1"/>
  <c r="N290" i="1" s="1"/>
  <c r="N315" i="1" s="1"/>
  <c r="L90" i="1"/>
  <c r="L115" i="1" s="1"/>
  <c r="L140" i="1" s="1"/>
  <c r="K90" i="1"/>
  <c r="K115" i="1" s="1"/>
  <c r="K140" i="1" s="1"/>
  <c r="K165" i="1" s="1"/>
  <c r="K190" i="1" s="1"/>
  <c r="K215" i="1" s="1"/>
  <c r="K240" i="1" s="1"/>
  <c r="K265" i="1" s="1"/>
  <c r="K290" i="1" s="1"/>
  <c r="K315" i="1" s="1"/>
  <c r="J90" i="1"/>
  <c r="J115" i="1" s="1"/>
  <c r="J140" i="1" s="1"/>
  <c r="J165" i="1" s="1"/>
  <c r="J190" i="1" s="1"/>
  <c r="J215" i="1" s="1"/>
  <c r="J240" i="1" s="1"/>
  <c r="J265" i="1" s="1"/>
  <c r="J290" i="1" s="1"/>
  <c r="J315" i="1" s="1"/>
  <c r="I90" i="1"/>
  <c r="I115" i="1" s="1"/>
  <c r="I140" i="1" s="1"/>
  <c r="I165" i="1" s="1"/>
  <c r="I190" i="1" s="1"/>
  <c r="I215" i="1" s="1"/>
  <c r="I240" i="1" s="1"/>
  <c r="I265" i="1" s="1"/>
  <c r="I290" i="1" s="1"/>
  <c r="I315" i="1" s="1"/>
  <c r="G90" i="1"/>
  <c r="G115" i="1" s="1"/>
  <c r="G140" i="1" s="1"/>
  <c r="G165" i="1" s="1"/>
  <c r="G190" i="1" s="1"/>
  <c r="G215" i="1" s="1"/>
  <c r="G240" i="1" s="1"/>
  <c r="G265" i="1" s="1"/>
  <c r="G290" i="1" s="1"/>
  <c r="G315" i="1" s="1"/>
  <c r="F90" i="1"/>
  <c r="F115" i="1" s="1"/>
  <c r="F140" i="1" s="1"/>
  <c r="F165" i="1" s="1"/>
  <c r="F190" i="1" s="1"/>
  <c r="F215" i="1" s="1"/>
  <c r="F240" i="1" s="1"/>
  <c r="F265" i="1" s="1"/>
  <c r="F290" i="1" s="1"/>
  <c r="F315" i="1" s="1"/>
  <c r="E90" i="1"/>
  <c r="E115" i="1" s="1"/>
  <c r="E140" i="1" s="1"/>
  <c r="E165" i="1" s="1"/>
  <c r="E190" i="1" s="1"/>
  <c r="E215" i="1" s="1"/>
  <c r="E240" i="1" s="1"/>
  <c r="E265" i="1" s="1"/>
  <c r="E290" i="1" s="1"/>
  <c r="E315" i="1" s="1"/>
  <c r="A90" i="1"/>
  <c r="A115" i="1" s="1"/>
  <c r="A140" i="1" s="1"/>
  <c r="A165" i="1" s="1"/>
  <c r="A190" i="1" s="1"/>
  <c r="A215" i="1" s="1"/>
  <c r="A240" i="1" s="1"/>
  <c r="A265" i="1" s="1"/>
  <c r="A290" i="1" s="1"/>
  <c r="A315" i="1" s="1"/>
  <c r="N89" i="1"/>
  <c r="N114" i="1" s="1"/>
  <c r="N139" i="1" s="1"/>
  <c r="N164" i="1" s="1"/>
  <c r="N189" i="1" s="1"/>
  <c r="N214" i="1" s="1"/>
  <c r="N239" i="1" s="1"/>
  <c r="N264" i="1" s="1"/>
  <c r="N289" i="1" s="1"/>
  <c r="N314" i="1" s="1"/>
  <c r="L89" i="1"/>
  <c r="K89" i="1"/>
  <c r="K114" i="1" s="1"/>
  <c r="K139" i="1" s="1"/>
  <c r="K164" i="1" s="1"/>
  <c r="K189" i="1" s="1"/>
  <c r="K214" i="1" s="1"/>
  <c r="K239" i="1" s="1"/>
  <c r="K264" i="1" s="1"/>
  <c r="K289" i="1" s="1"/>
  <c r="K314" i="1" s="1"/>
  <c r="J89" i="1"/>
  <c r="J114" i="1" s="1"/>
  <c r="J139" i="1" s="1"/>
  <c r="J164" i="1" s="1"/>
  <c r="J189" i="1" s="1"/>
  <c r="J214" i="1" s="1"/>
  <c r="J239" i="1" s="1"/>
  <c r="J264" i="1" s="1"/>
  <c r="J289" i="1" s="1"/>
  <c r="J314" i="1" s="1"/>
  <c r="I89" i="1"/>
  <c r="I114" i="1" s="1"/>
  <c r="I139" i="1" s="1"/>
  <c r="I164" i="1" s="1"/>
  <c r="I189" i="1" s="1"/>
  <c r="I214" i="1" s="1"/>
  <c r="I239" i="1" s="1"/>
  <c r="I264" i="1" s="1"/>
  <c r="I289" i="1" s="1"/>
  <c r="I314" i="1" s="1"/>
  <c r="G89" i="1"/>
  <c r="G114" i="1" s="1"/>
  <c r="G139" i="1" s="1"/>
  <c r="G164" i="1" s="1"/>
  <c r="G189" i="1" s="1"/>
  <c r="G214" i="1" s="1"/>
  <c r="G239" i="1" s="1"/>
  <c r="G264" i="1" s="1"/>
  <c r="G289" i="1" s="1"/>
  <c r="G314" i="1" s="1"/>
  <c r="F89" i="1"/>
  <c r="F114" i="1" s="1"/>
  <c r="F139" i="1" s="1"/>
  <c r="F164" i="1" s="1"/>
  <c r="F189" i="1" s="1"/>
  <c r="F214" i="1" s="1"/>
  <c r="F239" i="1" s="1"/>
  <c r="F264" i="1" s="1"/>
  <c r="F289" i="1" s="1"/>
  <c r="F314" i="1" s="1"/>
  <c r="E89" i="1"/>
  <c r="E114" i="1" s="1"/>
  <c r="E139" i="1" s="1"/>
  <c r="E164" i="1" s="1"/>
  <c r="E189" i="1" s="1"/>
  <c r="E214" i="1" s="1"/>
  <c r="E239" i="1" s="1"/>
  <c r="E264" i="1" s="1"/>
  <c r="E289" i="1" s="1"/>
  <c r="E314" i="1" s="1"/>
  <c r="A89" i="1"/>
  <c r="A114" i="1" s="1"/>
  <c r="A139" i="1" s="1"/>
  <c r="A164" i="1" s="1"/>
  <c r="A189" i="1" s="1"/>
  <c r="A214" i="1" s="1"/>
  <c r="A239" i="1" s="1"/>
  <c r="A264" i="1" s="1"/>
  <c r="A289" i="1" s="1"/>
  <c r="A314" i="1" s="1"/>
  <c r="N88" i="1"/>
  <c r="N113" i="1" s="1"/>
  <c r="N138" i="1" s="1"/>
  <c r="N163" i="1" s="1"/>
  <c r="N188" i="1" s="1"/>
  <c r="N213" i="1" s="1"/>
  <c r="N238" i="1" s="1"/>
  <c r="N263" i="1" s="1"/>
  <c r="N288" i="1" s="1"/>
  <c r="N313" i="1" s="1"/>
  <c r="L88" i="1"/>
  <c r="L113" i="1" s="1"/>
  <c r="K88" i="1"/>
  <c r="K113" i="1" s="1"/>
  <c r="K138" i="1" s="1"/>
  <c r="K163" i="1" s="1"/>
  <c r="K188" i="1" s="1"/>
  <c r="K213" i="1" s="1"/>
  <c r="K238" i="1" s="1"/>
  <c r="K263" i="1" s="1"/>
  <c r="K288" i="1" s="1"/>
  <c r="K313" i="1" s="1"/>
  <c r="J88" i="1"/>
  <c r="J113" i="1" s="1"/>
  <c r="J138" i="1" s="1"/>
  <c r="J163" i="1" s="1"/>
  <c r="J188" i="1" s="1"/>
  <c r="J213" i="1" s="1"/>
  <c r="J238" i="1" s="1"/>
  <c r="J263" i="1" s="1"/>
  <c r="J288" i="1" s="1"/>
  <c r="J313" i="1" s="1"/>
  <c r="I88" i="1"/>
  <c r="I113" i="1" s="1"/>
  <c r="I138" i="1" s="1"/>
  <c r="I163" i="1" s="1"/>
  <c r="I188" i="1" s="1"/>
  <c r="I213" i="1" s="1"/>
  <c r="I238" i="1" s="1"/>
  <c r="I263" i="1" s="1"/>
  <c r="I288" i="1" s="1"/>
  <c r="I313" i="1" s="1"/>
  <c r="G88" i="1"/>
  <c r="G113" i="1" s="1"/>
  <c r="G138" i="1" s="1"/>
  <c r="G163" i="1" s="1"/>
  <c r="G188" i="1" s="1"/>
  <c r="G213" i="1" s="1"/>
  <c r="G238" i="1" s="1"/>
  <c r="G263" i="1" s="1"/>
  <c r="G288" i="1" s="1"/>
  <c r="G313" i="1" s="1"/>
  <c r="F88" i="1"/>
  <c r="F113" i="1" s="1"/>
  <c r="F138" i="1" s="1"/>
  <c r="F163" i="1" s="1"/>
  <c r="F188" i="1" s="1"/>
  <c r="F213" i="1" s="1"/>
  <c r="F238" i="1" s="1"/>
  <c r="F263" i="1" s="1"/>
  <c r="F288" i="1" s="1"/>
  <c r="F313" i="1" s="1"/>
  <c r="E88" i="1"/>
  <c r="E113" i="1" s="1"/>
  <c r="E138" i="1" s="1"/>
  <c r="E163" i="1" s="1"/>
  <c r="E188" i="1" s="1"/>
  <c r="E213" i="1" s="1"/>
  <c r="E238" i="1" s="1"/>
  <c r="E263" i="1" s="1"/>
  <c r="E288" i="1" s="1"/>
  <c r="E313" i="1" s="1"/>
  <c r="A88" i="1"/>
  <c r="A113" i="1" s="1"/>
  <c r="A138" i="1" s="1"/>
  <c r="A163" i="1" s="1"/>
  <c r="A188" i="1" s="1"/>
  <c r="A213" i="1" s="1"/>
  <c r="A238" i="1" s="1"/>
  <c r="A263" i="1" s="1"/>
  <c r="A288" i="1" s="1"/>
  <c r="A313" i="1" s="1"/>
  <c r="N87" i="1"/>
  <c r="N112" i="1" s="1"/>
  <c r="N137" i="1" s="1"/>
  <c r="N162" i="1" s="1"/>
  <c r="N187" i="1" s="1"/>
  <c r="N212" i="1" s="1"/>
  <c r="N237" i="1" s="1"/>
  <c r="N262" i="1" s="1"/>
  <c r="N287" i="1" s="1"/>
  <c r="N312" i="1" s="1"/>
  <c r="L87" i="1"/>
  <c r="L112" i="1" s="1"/>
  <c r="K87" i="1"/>
  <c r="K112" i="1" s="1"/>
  <c r="K137" i="1" s="1"/>
  <c r="K162" i="1" s="1"/>
  <c r="K187" i="1" s="1"/>
  <c r="K212" i="1" s="1"/>
  <c r="K237" i="1" s="1"/>
  <c r="K262" i="1" s="1"/>
  <c r="K287" i="1" s="1"/>
  <c r="K312" i="1" s="1"/>
  <c r="J87" i="1"/>
  <c r="J112" i="1" s="1"/>
  <c r="J137" i="1" s="1"/>
  <c r="J162" i="1" s="1"/>
  <c r="J187" i="1" s="1"/>
  <c r="J212" i="1" s="1"/>
  <c r="J237" i="1" s="1"/>
  <c r="J262" i="1" s="1"/>
  <c r="J287" i="1" s="1"/>
  <c r="J312" i="1" s="1"/>
  <c r="I87" i="1"/>
  <c r="I112" i="1" s="1"/>
  <c r="I137" i="1" s="1"/>
  <c r="I162" i="1" s="1"/>
  <c r="I187" i="1" s="1"/>
  <c r="I212" i="1" s="1"/>
  <c r="I237" i="1" s="1"/>
  <c r="I262" i="1" s="1"/>
  <c r="I287" i="1" s="1"/>
  <c r="I312" i="1" s="1"/>
  <c r="G87" i="1"/>
  <c r="G112" i="1" s="1"/>
  <c r="G137" i="1" s="1"/>
  <c r="G162" i="1" s="1"/>
  <c r="G187" i="1" s="1"/>
  <c r="G212" i="1" s="1"/>
  <c r="G237" i="1" s="1"/>
  <c r="G262" i="1" s="1"/>
  <c r="G287" i="1" s="1"/>
  <c r="G312" i="1" s="1"/>
  <c r="F87" i="1"/>
  <c r="F112" i="1" s="1"/>
  <c r="F137" i="1" s="1"/>
  <c r="F162" i="1" s="1"/>
  <c r="F187" i="1" s="1"/>
  <c r="F212" i="1" s="1"/>
  <c r="F237" i="1" s="1"/>
  <c r="F262" i="1" s="1"/>
  <c r="F287" i="1" s="1"/>
  <c r="F312" i="1" s="1"/>
  <c r="E87" i="1"/>
  <c r="E112" i="1" s="1"/>
  <c r="E137" i="1" s="1"/>
  <c r="E162" i="1" s="1"/>
  <c r="E187" i="1" s="1"/>
  <c r="E212" i="1" s="1"/>
  <c r="E237" i="1" s="1"/>
  <c r="E262" i="1" s="1"/>
  <c r="E287" i="1" s="1"/>
  <c r="E312" i="1" s="1"/>
  <c r="A87" i="1"/>
  <c r="A112" i="1" s="1"/>
  <c r="A137" i="1" s="1"/>
  <c r="A162" i="1" s="1"/>
  <c r="A187" i="1" s="1"/>
  <c r="A212" i="1" s="1"/>
  <c r="A237" i="1" s="1"/>
  <c r="A262" i="1" s="1"/>
  <c r="A287" i="1" s="1"/>
  <c r="A312" i="1" s="1"/>
  <c r="N86" i="1"/>
  <c r="N111" i="1" s="1"/>
  <c r="N136" i="1" s="1"/>
  <c r="N161" i="1" s="1"/>
  <c r="N186" i="1" s="1"/>
  <c r="N211" i="1" s="1"/>
  <c r="N236" i="1" s="1"/>
  <c r="N261" i="1" s="1"/>
  <c r="N286" i="1" s="1"/>
  <c r="N311" i="1" s="1"/>
  <c r="L86" i="1"/>
  <c r="L111" i="1" s="1"/>
  <c r="L136" i="1" s="1"/>
  <c r="K86" i="1"/>
  <c r="K111" i="1" s="1"/>
  <c r="K136" i="1" s="1"/>
  <c r="K161" i="1" s="1"/>
  <c r="K186" i="1" s="1"/>
  <c r="K211" i="1" s="1"/>
  <c r="K236" i="1" s="1"/>
  <c r="K261" i="1" s="1"/>
  <c r="K286" i="1" s="1"/>
  <c r="K311" i="1" s="1"/>
  <c r="J86" i="1"/>
  <c r="J111" i="1" s="1"/>
  <c r="J136" i="1" s="1"/>
  <c r="J161" i="1" s="1"/>
  <c r="J186" i="1" s="1"/>
  <c r="J211" i="1" s="1"/>
  <c r="J236" i="1" s="1"/>
  <c r="J261" i="1" s="1"/>
  <c r="J286" i="1" s="1"/>
  <c r="J311" i="1" s="1"/>
  <c r="I86" i="1"/>
  <c r="I111" i="1" s="1"/>
  <c r="I136" i="1" s="1"/>
  <c r="I161" i="1" s="1"/>
  <c r="I186" i="1" s="1"/>
  <c r="I211" i="1" s="1"/>
  <c r="I236" i="1" s="1"/>
  <c r="I261" i="1" s="1"/>
  <c r="I286" i="1" s="1"/>
  <c r="I311" i="1" s="1"/>
  <c r="G86" i="1"/>
  <c r="G111" i="1" s="1"/>
  <c r="G136" i="1" s="1"/>
  <c r="G161" i="1" s="1"/>
  <c r="G186" i="1" s="1"/>
  <c r="G211" i="1" s="1"/>
  <c r="G236" i="1" s="1"/>
  <c r="G261" i="1" s="1"/>
  <c r="G286" i="1" s="1"/>
  <c r="G311" i="1" s="1"/>
  <c r="F86" i="1"/>
  <c r="F111" i="1" s="1"/>
  <c r="F136" i="1" s="1"/>
  <c r="F161" i="1" s="1"/>
  <c r="F186" i="1" s="1"/>
  <c r="F211" i="1" s="1"/>
  <c r="F236" i="1" s="1"/>
  <c r="F261" i="1" s="1"/>
  <c r="F286" i="1" s="1"/>
  <c r="F311" i="1" s="1"/>
  <c r="E86" i="1"/>
  <c r="E111" i="1" s="1"/>
  <c r="E136" i="1" s="1"/>
  <c r="E161" i="1" s="1"/>
  <c r="E186" i="1" s="1"/>
  <c r="E211" i="1" s="1"/>
  <c r="E236" i="1" s="1"/>
  <c r="E261" i="1" s="1"/>
  <c r="E286" i="1" s="1"/>
  <c r="E311" i="1" s="1"/>
  <c r="A86" i="1"/>
  <c r="A111" i="1" s="1"/>
  <c r="A136" i="1" s="1"/>
  <c r="A161" i="1" s="1"/>
  <c r="A186" i="1" s="1"/>
  <c r="A211" i="1" s="1"/>
  <c r="A236" i="1" s="1"/>
  <c r="A261" i="1" s="1"/>
  <c r="A286" i="1" s="1"/>
  <c r="A311" i="1" s="1"/>
  <c r="N85" i="1"/>
  <c r="N110" i="1" s="1"/>
  <c r="N135" i="1" s="1"/>
  <c r="N160" i="1" s="1"/>
  <c r="N185" i="1" s="1"/>
  <c r="N210" i="1" s="1"/>
  <c r="N235" i="1" s="1"/>
  <c r="N260" i="1" s="1"/>
  <c r="N285" i="1" s="1"/>
  <c r="N310" i="1" s="1"/>
  <c r="L85" i="1"/>
  <c r="L110" i="1" s="1"/>
  <c r="K85" i="1"/>
  <c r="K110" i="1" s="1"/>
  <c r="K135" i="1" s="1"/>
  <c r="K160" i="1" s="1"/>
  <c r="K185" i="1" s="1"/>
  <c r="K210" i="1" s="1"/>
  <c r="K235" i="1" s="1"/>
  <c r="K260" i="1" s="1"/>
  <c r="K285" i="1" s="1"/>
  <c r="K310" i="1" s="1"/>
  <c r="J85" i="1"/>
  <c r="J110" i="1" s="1"/>
  <c r="J135" i="1" s="1"/>
  <c r="J160" i="1" s="1"/>
  <c r="J185" i="1" s="1"/>
  <c r="J210" i="1" s="1"/>
  <c r="J235" i="1" s="1"/>
  <c r="J260" i="1" s="1"/>
  <c r="J285" i="1" s="1"/>
  <c r="J310" i="1" s="1"/>
  <c r="I85" i="1"/>
  <c r="I110" i="1" s="1"/>
  <c r="I135" i="1" s="1"/>
  <c r="I160" i="1" s="1"/>
  <c r="I185" i="1" s="1"/>
  <c r="I210" i="1" s="1"/>
  <c r="I235" i="1" s="1"/>
  <c r="I260" i="1" s="1"/>
  <c r="I285" i="1" s="1"/>
  <c r="I310" i="1" s="1"/>
  <c r="G85" i="1"/>
  <c r="G110" i="1" s="1"/>
  <c r="G135" i="1" s="1"/>
  <c r="G160" i="1" s="1"/>
  <c r="G185" i="1" s="1"/>
  <c r="G210" i="1" s="1"/>
  <c r="G235" i="1" s="1"/>
  <c r="G260" i="1" s="1"/>
  <c r="G285" i="1" s="1"/>
  <c r="G310" i="1" s="1"/>
  <c r="F85" i="1"/>
  <c r="F110" i="1" s="1"/>
  <c r="F135" i="1" s="1"/>
  <c r="F160" i="1" s="1"/>
  <c r="F185" i="1" s="1"/>
  <c r="F210" i="1" s="1"/>
  <c r="F235" i="1" s="1"/>
  <c r="F260" i="1" s="1"/>
  <c r="F285" i="1" s="1"/>
  <c r="F310" i="1" s="1"/>
  <c r="E85" i="1"/>
  <c r="E110" i="1" s="1"/>
  <c r="E135" i="1" s="1"/>
  <c r="E160" i="1" s="1"/>
  <c r="E185" i="1" s="1"/>
  <c r="E210" i="1" s="1"/>
  <c r="E235" i="1" s="1"/>
  <c r="E260" i="1" s="1"/>
  <c r="E285" i="1" s="1"/>
  <c r="E310" i="1" s="1"/>
  <c r="A85" i="1"/>
  <c r="A110" i="1" s="1"/>
  <c r="A135" i="1" s="1"/>
  <c r="A160" i="1" s="1"/>
  <c r="A185" i="1" s="1"/>
  <c r="A210" i="1" s="1"/>
  <c r="A235" i="1" s="1"/>
  <c r="A260" i="1" s="1"/>
  <c r="A285" i="1" s="1"/>
  <c r="A310" i="1" s="1"/>
  <c r="N84" i="1"/>
  <c r="N109" i="1" s="1"/>
  <c r="N134" i="1" s="1"/>
  <c r="N159" i="1" s="1"/>
  <c r="N184" i="1" s="1"/>
  <c r="N209" i="1" s="1"/>
  <c r="N234" i="1" s="1"/>
  <c r="N259" i="1" s="1"/>
  <c r="N284" i="1" s="1"/>
  <c r="N309" i="1" s="1"/>
  <c r="L84" i="1"/>
  <c r="K84" i="1"/>
  <c r="K109" i="1" s="1"/>
  <c r="K134" i="1" s="1"/>
  <c r="K159" i="1" s="1"/>
  <c r="K184" i="1" s="1"/>
  <c r="K209" i="1" s="1"/>
  <c r="K234" i="1" s="1"/>
  <c r="K259" i="1" s="1"/>
  <c r="K284" i="1" s="1"/>
  <c r="K309" i="1" s="1"/>
  <c r="J84" i="1"/>
  <c r="J109" i="1" s="1"/>
  <c r="J134" i="1" s="1"/>
  <c r="J159" i="1" s="1"/>
  <c r="J184" i="1" s="1"/>
  <c r="J209" i="1" s="1"/>
  <c r="J234" i="1" s="1"/>
  <c r="J259" i="1" s="1"/>
  <c r="J284" i="1" s="1"/>
  <c r="J309" i="1" s="1"/>
  <c r="I84" i="1"/>
  <c r="I109" i="1" s="1"/>
  <c r="I134" i="1" s="1"/>
  <c r="I159" i="1" s="1"/>
  <c r="I184" i="1" s="1"/>
  <c r="I209" i="1" s="1"/>
  <c r="I234" i="1" s="1"/>
  <c r="I259" i="1" s="1"/>
  <c r="I284" i="1" s="1"/>
  <c r="I309" i="1" s="1"/>
  <c r="G84" i="1"/>
  <c r="G109" i="1" s="1"/>
  <c r="G134" i="1" s="1"/>
  <c r="G159" i="1" s="1"/>
  <c r="G184" i="1" s="1"/>
  <c r="G209" i="1" s="1"/>
  <c r="G234" i="1" s="1"/>
  <c r="G259" i="1" s="1"/>
  <c r="G284" i="1" s="1"/>
  <c r="G309" i="1" s="1"/>
  <c r="F84" i="1"/>
  <c r="F109" i="1" s="1"/>
  <c r="F134" i="1" s="1"/>
  <c r="F159" i="1" s="1"/>
  <c r="F184" i="1" s="1"/>
  <c r="F209" i="1" s="1"/>
  <c r="F234" i="1" s="1"/>
  <c r="F259" i="1" s="1"/>
  <c r="F284" i="1" s="1"/>
  <c r="F309" i="1" s="1"/>
  <c r="E84" i="1"/>
  <c r="E109" i="1" s="1"/>
  <c r="E134" i="1" s="1"/>
  <c r="E159" i="1" s="1"/>
  <c r="E184" i="1" s="1"/>
  <c r="E209" i="1" s="1"/>
  <c r="E234" i="1" s="1"/>
  <c r="E259" i="1" s="1"/>
  <c r="E284" i="1" s="1"/>
  <c r="E309" i="1" s="1"/>
  <c r="A84" i="1"/>
  <c r="A109" i="1" s="1"/>
  <c r="A134" i="1" s="1"/>
  <c r="A159" i="1" s="1"/>
  <c r="A184" i="1" s="1"/>
  <c r="A209" i="1" s="1"/>
  <c r="A234" i="1" s="1"/>
  <c r="A259" i="1" s="1"/>
  <c r="A284" i="1" s="1"/>
  <c r="A309" i="1" s="1"/>
  <c r="N83" i="1"/>
  <c r="N108" i="1" s="1"/>
  <c r="N133" i="1" s="1"/>
  <c r="N158" i="1" s="1"/>
  <c r="N183" i="1" s="1"/>
  <c r="N208" i="1" s="1"/>
  <c r="N233" i="1" s="1"/>
  <c r="N258" i="1" s="1"/>
  <c r="N283" i="1" s="1"/>
  <c r="N308" i="1" s="1"/>
  <c r="L83" i="1"/>
  <c r="K83" i="1"/>
  <c r="K108" i="1" s="1"/>
  <c r="K133" i="1" s="1"/>
  <c r="K158" i="1" s="1"/>
  <c r="K183" i="1" s="1"/>
  <c r="K208" i="1" s="1"/>
  <c r="K233" i="1" s="1"/>
  <c r="K258" i="1" s="1"/>
  <c r="K283" i="1" s="1"/>
  <c r="K308" i="1" s="1"/>
  <c r="J83" i="1"/>
  <c r="J108" i="1" s="1"/>
  <c r="J133" i="1" s="1"/>
  <c r="J158" i="1" s="1"/>
  <c r="J183" i="1" s="1"/>
  <c r="J208" i="1" s="1"/>
  <c r="J233" i="1" s="1"/>
  <c r="J258" i="1" s="1"/>
  <c r="J283" i="1" s="1"/>
  <c r="J308" i="1" s="1"/>
  <c r="I83" i="1"/>
  <c r="I108" i="1" s="1"/>
  <c r="I133" i="1" s="1"/>
  <c r="I158" i="1" s="1"/>
  <c r="I183" i="1" s="1"/>
  <c r="I208" i="1" s="1"/>
  <c r="I233" i="1" s="1"/>
  <c r="I258" i="1" s="1"/>
  <c r="I283" i="1" s="1"/>
  <c r="I308" i="1" s="1"/>
  <c r="G83" i="1"/>
  <c r="G108" i="1" s="1"/>
  <c r="G133" i="1" s="1"/>
  <c r="G158" i="1" s="1"/>
  <c r="G183" i="1" s="1"/>
  <c r="G208" i="1" s="1"/>
  <c r="G233" i="1" s="1"/>
  <c r="G258" i="1" s="1"/>
  <c r="G283" i="1" s="1"/>
  <c r="G308" i="1" s="1"/>
  <c r="F83" i="1"/>
  <c r="F108" i="1" s="1"/>
  <c r="F133" i="1" s="1"/>
  <c r="F158" i="1" s="1"/>
  <c r="F183" i="1" s="1"/>
  <c r="F208" i="1" s="1"/>
  <c r="F233" i="1" s="1"/>
  <c r="F258" i="1" s="1"/>
  <c r="F283" i="1" s="1"/>
  <c r="F308" i="1" s="1"/>
  <c r="E83" i="1"/>
  <c r="E108" i="1" s="1"/>
  <c r="E133" i="1" s="1"/>
  <c r="E158" i="1" s="1"/>
  <c r="E183" i="1" s="1"/>
  <c r="E208" i="1" s="1"/>
  <c r="E233" i="1" s="1"/>
  <c r="E258" i="1" s="1"/>
  <c r="E283" i="1" s="1"/>
  <c r="E308" i="1" s="1"/>
  <c r="A83" i="1"/>
  <c r="A108" i="1" s="1"/>
  <c r="A133" i="1" s="1"/>
  <c r="A158" i="1" s="1"/>
  <c r="A183" i="1" s="1"/>
  <c r="A208" i="1" s="1"/>
  <c r="A233" i="1" s="1"/>
  <c r="A258" i="1" s="1"/>
  <c r="A283" i="1" s="1"/>
  <c r="A308" i="1" s="1"/>
  <c r="J82" i="1"/>
  <c r="J107" i="1" s="1"/>
  <c r="J132" i="1" s="1"/>
  <c r="J157" i="1" s="1"/>
  <c r="J182" i="1" s="1"/>
  <c r="J207" i="1" s="1"/>
  <c r="J232" i="1" s="1"/>
  <c r="J257" i="1" s="1"/>
  <c r="J282" i="1" s="1"/>
  <c r="J307" i="1" s="1"/>
  <c r="N82" i="1"/>
  <c r="N107" i="1" s="1"/>
  <c r="N132" i="1" s="1"/>
  <c r="N157" i="1" s="1"/>
  <c r="N182" i="1" s="1"/>
  <c r="N207" i="1" s="1"/>
  <c r="N232" i="1" s="1"/>
  <c r="N257" i="1" s="1"/>
  <c r="N282" i="1" s="1"/>
  <c r="N307" i="1" s="1"/>
  <c r="L82" i="1"/>
  <c r="L107" i="1" s="1"/>
  <c r="K82" i="1"/>
  <c r="K107" i="1" s="1"/>
  <c r="K132" i="1" s="1"/>
  <c r="K157" i="1" s="1"/>
  <c r="K182" i="1" s="1"/>
  <c r="K207" i="1" s="1"/>
  <c r="K232" i="1" s="1"/>
  <c r="K257" i="1" s="1"/>
  <c r="K282" i="1" s="1"/>
  <c r="K307" i="1" s="1"/>
  <c r="I82" i="1"/>
  <c r="I107" i="1" s="1"/>
  <c r="I132" i="1" s="1"/>
  <c r="I157" i="1" s="1"/>
  <c r="I182" i="1" s="1"/>
  <c r="I207" i="1" s="1"/>
  <c r="I232" i="1" s="1"/>
  <c r="I257" i="1" s="1"/>
  <c r="I282" i="1" s="1"/>
  <c r="I307" i="1" s="1"/>
  <c r="G82" i="1"/>
  <c r="G107" i="1" s="1"/>
  <c r="G132" i="1" s="1"/>
  <c r="G157" i="1" s="1"/>
  <c r="G182" i="1" s="1"/>
  <c r="G207" i="1" s="1"/>
  <c r="G232" i="1" s="1"/>
  <c r="G257" i="1" s="1"/>
  <c r="G282" i="1" s="1"/>
  <c r="G307" i="1" s="1"/>
  <c r="F82" i="1"/>
  <c r="F107" i="1" s="1"/>
  <c r="F132" i="1" s="1"/>
  <c r="F157" i="1" s="1"/>
  <c r="F182" i="1" s="1"/>
  <c r="F207" i="1" s="1"/>
  <c r="F232" i="1" s="1"/>
  <c r="F257" i="1" s="1"/>
  <c r="F282" i="1" s="1"/>
  <c r="F307" i="1" s="1"/>
  <c r="E82" i="1"/>
  <c r="E107" i="1" s="1"/>
  <c r="E132" i="1" s="1"/>
  <c r="E157" i="1" s="1"/>
  <c r="E182" i="1" s="1"/>
  <c r="E207" i="1" s="1"/>
  <c r="E232" i="1" s="1"/>
  <c r="E257" i="1" s="1"/>
  <c r="E282" i="1" s="1"/>
  <c r="E307" i="1" s="1"/>
  <c r="A82" i="1"/>
  <c r="A107" i="1" s="1"/>
  <c r="A132" i="1" s="1"/>
  <c r="A157" i="1" s="1"/>
  <c r="A182" i="1" s="1"/>
  <c r="A207" i="1" s="1"/>
  <c r="A232" i="1" s="1"/>
  <c r="A257" i="1" s="1"/>
  <c r="A282" i="1" s="1"/>
  <c r="A307" i="1" s="1"/>
  <c r="M81" i="1"/>
  <c r="M77" i="1"/>
  <c r="M78" i="1"/>
  <c r="M79" i="1"/>
  <c r="M80" i="1"/>
  <c r="R13" i="1"/>
  <c r="J20" i="1"/>
  <c r="J24" i="1" s="1"/>
  <c r="J28" i="1" s="1"/>
  <c r="J32" i="1" s="1"/>
  <c r="J36" i="1" s="1"/>
  <c r="J40" i="1" s="1"/>
  <c r="J44" i="1" s="1"/>
  <c r="J48" i="1" s="1"/>
  <c r="J52" i="1" s="1"/>
  <c r="J56" i="1" s="1"/>
  <c r="M56" i="1" s="1"/>
  <c r="R56" i="1" s="1"/>
  <c r="J19" i="1"/>
  <c r="J23" i="1" s="1"/>
  <c r="J27" i="1" s="1"/>
  <c r="J31" i="1" s="1"/>
  <c r="J35" i="1" s="1"/>
  <c r="J39" i="1" s="1"/>
  <c r="J43" i="1" s="1"/>
  <c r="J47" i="1" s="1"/>
  <c r="J51" i="1" s="1"/>
  <c r="J55" i="1" s="1"/>
  <c r="M55" i="1" s="1"/>
  <c r="R55" i="1" s="1"/>
  <c r="J18" i="1"/>
  <c r="J22" i="1" s="1"/>
  <c r="J26" i="1" s="1"/>
  <c r="J30" i="1" s="1"/>
  <c r="J34" i="1" s="1"/>
  <c r="J38" i="1" s="1"/>
  <c r="J42" i="1" s="1"/>
  <c r="J46" i="1" s="1"/>
  <c r="J50" i="1" s="1"/>
  <c r="J54" i="1" s="1"/>
  <c r="J17" i="1"/>
  <c r="J21" i="1" s="1"/>
  <c r="M233" i="12"/>
  <c r="M232" i="12"/>
  <c r="M231" i="12"/>
  <c r="M230" i="12"/>
  <c r="M229" i="12"/>
  <c r="L212" i="12"/>
  <c r="L213" i="12" s="1"/>
  <c r="M211" i="12"/>
  <c r="M210" i="12"/>
  <c r="M209" i="12"/>
  <c r="M208" i="12"/>
  <c r="M207" i="12"/>
  <c r="M206" i="12"/>
  <c r="M205" i="12"/>
  <c r="M204" i="12"/>
  <c r="L187" i="12"/>
  <c r="L188" i="12" s="1"/>
  <c r="M186" i="12"/>
  <c r="M185" i="12"/>
  <c r="M184" i="12"/>
  <c r="M183" i="12"/>
  <c r="M182" i="12"/>
  <c r="M181" i="12"/>
  <c r="M179" i="12"/>
  <c r="L162" i="12"/>
  <c r="L163" i="12" s="1"/>
  <c r="M161" i="12"/>
  <c r="M160" i="12"/>
  <c r="M159" i="12"/>
  <c r="M158" i="12"/>
  <c r="M157" i="12"/>
  <c r="M156" i="12"/>
  <c r="M155" i="12"/>
  <c r="M154" i="12"/>
  <c r="L137" i="12"/>
  <c r="L138" i="12" s="1"/>
  <c r="M136" i="12"/>
  <c r="M135" i="12"/>
  <c r="M134" i="12"/>
  <c r="M133" i="12"/>
  <c r="M132" i="12"/>
  <c r="M131" i="12"/>
  <c r="M130" i="12"/>
  <c r="M129" i="12"/>
  <c r="L112" i="12"/>
  <c r="M111" i="12"/>
  <c r="M110" i="12"/>
  <c r="M109" i="12"/>
  <c r="M85" i="12"/>
  <c r="M108" i="12"/>
  <c r="M107" i="12"/>
  <c r="M106" i="12"/>
  <c r="M105" i="12"/>
  <c r="M104" i="12"/>
  <c r="L87" i="12"/>
  <c r="M86" i="12"/>
  <c r="M84" i="12"/>
  <c r="M83" i="12"/>
  <c r="G83" i="12"/>
  <c r="G108" i="12" s="1"/>
  <c r="G133" i="12" s="1"/>
  <c r="G158" i="12" s="1"/>
  <c r="G183" i="12" s="1"/>
  <c r="G208" i="12" s="1"/>
  <c r="G233" i="12" s="1"/>
  <c r="M82" i="12"/>
  <c r="M81" i="12"/>
  <c r="M80" i="12"/>
  <c r="M79" i="12"/>
  <c r="L62" i="12"/>
  <c r="M62" i="12" s="1"/>
  <c r="M61" i="12"/>
  <c r="M60" i="12"/>
  <c r="M59" i="12"/>
  <c r="M58" i="12"/>
  <c r="M57" i="12"/>
  <c r="M56" i="12"/>
  <c r="M55" i="12"/>
  <c r="M54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R25" i="12" s="1"/>
  <c r="M24" i="12"/>
  <c r="R24" i="12" s="1"/>
  <c r="M23" i="12"/>
  <c r="R23" i="12" s="1"/>
  <c r="M22" i="12"/>
  <c r="R22" i="12" s="1"/>
  <c r="M21" i="12"/>
  <c r="R21" i="12" s="1"/>
  <c r="M20" i="12"/>
  <c r="R20" i="12" s="1"/>
  <c r="M19" i="12"/>
  <c r="R19" i="12" s="1"/>
  <c r="M18" i="12"/>
  <c r="R18" i="12" s="1"/>
  <c r="M17" i="12"/>
  <c r="R17" i="12" s="1"/>
  <c r="M16" i="12"/>
  <c r="R16" i="12" s="1"/>
  <c r="M15" i="12"/>
  <c r="R15" i="12" s="1"/>
  <c r="M14" i="12"/>
  <c r="R14" i="12" s="1"/>
  <c r="M13" i="12"/>
  <c r="R13" i="12" s="1"/>
  <c r="M12" i="12"/>
  <c r="R12" i="12" s="1"/>
  <c r="M11" i="12"/>
  <c r="R11" i="12" s="1"/>
  <c r="M10" i="12"/>
  <c r="R10" i="12" s="1"/>
  <c r="M9" i="12"/>
  <c r="R9" i="12" s="1"/>
  <c r="M8" i="12"/>
  <c r="R8" i="12" s="1"/>
  <c r="M7" i="12"/>
  <c r="R7" i="12" s="1"/>
  <c r="M6" i="12"/>
  <c r="R6" i="12" s="1"/>
  <c r="M5" i="12"/>
  <c r="R5" i="12" s="1"/>
  <c r="M4" i="12"/>
  <c r="R4" i="12" s="1"/>
  <c r="M3" i="12"/>
  <c r="R3" i="12" s="1"/>
  <c r="L37" i="12"/>
  <c r="M37" i="12" s="1"/>
  <c r="G51" i="12"/>
  <c r="G76" i="12" s="1"/>
  <c r="G101" i="12" s="1"/>
  <c r="G126" i="12" s="1"/>
  <c r="G151" i="12" s="1"/>
  <c r="G176" i="12" s="1"/>
  <c r="G201" i="12" s="1"/>
  <c r="G226" i="12" s="1"/>
  <c r="F51" i="12"/>
  <c r="F76" i="12" s="1"/>
  <c r="F101" i="12" s="1"/>
  <c r="F126" i="12" s="1"/>
  <c r="F151" i="12" s="1"/>
  <c r="F176" i="12" s="1"/>
  <c r="F201" i="12" s="1"/>
  <c r="F226" i="12" s="1"/>
  <c r="B51" i="12"/>
  <c r="B76" i="12" s="1"/>
  <c r="B101" i="12" s="1"/>
  <c r="B126" i="12" s="1"/>
  <c r="B151" i="12" s="1"/>
  <c r="B176" i="12" s="1"/>
  <c r="B201" i="12" s="1"/>
  <c r="B226" i="12" s="1"/>
  <c r="A51" i="12"/>
  <c r="A76" i="12" s="1"/>
  <c r="A101" i="12" s="1"/>
  <c r="A126" i="12" s="1"/>
  <c r="A151" i="12" s="1"/>
  <c r="A176" i="12" s="1"/>
  <c r="A201" i="12" s="1"/>
  <c r="A226" i="12" s="1"/>
  <c r="G50" i="12"/>
  <c r="G75" i="12" s="1"/>
  <c r="G100" i="12" s="1"/>
  <c r="G125" i="12" s="1"/>
  <c r="G150" i="12" s="1"/>
  <c r="G175" i="12" s="1"/>
  <c r="G200" i="12" s="1"/>
  <c r="G225" i="12" s="1"/>
  <c r="F50" i="12"/>
  <c r="F75" i="12" s="1"/>
  <c r="F100" i="12" s="1"/>
  <c r="F125" i="12" s="1"/>
  <c r="F150" i="12" s="1"/>
  <c r="F175" i="12" s="1"/>
  <c r="F200" i="12" s="1"/>
  <c r="F225" i="12" s="1"/>
  <c r="B50" i="12"/>
  <c r="B75" i="12" s="1"/>
  <c r="B100" i="12" s="1"/>
  <c r="B125" i="12" s="1"/>
  <c r="B150" i="12" s="1"/>
  <c r="B175" i="12" s="1"/>
  <c r="B200" i="12" s="1"/>
  <c r="B225" i="12" s="1"/>
  <c r="A50" i="12"/>
  <c r="A75" i="12" s="1"/>
  <c r="A100" i="12" s="1"/>
  <c r="A125" i="12" s="1"/>
  <c r="A150" i="12" s="1"/>
  <c r="A175" i="12" s="1"/>
  <c r="A200" i="12" s="1"/>
  <c r="A225" i="12" s="1"/>
  <c r="G49" i="12"/>
  <c r="G74" i="12" s="1"/>
  <c r="G99" i="12" s="1"/>
  <c r="G124" i="12" s="1"/>
  <c r="G149" i="12" s="1"/>
  <c r="G174" i="12" s="1"/>
  <c r="G199" i="12" s="1"/>
  <c r="G224" i="12" s="1"/>
  <c r="F49" i="12"/>
  <c r="F74" i="12" s="1"/>
  <c r="F99" i="12" s="1"/>
  <c r="F124" i="12" s="1"/>
  <c r="F149" i="12" s="1"/>
  <c r="F174" i="12" s="1"/>
  <c r="F199" i="12" s="1"/>
  <c r="F224" i="12" s="1"/>
  <c r="B49" i="12"/>
  <c r="B74" i="12" s="1"/>
  <c r="B99" i="12" s="1"/>
  <c r="B124" i="12" s="1"/>
  <c r="B149" i="12" s="1"/>
  <c r="B174" i="12" s="1"/>
  <c r="B199" i="12" s="1"/>
  <c r="B224" i="12" s="1"/>
  <c r="A49" i="12"/>
  <c r="A74" i="12" s="1"/>
  <c r="A99" i="12" s="1"/>
  <c r="A124" i="12" s="1"/>
  <c r="A149" i="12" s="1"/>
  <c r="A174" i="12" s="1"/>
  <c r="A199" i="12" s="1"/>
  <c r="A224" i="12" s="1"/>
  <c r="G48" i="12"/>
  <c r="G73" i="12" s="1"/>
  <c r="G98" i="12" s="1"/>
  <c r="G123" i="12" s="1"/>
  <c r="G148" i="12" s="1"/>
  <c r="G173" i="12" s="1"/>
  <c r="G198" i="12" s="1"/>
  <c r="G223" i="12" s="1"/>
  <c r="F48" i="12"/>
  <c r="F73" i="12" s="1"/>
  <c r="F98" i="12" s="1"/>
  <c r="F123" i="12" s="1"/>
  <c r="F148" i="12" s="1"/>
  <c r="F173" i="12" s="1"/>
  <c r="F198" i="12" s="1"/>
  <c r="F223" i="12" s="1"/>
  <c r="B48" i="12"/>
  <c r="B73" i="12" s="1"/>
  <c r="B98" i="12" s="1"/>
  <c r="B123" i="12" s="1"/>
  <c r="B148" i="12" s="1"/>
  <c r="B173" i="12" s="1"/>
  <c r="B198" i="12" s="1"/>
  <c r="B223" i="12" s="1"/>
  <c r="A48" i="12"/>
  <c r="A73" i="12" s="1"/>
  <c r="A98" i="12" s="1"/>
  <c r="A123" i="12" s="1"/>
  <c r="A148" i="12" s="1"/>
  <c r="A173" i="12" s="1"/>
  <c r="A198" i="12" s="1"/>
  <c r="A223" i="12" s="1"/>
  <c r="G47" i="12"/>
  <c r="G72" i="12" s="1"/>
  <c r="G97" i="12" s="1"/>
  <c r="G122" i="12" s="1"/>
  <c r="G147" i="12" s="1"/>
  <c r="G172" i="12" s="1"/>
  <c r="G197" i="12" s="1"/>
  <c r="G222" i="12" s="1"/>
  <c r="F47" i="12"/>
  <c r="F72" i="12" s="1"/>
  <c r="F97" i="12" s="1"/>
  <c r="F122" i="12" s="1"/>
  <c r="F147" i="12" s="1"/>
  <c r="F172" i="12" s="1"/>
  <c r="F197" i="12" s="1"/>
  <c r="F222" i="12" s="1"/>
  <c r="B47" i="12"/>
  <c r="B72" i="12" s="1"/>
  <c r="B97" i="12" s="1"/>
  <c r="B122" i="12" s="1"/>
  <c r="B147" i="12" s="1"/>
  <c r="B172" i="12" s="1"/>
  <c r="B197" i="12" s="1"/>
  <c r="B222" i="12" s="1"/>
  <c r="A47" i="12"/>
  <c r="A72" i="12" s="1"/>
  <c r="A97" i="12" s="1"/>
  <c r="A122" i="12" s="1"/>
  <c r="A147" i="12" s="1"/>
  <c r="A172" i="12" s="1"/>
  <c r="A197" i="12" s="1"/>
  <c r="A222" i="12" s="1"/>
  <c r="G46" i="12"/>
  <c r="G71" i="12" s="1"/>
  <c r="G96" i="12" s="1"/>
  <c r="G121" i="12" s="1"/>
  <c r="G146" i="12" s="1"/>
  <c r="G171" i="12" s="1"/>
  <c r="G196" i="12" s="1"/>
  <c r="G221" i="12" s="1"/>
  <c r="F46" i="12"/>
  <c r="F71" i="12" s="1"/>
  <c r="F96" i="12" s="1"/>
  <c r="F121" i="12" s="1"/>
  <c r="F146" i="12" s="1"/>
  <c r="F171" i="12" s="1"/>
  <c r="F196" i="12" s="1"/>
  <c r="F221" i="12" s="1"/>
  <c r="B46" i="12"/>
  <c r="B71" i="12" s="1"/>
  <c r="B96" i="12" s="1"/>
  <c r="B121" i="12" s="1"/>
  <c r="B146" i="12" s="1"/>
  <c r="B171" i="12" s="1"/>
  <c r="B196" i="12" s="1"/>
  <c r="B221" i="12" s="1"/>
  <c r="A46" i="12"/>
  <c r="A71" i="12" s="1"/>
  <c r="A96" i="12" s="1"/>
  <c r="A121" i="12" s="1"/>
  <c r="A146" i="12" s="1"/>
  <c r="A171" i="12" s="1"/>
  <c r="A196" i="12" s="1"/>
  <c r="A221" i="12" s="1"/>
  <c r="G45" i="12"/>
  <c r="G70" i="12" s="1"/>
  <c r="G95" i="12" s="1"/>
  <c r="G120" i="12" s="1"/>
  <c r="G145" i="12" s="1"/>
  <c r="G170" i="12" s="1"/>
  <c r="G195" i="12" s="1"/>
  <c r="G220" i="12" s="1"/>
  <c r="F45" i="12"/>
  <c r="F70" i="12" s="1"/>
  <c r="F95" i="12" s="1"/>
  <c r="F120" i="12" s="1"/>
  <c r="F145" i="12" s="1"/>
  <c r="F170" i="12" s="1"/>
  <c r="F195" i="12" s="1"/>
  <c r="F220" i="12" s="1"/>
  <c r="B45" i="12"/>
  <c r="B70" i="12" s="1"/>
  <c r="B95" i="12" s="1"/>
  <c r="B120" i="12" s="1"/>
  <c r="B145" i="12" s="1"/>
  <c r="B170" i="12" s="1"/>
  <c r="B195" i="12" s="1"/>
  <c r="B220" i="12" s="1"/>
  <c r="A45" i="12"/>
  <c r="A70" i="12" s="1"/>
  <c r="A95" i="12" s="1"/>
  <c r="A120" i="12" s="1"/>
  <c r="A145" i="12" s="1"/>
  <c r="A170" i="12" s="1"/>
  <c r="A195" i="12" s="1"/>
  <c r="A220" i="12" s="1"/>
  <c r="G44" i="12"/>
  <c r="G69" i="12" s="1"/>
  <c r="G94" i="12" s="1"/>
  <c r="G119" i="12" s="1"/>
  <c r="G144" i="12" s="1"/>
  <c r="G169" i="12" s="1"/>
  <c r="G194" i="12" s="1"/>
  <c r="G219" i="12" s="1"/>
  <c r="F44" i="12"/>
  <c r="F69" i="12" s="1"/>
  <c r="F94" i="12" s="1"/>
  <c r="F119" i="12" s="1"/>
  <c r="F144" i="12" s="1"/>
  <c r="F169" i="12" s="1"/>
  <c r="F194" i="12" s="1"/>
  <c r="F219" i="12" s="1"/>
  <c r="B44" i="12"/>
  <c r="B69" i="12" s="1"/>
  <c r="B94" i="12" s="1"/>
  <c r="B119" i="12" s="1"/>
  <c r="B144" i="12" s="1"/>
  <c r="B169" i="12" s="1"/>
  <c r="B194" i="12" s="1"/>
  <c r="B219" i="12" s="1"/>
  <c r="A44" i="12"/>
  <c r="A69" i="12" s="1"/>
  <c r="A94" i="12" s="1"/>
  <c r="A119" i="12" s="1"/>
  <c r="A144" i="12" s="1"/>
  <c r="A169" i="12" s="1"/>
  <c r="A194" i="12" s="1"/>
  <c r="A219" i="12" s="1"/>
  <c r="G43" i="12"/>
  <c r="G68" i="12" s="1"/>
  <c r="G93" i="12" s="1"/>
  <c r="G118" i="12" s="1"/>
  <c r="G143" i="12" s="1"/>
  <c r="G168" i="12" s="1"/>
  <c r="G193" i="12" s="1"/>
  <c r="G218" i="12" s="1"/>
  <c r="F43" i="12"/>
  <c r="F68" i="12" s="1"/>
  <c r="F93" i="12" s="1"/>
  <c r="F118" i="12" s="1"/>
  <c r="F143" i="12" s="1"/>
  <c r="F168" i="12" s="1"/>
  <c r="F193" i="12" s="1"/>
  <c r="F218" i="12" s="1"/>
  <c r="B43" i="12"/>
  <c r="B68" i="12" s="1"/>
  <c r="B93" i="12" s="1"/>
  <c r="B118" i="12" s="1"/>
  <c r="B143" i="12" s="1"/>
  <c r="B168" i="12" s="1"/>
  <c r="B193" i="12" s="1"/>
  <c r="B218" i="12" s="1"/>
  <c r="A43" i="12"/>
  <c r="A68" i="12" s="1"/>
  <c r="A93" i="12" s="1"/>
  <c r="A118" i="12" s="1"/>
  <c r="A143" i="12" s="1"/>
  <c r="A168" i="12" s="1"/>
  <c r="A193" i="12" s="1"/>
  <c r="A218" i="12" s="1"/>
  <c r="G42" i="12"/>
  <c r="G67" i="12" s="1"/>
  <c r="G92" i="12" s="1"/>
  <c r="G117" i="12" s="1"/>
  <c r="G142" i="12" s="1"/>
  <c r="G167" i="12" s="1"/>
  <c r="G192" i="12" s="1"/>
  <c r="G217" i="12" s="1"/>
  <c r="F42" i="12"/>
  <c r="F67" i="12" s="1"/>
  <c r="F92" i="12" s="1"/>
  <c r="F117" i="12" s="1"/>
  <c r="F142" i="12" s="1"/>
  <c r="F167" i="12" s="1"/>
  <c r="F192" i="12" s="1"/>
  <c r="F217" i="12" s="1"/>
  <c r="B42" i="12"/>
  <c r="B67" i="12" s="1"/>
  <c r="B92" i="12" s="1"/>
  <c r="B117" i="12" s="1"/>
  <c r="B142" i="12" s="1"/>
  <c r="B167" i="12" s="1"/>
  <c r="B192" i="12" s="1"/>
  <c r="B217" i="12" s="1"/>
  <c r="A42" i="12"/>
  <c r="A67" i="12" s="1"/>
  <c r="A92" i="12" s="1"/>
  <c r="A117" i="12" s="1"/>
  <c r="A142" i="12" s="1"/>
  <c r="A167" i="12" s="1"/>
  <c r="A192" i="12" s="1"/>
  <c r="A217" i="12" s="1"/>
  <c r="G41" i="12"/>
  <c r="G66" i="12" s="1"/>
  <c r="G91" i="12" s="1"/>
  <c r="G116" i="12" s="1"/>
  <c r="G141" i="12" s="1"/>
  <c r="G166" i="12" s="1"/>
  <c r="G191" i="12" s="1"/>
  <c r="G216" i="12" s="1"/>
  <c r="F41" i="12"/>
  <c r="F66" i="12" s="1"/>
  <c r="F91" i="12" s="1"/>
  <c r="F116" i="12" s="1"/>
  <c r="F141" i="12" s="1"/>
  <c r="F166" i="12" s="1"/>
  <c r="F191" i="12" s="1"/>
  <c r="F216" i="12" s="1"/>
  <c r="B41" i="12"/>
  <c r="B66" i="12" s="1"/>
  <c r="B91" i="12" s="1"/>
  <c r="B116" i="12" s="1"/>
  <c r="B141" i="12" s="1"/>
  <c r="B166" i="12" s="1"/>
  <c r="B191" i="12" s="1"/>
  <c r="B216" i="12" s="1"/>
  <c r="A41" i="12"/>
  <c r="A66" i="12" s="1"/>
  <c r="A91" i="12" s="1"/>
  <c r="A116" i="12" s="1"/>
  <c r="A141" i="12" s="1"/>
  <c r="A166" i="12" s="1"/>
  <c r="A191" i="12" s="1"/>
  <c r="A216" i="12" s="1"/>
  <c r="G40" i="12"/>
  <c r="G65" i="12" s="1"/>
  <c r="G90" i="12" s="1"/>
  <c r="G115" i="12" s="1"/>
  <c r="G140" i="12" s="1"/>
  <c r="G165" i="12" s="1"/>
  <c r="G190" i="12" s="1"/>
  <c r="G215" i="12" s="1"/>
  <c r="F40" i="12"/>
  <c r="F65" i="12" s="1"/>
  <c r="F90" i="12" s="1"/>
  <c r="F115" i="12" s="1"/>
  <c r="F140" i="12" s="1"/>
  <c r="F165" i="12" s="1"/>
  <c r="F190" i="12" s="1"/>
  <c r="F215" i="12" s="1"/>
  <c r="B40" i="12"/>
  <c r="B65" i="12" s="1"/>
  <c r="B90" i="12" s="1"/>
  <c r="B115" i="12" s="1"/>
  <c r="B140" i="12" s="1"/>
  <c r="B165" i="12" s="1"/>
  <c r="B190" i="12" s="1"/>
  <c r="B215" i="12" s="1"/>
  <c r="A40" i="12"/>
  <c r="A65" i="12" s="1"/>
  <c r="A90" i="12" s="1"/>
  <c r="A115" i="12" s="1"/>
  <c r="A140" i="12" s="1"/>
  <c r="A165" i="12" s="1"/>
  <c r="A190" i="12" s="1"/>
  <c r="A215" i="12" s="1"/>
  <c r="G39" i="12"/>
  <c r="G64" i="12" s="1"/>
  <c r="G89" i="12" s="1"/>
  <c r="G114" i="12" s="1"/>
  <c r="G139" i="12" s="1"/>
  <c r="G164" i="12" s="1"/>
  <c r="G189" i="12" s="1"/>
  <c r="G214" i="12" s="1"/>
  <c r="F39" i="12"/>
  <c r="F64" i="12" s="1"/>
  <c r="F89" i="12" s="1"/>
  <c r="F114" i="12" s="1"/>
  <c r="F139" i="12" s="1"/>
  <c r="F164" i="12" s="1"/>
  <c r="F189" i="12" s="1"/>
  <c r="F214" i="12" s="1"/>
  <c r="B39" i="12"/>
  <c r="B64" i="12" s="1"/>
  <c r="B89" i="12" s="1"/>
  <c r="B114" i="12" s="1"/>
  <c r="B139" i="12" s="1"/>
  <c r="B164" i="12" s="1"/>
  <c r="B189" i="12" s="1"/>
  <c r="B214" i="12" s="1"/>
  <c r="A39" i="12"/>
  <c r="A64" i="12" s="1"/>
  <c r="A89" i="12" s="1"/>
  <c r="A114" i="12" s="1"/>
  <c r="A139" i="12" s="1"/>
  <c r="A164" i="12" s="1"/>
  <c r="A189" i="12" s="1"/>
  <c r="A214" i="12" s="1"/>
  <c r="G38" i="12"/>
  <c r="G63" i="12" s="1"/>
  <c r="G88" i="12" s="1"/>
  <c r="G113" i="12" s="1"/>
  <c r="G138" i="12" s="1"/>
  <c r="G163" i="12" s="1"/>
  <c r="G188" i="12" s="1"/>
  <c r="G213" i="12" s="1"/>
  <c r="F38" i="12"/>
  <c r="F63" i="12" s="1"/>
  <c r="F88" i="12" s="1"/>
  <c r="F113" i="12" s="1"/>
  <c r="F138" i="12" s="1"/>
  <c r="F163" i="12" s="1"/>
  <c r="F188" i="12" s="1"/>
  <c r="F213" i="12" s="1"/>
  <c r="B38" i="12"/>
  <c r="B63" i="12" s="1"/>
  <c r="B88" i="12" s="1"/>
  <c r="B113" i="12" s="1"/>
  <c r="B138" i="12" s="1"/>
  <c r="B163" i="12" s="1"/>
  <c r="B188" i="12" s="1"/>
  <c r="B213" i="12" s="1"/>
  <c r="A38" i="12"/>
  <c r="A63" i="12" s="1"/>
  <c r="A88" i="12" s="1"/>
  <c r="A113" i="12" s="1"/>
  <c r="A138" i="12" s="1"/>
  <c r="A163" i="12" s="1"/>
  <c r="A188" i="12" s="1"/>
  <c r="A213" i="12" s="1"/>
  <c r="G37" i="12"/>
  <c r="G62" i="12" s="1"/>
  <c r="G87" i="12" s="1"/>
  <c r="G112" i="12" s="1"/>
  <c r="G137" i="12" s="1"/>
  <c r="G162" i="12" s="1"/>
  <c r="G187" i="12" s="1"/>
  <c r="G212" i="12" s="1"/>
  <c r="F37" i="12"/>
  <c r="F62" i="12" s="1"/>
  <c r="F87" i="12" s="1"/>
  <c r="F112" i="12" s="1"/>
  <c r="F137" i="12" s="1"/>
  <c r="F162" i="12" s="1"/>
  <c r="F187" i="12" s="1"/>
  <c r="F212" i="12" s="1"/>
  <c r="B37" i="12"/>
  <c r="B62" i="12" s="1"/>
  <c r="B87" i="12" s="1"/>
  <c r="B112" i="12" s="1"/>
  <c r="B137" i="12" s="1"/>
  <c r="B162" i="12" s="1"/>
  <c r="B187" i="12" s="1"/>
  <c r="B212" i="12" s="1"/>
  <c r="A37" i="12"/>
  <c r="A62" i="12" s="1"/>
  <c r="A87" i="12" s="1"/>
  <c r="A112" i="12" s="1"/>
  <c r="A137" i="12" s="1"/>
  <c r="A162" i="12" s="1"/>
  <c r="A187" i="12" s="1"/>
  <c r="A212" i="12" s="1"/>
  <c r="G36" i="12"/>
  <c r="G61" i="12" s="1"/>
  <c r="G86" i="12" s="1"/>
  <c r="G111" i="12" s="1"/>
  <c r="G136" i="12" s="1"/>
  <c r="G161" i="12" s="1"/>
  <c r="G186" i="12" s="1"/>
  <c r="G211" i="12" s="1"/>
  <c r="F36" i="12"/>
  <c r="F61" i="12" s="1"/>
  <c r="F86" i="12" s="1"/>
  <c r="F111" i="12" s="1"/>
  <c r="F136" i="12" s="1"/>
  <c r="F161" i="12" s="1"/>
  <c r="F186" i="12" s="1"/>
  <c r="F211" i="12" s="1"/>
  <c r="B36" i="12"/>
  <c r="B61" i="12" s="1"/>
  <c r="A36" i="12"/>
  <c r="A61" i="12" s="1"/>
  <c r="A86" i="12" s="1"/>
  <c r="A111" i="12" s="1"/>
  <c r="A136" i="12" s="1"/>
  <c r="A161" i="12" s="1"/>
  <c r="A186" i="12" s="1"/>
  <c r="A211" i="12" s="1"/>
  <c r="G35" i="12"/>
  <c r="G60" i="12" s="1"/>
  <c r="G85" i="12" s="1"/>
  <c r="G110" i="12" s="1"/>
  <c r="G135" i="12" s="1"/>
  <c r="G160" i="12" s="1"/>
  <c r="G185" i="12" s="1"/>
  <c r="G210" i="12" s="1"/>
  <c r="F35" i="12"/>
  <c r="F60" i="12" s="1"/>
  <c r="F85" i="12" s="1"/>
  <c r="F110" i="12" s="1"/>
  <c r="F135" i="12" s="1"/>
  <c r="F160" i="12" s="1"/>
  <c r="F185" i="12" s="1"/>
  <c r="F210" i="12" s="1"/>
  <c r="B35" i="12"/>
  <c r="B60" i="12" s="1"/>
  <c r="B85" i="12" s="1"/>
  <c r="B110" i="12" s="1"/>
  <c r="B135" i="12" s="1"/>
  <c r="B160" i="12" s="1"/>
  <c r="B185" i="12" s="1"/>
  <c r="B210" i="12" s="1"/>
  <c r="A35" i="12"/>
  <c r="A60" i="12" s="1"/>
  <c r="A85" i="12" s="1"/>
  <c r="A110" i="12" s="1"/>
  <c r="G34" i="12"/>
  <c r="G59" i="12" s="1"/>
  <c r="G84" i="12" s="1"/>
  <c r="G109" i="12" s="1"/>
  <c r="G134" i="12" s="1"/>
  <c r="G159" i="12" s="1"/>
  <c r="G184" i="12" s="1"/>
  <c r="G209" i="12" s="1"/>
  <c r="F34" i="12"/>
  <c r="F59" i="12" s="1"/>
  <c r="F84" i="12" s="1"/>
  <c r="F109" i="12" s="1"/>
  <c r="F134" i="12" s="1"/>
  <c r="F159" i="12" s="1"/>
  <c r="F184" i="12" s="1"/>
  <c r="F209" i="12" s="1"/>
  <c r="B34" i="12"/>
  <c r="B59" i="12" s="1"/>
  <c r="B84" i="12" s="1"/>
  <c r="B109" i="12" s="1"/>
  <c r="B134" i="12" s="1"/>
  <c r="B159" i="12" s="1"/>
  <c r="B184" i="12" s="1"/>
  <c r="B209" i="12" s="1"/>
  <c r="A34" i="12"/>
  <c r="A59" i="12" s="1"/>
  <c r="A84" i="12" s="1"/>
  <c r="A109" i="12" s="1"/>
  <c r="A134" i="12" s="1"/>
  <c r="A159" i="12" s="1"/>
  <c r="A184" i="12" s="1"/>
  <c r="A209" i="12" s="1"/>
  <c r="G33" i="12"/>
  <c r="G58" i="12" s="1"/>
  <c r="F33" i="12"/>
  <c r="F58" i="12" s="1"/>
  <c r="F83" i="12" s="1"/>
  <c r="F108" i="12" s="1"/>
  <c r="F133" i="12" s="1"/>
  <c r="F158" i="12" s="1"/>
  <c r="F183" i="12" s="1"/>
  <c r="F208" i="12" s="1"/>
  <c r="F233" i="12" s="1"/>
  <c r="B33" i="12"/>
  <c r="B58" i="12" s="1"/>
  <c r="B83" i="12" s="1"/>
  <c r="B108" i="12" s="1"/>
  <c r="B133" i="12" s="1"/>
  <c r="B158" i="12" s="1"/>
  <c r="B183" i="12" s="1"/>
  <c r="B208" i="12" s="1"/>
  <c r="B233" i="12" s="1"/>
  <c r="A33" i="12"/>
  <c r="A58" i="12" s="1"/>
  <c r="A83" i="12" s="1"/>
  <c r="A108" i="12" s="1"/>
  <c r="A133" i="12" s="1"/>
  <c r="A158" i="12" s="1"/>
  <c r="A183" i="12" s="1"/>
  <c r="A208" i="12" s="1"/>
  <c r="A233" i="12" s="1"/>
  <c r="G32" i="12"/>
  <c r="G57" i="12" s="1"/>
  <c r="G82" i="12" s="1"/>
  <c r="G107" i="12" s="1"/>
  <c r="G132" i="12" s="1"/>
  <c r="G157" i="12" s="1"/>
  <c r="G182" i="12" s="1"/>
  <c r="G207" i="12" s="1"/>
  <c r="G232" i="12" s="1"/>
  <c r="F32" i="12"/>
  <c r="F57" i="12" s="1"/>
  <c r="F82" i="12" s="1"/>
  <c r="F107" i="12" s="1"/>
  <c r="F132" i="12" s="1"/>
  <c r="F157" i="12" s="1"/>
  <c r="F182" i="12" s="1"/>
  <c r="F207" i="12" s="1"/>
  <c r="F232" i="12" s="1"/>
  <c r="B32" i="12"/>
  <c r="B57" i="12" s="1"/>
  <c r="B82" i="12" s="1"/>
  <c r="B107" i="12" s="1"/>
  <c r="B132" i="12" s="1"/>
  <c r="B157" i="12" s="1"/>
  <c r="B182" i="12" s="1"/>
  <c r="B207" i="12" s="1"/>
  <c r="B232" i="12" s="1"/>
  <c r="A32" i="12"/>
  <c r="A57" i="12" s="1"/>
  <c r="A82" i="12" s="1"/>
  <c r="A107" i="12" s="1"/>
  <c r="A132" i="12" s="1"/>
  <c r="A157" i="12" s="1"/>
  <c r="A182" i="12" s="1"/>
  <c r="A207" i="12" s="1"/>
  <c r="A232" i="12" s="1"/>
  <c r="G31" i="12"/>
  <c r="G56" i="12" s="1"/>
  <c r="G81" i="12" s="1"/>
  <c r="G106" i="12" s="1"/>
  <c r="G131" i="12" s="1"/>
  <c r="G156" i="12" s="1"/>
  <c r="G181" i="12" s="1"/>
  <c r="G206" i="12" s="1"/>
  <c r="G231" i="12" s="1"/>
  <c r="F31" i="12"/>
  <c r="F56" i="12" s="1"/>
  <c r="F81" i="12" s="1"/>
  <c r="F106" i="12" s="1"/>
  <c r="F131" i="12" s="1"/>
  <c r="F156" i="12" s="1"/>
  <c r="F181" i="12" s="1"/>
  <c r="F206" i="12" s="1"/>
  <c r="F231" i="12" s="1"/>
  <c r="B31" i="12"/>
  <c r="B56" i="12" s="1"/>
  <c r="B81" i="12" s="1"/>
  <c r="B106" i="12" s="1"/>
  <c r="B131" i="12" s="1"/>
  <c r="B156" i="12" s="1"/>
  <c r="B181" i="12" s="1"/>
  <c r="B206" i="12" s="1"/>
  <c r="B231" i="12" s="1"/>
  <c r="A31" i="12"/>
  <c r="A56" i="12" s="1"/>
  <c r="A81" i="12" s="1"/>
  <c r="A106" i="12" s="1"/>
  <c r="A131" i="12" s="1"/>
  <c r="A156" i="12" s="1"/>
  <c r="A181" i="12" s="1"/>
  <c r="A206" i="12" s="1"/>
  <c r="A231" i="12" s="1"/>
  <c r="G30" i="12"/>
  <c r="G55" i="12" s="1"/>
  <c r="G80" i="12" s="1"/>
  <c r="G105" i="12" s="1"/>
  <c r="G130" i="12" s="1"/>
  <c r="G155" i="12" s="1"/>
  <c r="G180" i="12" s="1"/>
  <c r="G205" i="12" s="1"/>
  <c r="G230" i="12" s="1"/>
  <c r="F30" i="12"/>
  <c r="F55" i="12" s="1"/>
  <c r="F80" i="12" s="1"/>
  <c r="F105" i="12" s="1"/>
  <c r="F130" i="12" s="1"/>
  <c r="F155" i="12" s="1"/>
  <c r="F180" i="12" s="1"/>
  <c r="F205" i="12" s="1"/>
  <c r="F230" i="12" s="1"/>
  <c r="B30" i="12"/>
  <c r="B55" i="12" s="1"/>
  <c r="B80" i="12" s="1"/>
  <c r="B105" i="12" s="1"/>
  <c r="B130" i="12" s="1"/>
  <c r="B155" i="12" s="1"/>
  <c r="B180" i="12" s="1"/>
  <c r="B205" i="12" s="1"/>
  <c r="B230" i="12" s="1"/>
  <c r="A30" i="12"/>
  <c r="A55" i="12" s="1"/>
  <c r="A80" i="12" s="1"/>
  <c r="A105" i="12" s="1"/>
  <c r="A130" i="12" s="1"/>
  <c r="A155" i="12" s="1"/>
  <c r="A180" i="12" s="1"/>
  <c r="A205" i="12" s="1"/>
  <c r="A230" i="12" s="1"/>
  <c r="G29" i="12"/>
  <c r="G54" i="12" s="1"/>
  <c r="G79" i="12" s="1"/>
  <c r="G104" i="12" s="1"/>
  <c r="G129" i="12" s="1"/>
  <c r="G154" i="12" s="1"/>
  <c r="G179" i="12" s="1"/>
  <c r="G204" i="12" s="1"/>
  <c r="G229" i="12" s="1"/>
  <c r="F29" i="12"/>
  <c r="F54" i="12" s="1"/>
  <c r="F79" i="12" s="1"/>
  <c r="F104" i="12" s="1"/>
  <c r="F129" i="12" s="1"/>
  <c r="F154" i="12" s="1"/>
  <c r="F179" i="12" s="1"/>
  <c r="F204" i="12" s="1"/>
  <c r="F229" i="12" s="1"/>
  <c r="B29" i="12"/>
  <c r="B54" i="12" s="1"/>
  <c r="B79" i="12" s="1"/>
  <c r="B104" i="12" s="1"/>
  <c r="B129" i="12" s="1"/>
  <c r="B154" i="12" s="1"/>
  <c r="B179" i="12" s="1"/>
  <c r="B204" i="12" s="1"/>
  <c r="B229" i="12" s="1"/>
  <c r="A29" i="12"/>
  <c r="A54" i="12" s="1"/>
  <c r="A79" i="12" s="1"/>
  <c r="A104" i="12" s="1"/>
  <c r="A129" i="12" s="1"/>
  <c r="A154" i="12" s="1"/>
  <c r="A179" i="12" s="1"/>
  <c r="A204" i="12" s="1"/>
  <c r="A229" i="12" s="1"/>
  <c r="G28" i="12"/>
  <c r="G53" i="12" s="1"/>
  <c r="G78" i="12" s="1"/>
  <c r="G103" i="12" s="1"/>
  <c r="G128" i="12" s="1"/>
  <c r="G153" i="12" s="1"/>
  <c r="G178" i="12" s="1"/>
  <c r="G203" i="12" s="1"/>
  <c r="G228" i="12" s="1"/>
  <c r="F28" i="12"/>
  <c r="F53" i="12" s="1"/>
  <c r="F78" i="12" s="1"/>
  <c r="F103" i="12" s="1"/>
  <c r="F128" i="12" s="1"/>
  <c r="F153" i="12" s="1"/>
  <c r="F178" i="12" s="1"/>
  <c r="F203" i="12" s="1"/>
  <c r="F228" i="12" s="1"/>
  <c r="B28" i="12"/>
  <c r="B53" i="12" s="1"/>
  <c r="B78" i="12" s="1"/>
  <c r="B103" i="12" s="1"/>
  <c r="B128" i="12" s="1"/>
  <c r="B153" i="12" s="1"/>
  <c r="B178" i="12" s="1"/>
  <c r="B203" i="12" s="1"/>
  <c r="B228" i="12" s="1"/>
  <c r="A28" i="12"/>
  <c r="A53" i="12" s="1"/>
  <c r="A78" i="12" s="1"/>
  <c r="A103" i="12" s="1"/>
  <c r="A128" i="12" s="1"/>
  <c r="A153" i="12" s="1"/>
  <c r="A178" i="12" s="1"/>
  <c r="A203" i="12" s="1"/>
  <c r="A228" i="12" s="1"/>
  <c r="G27" i="12"/>
  <c r="G52" i="12" s="1"/>
  <c r="G77" i="12" s="1"/>
  <c r="G102" i="12" s="1"/>
  <c r="G127" i="12" s="1"/>
  <c r="G152" i="12" s="1"/>
  <c r="G177" i="12" s="1"/>
  <c r="G202" i="12" s="1"/>
  <c r="G227" i="12" s="1"/>
  <c r="F27" i="12"/>
  <c r="F52" i="12" s="1"/>
  <c r="F77" i="12" s="1"/>
  <c r="F102" i="12" s="1"/>
  <c r="F127" i="12" s="1"/>
  <c r="F152" i="12" s="1"/>
  <c r="F177" i="12" s="1"/>
  <c r="F202" i="12" s="1"/>
  <c r="F227" i="12" s="1"/>
  <c r="B27" i="12"/>
  <c r="B52" i="12" s="1"/>
  <c r="B77" i="12" s="1"/>
  <c r="B102" i="12" s="1"/>
  <c r="B127" i="12" s="1"/>
  <c r="B152" i="12" s="1"/>
  <c r="B177" i="12" s="1"/>
  <c r="B202" i="12" s="1"/>
  <c r="B227" i="12" s="1"/>
  <c r="A27" i="12"/>
  <c r="A52" i="12" s="1"/>
  <c r="A77" i="12" s="1"/>
  <c r="A102" i="12" s="1"/>
  <c r="A127" i="12" s="1"/>
  <c r="A152" i="12" s="1"/>
  <c r="A177" i="12" s="1"/>
  <c r="A202" i="12" s="1"/>
  <c r="A227" i="12" s="1"/>
  <c r="H477" i="5"/>
  <c r="H476" i="5"/>
  <c r="H475" i="5"/>
  <c r="H474" i="5"/>
  <c r="H473" i="5"/>
  <c r="H472" i="5"/>
  <c r="H471" i="5"/>
  <c r="M65" i="10"/>
  <c r="M50" i="10"/>
  <c r="M48" i="10"/>
  <c r="M38" i="10"/>
  <c r="M36" i="10"/>
  <c r="M34" i="10"/>
  <c r="M32" i="10"/>
  <c r="R32" i="10" s="1"/>
  <c r="A135" i="10"/>
  <c r="L98" i="10"/>
  <c r="L123" i="10" s="1"/>
  <c r="F92" i="10"/>
  <c r="F117" i="10" s="1"/>
  <c r="F142" i="10" s="1"/>
  <c r="C88" i="10"/>
  <c r="C113" i="10" s="1"/>
  <c r="C138" i="10" s="1"/>
  <c r="A87" i="10"/>
  <c r="A112" i="10" s="1"/>
  <c r="A137" i="10" s="1"/>
  <c r="C78" i="10"/>
  <c r="C103" i="10" s="1"/>
  <c r="C128" i="10" s="1"/>
  <c r="A76" i="10"/>
  <c r="A101" i="10" s="1"/>
  <c r="A126" i="10" s="1"/>
  <c r="A151" i="10" s="1"/>
  <c r="L75" i="10"/>
  <c r="F75" i="10"/>
  <c r="F100" i="10" s="1"/>
  <c r="F125" i="10" s="1"/>
  <c r="F150" i="10" s="1"/>
  <c r="C75" i="10"/>
  <c r="C100" i="10" s="1"/>
  <c r="C125" i="10" s="1"/>
  <c r="C150" i="10" s="1"/>
  <c r="I74" i="10"/>
  <c r="I99" i="10" s="1"/>
  <c r="I124" i="10" s="1"/>
  <c r="I149" i="10" s="1"/>
  <c r="G74" i="10"/>
  <c r="G99" i="10" s="1"/>
  <c r="G124" i="10" s="1"/>
  <c r="G149" i="10" s="1"/>
  <c r="F74" i="10"/>
  <c r="F99" i="10" s="1"/>
  <c r="F124" i="10" s="1"/>
  <c r="F149" i="10" s="1"/>
  <c r="C74" i="10"/>
  <c r="C99" i="10" s="1"/>
  <c r="C124" i="10" s="1"/>
  <c r="C149" i="10" s="1"/>
  <c r="L73" i="10"/>
  <c r="M73" i="10" s="1"/>
  <c r="A72" i="10"/>
  <c r="A97" i="10" s="1"/>
  <c r="A122" i="10" s="1"/>
  <c r="A147" i="10" s="1"/>
  <c r="L71" i="10"/>
  <c r="I71" i="10"/>
  <c r="I96" i="10" s="1"/>
  <c r="I121" i="10" s="1"/>
  <c r="I146" i="10" s="1"/>
  <c r="G71" i="10"/>
  <c r="G96" i="10" s="1"/>
  <c r="G121" i="10" s="1"/>
  <c r="G146" i="10" s="1"/>
  <c r="F71" i="10"/>
  <c r="F96" i="10" s="1"/>
  <c r="F121" i="10" s="1"/>
  <c r="F146" i="10" s="1"/>
  <c r="C71" i="10"/>
  <c r="C96" i="10" s="1"/>
  <c r="C121" i="10" s="1"/>
  <c r="C146" i="10" s="1"/>
  <c r="I70" i="10"/>
  <c r="I95" i="10" s="1"/>
  <c r="I120" i="10" s="1"/>
  <c r="I145" i="10" s="1"/>
  <c r="A70" i="10"/>
  <c r="A95" i="10" s="1"/>
  <c r="A120" i="10" s="1"/>
  <c r="A145" i="10" s="1"/>
  <c r="A68" i="10"/>
  <c r="A93" i="10" s="1"/>
  <c r="A118" i="10" s="1"/>
  <c r="A143" i="10" s="1"/>
  <c r="L67" i="10"/>
  <c r="I66" i="10"/>
  <c r="I91" i="10" s="1"/>
  <c r="I116" i="10" s="1"/>
  <c r="I141" i="10" s="1"/>
  <c r="G66" i="10"/>
  <c r="G91" i="10" s="1"/>
  <c r="G116" i="10" s="1"/>
  <c r="G141" i="10" s="1"/>
  <c r="F66" i="10"/>
  <c r="F91" i="10" s="1"/>
  <c r="F116" i="10" s="1"/>
  <c r="F141" i="10" s="1"/>
  <c r="C66" i="10"/>
  <c r="C91" i="10" s="1"/>
  <c r="C116" i="10" s="1"/>
  <c r="C141" i="10" s="1"/>
  <c r="L65" i="10"/>
  <c r="L90" i="10" s="1"/>
  <c r="I65" i="10"/>
  <c r="I90" i="10" s="1"/>
  <c r="I115" i="10" s="1"/>
  <c r="I140" i="10" s="1"/>
  <c r="G65" i="10"/>
  <c r="G90" i="10" s="1"/>
  <c r="G115" i="10" s="1"/>
  <c r="G140" i="10" s="1"/>
  <c r="A64" i="10"/>
  <c r="A89" i="10" s="1"/>
  <c r="A114" i="10" s="1"/>
  <c r="A139" i="10" s="1"/>
  <c r="L63" i="10"/>
  <c r="L88" i="10" s="1"/>
  <c r="I62" i="10"/>
  <c r="I87" i="10" s="1"/>
  <c r="I112" i="10" s="1"/>
  <c r="I137" i="10" s="1"/>
  <c r="G62" i="10"/>
  <c r="G87" i="10" s="1"/>
  <c r="G112" i="10" s="1"/>
  <c r="G137" i="10" s="1"/>
  <c r="F62" i="10"/>
  <c r="F87" i="10" s="1"/>
  <c r="F112" i="10" s="1"/>
  <c r="F137" i="10" s="1"/>
  <c r="A62" i="10"/>
  <c r="L61" i="10"/>
  <c r="A60" i="10"/>
  <c r="A85" i="10" s="1"/>
  <c r="A110" i="10" s="1"/>
  <c r="L59" i="10"/>
  <c r="A56" i="10"/>
  <c r="A81" i="10" s="1"/>
  <c r="A106" i="10" s="1"/>
  <c r="A131" i="10" s="1"/>
  <c r="L55" i="10"/>
  <c r="L80" i="10" s="1"/>
  <c r="M80" i="10" s="1"/>
  <c r="K55" i="10"/>
  <c r="K80" i="10" s="1"/>
  <c r="K105" i="10" s="1"/>
  <c r="K130" i="10" s="1"/>
  <c r="A52" i="10"/>
  <c r="A77" i="10" s="1"/>
  <c r="A102" i="10" s="1"/>
  <c r="A127" i="10" s="1"/>
  <c r="L51" i="10"/>
  <c r="K51" i="10"/>
  <c r="K76" i="10" s="1"/>
  <c r="K101" i="10" s="1"/>
  <c r="K126" i="10" s="1"/>
  <c r="K151" i="10" s="1"/>
  <c r="I51" i="10"/>
  <c r="I76" i="10" s="1"/>
  <c r="I101" i="10" s="1"/>
  <c r="I126" i="10" s="1"/>
  <c r="I151" i="10" s="1"/>
  <c r="G51" i="10"/>
  <c r="G76" i="10" s="1"/>
  <c r="G101" i="10" s="1"/>
  <c r="G126" i="10" s="1"/>
  <c r="G151" i="10" s="1"/>
  <c r="F51" i="10"/>
  <c r="F76" i="10" s="1"/>
  <c r="F101" i="10" s="1"/>
  <c r="F126" i="10" s="1"/>
  <c r="F151" i="10" s="1"/>
  <c r="C51" i="10"/>
  <c r="C76" i="10" s="1"/>
  <c r="C101" i="10" s="1"/>
  <c r="C126" i="10" s="1"/>
  <c r="C151" i="10" s="1"/>
  <c r="B51" i="10"/>
  <c r="B76" i="10" s="1"/>
  <c r="B101" i="10" s="1"/>
  <c r="B126" i="10" s="1"/>
  <c r="B151" i="10" s="1"/>
  <c r="A51" i="10"/>
  <c r="L50" i="10"/>
  <c r="K50" i="10"/>
  <c r="K75" i="10" s="1"/>
  <c r="K100" i="10" s="1"/>
  <c r="K125" i="10" s="1"/>
  <c r="K150" i="10" s="1"/>
  <c r="I50" i="10"/>
  <c r="I75" i="10" s="1"/>
  <c r="I100" i="10" s="1"/>
  <c r="I125" i="10" s="1"/>
  <c r="I150" i="10" s="1"/>
  <c r="G50" i="10"/>
  <c r="G75" i="10" s="1"/>
  <c r="G100" i="10" s="1"/>
  <c r="G125" i="10" s="1"/>
  <c r="G150" i="10" s="1"/>
  <c r="F50" i="10"/>
  <c r="C50" i="10"/>
  <c r="B50" i="10"/>
  <c r="B75" i="10" s="1"/>
  <c r="B100" i="10" s="1"/>
  <c r="B125" i="10" s="1"/>
  <c r="B150" i="10" s="1"/>
  <c r="A50" i="10"/>
  <c r="A75" i="10" s="1"/>
  <c r="A100" i="10" s="1"/>
  <c r="A125" i="10" s="1"/>
  <c r="A150" i="10" s="1"/>
  <c r="L49" i="10"/>
  <c r="L74" i="10" s="1"/>
  <c r="K49" i="10"/>
  <c r="K74" i="10" s="1"/>
  <c r="K99" i="10" s="1"/>
  <c r="K124" i="10" s="1"/>
  <c r="K149" i="10" s="1"/>
  <c r="I49" i="10"/>
  <c r="G49" i="10"/>
  <c r="F49" i="10"/>
  <c r="C49" i="10"/>
  <c r="B49" i="10"/>
  <c r="B74" i="10" s="1"/>
  <c r="B99" i="10" s="1"/>
  <c r="B124" i="10" s="1"/>
  <c r="B149" i="10" s="1"/>
  <c r="A49" i="10"/>
  <c r="A74" i="10" s="1"/>
  <c r="A99" i="10" s="1"/>
  <c r="A124" i="10" s="1"/>
  <c r="A149" i="10" s="1"/>
  <c r="L48" i="10"/>
  <c r="K48" i="10"/>
  <c r="K73" i="10" s="1"/>
  <c r="K98" i="10" s="1"/>
  <c r="K123" i="10" s="1"/>
  <c r="K148" i="10" s="1"/>
  <c r="I48" i="10"/>
  <c r="I73" i="10" s="1"/>
  <c r="I98" i="10" s="1"/>
  <c r="I123" i="10" s="1"/>
  <c r="I148" i="10" s="1"/>
  <c r="G48" i="10"/>
  <c r="G73" i="10" s="1"/>
  <c r="G98" i="10" s="1"/>
  <c r="G123" i="10" s="1"/>
  <c r="G148" i="10" s="1"/>
  <c r="F48" i="10"/>
  <c r="F73" i="10" s="1"/>
  <c r="F98" i="10" s="1"/>
  <c r="F123" i="10" s="1"/>
  <c r="F148" i="10" s="1"/>
  <c r="C48" i="10"/>
  <c r="C73" i="10" s="1"/>
  <c r="C98" i="10" s="1"/>
  <c r="C123" i="10" s="1"/>
  <c r="C148" i="10" s="1"/>
  <c r="B48" i="10"/>
  <c r="B73" i="10" s="1"/>
  <c r="B98" i="10" s="1"/>
  <c r="B123" i="10" s="1"/>
  <c r="B148" i="10" s="1"/>
  <c r="A48" i="10"/>
  <c r="A73" i="10" s="1"/>
  <c r="A98" i="10" s="1"/>
  <c r="A123" i="10" s="1"/>
  <c r="A148" i="10" s="1"/>
  <c r="L47" i="10"/>
  <c r="L72" i="10" s="1"/>
  <c r="K47" i="10"/>
  <c r="K72" i="10" s="1"/>
  <c r="K97" i="10" s="1"/>
  <c r="K122" i="10" s="1"/>
  <c r="K147" i="10" s="1"/>
  <c r="I47" i="10"/>
  <c r="I72" i="10" s="1"/>
  <c r="I97" i="10" s="1"/>
  <c r="I122" i="10" s="1"/>
  <c r="I147" i="10" s="1"/>
  <c r="G47" i="10"/>
  <c r="G72" i="10" s="1"/>
  <c r="G97" i="10" s="1"/>
  <c r="G122" i="10" s="1"/>
  <c r="G147" i="10" s="1"/>
  <c r="F47" i="10"/>
  <c r="F72" i="10" s="1"/>
  <c r="F97" i="10" s="1"/>
  <c r="F122" i="10" s="1"/>
  <c r="F147" i="10" s="1"/>
  <c r="C47" i="10"/>
  <c r="C72" i="10" s="1"/>
  <c r="C97" i="10" s="1"/>
  <c r="C122" i="10" s="1"/>
  <c r="C147" i="10" s="1"/>
  <c r="B47" i="10"/>
  <c r="B72" i="10" s="1"/>
  <c r="B97" i="10" s="1"/>
  <c r="B122" i="10" s="1"/>
  <c r="B147" i="10" s="1"/>
  <c r="A47" i="10"/>
  <c r="L46" i="10"/>
  <c r="M46" i="10" s="1"/>
  <c r="K46" i="10"/>
  <c r="K71" i="10" s="1"/>
  <c r="K96" i="10" s="1"/>
  <c r="K121" i="10" s="1"/>
  <c r="K146" i="10" s="1"/>
  <c r="I46" i="10"/>
  <c r="G46" i="10"/>
  <c r="F46" i="10"/>
  <c r="C46" i="10"/>
  <c r="B46" i="10"/>
  <c r="B71" i="10" s="1"/>
  <c r="B96" i="10" s="1"/>
  <c r="B121" i="10" s="1"/>
  <c r="B146" i="10" s="1"/>
  <c r="A46" i="10"/>
  <c r="A71" i="10" s="1"/>
  <c r="A96" i="10" s="1"/>
  <c r="A121" i="10" s="1"/>
  <c r="A146" i="10" s="1"/>
  <c r="L45" i="10"/>
  <c r="K45" i="10"/>
  <c r="K70" i="10" s="1"/>
  <c r="K95" i="10" s="1"/>
  <c r="K120" i="10" s="1"/>
  <c r="K145" i="10" s="1"/>
  <c r="I45" i="10"/>
  <c r="G45" i="10"/>
  <c r="G70" i="10" s="1"/>
  <c r="G95" i="10" s="1"/>
  <c r="G120" i="10" s="1"/>
  <c r="G145" i="10" s="1"/>
  <c r="F45" i="10"/>
  <c r="F70" i="10" s="1"/>
  <c r="F95" i="10" s="1"/>
  <c r="F120" i="10" s="1"/>
  <c r="F145" i="10" s="1"/>
  <c r="C45" i="10"/>
  <c r="C70" i="10" s="1"/>
  <c r="C95" i="10" s="1"/>
  <c r="C120" i="10" s="1"/>
  <c r="C145" i="10" s="1"/>
  <c r="B45" i="10"/>
  <c r="B70" i="10" s="1"/>
  <c r="B95" i="10" s="1"/>
  <c r="B120" i="10" s="1"/>
  <c r="B145" i="10" s="1"/>
  <c r="A45" i="10"/>
  <c r="L44" i="10"/>
  <c r="M44" i="10" s="1"/>
  <c r="K44" i="10"/>
  <c r="K69" i="10" s="1"/>
  <c r="K94" i="10" s="1"/>
  <c r="K119" i="10" s="1"/>
  <c r="K144" i="10" s="1"/>
  <c r="I44" i="10"/>
  <c r="I69" i="10" s="1"/>
  <c r="I94" i="10" s="1"/>
  <c r="I119" i="10" s="1"/>
  <c r="I144" i="10" s="1"/>
  <c r="G44" i="10"/>
  <c r="G69" i="10" s="1"/>
  <c r="G94" i="10" s="1"/>
  <c r="G119" i="10" s="1"/>
  <c r="G144" i="10" s="1"/>
  <c r="F44" i="10"/>
  <c r="F69" i="10" s="1"/>
  <c r="F94" i="10" s="1"/>
  <c r="F119" i="10" s="1"/>
  <c r="F144" i="10" s="1"/>
  <c r="C44" i="10"/>
  <c r="C69" i="10" s="1"/>
  <c r="C94" i="10" s="1"/>
  <c r="C119" i="10" s="1"/>
  <c r="C144" i="10" s="1"/>
  <c r="B44" i="10"/>
  <c r="B69" i="10" s="1"/>
  <c r="B94" i="10" s="1"/>
  <c r="B119" i="10" s="1"/>
  <c r="B144" i="10" s="1"/>
  <c r="A44" i="10"/>
  <c r="A69" i="10" s="1"/>
  <c r="A94" i="10" s="1"/>
  <c r="A119" i="10" s="1"/>
  <c r="A144" i="10" s="1"/>
  <c r="L43" i="10"/>
  <c r="K43" i="10"/>
  <c r="K68" i="10" s="1"/>
  <c r="K93" i="10" s="1"/>
  <c r="K118" i="10" s="1"/>
  <c r="K143" i="10" s="1"/>
  <c r="I43" i="10"/>
  <c r="I68" i="10" s="1"/>
  <c r="I93" i="10" s="1"/>
  <c r="I118" i="10" s="1"/>
  <c r="I143" i="10" s="1"/>
  <c r="G43" i="10"/>
  <c r="G68" i="10" s="1"/>
  <c r="G93" i="10" s="1"/>
  <c r="G118" i="10" s="1"/>
  <c r="G143" i="10" s="1"/>
  <c r="F43" i="10"/>
  <c r="F68" i="10" s="1"/>
  <c r="F93" i="10" s="1"/>
  <c r="F118" i="10" s="1"/>
  <c r="F143" i="10" s="1"/>
  <c r="C43" i="10"/>
  <c r="C68" i="10" s="1"/>
  <c r="C93" i="10" s="1"/>
  <c r="C118" i="10" s="1"/>
  <c r="C143" i="10" s="1"/>
  <c r="B43" i="10"/>
  <c r="B68" i="10" s="1"/>
  <c r="B93" i="10" s="1"/>
  <c r="B118" i="10" s="1"/>
  <c r="B143" i="10" s="1"/>
  <c r="A43" i="10"/>
  <c r="L42" i="10"/>
  <c r="M42" i="10" s="1"/>
  <c r="K42" i="10"/>
  <c r="K67" i="10" s="1"/>
  <c r="K92" i="10" s="1"/>
  <c r="K117" i="10" s="1"/>
  <c r="K142" i="10" s="1"/>
  <c r="I42" i="10"/>
  <c r="I67" i="10" s="1"/>
  <c r="I92" i="10" s="1"/>
  <c r="I117" i="10" s="1"/>
  <c r="I142" i="10" s="1"/>
  <c r="G42" i="10"/>
  <c r="G67" i="10" s="1"/>
  <c r="G92" i="10" s="1"/>
  <c r="G117" i="10" s="1"/>
  <c r="G142" i="10" s="1"/>
  <c r="F42" i="10"/>
  <c r="F67" i="10" s="1"/>
  <c r="C42" i="10"/>
  <c r="C67" i="10" s="1"/>
  <c r="C92" i="10" s="1"/>
  <c r="C117" i="10" s="1"/>
  <c r="C142" i="10" s="1"/>
  <c r="B42" i="10"/>
  <c r="B67" i="10" s="1"/>
  <c r="B92" i="10" s="1"/>
  <c r="B117" i="10" s="1"/>
  <c r="B142" i="10" s="1"/>
  <c r="A42" i="10"/>
  <c r="A67" i="10" s="1"/>
  <c r="A92" i="10" s="1"/>
  <c r="A117" i="10" s="1"/>
  <c r="A142" i="10" s="1"/>
  <c r="L41" i="10"/>
  <c r="K41" i="10"/>
  <c r="K66" i="10" s="1"/>
  <c r="K91" i="10" s="1"/>
  <c r="K116" i="10" s="1"/>
  <c r="K141" i="10" s="1"/>
  <c r="I41" i="10"/>
  <c r="G41" i="10"/>
  <c r="F41" i="10"/>
  <c r="C41" i="10"/>
  <c r="B41" i="10"/>
  <c r="B66" i="10" s="1"/>
  <c r="B91" i="10" s="1"/>
  <c r="B116" i="10" s="1"/>
  <c r="B141" i="10" s="1"/>
  <c r="A41" i="10"/>
  <c r="A66" i="10" s="1"/>
  <c r="A91" i="10" s="1"/>
  <c r="A116" i="10" s="1"/>
  <c r="A141" i="10" s="1"/>
  <c r="L40" i="10"/>
  <c r="M40" i="10" s="1"/>
  <c r="K40" i="10"/>
  <c r="K65" i="10" s="1"/>
  <c r="K90" i="10" s="1"/>
  <c r="K115" i="10" s="1"/>
  <c r="K140" i="10" s="1"/>
  <c r="I40" i="10"/>
  <c r="G40" i="10"/>
  <c r="F40" i="10"/>
  <c r="F65" i="10" s="1"/>
  <c r="F90" i="10" s="1"/>
  <c r="F115" i="10" s="1"/>
  <c r="F140" i="10" s="1"/>
  <c r="C40" i="10"/>
  <c r="C65" i="10" s="1"/>
  <c r="C90" i="10" s="1"/>
  <c r="C115" i="10" s="1"/>
  <c r="C140" i="10" s="1"/>
  <c r="B40" i="10"/>
  <c r="B65" i="10" s="1"/>
  <c r="B90" i="10" s="1"/>
  <c r="B115" i="10" s="1"/>
  <c r="B140" i="10" s="1"/>
  <c r="A40" i="10"/>
  <c r="A65" i="10" s="1"/>
  <c r="A90" i="10" s="1"/>
  <c r="A115" i="10" s="1"/>
  <c r="A140" i="10" s="1"/>
  <c r="L39" i="10"/>
  <c r="L64" i="10" s="1"/>
  <c r="L89" i="10" s="1"/>
  <c r="M89" i="10" s="1"/>
  <c r="K39" i="10"/>
  <c r="K64" i="10" s="1"/>
  <c r="K89" i="10" s="1"/>
  <c r="K114" i="10" s="1"/>
  <c r="K139" i="10" s="1"/>
  <c r="I39" i="10"/>
  <c r="I64" i="10" s="1"/>
  <c r="I89" i="10" s="1"/>
  <c r="I114" i="10" s="1"/>
  <c r="I139" i="10" s="1"/>
  <c r="G39" i="10"/>
  <c r="G64" i="10" s="1"/>
  <c r="G89" i="10" s="1"/>
  <c r="G114" i="10" s="1"/>
  <c r="G139" i="10" s="1"/>
  <c r="F39" i="10"/>
  <c r="F64" i="10" s="1"/>
  <c r="F89" i="10" s="1"/>
  <c r="F114" i="10" s="1"/>
  <c r="F139" i="10" s="1"/>
  <c r="C39" i="10"/>
  <c r="C64" i="10" s="1"/>
  <c r="C89" i="10" s="1"/>
  <c r="C114" i="10" s="1"/>
  <c r="C139" i="10" s="1"/>
  <c r="B39" i="10"/>
  <c r="B64" i="10" s="1"/>
  <c r="B89" i="10" s="1"/>
  <c r="B114" i="10" s="1"/>
  <c r="B139" i="10" s="1"/>
  <c r="A39" i="10"/>
  <c r="L38" i="10"/>
  <c r="K38" i="10"/>
  <c r="K63" i="10" s="1"/>
  <c r="K88" i="10" s="1"/>
  <c r="K113" i="10" s="1"/>
  <c r="K138" i="10" s="1"/>
  <c r="I38" i="10"/>
  <c r="I63" i="10" s="1"/>
  <c r="I88" i="10" s="1"/>
  <c r="I113" i="10" s="1"/>
  <c r="I138" i="10" s="1"/>
  <c r="G38" i="10"/>
  <c r="G63" i="10" s="1"/>
  <c r="G88" i="10" s="1"/>
  <c r="G113" i="10" s="1"/>
  <c r="G138" i="10" s="1"/>
  <c r="F38" i="10"/>
  <c r="F63" i="10" s="1"/>
  <c r="F88" i="10" s="1"/>
  <c r="F113" i="10" s="1"/>
  <c r="F138" i="10" s="1"/>
  <c r="C38" i="10"/>
  <c r="C63" i="10" s="1"/>
  <c r="B38" i="10"/>
  <c r="B63" i="10" s="1"/>
  <c r="B88" i="10" s="1"/>
  <c r="B113" i="10" s="1"/>
  <c r="B138" i="10" s="1"/>
  <c r="A38" i="10"/>
  <c r="A63" i="10" s="1"/>
  <c r="A88" i="10" s="1"/>
  <c r="A113" i="10" s="1"/>
  <c r="A138" i="10" s="1"/>
  <c r="L37" i="10"/>
  <c r="L62" i="10" s="1"/>
  <c r="M62" i="10" s="1"/>
  <c r="K37" i="10"/>
  <c r="K62" i="10" s="1"/>
  <c r="K87" i="10" s="1"/>
  <c r="K112" i="10" s="1"/>
  <c r="K137" i="10" s="1"/>
  <c r="I37" i="10"/>
  <c r="G37" i="10"/>
  <c r="F37" i="10"/>
  <c r="C37" i="10"/>
  <c r="C62" i="10" s="1"/>
  <c r="C87" i="10" s="1"/>
  <c r="C112" i="10" s="1"/>
  <c r="C137" i="10" s="1"/>
  <c r="B37" i="10"/>
  <c r="B62" i="10" s="1"/>
  <c r="B87" i="10" s="1"/>
  <c r="B112" i="10" s="1"/>
  <c r="B137" i="10" s="1"/>
  <c r="A37" i="10"/>
  <c r="L36" i="10"/>
  <c r="K36" i="10"/>
  <c r="K61" i="10" s="1"/>
  <c r="K86" i="10" s="1"/>
  <c r="K111" i="10" s="1"/>
  <c r="K136" i="10" s="1"/>
  <c r="I36" i="10"/>
  <c r="I61" i="10" s="1"/>
  <c r="I86" i="10" s="1"/>
  <c r="I111" i="10" s="1"/>
  <c r="I136" i="10" s="1"/>
  <c r="G36" i="10"/>
  <c r="G61" i="10" s="1"/>
  <c r="G86" i="10" s="1"/>
  <c r="G111" i="10" s="1"/>
  <c r="G136" i="10" s="1"/>
  <c r="F36" i="10"/>
  <c r="F61" i="10" s="1"/>
  <c r="F86" i="10" s="1"/>
  <c r="F111" i="10" s="1"/>
  <c r="F136" i="10" s="1"/>
  <c r="C36" i="10"/>
  <c r="C61" i="10" s="1"/>
  <c r="C86" i="10" s="1"/>
  <c r="C111" i="10" s="1"/>
  <c r="C136" i="10" s="1"/>
  <c r="B36" i="10"/>
  <c r="B61" i="10" s="1"/>
  <c r="B86" i="10" s="1"/>
  <c r="B111" i="10" s="1"/>
  <c r="B136" i="10" s="1"/>
  <c r="A36" i="10"/>
  <c r="A61" i="10" s="1"/>
  <c r="A86" i="10" s="1"/>
  <c r="A111" i="10" s="1"/>
  <c r="A136" i="10" s="1"/>
  <c r="L35" i="10"/>
  <c r="K35" i="10"/>
  <c r="K60" i="10" s="1"/>
  <c r="K85" i="10" s="1"/>
  <c r="K110" i="10" s="1"/>
  <c r="K135" i="10" s="1"/>
  <c r="I35" i="10"/>
  <c r="I60" i="10" s="1"/>
  <c r="I85" i="10" s="1"/>
  <c r="I110" i="10" s="1"/>
  <c r="I135" i="10" s="1"/>
  <c r="G35" i="10"/>
  <c r="G60" i="10" s="1"/>
  <c r="G85" i="10" s="1"/>
  <c r="G110" i="10" s="1"/>
  <c r="G135" i="10" s="1"/>
  <c r="F35" i="10"/>
  <c r="F60" i="10" s="1"/>
  <c r="F85" i="10" s="1"/>
  <c r="F110" i="10" s="1"/>
  <c r="F135" i="10" s="1"/>
  <c r="C35" i="10"/>
  <c r="C60" i="10" s="1"/>
  <c r="C85" i="10" s="1"/>
  <c r="C110" i="10" s="1"/>
  <c r="C135" i="10" s="1"/>
  <c r="B35" i="10"/>
  <c r="B60" i="10" s="1"/>
  <c r="B85" i="10" s="1"/>
  <c r="B110" i="10" s="1"/>
  <c r="B135" i="10" s="1"/>
  <c r="A35" i="10"/>
  <c r="L34" i="10"/>
  <c r="K34" i="10"/>
  <c r="K59" i="10" s="1"/>
  <c r="K84" i="10" s="1"/>
  <c r="K109" i="10" s="1"/>
  <c r="K134" i="10" s="1"/>
  <c r="I34" i="10"/>
  <c r="I59" i="10" s="1"/>
  <c r="I84" i="10" s="1"/>
  <c r="I109" i="10" s="1"/>
  <c r="I134" i="10" s="1"/>
  <c r="G34" i="10"/>
  <c r="G59" i="10" s="1"/>
  <c r="G84" i="10" s="1"/>
  <c r="G109" i="10" s="1"/>
  <c r="G134" i="10" s="1"/>
  <c r="F34" i="10"/>
  <c r="F59" i="10" s="1"/>
  <c r="F84" i="10" s="1"/>
  <c r="F109" i="10" s="1"/>
  <c r="F134" i="10" s="1"/>
  <c r="C34" i="10"/>
  <c r="C59" i="10" s="1"/>
  <c r="C84" i="10" s="1"/>
  <c r="C109" i="10" s="1"/>
  <c r="C134" i="10" s="1"/>
  <c r="B34" i="10"/>
  <c r="B59" i="10" s="1"/>
  <c r="B84" i="10" s="1"/>
  <c r="B109" i="10" s="1"/>
  <c r="B134" i="10" s="1"/>
  <c r="A34" i="10"/>
  <c r="A59" i="10" s="1"/>
  <c r="A84" i="10" s="1"/>
  <c r="A109" i="10" s="1"/>
  <c r="A134" i="10" s="1"/>
  <c r="L33" i="10"/>
  <c r="L58" i="10" s="1"/>
  <c r="K33" i="10"/>
  <c r="K58" i="10" s="1"/>
  <c r="K83" i="10" s="1"/>
  <c r="K108" i="10" s="1"/>
  <c r="K133" i="10" s="1"/>
  <c r="I33" i="10"/>
  <c r="I58" i="10" s="1"/>
  <c r="I83" i="10" s="1"/>
  <c r="I108" i="10" s="1"/>
  <c r="I133" i="10" s="1"/>
  <c r="G33" i="10"/>
  <c r="G58" i="10" s="1"/>
  <c r="G83" i="10" s="1"/>
  <c r="G108" i="10" s="1"/>
  <c r="G133" i="10" s="1"/>
  <c r="F33" i="10"/>
  <c r="F58" i="10" s="1"/>
  <c r="F83" i="10" s="1"/>
  <c r="F108" i="10" s="1"/>
  <c r="F133" i="10" s="1"/>
  <c r="C33" i="10"/>
  <c r="C58" i="10" s="1"/>
  <c r="C83" i="10" s="1"/>
  <c r="C108" i="10" s="1"/>
  <c r="C133" i="10" s="1"/>
  <c r="B33" i="10"/>
  <c r="B58" i="10" s="1"/>
  <c r="B83" i="10" s="1"/>
  <c r="B108" i="10" s="1"/>
  <c r="B133" i="10" s="1"/>
  <c r="A33" i="10"/>
  <c r="A58" i="10" s="1"/>
  <c r="A83" i="10" s="1"/>
  <c r="A108" i="10" s="1"/>
  <c r="A133" i="10" s="1"/>
  <c r="L32" i="10"/>
  <c r="L57" i="10" s="1"/>
  <c r="M57" i="10" s="1"/>
  <c r="K32" i="10"/>
  <c r="K57" i="10" s="1"/>
  <c r="K82" i="10" s="1"/>
  <c r="K107" i="10" s="1"/>
  <c r="K132" i="10" s="1"/>
  <c r="I32" i="10"/>
  <c r="I57" i="10" s="1"/>
  <c r="I82" i="10" s="1"/>
  <c r="I107" i="10" s="1"/>
  <c r="I132" i="10" s="1"/>
  <c r="G32" i="10"/>
  <c r="G57" i="10" s="1"/>
  <c r="G82" i="10" s="1"/>
  <c r="G107" i="10" s="1"/>
  <c r="G132" i="10" s="1"/>
  <c r="F32" i="10"/>
  <c r="F57" i="10" s="1"/>
  <c r="F82" i="10" s="1"/>
  <c r="F107" i="10" s="1"/>
  <c r="F132" i="10" s="1"/>
  <c r="C32" i="10"/>
  <c r="C57" i="10" s="1"/>
  <c r="C82" i="10" s="1"/>
  <c r="C107" i="10" s="1"/>
  <c r="C132" i="10" s="1"/>
  <c r="B32" i="10"/>
  <c r="B57" i="10" s="1"/>
  <c r="B82" i="10" s="1"/>
  <c r="B107" i="10" s="1"/>
  <c r="B132" i="10" s="1"/>
  <c r="A32" i="10"/>
  <c r="A57" i="10" s="1"/>
  <c r="A82" i="10" s="1"/>
  <c r="A107" i="10" s="1"/>
  <c r="A132" i="10" s="1"/>
  <c r="L31" i="10"/>
  <c r="L56" i="10" s="1"/>
  <c r="K31" i="10"/>
  <c r="K56" i="10" s="1"/>
  <c r="K81" i="10" s="1"/>
  <c r="K106" i="10" s="1"/>
  <c r="K131" i="10" s="1"/>
  <c r="I31" i="10"/>
  <c r="I56" i="10" s="1"/>
  <c r="I81" i="10" s="1"/>
  <c r="I106" i="10" s="1"/>
  <c r="I131" i="10" s="1"/>
  <c r="G31" i="10"/>
  <c r="G56" i="10" s="1"/>
  <c r="G81" i="10" s="1"/>
  <c r="G106" i="10" s="1"/>
  <c r="G131" i="10" s="1"/>
  <c r="F31" i="10"/>
  <c r="F56" i="10" s="1"/>
  <c r="F81" i="10" s="1"/>
  <c r="F106" i="10" s="1"/>
  <c r="F131" i="10" s="1"/>
  <c r="C31" i="10"/>
  <c r="C56" i="10" s="1"/>
  <c r="C81" i="10" s="1"/>
  <c r="C106" i="10" s="1"/>
  <c r="C131" i="10" s="1"/>
  <c r="B31" i="10"/>
  <c r="B56" i="10" s="1"/>
  <c r="B81" i="10" s="1"/>
  <c r="B106" i="10" s="1"/>
  <c r="B131" i="10" s="1"/>
  <c r="A31" i="10"/>
  <c r="L30" i="10"/>
  <c r="M30" i="10" s="1"/>
  <c r="K30" i="10"/>
  <c r="I30" i="10"/>
  <c r="I55" i="10" s="1"/>
  <c r="I80" i="10" s="1"/>
  <c r="I105" i="10" s="1"/>
  <c r="I130" i="10" s="1"/>
  <c r="G30" i="10"/>
  <c r="G55" i="10" s="1"/>
  <c r="G80" i="10" s="1"/>
  <c r="G105" i="10" s="1"/>
  <c r="G130" i="10" s="1"/>
  <c r="F30" i="10"/>
  <c r="F55" i="10" s="1"/>
  <c r="F80" i="10" s="1"/>
  <c r="F105" i="10" s="1"/>
  <c r="F130" i="10" s="1"/>
  <c r="C30" i="10"/>
  <c r="C55" i="10" s="1"/>
  <c r="C80" i="10" s="1"/>
  <c r="C105" i="10" s="1"/>
  <c r="C130" i="10" s="1"/>
  <c r="B30" i="10"/>
  <c r="B55" i="10" s="1"/>
  <c r="B80" i="10" s="1"/>
  <c r="B105" i="10" s="1"/>
  <c r="B130" i="10" s="1"/>
  <c r="A30" i="10"/>
  <c r="A55" i="10" s="1"/>
  <c r="A80" i="10" s="1"/>
  <c r="A105" i="10" s="1"/>
  <c r="A130" i="10" s="1"/>
  <c r="L29" i="10"/>
  <c r="K29" i="10"/>
  <c r="K54" i="10" s="1"/>
  <c r="K79" i="10" s="1"/>
  <c r="K104" i="10" s="1"/>
  <c r="K129" i="10" s="1"/>
  <c r="I29" i="10"/>
  <c r="I54" i="10" s="1"/>
  <c r="I79" i="10" s="1"/>
  <c r="I104" i="10" s="1"/>
  <c r="I129" i="10" s="1"/>
  <c r="G29" i="10"/>
  <c r="G54" i="10" s="1"/>
  <c r="G79" i="10" s="1"/>
  <c r="G104" i="10" s="1"/>
  <c r="G129" i="10" s="1"/>
  <c r="F29" i="10"/>
  <c r="F54" i="10" s="1"/>
  <c r="F79" i="10" s="1"/>
  <c r="F104" i="10" s="1"/>
  <c r="F129" i="10" s="1"/>
  <c r="C29" i="10"/>
  <c r="C54" i="10" s="1"/>
  <c r="C79" i="10" s="1"/>
  <c r="C104" i="10" s="1"/>
  <c r="C129" i="10" s="1"/>
  <c r="B29" i="10"/>
  <c r="B54" i="10" s="1"/>
  <c r="B79" i="10" s="1"/>
  <c r="B104" i="10" s="1"/>
  <c r="B129" i="10" s="1"/>
  <c r="A29" i="10"/>
  <c r="A54" i="10" s="1"/>
  <c r="A79" i="10" s="1"/>
  <c r="A104" i="10" s="1"/>
  <c r="A129" i="10" s="1"/>
  <c r="L28" i="10"/>
  <c r="M28" i="10" s="1"/>
  <c r="K28" i="10"/>
  <c r="K53" i="10" s="1"/>
  <c r="K78" i="10" s="1"/>
  <c r="K103" i="10" s="1"/>
  <c r="K128" i="10" s="1"/>
  <c r="I28" i="10"/>
  <c r="I53" i="10" s="1"/>
  <c r="I78" i="10" s="1"/>
  <c r="I103" i="10" s="1"/>
  <c r="I128" i="10" s="1"/>
  <c r="G28" i="10"/>
  <c r="G53" i="10" s="1"/>
  <c r="G78" i="10" s="1"/>
  <c r="G103" i="10" s="1"/>
  <c r="G128" i="10" s="1"/>
  <c r="F28" i="10"/>
  <c r="F53" i="10" s="1"/>
  <c r="F78" i="10" s="1"/>
  <c r="F103" i="10" s="1"/>
  <c r="F128" i="10" s="1"/>
  <c r="C28" i="10"/>
  <c r="C53" i="10" s="1"/>
  <c r="B28" i="10"/>
  <c r="B53" i="10" s="1"/>
  <c r="B78" i="10" s="1"/>
  <c r="B103" i="10" s="1"/>
  <c r="B128" i="10" s="1"/>
  <c r="A28" i="10"/>
  <c r="A53" i="10" s="1"/>
  <c r="A78" i="10" s="1"/>
  <c r="A103" i="10" s="1"/>
  <c r="A128" i="10" s="1"/>
  <c r="L27" i="10"/>
  <c r="K27" i="10"/>
  <c r="K52" i="10" s="1"/>
  <c r="K77" i="10" s="1"/>
  <c r="K102" i="10" s="1"/>
  <c r="K127" i="10" s="1"/>
  <c r="I27" i="10"/>
  <c r="I52" i="10" s="1"/>
  <c r="I77" i="10" s="1"/>
  <c r="I102" i="10" s="1"/>
  <c r="I127" i="10" s="1"/>
  <c r="G27" i="10"/>
  <c r="G52" i="10" s="1"/>
  <c r="G77" i="10" s="1"/>
  <c r="G102" i="10" s="1"/>
  <c r="G127" i="10" s="1"/>
  <c r="F27" i="10"/>
  <c r="F52" i="10" s="1"/>
  <c r="F77" i="10" s="1"/>
  <c r="F102" i="10" s="1"/>
  <c r="F127" i="10" s="1"/>
  <c r="C27" i="10"/>
  <c r="C52" i="10" s="1"/>
  <c r="C77" i="10" s="1"/>
  <c r="C102" i="10" s="1"/>
  <c r="C127" i="10" s="1"/>
  <c r="B27" i="10"/>
  <c r="B52" i="10" s="1"/>
  <c r="B77" i="10" s="1"/>
  <c r="B102" i="10" s="1"/>
  <c r="B127" i="10" s="1"/>
  <c r="A27" i="10"/>
  <c r="M23" i="10"/>
  <c r="M22" i="10"/>
  <c r="M21" i="10"/>
  <c r="R21" i="10" s="1"/>
  <c r="M20" i="10"/>
  <c r="R20" i="10" s="1"/>
  <c r="M19" i="10"/>
  <c r="R19" i="10" s="1"/>
  <c r="M18" i="10"/>
  <c r="R18" i="10" s="1"/>
  <c r="M17" i="10"/>
  <c r="R17" i="10" s="1"/>
  <c r="M16" i="10"/>
  <c r="R16" i="10" s="1"/>
  <c r="M15" i="10"/>
  <c r="R15" i="10" s="1"/>
  <c r="M14" i="10"/>
  <c r="R14" i="10" s="1"/>
  <c r="M13" i="10"/>
  <c r="R13" i="10" s="1"/>
  <c r="M12" i="10"/>
  <c r="R12" i="10" s="1"/>
  <c r="M11" i="10"/>
  <c r="R11" i="10" s="1"/>
  <c r="M10" i="10"/>
  <c r="R10" i="10" s="1"/>
  <c r="M9" i="10"/>
  <c r="R9" i="10" s="1"/>
  <c r="M8" i="10"/>
  <c r="R8" i="10" s="1"/>
  <c r="M7" i="10"/>
  <c r="R7" i="10" s="1"/>
  <c r="M6" i="10"/>
  <c r="R6" i="10" s="1"/>
  <c r="M5" i="10"/>
  <c r="R5" i="10" s="1"/>
  <c r="M4" i="10"/>
  <c r="R4" i="10" s="1"/>
  <c r="M3" i="10"/>
  <c r="R3" i="10" s="1"/>
  <c r="R2" i="10"/>
  <c r="M2545" i="8"/>
  <c r="M2544" i="8"/>
  <c r="M2543" i="8"/>
  <c r="M2542" i="8"/>
  <c r="M2541" i="8"/>
  <c r="M2540" i="8"/>
  <c r="R2540" i="8" s="1"/>
  <c r="M2539" i="8"/>
  <c r="M2538" i="8"/>
  <c r="M2537" i="8"/>
  <c r="M2536" i="8"/>
  <c r="M2535" i="8"/>
  <c r="M2534" i="8"/>
  <c r="M2533" i="8"/>
  <c r="M2532" i="8"/>
  <c r="M2531" i="8"/>
  <c r="M2530" i="8"/>
  <c r="M2529" i="8"/>
  <c r="M2528" i="8"/>
  <c r="M2527" i="8"/>
  <c r="M2526" i="8"/>
  <c r="M2525" i="8"/>
  <c r="M2524" i="8"/>
  <c r="M2523" i="8"/>
  <c r="M2522" i="8"/>
  <c r="M2521" i="8"/>
  <c r="M2520" i="8"/>
  <c r="M2519" i="8"/>
  <c r="M2518" i="8"/>
  <c r="M2517" i="8"/>
  <c r="M2516" i="8"/>
  <c r="M2515" i="8"/>
  <c r="M2514" i="8"/>
  <c r="M2513" i="8"/>
  <c r="M2512" i="8"/>
  <c r="M2511" i="8"/>
  <c r="M2510" i="8"/>
  <c r="M2509" i="8"/>
  <c r="M2508" i="8"/>
  <c r="M2507" i="8"/>
  <c r="M2506" i="8"/>
  <c r="M2505" i="8"/>
  <c r="M2504" i="8"/>
  <c r="M2503" i="8"/>
  <c r="M2502" i="8"/>
  <c r="M2501" i="8"/>
  <c r="M2500" i="8"/>
  <c r="M2499" i="8"/>
  <c r="M2498" i="8"/>
  <c r="M2497" i="8"/>
  <c r="M2496" i="8"/>
  <c r="M2495" i="8"/>
  <c r="M2494" i="8"/>
  <c r="M2493" i="8"/>
  <c r="M2492" i="8"/>
  <c r="M2491" i="8"/>
  <c r="M2490" i="8"/>
  <c r="M2489" i="8"/>
  <c r="M2488" i="8"/>
  <c r="M2487" i="8"/>
  <c r="M2486" i="8"/>
  <c r="M2485" i="8"/>
  <c r="M2484" i="8"/>
  <c r="M2483" i="8"/>
  <c r="M2482" i="8"/>
  <c r="M2481" i="8"/>
  <c r="M2480" i="8"/>
  <c r="M2479" i="8"/>
  <c r="M2478" i="8"/>
  <c r="M2477" i="8"/>
  <c r="M2476" i="8"/>
  <c r="M2475" i="8"/>
  <c r="M2474" i="8"/>
  <c r="M2473" i="8"/>
  <c r="M2472" i="8"/>
  <c r="M2471" i="8"/>
  <c r="M2470" i="8"/>
  <c r="M2469" i="8"/>
  <c r="M2468" i="8"/>
  <c r="M2467" i="8"/>
  <c r="M2466" i="8"/>
  <c r="M2465" i="8"/>
  <c r="M2464" i="8"/>
  <c r="M2463" i="8"/>
  <c r="M2462" i="8"/>
  <c r="M2461" i="8"/>
  <c r="M2460" i="8"/>
  <c r="M2459" i="8"/>
  <c r="M2458" i="8"/>
  <c r="M2457" i="8"/>
  <c r="M2456" i="8"/>
  <c r="M2455" i="8"/>
  <c r="M2454" i="8"/>
  <c r="M2453" i="8"/>
  <c r="M2452" i="8"/>
  <c r="M2451" i="8"/>
  <c r="M2450" i="8"/>
  <c r="M2449" i="8"/>
  <c r="M2448" i="8"/>
  <c r="M2447" i="8"/>
  <c r="M2446" i="8"/>
  <c r="M2445" i="8"/>
  <c r="M2444" i="8"/>
  <c r="M2443" i="8"/>
  <c r="M2442" i="8"/>
  <c r="M2441" i="8"/>
  <c r="M2440" i="8"/>
  <c r="M2439" i="8"/>
  <c r="M2438" i="8"/>
  <c r="M2437" i="8"/>
  <c r="M2436" i="8"/>
  <c r="M2435" i="8"/>
  <c r="M2434" i="8"/>
  <c r="M2433" i="8"/>
  <c r="M2432" i="8"/>
  <c r="M2431" i="8"/>
  <c r="M2430" i="8"/>
  <c r="M2429" i="8"/>
  <c r="M2428" i="8"/>
  <c r="M2427" i="8"/>
  <c r="M2426" i="8"/>
  <c r="M2425" i="8"/>
  <c r="M2424" i="8"/>
  <c r="M2423" i="8"/>
  <c r="M2422" i="8"/>
  <c r="M2421" i="8"/>
  <c r="M2420" i="8"/>
  <c r="M2419" i="8"/>
  <c r="M2418" i="8"/>
  <c r="M2417" i="8"/>
  <c r="M2416" i="8"/>
  <c r="M2415" i="8"/>
  <c r="M2414" i="8"/>
  <c r="M2413" i="8"/>
  <c r="M2412" i="8"/>
  <c r="M2411" i="8"/>
  <c r="M2410" i="8"/>
  <c r="M2409" i="8"/>
  <c r="M2408" i="8"/>
  <c r="M2407" i="8"/>
  <c r="M2406" i="8"/>
  <c r="M2405" i="8"/>
  <c r="M2404" i="8"/>
  <c r="M2403" i="8"/>
  <c r="M2402" i="8"/>
  <c r="M2401" i="8"/>
  <c r="M2400" i="8"/>
  <c r="M2399" i="8"/>
  <c r="M2398" i="8"/>
  <c r="M2397" i="8"/>
  <c r="M2396" i="8"/>
  <c r="M2395" i="8"/>
  <c r="M2394" i="8"/>
  <c r="M2393" i="8"/>
  <c r="M2392" i="8"/>
  <c r="M2391" i="8"/>
  <c r="M2390" i="8"/>
  <c r="M2389" i="8"/>
  <c r="M2388" i="8"/>
  <c r="M2387" i="8"/>
  <c r="M2386" i="8"/>
  <c r="M2385" i="8"/>
  <c r="M2384" i="8"/>
  <c r="M2383" i="8"/>
  <c r="M2382" i="8"/>
  <c r="M2381" i="8"/>
  <c r="M2380" i="8"/>
  <c r="M2379" i="8"/>
  <c r="M2378" i="8"/>
  <c r="M2377" i="8"/>
  <c r="M2376" i="8"/>
  <c r="M2375" i="8"/>
  <c r="M2374" i="8"/>
  <c r="M2373" i="8"/>
  <c r="M2372" i="8"/>
  <c r="M2371" i="8"/>
  <c r="M2370" i="8"/>
  <c r="M2369" i="8"/>
  <c r="M2368" i="8"/>
  <c r="M2367" i="8"/>
  <c r="M2366" i="8"/>
  <c r="M2365" i="8"/>
  <c r="M2364" i="8"/>
  <c r="M2363" i="8"/>
  <c r="M2362" i="8"/>
  <c r="M2361" i="8"/>
  <c r="M2360" i="8"/>
  <c r="M2359" i="8"/>
  <c r="M2358" i="8"/>
  <c r="M2357" i="8"/>
  <c r="M2356" i="8"/>
  <c r="M2355" i="8"/>
  <c r="M2354" i="8"/>
  <c r="M2353" i="8"/>
  <c r="M2352" i="8"/>
  <c r="M2351" i="8"/>
  <c r="M2350" i="8"/>
  <c r="M2349" i="8"/>
  <c r="M2348" i="8"/>
  <c r="M2347" i="8"/>
  <c r="M2346" i="8"/>
  <c r="M2345" i="8"/>
  <c r="M2344" i="8"/>
  <c r="M2343" i="8"/>
  <c r="M2342" i="8"/>
  <c r="M2341" i="8"/>
  <c r="M2340" i="8"/>
  <c r="M2339" i="8"/>
  <c r="M2338" i="8"/>
  <c r="M2337" i="8"/>
  <c r="M2336" i="8"/>
  <c r="M2335" i="8"/>
  <c r="M2334" i="8"/>
  <c r="M2333" i="8"/>
  <c r="M2332" i="8"/>
  <c r="M2331" i="8"/>
  <c r="M2330" i="8"/>
  <c r="M2329" i="8"/>
  <c r="M2328" i="8"/>
  <c r="M2327" i="8"/>
  <c r="M2326" i="8"/>
  <c r="M2325" i="8"/>
  <c r="M2324" i="8"/>
  <c r="M2323" i="8"/>
  <c r="M2322" i="8"/>
  <c r="M2321" i="8"/>
  <c r="M2320" i="8"/>
  <c r="M2319" i="8"/>
  <c r="M2318" i="8"/>
  <c r="M2317" i="8"/>
  <c r="M2316" i="8"/>
  <c r="M2315" i="8"/>
  <c r="M2314" i="8"/>
  <c r="M2313" i="8"/>
  <c r="M2312" i="8"/>
  <c r="M2311" i="8"/>
  <c r="M2310" i="8"/>
  <c r="M2309" i="8"/>
  <c r="M2308" i="8"/>
  <c r="M2307" i="8"/>
  <c r="M2306" i="8"/>
  <c r="M2305" i="8"/>
  <c r="M2304" i="8"/>
  <c r="M2303" i="8"/>
  <c r="M2302" i="8"/>
  <c r="M2301" i="8"/>
  <c r="M2300" i="8"/>
  <c r="M2299" i="8"/>
  <c r="M2298" i="8"/>
  <c r="M2297" i="8"/>
  <c r="M2296" i="8"/>
  <c r="M2295" i="8"/>
  <c r="M2294" i="8"/>
  <c r="M2293" i="8"/>
  <c r="M2292" i="8"/>
  <c r="M2291" i="8"/>
  <c r="M2290" i="8"/>
  <c r="M2289" i="8"/>
  <c r="M2288" i="8"/>
  <c r="M2287" i="8"/>
  <c r="M2286" i="8"/>
  <c r="M2285" i="8"/>
  <c r="M2284" i="8"/>
  <c r="M2283" i="8"/>
  <c r="M2282" i="8"/>
  <c r="M2281" i="8"/>
  <c r="M2280" i="8"/>
  <c r="M2279" i="8"/>
  <c r="M2278" i="8"/>
  <c r="M2277" i="8"/>
  <c r="M2276" i="8"/>
  <c r="M2275" i="8"/>
  <c r="M2274" i="8"/>
  <c r="M2273" i="8"/>
  <c r="M2272" i="8"/>
  <c r="M2271" i="8"/>
  <c r="M2270" i="8"/>
  <c r="M2269" i="8"/>
  <c r="M2268" i="8"/>
  <c r="M2267" i="8"/>
  <c r="M2266" i="8"/>
  <c r="M2265" i="8"/>
  <c r="M2264" i="8"/>
  <c r="M2263" i="8"/>
  <c r="M2262" i="8"/>
  <c r="M2261" i="8"/>
  <c r="M2260" i="8"/>
  <c r="M2259" i="8"/>
  <c r="M2258" i="8"/>
  <c r="M2257" i="8"/>
  <c r="M2256" i="8"/>
  <c r="M2255" i="8"/>
  <c r="M2254" i="8"/>
  <c r="M2253" i="8"/>
  <c r="M2252" i="8"/>
  <c r="M2251" i="8"/>
  <c r="M2250" i="8"/>
  <c r="M2249" i="8"/>
  <c r="M2248" i="8"/>
  <c r="M2247" i="8"/>
  <c r="M2246" i="8"/>
  <c r="M2245" i="8"/>
  <c r="M2244" i="8"/>
  <c r="M2243" i="8"/>
  <c r="M2242" i="8"/>
  <c r="M2241" i="8"/>
  <c r="M2240" i="8"/>
  <c r="M2239" i="8"/>
  <c r="M2238" i="8"/>
  <c r="M2237" i="8"/>
  <c r="M2236" i="8"/>
  <c r="M2235" i="8"/>
  <c r="M2234" i="8"/>
  <c r="M2233" i="8"/>
  <c r="M2232" i="8"/>
  <c r="M2231" i="8"/>
  <c r="M2230" i="8"/>
  <c r="M2229" i="8"/>
  <c r="M2228" i="8"/>
  <c r="M2227" i="8"/>
  <c r="M2226" i="8"/>
  <c r="M2225" i="8"/>
  <c r="M2224" i="8"/>
  <c r="M2223" i="8"/>
  <c r="M2222" i="8"/>
  <c r="M2221" i="8"/>
  <c r="M2220" i="8"/>
  <c r="M2219" i="8"/>
  <c r="M2218" i="8"/>
  <c r="M2217" i="8"/>
  <c r="M2216" i="8"/>
  <c r="M2215" i="8"/>
  <c r="M2214" i="8"/>
  <c r="M2213" i="8"/>
  <c r="M2212" i="8"/>
  <c r="M2211" i="8"/>
  <c r="M2210" i="8"/>
  <c r="M2209" i="8"/>
  <c r="M2208" i="8"/>
  <c r="M2207" i="8"/>
  <c r="M2206" i="8"/>
  <c r="M2205" i="8"/>
  <c r="M2204" i="8"/>
  <c r="M2203" i="8"/>
  <c r="M2202" i="8"/>
  <c r="M2201" i="8"/>
  <c r="M2200" i="8"/>
  <c r="M2199" i="8"/>
  <c r="M2198" i="8"/>
  <c r="M2197" i="8"/>
  <c r="M2196" i="8"/>
  <c r="M2195" i="8"/>
  <c r="M2194" i="8"/>
  <c r="M2193" i="8"/>
  <c r="M2192" i="8"/>
  <c r="M2191" i="8"/>
  <c r="M2190" i="8"/>
  <c r="M2189" i="8"/>
  <c r="M2188" i="8"/>
  <c r="M2187" i="8"/>
  <c r="M2186" i="8"/>
  <c r="M2185" i="8"/>
  <c r="M2184" i="8"/>
  <c r="M2183" i="8"/>
  <c r="M2182" i="8"/>
  <c r="M2181" i="8"/>
  <c r="M2180" i="8"/>
  <c r="M2179" i="8"/>
  <c r="M2178" i="8"/>
  <c r="M2177" i="8"/>
  <c r="M2176" i="8"/>
  <c r="M2175" i="8"/>
  <c r="M2174" i="8"/>
  <c r="M2173" i="8"/>
  <c r="M2172" i="8"/>
  <c r="M2171" i="8"/>
  <c r="M2170" i="8"/>
  <c r="M2169" i="8"/>
  <c r="M2168" i="8"/>
  <c r="M2167" i="8"/>
  <c r="M2166" i="8"/>
  <c r="M2165" i="8"/>
  <c r="M2164" i="8"/>
  <c r="M2163" i="8"/>
  <c r="M2162" i="8"/>
  <c r="M2161" i="8"/>
  <c r="M2160" i="8"/>
  <c r="M2159" i="8"/>
  <c r="M2158" i="8"/>
  <c r="M2157" i="8"/>
  <c r="M2156" i="8"/>
  <c r="M2155" i="8"/>
  <c r="M2154" i="8"/>
  <c r="M2153" i="8"/>
  <c r="M2152" i="8"/>
  <c r="M2151" i="8"/>
  <c r="M2150" i="8"/>
  <c r="M2149" i="8"/>
  <c r="M2148" i="8"/>
  <c r="M2147" i="8"/>
  <c r="M2146" i="8"/>
  <c r="M2145" i="8"/>
  <c r="M2144" i="8"/>
  <c r="M2143" i="8"/>
  <c r="M2142" i="8"/>
  <c r="M2141" i="8"/>
  <c r="M2140" i="8"/>
  <c r="M2139" i="8"/>
  <c r="M2138" i="8"/>
  <c r="M2137" i="8"/>
  <c r="M2136" i="8"/>
  <c r="M2135" i="8"/>
  <c r="M2134" i="8"/>
  <c r="M2133" i="8"/>
  <c r="M2132" i="8"/>
  <c r="M2131" i="8"/>
  <c r="M2130" i="8"/>
  <c r="M2129" i="8"/>
  <c r="M2128" i="8"/>
  <c r="M2127" i="8"/>
  <c r="M2126" i="8"/>
  <c r="M2125" i="8"/>
  <c r="M2124" i="8"/>
  <c r="M2123" i="8"/>
  <c r="M2122" i="8"/>
  <c r="M2121" i="8"/>
  <c r="M2120" i="8"/>
  <c r="M2119" i="8"/>
  <c r="M2118" i="8"/>
  <c r="M2117" i="8"/>
  <c r="M2116" i="8"/>
  <c r="M2115" i="8"/>
  <c r="M2114" i="8"/>
  <c r="M2113" i="8"/>
  <c r="M2112" i="8"/>
  <c r="M2111" i="8"/>
  <c r="M2110" i="8"/>
  <c r="M2109" i="8"/>
  <c r="M2108" i="8"/>
  <c r="M2107" i="8"/>
  <c r="M2106" i="8"/>
  <c r="M2105" i="8"/>
  <c r="M2104" i="8"/>
  <c r="M2103" i="8"/>
  <c r="M2102" i="8"/>
  <c r="M2101" i="8"/>
  <c r="M2100" i="8"/>
  <c r="M2099" i="8"/>
  <c r="M2098" i="8"/>
  <c r="M2097" i="8"/>
  <c r="M2096" i="8"/>
  <c r="M2095" i="8"/>
  <c r="M2094" i="8"/>
  <c r="M2093" i="8"/>
  <c r="M2092" i="8"/>
  <c r="M2091" i="8"/>
  <c r="M2090" i="8"/>
  <c r="M2089" i="8"/>
  <c r="M2088" i="8"/>
  <c r="M2087" i="8"/>
  <c r="M2086" i="8"/>
  <c r="M2085" i="8"/>
  <c r="M2084" i="8"/>
  <c r="M2083" i="8"/>
  <c r="M2082" i="8"/>
  <c r="M2081" i="8"/>
  <c r="M2080" i="8"/>
  <c r="M2079" i="8"/>
  <c r="M2078" i="8"/>
  <c r="M2077" i="8"/>
  <c r="M2076" i="8"/>
  <c r="M2075" i="8"/>
  <c r="M2074" i="8"/>
  <c r="M2073" i="8"/>
  <c r="M2072" i="8"/>
  <c r="M2071" i="8"/>
  <c r="M2070" i="8"/>
  <c r="M2069" i="8"/>
  <c r="M2068" i="8"/>
  <c r="M2067" i="8"/>
  <c r="M2066" i="8"/>
  <c r="M2065" i="8"/>
  <c r="M2064" i="8"/>
  <c r="M2063" i="8"/>
  <c r="M2062" i="8"/>
  <c r="M2061" i="8"/>
  <c r="M2060" i="8"/>
  <c r="M2059" i="8"/>
  <c r="M2058" i="8"/>
  <c r="M2057" i="8"/>
  <c r="M2056" i="8"/>
  <c r="M2055" i="8"/>
  <c r="M2054" i="8"/>
  <c r="M2053" i="8"/>
  <c r="M2052" i="8"/>
  <c r="M2051" i="8"/>
  <c r="M2050" i="8"/>
  <c r="M2049" i="8"/>
  <c r="M2048" i="8"/>
  <c r="M2047" i="8"/>
  <c r="M2046" i="8"/>
  <c r="M2045" i="8"/>
  <c r="M2044" i="8"/>
  <c r="M2043" i="8"/>
  <c r="M2042" i="8"/>
  <c r="M2041" i="8"/>
  <c r="M2040" i="8"/>
  <c r="M2039" i="8"/>
  <c r="M2038" i="8"/>
  <c r="M2037" i="8"/>
  <c r="M2036" i="8"/>
  <c r="M2035" i="8"/>
  <c r="M2034" i="8"/>
  <c r="M2033" i="8"/>
  <c r="M2032" i="8"/>
  <c r="M2031" i="8"/>
  <c r="M2030" i="8"/>
  <c r="M2029" i="8"/>
  <c r="M2028" i="8"/>
  <c r="M2027" i="8"/>
  <c r="M2026" i="8"/>
  <c r="M2025" i="8"/>
  <c r="M2024" i="8"/>
  <c r="M2023" i="8"/>
  <c r="M2022" i="8"/>
  <c r="M2021" i="8"/>
  <c r="M2020" i="8"/>
  <c r="M2019" i="8"/>
  <c r="M2018" i="8"/>
  <c r="M2017" i="8"/>
  <c r="M2016" i="8"/>
  <c r="M2015" i="8"/>
  <c r="M2014" i="8"/>
  <c r="M2013" i="8"/>
  <c r="M2012" i="8"/>
  <c r="M2011" i="8"/>
  <c r="M2010" i="8"/>
  <c r="M2009" i="8"/>
  <c r="M2008" i="8"/>
  <c r="M2007" i="8"/>
  <c r="M2006" i="8"/>
  <c r="M2005" i="8"/>
  <c r="M2004" i="8"/>
  <c r="M2003" i="8"/>
  <c r="M2002" i="8"/>
  <c r="M2001" i="8"/>
  <c r="M2000" i="8"/>
  <c r="M1999" i="8"/>
  <c r="M1998" i="8"/>
  <c r="M1997" i="8"/>
  <c r="M1996" i="8"/>
  <c r="M1995" i="8"/>
  <c r="M1994" i="8"/>
  <c r="M1993" i="8"/>
  <c r="M1992" i="8"/>
  <c r="M1991" i="8"/>
  <c r="M1990" i="8"/>
  <c r="M1989" i="8"/>
  <c r="M1988" i="8"/>
  <c r="M1987" i="8"/>
  <c r="M1986" i="8"/>
  <c r="M1985" i="8"/>
  <c r="M1984" i="8"/>
  <c r="M1983" i="8"/>
  <c r="M1982" i="8"/>
  <c r="M1981" i="8"/>
  <c r="M1980" i="8"/>
  <c r="M1979" i="8"/>
  <c r="M1978" i="8"/>
  <c r="M1977" i="8"/>
  <c r="M1976" i="8"/>
  <c r="M1975" i="8"/>
  <c r="M1974" i="8"/>
  <c r="M1973" i="8"/>
  <c r="M1972" i="8"/>
  <c r="M1971" i="8"/>
  <c r="M1970" i="8"/>
  <c r="M1969" i="8"/>
  <c r="M1968" i="8"/>
  <c r="M1967" i="8"/>
  <c r="M1966" i="8"/>
  <c r="M1965" i="8"/>
  <c r="M1964" i="8"/>
  <c r="M1963" i="8"/>
  <c r="M1962" i="8"/>
  <c r="M1961" i="8"/>
  <c r="M1960" i="8"/>
  <c r="M1959" i="8"/>
  <c r="M1958" i="8"/>
  <c r="M1957" i="8"/>
  <c r="M1956" i="8"/>
  <c r="M1955" i="8"/>
  <c r="M1954" i="8"/>
  <c r="M1953" i="8"/>
  <c r="M1952" i="8"/>
  <c r="M1951" i="8"/>
  <c r="M1950" i="8"/>
  <c r="M1949" i="8"/>
  <c r="M1948" i="8"/>
  <c r="M1947" i="8"/>
  <c r="M1946" i="8"/>
  <c r="M1945" i="8"/>
  <c r="M1944" i="8"/>
  <c r="M1943" i="8"/>
  <c r="M1942" i="8"/>
  <c r="M1941" i="8"/>
  <c r="M1940" i="8"/>
  <c r="M1939" i="8"/>
  <c r="M1938" i="8"/>
  <c r="M1937" i="8"/>
  <c r="M1936" i="8"/>
  <c r="M1935" i="8"/>
  <c r="M1934" i="8"/>
  <c r="M1933" i="8"/>
  <c r="M1932" i="8"/>
  <c r="M1931" i="8"/>
  <c r="M1930" i="8"/>
  <c r="M1929" i="8"/>
  <c r="M1928" i="8"/>
  <c r="M1927" i="8"/>
  <c r="M1926" i="8"/>
  <c r="M1925" i="8"/>
  <c r="M1924" i="8"/>
  <c r="M1923" i="8"/>
  <c r="M1922" i="8"/>
  <c r="M1921" i="8"/>
  <c r="M1920" i="8"/>
  <c r="M1919" i="8"/>
  <c r="M1918" i="8"/>
  <c r="M1917" i="8"/>
  <c r="M1916" i="8"/>
  <c r="M1915" i="8"/>
  <c r="M1914" i="8"/>
  <c r="M1913" i="8"/>
  <c r="M1912" i="8"/>
  <c r="M1911" i="8"/>
  <c r="M1910" i="8"/>
  <c r="M1909" i="8"/>
  <c r="M1908" i="8"/>
  <c r="M1907" i="8"/>
  <c r="M1906" i="8"/>
  <c r="M1905" i="8"/>
  <c r="M1904" i="8"/>
  <c r="M1903" i="8"/>
  <c r="M1902" i="8"/>
  <c r="M1901" i="8"/>
  <c r="M1900" i="8"/>
  <c r="M1899" i="8"/>
  <c r="M1898" i="8"/>
  <c r="M1897" i="8"/>
  <c r="M1896" i="8"/>
  <c r="M1895" i="8"/>
  <c r="M1894" i="8"/>
  <c r="M1893" i="8"/>
  <c r="M1892" i="8"/>
  <c r="M1891" i="8"/>
  <c r="M1890" i="8"/>
  <c r="M1889" i="8"/>
  <c r="M1888" i="8"/>
  <c r="M1887" i="8"/>
  <c r="M1886" i="8"/>
  <c r="M1885" i="8"/>
  <c r="M1884" i="8"/>
  <c r="M1883" i="8"/>
  <c r="M1882" i="8"/>
  <c r="M1881" i="8"/>
  <c r="M1880" i="8"/>
  <c r="M1879" i="8"/>
  <c r="M1878" i="8"/>
  <c r="M1877" i="8"/>
  <c r="M1876" i="8"/>
  <c r="M1875" i="8"/>
  <c r="M1874" i="8"/>
  <c r="M1873" i="8"/>
  <c r="M1872" i="8"/>
  <c r="M1871" i="8"/>
  <c r="M1870" i="8"/>
  <c r="M1869" i="8"/>
  <c r="M1868" i="8"/>
  <c r="M1867" i="8"/>
  <c r="M1866" i="8"/>
  <c r="M1865" i="8"/>
  <c r="M1864" i="8"/>
  <c r="M1863" i="8"/>
  <c r="M1862" i="8"/>
  <c r="M1861" i="8"/>
  <c r="M1860" i="8"/>
  <c r="M1859" i="8"/>
  <c r="M1858" i="8"/>
  <c r="M1857" i="8"/>
  <c r="M1856" i="8"/>
  <c r="M1855" i="8"/>
  <c r="M1854" i="8"/>
  <c r="M1853" i="8"/>
  <c r="M1852" i="8"/>
  <c r="M1851" i="8"/>
  <c r="M1850" i="8"/>
  <c r="M1849" i="8"/>
  <c r="M1848" i="8"/>
  <c r="M1847" i="8"/>
  <c r="M1846" i="8"/>
  <c r="M1845" i="8"/>
  <c r="M1844" i="8"/>
  <c r="M1843" i="8"/>
  <c r="M1842" i="8"/>
  <c r="M1841" i="8"/>
  <c r="M1840" i="8"/>
  <c r="M1839" i="8"/>
  <c r="M1838" i="8"/>
  <c r="M1837" i="8"/>
  <c r="M1836" i="8"/>
  <c r="M1835" i="8"/>
  <c r="M1834" i="8"/>
  <c r="M1833" i="8"/>
  <c r="M1832" i="8"/>
  <c r="M1831" i="8"/>
  <c r="M1830" i="8"/>
  <c r="M1829" i="8"/>
  <c r="M1828" i="8"/>
  <c r="M1827" i="8"/>
  <c r="M1826" i="8"/>
  <c r="M1825" i="8"/>
  <c r="M1824" i="8"/>
  <c r="M1823" i="8"/>
  <c r="M1822" i="8"/>
  <c r="M1821" i="8"/>
  <c r="M1820" i="8"/>
  <c r="M1819" i="8"/>
  <c r="M1818" i="8"/>
  <c r="M1817" i="8"/>
  <c r="M1816" i="8"/>
  <c r="M1815" i="8"/>
  <c r="M1814" i="8"/>
  <c r="M1813" i="8"/>
  <c r="M1812" i="8"/>
  <c r="M1811" i="8"/>
  <c r="M1810" i="8"/>
  <c r="M1809" i="8"/>
  <c r="M1808" i="8"/>
  <c r="M1807" i="8"/>
  <c r="M1806" i="8"/>
  <c r="M1805" i="8"/>
  <c r="M1804" i="8"/>
  <c r="M1803" i="8"/>
  <c r="M1802" i="8"/>
  <c r="M1801" i="8"/>
  <c r="M1800" i="8"/>
  <c r="M1799" i="8"/>
  <c r="M1798" i="8"/>
  <c r="M1797" i="8"/>
  <c r="M1796" i="8"/>
  <c r="M1795" i="8"/>
  <c r="M1794" i="8"/>
  <c r="M1793" i="8"/>
  <c r="M1792" i="8"/>
  <c r="M1791" i="8"/>
  <c r="M1790" i="8"/>
  <c r="M1789" i="8"/>
  <c r="M1788" i="8"/>
  <c r="M1787" i="8"/>
  <c r="M1786" i="8"/>
  <c r="M1785" i="8"/>
  <c r="M1784" i="8"/>
  <c r="M1783" i="8"/>
  <c r="M1782" i="8"/>
  <c r="M1781" i="8"/>
  <c r="M1780" i="8"/>
  <c r="M1779" i="8"/>
  <c r="M1778" i="8"/>
  <c r="M1777" i="8"/>
  <c r="M1776" i="8"/>
  <c r="M1775" i="8"/>
  <c r="M1774" i="8"/>
  <c r="M1773" i="8"/>
  <c r="M1772" i="8"/>
  <c r="M1771" i="8"/>
  <c r="M1770" i="8"/>
  <c r="M1769" i="8"/>
  <c r="M1768" i="8"/>
  <c r="M1767" i="8"/>
  <c r="M1766" i="8"/>
  <c r="M1765" i="8"/>
  <c r="M1764" i="8"/>
  <c r="M1763" i="8"/>
  <c r="M1762" i="8"/>
  <c r="M1761" i="8"/>
  <c r="M1760" i="8"/>
  <c r="M1759" i="8"/>
  <c r="M1758" i="8"/>
  <c r="M1757" i="8"/>
  <c r="M1756" i="8"/>
  <c r="M1755" i="8"/>
  <c r="M1754" i="8"/>
  <c r="M1753" i="8"/>
  <c r="M1752" i="8"/>
  <c r="M1751" i="8"/>
  <c r="M1750" i="8"/>
  <c r="M1749" i="8"/>
  <c r="M1748" i="8"/>
  <c r="M1747" i="8"/>
  <c r="M1746" i="8"/>
  <c r="M1745" i="8"/>
  <c r="M1744" i="8"/>
  <c r="M1743" i="8"/>
  <c r="M1742" i="8"/>
  <c r="M1741" i="8"/>
  <c r="M1740" i="8"/>
  <c r="M1739" i="8"/>
  <c r="M1738" i="8"/>
  <c r="M1737" i="8"/>
  <c r="M1736" i="8"/>
  <c r="M1735" i="8"/>
  <c r="M1734" i="8"/>
  <c r="M1733" i="8"/>
  <c r="M1732" i="8"/>
  <c r="M1731" i="8"/>
  <c r="M1730" i="8"/>
  <c r="M1729" i="8"/>
  <c r="M1728" i="8"/>
  <c r="M1727" i="8"/>
  <c r="M1726" i="8"/>
  <c r="M1725" i="8"/>
  <c r="M1724" i="8"/>
  <c r="M1723" i="8"/>
  <c r="M1722" i="8"/>
  <c r="M1721" i="8"/>
  <c r="M1720" i="8"/>
  <c r="M1719" i="8"/>
  <c r="M1718" i="8"/>
  <c r="M1717" i="8"/>
  <c r="M1716" i="8"/>
  <c r="M1715" i="8"/>
  <c r="M1714" i="8"/>
  <c r="M1713" i="8"/>
  <c r="M1712" i="8"/>
  <c r="M1711" i="8"/>
  <c r="M1710" i="8"/>
  <c r="M1709" i="8"/>
  <c r="M1708" i="8"/>
  <c r="M1707" i="8"/>
  <c r="M1706" i="8"/>
  <c r="M1705" i="8"/>
  <c r="M1704" i="8"/>
  <c r="M1703" i="8"/>
  <c r="M1702" i="8"/>
  <c r="M1701" i="8"/>
  <c r="M1700" i="8"/>
  <c r="M1699" i="8"/>
  <c r="M1698" i="8"/>
  <c r="M1697" i="8"/>
  <c r="M1696" i="8"/>
  <c r="M1695" i="8"/>
  <c r="M1694" i="8"/>
  <c r="M1693" i="8"/>
  <c r="M1692" i="8"/>
  <c r="M1691" i="8"/>
  <c r="M1690" i="8"/>
  <c r="M1689" i="8"/>
  <c r="M1688" i="8"/>
  <c r="M1687" i="8"/>
  <c r="M1686" i="8"/>
  <c r="M1685" i="8"/>
  <c r="M1684" i="8"/>
  <c r="M1683" i="8"/>
  <c r="M1682" i="8"/>
  <c r="M1681" i="8"/>
  <c r="M1680" i="8"/>
  <c r="M1679" i="8"/>
  <c r="M1678" i="8"/>
  <c r="M1677" i="8"/>
  <c r="M1676" i="8"/>
  <c r="M1675" i="8"/>
  <c r="M1674" i="8"/>
  <c r="M1673" i="8"/>
  <c r="M1672" i="8"/>
  <c r="M1671" i="8"/>
  <c r="M1670" i="8"/>
  <c r="M1669" i="8"/>
  <c r="M1668" i="8"/>
  <c r="M1667" i="8"/>
  <c r="M1666" i="8"/>
  <c r="M1665" i="8"/>
  <c r="M1664" i="8"/>
  <c r="M1663" i="8"/>
  <c r="M1662" i="8"/>
  <c r="M1661" i="8"/>
  <c r="M1660" i="8"/>
  <c r="M1659" i="8"/>
  <c r="M1658" i="8"/>
  <c r="M1657" i="8"/>
  <c r="M1656" i="8"/>
  <c r="M1655" i="8"/>
  <c r="M1654" i="8"/>
  <c r="M1653" i="8"/>
  <c r="M1652" i="8"/>
  <c r="M1651" i="8"/>
  <c r="M1650" i="8"/>
  <c r="M1649" i="8"/>
  <c r="M1648" i="8"/>
  <c r="M1647" i="8"/>
  <c r="M1646" i="8"/>
  <c r="M1645" i="8"/>
  <c r="M1644" i="8"/>
  <c r="M1643" i="8"/>
  <c r="M1642" i="8"/>
  <c r="M1641" i="8"/>
  <c r="M1640" i="8"/>
  <c r="M1639" i="8"/>
  <c r="M1638" i="8"/>
  <c r="M1637" i="8"/>
  <c r="M1636" i="8"/>
  <c r="M1635" i="8"/>
  <c r="M1634" i="8"/>
  <c r="M1633" i="8"/>
  <c r="M1632" i="8"/>
  <c r="M1631" i="8"/>
  <c r="M1630" i="8"/>
  <c r="M1629" i="8"/>
  <c r="M1628" i="8"/>
  <c r="M1627" i="8"/>
  <c r="M1626" i="8"/>
  <c r="M1625" i="8"/>
  <c r="M1624" i="8"/>
  <c r="M1623" i="8"/>
  <c r="M1622" i="8"/>
  <c r="M1621" i="8"/>
  <c r="M1620" i="8"/>
  <c r="M1619" i="8"/>
  <c r="M1618" i="8"/>
  <c r="M1617" i="8"/>
  <c r="M1616" i="8"/>
  <c r="M1615" i="8"/>
  <c r="M1614" i="8"/>
  <c r="M1613" i="8"/>
  <c r="M1612" i="8"/>
  <c r="M1611" i="8"/>
  <c r="M1610" i="8"/>
  <c r="M1609" i="8"/>
  <c r="M1608" i="8"/>
  <c r="M1607" i="8"/>
  <c r="M1606" i="8"/>
  <c r="M1605" i="8"/>
  <c r="M1604" i="8"/>
  <c r="M1603" i="8"/>
  <c r="M1602" i="8"/>
  <c r="M1601" i="8"/>
  <c r="M1600" i="8"/>
  <c r="M1599" i="8"/>
  <c r="M1598" i="8"/>
  <c r="M1597" i="8"/>
  <c r="M1596" i="8"/>
  <c r="M1595" i="8"/>
  <c r="M1594" i="8"/>
  <c r="M1593" i="8"/>
  <c r="M1592" i="8"/>
  <c r="M1591" i="8"/>
  <c r="M1590" i="8"/>
  <c r="M1589" i="8"/>
  <c r="M1588" i="8"/>
  <c r="M1587" i="8"/>
  <c r="M1586" i="8"/>
  <c r="M1585" i="8"/>
  <c r="M1584" i="8"/>
  <c r="M1583" i="8"/>
  <c r="M1582" i="8"/>
  <c r="M1581" i="8"/>
  <c r="M1580" i="8"/>
  <c r="M1579" i="8"/>
  <c r="M1578" i="8"/>
  <c r="M1577" i="8"/>
  <c r="M1576" i="8"/>
  <c r="M1575" i="8"/>
  <c r="M1574" i="8"/>
  <c r="M1573" i="8"/>
  <c r="M1572" i="8"/>
  <c r="M1571" i="8"/>
  <c r="M1570" i="8"/>
  <c r="M1569" i="8"/>
  <c r="M1568" i="8"/>
  <c r="M1567" i="8"/>
  <c r="M1566" i="8"/>
  <c r="M1565" i="8"/>
  <c r="M1564" i="8"/>
  <c r="M1563" i="8"/>
  <c r="M1562" i="8"/>
  <c r="M1561" i="8"/>
  <c r="M1560" i="8"/>
  <c r="M1559" i="8"/>
  <c r="M1558" i="8"/>
  <c r="M1557" i="8"/>
  <c r="M1556" i="8"/>
  <c r="M1555" i="8"/>
  <c r="M1554" i="8"/>
  <c r="M1553" i="8"/>
  <c r="M1552" i="8"/>
  <c r="M1551" i="8"/>
  <c r="M1550" i="8"/>
  <c r="M1549" i="8"/>
  <c r="M1548" i="8"/>
  <c r="M1547" i="8"/>
  <c r="M1546" i="8"/>
  <c r="M1545" i="8"/>
  <c r="M1544" i="8"/>
  <c r="M1543" i="8"/>
  <c r="M1542" i="8"/>
  <c r="M1541" i="8"/>
  <c r="M1540" i="8"/>
  <c r="M1539" i="8"/>
  <c r="M1538" i="8"/>
  <c r="M1537" i="8"/>
  <c r="M1536" i="8"/>
  <c r="M1535" i="8"/>
  <c r="M1534" i="8"/>
  <c r="M1533" i="8"/>
  <c r="M1532" i="8"/>
  <c r="M1531" i="8"/>
  <c r="M1530" i="8"/>
  <c r="M1529" i="8"/>
  <c r="M1528" i="8"/>
  <c r="M1527" i="8"/>
  <c r="M1526" i="8"/>
  <c r="M1525" i="8"/>
  <c r="M1524" i="8"/>
  <c r="M1523" i="8"/>
  <c r="M1522" i="8"/>
  <c r="M1521" i="8"/>
  <c r="M1520" i="8"/>
  <c r="M1519" i="8"/>
  <c r="M1518" i="8"/>
  <c r="M1517" i="8"/>
  <c r="M1516" i="8"/>
  <c r="M1515" i="8"/>
  <c r="M1514" i="8"/>
  <c r="M1513" i="8"/>
  <c r="M1512" i="8"/>
  <c r="M1511" i="8"/>
  <c r="M1510" i="8"/>
  <c r="M1509" i="8"/>
  <c r="M1508" i="8"/>
  <c r="M1507" i="8"/>
  <c r="M1506" i="8"/>
  <c r="M1505" i="8"/>
  <c r="M1504" i="8"/>
  <c r="M1503" i="8"/>
  <c r="M1502" i="8"/>
  <c r="M1501" i="8"/>
  <c r="M1500" i="8"/>
  <c r="M1499" i="8"/>
  <c r="M1498" i="8"/>
  <c r="M1497" i="8"/>
  <c r="M1496" i="8"/>
  <c r="M1495" i="8"/>
  <c r="M1494" i="8"/>
  <c r="M1493" i="8"/>
  <c r="M1492" i="8"/>
  <c r="M1491" i="8"/>
  <c r="M1490" i="8"/>
  <c r="M1489" i="8"/>
  <c r="M1488" i="8"/>
  <c r="M1487" i="8"/>
  <c r="M1486" i="8"/>
  <c r="M1485" i="8"/>
  <c r="M1484" i="8"/>
  <c r="M1483" i="8"/>
  <c r="M1482" i="8"/>
  <c r="M1481" i="8"/>
  <c r="M1480" i="8"/>
  <c r="M1479" i="8"/>
  <c r="M1478" i="8"/>
  <c r="M1477" i="8"/>
  <c r="M1476" i="8"/>
  <c r="M1475" i="8"/>
  <c r="M1474" i="8"/>
  <c r="M1473" i="8"/>
  <c r="M1472" i="8"/>
  <c r="M1471" i="8"/>
  <c r="M1470" i="8"/>
  <c r="M1469" i="8"/>
  <c r="M1468" i="8"/>
  <c r="M1467" i="8"/>
  <c r="M1466" i="8"/>
  <c r="M1465" i="8"/>
  <c r="M1464" i="8"/>
  <c r="M1463" i="8"/>
  <c r="M1462" i="8"/>
  <c r="M1461" i="8"/>
  <c r="M1460" i="8"/>
  <c r="M1459" i="8"/>
  <c r="M1458" i="8"/>
  <c r="M1457" i="8"/>
  <c r="M1456" i="8"/>
  <c r="M1455" i="8"/>
  <c r="M1454" i="8"/>
  <c r="M1453" i="8"/>
  <c r="M1452" i="8"/>
  <c r="M1451" i="8"/>
  <c r="M1450" i="8"/>
  <c r="M1449" i="8"/>
  <c r="M1448" i="8"/>
  <c r="M1447" i="8"/>
  <c r="M1446" i="8"/>
  <c r="M1445" i="8"/>
  <c r="M1444" i="8"/>
  <c r="M1443" i="8"/>
  <c r="M1442" i="8"/>
  <c r="M1441" i="8"/>
  <c r="M1440" i="8"/>
  <c r="M1439" i="8"/>
  <c r="M1438" i="8"/>
  <c r="M1437" i="8"/>
  <c r="M1436" i="8"/>
  <c r="M1435" i="8"/>
  <c r="M1434" i="8"/>
  <c r="M1433" i="8"/>
  <c r="M1432" i="8"/>
  <c r="M1431" i="8"/>
  <c r="M1430" i="8"/>
  <c r="M1429" i="8"/>
  <c r="M1428" i="8"/>
  <c r="M1427" i="8"/>
  <c r="M1426" i="8"/>
  <c r="M1425" i="8"/>
  <c r="M1424" i="8"/>
  <c r="M1423" i="8"/>
  <c r="M1422" i="8"/>
  <c r="M1421" i="8"/>
  <c r="M1420" i="8"/>
  <c r="M1419" i="8"/>
  <c r="M1418" i="8"/>
  <c r="M1417" i="8"/>
  <c r="M1416" i="8"/>
  <c r="M1415" i="8"/>
  <c r="M1414" i="8"/>
  <c r="M1413" i="8"/>
  <c r="M1412" i="8"/>
  <c r="M1411" i="8"/>
  <c r="M1410" i="8"/>
  <c r="M1409" i="8"/>
  <c r="M1408" i="8"/>
  <c r="M1407" i="8"/>
  <c r="M1406" i="8"/>
  <c r="M1405" i="8"/>
  <c r="M1404" i="8"/>
  <c r="M1403" i="8"/>
  <c r="M1402" i="8"/>
  <c r="M1401" i="8"/>
  <c r="M1400" i="8"/>
  <c r="M1399" i="8"/>
  <c r="M1398" i="8"/>
  <c r="M1397" i="8"/>
  <c r="M1396" i="8"/>
  <c r="M1395" i="8"/>
  <c r="M1394" i="8"/>
  <c r="M1393" i="8"/>
  <c r="M1392" i="8"/>
  <c r="M1391" i="8"/>
  <c r="M1390" i="8"/>
  <c r="M1389" i="8"/>
  <c r="M1388" i="8"/>
  <c r="M1387" i="8"/>
  <c r="M1386" i="8"/>
  <c r="M1385" i="8"/>
  <c r="M1384" i="8"/>
  <c r="M1383" i="8"/>
  <c r="M1382" i="8"/>
  <c r="M1381" i="8"/>
  <c r="M1380" i="8"/>
  <c r="M1379" i="8"/>
  <c r="M1378" i="8"/>
  <c r="M1377" i="8"/>
  <c r="M1376" i="8"/>
  <c r="M1375" i="8"/>
  <c r="M1374" i="8"/>
  <c r="M1373" i="8"/>
  <c r="M1372" i="8"/>
  <c r="M1371" i="8"/>
  <c r="M1370" i="8"/>
  <c r="M1369" i="8"/>
  <c r="M1368" i="8"/>
  <c r="M1367" i="8"/>
  <c r="M1366" i="8"/>
  <c r="M1365" i="8"/>
  <c r="M1364" i="8"/>
  <c r="M1363" i="8"/>
  <c r="M1362" i="8"/>
  <c r="M1361" i="8"/>
  <c r="M1360" i="8"/>
  <c r="M1359" i="8"/>
  <c r="M1358" i="8"/>
  <c r="M1357" i="8"/>
  <c r="M1356" i="8"/>
  <c r="M1355" i="8"/>
  <c r="M1354" i="8"/>
  <c r="M1353" i="8"/>
  <c r="M1352" i="8"/>
  <c r="M1351" i="8"/>
  <c r="M1350" i="8"/>
  <c r="M1349" i="8"/>
  <c r="M1348" i="8"/>
  <c r="M1347" i="8"/>
  <c r="M1346" i="8"/>
  <c r="M1345" i="8"/>
  <c r="M1344" i="8"/>
  <c r="M1343" i="8"/>
  <c r="M1342" i="8"/>
  <c r="M1341" i="8"/>
  <c r="M1340" i="8"/>
  <c r="M1339" i="8"/>
  <c r="M1338" i="8"/>
  <c r="M1337" i="8"/>
  <c r="M1336" i="8"/>
  <c r="M1335" i="8"/>
  <c r="M1334" i="8"/>
  <c r="M1333" i="8"/>
  <c r="M1332" i="8"/>
  <c r="M1331" i="8"/>
  <c r="M1330" i="8"/>
  <c r="M1329" i="8"/>
  <c r="M1328" i="8"/>
  <c r="M1327" i="8"/>
  <c r="M1326" i="8"/>
  <c r="M1325" i="8"/>
  <c r="M1324" i="8"/>
  <c r="M1323" i="8"/>
  <c r="M1322" i="8"/>
  <c r="M1321" i="8"/>
  <c r="M1320" i="8"/>
  <c r="M1319" i="8"/>
  <c r="M1318" i="8"/>
  <c r="M1317" i="8"/>
  <c r="M1316" i="8"/>
  <c r="M1315" i="8"/>
  <c r="M1314" i="8"/>
  <c r="M1313" i="8"/>
  <c r="M1312" i="8"/>
  <c r="M1311" i="8"/>
  <c r="M1310" i="8"/>
  <c r="M1309" i="8"/>
  <c r="M1308" i="8"/>
  <c r="M1307" i="8"/>
  <c r="M1306" i="8"/>
  <c r="M1305" i="8"/>
  <c r="M1304" i="8"/>
  <c r="M1303" i="8"/>
  <c r="M1302" i="8"/>
  <c r="M1301" i="8"/>
  <c r="M1300" i="8"/>
  <c r="M1299" i="8"/>
  <c r="M1298" i="8"/>
  <c r="M1297" i="8"/>
  <c r="M1296" i="8"/>
  <c r="M1295" i="8"/>
  <c r="M1294" i="8"/>
  <c r="M1293" i="8"/>
  <c r="M1292" i="8"/>
  <c r="M1291" i="8"/>
  <c r="M1290" i="8"/>
  <c r="M1289" i="8"/>
  <c r="M1288" i="8"/>
  <c r="M1287" i="8"/>
  <c r="M1286" i="8"/>
  <c r="M1285" i="8"/>
  <c r="M1284" i="8"/>
  <c r="M1283" i="8"/>
  <c r="M1282" i="8"/>
  <c r="M1281" i="8"/>
  <c r="M1280" i="8"/>
  <c r="M1279" i="8"/>
  <c r="M1278" i="8"/>
  <c r="M1277" i="8"/>
  <c r="M1276" i="8"/>
  <c r="M1275" i="8"/>
  <c r="M1274" i="8"/>
  <c r="M1273" i="8"/>
  <c r="M1272" i="8"/>
  <c r="M1271" i="8"/>
  <c r="M1270" i="8"/>
  <c r="M1269" i="8"/>
  <c r="M1268" i="8"/>
  <c r="M1267" i="8"/>
  <c r="M1266" i="8"/>
  <c r="M1265" i="8"/>
  <c r="M1264" i="8"/>
  <c r="M1263" i="8"/>
  <c r="M1262" i="8"/>
  <c r="M1261" i="8"/>
  <c r="M1260" i="8"/>
  <c r="M1259" i="8"/>
  <c r="M1258" i="8"/>
  <c r="M1257" i="8"/>
  <c r="M1256" i="8"/>
  <c r="M1255" i="8"/>
  <c r="M1254" i="8"/>
  <c r="M1253" i="8"/>
  <c r="M1252" i="8"/>
  <c r="M1251" i="8"/>
  <c r="M1250" i="8"/>
  <c r="M1249" i="8"/>
  <c r="M1248" i="8"/>
  <c r="M1247" i="8"/>
  <c r="M1246" i="8"/>
  <c r="M1245" i="8"/>
  <c r="M1244" i="8"/>
  <c r="M1243" i="8"/>
  <c r="M1242" i="8"/>
  <c r="M1241" i="8"/>
  <c r="M1240" i="8"/>
  <c r="M1239" i="8"/>
  <c r="M1238" i="8"/>
  <c r="M1237" i="8"/>
  <c r="M1236" i="8"/>
  <c r="M1235" i="8"/>
  <c r="M1234" i="8"/>
  <c r="M1233" i="8"/>
  <c r="M1232" i="8"/>
  <c r="M1231" i="8"/>
  <c r="M1230" i="8"/>
  <c r="M1229" i="8"/>
  <c r="M1228" i="8"/>
  <c r="M1227" i="8"/>
  <c r="M1226" i="8"/>
  <c r="M1225" i="8"/>
  <c r="M1224" i="8"/>
  <c r="M1223" i="8"/>
  <c r="M1222" i="8"/>
  <c r="M1221" i="8"/>
  <c r="M1220" i="8"/>
  <c r="M1219" i="8"/>
  <c r="M1218" i="8"/>
  <c r="M1217" i="8"/>
  <c r="M1216" i="8"/>
  <c r="M1215" i="8"/>
  <c r="M1214" i="8"/>
  <c r="M1213" i="8"/>
  <c r="M1212" i="8"/>
  <c r="M1211" i="8"/>
  <c r="M1210" i="8"/>
  <c r="M1209" i="8"/>
  <c r="M1208" i="8"/>
  <c r="M1207" i="8"/>
  <c r="M1206" i="8"/>
  <c r="M1205" i="8"/>
  <c r="M1204" i="8"/>
  <c r="M1203" i="8"/>
  <c r="M1202" i="8"/>
  <c r="M1201" i="8"/>
  <c r="M1200" i="8"/>
  <c r="M1199" i="8"/>
  <c r="M1198" i="8"/>
  <c r="M1197" i="8"/>
  <c r="M1196" i="8"/>
  <c r="M1195" i="8"/>
  <c r="M1194" i="8"/>
  <c r="M1193" i="8"/>
  <c r="M1192" i="8"/>
  <c r="M1191" i="8"/>
  <c r="M1190" i="8"/>
  <c r="M1189" i="8"/>
  <c r="M1188" i="8"/>
  <c r="M1187" i="8"/>
  <c r="M1186" i="8"/>
  <c r="M1185" i="8"/>
  <c r="M1184" i="8"/>
  <c r="M1183" i="8"/>
  <c r="M1182" i="8"/>
  <c r="M1181" i="8"/>
  <c r="M1180" i="8"/>
  <c r="M1179" i="8"/>
  <c r="M1178" i="8"/>
  <c r="M1177" i="8"/>
  <c r="M1176" i="8"/>
  <c r="M1175" i="8"/>
  <c r="M1174" i="8"/>
  <c r="M1173" i="8"/>
  <c r="M1172" i="8"/>
  <c r="M1171" i="8"/>
  <c r="M1170" i="8"/>
  <c r="M1169" i="8"/>
  <c r="M1168" i="8"/>
  <c r="M1167" i="8"/>
  <c r="M1166" i="8"/>
  <c r="M1165" i="8"/>
  <c r="M1164" i="8"/>
  <c r="M1163" i="8"/>
  <c r="M1162" i="8"/>
  <c r="M1161" i="8"/>
  <c r="M1160" i="8"/>
  <c r="M1159" i="8"/>
  <c r="M1158" i="8"/>
  <c r="M1157" i="8"/>
  <c r="M1156" i="8"/>
  <c r="M1155" i="8"/>
  <c r="M1154" i="8"/>
  <c r="M1153" i="8"/>
  <c r="M1152" i="8"/>
  <c r="M1151" i="8"/>
  <c r="M1150" i="8"/>
  <c r="M1149" i="8"/>
  <c r="M1148" i="8"/>
  <c r="M1147" i="8"/>
  <c r="M1146" i="8"/>
  <c r="M1145" i="8"/>
  <c r="M1144" i="8"/>
  <c r="M1143" i="8"/>
  <c r="M1142" i="8"/>
  <c r="M1141" i="8"/>
  <c r="M1140" i="8"/>
  <c r="M1139" i="8"/>
  <c r="M1138" i="8"/>
  <c r="M1137" i="8"/>
  <c r="M1136" i="8"/>
  <c r="M1135" i="8"/>
  <c r="M1134" i="8"/>
  <c r="M1133" i="8"/>
  <c r="M1132" i="8"/>
  <c r="M1131" i="8"/>
  <c r="M1130" i="8"/>
  <c r="M1129" i="8"/>
  <c r="M1128" i="8"/>
  <c r="M1127" i="8"/>
  <c r="M1126" i="8"/>
  <c r="M1125" i="8"/>
  <c r="M1124" i="8"/>
  <c r="M1123" i="8"/>
  <c r="M1122" i="8"/>
  <c r="M1121" i="8"/>
  <c r="M1120" i="8"/>
  <c r="M1119" i="8"/>
  <c r="M1118" i="8"/>
  <c r="M1117" i="8"/>
  <c r="M1116" i="8"/>
  <c r="M1115" i="8"/>
  <c r="M1114" i="8"/>
  <c r="M1113" i="8"/>
  <c r="M1112" i="8"/>
  <c r="M1111" i="8"/>
  <c r="M1110" i="8"/>
  <c r="M1109" i="8"/>
  <c r="M1108" i="8"/>
  <c r="M1107" i="8"/>
  <c r="M1106" i="8"/>
  <c r="M1105" i="8"/>
  <c r="M1104" i="8"/>
  <c r="M1103" i="8"/>
  <c r="M1102" i="8"/>
  <c r="M1101" i="8"/>
  <c r="M1100" i="8"/>
  <c r="M1099" i="8"/>
  <c r="M1098" i="8"/>
  <c r="M1097" i="8"/>
  <c r="M1096" i="8"/>
  <c r="M1095" i="8"/>
  <c r="M1094" i="8"/>
  <c r="M1093" i="8"/>
  <c r="M1092" i="8"/>
  <c r="M1091" i="8"/>
  <c r="M1090" i="8"/>
  <c r="M1089" i="8"/>
  <c r="M1088" i="8"/>
  <c r="M1087" i="8"/>
  <c r="M1086" i="8"/>
  <c r="M1085" i="8"/>
  <c r="M1084" i="8"/>
  <c r="M1083" i="8"/>
  <c r="M1082" i="8"/>
  <c r="M1081" i="8"/>
  <c r="M1080" i="8"/>
  <c r="M1079" i="8"/>
  <c r="M1078" i="8"/>
  <c r="M1077" i="8"/>
  <c r="M1076" i="8"/>
  <c r="M1075" i="8"/>
  <c r="M1074" i="8"/>
  <c r="M1073" i="8"/>
  <c r="M1072" i="8"/>
  <c r="M1071" i="8"/>
  <c r="M1070" i="8"/>
  <c r="M1069" i="8"/>
  <c r="M1068" i="8"/>
  <c r="M1067" i="8"/>
  <c r="M1066" i="8"/>
  <c r="M1065" i="8"/>
  <c r="M1064" i="8"/>
  <c r="M1063" i="8"/>
  <c r="M1062" i="8"/>
  <c r="M1061" i="8"/>
  <c r="M1060" i="8"/>
  <c r="M1059" i="8"/>
  <c r="M1058" i="8"/>
  <c r="M1057" i="8"/>
  <c r="M1056" i="8"/>
  <c r="M1055" i="8"/>
  <c r="M1054" i="8"/>
  <c r="M1053" i="8"/>
  <c r="M1052" i="8"/>
  <c r="M1051" i="8"/>
  <c r="M1050" i="8"/>
  <c r="M1049" i="8"/>
  <c r="M1048" i="8"/>
  <c r="M1047" i="8"/>
  <c r="M1046" i="8"/>
  <c r="M1045" i="8"/>
  <c r="M1044" i="8"/>
  <c r="M1043" i="8"/>
  <c r="M1042" i="8"/>
  <c r="M1041" i="8"/>
  <c r="M1040" i="8"/>
  <c r="M1039" i="8"/>
  <c r="M1038" i="8"/>
  <c r="M1037" i="8"/>
  <c r="M1036" i="8"/>
  <c r="M1035" i="8"/>
  <c r="M1034" i="8"/>
  <c r="M1033" i="8"/>
  <c r="M1032" i="8"/>
  <c r="M1031" i="8"/>
  <c r="M1030" i="8"/>
  <c r="M1029" i="8"/>
  <c r="M1028" i="8"/>
  <c r="M1027" i="8"/>
  <c r="M1026" i="8"/>
  <c r="M1025" i="8"/>
  <c r="M1024" i="8"/>
  <c r="M1023" i="8"/>
  <c r="M1022" i="8"/>
  <c r="M1021" i="8"/>
  <c r="M1020" i="8"/>
  <c r="M1019" i="8"/>
  <c r="M1018" i="8"/>
  <c r="M1017" i="8"/>
  <c r="M1016" i="8"/>
  <c r="M1015" i="8"/>
  <c r="M1014" i="8"/>
  <c r="M1013" i="8"/>
  <c r="M1012" i="8"/>
  <c r="M1011" i="8"/>
  <c r="M1010" i="8"/>
  <c r="M1009" i="8"/>
  <c r="M1008" i="8"/>
  <c r="M1007" i="8"/>
  <c r="M1006" i="8"/>
  <c r="M1005" i="8"/>
  <c r="M1004" i="8"/>
  <c r="M1003" i="8"/>
  <c r="M1002" i="8"/>
  <c r="M1001" i="8"/>
  <c r="M1000" i="8"/>
  <c r="M999" i="8"/>
  <c r="M998" i="8"/>
  <c r="M997" i="8"/>
  <c r="M996" i="8"/>
  <c r="M995" i="8"/>
  <c r="M994" i="8"/>
  <c r="M993" i="8"/>
  <c r="M992" i="8"/>
  <c r="M991" i="8"/>
  <c r="M990" i="8"/>
  <c r="M989" i="8"/>
  <c r="M988" i="8"/>
  <c r="M987" i="8"/>
  <c r="M986" i="8"/>
  <c r="M985" i="8"/>
  <c r="M984" i="8"/>
  <c r="M983" i="8"/>
  <c r="M982" i="8"/>
  <c r="M981" i="8"/>
  <c r="M980" i="8"/>
  <c r="M979" i="8"/>
  <c r="M978" i="8"/>
  <c r="M977" i="8"/>
  <c r="M976" i="8"/>
  <c r="M975" i="8"/>
  <c r="M974" i="8"/>
  <c r="M973" i="8"/>
  <c r="M972" i="8"/>
  <c r="M971" i="8"/>
  <c r="M970" i="8"/>
  <c r="M969" i="8"/>
  <c r="M968" i="8"/>
  <c r="M967" i="8"/>
  <c r="M966" i="8"/>
  <c r="M965" i="8"/>
  <c r="M964" i="8"/>
  <c r="M963" i="8"/>
  <c r="M962" i="8"/>
  <c r="M961" i="8"/>
  <c r="M960" i="8"/>
  <c r="M959" i="8"/>
  <c r="M958" i="8"/>
  <c r="M957" i="8"/>
  <c r="M956" i="8"/>
  <c r="M955" i="8"/>
  <c r="M954" i="8"/>
  <c r="M953" i="8"/>
  <c r="M952" i="8"/>
  <c r="M951" i="8"/>
  <c r="M950" i="8"/>
  <c r="M949" i="8"/>
  <c r="M948" i="8"/>
  <c r="M947" i="8"/>
  <c r="M946" i="8"/>
  <c r="M945" i="8"/>
  <c r="M944" i="8"/>
  <c r="M943" i="8"/>
  <c r="M942" i="8"/>
  <c r="M941" i="8"/>
  <c r="M940" i="8"/>
  <c r="M939" i="8"/>
  <c r="M938" i="8"/>
  <c r="M937" i="8"/>
  <c r="M936" i="8"/>
  <c r="M935" i="8"/>
  <c r="M934" i="8"/>
  <c r="M933" i="8"/>
  <c r="M932" i="8"/>
  <c r="M931" i="8"/>
  <c r="M930" i="8"/>
  <c r="M929" i="8"/>
  <c r="M928" i="8"/>
  <c r="M927" i="8"/>
  <c r="M926" i="8"/>
  <c r="M925" i="8"/>
  <c r="M924" i="8"/>
  <c r="M923" i="8"/>
  <c r="M922" i="8"/>
  <c r="M921" i="8"/>
  <c r="M920" i="8"/>
  <c r="M919" i="8"/>
  <c r="M918" i="8"/>
  <c r="M917" i="8"/>
  <c r="M916" i="8"/>
  <c r="M915" i="8"/>
  <c r="M914" i="8"/>
  <c r="M913" i="8"/>
  <c r="M912" i="8"/>
  <c r="M911" i="8"/>
  <c r="M910" i="8"/>
  <c r="M909" i="8"/>
  <c r="M908" i="8"/>
  <c r="M907" i="8"/>
  <c r="M906" i="8"/>
  <c r="M905" i="8"/>
  <c r="M904" i="8"/>
  <c r="M903" i="8"/>
  <c r="M902" i="8"/>
  <c r="M901" i="8"/>
  <c r="M900" i="8"/>
  <c r="M899" i="8"/>
  <c r="M898" i="8"/>
  <c r="M897" i="8"/>
  <c r="M896" i="8"/>
  <c r="M895" i="8"/>
  <c r="M894" i="8"/>
  <c r="M893" i="8"/>
  <c r="M892" i="8"/>
  <c r="M891" i="8"/>
  <c r="M890" i="8"/>
  <c r="M889" i="8"/>
  <c r="M888" i="8"/>
  <c r="M887" i="8"/>
  <c r="M886" i="8"/>
  <c r="M885" i="8"/>
  <c r="M884" i="8"/>
  <c r="M883" i="8"/>
  <c r="M882" i="8"/>
  <c r="M881" i="8"/>
  <c r="M880" i="8"/>
  <c r="M879" i="8"/>
  <c r="M878" i="8"/>
  <c r="M877" i="8"/>
  <c r="M876" i="8"/>
  <c r="M875" i="8"/>
  <c r="M874" i="8"/>
  <c r="M873" i="8"/>
  <c r="M872" i="8"/>
  <c r="M871" i="8"/>
  <c r="M870" i="8"/>
  <c r="M869" i="8"/>
  <c r="M868" i="8"/>
  <c r="M867" i="8"/>
  <c r="M866" i="8"/>
  <c r="M865" i="8"/>
  <c r="M864" i="8"/>
  <c r="M863" i="8"/>
  <c r="M862" i="8"/>
  <c r="M861" i="8"/>
  <c r="M860" i="8"/>
  <c r="M859" i="8"/>
  <c r="M858" i="8"/>
  <c r="M857" i="8"/>
  <c r="M856" i="8"/>
  <c r="M855" i="8"/>
  <c r="M854" i="8"/>
  <c r="M853" i="8"/>
  <c r="M852" i="8"/>
  <c r="M851" i="8"/>
  <c r="M850" i="8"/>
  <c r="M849" i="8"/>
  <c r="M848" i="8"/>
  <c r="M847" i="8"/>
  <c r="M846" i="8"/>
  <c r="M845" i="8"/>
  <c r="M844" i="8"/>
  <c r="M843" i="8"/>
  <c r="M84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R50" i="8" s="1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R2542" i="8"/>
  <c r="R2541" i="8"/>
  <c r="R2539" i="8"/>
  <c r="R2538" i="8"/>
  <c r="R2537" i="8"/>
  <c r="R2536" i="8"/>
  <c r="R2535" i="8"/>
  <c r="R2534" i="8"/>
  <c r="R2533" i="8"/>
  <c r="R2532" i="8"/>
  <c r="R2531" i="8"/>
  <c r="R2530" i="8"/>
  <c r="R2529" i="8"/>
  <c r="R2528" i="8"/>
  <c r="R2527" i="8"/>
  <c r="R2526" i="8"/>
  <c r="R2525" i="8"/>
  <c r="R2524" i="8"/>
  <c r="R2523" i="8"/>
  <c r="R2522" i="8"/>
  <c r="R2521" i="8"/>
  <c r="R2520" i="8"/>
  <c r="R2519" i="8"/>
  <c r="R2518" i="8"/>
  <c r="R2517" i="8"/>
  <c r="R2516" i="8"/>
  <c r="R2515" i="8"/>
  <c r="R2514" i="8"/>
  <c r="R2513" i="8"/>
  <c r="R2512" i="8"/>
  <c r="R2511" i="8"/>
  <c r="R2510" i="8"/>
  <c r="R2509" i="8"/>
  <c r="R2508" i="8"/>
  <c r="R2507" i="8"/>
  <c r="R2506" i="8"/>
  <c r="R2505" i="8"/>
  <c r="R2504" i="8"/>
  <c r="R2503" i="8"/>
  <c r="R2502" i="8"/>
  <c r="R2501" i="8"/>
  <c r="R2500" i="8"/>
  <c r="R2499" i="8"/>
  <c r="R2498" i="8"/>
  <c r="R2497" i="8"/>
  <c r="R2496" i="8"/>
  <c r="R2495" i="8"/>
  <c r="R2494" i="8"/>
  <c r="R2493" i="8"/>
  <c r="R2492" i="8"/>
  <c r="R2491" i="8"/>
  <c r="R2490" i="8"/>
  <c r="R2489" i="8"/>
  <c r="R2488" i="8"/>
  <c r="R2487" i="8"/>
  <c r="R2486" i="8"/>
  <c r="R2485" i="8"/>
  <c r="R2484" i="8"/>
  <c r="R2483" i="8"/>
  <c r="R2482" i="8"/>
  <c r="R2481" i="8"/>
  <c r="R2480" i="8"/>
  <c r="R2479" i="8"/>
  <c r="R2478" i="8"/>
  <c r="R2477" i="8"/>
  <c r="R2476" i="8"/>
  <c r="R2475" i="8"/>
  <c r="R2474" i="8"/>
  <c r="R2473" i="8"/>
  <c r="R2472" i="8"/>
  <c r="R2471" i="8"/>
  <c r="R2470" i="8"/>
  <c r="R2469" i="8"/>
  <c r="R2468" i="8"/>
  <c r="R2467" i="8"/>
  <c r="R2466" i="8"/>
  <c r="R2465" i="8"/>
  <c r="R2464" i="8"/>
  <c r="R2463" i="8"/>
  <c r="R2462" i="8"/>
  <c r="R2461" i="8"/>
  <c r="R2460" i="8"/>
  <c r="R2459" i="8"/>
  <c r="R2458" i="8"/>
  <c r="R2457" i="8"/>
  <c r="R2456" i="8"/>
  <c r="R2455" i="8"/>
  <c r="R2454" i="8"/>
  <c r="R2453" i="8"/>
  <c r="R2452" i="8"/>
  <c r="R2451" i="8"/>
  <c r="R2450" i="8"/>
  <c r="R2449" i="8"/>
  <c r="R2448" i="8"/>
  <c r="R2447" i="8"/>
  <c r="R2446" i="8"/>
  <c r="R2445" i="8"/>
  <c r="R2444" i="8"/>
  <c r="R2443" i="8"/>
  <c r="R2442" i="8"/>
  <c r="R2441" i="8"/>
  <c r="R2440" i="8"/>
  <c r="R2439" i="8"/>
  <c r="R2438" i="8"/>
  <c r="R2437" i="8"/>
  <c r="R2436" i="8"/>
  <c r="R2435" i="8"/>
  <c r="R2434" i="8"/>
  <c r="R2433" i="8"/>
  <c r="R2432" i="8"/>
  <c r="R2431" i="8"/>
  <c r="R2430" i="8"/>
  <c r="R2429" i="8"/>
  <c r="R2428" i="8"/>
  <c r="R2427" i="8"/>
  <c r="R2426" i="8"/>
  <c r="R2425" i="8"/>
  <c r="R2424" i="8"/>
  <c r="R2423" i="8"/>
  <c r="R2422" i="8"/>
  <c r="R2421" i="8"/>
  <c r="R2420" i="8"/>
  <c r="R2419" i="8"/>
  <c r="R2418" i="8"/>
  <c r="R2417" i="8"/>
  <c r="R2416" i="8"/>
  <c r="R2415" i="8"/>
  <c r="R2414" i="8"/>
  <c r="R2413" i="8"/>
  <c r="R2412" i="8"/>
  <c r="R2411" i="8"/>
  <c r="R2410" i="8"/>
  <c r="R2409" i="8"/>
  <c r="R2408" i="8"/>
  <c r="R2407" i="8"/>
  <c r="R2406" i="8"/>
  <c r="R2405" i="8"/>
  <c r="R2404" i="8"/>
  <c r="R2403" i="8"/>
  <c r="R2402" i="8"/>
  <c r="R2401" i="8"/>
  <c r="R2400" i="8"/>
  <c r="R2399" i="8"/>
  <c r="R2398" i="8"/>
  <c r="R2397" i="8"/>
  <c r="R2396" i="8"/>
  <c r="R2395" i="8"/>
  <c r="R2394" i="8"/>
  <c r="R2393" i="8"/>
  <c r="R2392" i="8"/>
  <c r="R2388" i="8"/>
  <c r="R2387" i="8"/>
  <c r="R2386" i="8"/>
  <c r="R2385" i="8"/>
  <c r="R2384" i="8"/>
  <c r="R2383" i="8"/>
  <c r="R2382" i="8"/>
  <c r="R2381" i="8"/>
  <c r="R2380" i="8"/>
  <c r="R2379" i="8"/>
  <c r="R2378" i="8"/>
  <c r="R2377" i="8"/>
  <c r="R2376" i="8"/>
  <c r="R2375" i="8"/>
  <c r="R2374" i="8"/>
  <c r="R2373" i="8"/>
  <c r="R2372" i="8"/>
  <c r="R2371" i="8"/>
  <c r="R2370" i="8"/>
  <c r="R2369" i="8"/>
  <c r="R2368" i="8"/>
  <c r="R2367" i="8"/>
  <c r="R2366" i="8"/>
  <c r="R2365" i="8"/>
  <c r="R2364" i="8"/>
  <c r="R2363" i="8"/>
  <c r="R2362" i="8"/>
  <c r="R2361" i="8"/>
  <c r="R2360" i="8"/>
  <c r="R2359" i="8"/>
  <c r="R2358" i="8"/>
  <c r="R2357" i="8"/>
  <c r="R2356" i="8"/>
  <c r="R2355" i="8"/>
  <c r="R2354" i="8"/>
  <c r="R2353" i="8"/>
  <c r="R2352" i="8"/>
  <c r="R2351" i="8"/>
  <c r="R2350" i="8"/>
  <c r="R2349" i="8"/>
  <c r="R2348" i="8"/>
  <c r="R2347" i="8"/>
  <c r="R2346" i="8"/>
  <c r="R2345" i="8"/>
  <c r="R2344" i="8"/>
  <c r="R2343" i="8"/>
  <c r="R2342" i="8"/>
  <c r="R2341" i="8"/>
  <c r="R2340" i="8"/>
  <c r="R2339" i="8"/>
  <c r="R2338" i="8"/>
  <c r="R2337" i="8"/>
  <c r="R2336" i="8"/>
  <c r="R2335" i="8"/>
  <c r="R2334" i="8"/>
  <c r="R2333" i="8"/>
  <c r="R2332" i="8"/>
  <c r="R2331" i="8"/>
  <c r="R2330" i="8"/>
  <c r="R2329" i="8"/>
  <c r="R2328" i="8"/>
  <c r="R2327" i="8"/>
  <c r="R2326" i="8"/>
  <c r="R2325" i="8"/>
  <c r="R2324" i="8"/>
  <c r="R2323" i="8"/>
  <c r="R2322" i="8"/>
  <c r="R2321" i="8"/>
  <c r="R2320" i="8"/>
  <c r="R2319" i="8"/>
  <c r="R2318" i="8"/>
  <c r="R2317" i="8"/>
  <c r="R2316" i="8"/>
  <c r="R2315" i="8"/>
  <c r="R2314" i="8"/>
  <c r="R2313" i="8"/>
  <c r="R2312" i="8"/>
  <c r="R2311" i="8"/>
  <c r="R2310" i="8"/>
  <c r="R2309" i="8"/>
  <c r="R2308" i="8"/>
  <c r="R2307" i="8"/>
  <c r="R2306" i="8"/>
  <c r="R2305" i="8"/>
  <c r="R2304" i="8"/>
  <c r="R2303" i="8"/>
  <c r="R2302" i="8"/>
  <c r="R2301" i="8"/>
  <c r="R2300" i="8"/>
  <c r="R2299" i="8"/>
  <c r="R2298" i="8"/>
  <c r="R2297" i="8"/>
  <c r="R2296" i="8"/>
  <c r="R2295" i="8"/>
  <c r="R2294" i="8"/>
  <c r="R2293" i="8"/>
  <c r="R2292" i="8"/>
  <c r="R2291" i="8"/>
  <c r="R2290" i="8"/>
  <c r="R2289" i="8"/>
  <c r="R2288" i="8"/>
  <c r="R2287" i="8"/>
  <c r="R2286" i="8"/>
  <c r="R2285" i="8"/>
  <c r="R2284" i="8"/>
  <c r="R2283" i="8"/>
  <c r="R2282" i="8"/>
  <c r="R2281" i="8"/>
  <c r="R2280" i="8"/>
  <c r="R2279" i="8"/>
  <c r="R2278" i="8"/>
  <c r="R2277" i="8"/>
  <c r="R2276" i="8"/>
  <c r="R2275" i="8"/>
  <c r="R2274" i="8"/>
  <c r="R2273" i="8"/>
  <c r="R2272" i="8"/>
  <c r="R2271" i="8"/>
  <c r="R2270" i="8"/>
  <c r="R2269" i="8"/>
  <c r="R2268" i="8"/>
  <c r="R2267" i="8"/>
  <c r="R2266" i="8"/>
  <c r="R2265" i="8"/>
  <c r="R2264" i="8"/>
  <c r="R2263" i="8"/>
  <c r="R2262" i="8"/>
  <c r="R2261" i="8"/>
  <c r="R2260" i="8"/>
  <c r="R2259" i="8"/>
  <c r="R2258" i="8"/>
  <c r="R2257" i="8"/>
  <c r="R2256" i="8"/>
  <c r="R2255" i="8"/>
  <c r="R2254" i="8"/>
  <c r="R2253" i="8"/>
  <c r="R2252" i="8"/>
  <c r="R2251" i="8"/>
  <c r="R2250" i="8"/>
  <c r="R2249" i="8"/>
  <c r="R2248" i="8"/>
  <c r="R2247" i="8"/>
  <c r="R2246" i="8"/>
  <c r="R2245" i="8"/>
  <c r="R2244" i="8"/>
  <c r="R2243" i="8"/>
  <c r="R2242" i="8"/>
  <c r="R2241" i="8"/>
  <c r="R2240" i="8"/>
  <c r="R2239" i="8"/>
  <c r="R2238" i="8"/>
  <c r="R2234" i="8"/>
  <c r="R2233" i="8"/>
  <c r="R2232" i="8"/>
  <c r="R2231" i="8"/>
  <c r="R2230" i="8"/>
  <c r="R2229" i="8"/>
  <c r="R2228" i="8"/>
  <c r="R2227" i="8"/>
  <c r="R2226" i="8"/>
  <c r="R2225" i="8"/>
  <c r="R2224" i="8"/>
  <c r="R2223" i="8"/>
  <c r="R2222" i="8"/>
  <c r="R2221" i="8"/>
  <c r="R2220" i="8"/>
  <c r="R2219" i="8"/>
  <c r="R2218" i="8"/>
  <c r="R2217" i="8"/>
  <c r="R2216" i="8"/>
  <c r="R2215" i="8"/>
  <c r="R2214" i="8"/>
  <c r="R2213" i="8"/>
  <c r="R2212" i="8"/>
  <c r="R2211" i="8"/>
  <c r="R2210" i="8"/>
  <c r="R2209" i="8"/>
  <c r="R2208" i="8"/>
  <c r="R2207" i="8"/>
  <c r="R2206" i="8"/>
  <c r="R2205" i="8"/>
  <c r="R2204" i="8"/>
  <c r="R2203" i="8"/>
  <c r="R2202" i="8"/>
  <c r="R2201" i="8"/>
  <c r="R2200" i="8"/>
  <c r="R2199" i="8"/>
  <c r="R2198" i="8"/>
  <c r="R2197" i="8"/>
  <c r="R2196" i="8"/>
  <c r="R2195" i="8"/>
  <c r="R2194" i="8"/>
  <c r="R2193" i="8"/>
  <c r="R2192" i="8"/>
  <c r="R2191" i="8"/>
  <c r="R2190" i="8"/>
  <c r="R2189" i="8"/>
  <c r="R2188" i="8"/>
  <c r="R2187" i="8"/>
  <c r="R2186" i="8"/>
  <c r="R2185" i="8"/>
  <c r="R2184" i="8"/>
  <c r="R2183" i="8"/>
  <c r="R2182" i="8"/>
  <c r="R2181" i="8"/>
  <c r="R2180" i="8"/>
  <c r="R2179" i="8"/>
  <c r="R2178" i="8"/>
  <c r="R2177" i="8"/>
  <c r="R2176" i="8"/>
  <c r="R2175" i="8"/>
  <c r="R2174" i="8"/>
  <c r="R2173" i="8"/>
  <c r="R2172" i="8"/>
  <c r="R2171" i="8"/>
  <c r="R2170" i="8"/>
  <c r="R2169" i="8"/>
  <c r="R2168" i="8"/>
  <c r="R2167" i="8"/>
  <c r="R2166" i="8"/>
  <c r="R2165" i="8"/>
  <c r="R2164" i="8"/>
  <c r="R2163" i="8"/>
  <c r="R2162" i="8"/>
  <c r="R2161" i="8"/>
  <c r="R2160" i="8"/>
  <c r="R2159" i="8"/>
  <c r="R2158" i="8"/>
  <c r="R2157" i="8"/>
  <c r="R2156" i="8"/>
  <c r="R2155" i="8"/>
  <c r="R2154" i="8"/>
  <c r="R2153" i="8"/>
  <c r="R2152" i="8"/>
  <c r="R2151" i="8"/>
  <c r="R2150" i="8"/>
  <c r="R2149" i="8"/>
  <c r="R2148" i="8"/>
  <c r="R2147" i="8"/>
  <c r="R2146" i="8"/>
  <c r="R2145" i="8"/>
  <c r="R2144" i="8"/>
  <c r="R2143" i="8"/>
  <c r="R2142" i="8"/>
  <c r="R2141" i="8"/>
  <c r="R2140" i="8"/>
  <c r="R2139" i="8"/>
  <c r="R2138" i="8"/>
  <c r="R2137" i="8"/>
  <c r="R2136" i="8"/>
  <c r="R2135" i="8"/>
  <c r="R2134" i="8"/>
  <c r="R2133" i="8"/>
  <c r="R2132" i="8"/>
  <c r="R2131" i="8"/>
  <c r="R2130" i="8"/>
  <c r="R2129" i="8"/>
  <c r="R2128" i="8"/>
  <c r="R2127" i="8"/>
  <c r="R2126" i="8"/>
  <c r="R2125" i="8"/>
  <c r="R2124" i="8"/>
  <c r="R2123" i="8"/>
  <c r="R2122" i="8"/>
  <c r="R2121" i="8"/>
  <c r="R2120" i="8"/>
  <c r="R2119" i="8"/>
  <c r="R2118" i="8"/>
  <c r="R2117" i="8"/>
  <c r="R2116" i="8"/>
  <c r="R2115" i="8"/>
  <c r="R2114" i="8"/>
  <c r="R2113" i="8"/>
  <c r="R2112" i="8"/>
  <c r="R2111" i="8"/>
  <c r="R2110" i="8"/>
  <c r="R2109" i="8"/>
  <c r="R2108" i="8"/>
  <c r="R2107" i="8"/>
  <c r="R2106" i="8"/>
  <c r="R2105" i="8"/>
  <c r="R2104" i="8"/>
  <c r="R2103" i="8"/>
  <c r="R2102" i="8"/>
  <c r="R2101" i="8"/>
  <c r="R2100" i="8"/>
  <c r="R2099" i="8"/>
  <c r="R2098" i="8"/>
  <c r="R2097" i="8"/>
  <c r="R2096" i="8"/>
  <c r="R2095" i="8"/>
  <c r="R2094" i="8"/>
  <c r="R2093" i="8"/>
  <c r="R2092" i="8"/>
  <c r="R2091" i="8"/>
  <c r="R2090" i="8"/>
  <c r="R2089" i="8"/>
  <c r="R2088" i="8"/>
  <c r="R2087" i="8"/>
  <c r="R2086" i="8"/>
  <c r="R2085" i="8"/>
  <c r="R2084" i="8"/>
  <c r="R2080" i="8"/>
  <c r="R2079" i="8"/>
  <c r="R2078" i="8"/>
  <c r="R2077" i="8"/>
  <c r="R2076" i="8"/>
  <c r="R2075" i="8"/>
  <c r="R2074" i="8"/>
  <c r="R2073" i="8"/>
  <c r="R2072" i="8"/>
  <c r="R2071" i="8"/>
  <c r="R2070" i="8"/>
  <c r="R2069" i="8"/>
  <c r="R2068" i="8"/>
  <c r="R2067" i="8"/>
  <c r="R2066" i="8"/>
  <c r="R2065" i="8"/>
  <c r="R2064" i="8"/>
  <c r="R2063" i="8"/>
  <c r="R2062" i="8"/>
  <c r="R2061" i="8"/>
  <c r="R2060" i="8"/>
  <c r="R2059" i="8"/>
  <c r="R2058" i="8"/>
  <c r="R2057" i="8"/>
  <c r="R2056" i="8"/>
  <c r="R2055" i="8"/>
  <c r="R2054" i="8"/>
  <c r="R2053" i="8"/>
  <c r="R2052" i="8"/>
  <c r="R2051" i="8"/>
  <c r="R2050" i="8"/>
  <c r="R2049" i="8"/>
  <c r="R2048" i="8"/>
  <c r="R2047" i="8"/>
  <c r="R2046" i="8"/>
  <c r="R2045" i="8"/>
  <c r="R2044" i="8"/>
  <c r="R2043" i="8"/>
  <c r="R2042" i="8"/>
  <c r="R2041" i="8"/>
  <c r="R2040" i="8"/>
  <c r="R2039" i="8"/>
  <c r="R2038" i="8"/>
  <c r="R2037" i="8"/>
  <c r="R2036" i="8"/>
  <c r="R2035" i="8"/>
  <c r="R2034" i="8"/>
  <c r="R2033" i="8"/>
  <c r="R2032" i="8"/>
  <c r="R2031" i="8"/>
  <c r="R2030" i="8"/>
  <c r="R2029" i="8"/>
  <c r="R2028" i="8"/>
  <c r="R2027" i="8"/>
  <c r="R2026" i="8"/>
  <c r="R2025" i="8"/>
  <c r="R2024" i="8"/>
  <c r="R2023" i="8"/>
  <c r="R2022" i="8"/>
  <c r="R2021" i="8"/>
  <c r="R2020" i="8"/>
  <c r="R2019" i="8"/>
  <c r="R2018" i="8"/>
  <c r="R2017" i="8"/>
  <c r="R2016" i="8"/>
  <c r="R2015" i="8"/>
  <c r="R2014" i="8"/>
  <c r="R2013" i="8"/>
  <c r="R2012" i="8"/>
  <c r="R2011" i="8"/>
  <c r="R2010" i="8"/>
  <c r="R2009" i="8"/>
  <c r="R2008" i="8"/>
  <c r="R2007" i="8"/>
  <c r="R2006" i="8"/>
  <c r="R2005" i="8"/>
  <c r="R2004" i="8"/>
  <c r="R2003" i="8"/>
  <c r="R2002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7" i="8"/>
  <c r="R1986" i="8"/>
  <c r="R1985" i="8"/>
  <c r="R1984" i="8"/>
  <c r="R1983" i="8"/>
  <c r="R1982" i="8"/>
  <c r="R1981" i="8"/>
  <c r="R1980" i="8"/>
  <c r="R1979" i="8"/>
  <c r="R1978" i="8"/>
  <c r="R1977" i="8"/>
  <c r="R1976" i="8"/>
  <c r="R1975" i="8"/>
  <c r="R1974" i="8"/>
  <c r="R1973" i="8"/>
  <c r="R1972" i="8"/>
  <c r="R1971" i="8"/>
  <c r="R1970" i="8"/>
  <c r="R1969" i="8"/>
  <c r="R1968" i="8"/>
  <c r="R1967" i="8"/>
  <c r="R1966" i="8"/>
  <c r="R1965" i="8"/>
  <c r="R1964" i="8"/>
  <c r="R1963" i="8"/>
  <c r="R1962" i="8"/>
  <c r="R1961" i="8"/>
  <c r="R1960" i="8"/>
  <c r="R1959" i="8"/>
  <c r="R1958" i="8"/>
  <c r="R1957" i="8"/>
  <c r="R1956" i="8"/>
  <c r="R1955" i="8"/>
  <c r="R1954" i="8"/>
  <c r="R1953" i="8"/>
  <c r="R1952" i="8"/>
  <c r="R1951" i="8"/>
  <c r="R1950" i="8"/>
  <c r="R1949" i="8"/>
  <c r="R1948" i="8"/>
  <c r="R1947" i="8"/>
  <c r="R1946" i="8"/>
  <c r="R1945" i="8"/>
  <c r="R1944" i="8"/>
  <c r="R1943" i="8"/>
  <c r="R1942" i="8"/>
  <c r="R1941" i="8"/>
  <c r="R1940" i="8"/>
  <c r="R1939" i="8"/>
  <c r="R1938" i="8"/>
  <c r="R1937" i="8"/>
  <c r="R1936" i="8"/>
  <c r="R1935" i="8"/>
  <c r="R1934" i="8"/>
  <c r="R1933" i="8"/>
  <c r="R1932" i="8"/>
  <c r="R1931" i="8"/>
  <c r="R1930" i="8"/>
  <c r="R1926" i="8"/>
  <c r="R1925" i="8"/>
  <c r="R1924" i="8"/>
  <c r="R1923" i="8"/>
  <c r="R1922" i="8"/>
  <c r="R1921" i="8"/>
  <c r="R1920" i="8"/>
  <c r="R1919" i="8"/>
  <c r="R1918" i="8"/>
  <c r="R1917" i="8"/>
  <c r="R1916" i="8"/>
  <c r="R1915" i="8"/>
  <c r="R1914" i="8"/>
  <c r="R1913" i="8"/>
  <c r="R1912" i="8"/>
  <c r="R1911" i="8"/>
  <c r="R1910" i="8"/>
  <c r="R1909" i="8"/>
  <c r="R1908" i="8"/>
  <c r="R1907" i="8"/>
  <c r="R1906" i="8"/>
  <c r="R1905" i="8"/>
  <c r="R1904" i="8"/>
  <c r="R1903" i="8"/>
  <c r="R1902" i="8"/>
  <c r="R1901" i="8"/>
  <c r="R1900" i="8"/>
  <c r="R1899" i="8"/>
  <c r="R1898" i="8"/>
  <c r="R1897" i="8"/>
  <c r="R1896" i="8"/>
  <c r="R1895" i="8"/>
  <c r="R1894" i="8"/>
  <c r="R1893" i="8"/>
  <c r="R1892" i="8"/>
  <c r="R1891" i="8"/>
  <c r="R1890" i="8"/>
  <c r="R1889" i="8"/>
  <c r="R1888" i="8"/>
  <c r="R1887" i="8"/>
  <c r="R1886" i="8"/>
  <c r="R1885" i="8"/>
  <c r="R1884" i="8"/>
  <c r="R1883" i="8"/>
  <c r="R1882" i="8"/>
  <c r="R1881" i="8"/>
  <c r="R1880" i="8"/>
  <c r="R1879" i="8"/>
  <c r="R1878" i="8"/>
  <c r="R1877" i="8"/>
  <c r="R1876" i="8"/>
  <c r="R1875" i="8"/>
  <c r="R1874" i="8"/>
  <c r="R1873" i="8"/>
  <c r="R1872" i="8"/>
  <c r="R1871" i="8"/>
  <c r="R1870" i="8"/>
  <c r="R1869" i="8"/>
  <c r="R1868" i="8"/>
  <c r="R1867" i="8"/>
  <c r="R1866" i="8"/>
  <c r="R1865" i="8"/>
  <c r="R1864" i="8"/>
  <c r="R1863" i="8"/>
  <c r="R1862" i="8"/>
  <c r="R1861" i="8"/>
  <c r="R1860" i="8"/>
  <c r="R1859" i="8"/>
  <c r="R1858" i="8"/>
  <c r="R1857" i="8"/>
  <c r="R1856" i="8"/>
  <c r="R1855" i="8"/>
  <c r="R1854" i="8"/>
  <c r="R1853" i="8"/>
  <c r="R1852" i="8"/>
  <c r="R1851" i="8"/>
  <c r="R1850" i="8"/>
  <c r="R1849" i="8"/>
  <c r="R1848" i="8"/>
  <c r="R1847" i="8"/>
  <c r="R1846" i="8"/>
  <c r="R1845" i="8"/>
  <c r="R1844" i="8"/>
  <c r="R1843" i="8"/>
  <c r="R1842" i="8"/>
  <c r="R1841" i="8"/>
  <c r="R1840" i="8"/>
  <c r="R1839" i="8"/>
  <c r="R1838" i="8"/>
  <c r="R1837" i="8"/>
  <c r="R1836" i="8"/>
  <c r="R1835" i="8"/>
  <c r="R1834" i="8"/>
  <c r="R1833" i="8"/>
  <c r="R1832" i="8"/>
  <c r="R1831" i="8"/>
  <c r="R1830" i="8"/>
  <c r="R1829" i="8"/>
  <c r="R1828" i="8"/>
  <c r="R1827" i="8"/>
  <c r="R1826" i="8"/>
  <c r="R1825" i="8"/>
  <c r="R1824" i="8"/>
  <c r="R1823" i="8"/>
  <c r="R1822" i="8"/>
  <c r="R1821" i="8"/>
  <c r="R1820" i="8"/>
  <c r="R1819" i="8"/>
  <c r="R1818" i="8"/>
  <c r="R1817" i="8"/>
  <c r="R1816" i="8"/>
  <c r="R1815" i="8"/>
  <c r="R1814" i="8"/>
  <c r="R1813" i="8"/>
  <c r="R1812" i="8"/>
  <c r="R1811" i="8"/>
  <c r="R1810" i="8"/>
  <c r="R1809" i="8"/>
  <c r="R1808" i="8"/>
  <c r="R1807" i="8"/>
  <c r="R1806" i="8"/>
  <c r="R1805" i="8"/>
  <c r="R1804" i="8"/>
  <c r="R1803" i="8"/>
  <c r="R1802" i="8"/>
  <c r="R1801" i="8"/>
  <c r="R1800" i="8"/>
  <c r="R1799" i="8"/>
  <c r="R1798" i="8"/>
  <c r="R1797" i="8"/>
  <c r="R1796" i="8"/>
  <c r="R1795" i="8"/>
  <c r="R1794" i="8"/>
  <c r="R1793" i="8"/>
  <c r="R1792" i="8"/>
  <c r="R1791" i="8"/>
  <c r="R1790" i="8"/>
  <c r="R1789" i="8"/>
  <c r="R1788" i="8"/>
  <c r="R1787" i="8"/>
  <c r="R1786" i="8"/>
  <c r="R1785" i="8"/>
  <c r="R1784" i="8"/>
  <c r="R1783" i="8"/>
  <c r="R1782" i="8"/>
  <c r="R1781" i="8"/>
  <c r="R1780" i="8"/>
  <c r="R1779" i="8"/>
  <c r="R1778" i="8"/>
  <c r="R1777" i="8"/>
  <c r="R1776" i="8"/>
  <c r="R1772" i="8"/>
  <c r="R1771" i="8"/>
  <c r="R1770" i="8"/>
  <c r="R176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46" i="8"/>
  <c r="R1745" i="8"/>
  <c r="R1744" i="8"/>
  <c r="R1743" i="8"/>
  <c r="R1742" i="8"/>
  <c r="R1741" i="8"/>
  <c r="R1740" i="8"/>
  <c r="R1739" i="8"/>
  <c r="R1738" i="8"/>
  <c r="R1737" i="8"/>
  <c r="R1736" i="8"/>
  <c r="R1735" i="8"/>
  <c r="R1734" i="8"/>
  <c r="R1733" i="8"/>
  <c r="R1732" i="8"/>
  <c r="R1731" i="8"/>
  <c r="R1730" i="8"/>
  <c r="R1729" i="8"/>
  <c r="R1728" i="8"/>
  <c r="R1727" i="8"/>
  <c r="R1726" i="8"/>
  <c r="R1725" i="8"/>
  <c r="R1724" i="8"/>
  <c r="R1723" i="8"/>
  <c r="R1722" i="8"/>
  <c r="R1721" i="8"/>
  <c r="R1720" i="8"/>
  <c r="R1719" i="8"/>
  <c r="R1718" i="8"/>
  <c r="R1717" i="8"/>
  <c r="R1716" i="8"/>
  <c r="R1715" i="8"/>
  <c r="R1714" i="8"/>
  <c r="R1713" i="8"/>
  <c r="R1712" i="8"/>
  <c r="R1711" i="8"/>
  <c r="R1710" i="8"/>
  <c r="R1709" i="8"/>
  <c r="R1708" i="8"/>
  <c r="R1707" i="8"/>
  <c r="R1706" i="8"/>
  <c r="R1705" i="8"/>
  <c r="R1704" i="8"/>
  <c r="R1703" i="8"/>
  <c r="R1702" i="8"/>
  <c r="R1701" i="8"/>
  <c r="R1700" i="8"/>
  <c r="R1699" i="8"/>
  <c r="R1698" i="8"/>
  <c r="R1697" i="8"/>
  <c r="R1696" i="8"/>
  <c r="R1695" i="8"/>
  <c r="R1694" i="8"/>
  <c r="R1693" i="8"/>
  <c r="R1692" i="8"/>
  <c r="R1691" i="8"/>
  <c r="R1690" i="8"/>
  <c r="R1689" i="8"/>
  <c r="R1688" i="8"/>
  <c r="R1687" i="8"/>
  <c r="R1686" i="8"/>
  <c r="R1685" i="8"/>
  <c r="R1684" i="8"/>
  <c r="R1683" i="8"/>
  <c r="R1682" i="8"/>
  <c r="R1681" i="8"/>
  <c r="R1680" i="8"/>
  <c r="R1679" i="8"/>
  <c r="R1678" i="8"/>
  <c r="R1677" i="8"/>
  <c r="R1676" i="8"/>
  <c r="R1675" i="8"/>
  <c r="R1674" i="8"/>
  <c r="R1673" i="8"/>
  <c r="R1672" i="8"/>
  <c r="R1671" i="8"/>
  <c r="R1670" i="8"/>
  <c r="R1669" i="8"/>
  <c r="R1668" i="8"/>
  <c r="R1667" i="8"/>
  <c r="R1666" i="8"/>
  <c r="R1665" i="8"/>
  <c r="R1664" i="8"/>
  <c r="R1663" i="8"/>
  <c r="R1662" i="8"/>
  <c r="R1661" i="8"/>
  <c r="R1660" i="8"/>
  <c r="R1659" i="8"/>
  <c r="R1658" i="8"/>
  <c r="R1657" i="8"/>
  <c r="R1656" i="8"/>
  <c r="R1655" i="8"/>
  <c r="R1654" i="8"/>
  <c r="R1653" i="8"/>
  <c r="R1652" i="8"/>
  <c r="R1651" i="8"/>
  <c r="R1650" i="8"/>
  <c r="R1649" i="8"/>
  <c r="R1648" i="8"/>
  <c r="R1647" i="8"/>
  <c r="R1646" i="8"/>
  <c r="R1645" i="8"/>
  <c r="R1644" i="8"/>
  <c r="R1643" i="8"/>
  <c r="R1642" i="8"/>
  <c r="R1641" i="8"/>
  <c r="R1640" i="8"/>
  <c r="R1639" i="8"/>
  <c r="R1638" i="8"/>
  <c r="R1637" i="8"/>
  <c r="R1636" i="8"/>
  <c r="R1635" i="8"/>
  <c r="R1634" i="8"/>
  <c r="R1633" i="8"/>
  <c r="R1632" i="8"/>
  <c r="R1631" i="8"/>
  <c r="R1630" i="8"/>
  <c r="R1629" i="8"/>
  <c r="R1628" i="8"/>
  <c r="R1627" i="8"/>
  <c r="R1626" i="8"/>
  <c r="R1625" i="8"/>
  <c r="R1624" i="8"/>
  <c r="R1623" i="8"/>
  <c r="R1622" i="8"/>
  <c r="R1618" i="8"/>
  <c r="R1617" i="8"/>
  <c r="R1616" i="8"/>
  <c r="R1615" i="8"/>
  <c r="R1614" i="8"/>
  <c r="R1613" i="8"/>
  <c r="R1612" i="8"/>
  <c r="R1611" i="8"/>
  <c r="R1610" i="8"/>
  <c r="R1609" i="8"/>
  <c r="R1608" i="8"/>
  <c r="R1607" i="8"/>
  <c r="R1606" i="8"/>
  <c r="R1605" i="8"/>
  <c r="R1604" i="8"/>
  <c r="R1603" i="8"/>
  <c r="R1602" i="8"/>
  <c r="R1601" i="8"/>
  <c r="R1600" i="8"/>
  <c r="R1599" i="8"/>
  <c r="R1598" i="8"/>
  <c r="R1597" i="8"/>
  <c r="R1596" i="8"/>
  <c r="R1595" i="8"/>
  <c r="R1594" i="8"/>
  <c r="R1593" i="8"/>
  <c r="R1592" i="8"/>
  <c r="R1591" i="8"/>
  <c r="R1590" i="8"/>
  <c r="R1589" i="8"/>
  <c r="R1588" i="8"/>
  <c r="R1587" i="8"/>
  <c r="R1586" i="8"/>
  <c r="R1585" i="8"/>
  <c r="R1584" i="8"/>
  <c r="R1583" i="8"/>
  <c r="R1582" i="8"/>
  <c r="R1581" i="8"/>
  <c r="R1580" i="8"/>
  <c r="R1579" i="8"/>
  <c r="R1578" i="8"/>
  <c r="R1577" i="8"/>
  <c r="R1576" i="8"/>
  <c r="R1575" i="8"/>
  <c r="R1574" i="8"/>
  <c r="R1573" i="8"/>
  <c r="R1572" i="8"/>
  <c r="R1571" i="8"/>
  <c r="R1570" i="8"/>
  <c r="R1569" i="8"/>
  <c r="R1568" i="8"/>
  <c r="R1567" i="8"/>
  <c r="R1566" i="8"/>
  <c r="R1565" i="8"/>
  <c r="R1564" i="8"/>
  <c r="R1563" i="8"/>
  <c r="R1562" i="8"/>
  <c r="R1561" i="8"/>
  <c r="R1560" i="8"/>
  <c r="R1559" i="8"/>
  <c r="R1558" i="8"/>
  <c r="R1557" i="8"/>
  <c r="R1556" i="8"/>
  <c r="R1555" i="8"/>
  <c r="R1554" i="8"/>
  <c r="R1553" i="8"/>
  <c r="R1552" i="8"/>
  <c r="R1551" i="8"/>
  <c r="R1550" i="8"/>
  <c r="R1549" i="8"/>
  <c r="R1548" i="8"/>
  <c r="R1547" i="8"/>
  <c r="R1546" i="8"/>
  <c r="R1545" i="8"/>
  <c r="R1544" i="8"/>
  <c r="R1543" i="8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R1311" i="8"/>
  <c r="R1157" i="8"/>
  <c r="H470" i="5"/>
  <c r="H469" i="5"/>
  <c r="H468" i="5"/>
  <c r="H467" i="5"/>
  <c r="H463" i="5"/>
  <c r="H462" i="5"/>
  <c r="H461" i="5"/>
  <c r="H460" i="5"/>
  <c r="H459" i="5"/>
  <c r="L48" i="4"/>
  <c r="L49" i="4" s="1"/>
  <c r="L74" i="4" s="1"/>
  <c r="L99" i="4" s="1"/>
  <c r="L124" i="4" s="1"/>
  <c r="L149" i="4" s="1"/>
  <c r="L174" i="4" s="1"/>
  <c r="L199" i="4" s="1"/>
  <c r="L224" i="4" s="1"/>
  <c r="L249" i="4" s="1"/>
  <c r="L274" i="4" s="1"/>
  <c r="L299" i="4" s="1"/>
  <c r="H22" i="6"/>
  <c r="H21" i="6"/>
  <c r="H20" i="6"/>
  <c r="H19" i="6"/>
  <c r="H18" i="6"/>
  <c r="H17" i="6"/>
  <c r="H16" i="6"/>
  <c r="H15" i="6"/>
  <c r="H14" i="6"/>
  <c r="H13" i="6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231" i="5"/>
  <c r="H230" i="5"/>
  <c r="H229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2" i="6"/>
  <c r="H11" i="6"/>
  <c r="H10" i="6"/>
  <c r="H9" i="6"/>
  <c r="H8" i="6"/>
  <c r="H7" i="6"/>
  <c r="H6" i="6"/>
  <c r="H5" i="6"/>
  <c r="H4" i="6"/>
  <c r="H3" i="6"/>
  <c r="H2" i="6"/>
  <c r="M70" i="4"/>
  <c r="M69" i="4"/>
  <c r="M68" i="4"/>
  <c r="M67" i="4"/>
  <c r="M66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M16" i="1"/>
  <c r="R16" i="1" s="1"/>
  <c r="M15" i="1"/>
  <c r="R15" i="1" s="1"/>
  <c r="M14" i="1"/>
  <c r="R14" i="1" s="1"/>
  <c r="M76" i="1"/>
  <c r="M75" i="1"/>
  <c r="R75" i="1" s="1"/>
  <c r="M74" i="1"/>
  <c r="R74" i="1" s="1"/>
  <c r="M73" i="1"/>
  <c r="R73" i="1" s="1"/>
  <c r="M72" i="1"/>
  <c r="R72" i="1" s="1"/>
  <c r="R71" i="1"/>
  <c r="M70" i="1"/>
  <c r="R70" i="1" s="1"/>
  <c r="M69" i="1"/>
  <c r="R69" i="1" s="1"/>
  <c r="M68" i="1"/>
  <c r="R68" i="1" s="1"/>
  <c r="M67" i="1"/>
  <c r="R67" i="1" s="1"/>
  <c r="M66" i="1"/>
  <c r="R66" i="1" s="1"/>
  <c r="M65" i="1"/>
  <c r="R65" i="1" s="1"/>
  <c r="M64" i="1"/>
  <c r="R64" i="1" s="1"/>
  <c r="M63" i="1"/>
  <c r="R63" i="1" s="1"/>
  <c r="M62" i="1"/>
  <c r="R62" i="1" s="1"/>
  <c r="M61" i="1"/>
  <c r="R61" i="1" s="1"/>
  <c r="M60" i="1"/>
  <c r="R60" i="1" s="1"/>
  <c r="M59" i="1"/>
  <c r="R59" i="1" s="1"/>
  <c r="M58" i="1"/>
  <c r="R58" i="1" s="1"/>
  <c r="R57" i="1"/>
  <c r="M12" i="1"/>
  <c r="R12" i="1" s="1"/>
  <c r="M11" i="1"/>
  <c r="R11" i="1" s="1"/>
  <c r="M10" i="1"/>
  <c r="R10" i="1" s="1"/>
  <c r="M9" i="1"/>
  <c r="R9" i="1" s="1"/>
  <c r="M8" i="1"/>
  <c r="R8" i="1" s="1"/>
  <c r="M7" i="1"/>
  <c r="R7" i="1" s="1"/>
  <c r="M6" i="1"/>
  <c r="R6" i="1" s="1"/>
  <c r="M5" i="1"/>
  <c r="R5" i="1" s="1"/>
  <c r="M4" i="1"/>
  <c r="R4" i="1" s="1"/>
  <c r="M3" i="1"/>
  <c r="R3" i="1" s="1"/>
  <c r="M1390" i="1" l="1"/>
  <c r="M1447" i="1"/>
  <c r="R1377" i="1"/>
  <c r="J1308" i="1"/>
  <c r="M747" i="1"/>
  <c r="R747" i="1" s="1"/>
  <c r="R1395" i="1"/>
  <c r="L1152" i="1"/>
  <c r="M1472" i="1"/>
  <c r="L1490" i="1"/>
  <c r="L1515" i="1" s="1"/>
  <c r="R1378" i="1"/>
  <c r="R1422" i="1"/>
  <c r="M1619" i="1"/>
  <c r="R1619" i="1" s="1"/>
  <c r="M1401" i="1"/>
  <c r="R1401" i="1" s="1"/>
  <c r="R1124" i="1"/>
  <c r="M1084" i="1"/>
  <c r="R739" i="1"/>
  <c r="R1038" i="1"/>
  <c r="L1449" i="1"/>
  <c r="M1449" i="1" s="1"/>
  <c r="R1392" i="1"/>
  <c r="M1468" i="1"/>
  <c r="R1468" i="1"/>
  <c r="M1415" i="1"/>
  <c r="R1415" i="1" s="1"/>
  <c r="M1065" i="1"/>
  <c r="R1065" i="1" s="1"/>
  <c r="M1426" i="1"/>
  <c r="R1423" i="1"/>
  <c r="R1082" i="1"/>
  <c r="R1080" i="1"/>
  <c r="R1390" i="1"/>
  <c r="M1440" i="1"/>
  <c r="R1383" i="1"/>
  <c r="M1432" i="1"/>
  <c r="R1104" i="1"/>
  <c r="R1077" i="1"/>
  <c r="R1093" i="1"/>
  <c r="R1437" i="1"/>
  <c r="M98" i="10"/>
  <c r="L53" i="10"/>
  <c r="L78" i="10" s="1"/>
  <c r="M63" i="10"/>
  <c r="L105" i="10"/>
  <c r="M55" i="10"/>
  <c r="L86" i="10"/>
  <c r="M61" i="10"/>
  <c r="R61" i="10" s="1"/>
  <c r="M31" i="10"/>
  <c r="R31" i="10" s="1"/>
  <c r="L96" i="10"/>
  <c r="M71" i="10"/>
  <c r="R74" i="10" s="1"/>
  <c r="R34" i="10"/>
  <c r="L115" i="10"/>
  <c r="M90" i="10"/>
  <c r="R90" i="10" s="1"/>
  <c r="L87" i="10"/>
  <c r="L114" i="10"/>
  <c r="R36" i="10"/>
  <c r="L148" i="10"/>
  <c r="M148" i="10" s="1"/>
  <c r="M123" i="10"/>
  <c r="M37" i="10"/>
  <c r="R37" i="10" s="1"/>
  <c r="L54" i="10"/>
  <c r="M29" i="10"/>
  <c r="R29" i="10" s="1"/>
  <c r="L83" i="10"/>
  <c r="M58" i="10"/>
  <c r="R58" i="10" s="1"/>
  <c r="M72" i="10"/>
  <c r="L97" i="10"/>
  <c r="M33" i="10"/>
  <c r="R33" i="10" s="1"/>
  <c r="M39" i="10"/>
  <c r="R39" i="10" s="1"/>
  <c r="R28" i="10"/>
  <c r="R42" i="10"/>
  <c r="L100" i="10"/>
  <c r="M75" i="10"/>
  <c r="L103" i="10"/>
  <c r="M78" i="10"/>
  <c r="M88" i="10"/>
  <c r="L113" i="10"/>
  <c r="L82" i="10"/>
  <c r="M53" i="10"/>
  <c r="R53" i="10" s="1"/>
  <c r="M27" i="10"/>
  <c r="R27" i="10" s="1"/>
  <c r="L52" i="10"/>
  <c r="M56" i="10"/>
  <c r="L81" i="10"/>
  <c r="L60" i="10"/>
  <c r="M35" i="10"/>
  <c r="R35" i="10" s="1"/>
  <c r="M41" i="10"/>
  <c r="R41" i="10" s="1"/>
  <c r="L66" i="10"/>
  <c r="M43" i="10"/>
  <c r="R43" i="10" s="1"/>
  <c r="L68" i="10"/>
  <c r="L70" i="10"/>
  <c r="M45" i="10"/>
  <c r="R45" i="10" s="1"/>
  <c r="L99" i="10"/>
  <c r="M74" i="10"/>
  <c r="L76" i="10"/>
  <c r="M51" i="10"/>
  <c r="M64" i="10"/>
  <c r="R64" i="10" s="1"/>
  <c r="L84" i="10"/>
  <c r="M59" i="10"/>
  <c r="R59" i="10" s="1"/>
  <c r="R38" i="10"/>
  <c r="M47" i="10"/>
  <c r="R48" i="10" s="1"/>
  <c r="R30" i="10"/>
  <c r="R40" i="10"/>
  <c r="R44" i="10"/>
  <c r="M49" i="10"/>
  <c r="L92" i="10"/>
  <c r="M67" i="10"/>
  <c r="R67" i="10" s="1"/>
  <c r="L69" i="10"/>
  <c r="R22" i="10"/>
  <c r="R46" i="10"/>
  <c r="J983" i="1"/>
  <c r="J987" i="1" s="1"/>
  <c r="R1127" i="1"/>
  <c r="F1098" i="1"/>
  <c r="F1123" i="1" s="1"/>
  <c r="F1148" i="1" s="1"/>
  <c r="F1173" i="1" s="1"/>
  <c r="F1198" i="1" s="1"/>
  <c r="F1223" i="1" s="1"/>
  <c r="F1248" i="1" s="1"/>
  <c r="F1273" i="1" s="1"/>
  <c r="R1394" i="1"/>
  <c r="R1067" i="1"/>
  <c r="R1076" i="1"/>
  <c r="M1476" i="1"/>
  <c r="A1411" i="1"/>
  <c r="R1385" i="1"/>
  <c r="A1427" i="1"/>
  <c r="M1090" i="1"/>
  <c r="M979" i="1"/>
  <c r="R979" i="1" s="1"/>
  <c r="A1415" i="1"/>
  <c r="A1440" i="1" s="1"/>
  <c r="R1400" i="1"/>
  <c r="R1100" i="1"/>
  <c r="J1627" i="1"/>
  <c r="J1631" i="1" s="1"/>
  <c r="A1129" i="1"/>
  <c r="R1391" i="1"/>
  <c r="M1451" i="1"/>
  <c r="L1428" i="1"/>
  <c r="M1428" i="1" s="1"/>
  <c r="F1427" i="1"/>
  <c r="F1452" i="1" s="1"/>
  <c r="F1477" i="1" s="1"/>
  <c r="F1502" i="1" s="1"/>
  <c r="F1527" i="1" s="1"/>
  <c r="F1552" i="1" s="1"/>
  <c r="F1577" i="1" s="1"/>
  <c r="F1602" i="1" s="1"/>
  <c r="R1355" i="1"/>
  <c r="R970" i="1"/>
  <c r="A1431" i="1"/>
  <c r="M1298" i="1"/>
  <c r="R1298" i="1" s="1"/>
  <c r="J1302" i="1"/>
  <c r="R1097" i="1"/>
  <c r="I1091" i="1"/>
  <c r="R1066" i="1"/>
  <c r="M1072" i="1"/>
  <c r="R1072" i="1" s="1"/>
  <c r="F1409" i="1"/>
  <c r="F1434" i="1" s="1"/>
  <c r="R1384" i="1"/>
  <c r="F1109" i="1"/>
  <c r="A1095" i="1"/>
  <c r="A1120" i="1" s="1"/>
  <c r="R1304" i="1"/>
  <c r="M1633" i="1"/>
  <c r="R1633" i="1" s="1"/>
  <c r="J1637" i="1"/>
  <c r="M1622" i="1"/>
  <c r="R1622" i="1" s="1"/>
  <c r="J1626" i="1"/>
  <c r="J1624" i="1"/>
  <c r="M1620" i="1"/>
  <c r="R1620" i="1" s="1"/>
  <c r="R87" i="25"/>
  <c r="R107" i="25"/>
  <c r="R52" i="25"/>
  <c r="R98" i="25"/>
  <c r="M88" i="25"/>
  <c r="R88" i="25" s="1"/>
  <c r="R81" i="25"/>
  <c r="M1096" i="13"/>
  <c r="R1096" i="13" s="1"/>
  <c r="K1097" i="13"/>
  <c r="L1097" i="13" s="1"/>
  <c r="R52" i="15"/>
  <c r="R51" i="15"/>
  <c r="M92" i="31"/>
  <c r="R92" i="31"/>
  <c r="J16" i="31"/>
  <c r="M16" i="31" s="1"/>
  <c r="R79" i="31"/>
  <c r="L118" i="31"/>
  <c r="M118" i="31" s="1"/>
  <c r="M81" i="31"/>
  <c r="M80" i="31"/>
  <c r="R80" i="31" s="1"/>
  <c r="M87" i="31"/>
  <c r="R87" i="31" s="1"/>
  <c r="L112" i="31"/>
  <c r="R89" i="31"/>
  <c r="M124" i="31"/>
  <c r="M106" i="31"/>
  <c r="R106" i="31" s="1"/>
  <c r="L128" i="31"/>
  <c r="M103" i="31"/>
  <c r="L142" i="31"/>
  <c r="M142" i="31" s="1"/>
  <c r="M122" i="31"/>
  <c r="L147" i="31"/>
  <c r="M147" i="31" s="1"/>
  <c r="L114" i="31"/>
  <c r="M114" i="31" s="1"/>
  <c r="L120" i="31"/>
  <c r="M95" i="31"/>
  <c r="L127" i="31"/>
  <c r="M102" i="31"/>
  <c r="L149" i="31"/>
  <c r="M149" i="31" s="1"/>
  <c r="L179" i="31"/>
  <c r="M179" i="31" s="1"/>
  <c r="M131" i="31"/>
  <c r="R131" i="31" s="1"/>
  <c r="L126" i="31"/>
  <c r="M101" i="31"/>
  <c r="L116" i="31"/>
  <c r="M116" i="31" s="1"/>
  <c r="L108" i="31"/>
  <c r="M83" i="31"/>
  <c r="R83" i="31" s="1"/>
  <c r="R93" i="31"/>
  <c r="R117" i="31"/>
  <c r="F755" i="31"/>
  <c r="A789" i="31"/>
  <c r="A806" i="31"/>
  <c r="A775" i="31"/>
  <c r="R749" i="31"/>
  <c r="A741" i="31"/>
  <c r="M697" i="31"/>
  <c r="R697" i="31" s="1"/>
  <c r="L722" i="31"/>
  <c r="A772" i="31"/>
  <c r="R746" i="31"/>
  <c r="J637" i="31"/>
  <c r="M633" i="31"/>
  <c r="R633" i="31" s="1"/>
  <c r="M791" i="31"/>
  <c r="L816" i="31"/>
  <c r="L789" i="31"/>
  <c r="M764" i="31"/>
  <c r="L745" i="31"/>
  <c r="M720" i="31"/>
  <c r="R694" i="31"/>
  <c r="F719" i="31"/>
  <c r="M725" i="31"/>
  <c r="R725" i="31" s="1"/>
  <c r="L750" i="31"/>
  <c r="L802" i="31"/>
  <c r="A774" i="31"/>
  <c r="L771" i="31"/>
  <c r="M746" i="31"/>
  <c r="R709" i="31"/>
  <c r="F734" i="31"/>
  <c r="M713" i="31"/>
  <c r="R713" i="31" s="1"/>
  <c r="L738" i="31"/>
  <c r="A803" i="31"/>
  <c r="A727" i="31"/>
  <c r="R701" i="31"/>
  <c r="J752" i="31"/>
  <c r="M727" i="31"/>
  <c r="R702" i="31"/>
  <c r="L761" i="31"/>
  <c r="M736" i="31"/>
  <c r="F752" i="31"/>
  <c r="R727" i="31"/>
  <c r="R735" i="31"/>
  <c r="A761" i="31"/>
  <c r="M726" i="31"/>
  <c r="L751" i="31"/>
  <c r="A770" i="31"/>
  <c r="L774" i="31"/>
  <c r="M749" i="31"/>
  <c r="A783" i="31"/>
  <c r="R712" i="31"/>
  <c r="R707" i="31"/>
  <c r="F732" i="31"/>
  <c r="L768" i="31"/>
  <c r="M743" i="31"/>
  <c r="R743" i="31"/>
  <c r="A769" i="31"/>
  <c r="R729" i="31"/>
  <c r="A755" i="31"/>
  <c r="R717" i="31"/>
  <c r="A815" i="31"/>
  <c r="A812" i="31"/>
  <c r="L744" i="31"/>
  <c r="M719" i="31"/>
  <c r="L734" i="31"/>
  <c r="M709" i="31"/>
  <c r="L782" i="31"/>
  <c r="M757" i="31"/>
  <c r="R711" i="31"/>
  <c r="M733" i="31"/>
  <c r="L758" i="31"/>
  <c r="A798" i="31"/>
  <c r="A732" i="31"/>
  <c r="R706" i="31"/>
  <c r="F722" i="31"/>
  <c r="R728" i="31"/>
  <c r="A754" i="31"/>
  <c r="J634" i="31"/>
  <c r="M630" i="31"/>
  <c r="R630" i="31" s="1"/>
  <c r="M729" i="31"/>
  <c r="L754" i="31"/>
  <c r="J627" i="31"/>
  <c r="M623" i="31"/>
  <c r="R623" i="31" s="1"/>
  <c r="L730" i="31"/>
  <c r="M705" i="31"/>
  <c r="R705" i="31" s="1"/>
  <c r="R720" i="31"/>
  <c r="A746" i="31"/>
  <c r="L803" i="31"/>
  <c r="M803" i="31" s="1"/>
  <c r="M778" i="31"/>
  <c r="M723" i="31"/>
  <c r="R723" i="31" s="1"/>
  <c r="L748" i="31"/>
  <c r="M624" i="31"/>
  <c r="R624" i="31" s="1"/>
  <c r="J628" i="31"/>
  <c r="F758" i="31"/>
  <c r="R733" i="31"/>
  <c r="M717" i="31"/>
  <c r="L742" i="31"/>
  <c r="F767" i="31"/>
  <c r="M790" i="31"/>
  <c r="L815" i="31"/>
  <c r="M815" i="31" s="1"/>
  <c r="R663" i="31"/>
  <c r="R495" i="31"/>
  <c r="A521" i="31"/>
  <c r="M555" i="31"/>
  <c r="L580" i="31"/>
  <c r="L531" i="31"/>
  <c r="M506" i="31"/>
  <c r="R506" i="31" s="1"/>
  <c r="L597" i="31"/>
  <c r="M597" i="31" s="1"/>
  <c r="M572" i="31"/>
  <c r="R572" i="31" s="1"/>
  <c r="L519" i="31"/>
  <c r="M494" i="31"/>
  <c r="R494" i="31" s="1"/>
  <c r="F603" i="31"/>
  <c r="R543" i="31"/>
  <c r="L513" i="31"/>
  <c r="M488" i="31"/>
  <c r="R488" i="31" s="1"/>
  <c r="L602" i="31"/>
  <c r="R491" i="31"/>
  <c r="A517" i="31"/>
  <c r="A527" i="31"/>
  <c r="M541" i="31"/>
  <c r="L566" i="31"/>
  <c r="A562" i="31"/>
  <c r="R460" i="31"/>
  <c r="M495" i="31"/>
  <c r="L520" i="31"/>
  <c r="M540" i="31"/>
  <c r="L565" i="31"/>
  <c r="L583" i="31"/>
  <c r="M558" i="31"/>
  <c r="A536" i="31"/>
  <c r="A598" i="31"/>
  <c r="R597" i="31" s="1"/>
  <c r="M501" i="31"/>
  <c r="R501" i="31" s="1"/>
  <c r="L526" i="31"/>
  <c r="A578" i="31"/>
  <c r="M539" i="31"/>
  <c r="L564" i="31"/>
  <c r="A559" i="31"/>
  <c r="R424" i="31"/>
  <c r="M424" i="31"/>
  <c r="J428" i="31"/>
  <c r="A526" i="31"/>
  <c r="R500" i="31"/>
  <c r="M549" i="31"/>
  <c r="L574" i="31"/>
  <c r="A608" i="31"/>
  <c r="M423" i="31"/>
  <c r="R423" i="31" s="1"/>
  <c r="J427" i="31"/>
  <c r="J527" i="31"/>
  <c r="M502" i="31"/>
  <c r="A591" i="31"/>
  <c r="A582" i="31"/>
  <c r="L553" i="31"/>
  <c r="M528" i="31"/>
  <c r="R528" i="31" s="1"/>
  <c r="R489" i="31"/>
  <c r="F514" i="31"/>
  <c r="R555" i="31"/>
  <c r="A581" i="31"/>
  <c r="R540" i="31"/>
  <c r="L612" i="31"/>
  <c r="M587" i="31"/>
  <c r="R518" i="31"/>
  <c r="M507" i="31"/>
  <c r="L532" i="31"/>
  <c r="L521" i="31"/>
  <c r="M496" i="31"/>
  <c r="R496" i="31" s="1"/>
  <c r="M559" i="31"/>
  <c r="L584" i="31"/>
  <c r="R507" i="31"/>
  <c r="A520" i="31"/>
  <c r="A564" i="31"/>
  <c r="M517" i="31"/>
  <c r="R517" i="31" s="1"/>
  <c r="L542" i="31"/>
  <c r="L585" i="31"/>
  <c r="M560" i="31"/>
  <c r="A547" i="31"/>
  <c r="A594" i="31"/>
  <c r="R593" i="31" s="1"/>
  <c r="R568" i="31"/>
  <c r="R493" i="31"/>
  <c r="M536" i="31"/>
  <c r="L561" i="31"/>
  <c r="L550" i="31"/>
  <c r="M525" i="31"/>
  <c r="A550" i="31"/>
  <c r="R524" i="31"/>
  <c r="A530" i="31"/>
  <c r="R504" i="31"/>
  <c r="F527" i="31"/>
  <c r="R502" i="31"/>
  <c r="M548" i="31"/>
  <c r="R548" i="31" s="1"/>
  <c r="L573" i="31"/>
  <c r="M425" i="31"/>
  <c r="R425" i="31" s="1"/>
  <c r="J429" i="31"/>
  <c r="J426" i="31"/>
  <c r="M422" i="31"/>
  <c r="R422" i="31"/>
  <c r="A344" i="31"/>
  <c r="R318" i="31"/>
  <c r="M321" i="31"/>
  <c r="L346" i="31"/>
  <c r="A378" i="31"/>
  <c r="R352" i="31"/>
  <c r="A404" i="31"/>
  <c r="R291" i="31"/>
  <c r="A317" i="31"/>
  <c r="R315" i="31"/>
  <c r="L324" i="31"/>
  <c r="M299" i="31"/>
  <c r="R299" i="31" s="1"/>
  <c r="A388" i="31"/>
  <c r="R255" i="31"/>
  <c r="R284" i="31"/>
  <c r="G309" i="31"/>
  <c r="L348" i="31"/>
  <c r="M323" i="31"/>
  <c r="L391" i="31"/>
  <c r="M391" i="31" s="1"/>
  <c r="M366" i="31"/>
  <c r="M307" i="31"/>
  <c r="L332" i="31"/>
  <c r="L333" i="31"/>
  <c r="M308" i="31"/>
  <c r="M311" i="31"/>
  <c r="R311" i="31" s="1"/>
  <c r="L336" i="31"/>
  <c r="J226" i="31"/>
  <c r="M222" i="31"/>
  <c r="R222" i="31" s="1"/>
  <c r="A322" i="31"/>
  <c r="R296" i="31"/>
  <c r="A331" i="31"/>
  <c r="R292" i="31"/>
  <c r="L392" i="31"/>
  <c r="A380" i="31"/>
  <c r="R351" i="31"/>
  <c r="A377" i="31"/>
  <c r="A343" i="31"/>
  <c r="L344" i="31"/>
  <c r="M319" i="31"/>
  <c r="R319" i="31" s="1"/>
  <c r="A375" i="31"/>
  <c r="L338" i="31"/>
  <c r="M313" i="31"/>
  <c r="M289" i="31"/>
  <c r="R289" i="31" s="1"/>
  <c r="L314" i="31"/>
  <c r="A337" i="31"/>
  <c r="R295" i="31"/>
  <c r="A321" i="31"/>
  <c r="L350" i="31"/>
  <c r="M325" i="31"/>
  <c r="R325" i="31" s="1"/>
  <c r="A345" i="31"/>
  <c r="A334" i="31"/>
  <c r="F353" i="31"/>
  <c r="M224" i="31"/>
  <c r="R224" i="31" s="1"/>
  <c r="J228" i="31"/>
  <c r="A333" i="31"/>
  <c r="J233" i="31"/>
  <c r="M229" i="31"/>
  <c r="R229" i="31" s="1"/>
  <c r="A336" i="31"/>
  <c r="M326" i="31"/>
  <c r="R326" i="31" s="1"/>
  <c r="M340" i="31"/>
  <c r="L365" i="31"/>
  <c r="M351" i="31"/>
  <c r="M352" i="31"/>
  <c r="L377" i="31"/>
  <c r="R301" i="31"/>
  <c r="M330" i="31"/>
  <c r="L355" i="31"/>
  <c r="J342" i="31"/>
  <c r="M317" i="31"/>
  <c r="R317" i="31" s="1"/>
  <c r="A349" i="31"/>
  <c r="R323" i="31"/>
  <c r="A366" i="31"/>
  <c r="R340" i="31"/>
  <c r="R286" i="31"/>
  <c r="R313" i="31"/>
  <c r="A385" i="31"/>
  <c r="M219" i="31"/>
  <c r="R219" i="31" s="1"/>
  <c r="J223" i="31"/>
  <c r="A364" i="31"/>
  <c r="A373" i="31"/>
  <c r="R347" i="31"/>
  <c r="M303" i="31"/>
  <c r="L328" i="31"/>
  <c r="M285" i="31"/>
  <c r="R285" i="31" s="1"/>
  <c r="L310" i="31"/>
  <c r="M331" i="31"/>
  <c r="L356" i="31"/>
  <c r="G337" i="31"/>
  <c r="R312" i="31"/>
  <c r="A382" i="31"/>
  <c r="A315" i="31"/>
  <c r="A376" i="31"/>
  <c r="L370" i="31"/>
  <c r="M345" i="31"/>
  <c r="L354" i="31"/>
  <c r="M329" i="31"/>
  <c r="M376" i="31"/>
  <c r="L334" i="31"/>
  <c r="M309" i="31"/>
  <c r="R287" i="31"/>
  <c r="M286" i="31"/>
  <c r="R50" i="31"/>
  <c r="R77" i="31"/>
  <c r="R107" i="31"/>
  <c r="A168" i="31"/>
  <c r="R76" i="31"/>
  <c r="R75" i="31"/>
  <c r="L138" i="31"/>
  <c r="M138" i="31" s="1"/>
  <c r="R78" i="31"/>
  <c r="A123" i="31"/>
  <c r="R97" i="31"/>
  <c r="R74" i="31"/>
  <c r="A129" i="31"/>
  <c r="L139" i="31"/>
  <c r="M139" i="31" s="1"/>
  <c r="A150" i="31"/>
  <c r="R124" i="31"/>
  <c r="F115" i="31"/>
  <c r="R90" i="31"/>
  <c r="A161" i="31"/>
  <c r="A185" i="31"/>
  <c r="L146" i="31"/>
  <c r="M146" i="31" s="1"/>
  <c r="J17" i="31"/>
  <c r="M17" i="31" s="1"/>
  <c r="R13" i="31"/>
  <c r="L140" i="31"/>
  <c r="M140" i="31" s="1"/>
  <c r="A159" i="31"/>
  <c r="L111" i="31"/>
  <c r="M111" i="31" s="1"/>
  <c r="R86" i="31"/>
  <c r="R100" i="31"/>
  <c r="L125" i="31"/>
  <c r="M125" i="31" s="1"/>
  <c r="A176" i="31"/>
  <c r="L204" i="31"/>
  <c r="R15" i="31"/>
  <c r="J19" i="31"/>
  <c r="M19" i="31" s="1"/>
  <c r="A153" i="31"/>
  <c r="R121" i="31"/>
  <c r="A147" i="31"/>
  <c r="A166" i="31"/>
  <c r="A183" i="31"/>
  <c r="L156" i="31"/>
  <c r="M156" i="31" s="1"/>
  <c r="L134" i="31"/>
  <c r="M134" i="31" s="1"/>
  <c r="A131" i="31"/>
  <c r="R105" i="31"/>
  <c r="R14" i="31"/>
  <c r="J18" i="31"/>
  <c r="M18" i="31" s="1"/>
  <c r="L110" i="31"/>
  <c r="M110" i="31" s="1"/>
  <c r="R85" i="31"/>
  <c r="A157" i="31"/>
  <c r="R109" i="31"/>
  <c r="R96" i="31"/>
  <c r="L119" i="31"/>
  <c r="M119" i="31" s="1"/>
  <c r="R94" i="31"/>
  <c r="A140" i="31"/>
  <c r="R114" i="31"/>
  <c r="R81" i="31"/>
  <c r="L130" i="31"/>
  <c r="M130" i="31" s="1"/>
  <c r="R118" i="31"/>
  <c r="A144" i="31"/>
  <c r="A117" i="31"/>
  <c r="R91" i="31"/>
  <c r="A120" i="31"/>
  <c r="A174" i="31"/>
  <c r="A121" i="31"/>
  <c r="R95" i="31"/>
  <c r="A130" i="31"/>
  <c r="L143" i="31"/>
  <c r="M143" i="31" s="1"/>
  <c r="A114" i="31"/>
  <c r="R88" i="31"/>
  <c r="R16" i="31"/>
  <c r="J20" i="31"/>
  <c r="M20" i="31" s="1"/>
  <c r="A163" i="31"/>
  <c r="R123" i="31"/>
  <c r="L148" i="31"/>
  <c r="M148" i="31" s="1"/>
  <c r="L132" i="31"/>
  <c r="M132" i="31" s="1"/>
  <c r="R52" i="31"/>
  <c r="A137" i="31"/>
  <c r="R100" i="25"/>
  <c r="R90" i="25"/>
  <c r="L120" i="25"/>
  <c r="M95" i="25"/>
  <c r="R95" i="25" s="1"/>
  <c r="M11" i="25"/>
  <c r="R11" i="25"/>
  <c r="R104" i="25"/>
  <c r="M13" i="25"/>
  <c r="R13" i="25"/>
  <c r="L109" i="25"/>
  <c r="M84" i="25"/>
  <c r="R84" i="25" s="1"/>
  <c r="J14" i="25"/>
  <c r="M10" i="25"/>
  <c r="R10" i="25"/>
  <c r="R99" i="25"/>
  <c r="L127" i="25"/>
  <c r="M127" i="25" s="1"/>
  <c r="A151" i="25"/>
  <c r="R82" i="25"/>
  <c r="R97" i="25"/>
  <c r="M108" i="25"/>
  <c r="R108" i="25" s="1"/>
  <c r="L129" i="25"/>
  <c r="M104" i="25"/>
  <c r="R117" i="25"/>
  <c r="L111" i="25"/>
  <c r="M86" i="25"/>
  <c r="J15" i="25"/>
  <c r="J19" i="25" s="1"/>
  <c r="M148" i="25"/>
  <c r="R86" i="25"/>
  <c r="M12" i="25"/>
  <c r="R12" i="25"/>
  <c r="R80" i="25"/>
  <c r="A137" i="25"/>
  <c r="E144" i="25"/>
  <c r="E169" i="25" s="1"/>
  <c r="E194" i="25" s="1"/>
  <c r="R119" i="25"/>
  <c r="E133" i="25"/>
  <c r="E158" i="25" s="1"/>
  <c r="E183" i="25" s="1"/>
  <c r="A117" i="25"/>
  <c r="R91" i="25"/>
  <c r="R142" i="25"/>
  <c r="A124" i="25"/>
  <c r="R123" i="25" s="1"/>
  <c r="G114" i="25"/>
  <c r="G139" i="25" s="1"/>
  <c r="G164" i="25" s="1"/>
  <c r="G189" i="25" s="1"/>
  <c r="R89" i="25"/>
  <c r="L1286" i="13"/>
  <c r="M1033" i="13"/>
  <c r="R1033" i="13" s="1"/>
  <c r="K1034" i="13"/>
  <c r="K1224" i="13"/>
  <c r="M1223" i="13"/>
  <c r="R1223" i="13" s="1"/>
  <c r="M1349" i="13"/>
  <c r="R1349" i="13" s="1"/>
  <c r="K1350" i="13"/>
  <c r="L1161" i="13"/>
  <c r="L134" i="28"/>
  <c r="M134" i="28" s="1"/>
  <c r="R318" i="12"/>
  <c r="A344" i="12"/>
  <c r="L451" i="12"/>
  <c r="M450" i="12"/>
  <c r="A347" i="12"/>
  <c r="R321" i="12"/>
  <c r="F355" i="12"/>
  <c r="A327" i="12"/>
  <c r="A451" i="12"/>
  <c r="M424" i="12"/>
  <c r="L425" i="12"/>
  <c r="B329" i="12"/>
  <c r="B382" i="12"/>
  <c r="M275" i="12"/>
  <c r="L276" i="12"/>
  <c r="A385" i="12"/>
  <c r="B358" i="12"/>
  <c r="A348" i="12"/>
  <c r="R322" i="12"/>
  <c r="A336" i="12"/>
  <c r="A367" i="12"/>
  <c r="L298" i="12"/>
  <c r="M297" i="12"/>
  <c r="R297" i="12" s="1"/>
  <c r="A368" i="12"/>
  <c r="A406" i="12"/>
  <c r="A430" i="12"/>
  <c r="A354" i="12"/>
  <c r="B325" i="12"/>
  <c r="A332" i="12"/>
  <c r="B324" i="12"/>
  <c r="R295" i="12"/>
  <c r="A321" i="12"/>
  <c r="R275" i="12"/>
  <c r="A320" i="12"/>
  <c r="R294" i="12"/>
  <c r="R293" i="12"/>
  <c r="M324" i="12"/>
  <c r="L325" i="12"/>
  <c r="A324" i="12"/>
  <c r="A365" i="12"/>
  <c r="M373" i="12"/>
  <c r="L374" i="12"/>
  <c r="B311" i="12"/>
  <c r="A328" i="12"/>
  <c r="A388" i="12"/>
  <c r="A433" i="12"/>
  <c r="L349" i="12"/>
  <c r="M348" i="12"/>
  <c r="A409" i="12"/>
  <c r="A341" i="12"/>
  <c r="A400" i="12"/>
  <c r="A437" i="12"/>
  <c r="M397" i="12"/>
  <c r="L398" i="12"/>
  <c r="A364" i="12"/>
  <c r="R33" i="12"/>
  <c r="R37" i="12"/>
  <c r="R35" i="12"/>
  <c r="R34" i="12"/>
  <c r="R31" i="12"/>
  <c r="B86" i="12"/>
  <c r="B111" i="12" s="1"/>
  <c r="B136" i="12" s="1"/>
  <c r="B161" i="12" s="1"/>
  <c r="B186" i="12" s="1"/>
  <c r="B211" i="12" s="1"/>
  <c r="R211" i="12" s="1"/>
  <c r="R61" i="12"/>
  <c r="R59" i="12"/>
  <c r="L113" i="12"/>
  <c r="M112" i="12"/>
  <c r="R112" i="12" s="1"/>
  <c r="R185" i="12"/>
  <c r="L38" i="12"/>
  <c r="A135" i="12"/>
  <c r="A160" i="12" s="1"/>
  <c r="A185" i="12" s="1"/>
  <c r="A210" i="12" s="1"/>
  <c r="R209" i="12" s="1"/>
  <c r="R109" i="12"/>
  <c r="R135" i="12"/>
  <c r="R60" i="12"/>
  <c r="R32" i="12"/>
  <c r="R36" i="12"/>
  <c r="R85" i="12"/>
  <c r="R210" i="12"/>
  <c r="R26" i="12"/>
  <c r="R84" i="12"/>
  <c r="R160" i="12"/>
  <c r="R29" i="12"/>
  <c r="R186" i="12"/>
  <c r="R30" i="12"/>
  <c r="R62" i="12"/>
  <c r="R110" i="12"/>
  <c r="A1130" i="1"/>
  <c r="R1129" i="1" s="1"/>
  <c r="F1128" i="1"/>
  <c r="M1443" i="1"/>
  <c r="R1443" i="1" s="1"/>
  <c r="M1396" i="1"/>
  <c r="R1396" i="1" s="1"/>
  <c r="L1408" i="1"/>
  <c r="M1408" i="1" s="1"/>
  <c r="M1409" i="1"/>
  <c r="M1434" i="1"/>
  <c r="A1097" i="1"/>
  <c r="M1073" i="1"/>
  <c r="R1073" i="1" s="1"/>
  <c r="L1098" i="1"/>
  <c r="A1124" i="1"/>
  <c r="A1149" i="1" s="1"/>
  <c r="M981" i="1"/>
  <c r="R981" i="1" s="1"/>
  <c r="L1122" i="1"/>
  <c r="J982" i="1"/>
  <c r="M1399" i="1"/>
  <c r="R1399" i="1" s="1"/>
  <c r="A1137" i="1"/>
  <c r="F1105" i="1"/>
  <c r="M1102" i="1"/>
  <c r="R1102" i="1" s="1"/>
  <c r="A1146" i="1"/>
  <c r="M978" i="1"/>
  <c r="R978" i="1" s="1"/>
  <c r="L1410" i="1"/>
  <c r="M1410" i="1" s="1"/>
  <c r="A1126" i="1"/>
  <c r="R1125" i="1" s="1"/>
  <c r="A1111" i="1"/>
  <c r="A1107" i="1"/>
  <c r="M1108" i="1"/>
  <c r="L1133" i="1"/>
  <c r="L1456" i="1"/>
  <c r="M1431" i="1"/>
  <c r="F1420" i="1"/>
  <c r="A1472" i="1"/>
  <c r="A1425" i="1"/>
  <c r="R1424" i="1" s="1"/>
  <c r="F1410" i="1"/>
  <c r="A1507" i="1"/>
  <c r="M1303" i="1"/>
  <c r="R1303" i="1" s="1"/>
  <c r="J1307" i="1"/>
  <c r="M1402" i="1"/>
  <c r="R1403" i="1" s="1"/>
  <c r="M1459" i="1"/>
  <c r="L1484" i="1"/>
  <c r="A1485" i="1"/>
  <c r="L1512" i="1"/>
  <c r="M1487" i="1"/>
  <c r="M1421" i="1"/>
  <c r="R1421" i="1" s="1"/>
  <c r="L1446" i="1"/>
  <c r="M1452" i="1"/>
  <c r="A1409" i="1"/>
  <c r="A1449" i="1"/>
  <c r="R1448" i="1" s="1"/>
  <c r="A1494" i="1"/>
  <c r="A1479" i="1"/>
  <c r="A1514" i="1"/>
  <c r="A1443" i="1"/>
  <c r="A1458" i="1"/>
  <c r="L1498" i="1"/>
  <c r="M1473" i="1"/>
  <c r="A1441" i="1"/>
  <c r="M1479" i="1"/>
  <c r="L1504" i="1"/>
  <c r="F1425" i="1"/>
  <c r="R1425" i="1" s="1"/>
  <c r="M1405" i="1"/>
  <c r="M1501" i="1"/>
  <c r="L1526" i="1"/>
  <c r="A1442" i="1"/>
  <c r="A1496" i="1"/>
  <c r="L1441" i="1"/>
  <c r="M1416" i="1"/>
  <c r="R1416" i="1" s="1"/>
  <c r="F1430" i="1"/>
  <c r="A1455" i="1"/>
  <c r="M1297" i="1"/>
  <c r="R1297" i="1" s="1"/>
  <c r="J1301" i="1"/>
  <c r="M1490" i="1"/>
  <c r="L1502" i="1"/>
  <c r="M1477" i="1"/>
  <c r="A1453" i="1"/>
  <c r="L1445" i="1"/>
  <c r="M1420" i="1"/>
  <c r="A1448" i="1"/>
  <c r="A1526" i="1"/>
  <c r="A1420" i="1"/>
  <c r="M1430" i="1"/>
  <c r="L1455" i="1"/>
  <c r="A1437" i="1"/>
  <c r="J1312" i="1"/>
  <c r="M1308" i="1"/>
  <c r="R1308" i="1" s="1"/>
  <c r="M1427" i="1"/>
  <c r="M1419" i="1"/>
  <c r="L1444" i="1"/>
  <c r="M1457" i="1"/>
  <c r="L1482" i="1"/>
  <c r="M1417" i="1"/>
  <c r="R1417" i="1" s="1"/>
  <c r="L1442" i="1"/>
  <c r="L1518" i="1"/>
  <c r="M1493" i="1"/>
  <c r="L1414" i="1"/>
  <c r="M1389" i="1"/>
  <c r="R1389" i="1" s="1"/>
  <c r="L1500" i="1"/>
  <c r="M1475" i="1"/>
  <c r="M1411" i="1"/>
  <c r="R1411" i="1" s="1"/>
  <c r="L1436" i="1"/>
  <c r="L1522" i="1"/>
  <c r="M1497" i="1"/>
  <c r="L1433" i="1"/>
  <c r="A1463" i="1"/>
  <c r="R1462" i="1" s="1"/>
  <c r="L1438" i="1"/>
  <c r="M1413" i="1"/>
  <c r="R1413" i="1" s="1"/>
  <c r="M1071" i="1"/>
  <c r="R1071" i="1" s="1"/>
  <c r="L1096" i="1"/>
  <c r="A1091" i="1"/>
  <c r="L1134" i="1"/>
  <c r="M1109" i="1"/>
  <c r="A1118" i="1"/>
  <c r="L1175" i="1"/>
  <c r="M1150" i="1"/>
  <c r="L1218" i="1"/>
  <c r="M1193" i="1"/>
  <c r="L1147" i="1"/>
  <c r="M1122" i="1"/>
  <c r="A1138" i="1"/>
  <c r="M1105" i="1"/>
  <c r="L1130" i="1"/>
  <c r="L1145" i="1"/>
  <c r="M1120" i="1"/>
  <c r="R1120" i="1" s="1"/>
  <c r="L1138" i="1"/>
  <c r="M1113" i="1"/>
  <c r="M1069" i="1"/>
  <c r="R1069" i="1" s="1"/>
  <c r="L1166" i="1"/>
  <c r="M1141" i="1"/>
  <c r="M1078" i="1"/>
  <c r="R1078" i="1" s="1"/>
  <c r="L1103" i="1"/>
  <c r="A1115" i="1"/>
  <c r="M1179" i="1"/>
  <c r="L1204" i="1"/>
  <c r="A1192" i="1"/>
  <c r="R1059" i="1"/>
  <c r="A1108" i="1"/>
  <c r="A1181" i="1"/>
  <c r="A1119" i="1"/>
  <c r="R1118" i="1" s="1"/>
  <c r="A1175" i="1"/>
  <c r="L1110" i="1"/>
  <c r="M1085" i="1"/>
  <c r="L1169" i="1"/>
  <c r="M1176" i="1"/>
  <c r="L1201" i="1"/>
  <c r="M1094" i="1"/>
  <c r="J1119" i="1"/>
  <c r="A1185" i="1"/>
  <c r="L1177" i="1"/>
  <c r="M1152" i="1"/>
  <c r="A1153" i="1"/>
  <c r="J989" i="1"/>
  <c r="M985" i="1"/>
  <c r="R985" i="1" s="1"/>
  <c r="F1110" i="1"/>
  <c r="A1102" i="1"/>
  <c r="R1101" i="1" s="1"/>
  <c r="L1140" i="1"/>
  <c r="M1115" i="1"/>
  <c r="L1114" i="1"/>
  <c r="M1089" i="1"/>
  <c r="R1089" i="1" s="1"/>
  <c r="M984" i="1"/>
  <c r="R984" i="1" s="1"/>
  <c r="J988" i="1"/>
  <c r="L1136" i="1"/>
  <c r="M1111" i="1"/>
  <c r="L1137" i="1"/>
  <c r="M1112" i="1"/>
  <c r="L1117" i="1"/>
  <c r="M1092" i="1"/>
  <c r="R1092" i="1" s="1"/>
  <c r="F1121" i="1"/>
  <c r="A1134" i="1"/>
  <c r="L1174" i="1"/>
  <c r="M1149" i="1"/>
  <c r="R1149" i="1" s="1"/>
  <c r="A1114" i="1"/>
  <c r="L1132" i="1"/>
  <c r="M1107" i="1"/>
  <c r="A1123" i="1"/>
  <c r="M1081" i="1"/>
  <c r="R1081" i="1" s="1"/>
  <c r="L1106" i="1"/>
  <c r="R744" i="1"/>
  <c r="M772" i="1"/>
  <c r="R772" i="1" s="1"/>
  <c r="M348" i="1"/>
  <c r="R348" i="1" s="1"/>
  <c r="J352" i="1"/>
  <c r="J356" i="1" s="1"/>
  <c r="M344" i="1"/>
  <c r="R344" i="1" s="1"/>
  <c r="R740" i="1"/>
  <c r="R68" i="28"/>
  <c r="L196" i="28"/>
  <c r="M196" i="28" s="1"/>
  <c r="R195" i="28"/>
  <c r="L71" i="28"/>
  <c r="M71" i="28" s="1"/>
  <c r="L8" i="28"/>
  <c r="M8" i="28" s="1"/>
  <c r="R7" i="28"/>
  <c r="R130" i="28"/>
  <c r="R129" i="28"/>
  <c r="R132" i="28"/>
  <c r="R128" i="28"/>
  <c r="R70" i="28"/>
  <c r="K908" i="13"/>
  <c r="M907" i="13"/>
  <c r="R907" i="13" s="1"/>
  <c r="L970" i="13"/>
  <c r="L718" i="13"/>
  <c r="K844" i="13"/>
  <c r="M843" i="13"/>
  <c r="R843" i="13" s="1"/>
  <c r="L781" i="13"/>
  <c r="L402" i="13"/>
  <c r="K591" i="13"/>
  <c r="M590" i="13"/>
  <c r="M527" i="13"/>
  <c r="R527" i="13" s="1"/>
  <c r="K528" i="13"/>
  <c r="L654" i="13"/>
  <c r="R590" i="13"/>
  <c r="K465" i="13"/>
  <c r="M464" i="13"/>
  <c r="R464" i="13" s="1"/>
  <c r="L275" i="13"/>
  <c r="R746" i="1"/>
  <c r="M340" i="1"/>
  <c r="R340" i="1" s="1"/>
  <c r="M764" i="1"/>
  <c r="R765" i="1" s="1"/>
  <c r="M814" i="1"/>
  <c r="M751" i="1"/>
  <c r="R751" i="1" s="1"/>
  <c r="L108" i="1"/>
  <c r="L133" i="1" s="1"/>
  <c r="M83" i="1"/>
  <c r="R83" i="1" s="1"/>
  <c r="M789" i="1"/>
  <c r="L456" i="1"/>
  <c r="L109" i="1"/>
  <c r="M109" i="1" s="1"/>
  <c r="R109" i="1" s="1"/>
  <c r="M84" i="1"/>
  <c r="R84" i="1" s="1"/>
  <c r="M810" i="1"/>
  <c r="R81" i="1"/>
  <c r="A804" i="1"/>
  <c r="M788" i="1"/>
  <c r="R788" i="1" s="1"/>
  <c r="L813" i="1"/>
  <c r="R717" i="1"/>
  <c r="M752" i="1"/>
  <c r="R752" i="1" s="1"/>
  <c r="L777" i="1"/>
  <c r="A783" i="1"/>
  <c r="R757" i="1"/>
  <c r="L796" i="1"/>
  <c r="M771" i="1"/>
  <c r="R771" i="1" s="1"/>
  <c r="L799" i="1"/>
  <c r="M774" i="1"/>
  <c r="R774" i="1" s="1"/>
  <c r="M763" i="1"/>
  <c r="R763" i="1" s="1"/>
  <c r="M780" i="1"/>
  <c r="R780" i="1" s="1"/>
  <c r="L805" i="1"/>
  <c r="E837" i="1"/>
  <c r="A820" i="1"/>
  <c r="A826" i="1"/>
  <c r="R800" i="1"/>
  <c r="L823" i="1"/>
  <c r="A890" i="1"/>
  <c r="A844" i="1"/>
  <c r="M663" i="1"/>
  <c r="R663" i="1" s="1"/>
  <c r="J667" i="1"/>
  <c r="L864" i="1"/>
  <c r="M839" i="1"/>
  <c r="L822" i="1"/>
  <c r="M797" i="1"/>
  <c r="M778" i="1"/>
  <c r="R778" i="1" s="1"/>
  <c r="L803" i="1"/>
  <c r="A827" i="1"/>
  <c r="R743" i="1"/>
  <c r="L850" i="1"/>
  <c r="M825" i="1"/>
  <c r="A800" i="1"/>
  <c r="R795" i="1"/>
  <c r="A821" i="1"/>
  <c r="A841" i="1"/>
  <c r="A785" i="1"/>
  <c r="M807" i="1"/>
  <c r="L832" i="1"/>
  <c r="A903" i="1"/>
  <c r="L819" i="1"/>
  <c r="M794" i="1"/>
  <c r="L831" i="1"/>
  <c r="M806" i="1"/>
  <c r="A855" i="1"/>
  <c r="A818" i="1"/>
  <c r="A811" i="1"/>
  <c r="R785" i="1"/>
  <c r="L860" i="1"/>
  <c r="M835" i="1"/>
  <c r="M801" i="1"/>
  <c r="L826" i="1"/>
  <c r="L845" i="1"/>
  <c r="M820" i="1"/>
  <c r="J773" i="1"/>
  <c r="M748" i="1"/>
  <c r="R748" i="1" s="1"/>
  <c r="A812" i="1"/>
  <c r="L784" i="1"/>
  <c r="M759" i="1"/>
  <c r="R759" i="1" s="1"/>
  <c r="A831" i="1"/>
  <c r="A798" i="1"/>
  <c r="J665" i="1"/>
  <c r="M661" i="1"/>
  <c r="R661" i="1" s="1"/>
  <c r="L840" i="1"/>
  <c r="M815" i="1"/>
  <c r="L867" i="1"/>
  <c r="M842" i="1"/>
  <c r="M664" i="1"/>
  <c r="R664" i="1" s="1"/>
  <c r="J668" i="1"/>
  <c r="A874" i="1"/>
  <c r="R716" i="1"/>
  <c r="E776" i="1"/>
  <c r="E793" i="1"/>
  <c r="L793" i="1"/>
  <c r="M768" i="1"/>
  <c r="M783" i="1"/>
  <c r="R783" i="1" s="1"/>
  <c r="L808" i="1"/>
  <c r="M662" i="1"/>
  <c r="R662" i="1" s="1"/>
  <c r="J666" i="1"/>
  <c r="A859" i="1"/>
  <c r="M766" i="1"/>
  <c r="L791" i="1"/>
  <c r="L854" i="1"/>
  <c r="M829" i="1"/>
  <c r="R829" i="1" s="1"/>
  <c r="A822" i="1"/>
  <c r="L786" i="1"/>
  <c r="M761" i="1"/>
  <c r="R761" i="1" s="1"/>
  <c r="M776" i="1"/>
  <c r="M762" i="1"/>
  <c r="R762" i="1" s="1"/>
  <c r="L787" i="1"/>
  <c r="E773" i="1"/>
  <c r="A807" i="1"/>
  <c r="R781" i="1"/>
  <c r="F852" i="1"/>
  <c r="A817" i="1"/>
  <c r="A814" i="1"/>
  <c r="A888" i="1"/>
  <c r="R715" i="1"/>
  <c r="R718" i="1"/>
  <c r="J114" i="25"/>
  <c r="M114" i="25" s="1"/>
  <c r="J185" i="25"/>
  <c r="J144" i="25"/>
  <c r="J128" i="25"/>
  <c r="M128" i="25" s="1"/>
  <c r="J139" i="25"/>
  <c r="J109" i="25"/>
  <c r="J146" i="25"/>
  <c r="M146" i="25" s="1"/>
  <c r="J120" i="25"/>
  <c r="J17" i="25"/>
  <c r="J130" i="25"/>
  <c r="J141" i="25"/>
  <c r="J125" i="25"/>
  <c r="M125" i="25" s="1"/>
  <c r="J111" i="25"/>
  <c r="J133" i="25"/>
  <c r="J173" i="25"/>
  <c r="J129" i="25"/>
  <c r="J132" i="25"/>
  <c r="M132" i="25" s="1"/>
  <c r="J122" i="25"/>
  <c r="J124" i="25"/>
  <c r="M124" i="25" s="1"/>
  <c r="J106" i="25"/>
  <c r="J113" i="25"/>
  <c r="J115" i="25"/>
  <c r="M115" i="25" s="1"/>
  <c r="J143" i="25"/>
  <c r="F130" i="25"/>
  <c r="E126" i="25"/>
  <c r="J16" i="25"/>
  <c r="L151" i="25"/>
  <c r="M151" i="25" s="1"/>
  <c r="A116" i="25"/>
  <c r="A168" i="25"/>
  <c r="E116" i="25"/>
  <c r="A170" i="25"/>
  <c r="L160" i="25"/>
  <c r="M160" i="25" s="1"/>
  <c r="A163" i="25"/>
  <c r="L133" i="25"/>
  <c r="M133" i="25" s="1"/>
  <c r="A159" i="25"/>
  <c r="L152" i="25"/>
  <c r="M152" i="25" s="1"/>
  <c r="A135" i="25"/>
  <c r="L175" i="25"/>
  <c r="L149" i="25"/>
  <c r="L122" i="25"/>
  <c r="A123" i="25"/>
  <c r="L106" i="25"/>
  <c r="E138" i="25"/>
  <c r="A132" i="25"/>
  <c r="L203" i="25"/>
  <c r="L171" i="25"/>
  <c r="J112" i="25"/>
  <c r="L113" i="25"/>
  <c r="L116" i="25"/>
  <c r="M116" i="25" s="1"/>
  <c r="L139" i="25"/>
  <c r="A189" i="25"/>
  <c r="A140" i="25"/>
  <c r="A128" i="25"/>
  <c r="A133" i="25"/>
  <c r="A177" i="25"/>
  <c r="A130" i="25"/>
  <c r="L118" i="25"/>
  <c r="M118" i="25" s="1"/>
  <c r="L142" i="25"/>
  <c r="M142" i="25" s="1"/>
  <c r="A150" i="25"/>
  <c r="L105" i="25"/>
  <c r="M105" i="25" s="1"/>
  <c r="L173" i="25"/>
  <c r="M173" i="25" s="1"/>
  <c r="L169" i="25"/>
  <c r="F125" i="25"/>
  <c r="A136" i="25"/>
  <c r="R135" i="25" s="1"/>
  <c r="A119" i="25"/>
  <c r="R118" i="25" s="1"/>
  <c r="J136" i="25"/>
  <c r="A154" i="25"/>
  <c r="A122" i="25"/>
  <c r="R121" i="25" s="1"/>
  <c r="I136" i="25"/>
  <c r="L86" i="13"/>
  <c r="K23" i="13"/>
  <c r="M22" i="13"/>
  <c r="R22" i="13" s="1"/>
  <c r="L212" i="13"/>
  <c r="L149" i="13"/>
  <c r="K339" i="13"/>
  <c r="M338" i="13"/>
  <c r="R338" i="13" s="1"/>
  <c r="M444" i="1"/>
  <c r="R444" i="1" s="1"/>
  <c r="M98" i="1"/>
  <c r="R98" i="1" s="1"/>
  <c r="R441" i="1"/>
  <c r="M89" i="1"/>
  <c r="R89" i="1" s="1"/>
  <c r="M439" i="1"/>
  <c r="R439" i="1" s="1"/>
  <c r="R425" i="1"/>
  <c r="R77" i="1"/>
  <c r="R421" i="1"/>
  <c r="M435" i="1"/>
  <c r="R435" i="1" s="1"/>
  <c r="R471" i="1"/>
  <c r="R446" i="1"/>
  <c r="M102" i="1"/>
  <c r="R420" i="1"/>
  <c r="L114" i="1"/>
  <c r="M114" i="1" s="1"/>
  <c r="R114" i="1" s="1"/>
  <c r="A484" i="1"/>
  <c r="A521" i="1"/>
  <c r="A502" i="1"/>
  <c r="A494" i="1"/>
  <c r="M346" i="1"/>
  <c r="R346" i="1" s="1"/>
  <c r="J350" i="1"/>
  <c r="J345" i="1"/>
  <c r="M341" i="1"/>
  <c r="R341" i="1" s="1"/>
  <c r="A498" i="1"/>
  <c r="A568" i="1"/>
  <c r="A524" i="1"/>
  <c r="A547" i="1"/>
  <c r="J347" i="1"/>
  <c r="M343" i="1"/>
  <c r="R343" i="1" s="1"/>
  <c r="R396" i="1"/>
  <c r="M515" i="1"/>
  <c r="L540" i="1"/>
  <c r="L493" i="1"/>
  <c r="M468" i="1"/>
  <c r="R468" i="1" s="1"/>
  <c r="A481" i="1"/>
  <c r="L520" i="1"/>
  <c r="M495" i="1"/>
  <c r="E470" i="1"/>
  <c r="R445" i="1"/>
  <c r="A470" i="1"/>
  <c r="A508" i="1"/>
  <c r="M452" i="1"/>
  <c r="R452" i="1" s="1"/>
  <c r="L477" i="1"/>
  <c r="A492" i="1"/>
  <c r="R466" i="1"/>
  <c r="L485" i="1"/>
  <c r="M460" i="1"/>
  <c r="R460" i="1" s="1"/>
  <c r="L459" i="1"/>
  <c r="M434" i="1"/>
  <c r="R434" i="1" s="1"/>
  <c r="A501" i="1"/>
  <c r="A464" i="1"/>
  <c r="A550" i="1"/>
  <c r="M438" i="1"/>
  <c r="R438" i="1" s="1"/>
  <c r="L463" i="1"/>
  <c r="L472" i="1"/>
  <c r="M447" i="1"/>
  <c r="M496" i="1"/>
  <c r="L521" i="1"/>
  <c r="L486" i="1"/>
  <c r="M461" i="1"/>
  <c r="A513" i="1"/>
  <c r="L498" i="1"/>
  <c r="M473" i="1"/>
  <c r="L457" i="1"/>
  <c r="M432" i="1"/>
  <c r="R432" i="1" s="1"/>
  <c r="R465" i="1"/>
  <c r="A491" i="1"/>
  <c r="M469" i="1"/>
  <c r="L494" i="1"/>
  <c r="A510" i="1"/>
  <c r="A503" i="1"/>
  <c r="A530" i="1"/>
  <c r="L479" i="1"/>
  <c r="M454" i="1"/>
  <c r="R454" i="1" s="1"/>
  <c r="A504" i="1"/>
  <c r="L516" i="1"/>
  <c r="M491" i="1"/>
  <c r="L474" i="1"/>
  <c r="M449" i="1"/>
  <c r="M458" i="1"/>
  <c r="R458" i="1" s="1"/>
  <c r="L483" i="1"/>
  <c r="M492" i="1"/>
  <c r="R492" i="1" s="1"/>
  <c r="L517" i="1"/>
  <c r="L487" i="1"/>
  <c r="M462" i="1"/>
  <c r="R462" i="1" s="1"/>
  <c r="L451" i="1"/>
  <c r="M426" i="1"/>
  <c r="R426" i="1" s="1"/>
  <c r="A507" i="1"/>
  <c r="E474" i="1"/>
  <c r="M450" i="1"/>
  <c r="L475" i="1"/>
  <c r="M455" i="1"/>
  <c r="R455" i="1" s="1"/>
  <c r="L480" i="1"/>
  <c r="L453" i="1"/>
  <c r="M428" i="1"/>
  <c r="R428" i="1" s="1"/>
  <c r="A486" i="1"/>
  <c r="R436" i="1"/>
  <c r="A462" i="1"/>
  <c r="A540" i="1"/>
  <c r="L489" i="1"/>
  <c r="M464" i="1"/>
  <c r="R464" i="1" s="1"/>
  <c r="R28" i="12"/>
  <c r="R27" i="12"/>
  <c r="R76" i="1"/>
  <c r="R196" i="4"/>
  <c r="R221" i="4"/>
  <c r="R246" i="4"/>
  <c r="R71" i="4"/>
  <c r="R271" i="4"/>
  <c r="R96" i="4"/>
  <c r="R121" i="4"/>
  <c r="P194" i="4"/>
  <c r="P195" i="4" s="1"/>
  <c r="P267" i="4"/>
  <c r="P268" i="4" s="1"/>
  <c r="P270" i="4" s="1"/>
  <c r="P243" i="4"/>
  <c r="P245" i="4" s="1"/>
  <c r="P70" i="4"/>
  <c r="L73" i="4"/>
  <c r="L98" i="4" s="1"/>
  <c r="L123" i="4" s="1"/>
  <c r="L148" i="4" s="1"/>
  <c r="L173" i="4" s="1"/>
  <c r="L198" i="4" s="1"/>
  <c r="L223" i="4" s="1"/>
  <c r="L248" i="4" s="1"/>
  <c r="L273" i="4" s="1"/>
  <c r="L298" i="4" s="1"/>
  <c r="M48" i="4"/>
  <c r="M130" i="1"/>
  <c r="L155" i="1"/>
  <c r="L180" i="1" s="1"/>
  <c r="L205" i="1" s="1"/>
  <c r="M110" i="1"/>
  <c r="R110" i="1" s="1"/>
  <c r="L135" i="1"/>
  <c r="L160" i="1" s="1"/>
  <c r="M160" i="1" s="1"/>
  <c r="R160" i="1" s="1"/>
  <c r="M118" i="1"/>
  <c r="R118" i="1" s="1"/>
  <c r="L143" i="1"/>
  <c r="L168" i="1" s="1"/>
  <c r="L193" i="1" s="1"/>
  <c r="M126" i="1"/>
  <c r="L151" i="1"/>
  <c r="L176" i="1" s="1"/>
  <c r="L201" i="1" s="1"/>
  <c r="L132" i="1"/>
  <c r="L157" i="1" s="1"/>
  <c r="M107" i="1"/>
  <c r="R107" i="1" s="1"/>
  <c r="M122" i="1"/>
  <c r="R122" i="1" s="1"/>
  <c r="L147" i="1"/>
  <c r="L172" i="1" s="1"/>
  <c r="M172" i="1" s="1"/>
  <c r="R172" i="1" s="1"/>
  <c r="M85" i="1"/>
  <c r="R85" i="1" s="1"/>
  <c r="M86" i="1"/>
  <c r="R86" i="1" s="1"/>
  <c r="M87" i="1"/>
  <c r="R87" i="1" s="1"/>
  <c r="M88" i="1"/>
  <c r="R88" i="1" s="1"/>
  <c r="M90" i="1"/>
  <c r="R90" i="1" s="1"/>
  <c r="M91" i="1"/>
  <c r="R91" i="1" s="1"/>
  <c r="M92" i="1"/>
  <c r="R92" i="1" s="1"/>
  <c r="M93" i="1"/>
  <c r="R93" i="1" s="1"/>
  <c r="M94" i="1"/>
  <c r="R94" i="1" s="1"/>
  <c r="M95" i="1"/>
  <c r="R95" i="1" s="1"/>
  <c r="M96" i="1"/>
  <c r="R96" i="1" s="1"/>
  <c r="M97" i="1"/>
  <c r="R97" i="1" s="1"/>
  <c r="M99" i="1"/>
  <c r="R99" i="1" s="1"/>
  <c r="M100" i="1"/>
  <c r="R100" i="1" s="1"/>
  <c r="M101" i="1"/>
  <c r="M103" i="1"/>
  <c r="M104" i="1"/>
  <c r="M105" i="1"/>
  <c r="M106" i="1"/>
  <c r="M82" i="1"/>
  <c r="R82" i="1" s="1"/>
  <c r="L161" i="1"/>
  <c r="M136" i="1"/>
  <c r="R136" i="1" s="1"/>
  <c r="L169" i="1"/>
  <c r="M144" i="1"/>
  <c r="R144" i="1" s="1"/>
  <c r="L181" i="1"/>
  <c r="M156" i="1"/>
  <c r="L177" i="1"/>
  <c r="M152" i="1"/>
  <c r="L165" i="1"/>
  <c r="M140" i="1"/>
  <c r="R140" i="1" s="1"/>
  <c r="L137" i="1"/>
  <c r="M112" i="1"/>
  <c r="R112" i="1" s="1"/>
  <c r="M113" i="1"/>
  <c r="R113" i="1" s="1"/>
  <c r="L138" i="1"/>
  <c r="L141" i="1"/>
  <c r="M116" i="1"/>
  <c r="R116" i="1" s="1"/>
  <c r="M117" i="1"/>
  <c r="R117" i="1" s="1"/>
  <c r="L142" i="1"/>
  <c r="L145" i="1"/>
  <c r="M120" i="1"/>
  <c r="R120" i="1" s="1"/>
  <c r="M121" i="1"/>
  <c r="R121" i="1" s="1"/>
  <c r="L146" i="1"/>
  <c r="L149" i="1"/>
  <c r="M124" i="1"/>
  <c r="R124" i="1" s="1"/>
  <c r="M125" i="1"/>
  <c r="R125" i="1" s="1"/>
  <c r="L150" i="1"/>
  <c r="L153" i="1"/>
  <c r="M128" i="1"/>
  <c r="M129" i="1"/>
  <c r="L154" i="1"/>
  <c r="L173" i="1"/>
  <c r="M148" i="1"/>
  <c r="R148" i="1" s="1"/>
  <c r="M111" i="1"/>
  <c r="R111" i="1" s="1"/>
  <c r="M115" i="1"/>
  <c r="R115" i="1" s="1"/>
  <c r="M119" i="1"/>
  <c r="R119" i="1" s="1"/>
  <c r="M123" i="1"/>
  <c r="R123" i="1" s="1"/>
  <c r="M127" i="1"/>
  <c r="M131" i="1"/>
  <c r="M17" i="1"/>
  <c r="R17" i="1" s="1"/>
  <c r="M20" i="1"/>
  <c r="R20" i="1" s="1"/>
  <c r="J25" i="1"/>
  <c r="J29" i="1" s="1"/>
  <c r="J33" i="1" s="1"/>
  <c r="J37" i="1" s="1"/>
  <c r="J41" i="1" s="1"/>
  <c r="J45" i="1" s="1"/>
  <c r="J49" i="1" s="1"/>
  <c r="J53" i="1" s="1"/>
  <c r="M21" i="1"/>
  <c r="R21" i="1" s="1"/>
  <c r="M18" i="1"/>
  <c r="R18" i="1" s="1"/>
  <c r="M19" i="1"/>
  <c r="R19" i="1" s="1"/>
  <c r="M22" i="1"/>
  <c r="R22" i="1" s="1"/>
  <c r="M27" i="1"/>
  <c r="R27" i="1" s="1"/>
  <c r="M28" i="1"/>
  <c r="R28" i="1" s="1"/>
  <c r="M23" i="1"/>
  <c r="R23" i="1" s="1"/>
  <c r="M24" i="1"/>
  <c r="R24" i="1" s="1"/>
  <c r="L214" i="12"/>
  <c r="M213" i="12"/>
  <c r="R213" i="12" s="1"/>
  <c r="M212" i="12"/>
  <c r="R212" i="12" s="1"/>
  <c r="L189" i="12"/>
  <c r="M188" i="12"/>
  <c r="R188" i="12" s="1"/>
  <c r="M187" i="12"/>
  <c r="R187" i="12" s="1"/>
  <c r="L164" i="12"/>
  <c r="M163" i="12"/>
  <c r="R163" i="12" s="1"/>
  <c r="M162" i="12"/>
  <c r="R162" i="12" s="1"/>
  <c r="L139" i="12"/>
  <c r="M138" i="12"/>
  <c r="R138" i="12" s="1"/>
  <c r="M137" i="12"/>
  <c r="R137" i="12" s="1"/>
  <c r="M87" i="12"/>
  <c r="R87" i="12" s="1"/>
  <c r="L88" i="12"/>
  <c r="L63" i="12"/>
  <c r="R89" i="10"/>
  <c r="R56" i="10"/>
  <c r="R57" i="10"/>
  <c r="R65" i="10"/>
  <c r="R78" i="10"/>
  <c r="R62" i="10"/>
  <c r="R55" i="10"/>
  <c r="R63" i="10"/>
  <c r="R80" i="10"/>
  <c r="R88" i="10"/>
  <c r="R2" i="8"/>
  <c r="R387" i="8"/>
  <c r="R695" i="8"/>
  <c r="R1003" i="8"/>
  <c r="R1465" i="8"/>
  <c r="R2081" i="8"/>
  <c r="R1927" i="8"/>
  <c r="R388" i="8"/>
  <c r="R1158" i="8"/>
  <c r="R696" i="8"/>
  <c r="R2082" i="8"/>
  <c r="R1928" i="8"/>
  <c r="R2389" i="8"/>
  <c r="R2" i="4"/>
  <c r="L50" i="4"/>
  <c r="M49" i="4"/>
  <c r="R1447" i="1" l="1"/>
  <c r="R1085" i="1"/>
  <c r="L1474" i="1"/>
  <c r="L1499" i="1" s="1"/>
  <c r="R1426" i="1"/>
  <c r="R1402" i="1"/>
  <c r="R1434" i="1"/>
  <c r="R1493" i="1"/>
  <c r="R1109" i="1"/>
  <c r="R1408" i="1"/>
  <c r="M1627" i="1"/>
  <c r="R1452" i="1"/>
  <c r="M352" i="1"/>
  <c r="R352" i="1" s="1"/>
  <c r="R1440" i="1"/>
  <c r="R1627" i="1"/>
  <c r="F1134" i="1"/>
  <c r="F1159" i="1" s="1"/>
  <c r="L1453" i="1"/>
  <c r="L1478" i="1" s="1"/>
  <c r="A1452" i="1"/>
  <c r="R1451" i="1" s="1"/>
  <c r="R1105" i="1"/>
  <c r="R47" i="10"/>
  <c r="R73" i="10"/>
  <c r="R24" i="10"/>
  <c r="R23" i="10"/>
  <c r="R49" i="10"/>
  <c r="R72" i="10"/>
  <c r="L117" i="10"/>
  <c r="M92" i="10"/>
  <c r="R92" i="10" s="1"/>
  <c r="L95" i="10"/>
  <c r="M70" i="10"/>
  <c r="R70" i="10" s="1"/>
  <c r="L128" i="10"/>
  <c r="M128" i="10" s="1"/>
  <c r="R128" i="10" s="1"/>
  <c r="M103" i="10"/>
  <c r="R103" i="10" s="1"/>
  <c r="L91" i="10"/>
  <c r="M66" i="10"/>
  <c r="R66" i="10" s="1"/>
  <c r="L93" i="10"/>
  <c r="M68" i="10"/>
  <c r="R68" i="10" s="1"/>
  <c r="L140" i="10"/>
  <c r="M115" i="10"/>
  <c r="R115" i="10" s="1"/>
  <c r="L85" i="10"/>
  <c r="M60" i="10"/>
  <c r="R60" i="10" s="1"/>
  <c r="L139" i="10"/>
  <c r="M139" i="10" s="1"/>
  <c r="M114" i="10"/>
  <c r="R114" i="10" s="1"/>
  <c r="L106" i="10"/>
  <c r="M81" i="10"/>
  <c r="R81" i="10" s="1"/>
  <c r="L125" i="10"/>
  <c r="M100" i="10"/>
  <c r="L112" i="10"/>
  <c r="M87" i="10"/>
  <c r="R87" i="10" s="1"/>
  <c r="L122" i="10"/>
  <c r="M97" i="10"/>
  <c r="L111" i="10"/>
  <c r="M86" i="10"/>
  <c r="R86" i="10" s="1"/>
  <c r="L109" i="10"/>
  <c r="M84" i="10"/>
  <c r="R84" i="10" s="1"/>
  <c r="M96" i="10"/>
  <c r="L121" i="10"/>
  <c r="M52" i="10"/>
  <c r="R52" i="10" s="1"/>
  <c r="L77" i="10"/>
  <c r="R71" i="10"/>
  <c r="L108" i="10"/>
  <c r="M83" i="10"/>
  <c r="R83" i="10" s="1"/>
  <c r="L101" i="10"/>
  <c r="M76" i="10"/>
  <c r="L107" i="10"/>
  <c r="M82" i="10"/>
  <c r="R82" i="10" s="1"/>
  <c r="L138" i="10"/>
  <c r="M138" i="10" s="1"/>
  <c r="R138" i="10" s="1"/>
  <c r="M113" i="10"/>
  <c r="R113" i="10" s="1"/>
  <c r="L79" i="10"/>
  <c r="M54" i="10"/>
  <c r="R54" i="10" s="1"/>
  <c r="L130" i="10"/>
  <c r="M105" i="10"/>
  <c r="R105" i="10" s="1"/>
  <c r="L94" i="10"/>
  <c r="M69" i="10"/>
  <c r="R69" i="10" s="1"/>
  <c r="L124" i="10"/>
  <c r="M99" i="10"/>
  <c r="R1380" i="1"/>
  <c r="I1116" i="1"/>
  <c r="R1091" i="1"/>
  <c r="R1379" i="1"/>
  <c r="R1122" i="1"/>
  <c r="J1306" i="1"/>
  <c r="M1302" i="1"/>
  <c r="R1302" i="1" s="1"/>
  <c r="R1094" i="1"/>
  <c r="R742" i="1"/>
  <c r="R1428" i="1"/>
  <c r="M983" i="1"/>
  <c r="R983" i="1" s="1"/>
  <c r="R741" i="1"/>
  <c r="R1420" i="1"/>
  <c r="J986" i="1"/>
  <c r="M986" i="1" s="1"/>
  <c r="R1084" i="1"/>
  <c r="R1108" i="1"/>
  <c r="R1419" i="1"/>
  <c r="R1107" i="1"/>
  <c r="F1130" i="1"/>
  <c r="F1155" i="1" s="1"/>
  <c r="A1456" i="1"/>
  <c r="R1427" i="1"/>
  <c r="A1436" i="1"/>
  <c r="R1410" i="1"/>
  <c r="R1152" i="1"/>
  <c r="R1090" i="1"/>
  <c r="R1409" i="1"/>
  <c r="R1357" i="1"/>
  <c r="R1356" i="1"/>
  <c r="A1154" i="1"/>
  <c r="J1635" i="1"/>
  <c r="M1631" i="1"/>
  <c r="R1631" i="1" s="1"/>
  <c r="M1626" i="1"/>
  <c r="J1630" i="1"/>
  <c r="R1626" i="1"/>
  <c r="M1637" i="1"/>
  <c r="R1637" i="1" s="1"/>
  <c r="J1641" i="1"/>
  <c r="J1628" i="1"/>
  <c r="M1624" i="1"/>
  <c r="R1624" i="1" s="1"/>
  <c r="M139" i="25"/>
  <c r="A149" i="25"/>
  <c r="R148" i="25" s="1"/>
  <c r="R139" i="25"/>
  <c r="R103" i="25"/>
  <c r="K1098" i="13"/>
  <c r="L1098" i="13" s="1"/>
  <c r="M1097" i="13"/>
  <c r="R1097" i="13" s="1"/>
  <c r="L151" i="31"/>
  <c r="M126" i="31"/>
  <c r="M204" i="31"/>
  <c r="M128" i="31"/>
  <c r="L153" i="31"/>
  <c r="M127" i="31"/>
  <c r="L152" i="31"/>
  <c r="M108" i="31"/>
  <c r="L133" i="31"/>
  <c r="R108" i="31"/>
  <c r="M112" i="31"/>
  <c r="R112" i="31"/>
  <c r="L137" i="31"/>
  <c r="L172" i="31"/>
  <c r="M172" i="31" s="1"/>
  <c r="R142" i="31"/>
  <c r="L141" i="31"/>
  <c r="M141" i="31" s="1"/>
  <c r="L167" i="31"/>
  <c r="M167" i="31" s="1"/>
  <c r="M120" i="31"/>
  <c r="L145" i="31"/>
  <c r="L174" i="31"/>
  <c r="M174" i="31" s="1"/>
  <c r="F792" i="31"/>
  <c r="A808" i="31"/>
  <c r="J777" i="31"/>
  <c r="M752" i="31"/>
  <c r="R731" i="31"/>
  <c r="A757" i="31"/>
  <c r="M750" i="31"/>
  <c r="L775" i="31"/>
  <c r="R750" i="31"/>
  <c r="A797" i="31"/>
  <c r="R796" i="31" s="1"/>
  <c r="R771" i="31"/>
  <c r="R726" i="31"/>
  <c r="A752" i="31"/>
  <c r="R689" i="31"/>
  <c r="A766" i="31"/>
  <c r="A800" i="31"/>
  <c r="R799" i="31" s="1"/>
  <c r="R774" i="31"/>
  <c r="M628" i="31"/>
  <c r="R628" i="31" s="1"/>
  <c r="J632" i="31"/>
  <c r="A794" i="31"/>
  <c r="R793" i="31" s="1"/>
  <c r="R768" i="31"/>
  <c r="F777" i="31"/>
  <c r="R752" i="31"/>
  <c r="M748" i="31"/>
  <c r="R748" i="31" s="1"/>
  <c r="L773" i="31"/>
  <c r="L807" i="31"/>
  <c r="M807" i="31" s="1"/>
  <c r="M782" i="31"/>
  <c r="M768" i="31"/>
  <c r="L793" i="31"/>
  <c r="M793" i="31" s="1"/>
  <c r="R736" i="31"/>
  <c r="A795" i="31"/>
  <c r="F744" i="31"/>
  <c r="R719" i="31"/>
  <c r="R754" i="31"/>
  <c r="A780" i="31"/>
  <c r="F783" i="31"/>
  <c r="M758" i="31"/>
  <c r="R758" i="31" s="1"/>
  <c r="L783" i="31"/>
  <c r="F759" i="31"/>
  <c r="L796" i="31"/>
  <c r="M796" i="31" s="1"/>
  <c r="M771" i="31"/>
  <c r="A779" i="31"/>
  <c r="R753" i="31"/>
  <c r="R737" i="31"/>
  <c r="A799" i="31"/>
  <c r="M734" i="31"/>
  <c r="R734" i="31" s="1"/>
  <c r="L759" i="31"/>
  <c r="L786" i="31"/>
  <c r="M761" i="31"/>
  <c r="R761" i="31"/>
  <c r="F780" i="31"/>
  <c r="L799" i="31"/>
  <c r="M799" i="31" s="1"/>
  <c r="M774" i="31"/>
  <c r="M722" i="31"/>
  <c r="R722" i="31" s="1"/>
  <c r="L747" i="31"/>
  <c r="L755" i="31"/>
  <c r="M730" i="31"/>
  <c r="M742" i="31"/>
  <c r="R742" i="31" s="1"/>
  <c r="L767" i="31"/>
  <c r="M751" i="31"/>
  <c r="L776" i="31"/>
  <c r="J631" i="31"/>
  <c r="M627" i="31"/>
  <c r="R627" i="31" s="1"/>
  <c r="L779" i="31"/>
  <c r="M754" i="31"/>
  <c r="L770" i="31"/>
  <c r="M745" i="31"/>
  <c r="L814" i="31"/>
  <c r="M814" i="31" s="1"/>
  <c r="M789" i="31"/>
  <c r="J638" i="31"/>
  <c r="M634" i="31"/>
  <c r="R634" i="31" s="1"/>
  <c r="A814" i="31"/>
  <c r="F757" i="31"/>
  <c r="R732" i="31"/>
  <c r="R730" i="31"/>
  <c r="F747" i="31"/>
  <c r="M738" i="31"/>
  <c r="R738" i="31" s="1"/>
  <c r="L763" i="31"/>
  <c r="A786" i="31"/>
  <c r="R760" i="31"/>
  <c r="M816" i="31"/>
  <c r="R664" i="31"/>
  <c r="A771" i="31"/>
  <c r="R745" i="31"/>
  <c r="M744" i="31"/>
  <c r="L769" i="31"/>
  <c r="R637" i="31"/>
  <c r="M637" i="31"/>
  <c r="J641" i="31"/>
  <c r="A589" i="31"/>
  <c r="A603" i="31"/>
  <c r="L551" i="31"/>
  <c r="M526" i="31"/>
  <c r="A545" i="31"/>
  <c r="R519" i="31"/>
  <c r="A552" i="31"/>
  <c r="R526" i="31"/>
  <c r="M531" i="31"/>
  <c r="L556" i="31"/>
  <c r="R531" i="31"/>
  <c r="L578" i="31"/>
  <c r="M553" i="31"/>
  <c r="R553" i="31"/>
  <c r="A551" i="31"/>
  <c r="R525" i="31"/>
  <c r="L605" i="31"/>
  <c r="M605" i="31" s="1"/>
  <c r="M580" i="31"/>
  <c r="J432" i="31"/>
  <c r="M428" i="31"/>
  <c r="R428" i="31" s="1"/>
  <c r="L546" i="31"/>
  <c r="M521" i="31"/>
  <c r="R521" i="31" s="1"/>
  <c r="A607" i="31"/>
  <c r="L608" i="31"/>
  <c r="M608" i="31" s="1"/>
  <c r="M583" i="31"/>
  <c r="A546" i="31"/>
  <c r="L599" i="31"/>
  <c r="M599" i="31" s="1"/>
  <c r="M574" i="31"/>
  <c r="L609" i="31"/>
  <c r="M584" i="31"/>
  <c r="L590" i="31"/>
  <c r="M590" i="31" s="1"/>
  <c r="M565" i="31"/>
  <c r="R565" i="31" s="1"/>
  <c r="A575" i="31"/>
  <c r="R549" i="31"/>
  <c r="L575" i="31"/>
  <c r="M550" i="31"/>
  <c r="M612" i="31"/>
  <c r="A555" i="31"/>
  <c r="R529" i="31"/>
  <c r="R485" i="31"/>
  <c r="A587" i="31"/>
  <c r="M566" i="31"/>
  <c r="L591" i="31"/>
  <c r="M591" i="31" s="1"/>
  <c r="F539" i="31"/>
  <c r="R514" i="31"/>
  <c r="J430" i="31"/>
  <c r="M426" i="31"/>
  <c r="R426" i="31"/>
  <c r="L586" i="31"/>
  <c r="M561" i="31"/>
  <c r="M573" i="31"/>
  <c r="R573" i="31" s="1"/>
  <c r="L598" i="31"/>
  <c r="A572" i="31"/>
  <c r="M532" i="31"/>
  <c r="L557" i="31"/>
  <c r="R532" i="31"/>
  <c r="R508" i="31"/>
  <c r="A584" i="31"/>
  <c r="L545" i="31"/>
  <c r="M520" i="31"/>
  <c r="R520" i="31" s="1"/>
  <c r="L538" i="31"/>
  <c r="M513" i="31"/>
  <c r="R513" i="31"/>
  <c r="J431" i="31"/>
  <c r="R427" i="31"/>
  <c r="M427" i="31"/>
  <c r="A606" i="31"/>
  <c r="R605" i="31" s="1"/>
  <c r="R580" i="31"/>
  <c r="L544" i="31"/>
  <c r="M519" i="31"/>
  <c r="M429" i="31"/>
  <c r="R429" i="31" s="1"/>
  <c r="J433" i="31"/>
  <c r="A542" i="31"/>
  <c r="R516" i="31"/>
  <c r="A561" i="31"/>
  <c r="R590" i="31"/>
  <c r="M585" i="31"/>
  <c r="L610" i="31"/>
  <c r="M610" i="31" s="1"/>
  <c r="J552" i="31"/>
  <c r="M527" i="31"/>
  <c r="L589" i="31"/>
  <c r="M589" i="31" s="1"/>
  <c r="M564" i="31"/>
  <c r="F552" i="31"/>
  <c r="R527" i="31"/>
  <c r="M542" i="31"/>
  <c r="L567" i="31"/>
  <c r="R542" i="31"/>
  <c r="R462" i="31"/>
  <c r="R461" i="31"/>
  <c r="R310" i="31"/>
  <c r="A370" i="31"/>
  <c r="M336" i="31"/>
  <c r="L361" i="31"/>
  <c r="M328" i="31"/>
  <c r="L353" i="31"/>
  <c r="A342" i="31"/>
  <c r="R316" i="31"/>
  <c r="A362" i="31"/>
  <c r="R336" i="31"/>
  <c r="R314" i="31"/>
  <c r="A340" i="31"/>
  <c r="L380" i="31"/>
  <c r="M355" i="31"/>
  <c r="J232" i="31"/>
  <c r="M228" i="31"/>
  <c r="R228" i="31" s="1"/>
  <c r="R377" i="31"/>
  <c r="A403" i="31"/>
  <c r="R402" i="31" s="1"/>
  <c r="A407" i="31"/>
  <c r="M338" i="31"/>
  <c r="R338" i="31" s="1"/>
  <c r="L363" i="31"/>
  <c r="R330" i="31"/>
  <c r="A356" i="31"/>
  <c r="L373" i="31"/>
  <c r="M348" i="31"/>
  <c r="R348" i="31" s="1"/>
  <c r="J227" i="31"/>
  <c r="M223" i="31"/>
  <c r="R223" i="31"/>
  <c r="M377" i="31"/>
  <c r="L402" i="31"/>
  <c r="M402" i="31" s="1"/>
  <c r="A400" i="31"/>
  <c r="G334" i="31"/>
  <c r="R309" i="31"/>
  <c r="M346" i="31"/>
  <c r="L371" i="31"/>
  <c r="R329" i="31"/>
  <c r="M324" i="31"/>
  <c r="R324" i="31" s="1"/>
  <c r="L349" i="31"/>
  <c r="A391" i="31"/>
  <c r="A346" i="31"/>
  <c r="R320" i="31"/>
  <c r="A405" i="31"/>
  <c r="A401" i="31"/>
  <c r="L339" i="31"/>
  <c r="M314" i="31"/>
  <c r="G362" i="31"/>
  <c r="R337" i="31"/>
  <c r="A347" i="31"/>
  <c r="R321" i="31"/>
  <c r="L335" i="31"/>
  <c r="M310" i="31"/>
  <c r="A368" i="31"/>
  <c r="A361" i="31"/>
  <c r="M350" i="31"/>
  <c r="R350" i="31" s="1"/>
  <c r="L375" i="31"/>
  <c r="R372" i="31"/>
  <c r="A398" i="31"/>
  <c r="R397" i="31" s="1"/>
  <c r="A358" i="31"/>
  <c r="A389" i="31"/>
  <c r="F378" i="31"/>
  <c r="M356" i="31"/>
  <c r="L381" i="31"/>
  <c r="L390" i="31"/>
  <c r="M390" i="31" s="1"/>
  <c r="M365" i="31"/>
  <c r="R365" i="31" s="1"/>
  <c r="A359" i="31"/>
  <c r="M344" i="31"/>
  <c r="R344" i="31" s="1"/>
  <c r="L369" i="31"/>
  <c r="R256" i="31"/>
  <c r="A369" i="31"/>
  <c r="R343" i="31"/>
  <c r="M226" i="31"/>
  <c r="R226" i="31" s="1"/>
  <c r="J230" i="31"/>
  <c r="A402" i="31"/>
  <c r="R401" i="31" s="1"/>
  <c r="R376" i="31"/>
  <c r="M354" i="31"/>
  <c r="L379" i="31"/>
  <c r="R303" i="31"/>
  <c r="L358" i="31"/>
  <c r="M333" i="31"/>
  <c r="L395" i="31"/>
  <c r="M395" i="31" s="1"/>
  <c r="M370" i="31"/>
  <c r="A374" i="31"/>
  <c r="M233" i="31"/>
  <c r="R233" i="31" s="1"/>
  <c r="L357" i="31"/>
  <c r="M332" i="31"/>
  <c r="J367" i="31"/>
  <c r="M342" i="31"/>
  <c r="R342" i="31" s="1"/>
  <c r="M334" i="31"/>
  <c r="L359" i="31"/>
  <c r="R280" i="31"/>
  <c r="R148" i="31"/>
  <c r="R113" i="31"/>
  <c r="A139" i="31"/>
  <c r="L135" i="31"/>
  <c r="M135" i="31" s="1"/>
  <c r="R110" i="31"/>
  <c r="A201" i="31"/>
  <c r="R54" i="31"/>
  <c r="R53" i="31"/>
  <c r="L150" i="31"/>
  <c r="M150" i="31" s="1"/>
  <c r="R167" i="31"/>
  <c r="L192" i="31"/>
  <c r="M192" i="31" s="1"/>
  <c r="A148" i="31"/>
  <c r="R122" i="31"/>
  <c r="A172" i="31"/>
  <c r="R132" i="31"/>
  <c r="L157" i="31"/>
  <c r="M157" i="31" s="1"/>
  <c r="L168" i="31"/>
  <c r="M168" i="31" s="1"/>
  <c r="R143" i="31"/>
  <c r="L155" i="31"/>
  <c r="M155" i="31" s="1"/>
  <c r="R130" i="31"/>
  <c r="L199" i="31"/>
  <c r="A162" i="31"/>
  <c r="F140" i="31"/>
  <c r="R115" i="31"/>
  <c r="L163" i="31"/>
  <c r="M163" i="31" s="1"/>
  <c r="J22" i="31"/>
  <c r="M22" i="31" s="1"/>
  <c r="R18" i="31"/>
  <c r="A156" i="31"/>
  <c r="R134" i="31"/>
  <c r="L159" i="31"/>
  <c r="M159" i="31" s="1"/>
  <c r="L165" i="31"/>
  <c r="M165" i="31" s="1"/>
  <c r="A155" i="31"/>
  <c r="L136" i="31"/>
  <c r="M136" i="31" s="1"/>
  <c r="A175" i="31"/>
  <c r="R149" i="31"/>
  <c r="A186" i="31"/>
  <c r="A165" i="31"/>
  <c r="A146" i="31"/>
  <c r="R120" i="31"/>
  <c r="A188" i="31"/>
  <c r="A199" i="31"/>
  <c r="L144" i="31"/>
  <c r="M144" i="31" s="1"/>
  <c r="R101" i="31"/>
  <c r="J24" i="31"/>
  <c r="M24" i="31" s="1"/>
  <c r="R20" i="31"/>
  <c r="A184" i="31"/>
  <c r="L181" i="31"/>
  <c r="M181" i="31" s="1"/>
  <c r="R156" i="31"/>
  <c r="J23" i="31"/>
  <c r="M23" i="31" s="1"/>
  <c r="R19" i="31"/>
  <c r="R17" i="31"/>
  <c r="J21" i="31"/>
  <c r="M21" i="31" s="1"/>
  <c r="R139" i="31"/>
  <c r="L164" i="31"/>
  <c r="M164" i="31" s="1"/>
  <c r="A169" i="31"/>
  <c r="R119" i="31"/>
  <c r="A145" i="31"/>
  <c r="A182" i="31"/>
  <c r="L171" i="31"/>
  <c r="M171" i="31" s="1"/>
  <c r="R146" i="31"/>
  <c r="A193" i="31"/>
  <c r="A178" i="31"/>
  <c r="A154" i="31"/>
  <c r="L173" i="31"/>
  <c r="M173" i="31" s="1"/>
  <c r="R111" i="31"/>
  <c r="R116" i="31"/>
  <c r="A142" i="31"/>
  <c r="A191" i="31"/>
  <c r="R125" i="25"/>
  <c r="R128" i="25"/>
  <c r="M17" i="25"/>
  <c r="R17" i="25" s="1"/>
  <c r="R116" i="25"/>
  <c r="A142" i="25"/>
  <c r="M113" i="25"/>
  <c r="R113" i="25" s="1"/>
  <c r="M112" i="25"/>
  <c r="R112" i="25" s="1"/>
  <c r="M15" i="25"/>
  <c r="R15" i="25" s="1"/>
  <c r="R124" i="25"/>
  <c r="R127" i="25"/>
  <c r="M16" i="25"/>
  <c r="R16" i="25" s="1"/>
  <c r="A176" i="25"/>
  <c r="M120" i="25"/>
  <c r="R120" i="25" s="1"/>
  <c r="L145" i="25"/>
  <c r="R114" i="25"/>
  <c r="L136" i="25"/>
  <c r="M111" i="25"/>
  <c r="R111" i="25" s="1"/>
  <c r="M144" i="25"/>
  <c r="R144" i="25" s="1"/>
  <c r="R101" i="25"/>
  <c r="J18" i="25"/>
  <c r="M14" i="25"/>
  <c r="R14" i="25" s="1"/>
  <c r="R105" i="25"/>
  <c r="R126" i="25"/>
  <c r="R102" i="25"/>
  <c r="M106" i="25"/>
  <c r="R106" i="25" s="1"/>
  <c r="M19" i="25"/>
  <c r="R19" i="25"/>
  <c r="M122" i="25"/>
  <c r="R122" i="25" s="1"/>
  <c r="R115" i="25"/>
  <c r="L154" i="25"/>
  <c r="M129" i="25"/>
  <c r="R133" i="25"/>
  <c r="R129" i="25"/>
  <c r="R132" i="25"/>
  <c r="A162" i="25"/>
  <c r="R76" i="25"/>
  <c r="M109" i="25"/>
  <c r="R109" i="25" s="1"/>
  <c r="L134" i="25"/>
  <c r="L135" i="28"/>
  <c r="M135" i="28" s="1"/>
  <c r="K1162" i="13"/>
  <c r="M1161" i="13"/>
  <c r="L1350" i="13"/>
  <c r="R1161" i="13"/>
  <c r="L1224" i="13"/>
  <c r="K1287" i="13"/>
  <c r="M1286" i="13"/>
  <c r="R1286" i="13" s="1"/>
  <c r="L1034" i="13"/>
  <c r="A458" i="12"/>
  <c r="L277" i="12"/>
  <c r="M276" i="12"/>
  <c r="R276" i="12"/>
  <c r="A389" i="12"/>
  <c r="A413" i="12"/>
  <c r="L399" i="12"/>
  <c r="M398" i="12"/>
  <c r="A353" i="12"/>
  <c r="A346" i="12"/>
  <c r="R320" i="12"/>
  <c r="M451" i="12"/>
  <c r="L452" i="12"/>
  <c r="B407" i="12"/>
  <c r="B349" i="12"/>
  <c r="R324" i="12"/>
  <c r="L299" i="12"/>
  <c r="M298" i="12"/>
  <c r="A425" i="12"/>
  <c r="M425" i="12"/>
  <c r="L426" i="12"/>
  <c r="A357" i="12"/>
  <c r="R298" i="12"/>
  <c r="L326" i="12"/>
  <c r="M325" i="12"/>
  <c r="A379" i="12"/>
  <c r="A352" i="12"/>
  <c r="R319" i="12"/>
  <c r="A345" i="12"/>
  <c r="B336" i="12"/>
  <c r="B354" i="12"/>
  <c r="M374" i="12"/>
  <c r="L375" i="12"/>
  <c r="A392" i="12"/>
  <c r="A366" i="12"/>
  <c r="A390" i="12"/>
  <c r="A361" i="12"/>
  <c r="R325" i="12"/>
  <c r="B350" i="12"/>
  <c r="A434" i="12"/>
  <c r="L350" i="12"/>
  <c r="M349" i="12"/>
  <c r="A455" i="12"/>
  <c r="B383" i="12"/>
  <c r="A431" i="12"/>
  <c r="R346" i="12"/>
  <c r="A372" i="12"/>
  <c r="A393" i="12"/>
  <c r="A369" i="12"/>
  <c r="R343" i="12"/>
  <c r="A462" i="12"/>
  <c r="R323" i="12"/>
  <c r="A349" i="12"/>
  <c r="R347" i="12"/>
  <c r="A373" i="12"/>
  <c r="A410" i="12"/>
  <c r="F380" i="12"/>
  <c r="R86" i="12"/>
  <c r="R136" i="12"/>
  <c r="R161" i="12"/>
  <c r="R111" i="12"/>
  <c r="R159" i="12"/>
  <c r="R134" i="12"/>
  <c r="L114" i="12"/>
  <c r="M113" i="12"/>
  <c r="R113" i="12" s="1"/>
  <c r="R184" i="12"/>
  <c r="M38" i="12"/>
  <c r="R38" i="12" s="1"/>
  <c r="L39" i="12"/>
  <c r="A1132" i="1"/>
  <c r="A1171" i="1"/>
  <c r="F1153" i="1"/>
  <c r="A1136" i="1"/>
  <c r="L1435" i="1"/>
  <c r="M1435" i="1" s="1"/>
  <c r="A1151" i="1"/>
  <c r="R1150" i="1" s="1"/>
  <c r="R815" i="1"/>
  <c r="M982" i="1"/>
  <c r="R982" i="1" s="1"/>
  <c r="A1162" i="1"/>
  <c r="A1122" i="1"/>
  <c r="L1158" i="1"/>
  <c r="M1133" i="1"/>
  <c r="A1155" i="1"/>
  <c r="R1154" i="1" s="1"/>
  <c r="L1123" i="1"/>
  <c r="M1098" i="1"/>
  <c r="R1098" i="1" s="1"/>
  <c r="A1462" i="1"/>
  <c r="A1466" i="1"/>
  <c r="R1465" i="1" s="1"/>
  <c r="L1439" i="1"/>
  <c r="M1414" i="1"/>
  <c r="R1414" i="1" s="1"/>
  <c r="M1455" i="1"/>
  <c r="L1480" i="1"/>
  <c r="M1441" i="1"/>
  <c r="R1441" i="1" s="1"/>
  <c r="L1466" i="1"/>
  <c r="A1497" i="1"/>
  <c r="M1522" i="1"/>
  <c r="L1547" i="1"/>
  <c r="A1539" i="1"/>
  <c r="L1461" i="1"/>
  <c r="M1436" i="1"/>
  <c r="R1436" i="1" s="1"/>
  <c r="A1504" i="1"/>
  <c r="F1435" i="1"/>
  <c r="F1450" i="1"/>
  <c r="R1450" i="1" s="1"/>
  <c r="L1509" i="1"/>
  <c r="M1484" i="1"/>
  <c r="J1316" i="1"/>
  <c r="M1312" i="1"/>
  <c r="R1312" i="1" s="1"/>
  <c r="M1445" i="1"/>
  <c r="L1470" i="1"/>
  <c r="M1504" i="1"/>
  <c r="L1529" i="1"/>
  <c r="A1478" i="1"/>
  <c r="R1477" i="1" s="1"/>
  <c r="M1498" i="1"/>
  <c r="L1523" i="1"/>
  <c r="L1467" i="1"/>
  <c r="M1442" i="1"/>
  <c r="R1442" i="1" s="1"/>
  <c r="A1445" i="1"/>
  <c r="F1459" i="1"/>
  <c r="R1459" i="1" s="1"/>
  <c r="L1540" i="1"/>
  <c r="M1515" i="1"/>
  <c r="A1521" i="1"/>
  <c r="F1445" i="1"/>
  <c r="L1507" i="1"/>
  <c r="M1482" i="1"/>
  <c r="A1488" i="1"/>
  <c r="R1487" i="1" s="1"/>
  <c r="M1444" i="1"/>
  <c r="L1469" i="1"/>
  <c r="A1467" i="1"/>
  <c r="A1480" i="1"/>
  <c r="A1510" i="1"/>
  <c r="F1455" i="1"/>
  <c r="A1450" i="1"/>
  <c r="R1449" i="1" s="1"/>
  <c r="A1474" i="1"/>
  <c r="R1473" i="1" s="1"/>
  <c r="M1518" i="1"/>
  <c r="L1543" i="1"/>
  <c r="A1434" i="1"/>
  <c r="M1502" i="1"/>
  <c r="L1527" i="1"/>
  <c r="L1463" i="1"/>
  <c r="M1438" i="1"/>
  <c r="R1438" i="1" s="1"/>
  <c r="A1483" i="1"/>
  <c r="A1465" i="1"/>
  <c r="J1311" i="1"/>
  <c r="M1307" i="1"/>
  <c r="R1307" i="1" s="1"/>
  <c r="J1305" i="1"/>
  <c r="M1301" i="1"/>
  <c r="R1301" i="1" s="1"/>
  <c r="M1446" i="1"/>
  <c r="R1446" i="1" s="1"/>
  <c r="L1471" i="1"/>
  <c r="L1481" i="1"/>
  <c r="M1456" i="1"/>
  <c r="M1433" i="1"/>
  <c r="L1458" i="1"/>
  <c r="M1526" i="1"/>
  <c r="L1551" i="1"/>
  <c r="A1468" i="1"/>
  <c r="A1519" i="1"/>
  <c r="M1500" i="1"/>
  <c r="L1525" i="1"/>
  <c r="R1404" i="1"/>
  <c r="A1551" i="1"/>
  <c r="R1429" i="1"/>
  <c r="A1473" i="1"/>
  <c r="R1472" i="1" s="1"/>
  <c r="M1512" i="1"/>
  <c r="L1537" i="1"/>
  <c r="A1532" i="1"/>
  <c r="A1163" i="1"/>
  <c r="A1159" i="1"/>
  <c r="A1143" i="1"/>
  <c r="A1178" i="1"/>
  <c r="M1134" i="1"/>
  <c r="L1159" i="1"/>
  <c r="L1128" i="1"/>
  <c r="M1103" i="1"/>
  <c r="R1103" i="1" s="1"/>
  <c r="M1132" i="1"/>
  <c r="L1157" i="1"/>
  <c r="J1144" i="1"/>
  <c r="M1119" i="1"/>
  <c r="R1119" i="1" s="1"/>
  <c r="L1200" i="1"/>
  <c r="M1175" i="1"/>
  <c r="F1146" i="1"/>
  <c r="M1114" i="1"/>
  <c r="R1114" i="1" s="1"/>
  <c r="L1139" i="1"/>
  <c r="L1202" i="1"/>
  <c r="M1177" i="1"/>
  <c r="M1110" i="1"/>
  <c r="L1135" i="1"/>
  <c r="A1148" i="1"/>
  <c r="M1140" i="1"/>
  <c r="L1165" i="1"/>
  <c r="M1145" i="1"/>
  <c r="R1145" i="1" s="1"/>
  <c r="L1170" i="1"/>
  <c r="A1206" i="1"/>
  <c r="A1174" i="1"/>
  <c r="R1060" i="1"/>
  <c r="M1204" i="1"/>
  <c r="L1229" i="1"/>
  <c r="A1210" i="1"/>
  <c r="L1163" i="1"/>
  <c r="M1138" i="1"/>
  <c r="A1200" i="1"/>
  <c r="A1145" i="1"/>
  <c r="L1162" i="1"/>
  <c r="M1137" i="1"/>
  <c r="A1127" i="1"/>
  <c r="R1126" i="1" s="1"/>
  <c r="A1144" i="1"/>
  <c r="R1143" i="1" s="1"/>
  <c r="L1121" i="1"/>
  <c r="M1096" i="1"/>
  <c r="R1096" i="1" s="1"/>
  <c r="A1139" i="1"/>
  <c r="L1161" i="1"/>
  <c r="M1136" i="1"/>
  <c r="F1135" i="1"/>
  <c r="L1191" i="1"/>
  <c r="M1166" i="1"/>
  <c r="L1155" i="1"/>
  <c r="M1130" i="1"/>
  <c r="A1133" i="1"/>
  <c r="M988" i="1"/>
  <c r="R988" i="1" s="1"/>
  <c r="J992" i="1"/>
  <c r="M989" i="1"/>
  <c r="R989" i="1" s="1"/>
  <c r="J993" i="1"/>
  <c r="L1172" i="1"/>
  <c r="M1147" i="1"/>
  <c r="J991" i="1"/>
  <c r="M987" i="1"/>
  <c r="R987" i="1" s="1"/>
  <c r="L1194" i="1"/>
  <c r="A1217" i="1"/>
  <c r="L1243" i="1"/>
  <c r="M1218" i="1"/>
  <c r="L1131" i="1"/>
  <c r="M1106" i="1"/>
  <c r="R1106" i="1" s="1"/>
  <c r="L1142" i="1"/>
  <c r="M1117" i="1"/>
  <c r="R1117" i="1" s="1"/>
  <c r="A1140" i="1"/>
  <c r="A1116" i="1"/>
  <c r="R1115" i="1" s="1"/>
  <c r="M1174" i="1"/>
  <c r="R1174" i="1" s="1"/>
  <c r="L1199" i="1"/>
  <c r="L1226" i="1"/>
  <c r="M1201" i="1"/>
  <c r="R814" i="1"/>
  <c r="R447" i="1"/>
  <c r="M108" i="1"/>
  <c r="R108" i="1" s="1"/>
  <c r="L139" i="1"/>
  <c r="L164" i="1" s="1"/>
  <c r="M164" i="1" s="1"/>
  <c r="R164" i="1" s="1"/>
  <c r="M176" i="1"/>
  <c r="L72" i="28"/>
  <c r="M72" i="28" s="1"/>
  <c r="R71" i="28"/>
  <c r="L197" i="28"/>
  <c r="M197" i="28" s="1"/>
  <c r="R135" i="28"/>
  <c r="L136" i="28"/>
  <c r="M136" i="28" s="1"/>
  <c r="R134" i="28"/>
  <c r="R133" i="28"/>
  <c r="L9" i="28"/>
  <c r="M9" i="28" s="1"/>
  <c r="R8" i="28"/>
  <c r="R131" i="28"/>
  <c r="R192" i="28"/>
  <c r="R193" i="28"/>
  <c r="L908" i="13"/>
  <c r="M718" i="13"/>
  <c r="R718" i="13" s="1"/>
  <c r="K719" i="13"/>
  <c r="K971" i="13"/>
  <c r="M970" i="13"/>
  <c r="R970" i="13"/>
  <c r="K782" i="13"/>
  <c r="M781" i="13"/>
  <c r="R781" i="13" s="1"/>
  <c r="L844" i="13"/>
  <c r="L528" i="13"/>
  <c r="L591" i="13"/>
  <c r="K655" i="13"/>
  <c r="M654" i="13"/>
  <c r="R654" i="13" s="1"/>
  <c r="L465" i="13"/>
  <c r="K403" i="13"/>
  <c r="M402" i="13"/>
  <c r="R402" i="13" s="1"/>
  <c r="M275" i="13"/>
  <c r="R275" i="13" s="1"/>
  <c r="K276" i="13"/>
  <c r="L185" i="1"/>
  <c r="L210" i="1" s="1"/>
  <c r="R78" i="1"/>
  <c r="L134" i="1"/>
  <c r="M134" i="1" s="1"/>
  <c r="R134" i="1" s="1"/>
  <c r="R80" i="1"/>
  <c r="R79" i="1"/>
  <c r="R790" i="1"/>
  <c r="R764" i="1"/>
  <c r="L197" i="1"/>
  <c r="L222" i="1" s="1"/>
  <c r="L481" i="1"/>
  <c r="M456" i="1"/>
  <c r="R456" i="1" s="1"/>
  <c r="R789" i="1"/>
  <c r="R422" i="1"/>
  <c r="A837" i="1"/>
  <c r="M840" i="1"/>
  <c r="L865" i="1"/>
  <c r="M799" i="1"/>
  <c r="L824" i="1"/>
  <c r="A839" i="1"/>
  <c r="A847" i="1"/>
  <c r="E818" i="1"/>
  <c r="L851" i="1"/>
  <c r="M826" i="1"/>
  <c r="M832" i="1"/>
  <c r="L857" i="1"/>
  <c r="M803" i="1"/>
  <c r="R803" i="1" s="1"/>
  <c r="L828" i="1"/>
  <c r="J798" i="1"/>
  <c r="M773" i="1"/>
  <c r="R773" i="1" s="1"/>
  <c r="L848" i="1"/>
  <c r="M819" i="1"/>
  <c r="L844" i="1"/>
  <c r="A928" i="1"/>
  <c r="E801" i="1"/>
  <c r="R776" i="1"/>
  <c r="A810" i="1"/>
  <c r="R839" i="1"/>
  <c r="E862" i="1"/>
  <c r="L838" i="1"/>
  <c r="M813" i="1"/>
  <c r="R813" i="1" s="1"/>
  <c r="A869" i="1"/>
  <c r="R782" i="1"/>
  <c r="A808" i="1"/>
  <c r="A842" i="1"/>
  <c r="M854" i="1"/>
  <c r="R854" i="1" s="1"/>
  <c r="L879" i="1"/>
  <c r="J669" i="1"/>
  <c r="M665" i="1"/>
  <c r="R665" i="1" s="1"/>
  <c r="L802" i="1"/>
  <c r="M777" i="1"/>
  <c r="R777" i="1" s="1"/>
  <c r="A884" i="1"/>
  <c r="A856" i="1"/>
  <c r="A843" i="1"/>
  <c r="A846" i="1"/>
  <c r="R820" i="1"/>
  <c r="L889" i="1"/>
  <c r="M864" i="1"/>
  <c r="L892" i="1"/>
  <c r="M867" i="1"/>
  <c r="L856" i="1"/>
  <c r="M831" i="1"/>
  <c r="A913" i="1"/>
  <c r="M786" i="1"/>
  <c r="R786" i="1" s="1"/>
  <c r="L811" i="1"/>
  <c r="L821" i="1"/>
  <c r="M796" i="1"/>
  <c r="R796" i="1" s="1"/>
  <c r="L816" i="1"/>
  <c r="M791" i="1"/>
  <c r="F877" i="1"/>
  <c r="A899" i="1"/>
  <c r="A823" i="1"/>
  <c r="R797" i="1"/>
  <c r="A866" i="1"/>
  <c r="R806" i="1"/>
  <c r="A832" i="1"/>
  <c r="J670" i="1"/>
  <c r="M666" i="1"/>
  <c r="R666" i="1" s="1"/>
  <c r="J672" i="1"/>
  <c r="M668" i="1"/>
  <c r="R668" i="1" s="1"/>
  <c r="J671" i="1"/>
  <c r="M667" i="1"/>
  <c r="R667" i="1" s="1"/>
  <c r="A829" i="1"/>
  <c r="L870" i="1"/>
  <c r="M845" i="1"/>
  <c r="R825" i="1"/>
  <c r="A851" i="1"/>
  <c r="L885" i="1"/>
  <c r="M860" i="1"/>
  <c r="A845" i="1"/>
  <c r="L847" i="1"/>
  <c r="M822" i="1"/>
  <c r="R810" i="1"/>
  <c r="A836" i="1"/>
  <c r="A825" i="1"/>
  <c r="R799" i="1"/>
  <c r="M805" i="1"/>
  <c r="R805" i="1" s="1"/>
  <c r="L830" i="1"/>
  <c r="L812" i="1"/>
  <c r="M787" i="1"/>
  <c r="R787" i="1" s="1"/>
  <c r="M808" i="1"/>
  <c r="R808" i="1" s="1"/>
  <c r="L833" i="1"/>
  <c r="L875" i="1"/>
  <c r="M850" i="1"/>
  <c r="A915" i="1"/>
  <c r="M793" i="1"/>
  <c r="L818" i="1"/>
  <c r="A852" i="1"/>
  <c r="E798" i="1"/>
  <c r="L809" i="1"/>
  <c r="M784" i="1"/>
  <c r="R784" i="1" s="1"/>
  <c r="A880" i="1"/>
  <c r="J169" i="25"/>
  <c r="M169" i="25" s="1"/>
  <c r="J145" i="25"/>
  <c r="J164" i="25"/>
  <c r="J153" i="25"/>
  <c r="M153" i="25" s="1"/>
  <c r="J150" i="25"/>
  <c r="M150" i="25" s="1"/>
  <c r="J198" i="25"/>
  <c r="J168" i="25"/>
  <c r="J131" i="25"/>
  <c r="J154" i="25"/>
  <c r="J171" i="25"/>
  <c r="M171" i="25" s="1"/>
  <c r="J149" i="25"/>
  <c r="J147" i="25"/>
  <c r="J155" i="25"/>
  <c r="J140" i="25"/>
  <c r="M140" i="25" s="1"/>
  <c r="J158" i="25"/>
  <c r="J134" i="25"/>
  <c r="J21" i="25"/>
  <c r="J138" i="25"/>
  <c r="J166" i="25"/>
  <c r="J157" i="25"/>
  <c r="M157" i="25" s="1"/>
  <c r="J161" i="25"/>
  <c r="L143" i="25"/>
  <c r="M143" i="25" s="1"/>
  <c r="F150" i="25"/>
  <c r="L196" i="25"/>
  <c r="J170" i="25"/>
  <c r="A160" i="25"/>
  <c r="F155" i="25"/>
  <c r="A165" i="25"/>
  <c r="A144" i="25"/>
  <c r="R143" i="25" s="1"/>
  <c r="L138" i="25"/>
  <c r="L176" i="25"/>
  <c r="M176" i="25" s="1"/>
  <c r="A161" i="25"/>
  <c r="R160" i="25" s="1"/>
  <c r="E141" i="25"/>
  <c r="A147" i="25"/>
  <c r="R146" i="25" s="1"/>
  <c r="A155" i="25"/>
  <c r="L198" i="25"/>
  <c r="J20" i="25"/>
  <c r="L130" i="25"/>
  <c r="M130" i="25" s="1"/>
  <c r="L167" i="25"/>
  <c r="M167" i="25" s="1"/>
  <c r="A202" i="25"/>
  <c r="A157" i="25"/>
  <c r="L147" i="25"/>
  <c r="L194" i="25"/>
  <c r="E151" i="25"/>
  <c r="A184" i="25"/>
  <c r="A193" i="25"/>
  <c r="A179" i="25"/>
  <c r="L177" i="25"/>
  <c r="M177" i="25" s="1"/>
  <c r="A141" i="25"/>
  <c r="J137" i="25"/>
  <c r="E163" i="25"/>
  <c r="L174" i="25"/>
  <c r="A158" i="25"/>
  <c r="R157" i="25" s="1"/>
  <c r="A174" i="25"/>
  <c r="R173" i="25" s="1"/>
  <c r="A148" i="25"/>
  <c r="L185" i="25"/>
  <c r="M185" i="25" s="1"/>
  <c r="A195" i="25"/>
  <c r="L200" i="25"/>
  <c r="A153" i="25"/>
  <c r="L164" i="25"/>
  <c r="I161" i="25"/>
  <c r="A175" i="25"/>
  <c r="J23" i="25"/>
  <c r="L141" i="25"/>
  <c r="M141" i="25" s="1"/>
  <c r="L131" i="25"/>
  <c r="L158" i="25"/>
  <c r="A188" i="25"/>
  <c r="M212" i="13"/>
  <c r="R212" i="13" s="1"/>
  <c r="K213" i="13"/>
  <c r="M86" i="13"/>
  <c r="R86" i="13" s="1"/>
  <c r="K87" i="13"/>
  <c r="L339" i="13"/>
  <c r="M149" i="13"/>
  <c r="R149" i="13" s="1"/>
  <c r="K150" i="13"/>
  <c r="L23" i="13"/>
  <c r="M180" i="1"/>
  <c r="R423" i="1"/>
  <c r="M147" i="1"/>
  <c r="R147" i="1" s="1"/>
  <c r="R424" i="1"/>
  <c r="M135" i="1"/>
  <c r="R135" i="1" s="1"/>
  <c r="L189" i="1"/>
  <c r="L214" i="1" s="1"/>
  <c r="M155" i="1"/>
  <c r="M151" i="1"/>
  <c r="M143" i="1"/>
  <c r="R143" i="1" s="1"/>
  <c r="M168" i="1"/>
  <c r="R168" i="1" s="1"/>
  <c r="M132" i="1"/>
  <c r="R132" i="1" s="1"/>
  <c r="E499" i="1"/>
  <c r="L488" i="1"/>
  <c r="M463" i="1"/>
  <c r="R463" i="1" s="1"/>
  <c r="A526" i="1"/>
  <c r="E495" i="1"/>
  <c r="R470" i="1"/>
  <c r="A519" i="1"/>
  <c r="A533" i="1"/>
  <c r="A565" i="1"/>
  <c r="A516" i="1"/>
  <c r="R490" i="1"/>
  <c r="L514" i="1"/>
  <c r="M489" i="1"/>
  <c r="R489" i="1" s="1"/>
  <c r="L504" i="1"/>
  <c r="M479" i="1"/>
  <c r="R479" i="1" s="1"/>
  <c r="A538" i="1"/>
  <c r="M459" i="1"/>
  <c r="R459" i="1" s="1"/>
  <c r="L484" i="1"/>
  <c r="A506" i="1"/>
  <c r="A549" i="1"/>
  <c r="A546" i="1"/>
  <c r="M356" i="1"/>
  <c r="R356" i="1" s="1"/>
  <c r="J360" i="1"/>
  <c r="J351" i="1"/>
  <c r="M347" i="1"/>
  <c r="R347" i="1" s="1"/>
  <c r="A487" i="1"/>
  <c r="R461" i="1"/>
  <c r="L482" i="1"/>
  <c r="M457" i="1"/>
  <c r="R457" i="1" s="1"/>
  <c r="A511" i="1"/>
  <c r="L478" i="1"/>
  <c r="M453" i="1"/>
  <c r="R453" i="1" s="1"/>
  <c r="L508" i="1"/>
  <c r="M483" i="1"/>
  <c r="R483" i="1" s="1"/>
  <c r="A528" i="1"/>
  <c r="A593" i="1"/>
  <c r="A489" i="1"/>
  <c r="L542" i="1"/>
  <c r="M517" i="1"/>
  <c r="R517" i="1" s="1"/>
  <c r="M521" i="1"/>
  <c r="L546" i="1"/>
  <c r="A532" i="1"/>
  <c r="R397" i="1"/>
  <c r="A495" i="1"/>
  <c r="R469" i="1"/>
  <c r="A572" i="1"/>
  <c r="A535" i="1"/>
  <c r="M486" i="1"/>
  <c r="L511" i="1"/>
  <c r="M485" i="1"/>
  <c r="R485" i="1" s="1"/>
  <c r="L510" i="1"/>
  <c r="A509" i="1"/>
  <c r="M475" i="1"/>
  <c r="L500" i="1"/>
  <c r="M474" i="1"/>
  <c r="L499" i="1"/>
  <c r="R496" i="1"/>
  <c r="R491" i="1"/>
  <c r="A517" i="1"/>
  <c r="A523" i="1"/>
  <c r="A529" i="1"/>
  <c r="J349" i="1"/>
  <c r="M345" i="1"/>
  <c r="R345" i="1" s="1"/>
  <c r="M350" i="1"/>
  <c r="R350" i="1" s="1"/>
  <c r="J354" i="1"/>
  <c r="M451" i="1"/>
  <c r="R451" i="1" s="1"/>
  <c r="L476" i="1"/>
  <c r="M487" i="1"/>
  <c r="R487" i="1" s="1"/>
  <c r="L512" i="1"/>
  <c r="A527" i="1"/>
  <c r="A555" i="1"/>
  <c r="L505" i="1"/>
  <c r="M480" i="1"/>
  <c r="R480" i="1" s="1"/>
  <c r="L519" i="1"/>
  <c r="M494" i="1"/>
  <c r="M493" i="1"/>
  <c r="R493" i="1" s="1"/>
  <c r="L518" i="1"/>
  <c r="A575" i="1"/>
  <c r="L523" i="1"/>
  <c r="M498" i="1"/>
  <c r="L545" i="1"/>
  <c r="M520" i="1"/>
  <c r="L541" i="1"/>
  <c r="M516" i="1"/>
  <c r="M472" i="1"/>
  <c r="R472" i="1" s="1"/>
  <c r="L497" i="1"/>
  <c r="L502" i="1"/>
  <c r="M477" i="1"/>
  <c r="R477" i="1" s="1"/>
  <c r="L565" i="1"/>
  <c r="M540" i="1"/>
  <c r="R25" i="15"/>
  <c r="R24" i="15"/>
  <c r="R26" i="15"/>
  <c r="R101" i="1"/>
  <c r="R126" i="1"/>
  <c r="M50" i="4"/>
  <c r="L75" i="4"/>
  <c r="L100" i="4" s="1"/>
  <c r="L125" i="4" s="1"/>
  <c r="L150" i="4" s="1"/>
  <c r="L175" i="4" s="1"/>
  <c r="L200" i="4" s="1"/>
  <c r="L225" i="4" s="1"/>
  <c r="L250" i="4" s="1"/>
  <c r="L275" i="4" s="1"/>
  <c r="L300" i="4" s="1"/>
  <c r="L51" i="4"/>
  <c r="L76" i="4" s="1"/>
  <c r="L101" i="4" s="1"/>
  <c r="L126" i="4" s="1"/>
  <c r="L151" i="4" s="1"/>
  <c r="L176" i="4" s="1"/>
  <c r="L201" i="4" s="1"/>
  <c r="L226" i="4" s="1"/>
  <c r="L251" i="4" s="1"/>
  <c r="L276" i="4" s="1"/>
  <c r="L301" i="4" s="1"/>
  <c r="M146" i="1"/>
  <c r="R146" i="1" s="1"/>
  <c r="L171" i="1"/>
  <c r="L190" i="1"/>
  <c r="M165" i="1"/>
  <c r="R165" i="1" s="1"/>
  <c r="L194" i="1"/>
  <c r="M169" i="1"/>
  <c r="R169" i="1" s="1"/>
  <c r="M138" i="1"/>
  <c r="R138" i="1" s="1"/>
  <c r="L163" i="1"/>
  <c r="M137" i="1"/>
  <c r="R137" i="1" s="1"/>
  <c r="L162" i="1"/>
  <c r="L175" i="1"/>
  <c r="M150" i="1"/>
  <c r="R150" i="1" s="1"/>
  <c r="M142" i="1"/>
  <c r="R142" i="1" s="1"/>
  <c r="L167" i="1"/>
  <c r="L179" i="1"/>
  <c r="M154" i="1"/>
  <c r="L178" i="1"/>
  <c r="M153" i="1"/>
  <c r="L170" i="1"/>
  <c r="M145" i="1"/>
  <c r="R145" i="1" s="1"/>
  <c r="L198" i="1"/>
  <c r="M173" i="1"/>
  <c r="R173" i="1" s="1"/>
  <c r="L206" i="1"/>
  <c r="M181" i="1"/>
  <c r="L186" i="1"/>
  <c r="M161" i="1"/>
  <c r="R161" i="1" s="1"/>
  <c r="L226" i="1"/>
  <c r="M201" i="1"/>
  <c r="L202" i="1"/>
  <c r="M177" i="1"/>
  <c r="L230" i="1"/>
  <c r="M205" i="1"/>
  <c r="L182" i="1"/>
  <c r="M157" i="1"/>
  <c r="R157" i="1" s="1"/>
  <c r="L174" i="1"/>
  <c r="M149" i="1"/>
  <c r="R149" i="1" s="1"/>
  <c r="L166" i="1"/>
  <c r="M141" i="1"/>
  <c r="R141" i="1" s="1"/>
  <c r="M133" i="1"/>
  <c r="R133" i="1" s="1"/>
  <c r="L158" i="1"/>
  <c r="L218" i="1"/>
  <c r="M193" i="1"/>
  <c r="R193" i="1" s="1"/>
  <c r="M25" i="1"/>
  <c r="R25" i="1" s="1"/>
  <c r="M32" i="1"/>
  <c r="R32" i="1" s="1"/>
  <c r="M31" i="1"/>
  <c r="R31" i="1" s="1"/>
  <c r="M29" i="1"/>
  <c r="R29" i="1" s="1"/>
  <c r="M26" i="1"/>
  <c r="R26" i="1" s="1"/>
  <c r="L215" i="12"/>
  <c r="M214" i="12"/>
  <c r="R214" i="12" s="1"/>
  <c r="L190" i="12"/>
  <c r="M189" i="12"/>
  <c r="R189" i="12" s="1"/>
  <c r="L165" i="12"/>
  <c r="M164" i="12"/>
  <c r="R164" i="12" s="1"/>
  <c r="L140" i="12"/>
  <c r="M139" i="12"/>
  <c r="R139" i="12" s="1"/>
  <c r="M88" i="12"/>
  <c r="R88" i="12" s="1"/>
  <c r="L89" i="12"/>
  <c r="M63" i="12"/>
  <c r="R63" i="12" s="1"/>
  <c r="L64" i="12"/>
  <c r="R541" i="8"/>
  <c r="R849" i="8"/>
  <c r="R233" i="8"/>
  <c r="R1313" i="8"/>
  <c r="R1312" i="8"/>
  <c r="R1773" i="8"/>
  <c r="R2544" i="8"/>
  <c r="R2543" i="8"/>
  <c r="R1619" i="8"/>
  <c r="R2235" i="8"/>
  <c r="R1004" i="8"/>
  <c r="R1466" i="8"/>
  <c r="R2545" i="8"/>
  <c r="R1159" i="8"/>
  <c r="R1929" i="8"/>
  <c r="R2083" i="8"/>
  <c r="R697" i="8"/>
  <c r="R2390" i="8"/>
  <c r="R389" i="8"/>
  <c r="R1005" i="8"/>
  <c r="M51" i="4"/>
  <c r="L52" i="4"/>
  <c r="L77" i="4" s="1"/>
  <c r="L102" i="4" s="1"/>
  <c r="L127" i="4" s="1"/>
  <c r="L152" i="4" s="1"/>
  <c r="L177" i="4" s="1"/>
  <c r="L202" i="4" s="1"/>
  <c r="L227" i="4" s="1"/>
  <c r="L252" i="4" s="1"/>
  <c r="L277" i="4" s="1"/>
  <c r="L302" i="4" s="1"/>
  <c r="M1474" i="1" l="1"/>
  <c r="J990" i="1"/>
  <c r="R1433" i="1"/>
  <c r="R1086" i="1"/>
  <c r="A1477" i="1"/>
  <c r="R1476" i="1" s="1"/>
  <c r="R1445" i="1"/>
  <c r="R1132" i="1"/>
  <c r="R1110" i="1"/>
  <c r="R1518" i="1"/>
  <c r="M1453" i="1"/>
  <c r="R1453" i="1" s="1"/>
  <c r="R76" i="10"/>
  <c r="R75" i="10"/>
  <c r="R25" i="10"/>
  <c r="R26" i="10"/>
  <c r="M140" i="10"/>
  <c r="R140" i="10" s="1"/>
  <c r="L132" i="10"/>
  <c r="M107" i="10"/>
  <c r="R107" i="10"/>
  <c r="L136" i="10"/>
  <c r="M136" i="10" s="1"/>
  <c r="R136" i="10" s="1"/>
  <c r="M111" i="10"/>
  <c r="R111" i="10"/>
  <c r="L118" i="10"/>
  <c r="M93" i="10"/>
  <c r="R93" i="10" s="1"/>
  <c r="L110" i="10"/>
  <c r="M85" i="10"/>
  <c r="R85" i="10" s="1"/>
  <c r="L126" i="10"/>
  <c r="M101" i="10"/>
  <c r="R97" i="10"/>
  <c r="R96" i="10"/>
  <c r="L147" i="10"/>
  <c r="M122" i="10"/>
  <c r="L133" i="10"/>
  <c r="M133" i="10" s="1"/>
  <c r="R133" i="10" s="1"/>
  <c r="M108" i="10"/>
  <c r="R108" i="10"/>
  <c r="L149" i="10"/>
  <c r="M124" i="10"/>
  <c r="R139" i="10"/>
  <c r="L150" i="10"/>
  <c r="M150" i="10" s="1"/>
  <c r="M125" i="10"/>
  <c r="L131" i="10"/>
  <c r="M106" i="10"/>
  <c r="R106" i="10" s="1"/>
  <c r="L142" i="10"/>
  <c r="M117" i="10"/>
  <c r="R117" i="10" s="1"/>
  <c r="M121" i="10"/>
  <c r="R121" i="10" s="1"/>
  <c r="L146" i="10"/>
  <c r="M146" i="10" s="1"/>
  <c r="L104" i="10"/>
  <c r="M79" i="10"/>
  <c r="R79" i="10"/>
  <c r="L134" i="10"/>
  <c r="M109" i="10"/>
  <c r="R109" i="10" s="1"/>
  <c r="L116" i="10"/>
  <c r="M91" i="10"/>
  <c r="R91" i="10" s="1"/>
  <c r="L137" i="10"/>
  <c r="M137" i="10" s="1"/>
  <c r="R137" i="10" s="1"/>
  <c r="M112" i="10"/>
  <c r="R112" i="10" s="1"/>
  <c r="L102" i="10"/>
  <c r="M77" i="10"/>
  <c r="R77" i="10" s="1"/>
  <c r="L120" i="10"/>
  <c r="M95" i="10"/>
  <c r="R95" i="10"/>
  <c r="L119" i="10"/>
  <c r="M94" i="10"/>
  <c r="R94" i="10" s="1"/>
  <c r="M130" i="10"/>
  <c r="R130" i="10"/>
  <c r="R1177" i="1"/>
  <c r="A1179" i="1"/>
  <c r="L159" i="1"/>
  <c r="L184" i="1" s="1"/>
  <c r="R1130" i="1"/>
  <c r="R1382" i="1"/>
  <c r="R1381" i="1"/>
  <c r="R1134" i="1"/>
  <c r="R1133" i="1"/>
  <c r="R986" i="1"/>
  <c r="R766" i="1"/>
  <c r="R1147" i="1"/>
  <c r="R1435" i="1"/>
  <c r="A1461" i="1"/>
  <c r="I1141" i="1"/>
  <c r="R1116" i="1"/>
  <c r="A1481" i="1"/>
  <c r="J1310" i="1"/>
  <c r="M1306" i="1"/>
  <c r="R1306" i="1" s="1"/>
  <c r="R1444" i="1"/>
  <c r="A1180" i="1"/>
  <c r="R1179" i="1" s="1"/>
  <c r="M1628" i="1"/>
  <c r="R1628" i="1" s="1"/>
  <c r="J1632" i="1"/>
  <c r="J1645" i="1"/>
  <c r="M1641" i="1"/>
  <c r="R1641" i="1" s="1"/>
  <c r="J1634" i="1"/>
  <c r="M1630" i="1"/>
  <c r="R1630" i="1" s="1"/>
  <c r="J1639" i="1"/>
  <c r="M1635" i="1"/>
  <c r="R1635" i="1" s="1"/>
  <c r="R169" i="25"/>
  <c r="M198" i="25"/>
  <c r="M147" i="25"/>
  <c r="R147" i="25" s="1"/>
  <c r="R54" i="25"/>
  <c r="R53" i="25"/>
  <c r="M158" i="25"/>
  <c r="R158" i="25" s="1"/>
  <c r="M1098" i="13"/>
  <c r="R1098" i="13" s="1"/>
  <c r="K1099" i="13"/>
  <c r="L1099" i="13" s="1"/>
  <c r="R181" i="31"/>
  <c r="L166" i="31"/>
  <c r="M166" i="31" s="1"/>
  <c r="M145" i="31"/>
  <c r="L170" i="31"/>
  <c r="M199" i="31"/>
  <c r="M137" i="31"/>
  <c r="R137" i="31"/>
  <c r="L162" i="31"/>
  <c r="M133" i="31"/>
  <c r="L158" i="31"/>
  <c r="R133" i="31"/>
  <c r="L197" i="31"/>
  <c r="M197" i="31" s="1"/>
  <c r="M152" i="31"/>
  <c r="L177" i="31"/>
  <c r="M153" i="31"/>
  <c r="L178" i="31"/>
  <c r="M151" i="31"/>
  <c r="L176" i="31"/>
  <c r="R755" i="31"/>
  <c r="M631" i="31"/>
  <c r="R631" i="31" s="1"/>
  <c r="J635" i="31"/>
  <c r="L811" i="31"/>
  <c r="M786" i="31"/>
  <c r="R786" i="31"/>
  <c r="A777" i="31"/>
  <c r="R751" i="31"/>
  <c r="M769" i="31"/>
  <c r="L794" i="31"/>
  <c r="M794" i="31" s="1"/>
  <c r="L801" i="31"/>
  <c r="M801" i="31" s="1"/>
  <c r="M776" i="31"/>
  <c r="M759" i="31"/>
  <c r="L784" i="31"/>
  <c r="F808" i="31"/>
  <c r="R808" i="31" s="1"/>
  <c r="F782" i="31"/>
  <c r="R757" i="31"/>
  <c r="F802" i="31"/>
  <c r="R714" i="31"/>
  <c r="R779" i="31"/>
  <c r="A805" i="31"/>
  <c r="R804" i="31" s="1"/>
  <c r="L772" i="31"/>
  <c r="M747" i="31"/>
  <c r="A811" i="31"/>
  <c r="R810" i="31" s="1"/>
  <c r="R785" i="31"/>
  <c r="F769" i="31"/>
  <c r="R744" i="31"/>
  <c r="M770" i="31"/>
  <c r="R770" i="31" s="1"/>
  <c r="L795" i="31"/>
  <c r="M795" i="31" s="1"/>
  <c r="A791" i="31"/>
  <c r="L800" i="31"/>
  <c r="M775" i="31"/>
  <c r="R775" i="31" s="1"/>
  <c r="R739" i="31"/>
  <c r="L788" i="31"/>
  <c r="M763" i="31"/>
  <c r="F805" i="31"/>
  <c r="J802" i="31"/>
  <c r="M802" i="31" s="1"/>
  <c r="M777" i="31"/>
  <c r="R777" i="31" s="1"/>
  <c r="A796" i="31"/>
  <c r="R795" i="31" s="1"/>
  <c r="L780" i="31"/>
  <c r="M755" i="31"/>
  <c r="L804" i="31"/>
  <c r="M804" i="31" s="1"/>
  <c r="M779" i="31"/>
  <c r="R691" i="31"/>
  <c r="R690" i="31"/>
  <c r="M641" i="31"/>
  <c r="R641" i="31" s="1"/>
  <c r="F784" i="31"/>
  <c r="R759" i="31"/>
  <c r="L792" i="31"/>
  <c r="M792" i="31" s="1"/>
  <c r="M767" i="31"/>
  <c r="R767" i="31" s="1"/>
  <c r="R798" i="31"/>
  <c r="J636" i="31"/>
  <c r="R632" i="31"/>
  <c r="M632" i="31"/>
  <c r="R666" i="31"/>
  <c r="R665" i="31"/>
  <c r="M638" i="31"/>
  <c r="R638" i="31"/>
  <c r="A782" i="31"/>
  <c r="R756" i="31"/>
  <c r="A804" i="31"/>
  <c r="R803" i="31" s="1"/>
  <c r="R778" i="31"/>
  <c r="F772" i="31"/>
  <c r="R747" i="31"/>
  <c r="R762" i="31"/>
  <c r="L808" i="31"/>
  <c r="M808" i="31" s="1"/>
  <c r="M783" i="31"/>
  <c r="R783" i="31" s="1"/>
  <c r="M773" i="31"/>
  <c r="R773" i="31" s="1"/>
  <c r="L798" i="31"/>
  <c r="M798" i="31" s="1"/>
  <c r="A586" i="31"/>
  <c r="M430" i="31"/>
  <c r="R430" i="31" s="1"/>
  <c r="J434" i="31"/>
  <c r="R509" i="31"/>
  <c r="A570" i="31"/>
  <c r="F577" i="31"/>
  <c r="R552" i="31"/>
  <c r="L569" i="31"/>
  <c r="M544" i="31"/>
  <c r="R544" i="31" s="1"/>
  <c r="M557" i="31"/>
  <c r="L582" i="31"/>
  <c r="R557" i="31"/>
  <c r="L611" i="31"/>
  <c r="M611" i="31" s="1"/>
  <c r="M586" i="31"/>
  <c r="A609" i="31"/>
  <c r="R533" i="31"/>
  <c r="A612" i="31"/>
  <c r="M609" i="31"/>
  <c r="L576" i="31"/>
  <c r="M551" i="31"/>
  <c r="R551" i="31" s="1"/>
  <c r="L603" i="31"/>
  <c r="M578" i="31"/>
  <c r="R578" i="31"/>
  <c r="M575" i="31"/>
  <c r="L600" i="31"/>
  <c r="M600" i="31" s="1"/>
  <c r="L570" i="31"/>
  <c r="M545" i="31"/>
  <c r="M546" i="31"/>
  <c r="L571" i="31"/>
  <c r="R546" i="31"/>
  <c r="R487" i="31"/>
  <c r="R486" i="31"/>
  <c r="A576" i="31"/>
  <c r="R550" i="31"/>
  <c r="M538" i="31"/>
  <c r="L563" i="31"/>
  <c r="R538" i="31"/>
  <c r="M556" i="31"/>
  <c r="R556" i="31" s="1"/>
  <c r="L581" i="31"/>
  <c r="A567" i="31"/>
  <c r="R541" i="31"/>
  <c r="A600" i="31"/>
  <c r="R599" i="31" s="1"/>
  <c r="R574" i="31"/>
  <c r="M433" i="31"/>
  <c r="J437" i="31"/>
  <c r="R433" i="31"/>
  <c r="A577" i="31"/>
  <c r="L592" i="31"/>
  <c r="M567" i="31"/>
  <c r="R567" i="31"/>
  <c r="F564" i="31"/>
  <c r="R539" i="31"/>
  <c r="M432" i="31"/>
  <c r="R432" i="31"/>
  <c r="J436" i="31"/>
  <c r="A597" i="31"/>
  <c r="J577" i="31"/>
  <c r="M552" i="31"/>
  <c r="M431" i="31"/>
  <c r="J435" i="31"/>
  <c r="R431" i="31"/>
  <c r="M598" i="31"/>
  <c r="R598" i="31"/>
  <c r="A580" i="31"/>
  <c r="R554" i="31"/>
  <c r="A571" i="31"/>
  <c r="R545" i="31"/>
  <c r="R332" i="31"/>
  <c r="M373" i="31"/>
  <c r="L398" i="31"/>
  <c r="M398" i="31" s="1"/>
  <c r="A387" i="31"/>
  <c r="L396" i="31"/>
  <c r="M396" i="31" s="1"/>
  <c r="M371" i="31"/>
  <c r="M363" i="31"/>
  <c r="R363" i="31" s="1"/>
  <c r="L388" i="31"/>
  <c r="M388" i="31" s="1"/>
  <c r="A399" i="31"/>
  <c r="R398" i="31" s="1"/>
  <c r="R373" i="31"/>
  <c r="M353" i="31"/>
  <c r="L378" i="31"/>
  <c r="R257" i="31"/>
  <c r="R258" i="31"/>
  <c r="A383" i="31"/>
  <c r="R333" i="31"/>
  <c r="R331" i="31"/>
  <c r="L364" i="31"/>
  <c r="M339" i="31"/>
  <c r="R328" i="31"/>
  <c r="A395" i="31"/>
  <c r="R369" i="31"/>
  <c r="R281" i="31"/>
  <c r="R304" i="31"/>
  <c r="F403" i="31"/>
  <c r="L374" i="31"/>
  <c r="M349" i="31"/>
  <c r="R349" i="31"/>
  <c r="A372" i="31"/>
  <c r="R346" i="31"/>
  <c r="R400" i="31"/>
  <c r="M359" i="31"/>
  <c r="L384" i="31"/>
  <c r="M384" i="31" s="1"/>
  <c r="M379" i="31"/>
  <c r="L404" i="31"/>
  <c r="M404" i="31" s="1"/>
  <c r="M381" i="31"/>
  <c r="L406" i="31"/>
  <c r="M406" i="31" s="1"/>
  <c r="A393" i="31"/>
  <c r="A371" i="31"/>
  <c r="R345" i="31"/>
  <c r="M230" i="31"/>
  <c r="R230" i="31" s="1"/>
  <c r="M357" i="31"/>
  <c r="L382" i="31"/>
  <c r="A381" i="31"/>
  <c r="A394" i="31"/>
  <c r="R393" i="31" s="1"/>
  <c r="R368" i="31"/>
  <c r="G387" i="31"/>
  <c r="R387" i="31" s="1"/>
  <c r="R362" i="31"/>
  <c r="L386" i="31"/>
  <c r="M386" i="31" s="1"/>
  <c r="M361" i="31"/>
  <c r="R361" i="31" s="1"/>
  <c r="M232" i="31"/>
  <c r="R232" i="31" s="1"/>
  <c r="L405" i="31"/>
  <c r="M405" i="31" s="1"/>
  <c r="M380" i="31"/>
  <c r="M335" i="31"/>
  <c r="R335" i="31" s="1"/>
  <c r="L360" i="31"/>
  <c r="R341" i="31"/>
  <c r="A367" i="31"/>
  <c r="M369" i="31"/>
  <c r="L394" i="31"/>
  <c r="M394" i="31" s="1"/>
  <c r="G359" i="31"/>
  <c r="R334" i="31"/>
  <c r="M358" i="31"/>
  <c r="L383" i="31"/>
  <c r="A384" i="31"/>
  <c r="M375" i="31"/>
  <c r="R375" i="31" s="1"/>
  <c r="L400" i="31"/>
  <c r="M400" i="31" s="1"/>
  <c r="A386" i="31"/>
  <c r="J392" i="31"/>
  <c r="M392" i="31" s="1"/>
  <c r="M367" i="31"/>
  <c r="R367" i="31" s="1"/>
  <c r="R390" i="31"/>
  <c r="M227" i="31"/>
  <c r="J231" i="31"/>
  <c r="R227" i="31"/>
  <c r="A365" i="31"/>
  <c r="R339" i="31"/>
  <c r="L198" i="31"/>
  <c r="M198" i="31" s="1"/>
  <c r="A190" i="31"/>
  <c r="R125" i="31"/>
  <c r="R155" i="31"/>
  <c r="A181" i="31"/>
  <c r="A194" i="31"/>
  <c r="L175" i="31"/>
  <c r="M175" i="31" s="1"/>
  <c r="L180" i="31"/>
  <c r="M180" i="31" s="1"/>
  <c r="A203" i="31"/>
  <c r="R102" i="31"/>
  <c r="A179" i="31"/>
  <c r="R164" i="31"/>
  <c r="L189" i="31"/>
  <c r="M189" i="31" s="1"/>
  <c r="R22" i="31"/>
  <c r="J26" i="31"/>
  <c r="M26" i="31" s="1"/>
  <c r="R192" i="31"/>
  <c r="L169" i="31"/>
  <c r="M169" i="31" s="1"/>
  <c r="L161" i="31"/>
  <c r="M161" i="31" s="1"/>
  <c r="L188" i="31"/>
  <c r="M188" i="31" s="1"/>
  <c r="J27" i="31"/>
  <c r="M27" i="31" s="1"/>
  <c r="R23" i="31"/>
  <c r="R173" i="31"/>
  <c r="L160" i="31"/>
  <c r="M160" i="31" s="1"/>
  <c r="R135" i="31"/>
  <c r="A197" i="31"/>
  <c r="R171" i="31"/>
  <c r="R157" i="31"/>
  <c r="L182" i="31"/>
  <c r="M182" i="31" s="1"/>
  <c r="A180" i="31"/>
  <c r="L196" i="31"/>
  <c r="M196" i="31" s="1"/>
  <c r="L190" i="31"/>
  <c r="M190" i="31" s="1"/>
  <c r="F165" i="31"/>
  <c r="R140" i="31"/>
  <c r="A164" i="31"/>
  <c r="R138" i="31"/>
  <c r="R145" i="31"/>
  <c r="A171" i="31"/>
  <c r="R126" i="31"/>
  <c r="J28" i="31"/>
  <c r="M28" i="31" s="1"/>
  <c r="R24" i="31"/>
  <c r="L191" i="31"/>
  <c r="M191" i="31" s="1"/>
  <c r="R21" i="31"/>
  <c r="J25" i="31"/>
  <c r="M25" i="31" s="1"/>
  <c r="R174" i="31"/>
  <c r="A200" i="31"/>
  <c r="R199" i="31" s="1"/>
  <c r="L193" i="31"/>
  <c r="M193" i="31" s="1"/>
  <c r="R168" i="31"/>
  <c r="R198" i="31"/>
  <c r="A167" i="31"/>
  <c r="R141" i="31"/>
  <c r="A187" i="31"/>
  <c r="A170" i="31"/>
  <c r="R144" i="31"/>
  <c r="R159" i="31"/>
  <c r="L184" i="31"/>
  <c r="M184" i="31" s="1"/>
  <c r="R136" i="31"/>
  <c r="R147" i="31"/>
  <c r="A173" i="31"/>
  <c r="M20" i="25"/>
  <c r="R20" i="25"/>
  <c r="A201" i="25"/>
  <c r="M137" i="25"/>
  <c r="R137" i="25"/>
  <c r="M134" i="25"/>
  <c r="R134" i="25" s="1"/>
  <c r="L159" i="25"/>
  <c r="M18" i="25"/>
  <c r="R18" i="25" s="1"/>
  <c r="J22" i="25"/>
  <c r="M154" i="25"/>
  <c r="L179" i="25"/>
  <c r="M131" i="25"/>
  <c r="R131" i="25" s="1"/>
  <c r="R140" i="25"/>
  <c r="R155" i="25"/>
  <c r="R167" i="25"/>
  <c r="M23" i="25"/>
  <c r="R23" i="25"/>
  <c r="A187" i="25"/>
  <c r="R79" i="25"/>
  <c r="R78" i="25"/>
  <c r="R141" i="25"/>
  <c r="A167" i="25"/>
  <c r="R192" i="25"/>
  <c r="M21" i="25"/>
  <c r="R21" i="25"/>
  <c r="M149" i="25"/>
  <c r="M145" i="25"/>
  <c r="R145" i="25" s="1"/>
  <c r="L170" i="25"/>
  <c r="R130" i="25"/>
  <c r="M164" i="25"/>
  <c r="R164" i="25" s="1"/>
  <c r="M138" i="25"/>
  <c r="R138" i="25" s="1"/>
  <c r="L161" i="25"/>
  <c r="M136" i="25"/>
  <c r="R136" i="25" s="1"/>
  <c r="K1225" i="13"/>
  <c r="M1224" i="13"/>
  <c r="R1224" i="13" s="1"/>
  <c r="K1351" i="13"/>
  <c r="M1350" i="13"/>
  <c r="R1350" i="13" s="1"/>
  <c r="M1034" i="13"/>
  <c r="R1034" i="13" s="1"/>
  <c r="K1035" i="13"/>
  <c r="L1287" i="13"/>
  <c r="K1100" i="13"/>
  <c r="M1099" i="13"/>
  <c r="R1099" i="13" s="1"/>
  <c r="L1162" i="13"/>
  <c r="B375" i="12"/>
  <c r="A418" i="12"/>
  <c r="A397" i="12"/>
  <c r="R371" i="12"/>
  <c r="A404" i="12"/>
  <c r="A391" i="12"/>
  <c r="M326" i="12"/>
  <c r="R326" i="12" s="1"/>
  <c r="L327" i="12"/>
  <c r="A374" i="12"/>
  <c r="R348" i="12"/>
  <c r="L400" i="12"/>
  <c r="M399" i="12"/>
  <c r="L351" i="12"/>
  <c r="M350" i="12"/>
  <c r="R350" i="12" s="1"/>
  <c r="B379" i="12"/>
  <c r="A450" i="12"/>
  <c r="A438" i="12"/>
  <c r="R344" i="12"/>
  <c r="A370" i="12"/>
  <c r="L300" i="12"/>
  <c r="M299" i="12"/>
  <c r="R299" i="12"/>
  <c r="A394" i="12"/>
  <c r="R368" i="12"/>
  <c r="A386" i="12"/>
  <c r="A377" i="12"/>
  <c r="M277" i="12"/>
  <c r="R277" i="12" s="1"/>
  <c r="L278" i="12"/>
  <c r="A415" i="12"/>
  <c r="B432" i="12"/>
  <c r="F405" i="12"/>
  <c r="A456" i="12"/>
  <c r="A435" i="12"/>
  <c r="A417" i="12"/>
  <c r="R345" i="12"/>
  <c r="A371" i="12"/>
  <c r="R372" i="12"/>
  <c r="A398" i="12"/>
  <c r="B408" i="12"/>
  <c r="A378" i="12"/>
  <c r="L376" i="12"/>
  <c r="M375" i="12"/>
  <c r="A382" i="12"/>
  <c r="L427" i="12"/>
  <c r="M426" i="12"/>
  <c r="A459" i="12"/>
  <c r="B361" i="12"/>
  <c r="A414" i="12"/>
  <c r="B374" i="12"/>
  <c r="R349" i="12"/>
  <c r="L453" i="12"/>
  <c r="M452" i="12"/>
  <c r="L40" i="12"/>
  <c r="M39" i="12"/>
  <c r="R39" i="12" s="1"/>
  <c r="L115" i="12"/>
  <c r="M114" i="12"/>
  <c r="R114" i="12" s="1"/>
  <c r="L1460" i="1"/>
  <c r="M1460" i="1" s="1"/>
  <c r="A1157" i="1"/>
  <c r="A1161" i="1"/>
  <c r="R1111" i="1"/>
  <c r="A1187" i="1"/>
  <c r="F1178" i="1"/>
  <c r="A1196" i="1"/>
  <c r="A1147" i="1"/>
  <c r="A1176" i="1"/>
  <c r="R1175" i="1" s="1"/>
  <c r="M1158" i="1"/>
  <c r="L1183" i="1"/>
  <c r="M1123" i="1"/>
  <c r="R1123" i="1" s="1"/>
  <c r="L1148" i="1"/>
  <c r="A1470" i="1"/>
  <c r="M1316" i="1"/>
  <c r="R1316" i="1" s="1"/>
  <c r="J1320" i="1"/>
  <c r="L1548" i="1"/>
  <c r="M1523" i="1"/>
  <c r="L1534" i="1"/>
  <c r="M1509" i="1"/>
  <c r="A1508" i="1"/>
  <c r="F1480" i="1"/>
  <c r="L1532" i="1"/>
  <c r="M1507" i="1"/>
  <c r="A1576" i="1"/>
  <c r="M1458" i="1"/>
  <c r="L1483" i="1"/>
  <c r="A1535" i="1"/>
  <c r="A1503" i="1"/>
  <c r="R1502" i="1" s="1"/>
  <c r="F1475" i="1"/>
  <c r="R1475" i="1" s="1"/>
  <c r="F1470" i="1"/>
  <c r="M1480" i="1"/>
  <c r="L1505" i="1"/>
  <c r="L1562" i="1"/>
  <c r="M1537" i="1"/>
  <c r="M1469" i="1"/>
  <c r="L1494" i="1"/>
  <c r="A1499" i="1"/>
  <c r="R1498" i="1" s="1"/>
  <c r="A1493" i="1"/>
  <c r="L1492" i="1"/>
  <c r="M1467" i="1"/>
  <c r="R1467" i="1" s="1"/>
  <c r="A1522" i="1"/>
  <c r="A1498" i="1"/>
  <c r="R1497" i="1" s="1"/>
  <c r="A1490" i="1"/>
  <c r="A1475" i="1"/>
  <c r="R1474" i="1" s="1"/>
  <c r="A1513" i="1"/>
  <c r="R1512" i="1" s="1"/>
  <c r="M1466" i="1"/>
  <c r="R1466" i="1" s="1"/>
  <c r="L1491" i="1"/>
  <c r="R1430" i="1"/>
  <c r="M1551" i="1"/>
  <c r="L1576" i="1"/>
  <c r="M1481" i="1"/>
  <c r="L1506" i="1"/>
  <c r="M1463" i="1"/>
  <c r="R1463" i="1" s="1"/>
  <c r="L1488" i="1"/>
  <c r="A1505" i="1"/>
  <c r="A1546" i="1"/>
  <c r="M1471" i="1"/>
  <c r="R1471" i="1" s="1"/>
  <c r="L1496" i="1"/>
  <c r="L1554" i="1"/>
  <c r="M1529" i="1"/>
  <c r="A1529" i="1"/>
  <c r="L1464" i="1"/>
  <c r="M1439" i="1"/>
  <c r="R1439" i="1" s="1"/>
  <c r="L1565" i="1"/>
  <c r="M1540" i="1"/>
  <c r="R1405" i="1"/>
  <c r="M1461" i="1"/>
  <c r="R1461" i="1" s="1"/>
  <c r="L1486" i="1"/>
  <c r="L1550" i="1"/>
  <c r="M1525" i="1"/>
  <c r="A1459" i="1"/>
  <c r="A1492" i="1"/>
  <c r="L1503" i="1"/>
  <c r="M1478" i="1"/>
  <c r="R1478" i="1" s="1"/>
  <c r="A1487" i="1"/>
  <c r="A1557" i="1"/>
  <c r="J1309" i="1"/>
  <c r="M1305" i="1"/>
  <c r="R1305" i="1" s="1"/>
  <c r="M1543" i="1"/>
  <c r="L1568" i="1"/>
  <c r="F1484" i="1"/>
  <c r="R1484" i="1" s="1"/>
  <c r="L1495" i="1"/>
  <c r="M1470" i="1"/>
  <c r="A1564" i="1"/>
  <c r="J1315" i="1"/>
  <c r="M1311" i="1"/>
  <c r="R1311" i="1" s="1"/>
  <c r="F1460" i="1"/>
  <c r="L1552" i="1"/>
  <c r="M1527" i="1"/>
  <c r="L1524" i="1"/>
  <c r="M1499" i="1"/>
  <c r="A1491" i="1"/>
  <c r="R1490" i="1" s="1"/>
  <c r="A1544" i="1"/>
  <c r="M1547" i="1"/>
  <c r="L1572" i="1"/>
  <c r="J997" i="1"/>
  <c r="M993" i="1"/>
  <c r="R993" i="1" s="1"/>
  <c r="R1061" i="1"/>
  <c r="L1160" i="1"/>
  <c r="M1135" i="1"/>
  <c r="J1169" i="1"/>
  <c r="M1144" i="1"/>
  <c r="R1144" i="1" s="1"/>
  <c r="L1227" i="1"/>
  <c r="M1202" i="1"/>
  <c r="L1164" i="1"/>
  <c r="M1139" i="1"/>
  <c r="R1139" i="1" s="1"/>
  <c r="L1153" i="1"/>
  <c r="M1128" i="1"/>
  <c r="R1128" i="1" s="1"/>
  <c r="A1164" i="1"/>
  <c r="A1235" i="1"/>
  <c r="L1195" i="1"/>
  <c r="M1170" i="1"/>
  <c r="R1170" i="1" s="1"/>
  <c r="A1188" i="1"/>
  <c r="A1152" i="1"/>
  <c r="R1151" i="1" s="1"/>
  <c r="L1180" i="1"/>
  <c r="M1155" i="1"/>
  <c r="R1155" i="1" s="1"/>
  <c r="A1199" i="1"/>
  <c r="M1191" i="1"/>
  <c r="L1216" i="1"/>
  <c r="L1268" i="1"/>
  <c r="M1268" i="1" s="1"/>
  <c r="M1243" i="1"/>
  <c r="L1182" i="1"/>
  <c r="M1157" i="1"/>
  <c r="A1168" i="1"/>
  <c r="A1242" i="1"/>
  <c r="L1251" i="1"/>
  <c r="M1226" i="1"/>
  <c r="M1161" i="1"/>
  <c r="L1186" i="1"/>
  <c r="F1180" i="1"/>
  <c r="L1254" i="1"/>
  <c r="M1229" i="1"/>
  <c r="F1171" i="1"/>
  <c r="L1184" i="1"/>
  <c r="M1159" i="1"/>
  <c r="A1173" i="1"/>
  <c r="A1205" i="1"/>
  <c r="R1204" i="1" s="1"/>
  <c r="M1131" i="1"/>
  <c r="R1131" i="1" s="1"/>
  <c r="L1156" i="1"/>
  <c r="A1231" i="1"/>
  <c r="M990" i="1"/>
  <c r="R990" i="1" s="1"/>
  <c r="J994" i="1"/>
  <c r="M992" i="1"/>
  <c r="R992" i="1" s="1"/>
  <c r="J996" i="1"/>
  <c r="L1188" i="1"/>
  <c r="M1163" i="1"/>
  <c r="L1224" i="1"/>
  <c r="M1199" i="1"/>
  <c r="R1199" i="1" s="1"/>
  <c r="L1219" i="1"/>
  <c r="A1184" i="1"/>
  <c r="A1141" i="1"/>
  <c r="R1140" i="1" s="1"/>
  <c r="J995" i="1"/>
  <c r="M991" i="1"/>
  <c r="R991" i="1" s="1"/>
  <c r="A1158" i="1"/>
  <c r="M1121" i="1"/>
  <c r="R1121" i="1" s="1"/>
  <c r="L1146" i="1"/>
  <c r="L1190" i="1"/>
  <c r="M1165" i="1"/>
  <c r="F1160" i="1"/>
  <c r="M1200" i="1"/>
  <c r="L1225" i="1"/>
  <c r="L1167" i="1"/>
  <c r="M1142" i="1"/>
  <c r="R1142" i="1" s="1"/>
  <c r="L1187" i="1"/>
  <c r="M1162" i="1"/>
  <c r="A1170" i="1"/>
  <c r="A1225" i="1"/>
  <c r="A1169" i="1"/>
  <c r="R1168" i="1" s="1"/>
  <c r="A1165" i="1"/>
  <c r="L1197" i="1"/>
  <c r="M1172" i="1"/>
  <c r="F1184" i="1"/>
  <c r="A1203" i="1"/>
  <c r="M139" i="1"/>
  <c r="R139" i="1" s="1"/>
  <c r="M185" i="1"/>
  <c r="R185" i="1" s="1"/>
  <c r="R176" i="1"/>
  <c r="L10" i="28"/>
  <c r="M10" i="28" s="1"/>
  <c r="R9" i="28"/>
  <c r="L137" i="28"/>
  <c r="M137" i="28" s="1"/>
  <c r="R136" i="28"/>
  <c r="L198" i="28"/>
  <c r="M198" i="28" s="1"/>
  <c r="R197" i="28"/>
  <c r="R196" i="28"/>
  <c r="R194" i="28"/>
  <c r="L73" i="28"/>
  <c r="M73" i="28" s="1"/>
  <c r="R72" i="28"/>
  <c r="L719" i="13"/>
  <c r="K845" i="13"/>
  <c r="M844" i="13"/>
  <c r="R844" i="13" s="1"/>
  <c r="L782" i="13"/>
  <c r="L971" i="13"/>
  <c r="K909" i="13"/>
  <c r="M908" i="13"/>
  <c r="R908" i="13" s="1"/>
  <c r="L403" i="13"/>
  <c r="K466" i="13"/>
  <c r="M465" i="13"/>
  <c r="R465" i="13" s="1"/>
  <c r="K529" i="13"/>
  <c r="M528" i="13"/>
  <c r="R528" i="13" s="1"/>
  <c r="K592" i="13"/>
  <c r="M591" i="13"/>
  <c r="R591" i="13" s="1"/>
  <c r="L655" i="13"/>
  <c r="L276" i="13"/>
  <c r="M197" i="1"/>
  <c r="R197" i="1" s="1"/>
  <c r="R840" i="1"/>
  <c r="M481" i="1"/>
  <c r="R481" i="1" s="1"/>
  <c r="L506" i="1"/>
  <c r="R177" i="1"/>
  <c r="L869" i="1"/>
  <c r="M844" i="1"/>
  <c r="R864" i="1"/>
  <c r="L914" i="1"/>
  <c r="M889" i="1"/>
  <c r="A872" i="1"/>
  <c r="A881" i="1"/>
  <c r="L849" i="1"/>
  <c r="M824" i="1"/>
  <c r="R824" i="1" s="1"/>
  <c r="L890" i="1"/>
  <c r="M865" i="1"/>
  <c r="A835" i="1"/>
  <c r="M818" i="1"/>
  <c r="L843" i="1"/>
  <c r="A848" i="1"/>
  <c r="R822" i="1"/>
  <c r="M669" i="1"/>
  <c r="R669" i="1" s="1"/>
  <c r="J673" i="1"/>
  <c r="A877" i="1"/>
  <c r="A861" i="1"/>
  <c r="R835" i="1"/>
  <c r="J675" i="1"/>
  <c r="M671" i="1"/>
  <c r="R671" i="1" s="1"/>
  <c r="A871" i="1"/>
  <c r="R845" i="1"/>
  <c r="A867" i="1"/>
  <c r="R791" i="1"/>
  <c r="A868" i="1"/>
  <c r="M672" i="1"/>
  <c r="R672" i="1" s="1"/>
  <c r="J676" i="1"/>
  <c r="A864" i="1"/>
  <c r="L900" i="1"/>
  <c r="M875" i="1"/>
  <c r="M811" i="1"/>
  <c r="R811" i="1" s="1"/>
  <c r="L836" i="1"/>
  <c r="L873" i="1"/>
  <c r="M885" i="1"/>
  <c r="L910" i="1"/>
  <c r="A876" i="1"/>
  <c r="R850" i="1"/>
  <c r="A857" i="1"/>
  <c r="R831" i="1"/>
  <c r="A905" i="1"/>
  <c r="A938" i="1"/>
  <c r="E887" i="1"/>
  <c r="M828" i="1"/>
  <c r="R828" i="1" s="1"/>
  <c r="L853" i="1"/>
  <c r="A862" i="1"/>
  <c r="E823" i="1"/>
  <c r="R767" i="1"/>
  <c r="L904" i="1"/>
  <c r="M879" i="1"/>
  <c r="R879" i="1" s="1"/>
  <c r="A924" i="1"/>
  <c r="M802" i="1"/>
  <c r="R802" i="1" s="1"/>
  <c r="L827" i="1"/>
  <c r="M851" i="1"/>
  <c r="L876" i="1"/>
  <c r="A850" i="1"/>
  <c r="E826" i="1"/>
  <c r="R801" i="1"/>
  <c r="A833" i="1"/>
  <c r="R807" i="1"/>
  <c r="M670" i="1"/>
  <c r="R670" i="1" s="1"/>
  <c r="J674" i="1"/>
  <c r="A909" i="1"/>
  <c r="L858" i="1"/>
  <c r="M833" i="1"/>
  <c r="R833" i="1" s="1"/>
  <c r="J823" i="1"/>
  <c r="M798" i="1"/>
  <c r="R798" i="1" s="1"/>
  <c r="M809" i="1"/>
  <c r="R809" i="1" s="1"/>
  <c r="L834" i="1"/>
  <c r="L837" i="1"/>
  <c r="M812" i="1"/>
  <c r="R812" i="1" s="1"/>
  <c r="L895" i="1"/>
  <c r="M870" i="1"/>
  <c r="A891" i="1"/>
  <c r="M856" i="1"/>
  <c r="L881" i="1"/>
  <c r="L882" i="1"/>
  <c r="M857" i="1"/>
  <c r="L917" i="1"/>
  <c r="M892" i="1"/>
  <c r="E843" i="1"/>
  <c r="F902" i="1"/>
  <c r="A953" i="1"/>
  <c r="M847" i="1"/>
  <c r="L872" i="1"/>
  <c r="L841" i="1"/>
  <c r="M816" i="1"/>
  <c r="R816" i="1" s="1"/>
  <c r="A940" i="1"/>
  <c r="A870" i="1"/>
  <c r="A894" i="1"/>
  <c r="L846" i="1"/>
  <c r="M821" i="1"/>
  <c r="R821" i="1" s="1"/>
  <c r="L863" i="1"/>
  <c r="M838" i="1"/>
  <c r="R838" i="1" s="1"/>
  <c r="L855" i="1"/>
  <c r="M830" i="1"/>
  <c r="R830" i="1" s="1"/>
  <c r="A854" i="1"/>
  <c r="J194" i="25"/>
  <c r="M194" i="25" s="1"/>
  <c r="J189" i="25"/>
  <c r="J178" i="25"/>
  <c r="M178" i="25" s="1"/>
  <c r="J172" i="25"/>
  <c r="J174" i="25"/>
  <c r="M174" i="25" s="1"/>
  <c r="J191" i="25"/>
  <c r="J196" i="25"/>
  <c r="M196" i="25" s="1"/>
  <c r="J179" i="25"/>
  <c r="J159" i="25"/>
  <c r="J156" i="25"/>
  <c r="J183" i="25"/>
  <c r="J193" i="25"/>
  <c r="J25" i="25"/>
  <c r="J165" i="25"/>
  <c r="M165" i="25" s="1"/>
  <c r="J163" i="25"/>
  <c r="J182" i="25"/>
  <c r="M182" i="25" s="1"/>
  <c r="J180" i="25"/>
  <c r="J175" i="25"/>
  <c r="M175" i="25" s="1"/>
  <c r="J195" i="25"/>
  <c r="A182" i="25"/>
  <c r="L155" i="25"/>
  <c r="M155" i="25" s="1"/>
  <c r="E188" i="25"/>
  <c r="A180" i="25"/>
  <c r="L163" i="25"/>
  <c r="L202" i="25"/>
  <c r="M202" i="25" s="1"/>
  <c r="A200" i="25"/>
  <c r="E176" i="25"/>
  <c r="J24" i="25"/>
  <c r="F180" i="25"/>
  <c r="J186" i="25"/>
  <c r="A166" i="25"/>
  <c r="L183" i="25"/>
  <c r="A190" i="25"/>
  <c r="J162" i="25"/>
  <c r="A204" i="25"/>
  <c r="L172" i="25"/>
  <c r="M172" i="25" s="1"/>
  <c r="L201" i="25"/>
  <c r="M201" i="25" s="1"/>
  <c r="L168" i="25"/>
  <c r="M168" i="25" s="1"/>
  <c r="I186" i="25"/>
  <c r="A183" i="25"/>
  <c r="A172" i="25"/>
  <c r="R171" i="25" s="1"/>
  <c r="E166" i="25"/>
  <c r="A186" i="25"/>
  <c r="R185" i="25" s="1"/>
  <c r="A178" i="25"/>
  <c r="A173" i="25"/>
  <c r="L199" i="25"/>
  <c r="L192" i="25"/>
  <c r="M192" i="25" s="1"/>
  <c r="F175" i="25"/>
  <c r="L156" i="25"/>
  <c r="L166" i="25"/>
  <c r="M166" i="25" s="1"/>
  <c r="A199" i="25"/>
  <c r="R198" i="25" s="1"/>
  <c r="L189" i="25"/>
  <c r="M189" i="25" s="1"/>
  <c r="J27" i="25"/>
  <c r="A169" i="25"/>
  <c r="R168" i="25" s="1"/>
  <c r="A185" i="25"/>
  <c r="L87" i="13"/>
  <c r="L150" i="13"/>
  <c r="L213" i="13"/>
  <c r="M23" i="13"/>
  <c r="R23" i="13" s="1"/>
  <c r="K24" i="13"/>
  <c r="M339" i="13"/>
  <c r="R339" i="13" s="1"/>
  <c r="K340" i="13"/>
  <c r="M189" i="1"/>
  <c r="R189" i="1" s="1"/>
  <c r="R152" i="1"/>
  <c r="R151" i="1"/>
  <c r="M505" i="1"/>
  <c r="R505" i="1" s="1"/>
  <c r="L530" i="1"/>
  <c r="A531" i="1"/>
  <c r="A552" i="1"/>
  <c r="A542" i="1"/>
  <c r="R516" i="1"/>
  <c r="E520" i="1"/>
  <c r="R495" i="1"/>
  <c r="R494" i="1"/>
  <c r="A520" i="1"/>
  <c r="A580" i="1"/>
  <c r="M482" i="1"/>
  <c r="R482" i="1" s="1"/>
  <c r="L507" i="1"/>
  <c r="A563" i="1"/>
  <c r="A553" i="1"/>
  <c r="L529" i="1"/>
  <c r="M504" i="1"/>
  <c r="R504" i="1" s="1"/>
  <c r="A600" i="1"/>
  <c r="M476" i="1"/>
  <c r="R476" i="1" s="1"/>
  <c r="L501" i="1"/>
  <c r="R398" i="1"/>
  <c r="M360" i="1"/>
  <c r="R360" i="1" s="1"/>
  <c r="J364" i="1"/>
  <c r="L525" i="1"/>
  <c r="M500" i="1"/>
  <c r="L533" i="1"/>
  <c r="M508" i="1"/>
  <c r="R508" i="1" s="1"/>
  <c r="M488" i="1"/>
  <c r="R488" i="1" s="1"/>
  <c r="L513" i="1"/>
  <c r="A548" i="1"/>
  <c r="M484" i="1"/>
  <c r="R484" i="1" s="1"/>
  <c r="L509" i="1"/>
  <c r="A597" i="1"/>
  <c r="L539" i="1"/>
  <c r="M514" i="1"/>
  <c r="R514" i="1" s="1"/>
  <c r="M545" i="1"/>
  <c r="L570" i="1"/>
  <c r="M512" i="1"/>
  <c r="R512" i="1" s="1"/>
  <c r="L537" i="1"/>
  <c r="A618" i="1"/>
  <c r="J355" i="1"/>
  <c r="M351" i="1"/>
  <c r="R351" i="1" s="1"/>
  <c r="A557" i="1"/>
  <c r="L543" i="1"/>
  <c r="M518" i="1"/>
  <c r="R518" i="1" s="1"/>
  <c r="M354" i="1"/>
  <c r="R354" i="1" s="1"/>
  <c r="J358" i="1"/>
  <c r="A571" i="1"/>
  <c r="E524" i="1"/>
  <c r="A554" i="1"/>
  <c r="A514" i="1"/>
  <c r="A512" i="1"/>
  <c r="R486" i="1"/>
  <c r="R448" i="1"/>
  <c r="L590" i="1"/>
  <c r="M565" i="1"/>
  <c r="A534" i="1"/>
  <c r="M478" i="1"/>
  <c r="R478" i="1" s="1"/>
  <c r="L503" i="1"/>
  <c r="R515" i="1"/>
  <c r="A541" i="1"/>
  <c r="A574" i="1"/>
  <c r="M542" i="1"/>
  <c r="R542" i="1" s="1"/>
  <c r="L567" i="1"/>
  <c r="L566" i="1"/>
  <c r="M541" i="1"/>
  <c r="A544" i="1"/>
  <c r="A551" i="1"/>
  <c r="L535" i="1"/>
  <c r="M510" i="1"/>
  <c r="R510" i="1" s="1"/>
  <c r="L571" i="1"/>
  <c r="M546" i="1"/>
  <c r="L527" i="1"/>
  <c r="M502" i="1"/>
  <c r="R502" i="1" s="1"/>
  <c r="L544" i="1"/>
  <c r="M519" i="1"/>
  <c r="M349" i="1"/>
  <c r="R349" i="1" s="1"/>
  <c r="J353" i="1"/>
  <c r="R521" i="1"/>
  <c r="A536" i="1"/>
  <c r="A590" i="1"/>
  <c r="A560" i="1"/>
  <c r="L548" i="1"/>
  <c r="M523" i="1"/>
  <c r="M499" i="1"/>
  <c r="L524" i="1"/>
  <c r="M497" i="1"/>
  <c r="R497" i="1" s="1"/>
  <c r="L522" i="1"/>
  <c r="M511" i="1"/>
  <c r="L536" i="1"/>
  <c r="A558" i="1"/>
  <c r="R201" i="1"/>
  <c r="R102" i="1"/>
  <c r="R127" i="1"/>
  <c r="L199" i="1"/>
  <c r="M174" i="1"/>
  <c r="R174" i="1" s="1"/>
  <c r="L223" i="1"/>
  <c r="M198" i="1"/>
  <c r="R198" i="1" s="1"/>
  <c r="L204" i="1"/>
  <c r="M179" i="1"/>
  <c r="L188" i="1"/>
  <c r="M163" i="1"/>
  <c r="R163" i="1" s="1"/>
  <c r="L243" i="1"/>
  <c r="M218" i="1"/>
  <c r="R218" i="1" s="1"/>
  <c r="L207" i="1"/>
  <c r="M182" i="1"/>
  <c r="R182" i="1" s="1"/>
  <c r="L251" i="1"/>
  <c r="M226" i="1"/>
  <c r="L239" i="1"/>
  <c r="M214" i="1"/>
  <c r="R214" i="1" s="1"/>
  <c r="L247" i="1"/>
  <c r="M222" i="1"/>
  <c r="R222" i="1" s="1"/>
  <c r="L183" i="1"/>
  <c r="M158" i="1"/>
  <c r="R158" i="1" s="1"/>
  <c r="L255" i="1"/>
  <c r="M230" i="1"/>
  <c r="L211" i="1"/>
  <c r="M186" i="1"/>
  <c r="R186" i="1" s="1"/>
  <c r="L195" i="1"/>
  <c r="M170" i="1"/>
  <c r="R170" i="1" s="1"/>
  <c r="L219" i="1"/>
  <c r="M194" i="1"/>
  <c r="R194" i="1" s="1"/>
  <c r="L192" i="1"/>
  <c r="M167" i="1"/>
  <c r="R167" i="1" s="1"/>
  <c r="L191" i="1"/>
  <c r="M166" i="1"/>
  <c r="R166" i="1" s="1"/>
  <c r="L227" i="1"/>
  <c r="M202" i="1"/>
  <c r="L231" i="1"/>
  <c r="M206" i="1"/>
  <c r="L203" i="1"/>
  <c r="M178" i="1"/>
  <c r="L200" i="1"/>
  <c r="M175" i="1"/>
  <c r="R175" i="1" s="1"/>
  <c r="L215" i="1"/>
  <c r="M190" i="1"/>
  <c r="R190" i="1" s="1"/>
  <c r="L235" i="1"/>
  <c r="M210" i="1"/>
  <c r="R210" i="1" s="1"/>
  <c r="L187" i="1"/>
  <c r="M162" i="1"/>
  <c r="R162" i="1" s="1"/>
  <c r="L196" i="1"/>
  <c r="M171" i="1"/>
  <c r="R171" i="1" s="1"/>
  <c r="M30" i="1"/>
  <c r="R30" i="1" s="1"/>
  <c r="M33" i="1"/>
  <c r="R33" i="1" s="1"/>
  <c r="M35" i="1"/>
  <c r="R35" i="1" s="1"/>
  <c r="M36" i="1"/>
  <c r="R36" i="1" s="1"/>
  <c r="L216" i="12"/>
  <c r="M215" i="12"/>
  <c r="R215" i="12" s="1"/>
  <c r="M190" i="12"/>
  <c r="R190" i="12" s="1"/>
  <c r="L191" i="12"/>
  <c r="L166" i="12"/>
  <c r="M165" i="12"/>
  <c r="R165" i="12" s="1"/>
  <c r="L141" i="12"/>
  <c r="M140" i="12"/>
  <c r="R140" i="12" s="1"/>
  <c r="M89" i="12"/>
  <c r="R89" i="12" s="1"/>
  <c r="L90" i="12"/>
  <c r="M64" i="12"/>
  <c r="R64" i="12" s="1"/>
  <c r="L65" i="12"/>
  <c r="R2237" i="8"/>
  <c r="R2236" i="8"/>
  <c r="R1620" i="8"/>
  <c r="R1621" i="8"/>
  <c r="R235" i="8"/>
  <c r="R234" i="8"/>
  <c r="R1467" i="8"/>
  <c r="R851" i="8"/>
  <c r="R850" i="8"/>
  <c r="R1775" i="8"/>
  <c r="R1774" i="8"/>
  <c r="R543" i="8"/>
  <c r="R542" i="8"/>
  <c r="R2391" i="8"/>
  <c r="M52" i="4"/>
  <c r="L53" i="4"/>
  <c r="L78" i="4" s="1"/>
  <c r="L103" i="4" s="1"/>
  <c r="L128" i="4" s="1"/>
  <c r="L153" i="4" s="1"/>
  <c r="L178" i="4" s="1"/>
  <c r="L203" i="4" s="1"/>
  <c r="L228" i="4" s="1"/>
  <c r="L253" i="4" s="1"/>
  <c r="L278" i="4" s="1"/>
  <c r="L303" i="4" s="1"/>
  <c r="R1136" i="1" l="1"/>
  <c r="R1087" i="1"/>
  <c r="A1502" i="1"/>
  <c r="R1501" i="1" s="1"/>
  <c r="R1454" i="1"/>
  <c r="R1458" i="1"/>
  <c r="R1159" i="1"/>
  <c r="R1543" i="1"/>
  <c r="L1485" i="1"/>
  <c r="M1485" i="1" s="1"/>
  <c r="R1202" i="1"/>
  <c r="R1088" i="1"/>
  <c r="R128" i="1"/>
  <c r="R1158" i="1"/>
  <c r="R1157" i="1"/>
  <c r="R51" i="10"/>
  <c r="R50" i="10"/>
  <c r="R98" i="10"/>
  <c r="M149" i="10"/>
  <c r="L141" i="10"/>
  <c r="M116" i="10"/>
  <c r="R116" i="10" s="1"/>
  <c r="L143" i="10"/>
  <c r="M118" i="10"/>
  <c r="R118" i="10"/>
  <c r="L151" i="10"/>
  <c r="M151" i="10" s="1"/>
  <c r="M126" i="10"/>
  <c r="L135" i="10"/>
  <c r="M110" i="10"/>
  <c r="R110" i="10"/>
  <c r="M134" i="10"/>
  <c r="R134" i="10"/>
  <c r="M147" i="10"/>
  <c r="R147" i="10"/>
  <c r="L127" i="10"/>
  <c r="M102" i="10"/>
  <c r="R102" i="10" s="1"/>
  <c r="M142" i="10"/>
  <c r="R142" i="10" s="1"/>
  <c r="M131" i="10"/>
  <c r="R131" i="10"/>
  <c r="L144" i="10"/>
  <c r="M144" i="10" s="1"/>
  <c r="R144" i="10" s="1"/>
  <c r="M119" i="10"/>
  <c r="R119" i="10"/>
  <c r="L129" i="10"/>
  <c r="M129" i="10" s="1"/>
  <c r="R129" i="10" s="1"/>
  <c r="M104" i="10"/>
  <c r="R104" i="10"/>
  <c r="R146" i="10"/>
  <c r="M120" i="10"/>
  <c r="R120" i="10" s="1"/>
  <c r="L145" i="10"/>
  <c r="R122" i="10"/>
  <c r="M132" i="10"/>
  <c r="R132" i="10"/>
  <c r="R131" i="1"/>
  <c r="R130" i="1"/>
  <c r="A1506" i="1"/>
  <c r="R1135" i="1"/>
  <c r="A1204" i="1"/>
  <c r="I1166" i="1"/>
  <c r="R1141" i="1"/>
  <c r="R129" i="1"/>
  <c r="R1460" i="1"/>
  <c r="A1486" i="1"/>
  <c r="R1172" i="1"/>
  <c r="R1470" i="1"/>
  <c r="R1469" i="1"/>
  <c r="J1314" i="1"/>
  <c r="M1310" i="1"/>
  <c r="R1310" i="1" s="1"/>
  <c r="M159" i="1"/>
  <c r="R159" i="1" s="1"/>
  <c r="M1645" i="1"/>
  <c r="R1645" i="1" s="1"/>
  <c r="J1649" i="1"/>
  <c r="M1639" i="1"/>
  <c r="R1639" i="1" s="1"/>
  <c r="J1643" i="1"/>
  <c r="M1632" i="1"/>
  <c r="R1632" i="1" s="1"/>
  <c r="J1636" i="1"/>
  <c r="M1634" i="1"/>
  <c r="R1634" i="1" s="1"/>
  <c r="J1638" i="1"/>
  <c r="R172" i="25"/>
  <c r="R151" i="25"/>
  <c r="R189" i="25"/>
  <c r="R182" i="25"/>
  <c r="M163" i="25"/>
  <c r="R163" i="25" s="1"/>
  <c r="R180" i="31"/>
  <c r="M177" i="31"/>
  <c r="L202" i="31"/>
  <c r="M202" i="31" s="1"/>
  <c r="M162" i="31"/>
  <c r="R162" i="31" s="1"/>
  <c r="L187" i="31"/>
  <c r="M158" i="31"/>
  <c r="L183" i="31"/>
  <c r="R158" i="31"/>
  <c r="R196" i="31"/>
  <c r="M170" i="31"/>
  <c r="R170" i="31" s="1"/>
  <c r="L195" i="31"/>
  <c r="M195" i="31" s="1"/>
  <c r="M176" i="31"/>
  <c r="L201" i="31"/>
  <c r="M201" i="31" s="1"/>
  <c r="M178" i="31"/>
  <c r="L203" i="31"/>
  <c r="M203" i="31" s="1"/>
  <c r="R764" i="31"/>
  <c r="M784" i="31"/>
  <c r="L809" i="31"/>
  <c r="M809" i="31" s="1"/>
  <c r="F797" i="31"/>
  <c r="R763" i="31"/>
  <c r="L813" i="31"/>
  <c r="M788" i="31"/>
  <c r="R788" i="31"/>
  <c r="R776" i="31"/>
  <c r="A802" i="31"/>
  <c r="R801" i="31" s="1"/>
  <c r="F809" i="31"/>
  <c r="R809" i="31" s="1"/>
  <c r="R784" i="31"/>
  <c r="M772" i="31"/>
  <c r="R772" i="31" s="1"/>
  <c r="L797" i="31"/>
  <c r="M797" i="31" s="1"/>
  <c r="R792" i="31"/>
  <c r="R716" i="31"/>
  <c r="R715" i="31"/>
  <c r="R781" i="31"/>
  <c r="A807" i="31"/>
  <c r="R806" i="31" s="1"/>
  <c r="R741" i="31"/>
  <c r="R740" i="31"/>
  <c r="M800" i="31"/>
  <c r="R800" i="31"/>
  <c r="R787" i="31"/>
  <c r="F794" i="31"/>
  <c r="R794" i="31" s="1"/>
  <c r="R769" i="31"/>
  <c r="R805" i="31"/>
  <c r="M811" i="31"/>
  <c r="R811" i="31"/>
  <c r="R636" i="31"/>
  <c r="M636" i="31"/>
  <c r="J640" i="31"/>
  <c r="M780" i="31"/>
  <c r="R780" i="31" s="1"/>
  <c r="L805" i="31"/>
  <c r="M805" i="31" s="1"/>
  <c r="A816" i="31"/>
  <c r="M635" i="31"/>
  <c r="R635" i="31"/>
  <c r="J639" i="31"/>
  <c r="F807" i="31"/>
  <c r="R807" i="31" s="1"/>
  <c r="R782" i="31"/>
  <c r="R802" i="31"/>
  <c r="R570" i="31"/>
  <c r="A596" i="31"/>
  <c r="M437" i="31"/>
  <c r="R437" i="31" s="1"/>
  <c r="J602" i="31"/>
  <c r="M602" i="31" s="1"/>
  <c r="M577" i="31"/>
  <c r="M571" i="31"/>
  <c r="L596" i="31"/>
  <c r="M596" i="31" s="1"/>
  <c r="R510" i="31"/>
  <c r="F589" i="31"/>
  <c r="R589" i="31" s="1"/>
  <c r="R564" i="31"/>
  <c r="R558" i="31"/>
  <c r="A605" i="31"/>
  <c r="R604" i="31" s="1"/>
  <c r="R579" i="31"/>
  <c r="M603" i="31"/>
  <c r="R603" i="31" s="1"/>
  <c r="M592" i="31"/>
  <c r="R592" i="31"/>
  <c r="R575" i="31"/>
  <c r="A601" i="31"/>
  <c r="R600" i="31" s="1"/>
  <c r="F602" i="31"/>
  <c r="R577" i="31"/>
  <c r="M435" i="31"/>
  <c r="R435" i="31"/>
  <c r="A595" i="31"/>
  <c r="R571" i="31"/>
  <c r="R534" i="31"/>
  <c r="R434" i="31"/>
  <c r="M434" i="31"/>
  <c r="A602" i="31"/>
  <c r="R576" i="31"/>
  <c r="M582" i="31"/>
  <c r="L607" i="31"/>
  <c r="M570" i="31"/>
  <c r="L595" i="31"/>
  <c r="M595" i="31" s="1"/>
  <c r="A611" i="31"/>
  <c r="M563" i="31"/>
  <c r="L588" i="31"/>
  <c r="R563" i="31"/>
  <c r="M569" i="31"/>
  <c r="R569" i="31" s="1"/>
  <c r="L594" i="31"/>
  <c r="M594" i="31" s="1"/>
  <c r="L601" i="31"/>
  <c r="M601" i="31" s="1"/>
  <c r="M576" i="31"/>
  <c r="M436" i="31"/>
  <c r="R436" i="31" s="1"/>
  <c r="A592" i="31"/>
  <c r="R591" i="31" s="1"/>
  <c r="R566" i="31"/>
  <c r="L606" i="31"/>
  <c r="M581" i="31"/>
  <c r="R581" i="31"/>
  <c r="A390" i="31"/>
  <c r="R394" i="31"/>
  <c r="A392" i="31"/>
  <c r="R391" i="31" s="1"/>
  <c r="R366" i="31"/>
  <c r="R388" i="31"/>
  <c r="A397" i="31"/>
  <c r="R396" i="31" s="1"/>
  <c r="R371" i="31"/>
  <c r="R385" i="31"/>
  <c r="L403" i="31"/>
  <c r="M403" i="31" s="1"/>
  <c r="M378" i="31"/>
  <c r="M383" i="31"/>
  <c r="R383" i="31" s="1"/>
  <c r="L408" i="31"/>
  <c r="M408" i="31" s="1"/>
  <c r="R305" i="31"/>
  <c r="G384" i="31"/>
  <c r="R384" i="31" s="1"/>
  <c r="R359" i="31"/>
  <c r="M231" i="31"/>
  <c r="R231" i="31"/>
  <c r="L385" i="31"/>
  <c r="M385" i="31" s="1"/>
  <c r="M360" i="31"/>
  <c r="L389" i="31"/>
  <c r="M389" i="31" s="1"/>
  <c r="M364" i="31"/>
  <c r="R364" i="31" s="1"/>
  <c r="A396" i="31"/>
  <c r="R395" i="31" s="1"/>
  <c r="R370" i="31"/>
  <c r="R378" i="31"/>
  <c r="A408" i="31"/>
  <c r="R407" i="31" s="1"/>
  <c r="R283" i="31"/>
  <c r="R282" i="31"/>
  <c r="A406" i="31"/>
  <c r="R353" i="31"/>
  <c r="M382" i="31"/>
  <c r="R382" i="31" s="1"/>
  <c r="L407" i="31"/>
  <c r="M407" i="31" s="1"/>
  <c r="R386" i="31"/>
  <c r="R360" i="31"/>
  <c r="L399" i="31"/>
  <c r="M374" i="31"/>
  <c r="R374" i="31"/>
  <c r="R403" i="31"/>
  <c r="R354" i="31"/>
  <c r="R392" i="31"/>
  <c r="A192" i="31"/>
  <c r="R191" i="31" s="1"/>
  <c r="R166" i="31"/>
  <c r="A196" i="31"/>
  <c r="L200" i="31"/>
  <c r="M200" i="31" s="1"/>
  <c r="R175" i="31"/>
  <c r="R26" i="31"/>
  <c r="R193" i="31"/>
  <c r="R25" i="31"/>
  <c r="J29" i="31"/>
  <c r="M29" i="31" s="1"/>
  <c r="A204" i="31"/>
  <c r="A198" i="31"/>
  <c r="R197" i="31" s="1"/>
  <c r="R172" i="31"/>
  <c r="R27" i="31"/>
  <c r="R104" i="31"/>
  <c r="R103" i="31"/>
  <c r="R189" i="31"/>
  <c r="R127" i="31"/>
  <c r="L185" i="31"/>
  <c r="M185" i="31" s="1"/>
  <c r="R160" i="31"/>
  <c r="A195" i="31"/>
  <c r="R194" i="31" s="1"/>
  <c r="R169" i="31"/>
  <c r="L186" i="31"/>
  <c r="M186" i="31" s="1"/>
  <c r="R161" i="31"/>
  <c r="R151" i="31"/>
  <c r="A189" i="31"/>
  <c r="R188" i="31" s="1"/>
  <c r="R163" i="31"/>
  <c r="F190" i="31"/>
  <c r="R190" i="31" s="1"/>
  <c r="R165" i="31"/>
  <c r="R28" i="31"/>
  <c r="L194" i="31"/>
  <c r="M194" i="31" s="1"/>
  <c r="R182" i="31"/>
  <c r="R150" i="31"/>
  <c r="R184" i="31"/>
  <c r="R175" i="25"/>
  <c r="M27" i="25"/>
  <c r="R27" i="25" s="1"/>
  <c r="R174" i="25"/>
  <c r="M159" i="25"/>
  <c r="R159" i="25" s="1"/>
  <c r="L184" i="25"/>
  <c r="L186" i="25"/>
  <c r="M186" i="25" s="1"/>
  <c r="M161" i="25"/>
  <c r="M179" i="25"/>
  <c r="L204" i="25"/>
  <c r="M204" i="25" s="1"/>
  <c r="M25" i="25"/>
  <c r="R25" i="25" s="1"/>
  <c r="M24" i="25"/>
  <c r="R24" i="25" s="1"/>
  <c r="R195" i="25"/>
  <c r="R166" i="25"/>
  <c r="A192" i="25"/>
  <c r="R191" i="25" s="1"/>
  <c r="M162" i="25"/>
  <c r="R162" i="25"/>
  <c r="M170" i="25"/>
  <c r="R170" i="25" s="1"/>
  <c r="L195" i="25"/>
  <c r="M195" i="25" s="1"/>
  <c r="M156" i="25"/>
  <c r="R156" i="25" s="1"/>
  <c r="R194" i="25"/>
  <c r="R149" i="25"/>
  <c r="M183" i="25"/>
  <c r="R183" i="25" s="1"/>
  <c r="R161" i="25"/>
  <c r="R165" i="25"/>
  <c r="R154" i="25"/>
  <c r="R153" i="25"/>
  <c r="R152" i="25"/>
  <c r="M22" i="25"/>
  <c r="R22" i="25"/>
  <c r="J26" i="25"/>
  <c r="R150" i="25"/>
  <c r="L1351" i="13"/>
  <c r="K1163" i="13"/>
  <c r="M1162" i="13"/>
  <c r="R1162" i="13" s="1"/>
  <c r="L1100" i="13"/>
  <c r="K1288" i="13"/>
  <c r="M1287" i="13"/>
  <c r="R1287" i="13" s="1"/>
  <c r="L1035" i="13"/>
  <c r="L1225" i="13"/>
  <c r="A399" i="12"/>
  <c r="R373" i="12"/>
  <c r="B457" i="12"/>
  <c r="A439" i="12"/>
  <c r="A440" i="12"/>
  <c r="A463" i="12"/>
  <c r="B433" i="12"/>
  <c r="R397" i="12"/>
  <c r="A423" i="12"/>
  <c r="A429" i="12"/>
  <c r="M400" i="12"/>
  <c r="L401" i="12"/>
  <c r="A407" i="12"/>
  <c r="A419" i="12"/>
  <c r="R393" i="12"/>
  <c r="M327" i="12"/>
  <c r="L328" i="12"/>
  <c r="R327" i="12"/>
  <c r="M300" i="12"/>
  <c r="L301" i="12"/>
  <c r="R300" i="12"/>
  <c r="A396" i="12"/>
  <c r="R370" i="12"/>
  <c r="B404" i="12"/>
  <c r="R396" i="12"/>
  <c r="A422" i="12"/>
  <c r="R376" i="12"/>
  <c r="A402" i="12"/>
  <c r="A443" i="12"/>
  <c r="M453" i="12"/>
  <c r="L454" i="12"/>
  <c r="R369" i="12"/>
  <c r="A395" i="12"/>
  <c r="B399" i="12"/>
  <c r="R374" i="12"/>
  <c r="A416" i="12"/>
  <c r="A442" i="12"/>
  <c r="A411" i="12"/>
  <c r="M351" i="12"/>
  <c r="R351" i="12" s="1"/>
  <c r="L352" i="12"/>
  <c r="M376" i="12"/>
  <c r="L377" i="12"/>
  <c r="F430" i="12"/>
  <c r="A403" i="12"/>
  <c r="B386" i="12"/>
  <c r="L279" i="12"/>
  <c r="M278" i="12"/>
  <c r="R278" i="12"/>
  <c r="L428" i="12"/>
  <c r="M427" i="12"/>
  <c r="A460" i="12"/>
  <c r="R375" i="12"/>
  <c r="B400" i="12"/>
  <c r="L116" i="12"/>
  <c r="M115" i="12"/>
  <c r="R115" i="12" s="1"/>
  <c r="L41" i="12"/>
  <c r="M40" i="12"/>
  <c r="R40" i="12" s="1"/>
  <c r="R1112" i="1"/>
  <c r="M1148" i="1"/>
  <c r="R1148" i="1" s="1"/>
  <c r="L1173" i="1"/>
  <c r="A1201" i="1"/>
  <c r="R1200" i="1" s="1"/>
  <c r="A1172" i="1"/>
  <c r="A1221" i="1"/>
  <c r="M1183" i="1"/>
  <c r="L1208" i="1"/>
  <c r="F1203" i="1"/>
  <c r="A1212" i="1"/>
  <c r="A1182" i="1"/>
  <c r="A1186" i="1"/>
  <c r="L1597" i="1"/>
  <c r="M1597" i="1" s="1"/>
  <c r="M1572" i="1"/>
  <c r="A1512" i="1"/>
  <c r="L1513" i="1"/>
  <c r="M1488" i="1"/>
  <c r="R1488" i="1" s="1"/>
  <c r="A1601" i="1"/>
  <c r="R1479" i="1"/>
  <c r="A1523" i="1"/>
  <c r="R1522" i="1" s="1"/>
  <c r="F1495" i="1"/>
  <c r="M1532" i="1"/>
  <c r="L1557" i="1"/>
  <c r="A1547" i="1"/>
  <c r="F1505" i="1"/>
  <c r="A1517" i="1"/>
  <c r="A1533" i="1"/>
  <c r="M1554" i="1"/>
  <c r="L1579" i="1"/>
  <c r="L1517" i="1"/>
  <c r="M1492" i="1"/>
  <c r="R1492" i="1" s="1"/>
  <c r="A1516" i="1"/>
  <c r="R1515" i="1" s="1"/>
  <c r="A1484" i="1"/>
  <c r="L1521" i="1"/>
  <c r="M1496" i="1"/>
  <c r="R1496" i="1" s="1"/>
  <c r="F1509" i="1"/>
  <c r="R1509" i="1" s="1"/>
  <c r="R1431" i="1"/>
  <c r="F1500" i="1"/>
  <c r="R1500" i="1" s="1"/>
  <c r="L1559" i="1"/>
  <c r="M1534" i="1"/>
  <c r="L1593" i="1"/>
  <c r="M1593" i="1" s="1"/>
  <c r="M1568" i="1"/>
  <c r="M1550" i="1"/>
  <c r="L1575" i="1"/>
  <c r="L1516" i="1"/>
  <c r="M1491" i="1"/>
  <c r="R1491" i="1" s="1"/>
  <c r="A1524" i="1"/>
  <c r="R1523" i="1" s="1"/>
  <c r="A1528" i="1"/>
  <c r="R1527" i="1" s="1"/>
  <c r="L1549" i="1"/>
  <c r="M1524" i="1"/>
  <c r="L1511" i="1"/>
  <c r="M1486" i="1"/>
  <c r="R1486" i="1" s="1"/>
  <c r="L1573" i="1"/>
  <c r="M1548" i="1"/>
  <c r="A1571" i="1"/>
  <c r="A1538" i="1"/>
  <c r="R1537" i="1" s="1"/>
  <c r="M1494" i="1"/>
  <c r="L1519" i="1"/>
  <c r="A1560" i="1"/>
  <c r="M1320" i="1"/>
  <c r="R1320" i="1" s="1"/>
  <c r="J1324" i="1"/>
  <c r="L1577" i="1"/>
  <c r="M1552" i="1"/>
  <c r="M1309" i="1"/>
  <c r="R1309" i="1" s="1"/>
  <c r="J1313" i="1"/>
  <c r="R1406" i="1"/>
  <c r="A1530" i="1"/>
  <c r="L1508" i="1"/>
  <c r="M1483" i="1"/>
  <c r="F1485" i="1"/>
  <c r="A1582" i="1"/>
  <c r="A1500" i="1"/>
  <c r="R1499" i="1" s="1"/>
  <c r="L1587" i="1"/>
  <c r="M1587" i="1" s="1"/>
  <c r="M1562" i="1"/>
  <c r="A1495" i="1"/>
  <c r="M1315" i="1"/>
  <c r="R1315" i="1" s="1"/>
  <c r="J1319" i="1"/>
  <c r="M1464" i="1"/>
  <c r="R1464" i="1" s="1"/>
  <c r="L1489" i="1"/>
  <c r="M1503" i="1"/>
  <c r="L1528" i="1"/>
  <c r="A1554" i="1"/>
  <c r="L1531" i="1"/>
  <c r="M1506" i="1"/>
  <c r="A1569" i="1"/>
  <c r="A1589" i="1"/>
  <c r="L1601" i="1"/>
  <c r="M1601" i="1" s="1"/>
  <c r="M1576" i="1"/>
  <c r="L1520" i="1"/>
  <c r="M1495" i="1"/>
  <c r="A1518" i="1"/>
  <c r="M1565" i="1"/>
  <c r="L1590" i="1"/>
  <c r="M1590" i="1" s="1"/>
  <c r="A1515" i="1"/>
  <c r="M1505" i="1"/>
  <c r="L1530" i="1"/>
  <c r="R1137" i="1"/>
  <c r="M1254" i="1"/>
  <c r="L1279" i="1"/>
  <c r="M1279" i="1" s="1"/>
  <c r="J1194" i="1"/>
  <c r="M1169" i="1"/>
  <c r="R1169" i="1" s="1"/>
  <c r="A1256" i="1"/>
  <c r="F1205" i="1"/>
  <c r="L1212" i="1"/>
  <c r="M1187" i="1"/>
  <c r="M1190" i="1"/>
  <c r="L1215" i="1"/>
  <c r="A1230" i="1"/>
  <c r="R1229" i="1" s="1"/>
  <c r="M1251" i="1"/>
  <c r="L1276" i="1"/>
  <c r="M1276" i="1" s="1"/>
  <c r="A1267" i="1"/>
  <c r="L1222" i="1"/>
  <c r="M1197" i="1"/>
  <c r="L1250" i="1"/>
  <c r="M1225" i="1"/>
  <c r="A1183" i="1"/>
  <c r="J1001" i="1"/>
  <c r="M997" i="1"/>
  <c r="R997" i="1" s="1"/>
  <c r="A1228" i="1"/>
  <c r="L1209" i="1"/>
  <c r="M1184" i="1"/>
  <c r="A1193" i="1"/>
  <c r="A1177" i="1"/>
  <c r="R1176" i="1" s="1"/>
  <c r="M1164" i="1"/>
  <c r="R1164" i="1" s="1"/>
  <c r="L1189" i="1"/>
  <c r="L1220" i="1"/>
  <c r="M1195" i="1"/>
  <c r="R1195" i="1" s="1"/>
  <c r="A1250" i="1"/>
  <c r="A1209" i="1"/>
  <c r="L1241" i="1"/>
  <c r="M1216" i="1"/>
  <c r="A1195" i="1"/>
  <c r="L1185" i="1"/>
  <c r="M1160" i="1"/>
  <c r="F1209" i="1"/>
  <c r="L1213" i="1"/>
  <c r="M1188" i="1"/>
  <c r="M1153" i="1"/>
  <c r="R1153" i="1" s="1"/>
  <c r="L1178" i="1"/>
  <c r="L1205" i="1"/>
  <c r="M1180" i="1"/>
  <c r="R1180" i="1" s="1"/>
  <c r="M1224" i="1"/>
  <c r="R1224" i="1" s="1"/>
  <c r="L1249" i="1"/>
  <c r="M1146" i="1"/>
  <c r="R1146" i="1" s="1"/>
  <c r="L1171" i="1"/>
  <c r="A1224" i="1"/>
  <c r="J1000" i="1"/>
  <c r="M996" i="1"/>
  <c r="R996" i="1" s="1"/>
  <c r="M995" i="1"/>
  <c r="R995" i="1" s="1"/>
  <c r="J999" i="1"/>
  <c r="M994" i="1"/>
  <c r="J998" i="1"/>
  <c r="F1196" i="1"/>
  <c r="A1213" i="1"/>
  <c r="M1227" i="1"/>
  <c r="L1252" i="1"/>
  <c r="L1207" i="1"/>
  <c r="M1182" i="1"/>
  <c r="A1260" i="1"/>
  <c r="F1185" i="1"/>
  <c r="L1244" i="1"/>
  <c r="M1156" i="1"/>
  <c r="R1156" i="1" s="1"/>
  <c r="L1181" i="1"/>
  <c r="A1189" i="1"/>
  <c r="M1186" i="1"/>
  <c r="L1211" i="1"/>
  <c r="A1198" i="1"/>
  <c r="R1062" i="1"/>
  <c r="L1192" i="1"/>
  <c r="M1167" i="1"/>
  <c r="R1167" i="1" s="1"/>
  <c r="A1190" i="1"/>
  <c r="A1194" i="1"/>
  <c r="R1193" i="1" s="1"/>
  <c r="A1166" i="1"/>
  <c r="R1165" i="1" s="1"/>
  <c r="L138" i="28"/>
  <c r="M138" i="28" s="1"/>
  <c r="R137" i="28"/>
  <c r="L74" i="28"/>
  <c r="M74" i="28" s="1"/>
  <c r="R73" i="28"/>
  <c r="L199" i="28"/>
  <c r="M199" i="28" s="1"/>
  <c r="R198" i="28"/>
  <c r="R10" i="28"/>
  <c r="L11" i="28"/>
  <c r="M11" i="28" s="1"/>
  <c r="L845" i="13"/>
  <c r="L909" i="13"/>
  <c r="K972" i="13"/>
  <c r="M971" i="13"/>
  <c r="R971" i="13" s="1"/>
  <c r="M782" i="13"/>
  <c r="R782" i="13" s="1"/>
  <c r="K783" i="13"/>
  <c r="K720" i="13"/>
  <c r="M719" i="13"/>
  <c r="R719" i="13" s="1"/>
  <c r="L529" i="13"/>
  <c r="L466" i="13"/>
  <c r="K656" i="13"/>
  <c r="M655" i="13"/>
  <c r="R655" i="13"/>
  <c r="L592" i="13"/>
  <c r="K404" i="13"/>
  <c r="M403" i="13"/>
  <c r="R403" i="13" s="1"/>
  <c r="M276" i="13"/>
  <c r="R276" i="13" s="1"/>
  <c r="K277" i="13"/>
  <c r="R865" i="1"/>
  <c r="L531" i="1"/>
  <c r="M506" i="1"/>
  <c r="R506" i="1" s="1"/>
  <c r="R178" i="1"/>
  <c r="R500" i="1"/>
  <c r="A886" i="1"/>
  <c r="R860" i="1"/>
  <c r="A934" i="1"/>
  <c r="M674" i="1"/>
  <c r="R674" i="1" s="1"/>
  <c r="J678" i="1"/>
  <c r="J680" i="1"/>
  <c r="M676" i="1"/>
  <c r="R676" i="1" s="1"/>
  <c r="A897" i="1"/>
  <c r="L920" i="1"/>
  <c r="M895" i="1"/>
  <c r="L880" i="1"/>
  <c r="M855" i="1"/>
  <c r="R855" i="1" s="1"/>
  <c r="A858" i="1"/>
  <c r="R832" i="1"/>
  <c r="R769" i="1"/>
  <c r="R768" i="1"/>
  <c r="R875" i="1"/>
  <c r="A901" i="1"/>
  <c r="R792" i="1"/>
  <c r="L939" i="1"/>
  <c r="M914" i="1"/>
  <c r="A889" i="1"/>
  <c r="R847" i="1"/>
  <c r="A873" i="1"/>
  <c r="F927" i="1"/>
  <c r="L862" i="1"/>
  <c r="M837" i="1"/>
  <c r="R837" i="1" s="1"/>
  <c r="E851" i="1"/>
  <c r="R826" i="1"/>
  <c r="E848" i="1"/>
  <c r="A892" i="1"/>
  <c r="L925" i="1"/>
  <c r="M900" i="1"/>
  <c r="A930" i="1"/>
  <c r="M843" i="1"/>
  <c r="L868" i="1"/>
  <c r="A895" i="1"/>
  <c r="M675" i="1"/>
  <c r="R675" i="1" s="1"/>
  <c r="J679" i="1"/>
  <c r="A965" i="1"/>
  <c r="A906" i="1"/>
  <c r="L866" i="1"/>
  <c r="M841" i="1"/>
  <c r="R841" i="1" s="1"/>
  <c r="A893" i="1"/>
  <c r="L871" i="1"/>
  <c r="M846" i="1"/>
  <c r="R846" i="1" s="1"/>
  <c r="E868" i="1"/>
  <c r="A875" i="1"/>
  <c r="A887" i="1"/>
  <c r="L898" i="1"/>
  <c r="M869" i="1"/>
  <c r="L894" i="1"/>
  <c r="M890" i="1"/>
  <c r="R890" i="1" s="1"/>
  <c r="L915" i="1"/>
  <c r="L906" i="1"/>
  <c r="M881" i="1"/>
  <c r="A963" i="1"/>
  <c r="A902" i="1"/>
  <c r="A879" i="1"/>
  <c r="A916" i="1"/>
  <c r="A882" i="1"/>
  <c r="R856" i="1"/>
  <c r="M910" i="1"/>
  <c r="L935" i="1"/>
  <c r="M863" i="1"/>
  <c r="R863" i="1" s="1"/>
  <c r="L888" i="1"/>
  <c r="L901" i="1"/>
  <c r="M876" i="1"/>
  <c r="M853" i="1"/>
  <c r="R853" i="1" s="1"/>
  <c r="L878" i="1"/>
  <c r="M836" i="1"/>
  <c r="R836" i="1" s="1"/>
  <c r="L861" i="1"/>
  <c r="R870" i="1"/>
  <c r="A896" i="1"/>
  <c r="A860" i="1"/>
  <c r="M882" i="1"/>
  <c r="L907" i="1"/>
  <c r="E912" i="1"/>
  <c r="M858" i="1"/>
  <c r="R858" i="1" s="1"/>
  <c r="L883" i="1"/>
  <c r="M827" i="1"/>
  <c r="R827" i="1" s="1"/>
  <c r="L852" i="1"/>
  <c r="M849" i="1"/>
  <c r="R849" i="1" s="1"/>
  <c r="L874" i="1"/>
  <c r="A949" i="1"/>
  <c r="M872" i="1"/>
  <c r="L897" i="1"/>
  <c r="M673" i="1"/>
  <c r="R673" i="1" s="1"/>
  <c r="J677" i="1"/>
  <c r="M904" i="1"/>
  <c r="R904" i="1" s="1"/>
  <c r="L929" i="1"/>
  <c r="M834" i="1"/>
  <c r="R834" i="1" s="1"/>
  <c r="L859" i="1"/>
  <c r="A919" i="1"/>
  <c r="M917" i="1"/>
  <c r="L942" i="1"/>
  <c r="J848" i="1"/>
  <c r="M823" i="1"/>
  <c r="R823" i="1" s="1"/>
  <c r="R889" i="1"/>
  <c r="J203" i="25"/>
  <c r="M203" i="25" s="1"/>
  <c r="J29" i="25"/>
  <c r="J200" i="25"/>
  <c r="M200" i="25" s="1"/>
  <c r="J188" i="25"/>
  <c r="J184" i="25"/>
  <c r="J204" i="25"/>
  <c r="J190" i="25"/>
  <c r="M190" i="25" s="1"/>
  <c r="J199" i="25"/>
  <c r="M199" i="25" s="1"/>
  <c r="J181" i="25"/>
  <c r="J197" i="25"/>
  <c r="A191" i="25"/>
  <c r="R190" i="25" s="1"/>
  <c r="E201" i="25"/>
  <c r="L191" i="25"/>
  <c r="M191" i="25" s="1"/>
  <c r="A203" i="25"/>
  <c r="L197" i="25"/>
  <c r="M197" i="25" s="1"/>
  <c r="A194" i="25"/>
  <c r="R193" i="25" s="1"/>
  <c r="A198" i="25"/>
  <c r="R197" i="25" s="1"/>
  <c r="L181" i="25"/>
  <c r="F200" i="25"/>
  <c r="A197" i="25"/>
  <c r="R196" i="25" s="1"/>
  <c r="J187" i="25"/>
  <c r="E191" i="25"/>
  <c r="L193" i="25"/>
  <c r="M193" i="25" s="1"/>
  <c r="L180" i="25"/>
  <c r="M180" i="25" s="1"/>
  <c r="L188" i="25"/>
  <c r="M188" i="25" s="1"/>
  <c r="J28" i="25"/>
  <c r="L24" i="13"/>
  <c r="M213" i="13"/>
  <c r="R213" i="13" s="1"/>
  <c r="K214" i="13"/>
  <c r="L340" i="13"/>
  <c r="M150" i="13"/>
  <c r="R150" i="13" s="1"/>
  <c r="K151" i="13"/>
  <c r="K88" i="13"/>
  <c r="M87" i="13"/>
  <c r="R87" i="13" s="1"/>
  <c r="R202" i="1"/>
  <c r="R155" i="1"/>
  <c r="R154" i="1"/>
  <c r="R546" i="1"/>
  <c r="R153" i="1"/>
  <c r="A579" i="1"/>
  <c r="A573" i="1"/>
  <c r="A596" i="1"/>
  <c r="L562" i="1"/>
  <c r="M537" i="1"/>
  <c r="R537" i="1" s="1"/>
  <c r="A615" i="1"/>
  <c r="A576" i="1"/>
  <c r="A559" i="1"/>
  <c r="A578" i="1"/>
  <c r="A556" i="1"/>
  <c r="L569" i="1"/>
  <c r="M544" i="1"/>
  <c r="A545" i="1"/>
  <c r="R519" i="1"/>
  <c r="M527" i="1"/>
  <c r="R527" i="1" s="1"/>
  <c r="L552" i="1"/>
  <c r="M571" i="1"/>
  <c r="L596" i="1"/>
  <c r="M355" i="1"/>
  <c r="R355" i="1" s="1"/>
  <c r="J359" i="1"/>
  <c r="A567" i="1"/>
  <c r="R541" i="1"/>
  <c r="M529" i="1"/>
  <c r="R529" i="1" s="1"/>
  <c r="L554" i="1"/>
  <c r="L558" i="1"/>
  <c r="M533" i="1"/>
  <c r="R533" i="1" s="1"/>
  <c r="A577" i="1"/>
  <c r="A561" i="1"/>
  <c r="A569" i="1"/>
  <c r="L595" i="1"/>
  <c r="M570" i="1"/>
  <c r="A583" i="1"/>
  <c r="L615" i="1"/>
  <c r="M590" i="1"/>
  <c r="J362" i="1"/>
  <c r="M358" i="1"/>
  <c r="R358" i="1" s="1"/>
  <c r="M525" i="1"/>
  <c r="L550" i="1"/>
  <c r="A605" i="1"/>
  <c r="A643" i="1"/>
  <c r="R473" i="1"/>
  <c r="J368" i="1"/>
  <c r="M364" i="1"/>
  <c r="R364" i="1" s="1"/>
  <c r="A588" i="1"/>
  <c r="L555" i="1"/>
  <c r="M530" i="1"/>
  <c r="R530" i="1" s="1"/>
  <c r="M501" i="1"/>
  <c r="R501" i="1" s="1"/>
  <c r="L526" i="1"/>
  <c r="M353" i="1"/>
  <c r="R353" i="1" s="1"/>
  <c r="J357" i="1"/>
  <c r="M566" i="1"/>
  <c r="L591" i="1"/>
  <c r="R450" i="1"/>
  <c r="R449" i="1"/>
  <c r="A599" i="1"/>
  <c r="L534" i="1"/>
  <c r="M509" i="1"/>
  <c r="R509" i="1" s="1"/>
  <c r="R540" i="1"/>
  <c r="A566" i="1"/>
  <c r="E545" i="1"/>
  <c r="R520" i="1"/>
  <c r="E549" i="1"/>
  <c r="L538" i="1"/>
  <c r="M513" i="1"/>
  <c r="R513" i="1" s="1"/>
  <c r="L560" i="1"/>
  <c r="M535" i="1"/>
  <c r="R535" i="1" s="1"/>
  <c r="M536" i="1"/>
  <c r="L561" i="1"/>
  <c r="M539" i="1"/>
  <c r="R539" i="1" s="1"/>
  <c r="L564" i="1"/>
  <c r="L532" i="1"/>
  <c r="M507" i="1"/>
  <c r="R507" i="1" s="1"/>
  <c r="L549" i="1"/>
  <c r="M524" i="1"/>
  <c r="A539" i="1"/>
  <c r="L573" i="1"/>
  <c r="M548" i="1"/>
  <c r="A585" i="1"/>
  <c r="M503" i="1"/>
  <c r="R503" i="1" s="1"/>
  <c r="L528" i="1"/>
  <c r="L547" i="1"/>
  <c r="M522" i="1"/>
  <c r="L592" i="1"/>
  <c r="M567" i="1"/>
  <c r="R567" i="1" s="1"/>
  <c r="A537" i="1"/>
  <c r="R511" i="1"/>
  <c r="L568" i="1"/>
  <c r="M543" i="1"/>
  <c r="R543" i="1" s="1"/>
  <c r="A625" i="1"/>
  <c r="A582" i="1"/>
  <c r="A622" i="1"/>
  <c r="R400" i="1"/>
  <c r="R399" i="1"/>
  <c r="R103" i="1"/>
  <c r="R226" i="1"/>
  <c r="L216" i="1"/>
  <c r="M191" i="1"/>
  <c r="R191" i="1" s="1"/>
  <c r="L264" i="1"/>
  <c r="M239" i="1"/>
  <c r="R239" i="1" s="1"/>
  <c r="L260" i="1"/>
  <c r="M235" i="1"/>
  <c r="R235" i="1" s="1"/>
  <c r="L256" i="1"/>
  <c r="M231" i="1"/>
  <c r="L244" i="1"/>
  <c r="M219" i="1"/>
  <c r="R219" i="1" s="1"/>
  <c r="L208" i="1"/>
  <c r="M183" i="1"/>
  <c r="R183" i="1" s="1"/>
  <c r="L232" i="1"/>
  <c r="M207" i="1"/>
  <c r="R207" i="1" s="1"/>
  <c r="L229" i="1"/>
  <c r="M204" i="1"/>
  <c r="L221" i="1"/>
  <c r="M196" i="1"/>
  <c r="R196" i="1" s="1"/>
  <c r="L236" i="1"/>
  <c r="M211" i="1"/>
  <c r="R211" i="1" s="1"/>
  <c r="L213" i="1"/>
  <c r="M188" i="1"/>
  <c r="R188" i="1" s="1"/>
  <c r="L212" i="1"/>
  <c r="M187" i="1"/>
  <c r="R187" i="1" s="1"/>
  <c r="L228" i="1"/>
  <c r="M203" i="1"/>
  <c r="L217" i="1"/>
  <c r="M192" i="1"/>
  <c r="R192" i="1" s="1"/>
  <c r="L280" i="1"/>
  <c r="M255" i="1"/>
  <c r="L209" i="1"/>
  <c r="M184" i="1"/>
  <c r="R184" i="1" s="1"/>
  <c r="L225" i="1"/>
  <c r="M200" i="1"/>
  <c r="R200" i="1" s="1"/>
  <c r="L224" i="1"/>
  <c r="M199" i="1"/>
  <c r="R199" i="1" s="1"/>
  <c r="L276" i="1"/>
  <c r="M251" i="1"/>
  <c r="L240" i="1"/>
  <c r="M215" i="1"/>
  <c r="R215" i="1" s="1"/>
  <c r="L252" i="1"/>
  <c r="M227" i="1"/>
  <c r="L220" i="1"/>
  <c r="M195" i="1"/>
  <c r="R195" i="1" s="1"/>
  <c r="L272" i="1"/>
  <c r="M247" i="1"/>
  <c r="R247" i="1" s="1"/>
  <c r="L268" i="1"/>
  <c r="M243" i="1"/>
  <c r="R243" i="1" s="1"/>
  <c r="L248" i="1"/>
  <c r="M223" i="1"/>
  <c r="R223" i="1" s="1"/>
  <c r="M39" i="1"/>
  <c r="R39" i="1" s="1"/>
  <c r="M40" i="1"/>
  <c r="R40" i="1" s="1"/>
  <c r="M37" i="1"/>
  <c r="R37" i="1" s="1"/>
  <c r="M34" i="1"/>
  <c r="R34" i="1" s="1"/>
  <c r="L217" i="12"/>
  <c r="M216" i="12"/>
  <c r="R216" i="12" s="1"/>
  <c r="L192" i="12"/>
  <c r="M191" i="12"/>
  <c r="R191" i="12" s="1"/>
  <c r="L167" i="12"/>
  <c r="M166" i="12"/>
  <c r="R166" i="12" s="1"/>
  <c r="L142" i="12"/>
  <c r="M141" i="12"/>
  <c r="R141" i="12" s="1"/>
  <c r="M90" i="12"/>
  <c r="R90" i="12" s="1"/>
  <c r="L91" i="12"/>
  <c r="M65" i="12"/>
  <c r="R65" i="12" s="1"/>
  <c r="L66" i="12"/>
  <c r="M53" i="4"/>
  <c r="L54" i="4"/>
  <c r="L79" i="4" s="1"/>
  <c r="L104" i="4" s="1"/>
  <c r="L129" i="4" s="1"/>
  <c r="L154" i="4" s="1"/>
  <c r="L179" i="4" s="1"/>
  <c r="L204" i="4" s="1"/>
  <c r="L229" i="4" s="1"/>
  <c r="L254" i="4" s="1"/>
  <c r="L279" i="4" s="1"/>
  <c r="L304" i="4" s="1"/>
  <c r="L1510" i="1" l="1"/>
  <c r="A1527" i="1"/>
  <c r="R1526" i="1" s="1"/>
  <c r="R1160" i="1"/>
  <c r="R1455" i="1"/>
  <c r="R1568" i="1"/>
  <c r="R1494" i="1"/>
  <c r="R1184" i="1"/>
  <c r="R1161" i="1"/>
  <c r="R1495" i="1"/>
  <c r="R1182" i="1"/>
  <c r="R148" i="10"/>
  <c r="R123" i="10"/>
  <c r="R99" i="10"/>
  <c r="M135" i="10"/>
  <c r="R135" i="10" s="1"/>
  <c r="M143" i="10"/>
  <c r="R143" i="10"/>
  <c r="M145" i="10"/>
  <c r="R145" i="10"/>
  <c r="M127" i="10"/>
  <c r="R127" i="10"/>
  <c r="M141" i="10"/>
  <c r="R141" i="10"/>
  <c r="A1531" i="1"/>
  <c r="R1183" i="1"/>
  <c r="R1483" i="1"/>
  <c r="I1191" i="1"/>
  <c r="R1166" i="1"/>
  <c r="J1318" i="1"/>
  <c r="M1314" i="1"/>
  <c r="R1314" i="1" s="1"/>
  <c r="R1227" i="1"/>
  <c r="R1220" i="1"/>
  <c r="R1503" i="1"/>
  <c r="R1197" i="1"/>
  <c r="A1229" i="1"/>
  <c r="R1485" i="1"/>
  <c r="A1511" i="1"/>
  <c r="M1649" i="1"/>
  <c r="R1649" i="1" s="1"/>
  <c r="M1638" i="1"/>
  <c r="R1638" i="1" s="1"/>
  <c r="J1642" i="1"/>
  <c r="M1643" i="1"/>
  <c r="R1643" i="1" s="1"/>
  <c r="J1647" i="1"/>
  <c r="J1640" i="1"/>
  <c r="M1636" i="1"/>
  <c r="R1636" i="1" s="1"/>
  <c r="M184" i="25"/>
  <c r="R180" i="25"/>
  <c r="R204" i="25"/>
  <c r="R184" i="25"/>
  <c r="M183" i="31"/>
  <c r="R183" i="31"/>
  <c r="M187" i="31"/>
  <c r="R187" i="31"/>
  <c r="R195" i="31"/>
  <c r="M813" i="31"/>
  <c r="R813" i="31" s="1"/>
  <c r="R789" i="31"/>
  <c r="R766" i="31"/>
  <c r="R765" i="31"/>
  <c r="R812" i="31"/>
  <c r="M639" i="31"/>
  <c r="R639" i="31" s="1"/>
  <c r="R797" i="31"/>
  <c r="M640" i="31"/>
  <c r="R640" i="31" s="1"/>
  <c r="R559" i="31"/>
  <c r="R594" i="31"/>
  <c r="M606" i="31"/>
  <c r="R606" i="31"/>
  <c r="R582" i="31"/>
  <c r="R602" i="31"/>
  <c r="M588" i="31"/>
  <c r="R588" i="31"/>
  <c r="M607" i="31"/>
  <c r="R607" i="31"/>
  <c r="R535" i="31"/>
  <c r="R596" i="31"/>
  <c r="R601" i="31"/>
  <c r="R512" i="31"/>
  <c r="R511" i="31"/>
  <c r="R583" i="31"/>
  <c r="R595" i="31"/>
  <c r="R355" i="31"/>
  <c r="R389" i="31"/>
  <c r="R405" i="31"/>
  <c r="R406" i="31"/>
  <c r="R380" i="31"/>
  <c r="R381" i="31"/>
  <c r="R404" i="31"/>
  <c r="R306" i="31"/>
  <c r="M399" i="31"/>
  <c r="R399" i="31"/>
  <c r="R379" i="31"/>
  <c r="R176" i="31"/>
  <c r="R29" i="31"/>
  <c r="R185" i="31"/>
  <c r="R129" i="31"/>
  <c r="R128" i="31"/>
  <c r="R200" i="31"/>
  <c r="R186" i="31"/>
  <c r="R152" i="31"/>
  <c r="R200" i="25"/>
  <c r="R201" i="25"/>
  <c r="R202" i="25"/>
  <c r="R176" i="25"/>
  <c r="R203" i="25"/>
  <c r="R188" i="25"/>
  <c r="R199" i="25"/>
  <c r="M28" i="25"/>
  <c r="R28" i="25" s="1"/>
  <c r="R177" i="25"/>
  <c r="M26" i="25"/>
  <c r="R26" i="25"/>
  <c r="R186" i="25"/>
  <c r="M187" i="25"/>
  <c r="R187" i="25"/>
  <c r="M181" i="25"/>
  <c r="R181" i="25" s="1"/>
  <c r="M29" i="25"/>
  <c r="R29" i="25" s="1"/>
  <c r="K1101" i="13"/>
  <c r="M1100" i="13"/>
  <c r="R1100" i="13" s="1"/>
  <c r="K1226" i="13"/>
  <c r="M1225" i="13"/>
  <c r="M1035" i="13"/>
  <c r="K1036" i="13"/>
  <c r="L1163" i="13"/>
  <c r="R1225" i="13"/>
  <c r="R1035" i="13"/>
  <c r="L1288" i="13"/>
  <c r="K1352" i="13"/>
  <c r="M1351" i="13"/>
  <c r="R1351" i="13" s="1"/>
  <c r="A454" i="12"/>
  <c r="R453" i="12" s="1"/>
  <c r="B411" i="12"/>
  <c r="R395" i="12"/>
  <c r="A421" i="12"/>
  <c r="F455" i="12"/>
  <c r="M454" i="12"/>
  <c r="L455" i="12"/>
  <c r="M377" i="12"/>
  <c r="R377" i="12" s="1"/>
  <c r="L378" i="12"/>
  <c r="L329" i="12"/>
  <c r="M328" i="12"/>
  <c r="R328" i="12"/>
  <c r="B425" i="12"/>
  <c r="R400" i="12"/>
  <c r="A465" i="12"/>
  <c r="A441" i="12"/>
  <c r="R422" i="12"/>
  <c r="A448" i="12"/>
  <c r="R447" i="12" s="1"/>
  <c r="B424" i="12"/>
  <c r="R399" i="12"/>
  <c r="A420" i="12"/>
  <c r="R394" i="12"/>
  <c r="M352" i="12"/>
  <c r="L353" i="12"/>
  <c r="R352" i="12"/>
  <c r="R418" i="12"/>
  <c r="A444" i="12"/>
  <c r="R443" i="12" s="1"/>
  <c r="L280" i="12"/>
  <c r="M279" i="12"/>
  <c r="R279" i="12"/>
  <c r="A428" i="12"/>
  <c r="L302" i="12"/>
  <c r="M301" i="12"/>
  <c r="R301" i="12"/>
  <c r="A464" i="12"/>
  <c r="L429" i="12"/>
  <c r="M428" i="12"/>
  <c r="R428" i="12" s="1"/>
  <c r="A436" i="12"/>
  <c r="A447" i="12"/>
  <c r="R446" i="12" s="1"/>
  <c r="R421" i="12"/>
  <c r="L402" i="12"/>
  <c r="M401" i="12"/>
  <c r="B429" i="12"/>
  <c r="B458" i="12"/>
  <c r="R401" i="12"/>
  <c r="A427" i="12"/>
  <c r="A432" i="12"/>
  <c r="A467" i="12"/>
  <c r="A424" i="12"/>
  <c r="R398" i="12"/>
  <c r="L42" i="12"/>
  <c r="M41" i="12"/>
  <c r="R41" i="12" s="1"/>
  <c r="L117" i="12"/>
  <c r="M116" i="12"/>
  <c r="R116" i="12" s="1"/>
  <c r="A1237" i="1"/>
  <c r="R1113" i="1"/>
  <c r="A1246" i="1"/>
  <c r="L1198" i="1"/>
  <c r="M1173" i="1"/>
  <c r="R1173" i="1" s="1"/>
  <c r="F1228" i="1"/>
  <c r="A1226" i="1"/>
  <c r="R1225" i="1" s="1"/>
  <c r="A1211" i="1"/>
  <c r="A1207" i="1"/>
  <c r="A1197" i="1"/>
  <c r="R1456" i="1"/>
  <c r="L1233" i="1"/>
  <c r="M1208" i="1"/>
  <c r="M1579" i="1"/>
  <c r="L1604" i="1"/>
  <c r="M1604" i="1" s="1"/>
  <c r="M1577" i="1"/>
  <c r="L1602" i="1"/>
  <c r="M1602" i="1" s="1"/>
  <c r="L1584" i="1"/>
  <c r="M1584" i="1" s="1"/>
  <c r="M1559" i="1"/>
  <c r="A1579" i="1"/>
  <c r="A1540" i="1"/>
  <c r="A1594" i="1"/>
  <c r="R1593" i="1" s="1"/>
  <c r="A1548" i="1"/>
  <c r="R1547" i="1" s="1"/>
  <c r="A1525" i="1"/>
  <c r="R1524" i="1" s="1"/>
  <c r="M1324" i="1"/>
  <c r="R1324" i="1" s="1"/>
  <c r="J1328" i="1"/>
  <c r="R1480" i="1"/>
  <c r="L1556" i="1"/>
  <c r="M1531" i="1"/>
  <c r="A1607" i="1"/>
  <c r="L1536" i="1"/>
  <c r="M1511" i="1"/>
  <c r="R1511" i="1" s="1"/>
  <c r="F1525" i="1"/>
  <c r="R1525" i="1" s="1"/>
  <c r="A1558" i="1"/>
  <c r="A1542" i="1"/>
  <c r="A1543" i="1"/>
  <c r="M1549" i="1"/>
  <c r="L1574" i="1"/>
  <c r="R1432" i="1"/>
  <c r="L1553" i="1"/>
  <c r="M1528" i="1"/>
  <c r="R1528" i="1" s="1"/>
  <c r="F1510" i="1"/>
  <c r="A1585" i="1"/>
  <c r="A1553" i="1"/>
  <c r="R1552" i="1" s="1"/>
  <c r="A1552" i="1"/>
  <c r="R1551" i="1" s="1"/>
  <c r="L1544" i="1"/>
  <c r="M1519" i="1"/>
  <c r="F1534" i="1"/>
  <c r="R1534" i="1" s="1"/>
  <c r="F1530" i="1"/>
  <c r="L1514" i="1"/>
  <c r="M1489" i="1"/>
  <c r="R1489" i="1" s="1"/>
  <c r="M1508" i="1"/>
  <c r="L1533" i="1"/>
  <c r="M1510" i="1"/>
  <c r="L1535" i="1"/>
  <c r="A1549" i="1"/>
  <c r="R1548" i="1" s="1"/>
  <c r="L1546" i="1"/>
  <c r="M1521" i="1"/>
  <c r="R1521" i="1" s="1"/>
  <c r="M1520" i="1"/>
  <c r="L1545" i="1"/>
  <c r="A1555" i="1"/>
  <c r="A1563" i="1"/>
  <c r="R1562" i="1" s="1"/>
  <c r="L1538" i="1"/>
  <c r="M1513" i="1"/>
  <c r="R1513" i="1" s="1"/>
  <c r="J1323" i="1"/>
  <c r="M1319" i="1"/>
  <c r="R1319" i="1" s="1"/>
  <c r="L1541" i="1"/>
  <c r="M1516" i="1"/>
  <c r="R1516" i="1" s="1"/>
  <c r="A1509" i="1"/>
  <c r="A1572" i="1"/>
  <c r="R1407" i="1"/>
  <c r="A1596" i="1"/>
  <c r="L1600" i="1"/>
  <c r="M1600" i="1" s="1"/>
  <c r="M1575" i="1"/>
  <c r="M1557" i="1"/>
  <c r="L1582" i="1"/>
  <c r="A1537" i="1"/>
  <c r="J1317" i="1"/>
  <c r="M1313" i="1"/>
  <c r="R1313" i="1" s="1"/>
  <c r="A1541" i="1"/>
  <c r="R1540" i="1" s="1"/>
  <c r="L1555" i="1"/>
  <c r="M1530" i="1"/>
  <c r="A1520" i="1"/>
  <c r="M1573" i="1"/>
  <c r="L1598" i="1"/>
  <c r="M1598" i="1" s="1"/>
  <c r="M1517" i="1"/>
  <c r="R1517" i="1" s="1"/>
  <c r="L1542" i="1"/>
  <c r="F1520" i="1"/>
  <c r="A1215" i="1"/>
  <c r="M1192" i="1"/>
  <c r="R1192" i="1" s="1"/>
  <c r="L1217" i="1"/>
  <c r="A1220" i="1"/>
  <c r="F1230" i="1"/>
  <c r="F1210" i="1"/>
  <c r="M1205" i="1"/>
  <c r="R1205" i="1" s="1"/>
  <c r="L1230" i="1"/>
  <c r="A1255" i="1"/>
  <c r="R1254" i="1" s="1"/>
  <c r="L1277" i="1"/>
  <c r="M1277" i="1" s="1"/>
  <c r="M1252" i="1"/>
  <c r="A1249" i="1"/>
  <c r="M1213" i="1"/>
  <c r="L1238" i="1"/>
  <c r="A1234" i="1"/>
  <c r="A1214" i="1"/>
  <c r="M1220" i="1"/>
  <c r="L1245" i="1"/>
  <c r="A1208" i="1"/>
  <c r="M1212" i="1"/>
  <c r="L1237" i="1"/>
  <c r="F1221" i="1"/>
  <c r="L1269" i="1"/>
  <c r="A1218" i="1"/>
  <c r="J1219" i="1"/>
  <c r="M1194" i="1"/>
  <c r="R1194" i="1" s="1"/>
  <c r="M1000" i="1"/>
  <c r="R1000" i="1" s="1"/>
  <c r="J1004" i="1"/>
  <c r="L1236" i="1"/>
  <c r="M1211" i="1"/>
  <c r="M1207" i="1"/>
  <c r="L1232" i="1"/>
  <c r="M1171" i="1"/>
  <c r="R1171" i="1" s="1"/>
  <c r="L1196" i="1"/>
  <c r="F1234" i="1"/>
  <c r="M1189" i="1"/>
  <c r="R1189" i="1" s="1"/>
  <c r="L1214" i="1"/>
  <c r="A1202" i="1"/>
  <c r="R1201" i="1" s="1"/>
  <c r="M998" i="1"/>
  <c r="R998" i="1" s="1"/>
  <c r="J1002" i="1"/>
  <c r="A1285" i="1"/>
  <c r="M1241" i="1"/>
  <c r="L1266" i="1"/>
  <c r="M1266" i="1" s="1"/>
  <c r="A1253" i="1"/>
  <c r="M1178" i="1"/>
  <c r="R1178" i="1" s="1"/>
  <c r="L1203" i="1"/>
  <c r="A1275" i="1"/>
  <c r="A1191" i="1"/>
  <c r="R1190" i="1" s="1"/>
  <c r="L1240" i="1"/>
  <c r="M1215" i="1"/>
  <c r="A1219" i="1"/>
  <c r="R1218" i="1" s="1"/>
  <c r="A1238" i="1"/>
  <c r="L1275" i="1"/>
  <c r="M1275" i="1" s="1"/>
  <c r="M1250" i="1"/>
  <c r="L1247" i="1"/>
  <c r="M1222" i="1"/>
  <c r="R1063" i="1"/>
  <c r="J1003" i="1"/>
  <c r="M999" i="1"/>
  <c r="R999" i="1" s="1"/>
  <c r="A1281" i="1"/>
  <c r="A1223" i="1"/>
  <c r="L1234" i="1"/>
  <c r="M1209" i="1"/>
  <c r="J1005" i="1"/>
  <c r="M1001" i="1"/>
  <c r="R1001" i="1" s="1"/>
  <c r="L1206" i="1"/>
  <c r="M1181" i="1"/>
  <c r="R1181" i="1" s="1"/>
  <c r="L1274" i="1"/>
  <c r="M1274" i="1" s="1"/>
  <c r="M1249" i="1"/>
  <c r="R1249" i="1" s="1"/>
  <c r="L1210" i="1"/>
  <c r="M1185" i="1"/>
  <c r="R1186" i="1" s="1"/>
  <c r="R1138" i="1"/>
  <c r="L139" i="28"/>
  <c r="M139" i="28" s="1"/>
  <c r="R138" i="28"/>
  <c r="L200" i="28"/>
  <c r="M200" i="28" s="1"/>
  <c r="R199" i="28"/>
  <c r="L75" i="28"/>
  <c r="M75" i="28" s="1"/>
  <c r="R74" i="28"/>
  <c r="L12" i="28"/>
  <c r="R11" i="28"/>
  <c r="M909" i="13"/>
  <c r="R909" i="13" s="1"/>
  <c r="K910" i="13"/>
  <c r="L972" i="13"/>
  <c r="M845" i="13"/>
  <c r="R845" i="13" s="1"/>
  <c r="K846" i="13"/>
  <c r="L720" i="13"/>
  <c r="L783" i="13"/>
  <c r="L404" i="13"/>
  <c r="K593" i="13"/>
  <c r="M592" i="13"/>
  <c r="R592" i="13" s="1"/>
  <c r="L656" i="13"/>
  <c r="M466" i="13"/>
  <c r="R466" i="13" s="1"/>
  <c r="K467" i="13"/>
  <c r="M529" i="13"/>
  <c r="R529" i="13" s="1"/>
  <c r="K530" i="13"/>
  <c r="L277" i="13"/>
  <c r="R156" i="1"/>
  <c r="R499" i="1"/>
  <c r="R498" i="1"/>
  <c r="M531" i="1"/>
  <c r="R531" i="1" s="1"/>
  <c r="L556" i="1"/>
  <c r="R203" i="1"/>
  <c r="A918" i="1"/>
  <c r="M935" i="1"/>
  <c r="L960" i="1"/>
  <c r="M960" i="1" s="1"/>
  <c r="A931" i="1"/>
  <c r="M939" i="1"/>
  <c r="L964" i="1"/>
  <c r="M964" i="1" s="1"/>
  <c r="L932" i="1"/>
  <c r="M907" i="1"/>
  <c r="L923" i="1"/>
  <c r="A885" i="1"/>
  <c r="M679" i="1"/>
  <c r="R679" i="1" s="1"/>
  <c r="J683" i="1"/>
  <c r="A917" i="1"/>
  <c r="A900" i="1"/>
  <c r="E876" i="1"/>
  <c r="R851" i="1"/>
  <c r="L940" i="1"/>
  <c r="M915" i="1"/>
  <c r="R914" i="1"/>
  <c r="R939" i="1"/>
  <c r="R794" i="1"/>
  <c r="R793" i="1"/>
  <c r="L913" i="1"/>
  <c r="M888" i="1"/>
  <c r="R888" i="1" s="1"/>
  <c r="J681" i="1"/>
  <c r="M677" i="1"/>
  <c r="R677" i="1" s="1"/>
  <c r="E873" i="1"/>
  <c r="J873" i="1"/>
  <c r="M848" i="1"/>
  <c r="R848" i="1" s="1"/>
  <c r="A959" i="1"/>
  <c r="M901" i="1"/>
  <c r="L926" i="1"/>
  <c r="M866" i="1"/>
  <c r="R866" i="1" s="1"/>
  <c r="L891" i="1"/>
  <c r="A914" i="1"/>
  <c r="A922" i="1"/>
  <c r="E937" i="1"/>
  <c r="A926" i="1"/>
  <c r="R900" i="1"/>
  <c r="R895" i="1"/>
  <c r="A921" i="1"/>
  <c r="A927" i="1"/>
  <c r="E893" i="1"/>
  <c r="M868" i="1"/>
  <c r="L893" i="1"/>
  <c r="L887" i="1"/>
  <c r="M862" i="1"/>
  <c r="R862" i="1" s="1"/>
  <c r="R857" i="1"/>
  <c r="A883" i="1"/>
  <c r="R872" i="1"/>
  <c r="A898" i="1"/>
  <c r="L954" i="1"/>
  <c r="M954" i="1" s="1"/>
  <c r="M929" i="1"/>
  <c r="R929" i="1" s="1"/>
  <c r="L945" i="1"/>
  <c r="M945" i="1" s="1"/>
  <c r="M920" i="1"/>
  <c r="M894" i="1"/>
  <c r="L919" i="1"/>
  <c r="L922" i="1"/>
  <c r="M897" i="1"/>
  <c r="R881" i="1"/>
  <c r="A907" i="1"/>
  <c r="M680" i="1"/>
  <c r="R680" i="1" s="1"/>
  <c r="J684" i="1"/>
  <c r="M678" i="1"/>
  <c r="R678" i="1" s="1"/>
  <c r="J682" i="1"/>
  <c r="A904" i="1"/>
  <c r="M861" i="1"/>
  <c r="R861" i="1" s="1"/>
  <c r="L886" i="1"/>
  <c r="L877" i="1"/>
  <c r="M852" i="1"/>
  <c r="R852" i="1" s="1"/>
  <c r="M878" i="1"/>
  <c r="R878" i="1" s="1"/>
  <c r="L903" i="1"/>
  <c r="R885" i="1"/>
  <c r="A911" i="1"/>
  <c r="A955" i="1"/>
  <c r="L908" i="1"/>
  <c r="M883" i="1"/>
  <c r="R883" i="1" s="1"/>
  <c r="L931" i="1"/>
  <c r="M906" i="1"/>
  <c r="M925" i="1"/>
  <c r="L950" i="1"/>
  <c r="M950" i="1" s="1"/>
  <c r="R817" i="1"/>
  <c r="A941" i="1"/>
  <c r="A912" i="1"/>
  <c r="M942" i="1"/>
  <c r="L967" i="1"/>
  <c r="M967" i="1" s="1"/>
  <c r="L899" i="1"/>
  <c r="M874" i="1"/>
  <c r="R874" i="1" s="1"/>
  <c r="A920" i="1"/>
  <c r="A944" i="1"/>
  <c r="L884" i="1"/>
  <c r="M859" i="1"/>
  <c r="R859" i="1" s="1"/>
  <c r="L896" i="1"/>
  <c r="M871" i="1"/>
  <c r="R871" i="1" s="1"/>
  <c r="F952" i="1"/>
  <c r="M880" i="1"/>
  <c r="R880" i="1" s="1"/>
  <c r="L905" i="1"/>
  <c r="L88" i="13"/>
  <c r="L151" i="13"/>
  <c r="M24" i="13"/>
  <c r="R24" i="13" s="1"/>
  <c r="K25" i="13"/>
  <c r="M340" i="13"/>
  <c r="R340" i="13" s="1"/>
  <c r="K341" i="13"/>
  <c r="L214" i="13"/>
  <c r="R227" i="1"/>
  <c r="R571" i="1"/>
  <c r="A584" i="1"/>
  <c r="A607" i="1"/>
  <c r="L598" i="1"/>
  <c r="M573" i="1"/>
  <c r="L563" i="1"/>
  <c r="M538" i="1"/>
  <c r="R538" i="1" s="1"/>
  <c r="J361" i="1"/>
  <c r="M357" i="1"/>
  <c r="R357" i="1" s="1"/>
  <c r="M595" i="1"/>
  <c r="L620" i="1"/>
  <c r="A601" i="1"/>
  <c r="M549" i="1"/>
  <c r="L574" i="1"/>
  <c r="E570" i="1"/>
  <c r="R545" i="1"/>
  <c r="R565" i="1"/>
  <c r="A591" i="1"/>
  <c r="A602" i="1"/>
  <c r="M568" i="1"/>
  <c r="R568" i="1" s="1"/>
  <c r="L593" i="1"/>
  <c r="A630" i="1"/>
  <c r="A594" i="1"/>
  <c r="L621" i="1"/>
  <c r="M596" i="1"/>
  <c r="R536" i="1"/>
  <c r="A562" i="1"/>
  <c r="A586" i="1"/>
  <c r="M552" i="1"/>
  <c r="R552" i="1" s="1"/>
  <c r="L577" i="1"/>
  <c r="L551" i="1"/>
  <c r="M526" i="1"/>
  <c r="R526" i="1" s="1"/>
  <c r="L575" i="1"/>
  <c r="M550" i="1"/>
  <c r="A640" i="1"/>
  <c r="M592" i="1"/>
  <c r="R592" i="1" s="1"/>
  <c r="L617" i="1"/>
  <c r="L557" i="1"/>
  <c r="M532" i="1"/>
  <c r="R532" i="1" s="1"/>
  <c r="A570" i="1"/>
  <c r="R544" i="1"/>
  <c r="R522" i="1"/>
  <c r="M555" i="1"/>
  <c r="R555" i="1" s="1"/>
  <c r="L580" i="1"/>
  <c r="M562" i="1"/>
  <c r="R562" i="1" s="1"/>
  <c r="L587" i="1"/>
  <c r="A647" i="1"/>
  <c r="M547" i="1"/>
  <c r="R547" i="1" s="1"/>
  <c r="L572" i="1"/>
  <c r="L589" i="1"/>
  <c r="M564" i="1"/>
  <c r="R564" i="1" s="1"/>
  <c r="M534" i="1"/>
  <c r="R534" i="1" s="1"/>
  <c r="L559" i="1"/>
  <c r="A613" i="1"/>
  <c r="M558" i="1"/>
  <c r="R558" i="1" s="1"/>
  <c r="L583" i="1"/>
  <c r="L594" i="1"/>
  <c r="M569" i="1"/>
  <c r="A621" i="1"/>
  <c r="M362" i="1"/>
  <c r="R362" i="1" s="1"/>
  <c r="J366" i="1"/>
  <c r="A581" i="1"/>
  <c r="J372" i="1"/>
  <c r="M368" i="1"/>
  <c r="R368" i="1" s="1"/>
  <c r="A603" i="1"/>
  <c r="A604" i="1"/>
  <c r="E574" i="1"/>
  <c r="A564" i="1"/>
  <c r="A624" i="1"/>
  <c r="M528" i="1"/>
  <c r="R528" i="1" s="1"/>
  <c r="L553" i="1"/>
  <c r="M561" i="1"/>
  <c r="L586" i="1"/>
  <c r="L579" i="1"/>
  <c r="M554" i="1"/>
  <c r="R554" i="1" s="1"/>
  <c r="M615" i="1"/>
  <c r="L640" i="1"/>
  <c r="M640" i="1" s="1"/>
  <c r="A598" i="1"/>
  <c r="A650" i="1"/>
  <c r="A610" i="1"/>
  <c r="L585" i="1"/>
  <c r="M560" i="1"/>
  <c r="R560" i="1" s="1"/>
  <c r="M591" i="1"/>
  <c r="L616" i="1"/>
  <c r="A608" i="1"/>
  <c r="A592" i="1"/>
  <c r="R566" i="1"/>
  <c r="R475" i="1"/>
  <c r="R474" i="1"/>
  <c r="J363" i="1"/>
  <c r="M359" i="1"/>
  <c r="R359" i="1" s="1"/>
  <c r="R179" i="1"/>
  <c r="R181" i="1"/>
  <c r="R180" i="1"/>
  <c r="R104" i="1"/>
  <c r="R251" i="1"/>
  <c r="L265" i="1"/>
  <c r="M265" i="1" s="1"/>
  <c r="M240" i="1"/>
  <c r="R240" i="1" s="1"/>
  <c r="L254" i="1"/>
  <c r="M229" i="1"/>
  <c r="L297" i="1"/>
  <c r="M272" i="1"/>
  <c r="R272" i="1" s="1"/>
  <c r="L301" i="1"/>
  <c r="M276" i="1"/>
  <c r="L305" i="1"/>
  <c r="M280" i="1"/>
  <c r="L238" i="1"/>
  <c r="M213" i="1"/>
  <c r="R213" i="1" s="1"/>
  <c r="L257" i="1"/>
  <c r="M232" i="1"/>
  <c r="R232" i="1" s="1"/>
  <c r="L285" i="1"/>
  <c r="M260" i="1"/>
  <c r="R260" i="1" s="1"/>
  <c r="L234" i="1"/>
  <c r="M209" i="1"/>
  <c r="R209" i="1" s="1"/>
  <c r="L281" i="1"/>
  <c r="M256" i="1"/>
  <c r="L293" i="1"/>
  <c r="M268" i="1"/>
  <c r="R268" i="1" s="1"/>
  <c r="L237" i="1"/>
  <c r="M212" i="1"/>
  <c r="R212" i="1" s="1"/>
  <c r="L245" i="1"/>
  <c r="M220" i="1"/>
  <c r="R220" i="1" s="1"/>
  <c r="L249" i="1"/>
  <c r="M224" i="1"/>
  <c r="R224" i="1" s="1"/>
  <c r="L242" i="1"/>
  <c r="M217" i="1"/>
  <c r="R217" i="1" s="1"/>
  <c r="L261" i="1"/>
  <c r="M236" i="1"/>
  <c r="R236" i="1" s="1"/>
  <c r="L233" i="1"/>
  <c r="M208" i="1"/>
  <c r="R208" i="1" s="1"/>
  <c r="L289" i="1"/>
  <c r="M264" i="1"/>
  <c r="R264" i="1" s="1"/>
  <c r="L273" i="1"/>
  <c r="M248" i="1"/>
  <c r="R248" i="1" s="1"/>
  <c r="L277" i="1"/>
  <c r="M252" i="1"/>
  <c r="L250" i="1"/>
  <c r="M225" i="1"/>
  <c r="R225" i="1" s="1"/>
  <c r="L253" i="1"/>
  <c r="M228" i="1"/>
  <c r="L246" i="1"/>
  <c r="M221" i="1"/>
  <c r="R221" i="1" s="1"/>
  <c r="L269" i="1"/>
  <c r="M244" i="1"/>
  <c r="R244" i="1" s="1"/>
  <c r="L241" i="1"/>
  <c r="M216" i="1"/>
  <c r="R216" i="1" s="1"/>
  <c r="M41" i="1"/>
  <c r="R41" i="1" s="1"/>
  <c r="M38" i="1"/>
  <c r="R38" i="1" s="1"/>
  <c r="M44" i="1"/>
  <c r="R44" i="1" s="1"/>
  <c r="M43" i="1"/>
  <c r="R43" i="1" s="1"/>
  <c r="L218" i="12"/>
  <c r="M217" i="12"/>
  <c r="R217" i="12" s="1"/>
  <c r="L193" i="12"/>
  <c r="M192" i="12"/>
  <c r="R192" i="12" s="1"/>
  <c r="L168" i="12"/>
  <c r="M167" i="12"/>
  <c r="R167" i="12" s="1"/>
  <c r="L143" i="12"/>
  <c r="M142" i="12"/>
  <c r="R142" i="12" s="1"/>
  <c r="M91" i="12"/>
  <c r="R91" i="12" s="1"/>
  <c r="L92" i="12"/>
  <c r="M66" i="12"/>
  <c r="R66" i="12" s="1"/>
  <c r="L67" i="12"/>
  <c r="M54" i="4"/>
  <c r="L55" i="4"/>
  <c r="L80" i="4" s="1"/>
  <c r="L105" i="4" s="1"/>
  <c r="L130" i="4" s="1"/>
  <c r="L155" i="4" s="1"/>
  <c r="L180" i="4" s="1"/>
  <c r="L205" i="4" s="1"/>
  <c r="L230" i="4" s="1"/>
  <c r="L255" i="4" s="1"/>
  <c r="L280" i="4" s="1"/>
  <c r="L305" i="4" s="1"/>
  <c r="R1162" i="1" l="1"/>
  <c r="R1207" i="1"/>
  <c r="R1209" i="1"/>
  <c r="R1519" i="1"/>
  <c r="R101" i="10"/>
  <c r="R100" i="10"/>
  <c r="R124" i="10"/>
  <c r="R149" i="10"/>
  <c r="R1504" i="1"/>
  <c r="R1208" i="1"/>
  <c r="R1274" i="1"/>
  <c r="R1233" i="1"/>
  <c r="R1196" i="1"/>
  <c r="R1185" i="1"/>
  <c r="A1556" i="1"/>
  <c r="R1222" i="1"/>
  <c r="R1510" i="1"/>
  <c r="A1536" i="1"/>
  <c r="R1520" i="1"/>
  <c r="R1508" i="1"/>
  <c r="A1254" i="1"/>
  <c r="J1322" i="1"/>
  <c r="M1318" i="1"/>
  <c r="R1318" i="1" s="1"/>
  <c r="I1216" i="1"/>
  <c r="R1191" i="1"/>
  <c r="R1252" i="1"/>
  <c r="J1644" i="1"/>
  <c r="M1640" i="1"/>
  <c r="R1640" i="1" s="1"/>
  <c r="J1651" i="1"/>
  <c r="M1647" i="1"/>
  <c r="R1647" i="1" s="1"/>
  <c r="M1642" i="1"/>
  <c r="R1642" i="1" s="1"/>
  <c r="J1646" i="1"/>
  <c r="R178" i="25"/>
  <c r="R179" i="25"/>
  <c r="R791" i="31"/>
  <c r="R790" i="31"/>
  <c r="R608" i="31"/>
  <c r="R537" i="31"/>
  <c r="R536" i="31"/>
  <c r="R584" i="31"/>
  <c r="R560" i="31"/>
  <c r="R308" i="31"/>
  <c r="R307" i="31"/>
  <c r="R356" i="31"/>
  <c r="R201" i="31"/>
  <c r="R154" i="31"/>
  <c r="R153" i="31"/>
  <c r="R177" i="31"/>
  <c r="M12" i="28"/>
  <c r="R12" i="28" s="1"/>
  <c r="M1288" i="13"/>
  <c r="R1288" i="13" s="1"/>
  <c r="K1289" i="13"/>
  <c r="L1226" i="13"/>
  <c r="L1036" i="13"/>
  <c r="L1352" i="13"/>
  <c r="K1164" i="13"/>
  <c r="M1163" i="13"/>
  <c r="R1163" i="13" s="1"/>
  <c r="L1101" i="13"/>
  <c r="L354" i="12"/>
  <c r="M353" i="12"/>
  <c r="R353" i="12"/>
  <c r="M455" i="12"/>
  <c r="L456" i="12"/>
  <c r="M302" i="12"/>
  <c r="L303" i="12"/>
  <c r="R302" i="12"/>
  <c r="A453" i="12"/>
  <c r="R452" i="12" s="1"/>
  <c r="R427" i="12"/>
  <c r="A466" i="12"/>
  <c r="R455" i="12"/>
  <c r="L330" i="12"/>
  <c r="M329" i="12"/>
  <c r="R329" i="12" s="1"/>
  <c r="A457" i="12"/>
  <c r="A445" i="12"/>
  <c r="R444" i="12" s="1"/>
  <c r="R419" i="12"/>
  <c r="B454" i="12"/>
  <c r="R454" i="12" s="1"/>
  <c r="R429" i="12"/>
  <c r="R420" i="12"/>
  <c r="A446" i="12"/>
  <c r="R445" i="12" s="1"/>
  <c r="M402" i="12"/>
  <c r="R402" i="12" s="1"/>
  <c r="L403" i="12"/>
  <c r="M280" i="12"/>
  <c r="L281" i="12"/>
  <c r="R280" i="12"/>
  <c r="B436" i="12"/>
  <c r="L430" i="12"/>
  <c r="M429" i="12"/>
  <c r="B449" i="12"/>
  <c r="R449" i="12" s="1"/>
  <c r="R424" i="12"/>
  <c r="L379" i="12"/>
  <c r="M378" i="12"/>
  <c r="R378" i="12"/>
  <c r="R426" i="12"/>
  <c r="A452" i="12"/>
  <c r="R451" i="12" s="1"/>
  <c r="R423" i="12"/>
  <c r="A449" i="12"/>
  <c r="R448" i="12" s="1"/>
  <c r="A461" i="12"/>
  <c r="B450" i="12"/>
  <c r="R450" i="12" s="1"/>
  <c r="R425" i="12"/>
  <c r="M117" i="12"/>
  <c r="R117" i="12" s="1"/>
  <c r="L118" i="12"/>
  <c r="L43" i="12"/>
  <c r="M42" i="12"/>
  <c r="R42" i="12" s="1"/>
  <c r="A1271" i="1"/>
  <c r="F1253" i="1"/>
  <c r="A1262" i="1"/>
  <c r="A1251" i="1"/>
  <c r="R1250" i="1" s="1"/>
  <c r="R1457" i="1"/>
  <c r="A1222" i="1"/>
  <c r="A1232" i="1"/>
  <c r="L1223" i="1"/>
  <c r="M1198" i="1"/>
  <c r="R1198" i="1" s="1"/>
  <c r="A1236" i="1"/>
  <c r="M1233" i="1"/>
  <c r="L1258" i="1"/>
  <c r="M1514" i="1"/>
  <c r="R1514" i="1" s="1"/>
  <c r="L1539" i="1"/>
  <c r="F1535" i="1"/>
  <c r="F1550" i="1"/>
  <c r="R1550" i="1" s="1"/>
  <c r="M1553" i="1"/>
  <c r="L1578" i="1"/>
  <c r="M1536" i="1"/>
  <c r="R1536" i="1" s="1"/>
  <c r="L1561" i="1"/>
  <c r="A1580" i="1"/>
  <c r="F1555" i="1"/>
  <c r="A1597" i="1"/>
  <c r="L1570" i="1"/>
  <c r="M1545" i="1"/>
  <c r="A1565" i="1"/>
  <c r="R1529" i="1"/>
  <c r="A1604" i="1"/>
  <c r="M1544" i="1"/>
  <c r="L1569" i="1"/>
  <c r="A1568" i="1"/>
  <c r="M1556" i="1"/>
  <c r="L1581" i="1"/>
  <c r="A1574" i="1"/>
  <c r="R1573" i="1" s="1"/>
  <c r="M1582" i="1"/>
  <c r="L1607" i="1"/>
  <c r="J1327" i="1"/>
  <c r="M1323" i="1"/>
  <c r="R1323" i="1" s="1"/>
  <c r="M1535" i="1"/>
  <c r="L1560" i="1"/>
  <c r="A1583" i="1"/>
  <c r="M1538" i="1"/>
  <c r="R1538" i="1" s="1"/>
  <c r="L1563" i="1"/>
  <c r="A1550" i="1"/>
  <c r="R1549" i="1" s="1"/>
  <c r="A1588" i="1"/>
  <c r="R1587" i="1" s="1"/>
  <c r="M1555" i="1"/>
  <c r="L1580" i="1"/>
  <c r="A1566" i="1"/>
  <c r="R1565" i="1" s="1"/>
  <c r="F1559" i="1"/>
  <c r="R1559" i="1" s="1"/>
  <c r="L1599" i="1"/>
  <c r="M1599" i="1" s="1"/>
  <c r="M1574" i="1"/>
  <c r="A1534" i="1"/>
  <c r="M1546" i="1"/>
  <c r="R1546" i="1" s="1"/>
  <c r="L1571" i="1"/>
  <c r="M1317" i="1"/>
  <c r="R1317" i="1" s="1"/>
  <c r="J1321" i="1"/>
  <c r="L1566" i="1"/>
  <c r="M1541" i="1"/>
  <c r="R1541" i="1" s="1"/>
  <c r="F1545" i="1"/>
  <c r="A1562" i="1"/>
  <c r="R1481" i="1"/>
  <c r="M1542" i="1"/>
  <c r="R1542" i="1" s="1"/>
  <c r="L1567" i="1"/>
  <c r="A1577" i="1"/>
  <c r="R1576" i="1" s="1"/>
  <c r="M1328" i="1"/>
  <c r="R1328" i="1" s="1"/>
  <c r="J1332" i="1"/>
  <c r="A1578" i="1"/>
  <c r="R1577" i="1" s="1"/>
  <c r="A1567" i="1"/>
  <c r="M1533" i="1"/>
  <c r="L1558" i="1"/>
  <c r="A1545" i="1"/>
  <c r="A1573" i="1"/>
  <c r="R1572" i="1" s="1"/>
  <c r="R1187" i="1"/>
  <c r="L1270" i="1"/>
  <c r="M1245" i="1"/>
  <c r="R1245" i="1" s="1"/>
  <c r="L1272" i="1"/>
  <c r="M1272" i="1" s="1"/>
  <c r="M1247" i="1"/>
  <c r="F1259" i="1"/>
  <c r="L1262" i="1"/>
  <c r="M1237" i="1"/>
  <c r="A1245" i="1"/>
  <c r="L1228" i="1"/>
  <c r="M1203" i="1"/>
  <c r="R1203" i="1" s="1"/>
  <c r="M1230" i="1"/>
  <c r="R1230" i="1" s="1"/>
  <c r="L1255" i="1"/>
  <c r="A1259" i="1"/>
  <c r="L1221" i="1"/>
  <c r="M1196" i="1"/>
  <c r="A1248" i="1"/>
  <c r="L1257" i="1"/>
  <c r="M1232" i="1"/>
  <c r="F1255" i="1"/>
  <c r="L1242" i="1"/>
  <c r="M1217" i="1"/>
  <c r="R1217" i="1" s="1"/>
  <c r="A1227" i="1"/>
  <c r="R1226" i="1" s="1"/>
  <c r="R1163" i="1"/>
  <c r="F1246" i="1"/>
  <c r="J1007" i="1"/>
  <c r="M1003" i="1"/>
  <c r="R1003" i="1" s="1"/>
  <c r="M1236" i="1"/>
  <c r="L1261" i="1"/>
  <c r="M1240" i="1"/>
  <c r="L1265" i="1"/>
  <c r="M1265" i="1" s="1"/>
  <c r="J1006" i="1"/>
  <c r="M1002" i="1"/>
  <c r="R1002" i="1" s="1"/>
  <c r="M1004" i="1"/>
  <c r="R1004" i="1" s="1"/>
  <c r="J1008" i="1"/>
  <c r="A1233" i="1"/>
  <c r="A1274" i="1"/>
  <c r="M1005" i="1"/>
  <c r="R1005" i="1" s="1"/>
  <c r="J1009" i="1"/>
  <c r="J1244" i="1"/>
  <c r="M1219" i="1"/>
  <c r="R1219" i="1" s="1"/>
  <c r="L1239" i="1"/>
  <c r="M1214" i="1"/>
  <c r="R1214" i="1" s="1"/>
  <c r="A1239" i="1"/>
  <c r="L1259" i="1"/>
  <c r="M1234" i="1"/>
  <c r="A1278" i="1"/>
  <c r="R1277" i="1" s="1"/>
  <c r="A1243" i="1"/>
  <c r="A1263" i="1"/>
  <c r="L1263" i="1"/>
  <c r="M1238" i="1"/>
  <c r="L1231" i="1"/>
  <c r="M1206" i="1"/>
  <c r="R1206" i="1" s="1"/>
  <c r="A1280" i="1"/>
  <c r="R1279" i="1" s="1"/>
  <c r="F1235" i="1"/>
  <c r="M1210" i="1"/>
  <c r="R1210" i="1" s="1"/>
  <c r="L1235" i="1"/>
  <c r="A1244" i="1"/>
  <c r="R1243" i="1" s="1"/>
  <c r="A1216" i="1"/>
  <c r="R1215" i="1" s="1"/>
  <c r="A1240" i="1"/>
  <c r="L201" i="28"/>
  <c r="M201" i="28" s="1"/>
  <c r="R200" i="28"/>
  <c r="L140" i="28"/>
  <c r="M140" i="28" s="1"/>
  <c r="R139" i="28"/>
  <c r="L13" i="28"/>
  <c r="L76" i="28"/>
  <c r="M76" i="28" s="1"/>
  <c r="R75" i="28"/>
  <c r="K973" i="13"/>
  <c r="M972" i="13"/>
  <c r="M783" i="13"/>
  <c r="R783" i="13" s="1"/>
  <c r="K784" i="13"/>
  <c r="L846" i="13"/>
  <c r="R972" i="13"/>
  <c r="L910" i="13"/>
  <c r="K721" i="13"/>
  <c r="M720" i="13"/>
  <c r="R720" i="13" s="1"/>
  <c r="L467" i="13"/>
  <c r="K405" i="13"/>
  <c r="M404" i="13"/>
  <c r="R404" i="13" s="1"/>
  <c r="L530" i="13"/>
  <c r="K657" i="13"/>
  <c r="M656" i="13"/>
  <c r="R656" i="13" s="1"/>
  <c r="L593" i="13"/>
  <c r="K278" i="13"/>
  <c r="M277" i="13"/>
  <c r="R277" i="13" s="1"/>
  <c r="R915" i="1"/>
  <c r="R596" i="1"/>
  <c r="L581" i="1"/>
  <c r="M556" i="1"/>
  <c r="R556" i="1" s="1"/>
  <c r="M919" i="1"/>
  <c r="L944" i="1"/>
  <c r="L948" i="1"/>
  <c r="M877" i="1"/>
  <c r="R877" i="1" s="1"/>
  <c r="L902" i="1"/>
  <c r="A923" i="1"/>
  <c r="R897" i="1"/>
  <c r="A956" i="1"/>
  <c r="M908" i="1"/>
  <c r="R908" i="1" s="1"/>
  <c r="L933" i="1"/>
  <c r="A908" i="1"/>
  <c r="R882" i="1"/>
  <c r="E898" i="1"/>
  <c r="A925" i="1"/>
  <c r="M931" i="1"/>
  <c r="L956" i="1"/>
  <c r="M956" i="1" s="1"/>
  <c r="E962" i="1"/>
  <c r="J898" i="1"/>
  <c r="M873" i="1"/>
  <c r="R873" i="1" s="1"/>
  <c r="A947" i="1"/>
  <c r="A942" i="1"/>
  <c r="L911" i="1"/>
  <c r="M886" i="1"/>
  <c r="R886" i="1" s="1"/>
  <c r="R910" i="1"/>
  <c r="A936" i="1"/>
  <c r="J685" i="1"/>
  <c r="M681" i="1"/>
  <c r="R681" i="1" s="1"/>
  <c r="J687" i="1"/>
  <c r="M683" i="1"/>
  <c r="R683" i="1" s="1"/>
  <c r="R842" i="1"/>
  <c r="L951" i="1"/>
  <c r="M951" i="1" s="1"/>
  <c r="M926" i="1"/>
  <c r="R819" i="1"/>
  <c r="R818" i="1"/>
  <c r="A952" i="1"/>
  <c r="A945" i="1"/>
  <c r="A937" i="1"/>
  <c r="A932" i="1"/>
  <c r="R906" i="1"/>
  <c r="M887" i="1"/>
  <c r="R887" i="1" s="1"/>
  <c r="L912" i="1"/>
  <c r="A943" i="1"/>
  <c r="L947" i="1"/>
  <c r="M947" i="1" s="1"/>
  <c r="M922" i="1"/>
  <c r="A910" i="1"/>
  <c r="A969" i="1"/>
  <c r="J686" i="1"/>
  <c r="M682" i="1"/>
  <c r="R682" i="1" s="1"/>
  <c r="R925" i="1"/>
  <c r="A951" i="1"/>
  <c r="R950" i="1" s="1"/>
  <c r="L930" i="1"/>
  <c r="M905" i="1"/>
  <c r="R905" i="1" s="1"/>
  <c r="R954" i="1"/>
  <c r="M903" i="1"/>
  <c r="R903" i="1" s="1"/>
  <c r="L928" i="1"/>
  <c r="L918" i="1"/>
  <c r="M893" i="1"/>
  <c r="A939" i="1"/>
  <c r="M913" i="1"/>
  <c r="R913" i="1" s="1"/>
  <c r="L938" i="1"/>
  <c r="E918" i="1"/>
  <c r="M884" i="1"/>
  <c r="R884" i="1" s="1"/>
  <c r="L909" i="1"/>
  <c r="A946" i="1"/>
  <c r="R945" i="1" s="1"/>
  <c r="R920" i="1"/>
  <c r="L957" i="1"/>
  <c r="M957" i="1" s="1"/>
  <c r="M932" i="1"/>
  <c r="A929" i="1"/>
  <c r="L965" i="1"/>
  <c r="M965" i="1" s="1"/>
  <c r="M940" i="1"/>
  <c r="R940" i="1" s="1"/>
  <c r="E901" i="1"/>
  <c r="R876" i="1"/>
  <c r="M899" i="1"/>
  <c r="R899" i="1" s="1"/>
  <c r="L924" i="1"/>
  <c r="R964" i="1"/>
  <c r="J688" i="1"/>
  <c r="M684" i="1"/>
  <c r="R684" i="1" s="1"/>
  <c r="L921" i="1"/>
  <c r="M896" i="1"/>
  <c r="R896" i="1" s="1"/>
  <c r="A966" i="1"/>
  <c r="M891" i="1"/>
  <c r="L916" i="1"/>
  <c r="K152" i="13"/>
  <c r="M151" i="13"/>
  <c r="R151" i="13" s="1"/>
  <c r="L25" i="13"/>
  <c r="K215" i="13"/>
  <c r="M214" i="13"/>
  <c r="R214" i="13" s="1"/>
  <c r="L341" i="13"/>
  <c r="M88" i="13"/>
  <c r="R88" i="13" s="1"/>
  <c r="K89" i="13"/>
  <c r="R252" i="1"/>
  <c r="R228" i="1"/>
  <c r="A623" i="1"/>
  <c r="A589" i="1"/>
  <c r="A646" i="1"/>
  <c r="L645" i="1"/>
  <c r="M645" i="1" s="1"/>
  <c r="M620" i="1"/>
  <c r="M594" i="1"/>
  <c r="L619" i="1"/>
  <c r="M583" i="1"/>
  <c r="R583" i="1" s="1"/>
  <c r="L608" i="1"/>
  <c r="L600" i="1"/>
  <c r="M575" i="1"/>
  <c r="A617" i="1"/>
  <c r="R591" i="1"/>
  <c r="A627" i="1"/>
  <c r="L588" i="1"/>
  <c r="M563" i="1"/>
  <c r="R563" i="1" s="1"/>
  <c r="M372" i="1"/>
  <c r="R372" i="1" s="1"/>
  <c r="M559" i="1"/>
  <c r="R559" i="1" s="1"/>
  <c r="L584" i="1"/>
  <c r="R569" i="1"/>
  <c r="A595" i="1"/>
  <c r="A626" i="1"/>
  <c r="M577" i="1"/>
  <c r="R577" i="1" s="1"/>
  <c r="L602" i="1"/>
  <c r="A606" i="1"/>
  <c r="A611" i="1"/>
  <c r="R590" i="1"/>
  <c r="A616" i="1"/>
  <c r="M598" i="1"/>
  <c r="L623" i="1"/>
  <c r="L646" i="1"/>
  <c r="M646" i="1" s="1"/>
  <c r="M621" i="1"/>
  <c r="A619" i="1"/>
  <c r="E599" i="1"/>
  <c r="M585" i="1"/>
  <c r="R585" i="1" s="1"/>
  <c r="L610" i="1"/>
  <c r="M553" i="1"/>
  <c r="R553" i="1" s="1"/>
  <c r="L578" i="1"/>
  <c r="A632" i="1"/>
  <c r="A629" i="1"/>
  <c r="L618" i="1"/>
  <c r="M593" i="1"/>
  <c r="R593" i="1" s="1"/>
  <c r="A633" i="1"/>
  <c r="A638" i="1"/>
  <c r="M551" i="1"/>
  <c r="R551" i="1" s="1"/>
  <c r="L576" i="1"/>
  <c r="A587" i="1"/>
  <c r="R561" i="1"/>
  <c r="L605" i="1"/>
  <c r="M580" i="1"/>
  <c r="R580" i="1" s="1"/>
  <c r="A628" i="1"/>
  <c r="M579" i="1"/>
  <c r="R579" i="1" s="1"/>
  <c r="L604" i="1"/>
  <c r="M616" i="1"/>
  <c r="L641" i="1"/>
  <c r="M641" i="1" s="1"/>
  <c r="M586" i="1"/>
  <c r="L611" i="1"/>
  <c r="E595" i="1"/>
  <c r="R570" i="1"/>
  <c r="M617" i="1"/>
  <c r="R617" i="1" s="1"/>
  <c r="L642" i="1"/>
  <c r="L612" i="1"/>
  <c r="M587" i="1"/>
  <c r="R587" i="1" s="1"/>
  <c r="R523" i="1"/>
  <c r="J365" i="1"/>
  <c r="M361" i="1"/>
  <c r="R361" i="1" s="1"/>
  <c r="M366" i="1"/>
  <c r="R366" i="1" s="1"/>
  <c r="J370" i="1"/>
  <c r="A635" i="1"/>
  <c r="M589" i="1"/>
  <c r="R589" i="1" s="1"/>
  <c r="L614" i="1"/>
  <c r="L582" i="1"/>
  <c r="M557" i="1"/>
  <c r="R557" i="1" s="1"/>
  <c r="J367" i="1"/>
  <c r="M363" i="1"/>
  <c r="R363" i="1" s="1"/>
  <c r="A649" i="1"/>
  <c r="M572" i="1"/>
  <c r="R572" i="1" s="1"/>
  <c r="L597" i="1"/>
  <c r="M574" i="1"/>
  <c r="L599" i="1"/>
  <c r="A609" i="1"/>
  <c r="R106" i="1"/>
  <c r="R105" i="1"/>
  <c r="R206" i="1"/>
  <c r="R205" i="1"/>
  <c r="R276" i="1"/>
  <c r="R204" i="1"/>
  <c r="L271" i="1"/>
  <c r="M246" i="1"/>
  <c r="R246" i="1" s="1"/>
  <c r="L298" i="1"/>
  <c r="M273" i="1"/>
  <c r="R273" i="1" s="1"/>
  <c r="L267" i="1"/>
  <c r="M242" i="1"/>
  <c r="R242" i="1" s="1"/>
  <c r="L318" i="1"/>
  <c r="M293" i="1"/>
  <c r="R293" i="1" s="1"/>
  <c r="L282" i="1"/>
  <c r="M257" i="1"/>
  <c r="R257" i="1" s="1"/>
  <c r="L322" i="1"/>
  <c r="M297" i="1"/>
  <c r="R297" i="1" s="1"/>
  <c r="L294" i="1"/>
  <c r="M269" i="1"/>
  <c r="R269" i="1" s="1"/>
  <c r="L326" i="1"/>
  <c r="M301" i="1"/>
  <c r="L286" i="1"/>
  <c r="M261" i="1"/>
  <c r="R261" i="1" s="1"/>
  <c r="L278" i="1"/>
  <c r="M253" i="1"/>
  <c r="L314" i="1"/>
  <c r="M289" i="1"/>
  <c r="R289" i="1" s="1"/>
  <c r="L274" i="1"/>
  <c r="M249" i="1"/>
  <c r="R249" i="1" s="1"/>
  <c r="L306" i="1"/>
  <c r="M281" i="1"/>
  <c r="L263" i="1"/>
  <c r="M238" i="1"/>
  <c r="R238" i="1" s="1"/>
  <c r="L279" i="1"/>
  <c r="M254" i="1"/>
  <c r="L310" i="1"/>
  <c r="M285" i="1"/>
  <c r="R285" i="1" s="1"/>
  <c r="L302" i="1"/>
  <c r="M277" i="1"/>
  <c r="L262" i="1"/>
  <c r="M237" i="1"/>
  <c r="R237" i="1" s="1"/>
  <c r="L266" i="1"/>
  <c r="M241" i="1"/>
  <c r="R241" i="1" s="1"/>
  <c r="L275" i="1"/>
  <c r="M250" i="1"/>
  <c r="R250" i="1" s="1"/>
  <c r="L258" i="1"/>
  <c r="M233" i="1"/>
  <c r="R233" i="1" s="1"/>
  <c r="L270" i="1"/>
  <c r="M245" i="1"/>
  <c r="R245" i="1" s="1"/>
  <c r="L259" i="1"/>
  <c r="M234" i="1"/>
  <c r="R234" i="1" s="1"/>
  <c r="L330" i="1"/>
  <c r="M305" i="1"/>
  <c r="L290" i="1"/>
  <c r="R265" i="1"/>
  <c r="M52" i="1"/>
  <c r="R52" i="1" s="1"/>
  <c r="M48" i="1"/>
  <c r="R48" i="1" s="1"/>
  <c r="M42" i="1"/>
  <c r="R42" i="1" s="1"/>
  <c r="M51" i="1"/>
  <c r="R51" i="1" s="1"/>
  <c r="M47" i="1"/>
  <c r="R47" i="1" s="1"/>
  <c r="M45" i="1"/>
  <c r="R45" i="1" s="1"/>
  <c r="L219" i="12"/>
  <c r="M218" i="12"/>
  <c r="R218" i="12" s="1"/>
  <c r="L194" i="12"/>
  <c r="M193" i="12"/>
  <c r="R193" i="12" s="1"/>
  <c r="L169" i="12"/>
  <c r="M168" i="12"/>
  <c r="R168" i="12" s="1"/>
  <c r="L144" i="12"/>
  <c r="M143" i="12"/>
  <c r="R143" i="12" s="1"/>
  <c r="M92" i="12"/>
  <c r="R92" i="12" s="1"/>
  <c r="L93" i="12"/>
  <c r="M67" i="12"/>
  <c r="R67" i="12" s="1"/>
  <c r="L68" i="12"/>
  <c r="L56" i="4"/>
  <c r="L81" i="4" s="1"/>
  <c r="L106" i="4" s="1"/>
  <c r="L131" i="4" s="1"/>
  <c r="L156" i="4" s="1"/>
  <c r="L181" i="4" s="1"/>
  <c r="L206" i="4" s="1"/>
  <c r="L231" i="4" s="1"/>
  <c r="L256" i="4" s="1"/>
  <c r="L281" i="4" s="1"/>
  <c r="L306" i="4" s="1"/>
  <c r="M55" i="4"/>
  <c r="R1234" i="1" l="1"/>
  <c r="R1232" i="1"/>
  <c r="R1545" i="1"/>
  <c r="R151" i="10"/>
  <c r="R150" i="10"/>
  <c r="R126" i="10"/>
  <c r="R125" i="10"/>
  <c r="R1535" i="1"/>
  <c r="A1561" i="1"/>
  <c r="R1247" i="1"/>
  <c r="R1544" i="1"/>
  <c r="R1321" i="1"/>
  <c r="J1326" i="1"/>
  <c r="M1322" i="1"/>
  <c r="R1322" i="1" s="1"/>
  <c r="A1279" i="1"/>
  <c r="R1505" i="1"/>
  <c r="R1533" i="1"/>
  <c r="I1241" i="1"/>
  <c r="R1216" i="1"/>
  <c r="A1581" i="1"/>
  <c r="R1554" i="1"/>
  <c r="R1553" i="1"/>
  <c r="M1651" i="1"/>
  <c r="R1651" i="1" s="1"/>
  <c r="J1650" i="1"/>
  <c r="M1646" i="1"/>
  <c r="R1646" i="1"/>
  <c r="M1644" i="1"/>
  <c r="R1644" i="1" s="1"/>
  <c r="J1648" i="1"/>
  <c r="R814" i="31"/>
  <c r="R562" i="31"/>
  <c r="R561" i="31"/>
  <c r="R585" i="31"/>
  <c r="R609" i="31"/>
  <c r="R358" i="31"/>
  <c r="R357" i="31"/>
  <c r="R179" i="31"/>
  <c r="R178" i="31"/>
  <c r="R202" i="31"/>
  <c r="M13" i="28"/>
  <c r="R13" i="28" s="1"/>
  <c r="K1102" i="13"/>
  <c r="M1101" i="13"/>
  <c r="R1101" i="13" s="1"/>
  <c r="M1226" i="13"/>
  <c r="R1226" i="13" s="1"/>
  <c r="K1227" i="13"/>
  <c r="L1164" i="13"/>
  <c r="K1037" i="13"/>
  <c r="M1036" i="13"/>
  <c r="L1289" i="13"/>
  <c r="R1036" i="13"/>
  <c r="K1353" i="13"/>
  <c r="M1352" i="13"/>
  <c r="R1352" i="13" s="1"/>
  <c r="L404" i="12"/>
  <c r="M403" i="12"/>
  <c r="R403" i="12"/>
  <c r="M303" i="12"/>
  <c r="L304" i="12"/>
  <c r="R303" i="12"/>
  <c r="M379" i="12"/>
  <c r="L380" i="12"/>
  <c r="R379" i="12"/>
  <c r="M330" i="12"/>
  <c r="L331" i="12"/>
  <c r="R330" i="12"/>
  <c r="M456" i="12"/>
  <c r="R456" i="12" s="1"/>
  <c r="L457" i="12"/>
  <c r="M430" i="12"/>
  <c r="R430" i="12" s="1"/>
  <c r="L431" i="12"/>
  <c r="M281" i="12"/>
  <c r="L282" i="12"/>
  <c r="R281" i="12"/>
  <c r="M354" i="12"/>
  <c r="L355" i="12"/>
  <c r="R354" i="12"/>
  <c r="B461" i="12"/>
  <c r="L44" i="12"/>
  <c r="M43" i="12"/>
  <c r="R43" i="12" s="1"/>
  <c r="M118" i="12"/>
  <c r="R118" i="12" s="1"/>
  <c r="L119" i="12"/>
  <c r="L1248" i="1"/>
  <c r="M1223" i="1"/>
  <c r="R1223" i="1" s="1"/>
  <c r="A1287" i="1"/>
  <c r="A1247" i="1"/>
  <c r="A1257" i="1"/>
  <c r="L1283" i="1"/>
  <c r="M1283" i="1" s="1"/>
  <c r="M1258" i="1"/>
  <c r="F1278" i="1"/>
  <c r="A1261" i="1"/>
  <c r="A1276" i="1"/>
  <c r="R1275" i="1" s="1"/>
  <c r="A1599" i="1"/>
  <c r="R1598" i="1" s="1"/>
  <c r="M1563" i="1"/>
  <c r="R1563" i="1" s="1"/>
  <c r="L1588" i="1"/>
  <c r="L1606" i="1"/>
  <c r="M1581" i="1"/>
  <c r="F1580" i="1"/>
  <c r="A1592" i="1"/>
  <c r="A1587" i="1"/>
  <c r="F1584" i="1"/>
  <c r="R1584" i="1" s="1"/>
  <c r="A1605" i="1"/>
  <c r="L1594" i="1"/>
  <c r="M1594" i="1" s="1"/>
  <c r="M1569" i="1"/>
  <c r="A1591" i="1"/>
  <c r="R1590" i="1" s="1"/>
  <c r="L1603" i="1"/>
  <c r="M1578" i="1"/>
  <c r="R1578" i="1" s="1"/>
  <c r="J1331" i="1"/>
  <c r="M1327" i="1"/>
  <c r="R1327" i="1" s="1"/>
  <c r="R1530" i="1"/>
  <c r="M1607" i="1"/>
  <c r="F1575" i="1"/>
  <c r="R1575" i="1" s="1"/>
  <c r="A1575" i="1"/>
  <c r="R1574" i="1" s="1"/>
  <c r="M1539" i="1"/>
  <c r="R1539" i="1" s="1"/>
  <c r="L1564" i="1"/>
  <c r="L1592" i="1"/>
  <c r="M1592" i="1" s="1"/>
  <c r="M1567" i="1"/>
  <c r="R1567" i="1" s="1"/>
  <c r="A1570" i="1"/>
  <c r="L1583" i="1"/>
  <c r="M1583" i="1" s="1"/>
  <c r="M1558" i="1"/>
  <c r="R1482" i="1"/>
  <c r="A1593" i="1"/>
  <c r="M1560" i="1"/>
  <c r="L1585" i="1"/>
  <c r="M1585" i="1" s="1"/>
  <c r="M1561" i="1"/>
  <c r="R1561" i="1" s="1"/>
  <c r="L1586" i="1"/>
  <c r="M1586" i="1" s="1"/>
  <c r="A1603" i="1"/>
  <c r="R1602" i="1" s="1"/>
  <c r="F1570" i="1"/>
  <c r="M1332" i="1"/>
  <c r="R1332" i="1" s="1"/>
  <c r="M1566" i="1"/>
  <c r="R1566" i="1" s="1"/>
  <c r="L1591" i="1"/>
  <c r="M1591" i="1" s="1"/>
  <c r="L1605" i="1"/>
  <c r="M1605" i="1" s="1"/>
  <c r="M1580" i="1"/>
  <c r="J1325" i="1"/>
  <c r="M1321" i="1"/>
  <c r="A1590" i="1"/>
  <c r="L1596" i="1"/>
  <c r="M1596" i="1" s="1"/>
  <c r="M1571" i="1"/>
  <c r="R1571" i="1" s="1"/>
  <c r="F1560" i="1"/>
  <c r="A1598" i="1"/>
  <c r="R1597" i="1" s="1"/>
  <c r="A1602" i="1"/>
  <c r="R1601" i="1" s="1"/>
  <c r="A1559" i="1"/>
  <c r="L1595" i="1"/>
  <c r="M1595" i="1" s="1"/>
  <c r="M1570" i="1"/>
  <c r="F1280" i="1"/>
  <c r="F1260" i="1"/>
  <c r="A1258" i="1"/>
  <c r="J1012" i="1"/>
  <c r="M1008" i="1"/>
  <c r="R1008" i="1" s="1"/>
  <c r="M1231" i="1"/>
  <c r="R1231" i="1" s="1"/>
  <c r="L1256" i="1"/>
  <c r="L1288" i="1"/>
  <c r="M1263" i="1"/>
  <c r="A1264" i="1"/>
  <c r="A1284" i="1"/>
  <c r="R1283" i="1" s="1"/>
  <c r="M1257" i="1"/>
  <c r="L1282" i="1"/>
  <c r="M1282" i="1" s="1"/>
  <c r="L1280" i="1"/>
  <c r="M1280" i="1" s="1"/>
  <c r="M1255" i="1"/>
  <c r="R1255" i="1" s="1"/>
  <c r="L1253" i="1"/>
  <c r="M1228" i="1"/>
  <c r="R1228" i="1" s="1"/>
  <c r="L1260" i="1"/>
  <c r="M1235" i="1"/>
  <c r="R1236" i="1" s="1"/>
  <c r="M1261" i="1"/>
  <c r="L1286" i="1"/>
  <c r="A1270" i="1"/>
  <c r="M1262" i="1"/>
  <c r="L1287" i="1"/>
  <c r="M1287" i="1" s="1"/>
  <c r="F1271" i="1"/>
  <c r="M1221" i="1"/>
  <c r="R1221" i="1" s="1"/>
  <c r="L1246" i="1"/>
  <c r="R1211" i="1"/>
  <c r="A1241" i="1"/>
  <c r="R1240" i="1" s="1"/>
  <c r="A1288" i="1"/>
  <c r="L1264" i="1"/>
  <c r="M1264" i="1" s="1"/>
  <c r="M1239" i="1"/>
  <c r="R1239" i="1" s="1"/>
  <c r="M1006" i="1"/>
  <c r="R1006" i="1" s="1"/>
  <c r="J1010" i="1"/>
  <c r="M1270" i="1"/>
  <c r="R1270" i="1" s="1"/>
  <c r="J1013" i="1"/>
  <c r="M1009" i="1"/>
  <c r="R1009" i="1" s="1"/>
  <c r="M1242" i="1"/>
  <c r="R1242" i="1" s="1"/>
  <c r="L1267" i="1"/>
  <c r="M1267" i="1" s="1"/>
  <c r="A1268" i="1"/>
  <c r="J1011" i="1"/>
  <c r="M1007" i="1"/>
  <c r="R1007" i="1" s="1"/>
  <c r="A1273" i="1"/>
  <c r="R1272" i="1" s="1"/>
  <c r="F1284" i="1"/>
  <c r="A1269" i="1"/>
  <c r="R1268" i="1" s="1"/>
  <c r="A1252" i="1"/>
  <c r="R1251" i="1" s="1"/>
  <c r="M1259" i="1"/>
  <c r="L1284" i="1"/>
  <c r="A1265" i="1"/>
  <c r="J1269" i="1"/>
  <c r="M1269" i="1" s="1"/>
  <c r="M1244" i="1"/>
  <c r="R1244" i="1" s="1"/>
  <c r="R1188" i="1"/>
  <c r="L77" i="28"/>
  <c r="M77" i="28" s="1"/>
  <c r="R76" i="28"/>
  <c r="L14" i="28"/>
  <c r="R201" i="28"/>
  <c r="L202" i="28"/>
  <c r="M202" i="28" s="1"/>
  <c r="L141" i="28"/>
  <c r="M141" i="28" s="1"/>
  <c r="R140" i="28"/>
  <c r="L721" i="13"/>
  <c r="L784" i="13"/>
  <c r="K911" i="13"/>
  <c r="M910" i="13"/>
  <c r="R910" i="13" s="1"/>
  <c r="M846" i="13"/>
  <c r="R846" i="13" s="1"/>
  <c r="K847" i="13"/>
  <c r="L973" i="13"/>
  <c r="K531" i="13"/>
  <c r="M530" i="13"/>
  <c r="R530" i="13" s="1"/>
  <c r="M593" i="13"/>
  <c r="R593" i="13" s="1"/>
  <c r="K594" i="13"/>
  <c r="L405" i="13"/>
  <c r="M467" i="13"/>
  <c r="R467" i="13" s="1"/>
  <c r="K468" i="13"/>
  <c r="L657" i="13"/>
  <c r="L278" i="13"/>
  <c r="R646" i="1"/>
  <c r="M581" i="1"/>
  <c r="R581" i="1" s="1"/>
  <c r="L606" i="1"/>
  <c r="R254" i="1"/>
  <c r="M933" i="1"/>
  <c r="R933" i="1" s="1"/>
  <c r="L958" i="1"/>
  <c r="M921" i="1"/>
  <c r="R921" i="1" s="1"/>
  <c r="L946" i="1"/>
  <c r="M946" i="1" s="1"/>
  <c r="L934" i="1"/>
  <c r="M909" i="1"/>
  <c r="R909" i="1" s="1"/>
  <c r="J692" i="1"/>
  <c r="M688" i="1"/>
  <c r="R688" i="1" s="1"/>
  <c r="A935" i="1"/>
  <c r="L927" i="1"/>
  <c r="M902" i="1"/>
  <c r="R902" i="1" s="1"/>
  <c r="A962" i="1"/>
  <c r="L949" i="1"/>
  <c r="M949" i="1" s="1"/>
  <c r="M924" i="1"/>
  <c r="R924" i="1" s="1"/>
  <c r="M930" i="1"/>
  <c r="R930" i="1" s="1"/>
  <c r="L955" i="1"/>
  <c r="M955" i="1" s="1"/>
  <c r="R844" i="1"/>
  <c r="R843" i="1"/>
  <c r="R935" i="1"/>
  <c r="A961" i="1"/>
  <c r="R960" i="1" s="1"/>
  <c r="A950" i="1"/>
  <c r="A967" i="1"/>
  <c r="L937" i="1"/>
  <c r="M912" i="1"/>
  <c r="R912" i="1" s="1"/>
  <c r="E943" i="1"/>
  <c r="M918" i="1"/>
  <c r="L943" i="1"/>
  <c r="L941" i="1"/>
  <c r="M916" i="1"/>
  <c r="A954" i="1"/>
  <c r="L953" i="1"/>
  <c r="M953" i="1" s="1"/>
  <c r="M928" i="1"/>
  <c r="R928" i="1" s="1"/>
  <c r="A968" i="1"/>
  <c r="E923" i="1"/>
  <c r="L969" i="1"/>
  <c r="M944" i="1"/>
  <c r="R931" i="1"/>
  <c r="A957" i="1"/>
  <c r="R956" i="1" s="1"/>
  <c r="M686" i="1"/>
  <c r="R686" i="1" s="1"/>
  <c r="J690" i="1"/>
  <c r="R922" i="1"/>
  <c r="A948" i="1"/>
  <c r="R947" i="1" s="1"/>
  <c r="L963" i="1"/>
  <c r="M963" i="1" s="1"/>
  <c r="M938" i="1"/>
  <c r="R938" i="1" s="1"/>
  <c r="J691" i="1"/>
  <c r="M687" i="1"/>
  <c r="R687" i="1" s="1"/>
  <c r="E926" i="1"/>
  <c r="R901" i="1"/>
  <c r="R891" i="1"/>
  <c r="M911" i="1"/>
  <c r="R911" i="1" s="1"/>
  <c r="L936" i="1"/>
  <c r="J923" i="1"/>
  <c r="M898" i="1"/>
  <c r="R898" i="1" s="1"/>
  <c r="A964" i="1"/>
  <c r="M685" i="1"/>
  <c r="R685" i="1" s="1"/>
  <c r="J689" i="1"/>
  <c r="R965" i="1"/>
  <c r="R867" i="1"/>
  <c r="A933" i="1"/>
  <c r="R907" i="1"/>
  <c r="L89" i="13"/>
  <c r="L215" i="13"/>
  <c r="M25" i="13"/>
  <c r="R25" i="13" s="1"/>
  <c r="K26" i="13"/>
  <c r="M341" i="13"/>
  <c r="R341" i="13" s="1"/>
  <c r="K342" i="13"/>
  <c r="L152" i="13"/>
  <c r="R229" i="1"/>
  <c r="R621" i="1"/>
  <c r="R277" i="1"/>
  <c r="M367" i="1"/>
  <c r="R367" i="1" s="1"/>
  <c r="J371" i="1"/>
  <c r="R525" i="1"/>
  <c r="R524" i="1"/>
  <c r="L629" i="1"/>
  <c r="M604" i="1"/>
  <c r="R604" i="1" s="1"/>
  <c r="A644" i="1"/>
  <c r="L625" i="1"/>
  <c r="M600" i="1"/>
  <c r="M608" i="1"/>
  <c r="R608" i="1" s="1"/>
  <c r="L633" i="1"/>
  <c r="M633" i="1" s="1"/>
  <c r="M612" i="1"/>
  <c r="R612" i="1" s="1"/>
  <c r="L637" i="1"/>
  <c r="M637" i="1" s="1"/>
  <c r="L648" i="1"/>
  <c r="M648" i="1" s="1"/>
  <c r="M623" i="1"/>
  <c r="R615" i="1"/>
  <c r="A641" i="1"/>
  <c r="R640" i="1" s="1"/>
  <c r="M642" i="1"/>
  <c r="R642" i="1" s="1"/>
  <c r="R586" i="1"/>
  <c r="A612" i="1"/>
  <c r="M618" i="1"/>
  <c r="R618" i="1" s="1"/>
  <c r="L643" i="1"/>
  <c r="M643" i="1" s="1"/>
  <c r="L639" i="1"/>
  <c r="M614" i="1"/>
  <c r="R614" i="1" s="1"/>
  <c r="M599" i="1"/>
  <c r="L624" i="1"/>
  <c r="M578" i="1"/>
  <c r="R578" i="1" s="1"/>
  <c r="L603" i="1"/>
  <c r="A636" i="1"/>
  <c r="M370" i="1"/>
  <c r="R370" i="1" s="1"/>
  <c r="J374" i="1"/>
  <c r="E620" i="1"/>
  <c r="R595" i="1"/>
  <c r="M576" i="1"/>
  <c r="R576" i="1" s="1"/>
  <c r="L601" i="1"/>
  <c r="R548" i="1"/>
  <c r="M588" i="1"/>
  <c r="R588" i="1" s="1"/>
  <c r="L613" i="1"/>
  <c r="A614" i="1"/>
  <c r="L644" i="1"/>
  <c r="M644" i="1" s="1"/>
  <c r="M619" i="1"/>
  <c r="L630" i="1"/>
  <c r="M630" i="1" s="1"/>
  <c r="M605" i="1"/>
  <c r="R605" i="1" s="1"/>
  <c r="M597" i="1"/>
  <c r="L622" i="1"/>
  <c r="M611" i="1"/>
  <c r="L636" i="1"/>
  <c r="M636" i="1" s="1"/>
  <c r="M610" i="1"/>
  <c r="R610" i="1" s="1"/>
  <c r="L635" i="1"/>
  <c r="M635" i="1" s="1"/>
  <c r="A631" i="1"/>
  <c r="A648" i="1"/>
  <c r="M584" i="1"/>
  <c r="R584" i="1" s="1"/>
  <c r="L609" i="1"/>
  <c r="A634" i="1"/>
  <c r="J369" i="1"/>
  <c r="M365" i="1"/>
  <c r="R365" i="1" s="1"/>
  <c r="A620" i="1"/>
  <c r="R594" i="1"/>
  <c r="L607" i="1"/>
  <c r="M582" i="1"/>
  <c r="R582" i="1" s="1"/>
  <c r="M602" i="1"/>
  <c r="R602" i="1" s="1"/>
  <c r="L627" i="1"/>
  <c r="M627" i="1" s="1"/>
  <c r="E624" i="1"/>
  <c r="R616" i="1"/>
  <c r="A642" i="1"/>
  <c r="R641" i="1" s="1"/>
  <c r="R253" i="1"/>
  <c r="R301" i="1"/>
  <c r="R231" i="1"/>
  <c r="R230" i="1"/>
  <c r="M330" i="1"/>
  <c r="L300" i="1"/>
  <c r="M275" i="1"/>
  <c r="R275" i="1" s="1"/>
  <c r="M310" i="1"/>
  <c r="R310" i="1" s="1"/>
  <c r="L299" i="1"/>
  <c r="M274" i="1"/>
  <c r="R274" i="1" s="1"/>
  <c r="M326" i="1"/>
  <c r="M318" i="1"/>
  <c r="R318" i="1" s="1"/>
  <c r="L284" i="1"/>
  <c r="M259" i="1"/>
  <c r="R259" i="1" s="1"/>
  <c r="L291" i="1"/>
  <c r="M266" i="1"/>
  <c r="R266" i="1" s="1"/>
  <c r="L304" i="1"/>
  <c r="M279" i="1"/>
  <c r="M314" i="1"/>
  <c r="R314" i="1" s="1"/>
  <c r="L319" i="1"/>
  <c r="M294" i="1"/>
  <c r="R294" i="1" s="1"/>
  <c r="L292" i="1"/>
  <c r="M267" i="1"/>
  <c r="R267" i="1" s="1"/>
  <c r="L295" i="1"/>
  <c r="M270" i="1"/>
  <c r="R270" i="1" s="1"/>
  <c r="L287" i="1"/>
  <c r="M262" i="1"/>
  <c r="R262" i="1" s="1"/>
  <c r="L288" i="1"/>
  <c r="M263" i="1"/>
  <c r="R263" i="1" s="1"/>
  <c r="L303" i="1"/>
  <c r="M278" i="1"/>
  <c r="M322" i="1"/>
  <c r="R322" i="1" s="1"/>
  <c r="L323" i="1"/>
  <c r="M298" i="1"/>
  <c r="R298" i="1" s="1"/>
  <c r="L315" i="1"/>
  <c r="M290" i="1"/>
  <c r="R290" i="1" s="1"/>
  <c r="L283" i="1"/>
  <c r="M258" i="1"/>
  <c r="R258" i="1" s="1"/>
  <c r="L327" i="1"/>
  <c r="M302" i="1"/>
  <c r="L331" i="1"/>
  <c r="M306" i="1"/>
  <c r="L311" i="1"/>
  <c r="M286" i="1"/>
  <c r="R286" i="1" s="1"/>
  <c r="L307" i="1"/>
  <c r="M282" i="1"/>
  <c r="R282" i="1" s="1"/>
  <c r="L296" i="1"/>
  <c r="M271" i="1"/>
  <c r="R271" i="1" s="1"/>
  <c r="M46" i="1"/>
  <c r="R46" i="1" s="1"/>
  <c r="M53" i="1"/>
  <c r="R53" i="1" s="1"/>
  <c r="M49" i="1"/>
  <c r="R49" i="1" s="1"/>
  <c r="L220" i="12"/>
  <c r="M219" i="12"/>
  <c r="R219" i="12" s="1"/>
  <c r="L195" i="12"/>
  <c r="M194" i="12"/>
  <c r="R194" i="12" s="1"/>
  <c r="L170" i="12"/>
  <c r="M169" i="12"/>
  <c r="R169" i="12" s="1"/>
  <c r="L145" i="12"/>
  <c r="M144" i="12"/>
  <c r="R144" i="12" s="1"/>
  <c r="M93" i="12"/>
  <c r="R93" i="12" s="1"/>
  <c r="L94" i="12"/>
  <c r="M68" i="12"/>
  <c r="R68" i="12" s="1"/>
  <c r="L69" i="12"/>
  <c r="L57" i="4"/>
  <c r="L82" i="4" s="1"/>
  <c r="L107" i="4" s="1"/>
  <c r="L132" i="4" s="1"/>
  <c r="L157" i="4" s="1"/>
  <c r="L182" i="4" s="1"/>
  <c r="L207" i="4" s="1"/>
  <c r="L232" i="4" s="1"/>
  <c r="L257" i="4" s="1"/>
  <c r="L282" i="4" s="1"/>
  <c r="L307" i="4" s="1"/>
  <c r="M56" i="4"/>
  <c r="R1267" i="1" l="1"/>
  <c r="R1259" i="1"/>
  <c r="R1264" i="1"/>
  <c r="R1591" i="1"/>
  <c r="R1558" i="1"/>
  <c r="R1556" i="1"/>
  <c r="R1592" i="1"/>
  <c r="I1266" i="1"/>
  <c r="R1266" i="1" s="1"/>
  <c r="R1241" i="1"/>
  <c r="J1330" i="1"/>
  <c r="M1326" i="1"/>
  <c r="R1326" i="1" s="1"/>
  <c r="R1269" i="1"/>
  <c r="R1569" i="1"/>
  <c r="R1506" i="1"/>
  <c r="R1507" i="1"/>
  <c r="R1596" i="1"/>
  <c r="R1258" i="1"/>
  <c r="R1280" i="1"/>
  <c r="A1606" i="1"/>
  <c r="R1257" i="1"/>
  <c r="R1235" i="1"/>
  <c r="R1560" i="1"/>
  <c r="A1586" i="1"/>
  <c r="R1586" i="1"/>
  <c r="R1570" i="1"/>
  <c r="M1648" i="1"/>
  <c r="R1648" i="1" s="1"/>
  <c r="M1650" i="1"/>
  <c r="R1650" i="1" s="1"/>
  <c r="R816" i="31"/>
  <c r="R815" i="31"/>
  <c r="R587" i="31"/>
  <c r="R586" i="31"/>
  <c r="R610" i="31"/>
  <c r="R204" i="31"/>
  <c r="R203" i="31"/>
  <c r="M14" i="28"/>
  <c r="R14" i="28"/>
  <c r="L1227" i="13"/>
  <c r="K1290" i="13"/>
  <c r="M1289" i="13"/>
  <c r="R1289" i="13" s="1"/>
  <c r="M1164" i="13"/>
  <c r="R1164" i="13" s="1"/>
  <c r="K1165" i="13"/>
  <c r="L1353" i="13"/>
  <c r="L1037" i="13"/>
  <c r="L1102" i="13"/>
  <c r="L381" i="12"/>
  <c r="M380" i="12"/>
  <c r="R380" i="12"/>
  <c r="L458" i="12"/>
  <c r="M457" i="12"/>
  <c r="R457" i="12"/>
  <c r="L332" i="12"/>
  <c r="M331" i="12"/>
  <c r="R331" i="12"/>
  <c r="M355" i="12"/>
  <c r="L356" i="12"/>
  <c r="R355" i="12"/>
  <c r="M282" i="12"/>
  <c r="L283" i="12"/>
  <c r="R282" i="12"/>
  <c r="L305" i="12"/>
  <c r="M304" i="12"/>
  <c r="R304" i="12"/>
  <c r="L432" i="12"/>
  <c r="M431" i="12"/>
  <c r="R431" i="12"/>
  <c r="L405" i="12"/>
  <c r="M404" i="12"/>
  <c r="R404" i="12"/>
  <c r="M119" i="12"/>
  <c r="R119" i="12" s="1"/>
  <c r="L120" i="12"/>
  <c r="L45" i="12"/>
  <c r="M44" i="12"/>
  <c r="R44" i="12" s="1"/>
  <c r="A1286" i="1"/>
  <c r="A1272" i="1"/>
  <c r="M1248" i="1"/>
  <c r="R1248" i="1" s="1"/>
  <c r="L1273" i="1"/>
  <c r="A1282" i="1"/>
  <c r="M1331" i="1"/>
  <c r="R1331" i="1" s="1"/>
  <c r="M1603" i="1"/>
  <c r="R1603" i="1" s="1"/>
  <c r="M1606" i="1"/>
  <c r="M1564" i="1"/>
  <c r="R1564" i="1" s="1"/>
  <c r="L1589" i="1"/>
  <c r="M1589" i="1" s="1"/>
  <c r="A1600" i="1"/>
  <c r="R1599" i="1" s="1"/>
  <c r="F1585" i="1"/>
  <c r="F1595" i="1"/>
  <c r="R1595" i="1" s="1"/>
  <c r="M1588" i="1"/>
  <c r="R1588" i="1" s="1"/>
  <c r="R1531" i="1"/>
  <c r="A1595" i="1"/>
  <c r="R1594" i="1" s="1"/>
  <c r="F1605" i="1"/>
  <c r="J1329" i="1"/>
  <c r="M1325" i="1"/>
  <c r="R1325" i="1" s="1"/>
  <c r="A1584" i="1"/>
  <c r="R1583" i="1" s="1"/>
  <c r="F1600" i="1"/>
  <c r="R1600" i="1" s="1"/>
  <c r="R1237" i="1"/>
  <c r="M1288" i="1"/>
  <c r="M1011" i="1"/>
  <c r="R1011" i="1" s="1"/>
  <c r="R1212" i="1"/>
  <c r="M1013" i="1"/>
  <c r="R1013" i="1" s="1"/>
  <c r="M1284" i="1"/>
  <c r="R1284" i="1" s="1"/>
  <c r="M1253" i="1"/>
  <c r="R1253" i="1" s="1"/>
  <c r="L1278" i="1"/>
  <c r="F1285" i="1"/>
  <c r="M1286" i="1"/>
  <c r="L1281" i="1"/>
  <c r="M1256" i="1"/>
  <c r="R1256" i="1" s="1"/>
  <c r="A1266" i="1"/>
  <c r="R1265" i="1" s="1"/>
  <c r="M1260" i="1"/>
  <c r="R1260" i="1" s="1"/>
  <c r="L1285" i="1"/>
  <c r="M1285" i="1" s="1"/>
  <c r="L1271" i="1"/>
  <c r="M1271" i="1" s="1"/>
  <c r="M1246" i="1"/>
  <c r="R1246" i="1" s="1"/>
  <c r="M1012" i="1"/>
  <c r="R1012" i="1" s="1"/>
  <c r="A1283" i="1"/>
  <c r="R1282" i="1" s="1"/>
  <c r="M1010" i="1"/>
  <c r="R1010" i="1" s="1"/>
  <c r="A1277" i="1"/>
  <c r="R1276" i="1" s="1"/>
  <c r="R278" i="1"/>
  <c r="R256" i="1"/>
  <c r="L142" i="28"/>
  <c r="M142" i="28" s="1"/>
  <c r="R141" i="28"/>
  <c r="L15" i="28"/>
  <c r="L78" i="28"/>
  <c r="M78" i="28" s="1"/>
  <c r="R77" i="28"/>
  <c r="L203" i="28"/>
  <c r="M203" i="28" s="1"/>
  <c r="R202" i="28"/>
  <c r="K974" i="13"/>
  <c r="M973" i="13"/>
  <c r="R973" i="13" s="1"/>
  <c r="L847" i="13"/>
  <c r="L911" i="13"/>
  <c r="M784" i="13"/>
  <c r="R784" i="13" s="1"/>
  <c r="K785" i="13"/>
  <c r="K722" i="13"/>
  <c r="M721" i="13"/>
  <c r="R721" i="13" s="1"/>
  <c r="L594" i="13"/>
  <c r="K658" i="13"/>
  <c r="M657" i="13"/>
  <c r="R657" i="13"/>
  <c r="L468" i="13"/>
  <c r="K406" i="13"/>
  <c r="M405" i="13"/>
  <c r="R405" i="13" s="1"/>
  <c r="L531" i="13"/>
  <c r="M278" i="13"/>
  <c r="R278" i="13" s="1"/>
  <c r="K279" i="13"/>
  <c r="R963" i="1"/>
  <c r="R955" i="1"/>
  <c r="R953" i="1"/>
  <c r="R949" i="1"/>
  <c r="M606" i="1"/>
  <c r="R606" i="1" s="1"/>
  <c r="L631" i="1"/>
  <c r="R637" i="1"/>
  <c r="M692" i="1"/>
  <c r="R692" i="1" s="1"/>
  <c r="A958" i="1"/>
  <c r="R957" i="1" s="1"/>
  <c r="R932" i="1"/>
  <c r="E951" i="1"/>
  <c r="R951" i="1" s="1"/>
  <c r="R926" i="1"/>
  <c r="E968" i="1"/>
  <c r="M934" i="1"/>
  <c r="R934" i="1" s="1"/>
  <c r="L959" i="1"/>
  <c r="M959" i="1" s="1"/>
  <c r="L952" i="1"/>
  <c r="M927" i="1"/>
  <c r="R927" i="1" s="1"/>
  <c r="R916" i="1"/>
  <c r="L968" i="1"/>
  <c r="M968" i="1" s="1"/>
  <c r="M943" i="1"/>
  <c r="R892" i="1"/>
  <c r="M969" i="1"/>
  <c r="M691" i="1"/>
  <c r="R691" i="1" s="1"/>
  <c r="L962" i="1"/>
  <c r="M937" i="1"/>
  <c r="R937" i="1" s="1"/>
  <c r="M689" i="1"/>
  <c r="R689" i="1" s="1"/>
  <c r="J693" i="1"/>
  <c r="R946" i="1"/>
  <c r="M958" i="1"/>
  <c r="R958" i="1" s="1"/>
  <c r="M690" i="1"/>
  <c r="R690" i="1" s="1"/>
  <c r="J694" i="1"/>
  <c r="A960" i="1"/>
  <c r="J948" i="1"/>
  <c r="M948" i="1" s="1"/>
  <c r="M923" i="1"/>
  <c r="R923" i="1" s="1"/>
  <c r="L966" i="1"/>
  <c r="M941" i="1"/>
  <c r="R941" i="1" s="1"/>
  <c r="E948" i="1"/>
  <c r="R869" i="1"/>
  <c r="R868" i="1"/>
  <c r="L961" i="1"/>
  <c r="M961" i="1" s="1"/>
  <c r="M936" i="1"/>
  <c r="R936" i="1" s="1"/>
  <c r="M152" i="13"/>
  <c r="R152" i="13" s="1"/>
  <c r="K153" i="13"/>
  <c r="L342" i="13"/>
  <c r="L26" i="13"/>
  <c r="M215" i="13"/>
  <c r="R215" i="13" s="1"/>
  <c r="K216" i="13"/>
  <c r="M89" i="13"/>
  <c r="R89" i="13" s="1"/>
  <c r="K90" i="13"/>
  <c r="R600" i="1"/>
  <c r="R633" i="1"/>
  <c r="R597" i="1"/>
  <c r="R635" i="1"/>
  <c r="R573" i="1"/>
  <c r="R599" i="1"/>
  <c r="R598" i="1"/>
  <c r="R302" i="1"/>
  <c r="M601" i="1"/>
  <c r="R601" i="1" s="1"/>
  <c r="L626" i="1"/>
  <c r="A637" i="1"/>
  <c r="R636" i="1" s="1"/>
  <c r="R611" i="1"/>
  <c r="L632" i="1"/>
  <c r="M607" i="1"/>
  <c r="R607" i="1" s="1"/>
  <c r="M609" i="1"/>
  <c r="R609" i="1" s="1"/>
  <c r="L634" i="1"/>
  <c r="M374" i="1"/>
  <c r="R374" i="1" s="1"/>
  <c r="M629" i="1"/>
  <c r="R629" i="1" s="1"/>
  <c r="M639" i="1"/>
  <c r="R639" i="1" s="1"/>
  <c r="A639" i="1"/>
  <c r="R643" i="1"/>
  <c r="R619" i="1"/>
  <c r="A645" i="1"/>
  <c r="R644" i="1" s="1"/>
  <c r="M603" i="1"/>
  <c r="R603" i="1" s="1"/>
  <c r="L628" i="1"/>
  <c r="E645" i="1"/>
  <c r="R645" i="1" s="1"/>
  <c r="R620" i="1"/>
  <c r="R627" i="1"/>
  <c r="L638" i="1"/>
  <c r="M638" i="1" s="1"/>
  <c r="M613" i="1"/>
  <c r="R613" i="1" s="1"/>
  <c r="J375" i="1"/>
  <c r="M371" i="1"/>
  <c r="R371" i="1" s="1"/>
  <c r="M624" i="1"/>
  <c r="L649" i="1"/>
  <c r="M649" i="1" s="1"/>
  <c r="E649" i="1"/>
  <c r="M622" i="1"/>
  <c r="R622" i="1" s="1"/>
  <c r="L647" i="1"/>
  <c r="M647" i="1" s="1"/>
  <c r="R647" i="1" s="1"/>
  <c r="M625" i="1"/>
  <c r="L650" i="1"/>
  <c r="R630" i="1"/>
  <c r="J373" i="1"/>
  <c r="M369" i="1"/>
  <c r="R369" i="1" s="1"/>
  <c r="R550" i="1"/>
  <c r="R549" i="1"/>
  <c r="R326" i="1"/>
  <c r="M307" i="1"/>
  <c r="R307" i="1" s="1"/>
  <c r="L308" i="1"/>
  <c r="M283" i="1"/>
  <c r="R283" i="1" s="1"/>
  <c r="L328" i="1"/>
  <c r="M303" i="1"/>
  <c r="L317" i="1"/>
  <c r="M292" i="1"/>
  <c r="R292" i="1" s="1"/>
  <c r="L316" i="1"/>
  <c r="M291" i="1"/>
  <c r="R291" i="1" s="1"/>
  <c r="L324" i="1"/>
  <c r="M299" i="1"/>
  <c r="R299" i="1" s="1"/>
  <c r="M311" i="1"/>
  <c r="R311" i="1" s="1"/>
  <c r="M315" i="1"/>
  <c r="R315" i="1" s="1"/>
  <c r="L313" i="1"/>
  <c r="M288" i="1"/>
  <c r="R288" i="1" s="1"/>
  <c r="M319" i="1"/>
  <c r="R319" i="1" s="1"/>
  <c r="L309" i="1"/>
  <c r="M284" i="1"/>
  <c r="R284" i="1" s="1"/>
  <c r="L321" i="1"/>
  <c r="M296" i="1"/>
  <c r="R296" i="1" s="1"/>
  <c r="M327" i="1"/>
  <c r="L320" i="1"/>
  <c r="M295" i="1"/>
  <c r="R295" i="1" s="1"/>
  <c r="M331" i="1"/>
  <c r="M323" i="1"/>
  <c r="R323" i="1" s="1"/>
  <c r="L312" i="1"/>
  <c r="M287" i="1"/>
  <c r="R287" i="1" s="1"/>
  <c r="L325" i="1"/>
  <c r="M300" i="1"/>
  <c r="R300" i="1" s="1"/>
  <c r="L329" i="1"/>
  <c r="M304" i="1"/>
  <c r="M54" i="1"/>
  <c r="R54" i="1" s="1"/>
  <c r="M50" i="1"/>
  <c r="R50" i="1" s="1"/>
  <c r="L221" i="12"/>
  <c r="M220" i="12"/>
  <c r="R220" i="12" s="1"/>
  <c r="L196" i="12"/>
  <c r="M195" i="12"/>
  <c r="R195" i="12" s="1"/>
  <c r="L171" i="12"/>
  <c r="M170" i="12"/>
  <c r="R170" i="12" s="1"/>
  <c r="L146" i="12"/>
  <c r="M145" i="12"/>
  <c r="R145" i="12" s="1"/>
  <c r="M94" i="12"/>
  <c r="R94" i="12" s="1"/>
  <c r="L95" i="12"/>
  <c r="M69" i="12"/>
  <c r="R69" i="12" s="1"/>
  <c r="L70" i="12"/>
  <c r="L58" i="4"/>
  <c r="L83" i="4" s="1"/>
  <c r="L108" i="4" s="1"/>
  <c r="L133" i="4" s="1"/>
  <c r="L158" i="4" s="1"/>
  <c r="L183" i="4" s="1"/>
  <c r="L208" i="4" s="1"/>
  <c r="L233" i="4" s="1"/>
  <c r="L258" i="4" s="1"/>
  <c r="L283" i="4" s="1"/>
  <c r="L308" i="4" s="1"/>
  <c r="M57" i="4"/>
  <c r="R1555" i="1" l="1"/>
  <c r="R1589" i="1"/>
  <c r="R1557" i="1"/>
  <c r="R1285" i="1"/>
  <c r="R1606" i="1"/>
  <c r="R255" i="1"/>
  <c r="R1271" i="1"/>
  <c r="R1585" i="1"/>
  <c r="M1330" i="1"/>
  <c r="R1330" i="1" s="1"/>
  <c r="R1579" i="1"/>
  <c r="R1605" i="1"/>
  <c r="R1604" i="1"/>
  <c r="R612" i="31"/>
  <c r="R611" i="31"/>
  <c r="M15" i="28"/>
  <c r="R15" i="28" s="1"/>
  <c r="L1290" i="13"/>
  <c r="M1102" i="13"/>
  <c r="R1102" i="13" s="1"/>
  <c r="K1103" i="13"/>
  <c r="L1165" i="13"/>
  <c r="K1228" i="13"/>
  <c r="M1227" i="13"/>
  <c r="R1227" i="13" s="1"/>
  <c r="M1037" i="13"/>
  <c r="R1037" i="13" s="1"/>
  <c r="K1038" i="13"/>
  <c r="K1354" i="13"/>
  <c r="M1353" i="13"/>
  <c r="R1353" i="13" s="1"/>
  <c r="L357" i="12"/>
  <c r="M356" i="12"/>
  <c r="R356" i="12"/>
  <c r="L333" i="12"/>
  <c r="M332" i="12"/>
  <c r="R332" i="12"/>
  <c r="M405" i="12"/>
  <c r="L406" i="12"/>
  <c r="R405" i="12"/>
  <c r="M283" i="12"/>
  <c r="L284" i="12"/>
  <c r="R283" i="12"/>
  <c r="L433" i="12"/>
  <c r="M432" i="12"/>
  <c r="R432" i="12"/>
  <c r="M458" i="12"/>
  <c r="R458" i="12" s="1"/>
  <c r="L459" i="12"/>
  <c r="M305" i="12"/>
  <c r="L306" i="12"/>
  <c r="R305" i="12"/>
  <c r="M381" i="12"/>
  <c r="R381" i="12" s="1"/>
  <c r="L382" i="12"/>
  <c r="L46" i="12"/>
  <c r="M45" i="12"/>
  <c r="R45" i="12" s="1"/>
  <c r="M120" i="12"/>
  <c r="R120" i="12" s="1"/>
  <c r="L121" i="12"/>
  <c r="R961" i="1"/>
  <c r="M1273" i="1"/>
  <c r="R1273" i="1" s="1"/>
  <c r="M1329" i="1"/>
  <c r="R1329" i="1" s="1"/>
  <c r="R1532" i="1"/>
  <c r="R1213" i="1"/>
  <c r="R1261" i="1"/>
  <c r="R1286" i="1"/>
  <c r="M1281" i="1"/>
  <c r="R1281" i="1" s="1"/>
  <c r="M1278" i="1"/>
  <c r="R1278" i="1" s="1"/>
  <c r="R1238" i="1"/>
  <c r="L16" i="28"/>
  <c r="L204" i="28"/>
  <c r="M204" i="28" s="1"/>
  <c r="R203" i="28"/>
  <c r="L143" i="28"/>
  <c r="M143" i="28" s="1"/>
  <c r="R142" i="28"/>
  <c r="L79" i="28"/>
  <c r="M79" i="28" s="1"/>
  <c r="R78" i="28"/>
  <c r="L785" i="13"/>
  <c r="L722" i="13"/>
  <c r="K912" i="13"/>
  <c r="M911" i="13"/>
  <c r="R911" i="13" s="1"/>
  <c r="L974" i="13"/>
  <c r="M847" i="13"/>
  <c r="R847" i="13" s="1"/>
  <c r="K848" i="13"/>
  <c r="K532" i="13"/>
  <c r="M531" i="13"/>
  <c r="R531" i="13" s="1"/>
  <c r="M468" i="13"/>
  <c r="R468" i="13" s="1"/>
  <c r="K469" i="13"/>
  <c r="L658" i="13"/>
  <c r="M594" i="13"/>
  <c r="R594" i="13" s="1"/>
  <c r="K595" i="13"/>
  <c r="L406" i="13"/>
  <c r="L279" i="13"/>
  <c r="M631" i="1"/>
  <c r="R631" i="1" s="1"/>
  <c r="R948" i="1"/>
  <c r="M966" i="1"/>
  <c r="M962" i="1"/>
  <c r="R962" i="1" s="1"/>
  <c r="R894" i="1"/>
  <c r="R893" i="1"/>
  <c r="R917" i="1"/>
  <c r="M693" i="1"/>
  <c r="R693" i="1" s="1"/>
  <c r="R959" i="1"/>
  <c r="M952" i="1"/>
  <c r="R952" i="1" s="1"/>
  <c r="M694" i="1"/>
  <c r="R694" i="1" s="1"/>
  <c r="K343" i="13"/>
  <c r="M342" i="13"/>
  <c r="R342" i="13" s="1"/>
  <c r="L153" i="13"/>
  <c r="L90" i="13"/>
  <c r="L216" i="13"/>
  <c r="K27" i="13"/>
  <c r="M26" i="13"/>
  <c r="R26" i="13" s="1"/>
  <c r="R304" i="1"/>
  <c r="R575" i="1"/>
  <c r="R574" i="1"/>
  <c r="R279" i="1"/>
  <c r="M373" i="1"/>
  <c r="R373" i="1" s="1"/>
  <c r="M632" i="1"/>
  <c r="R632" i="1" s="1"/>
  <c r="R638" i="1"/>
  <c r="M634" i="1"/>
  <c r="R634" i="1" s="1"/>
  <c r="M375" i="1"/>
  <c r="R375" i="1" s="1"/>
  <c r="M626" i="1"/>
  <c r="R626" i="1" s="1"/>
  <c r="M650" i="1"/>
  <c r="M628" i="1"/>
  <c r="R628" i="1" s="1"/>
  <c r="R281" i="1"/>
  <c r="R280" i="1"/>
  <c r="R327" i="1"/>
  <c r="R303" i="1"/>
  <c r="M317" i="1"/>
  <c r="R317" i="1" s="1"/>
  <c r="M312" i="1"/>
  <c r="R312" i="1" s="1"/>
  <c r="M309" i="1"/>
  <c r="R309" i="1" s="1"/>
  <c r="M321" i="1"/>
  <c r="R321" i="1" s="1"/>
  <c r="M328" i="1"/>
  <c r="R328" i="1" s="1"/>
  <c r="M329" i="1"/>
  <c r="M313" i="1"/>
  <c r="R313" i="1" s="1"/>
  <c r="M324" i="1"/>
  <c r="R324" i="1" s="1"/>
  <c r="M308" i="1"/>
  <c r="R308" i="1" s="1"/>
  <c r="M325" i="1"/>
  <c r="R325" i="1" s="1"/>
  <c r="M320" i="1"/>
  <c r="R320" i="1" s="1"/>
  <c r="M316" i="1"/>
  <c r="R316" i="1" s="1"/>
  <c r="L222" i="12"/>
  <c r="M221" i="12"/>
  <c r="R221" i="12" s="1"/>
  <c r="L197" i="12"/>
  <c r="M196" i="12"/>
  <c r="R196" i="12" s="1"/>
  <c r="L172" i="12"/>
  <c r="M171" i="12"/>
  <c r="R171" i="12" s="1"/>
  <c r="L147" i="12"/>
  <c r="M146" i="12"/>
  <c r="R146" i="12" s="1"/>
  <c r="M95" i="12"/>
  <c r="R95" i="12" s="1"/>
  <c r="L96" i="12"/>
  <c r="M70" i="12"/>
  <c r="R70" i="12" s="1"/>
  <c r="L71" i="12"/>
  <c r="M58" i="4"/>
  <c r="L59" i="4"/>
  <c r="L84" i="4" s="1"/>
  <c r="L109" i="4" s="1"/>
  <c r="L134" i="4" s="1"/>
  <c r="L159" i="4" s="1"/>
  <c r="L184" i="4" s="1"/>
  <c r="L209" i="4" s="1"/>
  <c r="L234" i="4" s="1"/>
  <c r="L259" i="4" s="1"/>
  <c r="L284" i="4" s="1"/>
  <c r="L309" i="4" s="1"/>
  <c r="R1607" i="1" l="1"/>
  <c r="R1580" i="1"/>
  <c r="M16" i="28"/>
  <c r="R16" i="28" s="1"/>
  <c r="L1103" i="13"/>
  <c r="L1228" i="13"/>
  <c r="M1165" i="13"/>
  <c r="R1165" i="13" s="1"/>
  <c r="K1166" i="13"/>
  <c r="L1354" i="13"/>
  <c r="L1038" i="13"/>
  <c r="K1291" i="13"/>
  <c r="M1290" i="13"/>
  <c r="R1290" i="13" s="1"/>
  <c r="M433" i="12"/>
  <c r="L434" i="12"/>
  <c r="R433" i="12"/>
  <c r="L407" i="12"/>
  <c r="M406" i="12"/>
  <c r="R406" i="12"/>
  <c r="L285" i="12"/>
  <c r="M284" i="12"/>
  <c r="R284" i="12"/>
  <c r="M382" i="12"/>
  <c r="L383" i="12"/>
  <c r="R382" i="12"/>
  <c r="L307" i="12"/>
  <c r="M306" i="12"/>
  <c r="R306" i="12"/>
  <c r="M333" i="12"/>
  <c r="R333" i="12" s="1"/>
  <c r="L334" i="12"/>
  <c r="L460" i="12"/>
  <c r="M459" i="12"/>
  <c r="R459" i="12"/>
  <c r="L358" i="12"/>
  <c r="M357" i="12"/>
  <c r="R357" i="12"/>
  <c r="L122" i="12"/>
  <c r="M121" i="12"/>
  <c r="R121" i="12" s="1"/>
  <c r="L47" i="12"/>
  <c r="M46" i="12"/>
  <c r="R46" i="12" s="1"/>
  <c r="R1262" i="1"/>
  <c r="R1287" i="1"/>
  <c r="R305" i="1"/>
  <c r="R966" i="1"/>
  <c r="L80" i="28"/>
  <c r="M80" i="28" s="1"/>
  <c r="R79" i="28"/>
  <c r="L144" i="28"/>
  <c r="R143" i="28"/>
  <c r="L17" i="28"/>
  <c r="L205" i="28"/>
  <c r="M205" i="28" s="1"/>
  <c r="R204" i="28"/>
  <c r="K723" i="13"/>
  <c r="M722" i="13"/>
  <c r="R722" i="13" s="1"/>
  <c r="L848" i="13"/>
  <c r="K975" i="13"/>
  <c r="M974" i="13"/>
  <c r="R974" i="13" s="1"/>
  <c r="L912" i="13"/>
  <c r="K786" i="13"/>
  <c r="M785" i="13"/>
  <c r="R785" i="13" s="1"/>
  <c r="L595" i="13"/>
  <c r="M406" i="13"/>
  <c r="R406" i="13" s="1"/>
  <c r="K407" i="13"/>
  <c r="K659" i="13"/>
  <c r="M658" i="13"/>
  <c r="R658" i="13" s="1"/>
  <c r="L469" i="13"/>
  <c r="L532" i="13"/>
  <c r="M279" i="13"/>
  <c r="R279" i="13" s="1"/>
  <c r="K280" i="13"/>
  <c r="R919" i="1"/>
  <c r="R918" i="1"/>
  <c r="R942" i="1"/>
  <c r="R967" i="1"/>
  <c r="L27" i="13"/>
  <c r="M216" i="13"/>
  <c r="R216" i="13" s="1"/>
  <c r="K217" i="13"/>
  <c r="M90" i="13"/>
  <c r="R90" i="13" s="1"/>
  <c r="K91" i="13"/>
  <c r="K154" i="13"/>
  <c r="M153" i="13"/>
  <c r="R153" i="13" s="1"/>
  <c r="L343" i="13"/>
  <c r="R331" i="1"/>
  <c r="R623" i="1"/>
  <c r="R648" i="1"/>
  <c r="L223" i="12"/>
  <c r="M222" i="12"/>
  <c r="R222" i="12" s="1"/>
  <c r="L198" i="12"/>
  <c r="M197" i="12"/>
  <c r="R197" i="12" s="1"/>
  <c r="L173" i="12"/>
  <c r="M172" i="12"/>
  <c r="R172" i="12" s="1"/>
  <c r="L148" i="12"/>
  <c r="M147" i="12"/>
  <c r="R147" i="12" s="1"/>
  <c r="M96" i="12"/>
  <c r="R96" i="12" s="1"/>
  <c r="L97" i="12"/>
  <c r="M71" i="12"/>
  <c r="R71" i="12" s="1"/>
  <c r="L72" i="12"/>
  <c r="M59" i="4"/>
  <c r="L60" i="4"/>
  <c r="L85" i="4" s="1"/>
  <c r="L110" i="4" s="1"/>
  <c r="L135" i="4" s="1"/>
  <c r="L160" i="4" s="1"/>
  <c r="L185" i="4" s="1"/>
  <c r="L210" i="4" s="1"/>
  <c r="L235" i="4" s="1"/>
  <c r="L260" i="4" s="1"/>
  <c r="L285" i="4" s="1"/>
  <c r="L310" i="4" s="1"/>
  <c r="R306" i="1" l="1"/>
  <c r="R1582" i="1"/>
  <c r="R1581" i="1"/>
  <c r="M144" i="28"/>
  <c r="R144" i="28" s="1"/>
  <c r="M17" i="28"/>
  <c r="R17" i="28" s="1"/>
  <c r="L1291" i="13"/>
  <c r="L1166" i="13"/>
  <c r="K1229" i="13"/>
  <c r="M1228" i="13"/>
  <c r="R1228" i="13" s="1"/>
  <c r="K1039" i="13"/>
  <c r="M1038" i="13"/>
  <c r="R1038" i="13" s="1"/>
  <c r="K1355" i="13"/>
  <c r="M1354" i="13"/>
  <c r="R1354" i="13" s="1"/>
  <c r="K1104" i="13"/>
  <c r="M1103" i="13"/>
  <c r="R1103" i="13" s="1"/>
  <c r="M407" i="12"/>
  <c r="L408" i="12"/>
  <c r="R407" i="12"/>
  <c r="M460" i="12"/>
  <c r="L461" i="12"/>
  <c r="R460" i="12"/>
  <c r="L286" i="12"/>
  <c r="M285" i="12"/>
  <c r="R285" i="12"/>
  <c r="M358" i="12"/>
  <c r="L359" i="12"/>
  <c r="R358" i="12"/>
  <c r="L435" i="12"/>
  <c r="M434" i="12"/>
  <c r="R434" i="12"/>
  <c r="L308" i="12"/>
  <c r="M307" i="12"/>
  <c r="R307" i="12"/>
  <c r="L384" i="12"/>
  <c r="M383" i="12"/>
  <c r="R383" i="12"/>
  <c r="L335" i="12"/>
  <c r="M334" i="12"/>
  <c r="R334" i="12"/>
  <c r="L48" i="12"/>
  <c r="M47" i="12"/>
  <c r="R47" i="12" s="1"/>
  <c r="L123" i="12"/>
  <c r="M122" i="12"/>
  <c r="R122" i="12" s="1"/>
  <c r="R1288" i="1"/>
  <c r="R1263" i="1"/>
  <c r="L206" i="28"/>
  <c r="M206" i="28" s="1"/>
  <c r="R205" i="28"/>
  <c r="L18" i="28"/>
  <c r="L145" i="28"/>
  <c r="L81" i="28"/>
  <c r="M81" i="28" s="1"/>
  <c r="R80" i="28"/>
  <c r="L975" i="13"/>
  <c r="K849" i="13"/>
  <c r="M848" i="13"/>
  <c r="L786" i="13"/>
  <c r="R848" i="13"/>
  <c r="K913" i="13"/>
  <c r="M912" i="13"/>
  <c r="R912" i="13" s="1"/>
  <c r="L723" i="13"/>
  <c r="K533" i="13"/>
  <c r="M532" i="13"/>
  <c r="K596" i="13"/>
  <c r="M595" i="13"/>
  <c r="R595" i="13" s="1"/>
  <c r="R532" i="13"/>
  <c r="K470" i="13"/>
  <c r="M469" i="13"/>
  <c r="R469" i="13"/>
  <c r="L659" i="13"/>
  <c r="L407" i="13"/>
  <c r="L280" i="13"/>
  <c r="R944" i="1"/>
  <c r="R943" i="1"/>
  <c r="R969" i="1"/>
  <c r="R968" i="1"/>
  <c r="M343" i="13"/>
  <c r="R343" i="13" s="1"/>
  <c r="K344" i="13"/>
  <c r="L154" i="13"/>
  <c r="L91" i="13"/>
  <c r="L217" i="13"/>
  <c r="M27" i="13"/>
  <c r="R27" i="13" s="1"/>
  <c r="K28" i="13"/>
  <c r="R329" i="1"/>
  <c r="R650" i="1"/>
  <c r="R649" i="1"/>
  <c r="R625" i="1"/>
  <c r="R624" i="1"/>
  <c r="R330" i="1"/>
  <c r="L224" i="12"/>
  <c r="M223" i="12"/>
  <c r="R223" i="12" s="1"/>
  <c r="L199" i="12"/>
  <c r="M198" i="12"/>
  <c r="R198" i="12" s="1"/>
  <c r="L174" i="12"/>
  <c r="M173" i="12"/>
  <c r="R173" i="12" s="1"/>
  <c r="L149" i="12"/>
  <c r="M148" i="12"/>
  <c r="R148" i="12" s="1"/>
  <c r="M97" i="12"/>
  <c r="R97" i="12" s="1"/>
  <c r="L98" i="12"/>
  <c r="M72" i="12"/>
  <c r="R72" i="12" s="1"/>
  <c r="L73" i="12"/>
  <c r="M60" i="4"/>
  <c r="L61" i="4"/>
  <c r="L86" i="4" s="1"/>
  <c r="L111" i="4" s="1"/>
  <c r="L136" i="4" s="1"/>
  <c r="L161" i="4" s="1"/>
  <c r="L186" i="4" s="1"/>
  <c r="L211" i="4" s="1"/>
  <c r="L236" i="4" s="1"/>
  <c r="L261" i="4" s="1"/>
  <c r="L286" i="4" s="1"/>
  <c r="L311" i="4" s="1"/>
  <c r="M145" i="28" l="1"/>
  <c r="R145" i="28" s="1"/>
  <c r="M18" i="28"/>
  <c r="R18" i="28" s="1"/>
  <c r="L1104" i="13"/>
  <c r="L1355" i="13"/>
  <c r="L1039" i="13"/>
  <c r="L1229" i="13"/>
  <c r="K1167" i="13"/>
  <c r="M1166" i="13"/>
  <c r="R1166" i="13" s="1"/>
  <c r="K1292" i="13"/>
  <c r="M1291" i="13"/>
  <c r="R1291" i="13" s="1"/>
  <c r="L360" i="12"/>
  <c r="M359" i="12"/>
  <c r="R359" i="12"/>
  <c r="L436" i="12"/>
  <c r="M435" i="12"/>
  <c r="R435" i="12"/>
  <c r="L287" i="12"/>
  <c r="M286" i="12"/>
  <c r="R286" i="12"/>
  <c r="L309" i="12"/>
  <c r="M308" i="12"/>
  <c r="R308" i="12" s="1"/>
  <c r="M335" i="12"/>
  <c r="L336" i="12"/>
  <c r="R335" i="12"/>
  <c r="M461" i="12"/>
  <c r="R461" i="12" s="1"/>
  <c r="L462" i="12"/>
  <c r="L385" i="12"/>
  <c r="M384" i="12"/>
  <c r="R384" i="12"/>
  <c r="L409" i="12"/>
  <c r="M408" i="12"/>
  <c r="R408" i="12"/>
  <c r="L124" i="12"/>
  <c r="M123" i="12"/>
  <c r="R123" i="12" s="1"/>
  <c r="L49" i="12"/>
  <c r="M48" i="12"/>
  <c r="R48" i="12" s="1"/>
  <c r="L146" i="28"/>
  <c r="M146" i="28" s="1"/>
  <c r="R146" i="28" s="1"/>
  <c r="L82" i="28"/>
  <c r="R81" i="28"/>
  <c r="L19" i="28"/>
  <c r="L207" i="28"/>
  <c r="M207" i="28" s="1"/>
  <c r="R206" i="28"/>
  <c r="M786" i="13"/>
  <c r="R786" i="13" s="1"/>
  <c r="K787" i="13"/>
  <c r="L849" i="13"/>
  <c r="K724" i="13"/>
  <c r="M723" i="13"/>
  <c r="R723" i="13"/>
  <c r="K976" i="13"/>
  <c r="M975" i="13"/>
  <c r="R975" i="13" s="1"/>
  <c r="L913" i="13"/>
  <c r="K660" i="13"/>
  <c r="M659" i="13"/>
  <c r="R659" i="13" s="1"/>
  <c r="L470" i="13"/>
  <c r="K408" i="13"/>
  <c r="M407" i="13"/>
  <c r="R407" i="13" s="1"/>
  <c r="L596" i="13"/>
  <c r="L533" i="13"/>
  <c r="M280" i="13"/>
  <c r="R280" i="13" s="1"/>
  <c r="K281" i="13"/>
  <c r="L28" i="13"/>
  <c r="M154" i="13"/>
  <c r="R154" i="13" s="1"/>
  <c r="K155" i="13"/>
  <c r="M217" i="13"/>
  <c r="R217" i="13" s="1"/>
  <c r="K218" i="13"/>
  <c r="K92" i="13"/>
  <c r="M91" i="13"/>
  <c r="R91" i="13" s="1"/>
  <c r="L344" i="13"/>
  <c r="L225" i="12"/>
  <c r="M224" i="12"/>
  <c r="R224" i="12" s="1"/>
  <c r="L200" i="12"/>
  <c r="M199" i="12"/>
  <c r="R199" i="12" s="1"/>
  <c r="L175" i="12"/>
  <c r="M174" i="12"/>
  <c r="R174" i="12" s="1"/>
  <c r="L150" i="12"/>
  <c r="M149" i="12"/>
  <c r="R149" i="12" s="1"/>
  <c r="M98" i="12"/>
  <c r="R98" i="12" s="1"/>
  <c r="L99" i="12"/>
  <c r="M73" i="12"/>
  <c r="R73" i="12" s="1"/>
  <c r="L74" i="12"/>
  <c r="M61" i="4"/>
  <c r="L62" i="4"/>
  <c r="L87" i="4" s="1"/>
  <c r="L112" i="4" s="1"/>
  <c r="L137" i="4" s="1"/>
  <c r="L162" i="4" s="1"/>
  <c r="L187" i="4" s="1"/>
  <c r="L212" i="4" s="1"/>
  <c r="L237" i="4" s="1"/>
  <c r="L262" i="4" s="1"/>
  <c r="L287" i="4" s="1"/>
  <c r="L312" i="4" s="1"/>
  <c r="M82" i="28" l="1"/>
  <c r="R82" i="28" s="1"/>
  <c r="M19" i="28"/>
  <c r="R19" i="28" s="1"/>
  <c r="L1292" i="13"/>
  <c r="K1040" i="13"/>
  <c r="M1039" i="13"/>
  <c r="R1039" i="13" s="1"/>
  <c r="L1167" i="13"/>
  <c r="K1230" i="13"/>
  <c r="M1229" i="13"/>
  <c r="R1229" i="13" s="1"/>
  <c r="K1356" i="13"/>
  <c r="M1355" i="13"/>
  <c r="R1355" i="13" s="1"/>
  <c r="K1105" i="13"/>
  <c r="M1104" i="13"/>
  <c r="R1104" i="13" s="1"/>
  <c r="M287" i="12"/>
  <c r="P288" i="12" s="1"/>
  <c r="R287" i="12"/>
  <c r="M409" i="12"/>
  <c r="L410" i="12"/>
  <c r="R409" i="12"/>
  <c r="L437" i="12"/>
  <c r="M436" i="12"/>
  <c r="R436" i="12"/>
  <c r="L386" i="12"/>
  <c r="M385" i="12"/>
  <c r="R385" i="12"/>
  <c r="M309" i="12"/>
  <c r="L310" i="12"/>
  <c r="R309" i="12"/>
  <c r="L337" i="12"/>
  <c r="M336" i="12"/>
  <c r="R336" i="12" s="1"/>
  <c r="M462" i="12"/>
  <c r="P463" i="12" s="1"/>
  <c r="R462" i="12"/>
  <c r="M360" i="12"/>
  <c r="L361" i="12"/>
  <c r="R360" i="12"/>
  <c r="L50" i="12"/>
  <c r="M49" i="12"/>
  <c r="R49" i="12" s="1"/>
  <c r="M124" i="12"/>
  <c r="R124" i="12" s="1"/>
  <c r="L125" i="12"/>
  <c r="L83" i="28"/>
  <c r="L208" i="28"/>
  <c r="R207" i="28"/>
  <c r="L20" i="28"/>
  <c r="L147" i="28"/>
  <c r="K914" i="13"/>
  <c r="M913" i="13"/>
  <c r="R913" i="13"/>
  <c r="L724" i="13"/>
  <c r="M849" i="13"/>
  <c r="R849" i="13" s="1"/>
  <c r="K850" i="13"/>
  <c r="L787" i="13"/>
  <c r="L976" i="13"/>
  <c r="L408" i="13"/>
  <c r="M470" i="13"/>
  <c r="K471" i="13"/>
  <c r="M533" i="13"/>
  <c r="R533" i="13" s="1"/>
  <c r="K534" i="13"/>
  <c r="K597" i="13"/>
  <c r="M596" i="13"/>
  <c r="R596" i="13" s="1"/>
  <c r="R470" i="13"/>
  <c r="L660" i="13"/>
  <c r="L281" i="13"/>
  <c r="K345" i="13"/>
  <c r="M344" i="13"/>
  <c r="R344" i="13" s="1"/>
  <c r="L155" i="13"/>
  <c r="M28" i="13"/>
  <c r="R28" i="13" s="1"/>
  <c r="K29" i="13"/>
  <c r="L92" i="13"/>
  <c r="L218" i="13"/>
  <c r="L226" i="12"/>
  <c r="M225" i="12"/>
  <c r="R225" i="12" s="1"/>
  <c r="L201" i="12"/>
  <c r="M200" i="12"/>
  <c r="R200" i="12" s="1"/>
  <c r="L176" i="12"/>
  <c r="M175" i="12"/>
  <c r="R175" i="12" s="1"/>
  <c r="L151" i="12"/>
  <c r="M150" i="12"/>
  <c r="R150" i="12" s="1"/>
  <c r="M99" i="12"/>
  <c r="R99" i="12" s="1"/>
  <c r="L100" i="12"/>
  <c r="M74" i="12"/>
  <c r="R74" i="12" s="1"/>
  <c r="L75" i="12"/>
  <c r="M62" i="4"/>
  <c r="L63" i="4"/>
  <c r="L88" i="4" s="1"/>
  <c r="L113" i="4" s="1"/>
  <c r="L138" i="4" s="1"/>
  <c r="L163" i="4" s="1"/>
  <c r="L188" i="4" s="1"/>
  <c r="L213" i="4" s="1"/>
  <c r="L238" i="4" s="1"/>
  <c r="L263" i="4" s="1"/>
  <c r="L288" i="4" s="1"/>
  <c r="L313" i="4" s="1"/>
  <c r="M208" i="28" l="1"/>
  <c r="R208" i="28"/>
  <c r="M147" i="28"/>
  <c r="R147" i="28" s="1"/>
  <c r="L148" i="28"/>
  <c r="M83" i="28"/>
  <c r="R83" i="28"/>
  <c r="M20" i="28"/>
  <c r="R20" i="28" s="1"/>
  <c r="L1105" i="13"/>
  <c r="L1230" i="13"/>
  <c r="K1168" i="13"/>
  <c r="M1167" i="13"/>
  <c r="R1167" i="13" s="1"/>
  <c r="L1040" i="13"/>
  <c r="M1292" i="13"/>
  <c r="R1292" i="13" s="1"/>
  <c r="K1293" i="13"/>
  <c r="L1356" i="13"/>
  <c r="M337" i="12"/>
  <c r="P338" i="12" s="1"/>
  <c r="R337" i="12"/>
  <c r="L311" i="12"/>
  <c r="M310" i="12"/>
  <c r="R310" i="12" s="1"/>
  <c r="M386" i="12"/>
  <c r="R386" i="12" s="1"/>
  <c r="L387" i="12"/>
  <c r="M437" i="12"/>
  <c r="P438" i="12" s="1"/>
  <c r="R437" i="12"/>
  <c r="L362" i="12"/>
  <c r="M361" i="12"/>
  <c r="R361" i="12"/>
  <c r="M410" i="12"/>
  <c r="L411" i="12"/>
  <c r="R410" i="12"/>
  <c r="P464" i="12"/>
  <c r="R463" i="12"/>
  <c r="P289" i="12"/>
  <c r="R288" i="12"/>
  <c r="L126" i="12"/>
  <c r="M125" i="12"/>
  <c r="R125" i="12" s="1"/>
  <c r="L51" i="12"/>
  <c r="M50" i="12"/>
  <c r="R50" i="12" s="1"/>
  <c r="L209" i="28"/>
  <c r="L21" i="28"/>
  <c r="L84" i="28"/>
  <c r="K977" i="13"/>
  <c r="M976" i="13"/>
  <c r="K725" i="13"/>
  <c r="M724" i="13"/>
  <c r="R724" i="13" s="1"/>
  <c r="R976" i="13"/>
  <c r="M787" i="13"/>
  <c r="R787" i="13" s="1"/>
  <c r="K788" i="13"/>
  <c r="L850" i="13"/>
  <c r="L914" i="13"/>
  <c r="K661" i="13"/>
  <c r="M660" i="13"/>
  <c r="R660" i="13" s="1"/>
  <c r="L534" i="13"/>
  <c r="L471" i="13"/>
  <c r="K409" i="13"/>
  <c r="M408" i="13"/>
  <c r="L597" i="13"/>
  <c r="R408" i="13"/>
  <c r="M281" i="13"/>
  <c r="R281" i="13" s="1"/>
  <c r="K282" i="13"/>
  <c r="K156" i="13"/>
  <c r="M155" i="13"/>
  <c r="R155" i="13" s="1"/>
  <c r="M92" i="13"/>
  <c r="R92" i="13" s="1"/>
  <c r="K93" i="13"/>
  <c r="L29" i="13"/>
  <c r="K219" i="13"/>
  <c r="M218" i="13"/>
  <c r="R218" i="13" s="1"/>
  <c r="L345" i="13"/>
  <c r="L227" i="12"/>
  <c r="M226" i="12"/>
  <c r="R226" i="12" s="1"/>
  <c r="L202" i="12"/>
  <c r="M201" i="12"/>
  <c r="R201" i="12" s="1"/>
  <c r="L177" i="12"/>
  <c r="M176" i="12"/>
  <c r="R176" i="12" s="1"/>
  <c r="L152" i="12"/>
  <c r="M151" i="12"/>
  <c r="R151" i="12" s="1"/>
  <c r="M100" i="12"/>
  <c r="R100" i="12" s="1"/>
  <c r="L101" i="12"/>
  <c r="M75" i="12"/>
  <c r="R75" i="12" s="1"/>
  <c r="L76" i="12"/>
  <c r="L64" i="4"/>
  <c r="L89" i="4" s="1"/>
  <c r="L114" i="4" s="1"/>
  <c r="L139" i="4" s="1"/>
  <c r="L164" i="4" s="1"/>
  <c r="L189" i="4" s="1"/>
  <c r="L214" i="4" s="1"/>
  <c r="L239" i="4" s="1"/>
  <c r="L264" i="4" s="1"/>
  <c r="L289" i="4" s="1"/>
  <c r="L314" i="4" s="1"/>
  <c r="M63" i="4"/>
  <c r="M209" i="28" l="1"/>
  <c r="R209" i="28"/>
  <c r="L149" i="28"/>
  <c r="M148" i="28"/>
  <c r="R148" i="28" s="1"/>
  <c r="M84" i="28"/>
  <c r="L85" i="28"/>
  <c r="M21" i="28"/>
  <c r="L22" i="28"/>
  <c r="L1293" i="13"/>
  <c r="M1040" i="13"/>
  <c r="R1040" i="13" s="1"/>
  <c r="K1041" i="13"/>
  <c r="M1230" i="13"/>
  <c r="R1230" i="13" s="1"/>
  <c r="K1231" i="13"/>
  <c r="M1356" i="13"/>
  <c r="R1356" i="13" s="1"/>
  <c r="K1357" i="13"/>
  <c r="L1168" i="13"/>
  <c r="K1106" i="13"/>
  <c r="M1105" i="13"/>
  <c r="R1105" i="13" s="1"/>
  <c r="P439" i="12"/>
  <c r="R438" i="12"/>
  <c r="M387" i="12"/>
  <c r="P388" i="12" s="1"/>
  <c r="R387" i="12"/>
  <c r="L412" i="12"/>
  <c r="M411" i="12"/>
  <c r="R411" i="12" s="1"/>
  <c r="M362" i="12"/>
  <c r="P363" i="12" s="1"/>
  <c r="R362" i="12"/>
  <c r="P290" i="12"/>
  <c r="R289" i="12"/>
  <c r="M311" i="12"/>
  <c r="L312" i="12"/>
  <c r="R311" i="12"/>
  <c r="P465" i="12"/>
  <c r="R464" i="12"/>
  <c r="P339" i="12"/>
  <c r="R338" i="12"/>
  <c r="M51" i="12"/>
  <c r="R51" i="12" s="1"/>
  <c r="L52" i="12"/>
  <c r="M126" i="12"/>
  <c r="R126" i="12" s="1"/>
  <c r="L127" i="12"/>
  <c r="L210" i="28"/>
  <c r="M850" i="13"/>
  <c r="K851" i="13"/>
  <c r="L725" i="13"/>
  <c r="K915" i="13"/>
  <c r="M914" i="13"/>
  <c r="R914" i="13" s="1"/>
  <c r="R850" i="13"/>
  <c r="L788" i="13"/>
  <c r="L977" i="13"/>
  <c r="L409" i="13"/>
  <c r="M534" i="13"/>
  <c r="K535" i="13"/>
  <c r="M471" i="13"/>
  <c r="R471" i="13" s="1"/>
  <c r="K472" i="13"/>
  <c r="R534" i="13"/>
  <c r="K598" i="13"/>
  <c r="M597" i="13"/>
  <c r="R597" i="13" s="1"/>
  <c r="L661" i="13"/>
  <c r="L282" i="13"/>
  <c r="M345" i="13"/>
  <c r="R345" i="13" s="1"/>
  <c r="K346" i="13"/>
  <c r="L219" i="13"/>
  <c r="M29" i="13"/>
  <c r="R29" i="13" s="1"/>
  <c r="K30" i="13"/>
  <c r="L93" i="13"/>
  <c r="L156" i="13"/>
  <c r="L228" i="12"/>
  <c r="M228" i="12" s="1"/>
  <c r="P229" i="12" s="1"/>
  <c r="P230" i="12" s="1"/>
  <c r="P231" i="12" s="1"/>
  <c r="P232" i="12" s="1"/>
  <c r="P233" i="12" s="1"/>
  <c r="M227" i="12"/>
  <c r="R227" i="12" s="1"/>
  <c r="L203" i="12"/>
  <c r="M203" i="12" s="1"/>
  <c r="M202" i="12"/>
  <c r="R202" i="12" s="1"/>
  <c r="L178" i="12"/>
  <c r="M178" i="12" s="1"/>
  <c r="P179" i="12" s="1"/>
  <c r="M177" i="12"/>
  <c r="R177" i="12" s="1"/>
  <c r="L153" i="12"/>
  <c r="M153" i="12" s="1"/>
  <c r="P154" i="12" s="1"/>
  <c r="M152" i="12"/>
  <c r="R152" i="12" s="1"/>
  <c r="M101" i="12"/>
  <c r="R101" i="12" s="1"/>
  <c r="L102" i="12"/>
  <c r="M76" i="12"/>
  <c r="R76" i="12" s="1"/>
  <c r="L77" i="12"/>
  <c r="L65" i="4"/>
  <c r="L90" i="4" s="1"/>
  <c r="L115" i="4" s="1"/>
  <c r="L140" i="4" s="1"/>
  <c r="L165" i="4" s="1"/>
  <c r="L190" i="4" s="1"/>
  <c r="L215" i="4" s="1"/>
  <c r="L240" i="4" s="1"/>
  <c r="L265" i="4" s="1"/>
  <c r="L290" i="4" s="1"/>
  <c r="L315" i="4" s="1"/>
  <c r="M64" i="4"/>
  <c r="M210" i="28" l="1"/>
  <c r="R210" i="28"/>
  <c r="L211" i="28"/>
  <c r="R21" i="28"/>
  <c r="R84" i="28"/>
  <c r="L150" i="28"/>
  <c r="M149" i="28"/>
  <c r="R149" i="28" s="1"/>
  <c r="L23" i="28"/>
  <c r="M22" i="28"/>
  <c r="R22" i="28" s="1"/>
  <c r="L86" i="28"/>
  <c r="M85" i="28"/>
  <c r="R85" i="28" s="1"/>
  <c r="L1106" i="13"/>
  <c r="L1231" i="13"/>
  <c r="L1041" i="13"/>
  <c r="L1357" i="13"/>
  <c r="K1169" i="13"/>
  <c r="M1168" i="13"/>
  <c r="R1168" i="13" s="1"/>
  <c r="K1294" i="13"/>
  <c r="M1293" i="13"/>
  <c r="R1293" i="13" s="1"/>
  <c r="M312" i="12"/>
  <c r="P313" i="12" s="1"/>
  <c r="R312" i="12"/>
  <c r="P291" i="12"/>
  <c r="R290" i="12"/>
  <c r="P364" i="12"/>
  <c r="R363" i="12"/>
  <c r="P466" i="12"/>
  <c r="R465" i="12"/>
  <c r="M412" i="12"/>
  <c r="P413" i="12" s="1"/>
  <c r="R412" i="12"/>
  <c r="P389" i="12"/>
  <c r="R388" i="12"/>
  <c r="P340" i="12"/>
  <c r="R339" i="12"/>
  <c r="P440" i="12"/>
  <c r="R439" i="12"/>
  <c r="M127" i="12"/>
  <c r="R127" i="12" s="1"/>
  <c r="L128" i="12"/>
  <c r="L53" i="12"/>
  <c r="M52" i="12"/>
  <c r="R52" i="12" s="1"/>
  <c r="L915" i="13"/>
  <c r="K726" i="13"/>
  <c r="M725" i="13"/>
  <c r="R725" i="13" s="1"/>
  <c r="L851" i="13"/>
  <c r="K978" i="13"/>
  <c r="M977" i="13"/>
  <c r="R977" i="13" s="1"/>
  <c r="K789" i="13"/>
  <c r="M788" i="13"/>
  <c r="R788" i="13"/>
  <c r="L598" i="13"/>
  <c r="K662" i="13"/>
  <c r="M661" i="13"/>
  <c r="R661" i="13" s="1"/>
  <c r="L472" i="13"/>
  <c r="K410" i="13"/>
  <c r="M409" i="13"/>
  <c r="R409" i="13" s="1"/>
  <c r="L535" i="13"/>
  <c r="M282" i="13"/>
  <c r="R282" i="13" s="1"/>
  <c r="K283" i="13"/>
  <c r="K94" i="13"/>
  <c r="M93" i="13"/>
  <c r="R93" i="13" s="1"/>
  <c r="L30" i="13"/>
  <c r="M219" i="13"/>
  <c r="R219" i="13" s="1"/>
  <c r="K220" i="13"/>
  <c r="M156" i="13"/>
  <c r="R156" i="13" s="1"/>
  <c r="K157" i="13"/>
  <c r="L346" i="13"/>
  <c r="R153" i="12"/>
  <c r="R178" i="12"/>
  <c r="P204" i="12"/>
  <c r="R203" i="12"/>
  <c r="R228" i="12"/>
  <c r="M102" i="12"/>
  <c r="R102" i="12" s="1"/>
  <c r="L103" i="12"/>
  <c r="M103" i="12" s="1"/>
  <c r="P104" i="12" s="1"/>
  <c r="P105" i="12" s="1"/>
  <c r="P106" i="12" s="1"/>
  <c r="P107" i="12" s="1"/>
  <c r="P108" i="12" s="1"/>
  <c r="M77" i="12"/>
  <c r="R77" i="12" s="1"/>
  <c r="L78" i="12"/>
  <c r="M78" i="12" s="1"/>
  <c r="P79" i="12" s="1"/>
  <c r="M65" i="4"/>
  <c r="L212" i="28" l="1"/>
  <c r="M211" i="28"/>
  <c r="R211" i="28" s="1"/>
  <c r="R253" i="28"/>
  <c r="L151" i="28"/>
  <c r="M150" i="28"/>
  <c r="R150" i="28" s="1"/>
  <c r="L87" i="28"/>
  <c r="M86" i="28"/>
  <c r="R86" i="28" s="1"/>
  <c r="L24" i="28"/>
  <c r="M23" i="28"/>
  <c r="R23" i="28" s="1"/>
  <c r="R252" i="28"/>
  <c r="K1232" i="13"/>
  <c r="M1231" i="13"/>
  <c r="R1231" i="13" s="1"/>
  <c r="L1169" i="13"/>
  <c r="K1358" i="13"/>
  <c r="M1357" i="13"/>
  <c r="R1357" i="13" s="1"/>
  <c r="M1041" i="13"/>
  <c r="R1041" i="13" s="1"/>
  <c r="K1042" i="13"/>
  <c r="L1294" i="13"/>
  <c r="M1106" i="13"/>
  <c r="R1106" i="13" s="1"/>
  <c r="K1107" i="13"/>
  <c r="P365" i="12"/>
  <c r="R364" i="12"/>
  <c r="P390" i="12"/>
  <c r="R389" i="12"/>
  <c r="P441" i="12"/>
  <c r="R440" i="12"/>
  <c r="P341" i="12"/>
  <c r="R340" i="12"/>
  <c r="P414" i="12"/>
  <c r="R413" i="12"/>
  <c r="P467" i="12"/>
  <c r="R467" i="12" s="1"/>
  <c r="R466" i="12"/>
  <c r="P292" i="12"/>
  <c r="R292" i="12" s="1"/>
  <c r="R291" i="12"/>
  <c r="P314" i="12"/>
  <c r="R313" i="12"/>
  <c r="M53" i="12"/>
  <c r="R53" i="12"/>
  <c r="M128" i="12"/>
  <c r="P129" i="12" s="1"/>
  <c r="L978" i="13"/>
  <c r="M851" i="13"/>
  <c r="R851" i="13" s="1"/>
  <c r="K852" i="13"/>
  <c r="L726" i="13"/>
  <c r="K916" i="13"/>
  <c r="M915" i="13"/>
  <c r="L789" i="13"/>
  <c r="R915" i="13"/>
  <c r="L410" i="13"/>
  <c r="K473" i="13"/>
  <c r="M472" i="13"/>
  <c r="R472" i="13" s="1"/>
  <c r="M535" i="13"/>
  <c r="R535" i="13" s="1"/>
  <c r="K536" i="13"/>
  <c r="L662" i="13"/>
  <c r="K599" i="13"/>
  <c r="M598" i="13"/>
  <c r="R598" i="13"/>
  <c r="L283" i="13"/>
  <c r="M283" i="13" s="1"/>
  <c r="K31" i="13"/>
  <c r="M30" i="13"/>
  <c r="R30" i="13" s="1"/>
  <c r="L220" i="13"/>
  <c r="K347" i="13"/>
  <c r="M346" i="13"/>
  <c r="R346" i="13" s="1"/>
  <c r="L157" i="13"/>
  <c r="L94" i="13"/>
  <c r="R103" i="12"/>
  <c r="R229" i="12"/>
  <c r="P205" i="12"/>
  <c r="R204" i="12"/>
  <c r="P180" i="12"/>
  <c r="R179" i="12"/>
  <c r="R78" i="12"/>
  <c r="P155" i="12"/>
  <c r="R154" i="12"/>
  <c r="L213" i="28" l="1"/>
  <c r="M212" i="28"/>
  <c r="R212" i="28"/>
  <c r="L152" i="28"/>
  <c r="M151" i="28"/>
  <c r="R151" i="28" s="1"/>
  <c r="L25" i="28"/>
  <c r="M24" i="28"/>
  <c r="R24" i="28" s="1"/>
  <c r="L88" i="28"/>
  <c r="M87" i="28"/>
  <c r="R87" i="28" s="1"/>
  <c r="K1295" i="13"/>
  <c r="M1294" i="13"/>
  <c r="K1170" i="13"/>
  <c r="M1169" i="13"/>
  <c r="R1169" i="13" s="1"/>
  <c r="R1294" i="13"/>
  <c r="L1042" i="13"/>
  <c r="L1358" i="13"/>
  <c r="L1107" i="13"/>
  <c r="L1232" i="13"/>
  <c r="P315" i="12"/>
  <c r="R314" i="12"/>
  <c r="P415" i="12"/>
  <c r="R414" i="12"/>
  <c r="P342" i="12"/>
  <c r="R342" i="12" s="1"/>
  <c r="R341" i="12"/>
  <c r="P391" i="12"/>
  <c r="R390" i="12"/>
  <c r="P442" i="12"/>
  <c r="R442" i="12" s="1"/>
  <c r="R441" i="12"/>
  <c r="P366" i="12"/>
  <c r="R365" i="12"/>
  <c r="R128" i="12"/>
  <c r="P130" i="12"/>
  <c r="R129" i="12"/>
  <c r="P54" i="12"/>
  <c r="R54" i="12" s="1"/>
  <c r="L916" i="13"/>
  <c r="K727" i="13"/>
  <c r="M726" i="13"/>
  <c r="R726" i="13" s="1"/>
  <c r="K979" i="13"/>
  <c r="M978" i="13"/>
  <c r="R978" i="13" s="1"/>
  <c r="K790" i="13"/>
  <c r="M789" i="13"/>
  <c r="R789" i="13" s="1"/>
  <c r="L852" i="13"/>
  <c r="L536" i="13"/>
  <c r="L599" i="13"/>
  <c r="K663" i="13"/>
  <c r="M662" i="13"/>
  <c r="R662" i="13" s="1"/>
  <c r="L473" i="13"/>
  <c r="K411" i="13"/>
  <c r="M410" i="13"/>
  <c r="R410" i="13" s="1"/>
  <c r="R283" i="13"/>
  <c r="L347" i="13"/>
  <c r="M94" i="13"/>
  <c r="R94" i="13" s="1"/>
  <c r="K95" i="13"/>
  <c r="M157" i="13"/>
  <c r="R157" i="13" s="1"/>
  <c r="K158" i="13"/>
  <c r="M220" i="13"/>
  <c r="R220" i="13" s="1"/>
  <c r="K221" i="13"/>
  <c r="L31" i="13"/>
  <c r="P156" i="12"/>
  <c r="P157" i="12" s="1"/>
  <c r="P158" i="12" s="1"/>
  <c r="R155" i="12"/>
  <c r="P80" i="12"/>
  <c r="P81" i="12" s="1"/>
  <c r="P82" i="12" s="1"/>
  <c r="P83" i="12" s="1"/>
  <c r="R79" i="12"/>
  <c r="P181" i="12"/>
  <c r="P182" i="12" s="1"/>
  <c r="P183" i="12" s="1"/>
  <c r="R180" i="12"/>
  <c r="P206" i="12"/>
  <c r="P207" i="12" s="1"/>
  <c r="P208" i="12" s="1"/>
  <c r="R205" i="12"/>
  <c r="R230" i="12"/>
  <c r="R104" i="12"/>
  <c r="L214" i="28" l="1"/>
  <c r="M213" i="28"/>
  <c r="R213" i="28"/>
  <c r="L153" i="28"/>
  <c r="M152" i="28"/>
  <c r="R152" i="28" s="1"/>
  <c r="L89" i="28"/>
  <c r="M88" i="28"/>
  <c r="R88" i="28"/>
  <c r="L26" i="28"/>
  <c r="M25" i="28"/>
  <c r="R25" i="28" s="1"/>
  <c r="K1233" i="13"/>
  <c r="M1232" i="13"/>
  <c r="M1042" i="13"/>
  <c r="R1042" i="13" s="1"/>
  <c r="K1043" i="13"/>
  <c r="R1232" i="13"/>
  <c r="K1108" i="13"/>
  <c r="M1107" i="13"/>
  <c r="R1107" i="13" s="1"/>
  <c r="K1359" i="13"/>
  <c r="M1358" i="13"/>
  <c r="R1358" i="13" s="1"/>
  <c r="L1170" i="13"/>
  <c r="L1295" i="13"/>
  <c r="P392" i="12"/>
  <c r="R392" i="12" s="1"/>
  <c r="R391" i="12"/>
  <c r="P367" i="12"/>
  <c r="R367" i="12" s="1"/>
  <c r="R366" i="12"/>
  <c r="P416" i="12"/>
  <c r="R415" i="12"/>
  <c r="P316" i="12"/>
  <c r="R315" i="12"/>
  <c r="P55" i="12"/>
  <c r="R130" i="12"/>
  <c r="P131" i="12"/>
  <c r="K853" i="13"/>
  <c r="M852" i="13"/>
  <c r="R852" i="13"/>
  <c r="L790" i="13"/>
  <c r="L727" i="13"/>
  <c r="L979" i="13"/>
  <c r="K917" i="13"/>
  <c r="M916" i="13"/>
  <c r="R916" i="13" s="1"/>
  <c r="L411" i="13"/>
  <c r="L663" i="13"/>
  <c r="K600" i="13"/>
  <c r="M599" i="13"/>
  <c r="R599" i="13" s="1"/>
  <c r="K537" i="13"/>
  <c r="M536" i="13"/>
  <c r="R536" i="13" s="1"/>
  <c r="K474" i="13"/>
  <c r="M473" i="13"/>
  <c r="R473" i="13" s="1"/>
  <c r="L158" i="13"/>
  <c r="M31" i="13"/>
  <c r="R31" i="13" s="1"/>
  <c r="K32" i="13"/>
  <c r="L221" i="13"/>
  <c r="L95" i="13"/>
  <c r="M347" i="13"/>
  <c r="R347" i="13" s="1"/>
  <c r="K348" i="13"/>
  <c r="K284" i="13"/>
  <c r="R206" i="12"/>
  <c r="R156" i="12"/>
  <c r="R105" i="12"/>
  <c r="R231" i="12"/>
  <c r="R181" i="12"/>
  <c r="R80" i="12"/>
  <c r="L215" i="28" l="1"/>
  <c r="M214" i="28"/>
  <c r="R214" i="28" s="1"/>
  <c r="L154" i="28"/>
  <c r="M153" i="28"/>
  <c r="R153" i="28" s="1"/>
  <c r="L27" i="28"/>
  <c r="M26" i="28"/>
  <c r="R26" i="28" s="1"/>
  <c r="L90" i="28"/>
  <c r="M89" i="28"/>
  <c r="R89" i="28" s="1"/>
  <c r="L1359" i="13"/>
  <c r="L1043" i="13"/>
  <c r="K1296" i="13"/>
  <c r="M1295" i="13"/>
  <c r="R1295" i="13" s="1"/>
  <c r="K1171" i="13"/>
  <c r="M1170" i="13"/>
  <c r="R1170" i="13" s="1"/>
  <c r="L1108" i="13"/>
  <c r="L1233" i="13"/>
  <c r="P417" i="12"/>
  <c r="R417" i="12" s="1"/>
  <c r="R416" i="12"/>
  <c r="P317" i="12"/>
  <c r="R317" i="12" s="1"/>
  <c r="R316" i="12"/>
  <c r="P132" i="12"/>
  <c r="R131" i="12"/>
  <c r="R55" i="12"/>
  <c r="P56" i="12"/>
  <c r="M790" i="13"/>
  <c r="K791" i="13"/>
  <c r="L917" i="13"/>
  <c r="K980" i="13"/>
  <c r="M979" i="13"/>
  <c r="R979" i="13" s="1"/>
  <c r="K728" i="13"/>
  <c r="M727" i="13"/>
  <c r="R727" i="13" s="1"/>
  <c r="R790" i="13"/>
  <c r="L853" i="13"/>
  <c r="L600" i="13"/>
  <c r="M663" i="13"/>
  <c r="R663" i="13" s="1"/>
  <c r="K664" i="13"/>
  <c r="L474" i="13"/>
  <c r="L537" i="13"/>
  <c r="K412" i="13"/>
  <c r="M411" i="13"/>
  <c r="R411" i="13" s="1"/>
  <c r="L348" i="13"/>
  <c r="K96" i="13"/>
  <c r="M95" i="13"/>
  <c r="R95" i="13" s="1"/>
  <c r="M221" i="13"/>
  <c r="R221" i="13" s="1"/>
  <c r="K222" i="13"/>
  <c r="M158" i="13"/>
  <c r="R158" i="13" s="1"/>
  <c r="K159" i="13"/>
  <c r="L32" i="13"/>
  <c r="L284" i="13"/>
  <c r="R81" i="12"/>
  <c r="R233" i="12"/>
  <c r="R232" i="12"/>
  <c r="R107" i="12"/>
  <c r="R106" i="12"/>
  <c r="R158" i="12"/>
  <c r="R157" i="12"/>
  <c r="R183" i="12"/>
  <c r="R182" i="12"/>
  <c r="R208" i="12"/>
  <c r="R207" i="12"/>
  <c r="L216" i="28" l="1"/>
  <c r="M215" i="28"/>
  <c r="R215" i="28"/>
  <c r="L155" i="28"/>
  <c r="M154" i="28"/>
  <c r="R154" i="28" s="1"/>
  <c r="L91" i="28"/>
  <c r="M90" i="28"/>
  <c r="R90" i="28" s="1"/>
  <c r="L28" i="28"/>
  <c r="M27" i="28"/>
  <c r="R27" i="28" s="1"/>
  <c r="K1234" i="13"/>
  <c r="M1233" i="13"/>
  <c r="L1171" i="13"/>
  <c r="R1233" i="13"/>
  <c r="K1109" i="13"/>
  <c r="M1108" i="13"/>
  <c r="R1108" i="13" s="1"/>
  <c r="L1296" i="13"/>
  <c r="K1044" i="13"/>
  <c r="M1043" i="13"/>
  <c r="R1043" i="13"/>
  <c r="K1360" i="13"/>
  <c r="M1359" i="13"/>
  <c r="R1359" i="13" s="1"/>
  <c r="P57" i="12"/>
  <c r="R56" i="12"/>
  <c r="P133" i="12"/>
  <c r="R133" i="12" s="1"/>
  <c r="R132" i="12"/>
  <c r="M853" i="13"/>
  <c r="R853" i="13" s="1"/>
  <c r="K854" i="13"/>
  <c r="L728" i="13"/>
  <c r="L791" i="13"/>
  <c r="L980" i="13"/>
  <c r="K918" i="13"/>
  <c r="M917" i="13"/>
  <c r="R917" i="13" s="1"/>
  <c r="L412" i="13"/>
  <c r="M537" i="13"/>
  <c r="R537" i="13" s="1"/>
  <c r="K538" i="13"/>
  <c r="M474" i="13"/>
  <c r="K475" i="13"/>
  <c r="R474" i="13"/>
  <c r="L664" i="13"/>
  <c r="M600" i="13"/>
  <c r="R600" i="13" s="1"/>
  <c r="K601" i="13"/>
  <c r="M32" i="13"/>
  <c r="R32" i="13" s="1"/>
  <c r="K33" i="13"/>
  <c r="L159" i="13"/>
  <c r="L222" i="13"/>
  <c r="L96" i="13"/>
  <c r="M348" i="13"/>
  <c r="R348" i="13" s="1"/>
  <c r="K349" i="13"/>
  <c r="K285" i="13"/>
  <c r="M284" i="13"/>
  <c r="R284" i="13" s="1"/>
  <c r="R108" i="12"/>
  <c r="R83" i="12"/>
  <c r="R82" i="12"/>
  <c r="L217" i="28" l="1"/>
  <c r="M216" i="28"/>
  <c r="R216" i="28"/>
  <c r="L156" i="28"/>
  <c r="M155" i="28"/>
  <c r="R155" i="28" s="1"/>
  <c r="L29" i="28"/>
  <c r="M28" i="28"/>
  <c r="R28" i="28" s="1"/>
  <c r="M91" i="28"/>
  <c r="R91" i="28" s="1"/>
  <c r="L92" i="28"/>
  <c r="L1360" i="13"/>
  <c r="M1296" i="13"/>
  <c r="K1297" i="13"/>
  <c r="R1296" i="13"/>
  <c r="L1044" i="13"/>
  <c r="L1109" i="13"/>
  <c r="K1172" i="13"/>
  <c r="M1171" i="13"/>
  <c r="R1171" i="13"/>
  <c r="L1234" i="13"/>
  <c r="P58" i="12"/>
  <c r="R58" i="12" s="1"/>
  <c r="R57" i="12"/>
  <c r="M791" i="13"/>
  <c r="R791" i="13" s="1"/>
  <c r="K792" i="13"/>
  <c r="K981" i="13"/>
  <c r="M980" i="13"/>
  <c r="R980" i="13" s="1"/>
  <c r="M728" i="13"/>
  <c r="R728" i="13" s="1"/>
  <c r="K729" i="13"/>
  <c r="L854" i="13"/>
  <c r="L918" i="13"/>
  <c r="L601" i="13"/>
  <c r="K665" i="13"/>
  <c r="M664" i="13"/>
  <c r="R664" i="13" s="1"/>
  <c r="L475" i="13"/>
  <c r="L538" i="13"/>
  <c r="K413" i="13"/>
  <c r="M412" i="13"/>
  <c r="R412" i="13" s="1"/>
  <c r="L349" i="13"/>
  <c r="K223" i="13"/>
  <c r="M222" i="13"/>
  <c r="R222" i="13" s="1"/>
  <c r="M96" i="13"/>
  <c r="R96" i="13" s="1"/>
  <c r="K97" i="13"/>
  <c r="K160" i="13"/>
  <c r="M159" i="13"/>
  <c r="R159" i="13" s="1"/>
  <c r="L33" i="13"/>
  <c r="L285" i="13"/>
  <c r="L218" i="28" l="1"/>
  <c r="M217" i="28"/>
  <c r="R217" i="28" s="1"/>
  <c r="L157" i="28"/>
  <c r="M156" i="28"/>
  <c r="R156" i="28" s="1"/>
  <c r="L93" i="28"/>
  <c r="M92" i="28"/>
  <c r="R92" i="28" s="1"/>
  <c r="L30" i="28"/>
  <c r="M29" i="28"/>
  <c r="R29" i="28" s="1"/>
  <c r="M1234" i="13"/>
  <c r="K1235" i="13"/>
  <c r="L1172" i="13"/>
  <c r="M1044" i="13"/>
  <c r="K1045" i="13"/>
  <c r="R1044" i="13"/>
  <c r="R1234" i="13"/>
  <c r="K1110" i="13"/>
  <c r="M1109" i="13"/>
  <c r="R1109" i="13" s="1"/>
  <c r="L1297" i="13"/>
  <c r="M1360" i="13"/>
  <c r="R1360" i="13" s="1"/>
  <c r="K1361" i="13"/>
  <c r="K855" i="13"/>
  <c r="M854" i="13"/>
  <c r="K919" i="13"/>
  <c r="M918" i="13"/>
  <c r="R918" i="13" s="1"/>
  <c r="L981" i="13"/>
  <c r="L792" i="13"/>
  <c r="R854" i="13"/>
  <c r="L729" i="13"/>
  <c r="K476" i="13"/>
  <c r="M475" i="13"/>
  <c r="R475" i="13" s="1"/>
  <c r="L413" i="13"/>
  <c r="M538" i="13"/>
  <c r="R538" i="13" s="1"/>
  <c r="K539" i="13"/>
  <c r="L665" i="13"/>
  <c r="M601" i="13"/>
  <c r="R601" i="13" s="1"/>
  <c r="K602" i="13"/>
  <c r="L160" i="13"/>
  <c r="L97" i="13"/>
  <c r="M33" i="13"/>
  <c r="R33" i="13" s="1"/>
  <c r="K34" i="13"/>
  <c r="L223" i="13"/>
  <c r="M349" i="13"/>
  <c r="R349" i="13" s="1"/>
  <c r="K350" i="13"/>
  <c r="M285" i="13"/>
  <c r="R285" i="13" s="1"/>
  <c r="K286" i="13"/>
  <c r="L219" i="28" l="1"/>
  <c r="M218" i="28"/>
  <c r="R218" i="28"/>
  <c r="L158" i="28"/>
  <c r="M157" i="28"/>
  <c r="R157" i="28" s="1"/>
  <c r="L31" i="28"/>
  <c r="M30" i="28"/>
  <c r="R30" i="28" s="1"/>
  <c r="L94" i="28"/>
  <c r="M93" i="28"/>
  <c r="R93" i="28" s="1"/>
  <c r="L1110" i="13"/>
  <c r="L1361" i="13"/>
  <c r="K1298" i="13"/>
  <c r="M1297" i="13"/>
  <c r="R1297" i="13" s="1"/>
  <c r="L1045" i="13"/>
  <c r="K1173" i="13"/>
  <c r="M1172" i="13"/>
  <c r="R1172" i="13" s="1"/>
  <c r="L1235" i="13"/>
  <c r="M792" i="13"/>
  <c r="R792" i="13" s="1"/>
  <c r="K793" i="13"/>
  <c r="K982" i="13"/>
  <c r="M981" i="13"/>
  <c r="R981" i="13" s="1"/>
  <c r="L919" i="13"/>
  <c r="K730" i="13"/>
  <c r="M729" i="13"/>
  <c r="R729" i="13" s="1"/>
  <c r="L855" i="13"/>
  <c r="L602" i="13"/>
  <c r="L539" i="13"/>
  <c r="K414" i="13"/>
  <c r="M413" i="13"/>
  <c r="R413" i="13" s="1"/>
  <c r="K666" i="13"/>
  <c r="M665" i="13"/>
  <c r="R665" i="13" s="1"/>
  <c r="L476" i="13"/>
  <c r="L350" i="13"/>
  <c r="M223" i="13"/>
  <c r="R223" i="13" s="1"/>
  <c r="K224" i="13"/>
  <c r="L34" i="13"/>
  <c r="K98" i="13"/>
  <c r="M97" i="13"/>
  <c r="R97" i="13" s="1"/>
  <c r="M160" i="13"/>
  <c r="R160" i="13" s="1"/>
  <c r="K161" i="13"/>
  <c r="L286" i="13"/>
  <c r="L220" i="28" l="1"/>
  <c r="M219" i="28"/>
  <c r="R219" i="28"/>
  <c r="L159" i="28"/>
  <c r="M158" i="28"/>
  <c r="R158" i="28" s="1"/>
  <c r="L95" i="28"/>
  <c r="M94" i="28"/>
  <c r="R94" i="28" s="1"/>
  <c r="L32" i="28"/>
  <c r="M31" i="28"/>
  <c r="R31" i="28" s="1"/>
  <c r="K1236" i="13"/>
  <c r="M1235" i="13"/>
  <c r="R1235" i="13" s="1"/>
  <c r="L1173" i="13"/>
  <c r="M1045" i="13"/>
  <c r="K1046" i="13"/>
  <c r="R1045" i="13"/>
  <c r="M1110" i="13"/>
  <c r="R1110" i="13" s="1"/>
  <c r="K1111" i="13"/>
  <c r="L1298" i="13"/>
  <c r="K1362" i="13"/>
  <c r="M1361" i="13"/>
  <c r="R1361" i="13" s="1"/>
  <c r="L793" i="13"/>
  <c r="L730" i="13"/>
  <c r="K920" i="13"/>
  <c r="M919" i="13"/>
  <c r="R919" i="13" s="1"/>
  <c r="M855" i="13"/>
  <c r="R855" i="13" s="1"/>
  <c r="K856" i="13"/>
  <c r="L982" i="13"/>
  <c r="L666" i="13"/>
  <c r="M476" i="13"/>
  <c r="R476" i="13" s="1"/>
  <c r="K477" i="13"/>
  <c r="L414" i="13"/>
  <c r="K540" i="13"/>
  <c r="M539" i="13"/>
  <c r="R539" i="13" s="1"/>
  <c r="K603" i="13"/>
  <c r="M602" i="13"/>
  <c r="R602" i="13" s="1"/>
  <c r="L161" i="13"/>
  <c r="K351" i="13"/>
  <c r="M350" i="13"/>
  <c r="R350" i="13" s="1"/>
  <c r="L98" i="13"/>
  <c r="K35" i="13"/>
  <c r="M34" i="13"/>
  <c r="R34" i="13" s="1"/>
  <c r="L224" i="13"/>
  <c r="K287" i="13"/>
  <c r="M286" i="13"/>
  <c r="R286" i="13" s="1"/>
  <c r="L221" i="28" l="1"/>
  <c r="M220" i="28"/>
  <c r="R220" i="28"/>
  <c r="L160" i="28"/>
  <c r="M159" i="28"/>
  <c r="R159" i="28" s="1"/>
  <c r="L33" i="28"/>
  <c r="M32" i="28"/>
  <c r="R32" i="28" s="1"/>
  <c r="L96" i="28"/>
  <c r="M95" i="28"/>
  <c r="R95" i="28" s="1"/>
  <c r="L1362" i="13"/>
  <c r="K1299" i="13"/>
  <c r="M1298" i="13"/>
  <c r="R1298" i="13" s="1"/>
  <c r="L1111" i="13"/>
  <c r="L1046" i="13"/>
  <c r="K1174" i="13"/>
  <c r="M1173" i="13"/>
  <c r="R1173" i="13" s="1"/>
  <c r="L1236" i="13"/>
  <c r="K983" i="13"/>
  <c r="M982" i="13"/>
  <c r="R982" i="13"/>
  <c r="L856" i="13"/>
  <c r="L920" i="13"/>
  <c r="K731" i="13"/>
  <c r="M730" i="13"/>
  <c r="R730" i="13" s="1"/>
  <c r="K794" i="13"/>
  <c r="M793" i="13"/>
  <c r="R793" i="13" s="1"/>
  <c r="K415" i="13"/>
  <c r="M414" i="13"/>
  <c r="L603" i="13"/>
  <c r="L540" i="13"/>
  <c r="R414" i="13"/>
  <c r="L477" i="13"/>
  <c r="K667" i="13"/>
  <c r="M666" i="13"/>
  <c r="R666" i="13" s="1"/>
  <c r="L35" i="13"/>
  <c r="M98" i="13"/>
  <c r="R98" i="13" s="1"/>
  <c r="K99" i="13"/>
  <c r="L351" i="13"/>
  <c r="K225" i="13"/>
  <c r="M224" i="13"/>
  <c r="R224" i="13" s="1"/>
  <c r="M161" i="13"/>
  <c r="R161" i="13" s="1"/>
  <c r="K162" i="13"/>
  <c r="L287" i="13"/>
  <c r="L222" i="28" l="1"/>
  <c r="M221" i="28"/>
  <c r="R221" i="28"/>
  <c r="L161" i="28"/>
  <c r="M160" i="28"/>
  <c r="R160" i="28" s="1"/>
  <c r="L97" i="28"/>
  <c r="M96" i="28"/>
  <c r="R96" i="28"/>
  <c r="L34" i="28"/>
  <c r="M33" i="28"/>
  <c r="R33" i="28" s="1"/>
  <c r="K1237" i="13"/>
  <c r="M1236" i="13"/>
  <c r="R1236" i="13" s="1"/>
  <c r="L1299" i="13"/>
  <c r="K1363" i="13"/>
  <c r="M1362" i="13"/>
  <c r="R1362" i="13" s="1"/>
  <c r="L1174" i="13"/>
  <c r="M1046" i="13"/>
  <c r="R1046" i="13" s="1"/>
  <c r="K1047" i="13"/>
  <c r="K1112" i="13"/>
  <c r="M1111" i="13"/>
  <c r="R1111" i="13"/>
  <c r="M920" i="13"/>
  <c r="R920" i="13" s="1"/>
  <c r="K921" i="13"/>
  <c r="K857" i="13"/>
  <c r="M856" i="13"/>
  <c r="R856" i="13" s="1"/>
  <c r="L794" i="13"/>
  <c r="L731" i="13"/>
  <c r="L983" i="13"/>
  <c r="L667" i="13"/>
  <c r="K478" i="13"/>
  <c r="M477" i="13"/>
  <c r="R477" i="13"/>
  <c r="M603" i="13"/>
  <c r="R603" i="13" s="1"/>
  <c r="K604" i="13"/>
  <c r="K541" i="13"/>
  <c r="M540" i="13"/>
  <c r="R540" i="13" s="1"/>
  <c r="L415" i="13"/>
  <c r="L162" i="13"/>
  <c r="L225" i="13"/>
  <c r="M351" i="13"/>
  <c r="R351" i="13" s="1"/>
  <c r="K352" i="13"/>
  <c r="L99" i="13"/>
  <c r="M35" i="13"/>
  <c r="R35" i="13" s="1"/>
  <c r="K36" i="13"/>
  <c r="K288" i="13"/>
  <c r="M287" i="13"/>
  <c r="R287" i="13" s="1"/>
  <c r="L223" i="28" l="1"/>
  <c r="M222" i="28"/>
  <c r="R222" i="28"/>
  <c r="L162" i="28"/>
  <c r="M161" i="28"/>
  <c r="R161" i="28" s="1"/>
  <c r="L35" i="28"/>
  <c r="M34" i="28"/>
  <c r="R34" i="28" s="1"/>
  <c r="L98" i="28"/>
  <c r="M97" i="28"/>
  <c r="R97" i="28" s="1"/>
  <c r="L1047" i="13"/>
  <c r="L1112" i="13"/>
  <c r="M1174" i="13"/>
  <c r="R1174" i="13" s="1"/>
  <c r="K1175" i="13"/>
  <c r="L1363" i="13"/>
  <c r="K1300" i="13"/>
  <c r="M1299" i="13"/>
  <c r="R1299" i="13" s="1"/>
  <c r="L1237" i="13"/>
  <c r="K984" i="13"/>
  <c r="M983" i="13"/>
  <c r="R983" i="13" s="1"/>
  <c r="K732" i="13"/>
  <c r="M731" i="13"/>
  <c r="R731" i="13" s="1"/>
  <c r="L857" i="13"/>
  <c r="L921" i="13"/>
  <c r="M794" i="13"/>
  <c r="R794" i="13" s="1"/>
  <c r="K795" i="13"/>
  <c r="K416" i="13"/>
  <c r="M415" i="13"/>
  <c r="R415" i="13" s="1"/>
  <c r="L541" i="13"/>
  <c r="L604" i="13"/>
  <c r="L478" i="13"/>
  <c r="K668" i="13"/>
  <c r="M667" i="13"/>
  <c r="R667" i="13" s="1"/>
  <c r="L36" i="13"/>
  <c r="L352" i="13"/>
  <c r="K100" i="13"/>
  <c r="M99" i="13"/>
  <c r="R99" i="13" s="1"/>
  <c r="M162" i="13"/>
  <c r="R162" i="13" s="1"/>
  <c r="K163" i="13"/>
  <c r="M225" i="13"/>
  <c r="R225" i="13" s="1"/>
  <c r="K226" i="13"/>
  <c r="L288" i="13"/>
  <c r="L224" i="28" l="1"/>
  <c r="M223" i="28"/>
  <c r="R223" i="28" s="1"/>
  <c r="L163" i="28"/>
  <c r="M162" i="28"/>
  <c r="R162" i="28" s="1"/>
  <c r="L99" i="28"/>
  <c r="M98" i="28"/>
  <c r="R98" i="28" s="1"/>
  <c r="L36" i="28"/>
  <c r="M35" i="28"/>
  <c r="R35" i="28" s="1"/>
  <c r="K1238" i="13"/>
  <c r="M1237" i="13"/>
  <c r="R1237" i="13" s="1"/>
  <c r="L1300" i="13"/>
  <c r="K1364" i="13"/>
  <c r="M1363" i="13"/>
  <c r="R1363" i="13" s="1"/>
  <c r="L1175" i="13"/>
  <c r="K1113" i="13"/>
  <c r="M1112" i="13"/>
  <c r="R1112" i="13" s="1"/>
  <c r="K1048" i="13"/>
  <c r="M1047" i="13"/>
  <c r="R1047" i="13" s="1"/>
  <c r="L732" i="13"/>
  <c r="L984" i="13"/>
  <c r="L795" i="13"/>
  <c r="M921" i="13"/>
  <c r="R921" i="13" s="1"/>
  <c r="K922" i="13"/>
  <c r="M857" i="13"/>
  <c r="R857" i="13" s="1"/>
  <c r="K858" i="13"/>
  <c r="M478" i="13"/>
  <c r="R478" i="13" s="1"/>
  <c r="K479" i="13"/>
  <c r="K605" i="13"/>
  <c r="M604" i="13"/>
  <c r="R604" i="13" s="1"/>
  <c r="M541" i="13"/>
  <c r="R541" i="13" s="1"/>
  <c r="K542" i="13"/>
  <c r="L668" i="13"/>
  <c r="L416" i="13"/>
  <c r="L163" i="13"/>
  <c r="M352" i="13"/>
  <c r="R352" i="13" s="1"/>
  <c r="K353" i="13"/>
  <c r="L226" i="13"/>
  <c r="L100" i="13"/>
  <c r="K37" i="13"/>
  <c r="M36" i="13"/>
  <c r="R36" i="13" s="1"/>
  <c r="K289" i="13"/>
  <c r="M288" i="13"/>
  <c r="R288" i="13" s="1"/>
  <c r="L225" i="28" l="1"/>
  <c r="M224" i="28"/>
  <c r="R224" i="28" s="1"/>
  <c r="L164" i="28"/>
  <c r="M163" i="28"/>
  <c r="R163" i="28" s="1"/>
  <c r="L37" i="28"/>
  <c r="M36" i="28"/>
  <c r="R36" i="28" s="1"/>
  <c r="L100" i="28"/>
  <c r="M99" i="28"/>
  <c r="R99" i="28" s="1"/>
  <c r="L1048" i="13"/>
  <c r="L1364" i="13"/>
  <c r="M1300" i="13"/>
  <c r="R1300" i="13" s="1"/>
  <c r="K1301" i="13"/>
  <c r="L1238" i="13"/>
  <c r="L1113" i="13"/>
  <c r="K1176" i="13"/>
  <c r="M1175" i="13"/>
  <c r="R1175" i="13" s="1"/>
  <c r="L858" i="13"/>
  <c r="L922" i="13"/>
  <c r="K796" i="13"/>
  <c r="M795" i="13"/>
  <c r="R795" i="13" s="1"/>
  <c r="K985" i="13"/>
  <c r="M984" i="13"/>
  <c r="R984" i="13" s="1"/>
  <c r="K733" i="13"/>
  <c r="M732" i="13"/>
  <c r="R732" i="13" s="1"/>
  <c r="K417" i="13"/>
  <c r="M416" i="13"/>
  <c r="R416" i="13"/>
  <c r="K669" i="13"/>
  <c r="M668" i="13"/>
  <c r="R668" i="13"/>
  <c r="L542" i="13"/>
  <c r="L605" i="13"/>
  <c r="L479" i="13"/>
  <c r="M100" i="13"/>
  <c r="R100" i="13" s="1"/>
  <c r="K101" i="13"/>
  <c r="K227" i="13"/>
  <c r="M226" i="13"/>
  <c r="R226" i="13" s="1"/>
  <c r="L37" i="13"/>
  <c r="L353" i="13"/>
  <c r="K164" i="13"/>
  <c r="M163" i="13"/>
  <c r="R163" i="13" s="1"/>
  <c r="L289" i="13"/>
  <c r="L226" i="28" l="1"/>
  <c r="M225" i="28"/>
  <c r="R225" i="28"/>
  <c r="L165" i="28"/>
  <c r="M164" i="28"/>
  <c r="R164" i="28" s="1"/>
  <c r="L101" i="28"/>
  <c r="M100" i="28"/>
  <c r="R100" i="28" s="1"/>
  <c r="L38" i="28"/>
  <c r="M37" i="28"/>
  <c r="R37" i="28" s="1"/>
  <c r="L1176" i="13"/>
  <c r="M1113" i="13"/>
  <c r="R1113" i="13" s="1"/>
  <c r="K1114" i="13"/>
  <c r="M1238" i="13"/>
  <c r="K1239" i="13"/>
  <c r="R1238" i="13"/>
  <c r="L1301" i="13"/>
  <c r="K1365" i="13"/>
  <c r="M1364" i="13"/>
  <c r="R1364" i="13" s="1"/>
  <c r="K1049" i="13"/>
  <c r="M1048" i="13"/>
  <c r="R1048" i="13" s="1"/>
  <c r="L985" i="13"/>
  <c r="L796" i="13"/>
  <c r="K923" i="13"/>
  <c r="M922" i="13"/>
  <c r="R922" i="13" s="1"/>
  <c r="L733" i="13"/>
  <c r="M858" i="13"/>
  <c r="R858" i="13" s="1"/>
  <c r="K859" i="13"/>
  <c r="K480" i="13"/>
  <c r="M479" i="13"/>
  <c r="L669" i="13"/>
  <c r="R479" i="13"/>
  <c r="M605" i="13"/>
  <c r="R605" i="13" s="1"/>
  <c r="K606" i="13"/>
  <c r="K543" i="13"/>
  <c r="M542" i="13"/>
  <c r="R542" i="13" s="1"/>
  <c r="L417" i="13"/>
  <c r="L164" i="13"/>
  <c r="M353" i="13"/>
  <c r="R353" i="13" s="1"/>
  <c r="K354" i="13"/>
  <c r="K38" i="13"/>
  <c r="M37" i="13"/>
  <c r="R37" i="13" s="1"/>
  <c r="L227" i="13"/>
  <c r="L101" i="13"/>
  <c r="M289" i="13"/>
  <c r="R289" i="13" s="1"/>
  <c r="K290" i="13"/>
  <c r="L227" i="28" l="1"/>
  <c r="M226" i="28"/>
  <c r="R226" i="28"/>
  <c r="L166" i="28"/>
  <c r="M165" i="28"/>
  <c r="R165" i="28" s="1"/>
  <c r="L39" i="28"/>
  <c r="M38" i="28"/>
  <c r="R38" i="28" s="1"/>
  <c r="L102" i="28"/>
  <c r="M101" i="28"/>
  <c r="R101" i="28" s="1"/>
  <c r="L1049" i="13"/>
  <c r="M1301" i="13"/>
  <c r="R1301" i="13" s="1"/>
  <c r="K1302" i="13"/>
  <c r="L1365" i="13"/>
  <c r="L1239" i="13"/>
  <c r="L1114" i="13"/>
  <c r="K1177" i="13"/>
  <c r="M1176" i="13"/>
  <c r="R1176" i="13" s="1"/>
  <c r="L859" i="13"/>
  <c r="M733" i="13"/>
  <c r="R733" i="13" s="1"/>
  <c r="K734" i="13"/>
  <c r="K986" i="13"/>
  <c r="M985" i="13"/>
  <c r="L923" i="13"/>
  <c r="K797" i="13"/>
  <c r="M796" i="13"/>
  <c r="R796" i="13" s="1"/>
  <c r="R985" i="13"/>
  <c r="K670" i="13"/>
  <c r="M669" i="13"/>
  <c r="R669" i="13" s="1"/>
  <c r="M417" i="13"/>
  <c r="R417" i="13" s="1"/>
  <c r="K418" i="13"/>
  <c r="L543" i="13"/>
  <c r="L606" i="13"/>
  <c r="L480" i="13"/>
  <c r="M101" i="13"/>
  <c r="R101" i="13" s="1"/>
  <c r="K102" i="13"/>
  <c r="M227" i="13"/>
  <c r="R227" i="13" s="1"/>
  <c r="K228" i="13"/>
  <c r="L38" i="13"/>
  <c r="L354" i="13"/>
  <c r="M164" i="13"/>
  <c r="R164" i="13" s="1"/>
  <c r="K165" i="13"/>
  <c r="L290" i="13"/>
  <c r="L228" i="28" l="1"/>
  <c r="M227" i="28"/>
  <c r="R227" i="28" s="1"/>
  <c r="L167" i="28"/>
  <c r="M166" i="28"/>
  <c r="R166" i="28" s="1"/>
  <c r="L103" i="28"/>
  <c r="M102" i="28"/>
  <c r="R102" i="28" s="1"/>
  <c r="L40" i="28"/>
  <c r="M39" i="28"/>
  <c r="R39" i="28" s="1"/>
  <c r="L1177" i="13"/>
  <c r="K1115" i="13"/>
  <c r="M1114" i="13"/>
  <c r="M1049" i="13"/>
  <c r="R1049" i="13" s="1"/>
  <c r="K1050" i="13"/>
  <c r="R1114" i="13"/>
  <c r="K1240" i="13"/>
  <c r="M1239" i="13"/>
  <c r="R1239" i="13" s="1"/>
  <c r="K1366" i="13"/>
  <c r="M1365" i="13"/>
  <c r="R1365" i="13" s="1"/>
  <c r="L1302" i="13"/>
  <c r="K860" i="13"/>
  <c r="M859" i="13"/>
  <c r="L797" i="13"/>
  <c r="K924" i="13"/>
  <c r="M923" i="13"/>
  <c r="R923" i="13" s="1"/>
  <c r="L986" i="13"/>
  <c r="L734" i="13"/>
  <c r="R859" i="13"/>
  <c r="K607" i="13"/>
  <c r="M606" i="13"/>
  <c r="R606" i="13" s="1"/>
  <c r="M543" i="13"/>
  <c r="R543" i="13" s="1"/>
  <c r="K544" i="13"/>
  <c r="L418" i="13"/>
  <c r="K481" i="13"/>
  <c r="M480" i="13"/>
  <c r="R480" i="13"/>
  <c r="L670" i="13"/>
  <c r="K39" i="13"/>
  <c r="M38" i="13"/>
  <c r="R38" i="13" s="1"/>
  <c r="L228" i="13"/>
  <c r="L102" i="13"/>
  <c r="L165" i="13"/>
  <c r="K355" i="13"/>
  <c r="M354" i="13"/>
  <c r="R354" i="13" s="1"/>
  <c r="K291" i="13"/>
  <c r="M290" i="13"/>
  <c r="R290" i="13" s="1"/>
  <c r="L229" i="28" l="1"/>
  <c r="M228" i="28"/>
  <c r="R228" i="28" s="1"/>
  <c r="L168" i="28"/>
  <c r="M167" i="28"/>
  <c r="R167" i="28" s="1"/>
  <c r="L41" i="28"/>
  <c r="M40" i="28"/>
  <c r="R40" i="28" s="1"/>
  <c r="L104" i="28"/>
  <c r="M103" i="28"/>
  <c r="R103" i="28" s="1"/>
  <c r="L1050" i="13"/>
  <c r="L1115" i="13"/>
  <c r="M1302" i="13"/>
  <c r="R1302" i="13" s="1"/>
  <c r="K1303" i="13"/>
  <c r="L1366" i="13"/>
  <c r="L1240" i="13"/>
  <c r="M1177" i="13"/>
  <c r="R1177" i="13" s="1"/>
  <c r="K1178" i="13"/>
  <c r="K735" i="13"/>
  <c r="M734" i="13"/>
  <c r="R734" i="13"/>
  <c r="K987" i="13"/>
  <c r="M986" i="13"/>
  <c r="R986" i="13" s="1"/>
  <c r="L924" i="13"/>
  <c r="K798" i="13"/>
  <c r="M797" i="13"/>
  <c r="R797" i="13" s="1"/>
  <c r="L860" i="13"/>
  <c r="L481" i="13"/>
  <c r="K419" i="13"/>
  <c r="M418" i="13"/>
  <c r="R418" i="13" s="1"/>
  <c r="K671" i="13"/>
  <c r="M670" i="13"/>
  <c r="R670" i="13" s="1"/>
  <c r="L544" i="13"/>
  <c r="L607" i="13"/>
  <c r="L39" i="13"/>
  <c r="M102" i="13"/>
  <c r="R102" i="13" s="1"/>
  <c r="K103" i="13"/>
  <c r="L355" i="13"/>
  <c r="M165" i="13"/>
  <c r="R165" i="13" s="1"/>
  <c r="K166" i="13"/>
  <c r="M228" i="13"/>
  <c r="R228" i="13" s="1"/>
  <c r="K229" i="13"/>
  <c r="K40" i="13"/>
  <c r="M39" i="13"/>
  <c r="R39" i="13" s="1"/>
  <c r="L291" i="13"/>
  <c r="L230" i="28" l="1"/>
  <c r="M229" i="28"/>
  <c r="R229" i="28"/>
  <c r="L169" i="28"/>
  <c r="M168" i="28"/>
  <c r="R168" i="28" s="1"/>
  <c r="L105" i="28"/>
  <c r="M104" i="28"/>
  <c r="R104" i="28" s="1"/>
  <c r="L42" i="28"/>
  <c r="M41" i="28"/>
  <c r="R41" i="28" s="1"/>
  <c r="L1178" i="13"/>
  <c r="K1241" i="13"/>
  <c r="M1240" i="13"/>
  <c r="R1240" i="13"/>
  <c r="K1367" i="13"/>
  <c r="M1366" i="13"/>
  <c r="R1366" i="13"/>
  <c r="L1303" i="13"/>
  <c r="K1116" i="13"/>
  <c r="M1115" i="13"/>
  <c r="R1115" i="13" s="1"/>
  <c r="M1050" i="13"/>
  <c r="R1050" i="13" s="1"/>
  <c r="K1051" i="13"/>
  <c r="K925" i="13"/>
  <c r="M924" i="13"/>
  <c r="R924" i="13" s="1"/>
  <c r="L798" i="13"/>
  <c r="K861" i="13"/>
  <c r="M860" i="13"/>
  <c r="R860" i="13" s="1"/>
  <c r="L987" i="13"/>
  <c r="L735" i="13"/>
  <c r="L671" i="13"/>
  <c r="K608" i="13"/>
  <c r="M607" i="13"/>
  <c r="R607" i="13"/>
  <c r="K545" i="13"/>
  <c r="M544" i="13"/>
  <c r="R544" i="13" s="1"/>
  <c r="L419" i="13"/>
  <c r="K482" i="13"/>
  <c r="M481" i="13"/>
  <c r="R481" i="13" s="1"/>
  <c r="L40" i="13"/>
  <c r="L166" i="13"/>
  <c r="M355" i="13"/>
  <c r="R355" i="13" s="1"/>
  <c r="K356" i="13"/>
  <c r="L103" i="13"/>
  <c r="K41" i="13"/>
  <c r="M40" i="13"/>
  <c r="R40" i="13" s="1"/>
  <c r="L229" i="13"/>
  <c r="K292" i="13"/>
  <c r="M291" i="13"/>
  <c r="R291" i="13" s="1"/>
  <c r="L231" i="28" l="1"/>
  <c r="M230" i="28"/>
  <c r="R230" i="28"/>
  <c r="L170" i="28"/>
  <c r="M169" i="28"/>
  <c r="R169" i="28" s="1"/>
  <c r="L43" i="28"/>
  <c r="M42" i="28"/>
  <c r="R42" i="28" s="1"/>
  <c r="L106" i="28"/>
  <c r="M105" i="28"/>
  <c r="R105" i="28" s="1"/>
  <c r="L1051" i="13"/>
  <c r="L1367" i="13"/>
  <c r="L1241" i="13"/>
  <c r="K1179" i="13"/>
  <c r="M1178" i="13"/>
  <c r="R1178" i="13" s="1"/>
  <c r="L1116" i="13"/>
  <c r="K1304" i="13"/>
  <c r="M1303" i="13"/>
  <c r="R1303" i="13" s="1"/>
  <c r="M798" i="13"/>
  <c r="R798" i="13" s="1"/>
  <c r="K799" i="13"/>
  <c r="K736" i="13"/>
  <c r="M735" i="13"/>
  <c r="R735" i="13" s="1"/>
  <c r="L861" i="13"/>
  <c r="M987" i="13"/>
  <c r="R987" i="13" s="1"/>
  <c r="K988" i="13"/>
  <c r="L925" i="13"/>
  <c r="L482" i="13"/>
  <c r="K420" i="13"/>
  <c r="M419" i="13"/>
  <c r="R419" i="13" s="1"/>
  <c r="L545" i="13"/>
  <c r="L608" i="13"/>
  <c r="M671" i="13"/>
  <c r="R671" i="13" s="1"/>
  <c r="K672" i="13"/>
  <c r="L41" i="13"/>
  <c r="K42" i="13"/>
  <c r="M41" i="13"/>
  <c r="R41" i="13" s="1"/>
  <c r="M166" i="13"/>
  <c r="R166" i="13" s="1"/>
  <c r="K167" i="13"/>
  <c r="M229" i="13"/>
  <c r="R229" i="13" s="1"/>
  <c r="K230" i="13"/>
  <c r="K104" i="13"/>
  <c r="M103" i="13"/>
  <c r="R103" i="13" s="1"/>
  <c r="L356" i="13"/>
  <c r="L292" i="13"/>
  <c r="L232" i="28" l="1"/>
  <c r="M231" i="28"/>
  <c r="R231" i="28" s="1"/>
  <c r="L171" i="28"/>
  <c r="M170" i="28"/>
  <c r="R170" i="28" s="1"/>
  <c r="L107" i="28"/>
  <c r="M106" i="28"/>
  <c r="R106" i="28" s="1"/>
  <c r="L44" i="28"/>
  <c r="M43" i="28"/>
  <c r="R43" i="28" s="1"/>
  <c r="L1179" i="13"/>
  <c r="K1368" i="13"/>
  <c r="M1367" i="13"/>
  <c r="R1367" i="13" s="1"/>
  <c r="L1304" i="13"/>
  <c r="K1117" i="13"/>
  <c r="M1116" i="13"/>
  <c r="R1116" i="13" s="1"/>
  <c r="K1242" i="13"/>
  <c r="M1241" i="13"/>
  <c r="R1241" i="13" s="1"/>
  <c r="M1051" i="13"/>
  <c r="K1052" i="13"/>
  <c r="R1051" i="13"/>
  <c r="L988" i="13"/>
  <c r="M861" i="13"/>
  <c r="R861" i="13" s="1"/>
  <c r="K862" i="13"/>
  <c r="K926" i="13"/>
  <c r="M925" i="13"/>
  <c r="R925" i="13" s="1"/>
  <c r="L736" i="13"/>
  <c r="L799" i="13"/>
  <c r="L420" i="13"/>
  <c r="M482" i="13"/>
  <c r="R482" i="13" s="1"/>
  <c r="K483" i="13"/>
  <c r="L672" i="13"/>
  <c r="K609" i="13"/>
  <c r="M608" i="13"/>
  <c r="R608" i="13" s="1"/>
  <c r="M545" i="13"/>
  <c r="R545" i="13" s="1"/>
  <c r="K546" i="13"/>
  <c r="L42" i="13"/>
  <c r="L230" i="13"/>
  <c r="L167" i="13"/>
  <c r="K357" i="13"/>
  <c r="M356" i="13"/>
  <c r="R356" i="13" s="1"/>
  <c r="L104" i="13"/>
  <c r="K43" i="13"/>
  <c r="M42" i="13"/>
  <c r="R42" i="13" s="1"/>
  <c r="K293" i="13"/>
  <c r="M292" i="13"/>
  <c r="R292" i="13" s="1"/>
  <c r="L233" i="28" l="1"/>
  <c r="M232" i="28"/>
  <c r="R232" i="28" s="1"/>
  <c r="L172" i="28"/>
  <c r="M171" i="28"/>
  <c r="R171" i="28" s="1"/>
  <c r="L45" i="28"/>
  <c r="M44" i="28"/>
  <c r="R44" i="28" s="1"/>
  <c r="L108" i="28"/>
  <c r="M107" i="28"/>
  <c r="R107" i="28" s="1"/>
  <c r="L1052" i="13"/>
  <c r="M1304" i="13"/>
  <c r="R1304" i="13" s="1"/>
  <c r="K1305" i="13"/>
  <c r="L1242" i="13"/>
  <c r="L1117" i="13"/>
  <c r="L1368" i="13"/>
  <c r="M1179" i="13"/>
  <c r="R1179" i="13" s="1"/>
  <c r="K1180" i="13"/>
  <c r="K800" i="13"/>
  <c r="M799" i="13"/>
  <c r="R799" i="13"/>
  <c r="K737" i="13"/>
  <c r="M736" i="13"/>
  <c r="R736" i="13" s="1"/>
  <c r="K989" i="13"/>
  <c r="M988" i="13"/>
  <c r="L926" i="13"/>
  <c r="L862" i="13"/>
  <c r="R988" i="13"/>
  <c r="L546" i="13"/>
  <c r="K421" i="13"/>
  <c r="M420" i="13"/>
  <c r="R420" i="13" s="1"/>
  <c r="L609" i="13"/>
  <c r="M672" i="13"/>
  <c r="R672" i="13" s="1"/>
  <c r="K673" i="13"/>
  <c r="L483" i="13"/>
  <c r="L43" i="13"/>
  <c r="M104" i="13"/>
  <c r="R104" i="13" s="1"/>
  <c r="K105" i="13"/>
  <c r="K44" i="13"/>
  <c r="M43" i="13"/>
  <c r="R43" i="13" s="1"/>
  <c r="K168" i="13"/>
  <c r="M167" i="13"/>
  <c r="R167" i="13" s="1"/>
  <c r="L357" i="13"/>
  <c r="K231" i="13"/>
  <c r="M230" i="13"/>
  <c r="R230" i="13" s="1"/>
  <c r="L293" i="13"/>
  <c r="L234" i="28" l="1"/>
  <c r="M233" i="28"/>
  <c r="R233" i="28" s="1"/>
  <c r="L173" i="28"/>
  <c r="M172" i="28"/>
  <c r="R172" i="28" s="1"/>
  <c r="L109" i="28"/>
  <c r="M108" i="28"/>
  <c r="R108" i="28" s="1"/>
  <c r="L46" i="28"/>
  <c r="M45" i="28"/>
  <c r="R45" i="28" s="1"/>
  <c r="K1369" i="13"/>
  <c r="M1368" i="13"/>
  <c r="L1180" i="13"/>
  <c r="K1053" i="13"/>
  <c r="M1052" i="13"/>
  <c r="R1052" i="13" s="1"/>
  <c r="R1368" i="13"/>
  <c r="K1118" i="13"/>
  <c r="M1117" i="13"/>
  <c r="R1117" i="13" s="1"/>
  <c r="M1242" i="13"/>
  <c r="R1242" i="13" s="1"/>
  <c r="K1243" i="13"/>
  <c r="L1305" i="13"/>
  <c r="M862" i="13"/>
  <c r="R862" i="13" s="1"/>
  <c r="K863" i="13"/>
  <c r="M926" i="13"/>
  <c r="R926" i="13" s="1"/>
  <c r="K927" i="13"/>
  <c r="L989" i="13"/>
  <c r="L737" i="13"/>
  <c r="L800" i="13"/>
  <c r="K610" i="13"/>
  <c r="M609" i="13"/>
  <c r="R609" i="13" s="1"/>
  <c r="L421" i="13"/>
  <c r="M546" i="13"/>
  <c r="R546" i="13" s="1"/>
  <c r="K547" i="13"/>
  <c r="M483" i="13"/>
  <c r="R483" i="13" s="1"/>
  <c r="K484" i="13"/>
  <c r="L673" i="13"/>
  <c r="L44" i="13"/>
  <c r="L168" i="13"/>
  <c r="M357" i="13"/>
  <c r="R357" i="13" s="1"/>
  <c r="K358" i="13"/>
  <c r="K45" i="13"/>
  <c r="M44" i="13"/>
  <c r="R44" i="13" s="1"/>
  <c r="L105" i="13"/>
  <c r="L231" i="13"/>
  <c r="M293" i="13"/>
  <c r="R293" i="13" s="1"/>
  <c r="K294" i="13"/>
  <c r="L235" i="28" l="1"/>
  <c r="M234" i="28"/>
  <c r="R234" i="28" s="1"/>
  <c r="L174" i="28"/>
  <c r="M173" i="28"/>
  <c r="R173" i="28" s="1"/>
  <c r="L47" i="28"/>
  <c r="M46" i="28"/>
  <c r="R46" i="28" s="1"/>
  <c r="L110" i="28"/>
  <c r="M109" i="28"/>
  <c r="R109" i="28" s="1"/>
  <c r="L1118" i="13"/>
  <c r="K1306" i="13"/>
  <c r="M1305" i="13"/>
  <c r="R1305" i="13" s="1"/>
  <c r="L1243" i="13"/>
  <c r="L1053" i="13"/>
  <c r="K1181" i="13"/>
  <c r="M1180" i="13"/>
  <c r="R1180" i="13" s="1"/>
  <c r="L1369" i="13"/>
  <c r="L927" i="13"/>
  <c r="K801" i="13"/>
  <c r="M800" i="13"/>
  <c r="R800" i="13" s="1"/>
  <c r="K738" i="13"/>
  <c r="M737" i="13"/>
  <c r="R737" i="13" s="1"/>
  <c r="K990" i="13"/>
  <c r="M989" i="13"/>
  <c r="R989" i="13" s="1"/>
  <c r="L863" i="13"/>
  <c r="K422" i="13"/>
  <c r="M421" i="13"/>
  <c r="R421" i="13"/>
  <c r="K674" i="13"/>
  <c r="M673" i="13"/>
  <c r="R673" i="13"/>
  <c r="L484" i="13"/>
  <c r="L547" i="13"/>
  <c r="L610" i="13"/>
  <c r="L45" i="13"/>
  <c r="M231" i="13"/>
  <c r="R231" i="13" s="1"/>
  <c r="K232" i="13"/>
  <c r="M105" i="13"/>
  <c r="R105" i="13" s="1"/>
  <c r="K106" i="13"/>
  <c r="K46" i="13"/>
  <c r="M45" i="13"/>
  <c r="R45" i="13" s="1"/>
  <c r="L358" i="13"/>
  <c r="M168" i="13"/>
  <c r="R168" i="13" s="1"/>
  <c r="K169" i="13"/>
  <c r="L294" i="13"/>
  <c r="L236" i="28" l="1"/>
  <c r="M235" i="28"/>
  <c r="R235" i="28" s="1"/>
  <c r="L175" i="28"/>
  <c r="M174" i="28"/>
  <c r="R174" i="28"/>
  <c r="L111" i="28"/>
  <c r="M110" i="28"/>
  <c r="R110" i="28" s="1"/>
  <c r="L48" i="28"/>
  <c r="M47" i="28"/>
  <c r="R47" i="28" s="1"/>
  <c r="K1370" i="13"/>
  <c r="M1369" i="13"/>
  <c r="R1369" i="13" s="1"/>
  <c r="M1053" i="13"/>
  <c r="K1054" i="13"/>
  <c r="L1181" i="13"/>
  <c r="R1053" i="13"/>
  <c r="K1244" i="13"/>
  <c r="M1243" i="13"/>
  <c r="R1243" i="13" s="1"/>
  <c r="L1306" i="13"/>
  <c r="K1119" i="13"/>
  <c r="M1118" i="13"/>
  <c r="R1118" i="13" s="1"/>
  <c r="L738" i="13"/>
  <c r="M863" i="13"/>
  <c r="R863" i="13" s="1"/>
  <c r="K864" i="13"/>
  <c r="L990" i="13"/>
  <c r="L801" i="13"/>
  <c r="K928" i="13"/>
  <c r="M927" i="13"/>
  <c r="R927" i="13" s="1"/>
  <c r="M610" i="13"/>
  <c r="R610" i="13" s="1"/>
  <c r="K611" i="13"/>
  <c r="L674" i="13"/>
  <c r="K548" i="13"/>
  <c r="M547" i="13"/>
  <c r="R547" i="13" s="1"/>
  <c r="M484" i="13"/>
  <c r="R484" i="13" s="1"/>
  <c r="K485" i="13"/>
  <c r="L422" i="13"/>
  <c r="L46" i="13"/>
  <c r="K47" i="13"/>
  <c r="M46" i="13"/>
  <c r="R46" i="13" s="1"/>
  <c r="L106" i="13"/>
  <c r="L232" i="13"/>
  <c r="M232" i="13" s="1"/>
  <c r="L169" i="13"/>
  <c r="K359" i="13"/>
  <c r="M358" i="13"/>
  <c r="R358" i="13" s="1"/>
  <c r="K295" i="13"/>
  <c r="M294" i="13"/>
  <c r="R294" i="13" s="1"/>
  <c r="L237" i="28" l="1"/>
  <c r="M236" i="28"/>
  <c r="R236" i="28"/>
  <c r="L176" i="28"/>
  <c r="M175" i="28"/>
  <c r="R175" i="28" s="1"/>
  <c r="L49" i="28"/>
  <c r="M48" i="28"/>
  <c r="R48" i="28" s="1"/>
  <c r="L112" i="28"/>
  <c r="M111" i="28"/>
  <c r="R111" i="28" s="1"/>
  <c r="M1181" i="13"/>
  <c r="R1181" i="13" s="1"/>
  <c r="K1182" i="13"/>
  <c r="L1054" i="13"/>
  <c r="L1119" i="13"/>
  <c r="K1307" i="13"/>
  <c r="M1306" i="13"/>
  <c r="R1306" i="13" s="1"/>
  <c r="L1244" i="13"/>
  <c r="L1370" i="13"/>
  <c r="K802" i="13"/>
  <c r="M801" i="13"/>
  <c r="R801" i="13" s="1"/>
  <c r="K991" i="13"/>
  <c r="M990" i="13"/>
  <c r="R990" i="13" s="1"/>
  <c r="L928" i="13"/>
  <c r="L864" i="13"/>
  <c r="M738" i="13"/>
  <c r="R738" i="13" s="1"/>
  <c r="K739" i="13"/>
  <c r="K423" i="13"/>
  <c r="M422" i="13"/>
  <c r="R422" i="13" s="1"/>
  <c r="L485" i="13"/>
  <c r="L548" i="13"/>
  <c r="K675" i="13"/>
  <c r="M674" i="13"/>
  <c r="R674" i="13" s="1"/>
  <c r="L611" i="13"/>
  <c r="L47" i="13"/>
  <c r="R232" i="13"/>
  <c r="K170" i="13"/>
  <c r="M169" i="13"/>
  <c r="R169" i="13" s="1"/>
  <c r="M106" i="13"/>
  <c r="R106" i="13" s="1"/>
  <c r="K107" i="13"/>
  <c r="L359" i="13"/>
  <c r="K48" i="13"/>
  <c r="M47" i="13"/>
  <c r="R47" i="13" s="1"/>
  <c r="L295" i="13"/>
  <c r="K233" i="13"/>
  <c r="L238" i="28" l="1"/>
  <c r="M237" i="28"/>
  <c r="R237" i="28" s="1"/>
  <c r="L177" i="28"/>
  <c r="M176" i="28"/>
  <c r="R176" i="28" s="1"/>
  <c r="L113" i="28"/>
  <c r="M112" i="28"/>
  <c r="R112" i="28" s="1"/>
  <c r="L50" i="28"/>
  <c r="M49" i="28"/>
  <c r="R49" i="28" s="1"/>
  <c r="K1371" i="13"/>
  <c r="M1370" i="13"/>
  <c r="R1370" i="13" s="1"/>
  <c r="K1245" i="13"/>
  <c r="M1244" i="13"/>
  <c r="R1244" i="13" s="1"/>
  <c r="K1120" i="13"/>
  <c r="M1119" i="13"/>
  <c r="R1119" i="13" s="1"/>
  <c r="K1055" i="13"/>
  <c r="M1054" i="13"/>
  <c r="R1054" i="13" s="1"/>
  <c r="L1182" i="13"/>
  <c r="L1307" i="13"/>
  <c r="K865" i="13"/>
  <c r="M864" i="13"/>
  <c r="K929" i="13"/>
  <c r="M928" i="13"/>
  <c r="R928" i="13" s="1"/>
  <c r="L991" i="13"/>
  <c r="L739" i="13"/>
  <c r="R864" i="13"/>
  <c r="L802" i="13"/>
  <c r="L675" i="13"/>
  <c r="K612" i="13"/>
  <c r="M611" i="13"/>
  <c r="R611" i="13" s="1"/>
  <c r="K549" i="13"/>
  <c r="M548" i="13"/>
  <c r="R548" i="13"/>
  <c r="K486" i="13"/>
  <c r="M485" i="13"/>
  <c r="R485" i="13" s="1"/>
  <c r="L423" i="13"/>
  <c r="L48" i="13"/>
  <c r="K49" i="13"/>
  <c r="M48" i="13"/>
  <c r="R48" i="13" s="1"/>
  <c r="M359" i="13"/>
  <c r="R359" i="13" s="1"/>
  <c r="K360" i="13"/>
  <c r="L107" i="13"/>
  <c r="L170" i="13"/>
  <c r="K296" i="13"/>
  <c r="M295" i="13"/>
  <c r="R295" i="13" s="1"/>
  <c r="L233" i="13"/>
  <c r="L239" i="28" l="1"/>
  <c r="M238" i="28"/>
  <c r="R238" i="28"/>
  <c r="L178" i="28"/>
  <c r="M177" i="28"/>
  <c r="R177" i="28" s="1"/>
  <c r="L51" i="28"/>
  <c r="M50" i="28"/>
  <c r="R50" i="28" s="1"/>
  <c r="L114" i="28"/>
  <c r="M113" i="28"/>
  <c r="R113" i="28" s="1"/>
  <c r="K1183" i="13"/>
  <c r="M1182" i="13"/>
  <c r="R1182" i="13" s="1"/>
  <c r="L1055" i="13"/>
  <c r="K1308" i="13"/>
  <c r="M1307" i="13"/>
  <c r="R1307" i="13" s="1"/>
  <c r="L1245" i="13"/>
  <c r="L1120" i="13"/>
  <c r="L1371" i="13"/>
  <c r="M802" i="13"/>
  <c r="R802" i="13" s="1"/>
  <c r="K803" i="13"/>
  <c r="K992" i="13"/>
  <c r="M991" i="13"/>
  <c r="R991" i="13" s="1"/>
  <c r="L929" i="13"/>
  <c r="K740" i="13"/>
  <c r="M739" i="13"/>
  <c r="R739" i="13" s="1"/>
  <c r="L865" i="13"/>
  <c r="L486" i="13"/>
  <c r="K424" i="13"/>
  <c r="M423" i="13"/>
  <c r="R423" i="13" s="1"/>
  <c r="L549" i="13"/>
  <c r="L612" i="13"/>
  <c r="K676" i="13"/>
  <c r="M675" i="13"/>
  <c r="R675" i="13" s="1"/>
  <c r="L49" i="13"/>
  <c r="K50" i="13" s="1"/>
  <c r="M170" i="13"/>
  <c r="R170" i="13" s="1"/>
  <c r="K171" i="13"/>
  <c r="K108" i="13"/>
  <c r="M107" i="13"/>
  <c r="R107" i="13" s="1"/>
  <c r="L360" i="13"/>
  <c r="M49" i="13"/>
  <c r="R49" i="13" s="1"/>
  <c r="L296" i="13"/>
  <c r="K234" i="13"/>
  <c r="M233" i="13"/>
  <c r="R233" i="13" s="1"/>
  <c r="L240" i="28" l="1"/>
  <c r="M239" i="28"/>
  <c r="R239" i="28" s="1"/>
  <c r="L179" i="28"/>
  <c r="M178" i="28"/>
  <c r="R178" i="28" s="1"/>
  <c r="L115" i="28"/>
  <c r="M114" i="28"/>
  <c r="R114" i="28" s="1"/>
  <c r="L52" i="28"/>
  <c r="M51" i="28"/>
  <c r="R51" i="28" s="1"/>
  <c r="K1246" i="13"/>
  <c r="M1245" i="13"/>
  <c r="R1245" i="13" s="1"/>
  <c r="L1308" i="13"/>
  <c r="M1055" i="13"/>
  <c r="R1055" i="13" s="1"/>
  <c r="K1056" i="13"/>
  <c r="K1372" i="13"/>
  <c r="M1371" i="13"/>
  <c r="R1371" i="13"/>
  <c r="K1121" i="13"/>
  <c r="M1120" i="13"/>
  <c r="R1120" i="13" s="1"/>
  <c r="L1183" i="13"/>
  <c r="M865" i="13"/>
  <c r="R865" i="13" s="1"/>
  <c r="K866" i="13"/>
  <c r="L803" i="13"/>
  <c r="L740" i="13"/>
  <c r="K930" i="13"/>
  <c r="M929" i="13"/>
  <c r="R929" i="13" s="1"/>
  <c r="L992" i="13"/>
  <c r="L676" i="13"/>
  <c r="K613" i="13"/>
  <c r="M612" i="13"/>
  <c r="R612" i="13" s="1"/>
  <c r="M549" i="13"/>
  <c r="R549" i="13" s="1"/>
  <c r="K550" i="13"/>
  <c r="L424" i="13"/>
  <c r="M486" i="13"/>
  <c r="K487" i="13"/>
  <c r="R486" i="13"/>
  <c r="M360" i="13"/>
  <c r="R360" i="13" s="1"/>
  <c r="K361" i="13"/>
  <c r="L108" i="13"/>
  <c r="L171" i="13"/>
  <c r="L50" i="13"/>
  <c r="K297" i="13"/>
  <c r="M296" i="13"/>
  <c r="R296" i="13" s="1"/>
  <c r="L234" i="13"/>
  <c r="L241" i="28" l="1"/>
  <c r="M240" i="28"/>
  <c r="R240" i="28"/>
  <c r="L180" i="28"/>
  <c r="M179" i="28"/>
  <c r="R179" i="28" s="1"/>
  <c r="L53" i="28"/>
  <c r="M52" i="28"/>
  <c r="R52" i="28" s="1"/>
  <c r="L116" i="28"/>
  <c r="M115" i="28"/>
  <c r="R115" i="28" s="1"/>
  <c r="L1372" i="13"/>
  <c r="K1184" i="13"/>
  <c r="M1183" i="13"/>
  <c r="R1183" i="13" s="1"/>
  <c r="L1056" i="13"/>
  <c r="M1308" i="13"/>
  <c r="R1308" i="13" s="1"/>
  <c r="K1309" i="13"/>
  <c r="L1121" i="13"/>
  <c r="L1246" i="13"/>
  <c r="K993" i="13"/>
  <c r="M992" i="13"/>
  <c r="R992" i="13" s="1"/>
  <c r="M740" i="13"/>
  <c r="R740" i="13" s="1"/>
  <c r="K741" i="13"/>
  <c r="K804" i="13"/>
  <c r="M803" i="13"/>
  <c r="R803" i="13" s="1"/>
  <c r="L930" i="13"/>
  <c r="L866" i="13"/>
  <c r="K425" i="13"/>
  <c r="M424" i="13"/>
  <c r="R424" i="13" s="1"/>
  <c r="L487" i="13"/>
  <c r="L550" i="13"/>
  <c r="L613" i="13"/>
  <c r="K677" i="13"/>
  <c r="M676" i="13"/>
  <c r="R676" i="13" s="1"/>
  <c r="K51" i="13"/>
  <c r="M50" i="13"/>
  <c r="R50" i="13" s="1"/>
  <c r="K172" i="13"/>
  <c r="M171" i="13"/>
  <c r="R171" i="13" s="1"/>
  <c r="M108" i="13"/>
  <c r="R108" i="13" s="1"/>
  <c r="K109" i="13"/>
  <c r="L361" i="13"/>
  <c r="L297" i="13"/>
  <c r="M234" i="13"/>
  <c r="R234" i="13" s="1"/>
  <c r="K235" i="13"/>
  <c r="L242" i="28" l="1"/>
  <c r="M241" i="28"/>
  <c r="R241" i="28"/>
  <c r="L181" i="28"/>
  <c r="M180" i="28"/>
  <c r="R180" i="28" s="1"/>
  <c r="L117" i="28"/>
  <c r="M116" i="28"/>
  <c r="R116" i="28" s="1"/>
  <c r="L54" i="28"/>
  <c r="M53" i="28"/>
  <c r="R53" i="28" s="1"/>
  <c r="M1246" i="13"/>
  <c r="R1246" i="13" s="1"/>
  <c r="K1247" i="13"/>
  <c r="K1122" i="13"/>
  <c r="M1121" i="13"/>
  <c r="R1121" i="13" s="1"/>
  <c r="L1309" i="13"/>
  <c r="L1184" i="13"/>
  <c r="M1056" i="13"/>
  <c r="R1056" i="13" s="1"/>
  <c r="K1057" i="13"/>
  <c r="K1373" i="13"/>
  <c r="M1372" i="13"/>
  <c r="R1372" i="13" s="1"/>
  <c r="K931" i="13"/>
  <c r="M930" i="13"/>
  <c r="L804" i="13"/>
  <c r="L741" i="13"/>
  <c r="K867" i="13"/>
  <c r="M866" i="13"/>
  <c r="R866" i="13" s="1"/>
  <c r="R930" i="13"/>
  <c r="L993" i="13"/>
  <c r="L677" i="13"/>
  <c r="K614" i="13"/>
  <c r="M613" i="13"/>
  <c r="R613" i="13" s="1"/>
  <c r="M487" i="13"/>
  <c r="R487" i="13" s="1"/>
  <c r="K488" i="13"/>
  <c r="M550" i="13"/>
  <c r="R550" i="13" s="1"/>
  <c r="K551" i="13"/>
  <c r="L425" i="13"/>
  <c r="L51" i="13"/>
  <c r="M361" i="13"/>
  <c r="R361" i="13" s="1"/>
  <c r="K362" i="13"/>
  <c r="L172" i="13"/>
  <c r="L109" i="13"/>
  <c r="K52" i="13"/>
  <c r="M51" i="13"/>
  <c r="R51" i="13" s="1"/>
  <c r="M297" i="13"/>
  <c r="R297" i="13" s="1"/>
  <c r="K298" i="13"/>
  <c r="L235" i="13"/>
  <c r="L243" i="28" l="1"/>
  <c r="M242" i="28"/>
  <c r="R242" i="28" s="1"/>
  <c r="L182" i="28"/>
  <c r="M181" i="28"/>
  <c r="R181" i="28" s="1"/>
  <c r="L55" i="28"/>
  <c r="M54" i="28"/>
  <c r="R54" i="28" s="1"/>
  <c r="L118" i="28"/>
  <c r="M117" i="28"/>
  <c r="R117" i="28" s="1"/>
  <c r="K1185" i="13"/>
  <c r="M1184" i="13"/>
  <c r="R1184" i="13"/>
  <c r="L1373" i="13"/>
  <c r="L1057" i="13"/>
  <c r="K1310" i="13"/>
  <c r="M1309" i="13"/>
  <c r="R1309" i="13" s="1"/>
  <c r="L1122" i="13"/>
  <c r="L1247" i="13"/>
  <c r="L867" i="13"/>
  <c r="K742" i="13"/>
  <c r="M741" i="13"/>
  <c r="R741" i="13" s="1"/>
  <c r="K994" i="13"/>
  <c r="M993" i="13"/>
  <c r="R993" i="13"/>
  <c r="K805" i="13"/>
  <c r="M804" i="13"/>
  <c r="R804" i="13" s="1"/>
  <c r="L931" i="13"/>
  <c r="L551" i="13"/>
  <c r="L488" i="13"/>
  <c r="K426" i="13"/>
  <c r="M425" i="13"/>
  <c r="R425" i="13" s="1"/>
  <c r="L614" i="13"/>
  <c r="K678" i="13"/>
  <c r="M677" i="13"/>
  <c r="R677" i="13"/>
  <c r="K110" i="13"/>
  <c r="M109" i="13"/>
  <c r="R109" i="13" s="1"/>
  <c r="L52" i="13"/>
  <c r="M172" i="13"/>
  <c r="R172" i="13" s="1"/>
  <c r="K173" i="13"/>
  <c r="L362" i="13"/>
  <c r="L298" i="13"/>
  <c r="K236" i="13"/>
  <c r="M235" i="13"/>
  <c r="R235" i="13" s="1"/>
  <c r="L244" i="28" l="1"/>
  <c r="M243" i="28"/>
  <c r="R243" i="28" s="1"/>
  <c r="L183" i="28"/>
  <c r="M182" i="28"/>
  <c r="R182" i="28" s="1"/>
  <c r="L119" i="28"/>
  <c r="M118" i="28"/>
  <c r="R118" i="28" s="1"/>
  <c r="L56" i="28"/>
  <c r="M55" i="28"/>
  <c r="R55" i="28" s="1"/>
  <c r="K1123" i="13"/>
  <c r="M1122" i="13"/>
  <c r="R1122" i="13" s="1"/>
  <c r="L1185" i="13"/>
  <c r="M1247" i="13"/>
  <c r="R1247" i="13" s="1"/>
  <c r="K1248" i="13"/>
  <c r="L1310" i="13"/>
  <c r="M1057" i="13"/>
  <c r="R1057" i="13" s="1"/>
  <c r="K1058" i="13"/>
  <c r="K1374" i="13"/>
  <c r="M1373" i="13"/>
  <c r="R1373" i="13"/>
  <c r="K932" i="13"/>
  <c r="M931" i="13"/>
  <c r="R931" i="13" s="1"/>
  <c r="M867" i="13"/>
  <c r="K868" i="13"/>
  <c r="L805" i="13"/>
  <c r="L994" i="13"/>
  <c r="L742" i="13"/>
  <c r="R867" i="13"/>
  <c r="L678" i="13"/>
  <c r="K615" i="13"/>
  <c r="M614" i="13"/>
  <c r="R614" i="13" s="1"/>
  <c r="L426" i="13"/>
  <c r="M488" i="13"/>
  <c r="R488" i="13" s="1"/>
  <c r="K489" i="13"/>
  <c r="K552" i="13"/>
  <c r="M551" i="13"/>
  <c r="R551" i="13"/>
  <c r="L173" i="13"/>
  <c r="K53" i="13"/>
  <c r="M52" i="13"/>
  <c r="R52" i="13" s="1"/>
  <c r="K363" i="13"/>
  <c r="M362" i="13"/>
  <c r="R362" i="13" s="1"/>
  <c r="L110" i="13"/>
  <c r="K299" i="13"/>
  <c r="M298" i="13"/>
  <c r="R298" i="13" s="1"/>
  <c r="L236" i="13"/>
  <c r="L245" i="28" l="1"/>
  <c r="M244" i="28"/>
  <c r="R244" i="28" s="1"/>
  <c r="L184" i="28"/>
  <c r="M183" i="28"/>
  <c r="R183" i="28" s="1"/>
  <c r="L57" i="28"/>
  <c r="M56" i="28"/>
  <c r="R56" i="28" s="1"/>
  <c r="L120" i="28"/>
  <c r="M119" i="28"/>
  <c r="R119" i="28" s="1"/>
  <c r="K1311" i="13"/>
  <c r="M1310" i="13"/>
  <c r="R1310" i="13" s="1"/>
  <c r="L1248" i="13"/>
  <c r="K1186" i="13"/>
  <c r="M1185" i="13"/>
  <c r="R1185" i="13" s="1"/>
  <c r="L1374" i="13"/>
  <c r="L1058" i="13"/>
  <c r="L1123" i="13"/>
  <c r="L868" i="13"/>
  <c r="M742" i="13"/>
  <c r="R742" i="13" s="1"/>
  <c r="K743" i="13"/>
  <c r="K806" i="13"/>
  <c r="M805" i="13"/>
  <c r="R805" i="13" s="1"/>
  <c r="K995" i="13"/>
  <c r="M994" i="13"/>
  <c r="R994" i="13" s="1"/>
  <c r="L932" i="13"/>
  <c r="L489" i="13"/>
  <c r="L552" i="13"/>
  <c r="M426" i="13"/>
  <c r="K427" i="13"/>
  <c r="R426" i="13"/>
  <c r="L615" i="13"/>
  <c r="K679" i="13"/>
  <c r="M678" i="13"/>
  <c r="R678" i="13" s="1"/>
  <c r="M110" i="13"/>
  <c r="R110" i="13" s="1"/>
  <c r="K111" i="13"/>
  <c r="L53" i="13"/>
  <c r="L363" i="13"/>
  <c r="M173" i="13"/>
  <c r="R173" i="13" s="1"/>
  <c r="K174" i="13"/>
  <c r="L299" i="13"/>
  <c r="K237" i="13"/>
  <c r="M236" i="13"/>
  <c r="R236" i="13" s="1"/>
  <c r="L246" i="28" l="1"/>
  <c r="M245" i="28"/>
  <c r="R245" i="28" s="1"/>
  <c r="L185" i="28"/>
  <c r="M184" i="28"/>
  <c r="R184" i="28" s="1"/>
  <c r="L121" i="28"/>
  <c r="M120" i="28"/>
  <c r="R120" i="28" s="1"/>
  <c r="L58" i="28"/>
  <c r="M57" i="28"/>
  <c r="R57" i="28" s="1"/>
  <c r="K1059" i="13"/>
  <c r="M1058" i="13"/>
  <c r="R1058" i="13" s="1"/>
  <c r="M1248" i="13"/>
  <c r="R1248" i="13" s="1"/>
  <c r="K1249" i="13"/>
  <c r="K1124" i="13"/>
  <c r="M1123" i="13"/>
  <c r="R1123" i="13" s="1"/>
  <c r="K1375" i="13"/>
  <c r="M1374" i="13"/>
  <c r="R1374" i="13" s="1"/>
  <c r="L1186" i="13"/>
  <c r="L1311" i="13"/>
  <c r="K933" i="13"/>
  <c r="M932" i="13"/>
  <c r="R932" i="13" s="1"/>
  <c r="L995" i="13"/>
  <c r="L806" i="13"/>
  <c r="L743" i="13"/>
  <c r="K869" i="13"/>
  <c r="M868" i="13"/>
  <c r="R868" i="13"/>
  <c r="M615" i="13"/>
  <c r="R615" i="13" s="1"/>
  <c r="K616" i="13"/>
  <c r="L679" i="13"/>
  <c r="L427" i="13"/>
  <c r="K553" i="13"/>
  <c r="M552" i="13"/>
  <c r="R552" i="13" s="1"/>
  <c r="K490" i="13"/>
  <c r="M489" i="13"/>
  <c r="R489" i="13"/>
  <c r="M363" i="13"/>
  <c r="R363" i="13" s="1"/>
  <c r="K364" i="13"/>
  <c r="L174" i="13"/>
  <c r="L111" i="13"/>
  <c r="K54" i="13"/>
  <c r="M53" i="13"/>
  <c r="R53" i="13" s="1"/>
  <c r="K300" i="13"/>
  <c r="M299" i="13"/>
  <c r="R299" i="13" s="1"/>
  <c r="L237" i="13"/>
  <c r="L247" i="28" l="1"/>
  <c r="M246" i="28"/>
  <c r="R246" i="28" s="1"/>
  <c r="L186" i="28"/>
  <c r="M185" i="28"/>
  <c r="R185" i="28" s="1"/>
  <c r="L59" i="28"/>
  <c r="M58" i="28"/>
  <c r="R58" i="28" s="1"/>
  <c r="L122" i="28"/>
  <c r="M121" i="28"/>
  <c r="R121" i="28" s="1"/>
  <c r="L1375" i="13"/>
  <c r="K1312" i="13"/>
  <c r="M1311" i="13"/>
  <c r="R1311" i="13" s="1"/>
  <c r="K1187" i="13"/>
  <c r="M1186" i="13"/>
  <c r="L1124" i="13"/>
  <c r="L1249" i="13"/>
  <c r="R1186" i="13"/>
  <c r="L1059" i="13"/>
  <c r="K744" i="13"/>
  <c r="M743" i="13"/>
  <c r="R743" i="13" s="1"/>
  <c r="K996" i="13"/>
  <c r="M995" i="13"/>
  <c r="R995" i="13" s="1"/>
  <c r="M806" i="13"/>
  <c r="R806" i="13" s="1"/>
  <c r="K807" i="13"/>
  <c r="L869" i="13"/>
  <c r="L933" i="13"/>
  <c r="L490" i="13"/>
  <c r="L553" i="13"/>
  <c r="K428" i="13"/>
  <c r="M427" i="13"/>
  <c r="R427" i="13" s="1"/>
  <c r="K680" i="13"/>
  <c r="M679" i="13"/>
  <c r="R679" i="13" s="1"/>
  <c r="L616" i="13"/>
  <c r="M174" i="13"/>
  <c r="R174" i="13" s="1"/>
  <c r="K175" i="13"/>
  <c r="L54" i="13"/>
  <c r="K112" i="13"/>
  <c r="M111" i="13"/>
  <c r="R111" i="13" s="1"/>
  <c r="L364" i="13"/>
  <c r="L300" i="13"/>
  <c r="K238" i="13"/>
  <c r="M237" i="13"/>
  <c r="R237" i="13" s="1"/>
  <c r="L248" i="28" l="1"/>
  <c r="M247" i="28"/>
  <c r="R247" i="28" s="1"/>
  <c r="L187" i="28"/>
  <c r="M186" i="28"/>
  <c r="R186" i="28" s="1"/>
  <c r="L123" i="28"/>
  <c r="M122" i="28"/>
  <c r="R122" i="28" s="1"/>
  <c r="L60" i="28"/>
  <c r="M59" i="28"/>
  <c r="R59" i="28" s="1"/>
  <c r="K1060" i="13"/>
  <c r="M1059" i="13"/>
  <c r="R1059" i="13"/>
  <c r="K1125" i="13"/>
  <c r="M1124" i="13"/>
  <c r="R1124" i="13" s="1"/>
  <c r="K1250" i="13"/>
  <c r="M1249" i="13"/>
  <c r="R1249" i="13" s="1"/>
  <c r="L1187" i="13"/>
  <c r="L1312" i="13"/>
  <c r="K1376" i="13"/>
  <c r="M1375" i="13"/>
  <c r="R1375" i="13" s="1"/>
  <c r="K934" i="13"/>
  <c r="M933" i="13"/>
  <c r="R933" i="13" s="1"/>
  <c r="M869" i="13"/>
  <c r="R869" i="13" s="1"/>
  <c r="K870" i="13"/>
  <c r="L807" i="13"/>
  <c r="L744" i="13"/>
  <c r="L996" i="13"/>
  <c r="L680" i="13"/>
  <c r="K617" i="13"/>
  <c r="M616" i="13"/>
  <c r="R616" i="13" s="1"/>
  <c r="M553" i="13"/>
  <c r="R553" i="13" s="1"/>
  <c r="K554" i="13"/>
  <c r="M490" i="13"/>
  <c r="R490" i="13" s="1"/>
  <c r="K491" i="13"/>
  <c r="L428" i="13"/>
  <c r="K365" i="13"/>
  <c r="M364" i="13"/>
  <c r="R364" i="13" s="1"/>
  <c r="L112" i="13"/>
  <c r="K55" i="13"/>
  <c r="M54" i="13"/>
  <c r="R54" i="13" s="1"/>
  <c r="L175" i="13"/>
  <c r="K301" i="13"/>
  <c r="M300" i="13"/>
  <c r="R300" i="13" s="1"/>
  <c r="L238" i="13"/>
  <c r="M187" i="28" l="1"/>
  <c r="P188" i="28" s="1"/>
  <c r="R187" i="28"/>
  <c r="L249" i="28"/>
  <c r="M248" i="28"/>
  <c r="R248" i="28"/>
  <c r="L61" i="28"/>
  <c r="M60" i="28"/>
  <c r="R60" i="28" s="1"/>
  <c r="L124" i="28"/>
  <c r="M123" i="28"/>
  <c r="R123" i="28" s="1"/>
  <c r="K1188" i="13"/>
  <c r="M1187" i="13"/>
  <c r="R1187" i="13"/>
  <c r="L1376" i="13"/>
  <c r="M1312" i="13"/>
  <c r="R1312" i="13" s="1"/>
  <c r="K1313" i="13"/>
  <c r="L1250" i="13"/>
  <c r="L1125" i="13"/>
  <c r="L1060" i="13"/>
  <c r="K997" i="13"/>
  <c r="M996" i="13"/>
  <c r="R996" i="13" s="1"/>
  <c r="K745" i="13"/>
  <c r="M744" i="13"/>
  <c r="K808" i="13"/>
  <c r="M807" i="13"/>
  <c r="R807" i="13" s="1"/>
  <c r="L870" i="13"/>
  <c r="R744" i="13"/>
  <c r="L934" i="13"/>
  <c r="L491" i="13"/>
  <c r="L554" i="13"/>
  <c r="L617" i="13"/>
  <c r="M428" i="13"/>
  <c r="R428" i="13" s="1"/>
  <c r="K429" i="13"/>
  <c r="K681" i="13"/>
  <c r="M680" i="13"/>
  <c r="R680" i="13" s="1"/>
  <c r="L55" i="13"/>
  <c r="K56" i="13"/>
  <c r="M55" i="13"/>
  <c r="R55" i="13" s="1"/>
  <c r="M112" i="13"/>
  <c r="R112" i="13" s="1"/>
  <c r="K113" i="13"/>
  <c r="K176" i="13"/>
  <c r="M175" i="13"/>
  <c r="R175" i="13" s="1"/>
  <c r="L365" i="13"/>
  <c r="L301" i="13"/>
  <c r="M238" i="13"/>
  <c r="R238" i="13" s="1"/>
  <c r="K239" i="13"/>
  <c r="R188" i="28" l="1"/>
  <c r="P189" i="28"/>
  <c r="L250" i="28"/>
  <c r="M249" i="28"/>
  <c r="R249" i="28" s="1"/>
  <c r="M124" i="28"/>
  <c r="P125" i="28" s="1"/>
  <c r="M61" i="28"/>
  <c r="L1313" i="13"/>
  <c r="M1060" i="13"/>
  <c r="R1060" i="13" s="1"/>
  <c r="K1061" i="13"/>
  <c r="K1126" i="13"/>
  <c r="M1125" i="13"/>
  <c r="R1125" i="13" s="1"/>
  <c r="M1250" i="13"/>
  <c r="R1250" i="13" s="1"/>
  <c r="K1251" i="13"/>
  <c r="M1376" i="13"/>
  <c r="R1376" i="13" s="1"/>
  <c r="K1377" i="13"/>
  <c r="L1188" i="13"/>
  <c r="K935" i="13"/>
  <c r="M934" i="13"/>
  <c r="R934" i="13" s="1"/>
  <c r="L808" i="13"/>
  <c r="L745" i="13"/>
  <c r="K871" i="13"/>
  <c r="M870" i="13"/>
  <c r="R870" i="13" s="1"/>
  <c r="L997" i="13"/>
  <c r="L681" i="13"/>
  <c r="L429" i="13"/>
  <c r="K618" i="13"/>
  <c r="M617" i="13"/>
  <c r="R617" i="13" s="1"/>
  <c r="M554" i="13"/>
  <c r="R554" i="13" s="1"/>
  <c r="K555" i="13"/>
  <c r="K492" i="13"/>
  <c r="M491" i="13"/>
  <c r="R491" i="13"/>
  <c r="L56" i="13"/>
  <c r="M365" i="13"/>
  <c r="R365" i="13" s="1"/>
  <c r="K366" i="13"/>
  <c r="L176" i="13"/>
  <c r="L113" i="13"/>
  <c r="K57" i="13"/>
  <c r="M56" i="13"/>
  <c r="R56" i="13" s="1"/>
  <c r="M301" i="13"/>
  <c r="R301" i="13" s="1"/>
  <c r="K302" i="13"/>
  <c r="L239" i="13"/>
  <c r="P190" i="28" l="1"/>
  <c r="R190" i="28" s="1"/>
  <c r="R189" i="28"/>
  <c r="R125" i="28"/>
  <c r="R124" i="28"/>
  <c r="R62" i="28"/>
  <c r="R61" i="28"/>
  <c r="M250" i="28"/>
  <c r="L1126" i="13"/>
  <c r="K1189" i="13"/>
  <c r="M1188" i="13"/>
  <c r="L1251" i="13"/>
  <c r="R1188" i="13"/>
  <c r="L1377" i="13"/>
  <c r="L1061" i="13"/>
  <c r="M1313" i="13"/>
  <c r="R1313" i="13" s="1"/>
  <c r="K1314" i="13"/>
  <c r="L871" i="13"/>
  <c r="M745" i="13"/>
  <c r="R745" i="13" s="1"/>
  <c r="K746" i="13"/>
  <c r="K809" i="13"/>
  <c r="M808" i="13"/>
  <c r="R808" i="13"/>
  <c r="K998" i="13"/>
  <c r="M997" i="13"/>
  <c r="R997" i="13" s="1"/>
  <c r="L935" i="13"/>
  <c r="L618" i="13"/>
  <c r="L492" i="13"/>
  <c r="L555" i="13"/>
  <c r="K430" i="13"/>
  <c r="M429" i="13"/>
  <c r="R429" i="13" s="1"/>
  <c r="K682" i="13"/>
  <c r="M681" i="13"/>
  <c r="R681" i="13" s="1"/>
  <c r="L57" i="13"/>
  <c r="M113" i="13"/>
  <c r="R113" i="13" s="1"/>
  <c r="K114" i="13"/>
  <c r="M176" i="13"/>
  <c r="R176" i="13" s="1"/>
  <c r="K177" i="13"/>
  <c r="L366" i="13"/>
  <c r="K58" i="13"/>
  <c r="M57" i="13"/>
  <c r="R57" i="13" s="1"/>
  <c r="L302" i="13"/>
  <c r="K240" i="13"/>
  <c r="M239" i="13"/>
  <c r="R239" i="13" s="1"/>
  <c r="R127" i="28" l="1"/>
  <c r="R126" i="28"/>
  <c r="R64" i="28"/>
  <c r="R63" i="28"/>
  <c r="L1314" i="13"/>
  <c r="M1061" i="13"/>
  <c r="K1062" i="13"/>
  <c r="R1061" i="13"/>
  <c r="K1378" i="13"/>
  <c r="M1377" i="13"/>
  <c r="R1377" i="13" s="1"/>
  <c r="K1252" i="13"/>
  <c r="M1251" i="13"/>
  <c r="R1251" i="13" s="1"/>
  <c r="L1189" i="13"/>
  <c r="K1127" i="13"/>
  <c r="M1126" i="13"/>
  <c r="R1126" i="13" s="1"/>
  <c r="K936" i="13"/>
  <c r="M935" i="13"/>
  <c r="R935" i="13" s="1"/>
  <c r="L998" i="13"/>
  <c r="L809" i="13"/>
  <c r="L746" i="13"/>
  <c r="K872" i="13"/>
  <c r="M871" i="13"/>
  <c r="R871" i="13" s="1"/>
  <c r="L682" i="13"/>
  <c r="K556" i="13"/>
  <c r="M555" i="13"/>
  <c r="R555" i="13" s="1"/>
  <c r="K619" i="13"/>
  <c r="M618" i="13"/>
  <c r="L430" i="13"/>
  <c r="M492" i="13"/>
  <c r="R492" i="13" s="1"/>
  <c r="K493" i="13"/>
  <c r="R618" i="13"/>
  <c r="L58" i="13"/>
  <c r="K59" i="13" s="1"/>
  <c r="K367" i="13"/>
  <c r="M366" i="13"/>
  <c r="R366" i="13" s="1"/>
  <c r="L114" i="13"/>
  <c r="L177" i="13"/>
  <c r="M302" i="13"/>
  <c r="R302" i="13" s="1"/>
  <c r="K303" i="13"/>
  <c r="L240" i="13"/>
  <c r="M58" i="13" l="1"/>
  <c r="R58" i="13" s="1"/>
  <c r="L1252" i="13"/>
  <c r="L1378" i="13"/>
  <c r="L1127" i="13"/>
  <c r="M1189" i="13"/>
  <c r="R1189" i="13" s="1"/>
  <c r="K1190" i="13"/>
  <c r="L1062" i="13"/>
  <c r="M1314" i="13"/>
  <c r="R1314" i="13" s="1"/>
  <c r="K1315" i="13"/>
  <c r="L872" i="13"/>
  <c r="K999" i="13"/>
  <c r="M998" i="13"/>
  <c r="R998" i="13" s="1"/>
  <c r="K810" i="13"/>
  <c r="M809" i="13"/>
  <c r="R809" i="13" s="1"/>
  <c r="M746" i="13"/>
  <c r="R746" i="13" s="1"/>
  <c r="K747" i="13"/>
  <c r="L936" i="13"/>
  <c r="L493" i="13"/>
  <c r="L619" i="13"/>
  <c r="K431" i="13"/>
  <c r="M430" i="13"/>
  <c r="R430" i="13" s="1"/>
  <c r="L556" i="13"/>
  <c r="K683" i="13"/>
  <c r="M682" i="13"/>
  <c r="R682" i="13" s="1"/>
  <c r="R240" i="13"/>
  <c r="L59" i="13"/>
  <c r="M177" i="13"/>
  <c r="R177" i="13" s="1"/>
  <c r="K178" i="13"/>
  <c r="K60" i="13"/>
  <c r="M59" i="13"/>
  <c r="R59" i="13" s="1"/>
  <c r="M114" i="13"/>
  <c r="R114" i="13" s="1"/>
  <c r="K115" i="13"/>
  <c r="L367" i="13"/>
  <c r="L303" i="13"/>
  <c r="K241" i="13"/>
  <c r="M240" i="13"/>
  <c r="L1315" i="13" l="1"/>
  <c r="K1253" i="13"/>
  <c r="M1252" i="13"/>
  <c r="R1252" i="13" s="1"/>
  <c r="M1062" i="13"/>
  <c r="R1062" i="13" s="1"/>
  <c r="K1063" i="13"/>
  <c r="L1190" i="13"/>
  <c r="K1128" i="13"/>
  <c r="M1127" i="13"/>
  <c r="R1127" i="13"/>
  <c r="K1379" i="13"/>
  <c r="M1378" i="13"/>
  <c r="R1378" i="13" s="1"/>
  <c r="L810" i="13"/>
  <c r="K937" i="13"/>
  <c r="M936" i="13"/>
  <c r="R936" i="13" s="1"/>
  <c r="L747" i="13"/>
  <c r="L999" i="13"/>
  <c r="K873" i="13"/>
  <c r="M872" i="13"/>
  <c r="R872" i="13" s="1"/>
  <c r="L431" i="13"/>
  <c r="K620" i="13"/>
  <c r="M619" i="13"/>
  <c r="R619" i="13" s="1"/>
  <c r="L683" i="13"/>
  <c r="K557" i="13"/>
  <c r="M556" i="13"/>
  <c r="R556" i="13" s="1"/>
  <c r="K494" i="13"/>
  <c r="M493" i="13"/>
  <c r="R493" i="13" s="1"/>
  <c r="L60" i="13"/>
  <c r="L115" i="13"/>
  <c r="M367" i="13"/>
  <c r="R367" i="13" s="1"/>
  <c r="K368" i="13"/>
  <c r="K61" i="13"/>
  <c r="M60" i="13"/>
  <c r="R60" i="13" s="1"/>
  <c r="L178" i="13"/>
  <c r="K304" i="13"/>
  <c r="M303" i="13"/>
  <c r="R303" i="13" s="1"/>
  <c r="L241" i="13"/>
  <c r="L1379" i="13" l="1"/>
  <c r="L1128" i="13"/>
  <c r="K1191" i="13"/>
  <c r="M1190" i="13"/>
  <c r="R1190" i="13" s="1"/>
  <c r="L1253" i="13"/>
  <c r="K1316" i="13"/>
  <c r="M1315" i="13"/>
  <c r="R1315" i="13" s="1"/>
  <c r="L1063" i="13"/>
  <c r="M999" i="13"/>
  <c r="R999" i="13" s="1"/>
  <c r="K1000" i="13"/>
  <c r="K748" i="13"/>
  <c r="M747" i="13"/>
  <c r="R747" i="13" s="1"/>
  <c r="L873" i="13"/>
  <c r="L937" i="13"/>
  <c r="M810" i="13"/>
  <c r="R810" i="13" s="1"/>
  <c r="K811" i="13"/>
  <c r="L494" i="13"/>
  <c r="L557" i="13"/>
  <c r="M683" i="13"/>
  <c r="R683" i="13" s="1"/>
  <c r="K684" i="13"/>
  <c r="L620" i="13"/>
  <c r="K432" i="13"/>
  <c r="M431" i="13"/>
  <c r="R431" i="13" s="1"/>
  <c r="K116" i="13"/>
  <c r="M115" i="13"/>
  <c r="R115" i="13" s="1"/>
  <c r="M178" i="13"/>
  <c r="R178" i="13" s="1"/>
  <c r="K179" i="13"/>
  <c r="L61" i="13"/>
  <c r="M61" i="13" s="1"/>
  <c r="P62" i="13" s="1"/>
  <c r="L368" i="13"/>
  <c r="M368" i="13" s="1"/>
  <c r="L304" i="13"/>
  <c r="K242" i="13"/>
  <c r="M241" i="13"/>
  <c r="R241" i="13" s="1"/>
  <c r="K1064" i="13" l="1"/>
  <c r="M1063" i="13"/>
  <c r="R1063" i="13" s="1"/>
  <c r="L1316" i="13"/>
  <c r="K1254" i="13"/>
  <c r="M1253" i="13"/>
  <c r="R1253" i="13" s="1"/>
  <c r="L1191" i="13"/>
  <c r="K1129" i="13"/>
  <c r="M1128" i="13"/>
  <c r="R1128" i="13" s="1"/>
  <c r="K1380" i="13"/>
  <c r="M1379" i="13"/>
  <c r="R1379" i="13" s="1"/>
  <c r="L811" i="13"/>
  <c r="M937" i="13"/>
  <c r="R937" i="13" s="1"/>
  <c r="K938" i="13"/>
  <c r="M873" i="13"/>
  <c r="R873" i="13" s="1"/>
  <c r="K874" i="13"/>
  <c r="L748" i="13"/>
  <c r="L1000" i="13"/>
  <c r="L432" i="13"/>
  <c r="K621" i="13"/>
  <c r="M620" i="13"/>
  <c r="R620" i="13" s="1"/>
  <c r="M494" i="13"/>
  <c r="K495" i="13"/>
  <c r="L684" i="13"/>
  <c r="M557" i="13"/>
  <c r="R557" i="13" s="1"/>
  <c r="K558" i="13"/>
  <c r="R494" i="13"/>
  <c r="R62" i="13"/>
  <c r="R368" i="13"/>
  <c r="R61" i="13"/>
  <c r="L179" i="13"/>
  <c r="L116" i="13"/>
  <c r="K305" i="13"/>
  <c r="M304" i="13"/>
  <c r="R304" i="13" s="1"/>
  <c r="L242" i="13"/>
  <c r="L1380" i="13" l="1"/>
  <c r="L1129" i="13"/>
  <c r="M1191" i="13"/>
  <c r="R1191" i="13" s="1"/>
  <c r="K1192" i="13"/>
  <c r="L1254" i="13"/>
  <c r="M1316" i="13"/>
  <c r="K1317" i="13"/>
  <c r="R1316" i="13"/>
  <c r="L1064" i="13"/>
  <c r="M748" i="13"/>
  <c r="R748" i="13" s="1"/>
  <c r="K749" i="13"/>
  <c r="L874" i="13"/>
  <c r="K1001" i="13"/>
  <c r="M1000" i="13"/>
  <c r="R1000" i="13" s="1"/>
  <c r="L938" i="13"/>
  <c r="K812" i="13"/>
  <c r="M811" i="13"/>
  <c r="R811" i="13" s="1"/>
  <c r="L558" i="13"/>
  <c r="L495" i="13"/>
  <c r="K433" i="13"/>
  <c r="M432" i="13"/>
  <c r="R432" i="13" s="1"/>
  <c r="K685" i="13"/>
  <c r="M684" i="13"/>
  <c r="R684" i="13" s="1"/>
  <c r="L621" i="13"/>
  <c r="R63" i="13"/>
  <c r="P64" i="13"/>
  <c r="R64" i="13" s="1"/>
  <c r="M116" i="13"/>
  <c r="R116" i="13" s="1"/>
  <c r="K117" i="13"/>
  <c r="K180" i="13"/>
  <c r="M179" i="13"/>
  <c r="R179" i="13" s="1"/>
  <c r="K369" i="13"/>
  <c r="L305" i="13"/>
  <c r="M242" i="13"/>
  <c r="R242" i="13" s="1"/>
  <c r="K243" i="13"/>
  <c r="L1317" i="13" l="1"/>
  <c r="L1192" i="13"/>
  <c r="K1065" i="13"/>
  <c r="M1064" i="13"/>
  <c r="R1064" i="13" s="1"/>
  <c r="M1254" i="13"/>
  <c r="K1255" i="13"/>
  <c r="R1254" i="13"/>
  <c r="K1130" i="13"/>
  <c r="M1129" i="13"/>
  <c r="R1129" i="13" s="1"/>
  <c r="K1381" i="13"/>
  <c r="M1380" i="13"/>
  <c r="R1380" i="13" s="1"/>
  <c r="L1001" i="13"/>
  <c r="M874" i="13"/>
  <c r="R874" i="13" s="1"/>
  <c r="K875" i="13"/>
  <c r="M938" i="13"/>
  <c r="R938" i="13" s="1"/>
  <c r="K939" i="13"/>
  <c r="L749" i="13"/>
  <c r="L812" i="13"/>
  <c r="L685" i="13"/>
  <c r="M621" i="13"/>
  <c r="R621" i="13" s="1"/>
  <c r="K622" i="13"/>
  <c r="L433" i="13"/>
  <c r="K496" i="13"/>
  <c r="M495" i="13"/>
  <c r="R495" i="13" s="1"/>
  <c r="K559" i="13"/>
  <c r="M558" i="13"/>
  <c r="R558" i="13"/>
  <c r="L180" i="13"/>
  <c r="L117" i="13"/>
  <c r="L369" i="13"/>
  <c r="M305" i="13"/>
  <c r="R305" i="13" s="1"/>
  <c r="K306" i="13"/>
  <c r="L243" i="13"/>
  <c r="L1130" i="13" l="1"/>
  <c r="L1255" i="13"/>
  <c r="L1381" i="13"/>
  <c r="L1065" i="13"/>
  <c r="K1193" i="13"/>
  <c r="M1192" i="13"/>
  <c r="R1192" i="13" s="1"/>
  <c r="M1317" i="13"/>
  <c r="R1317" i="13" s="1"/>
  <c r="K1318" i="13"/>
  <c r="K813" i="13"/>
  <c r="M812" i="13"/>
  <c r="R812" i="13" s="1"/>
  <c r="K750" i="13"/>
  <c r="M749" i="13"/>
  <c r="R749" i="13"/>
  <c r="L939" i="13"/>
  <c r="K1002" i="13"/>
  <c r="M1001" i="13"/>
  <c r="R1001" i="13" s="1"/>
  <c r="L875" i="13"/>
  <c r="L559" i="13"/>
  <c r="K686" i="13"/>
  <c r="M685" i="13"/>
  <c r="R685" i="13" s="1"/>
  <c r="L496" i="13"/>
  <c r="K434" i="13"/>
  <c r="M433" i="13"/>
  <c r="R433" i="13" s="1"/>
  <c r="L622" i="13"/>
  <c r="M117" i="13"/>
  <c r="R117" i="13" s="1"/>
  <c r="K118" i="13"/>
  <c r="M180" i="13"/>
  <c r="R180" i="13" s="1"/>
  <c r="K181" i="13"/>
  <c r="K370" i="13"/>
  <c r="M369" i="13"/>
  <c r="R369" i="13" s="1"/>
  <c r="L306" i="13"/>
  <c r="K244" i="13"/>
  <c r="M243" i="13"/>
  <c r="R243" i="13" s="1"/>
  <c r="L1318" i="13" l="1"/>
  <c r="L1193" i="13"/>
  <c r="M1065" i="13"/>
  <c r="R1065" i="13" s="1"/>
  <c r="K1066" i="13"/>
  <c r="M1130" i="13"/>
  <c r="K1131" i="13"/>
  <c r="K1382" i="13"/>
  <c r="M1381" i="13"/>
  <c r="R1381" i="13"/>
  <c r="K1256" i="13"/>
  <c r="M1255" i="13"/>
  <c r="R1255" i="13" s="1"/>
  <c r="R1130" i="13"/>
  <c r="K876" i="13"/>
  <c r="M875" i="13"/>
  <c r="R875" i="13" s="1"/>
  <c r="L750" i="13"/>
  <c r="L1002" i="13"/>
  <c r="K940" i="13"/>
  <c r="M939" i="13"/>
  <c r="R939" i="13" s="1"/>
  <c r="L813" i="13"/>
  <c r="M622" i="13"/>
  <c r="R622" i="13" s="1"/>
  <c r="K623" i="13"/>
  <c r="L434" i="13"/>
  <c r="L686" i="13"/>
  <c r="M559" i="13"/>
  <c r="R559" i="13" s="1"/>
  <c r="K560" i="13"/>
  <c r="K497" i="13"/>
  <c r="M496" i="13"/>
  <c r="R496" i="13"/>
  <c r="L181" i="13"/>
  <c r="L118" i="13"/>
  <c r="L370" i="13"/>
  <c r="K307" i="13"/>
  <c r="M306" i="13"/>
  <c r="R306" i="13" s="1"/>
  <c r="L244" i="13"/>
  <c r="L1382" i="13" l="1"/>
  <c r="L1131" i="13"/>
  <c r="L1066" i="13"/>
  <c r="M1318" i="13"/>
  <c r="K1319" i="13"/>
  <c r="L1256" i="13"/>
  <c r="K1194" i="13"/>
  <c r="M1193" i="13"/>
  <c r="R1193" i="13" s="1"/>
  <c r="R1318" i="13"/>
  <c r="M750" i="13"/>
  <c r="K751" i="13"/>
  <c r="L940" i="13"/>
  <c r="K1003" i="13"/>
  <c r="M1002" i="13"/>
  <c r="R1002" i="13" s="1"/>
  <c r="R750" i="13"/>
  <c r="K814" i="13"/>
  <c r="M813" i="13"/>
  <c r="R813" i="13" s="1"/>
  <c r="L876" i="13"/>
  <c r="K687" i="13"/>
  <c r="M686" i="13"/>
  <c r="R686" i="13" s="1"/>
  <c r="K435" i="13"/>
  <c r="M434" i="13"/>
  <c r="R434" i="13" s="1"/>
  <c r="L623" i="13"/>
  <c r="L497" i="13"/>
  <c r="L560" i="13"/>
  <c r="M118" i="13"/>
  <c r="R118" i="13" s="1"/>
  <c r="K119" i="13"/>
  <c r="M181" i="13"/>
  <c r="R181" i="13" s="1"/>
  <c r="K182" i="13"/>
  <c r="K371" i="13"/>
  <c r="M370" i="13"/>
  <c r="R370" i="13" s="1"/>
  <c r="L307" i="13"/>
  <c r="K245" i="13"/>
  <c r="M244" i="13"/>
  <c r="R244" i="13" s="1"/>
  <c r="L1194" i="13" l="1"/>
  <c r="K1257" i="13"/>
  <c r="M1256" i="13"/>
  <c r="R1256" i="13" s="1"/>
  <c r="K1383" i="13"/>
  <c r="M1382" i="13"/>
  <c r="R1382" i="13" s="1"/>
  <c r="L1319" i="13"/>
  <c r="M1066" i="13"/>
  <c r="R1066" i="13" s="1"/>
  <c r="K1067" i="13"/>
  <c r="K1132" i="13"/>
  <c r="M1131" i="13"/>
  <c r="R1131" i="13" s="1"/>
  <c r="K877" i="13"/>
  <c r="M876" i="13"/>
  <c r="R876" i="13" s="1"/>
  <c r="L1003" i="13"/>
  <c r="K941" i="13"/>
  <c r="M940" i="13"/>
  <c r="R940" i="13" s="1"/>
  <c r="L751" i="13"/>
  <c r="L814" i="13"/>
  <c r="K498" i="13"/>
  <c r="M497" i="13"/>
  <c r="R497" i="13" s="1"/>
  <c r="K561" i="13"/>
  <c r="M560" i="13"/>
  <c r="R560" i="13" s="1"/>
  <c r="L435" i="13"/>
  <c r="K624" i="13"/>
  <c r="M623" i="13"/>
  <c r="R623" i="13" s="1"/>
  <c r="L687" i="13"/>
  <c r="L119" i="13"/>
  <c r="L182" i="13"/>
  <c r="L371" i="13"/>
  <c r="K308" i="13"/>
  <c r="M307" i="13"/>
  <c r="R307" i="13" s="1"/>
  <c r="L245" i="13"/>
  <c r="L1132" i="13" l="1"/>
  <c r="K1320" i="13"/>
  <c r="M1319" i="13"/>
  <c r="R1319" i="13" s="1"/>
  <c r="L1067" i="13"/>
  <c r="L1383" i="13"/>
  <c r="L1257" i="13"/>
  <c r="K1195" i="13"/>
  <c r="M1194" i="13"/>
  <c r="R1194" i="13" s="1"/>
  <c r="L941" i="13"/>
  <c r="K1004" i="13"/>
  <c r="M1003" i="13"/>
  <c r="R1003" i="13" s="1"/>
  <c r="M814" i="13"/>
  <c r="R814" i="13" s="1"/>
  <c r="K815" i="13"/>
  <c r="K752" i="13"/>
  <c r="M751" i="13"/>
  <c r="R751" i="13" s="1"/>
  <c r="L877" i="13"/>
  <c r="K436" i="13"/>
  <c r="M435" i="13"/>
  <c r="R435" i="13" s="1"/>
  <c r="K688" i="13"/>
  <c r="M687" i="13"/>
  <c r="R687" i="13"/>
  <c r="L624" i="13"/>
  <c r="L561" i="13"/>
  <c r="L498" i="13"/>
  <c r="M182" i="13"/>
  <c r="R182" i="13" s="1"/>
  <c r="K183" i="13"/>
  <c r="K120" i="13"/>
  <c r="M119" i="13"/>
  <c r="R119" i="13" s="1"/>
  <c r="K372" i="13"/>
  <c r="M371" i="13"/>
  <c r="R371" i="13" s="1"/>
  <c r="L308" i="13"/>
  <c r="K246" i="13"/>
  <c r="M245" i="13"/>
  <c r="R245" i="13" s="1"/>
  <c r="K1384" i="13" l="1"/>
  <c r="M1383" i="13"/>
  <c r="R1383" i="13" s="1"/>
  <c r="M1067" i="13"/>
  <c r="K1068" i="13"/>
  <c r="R1067" i="13"/>
  <c r="L1195" i="13"/>
  <c r="K1258" i="13"/>
  <c r="M1257" i="13"/>
  <c r="R1257" i="13" s="1"/>
  <c r="L1320" i="13"/>
  <c r="K1133" i="13"/>
  <c r="M1132" i="13"/>
  <c r="R1132" i="13" s="1"/>
  <c r="M877" i="13"/>
  <c r="R877" i="13" s="1"/>
  <c r="K878" i="13"/>
  <c r="L815" i="13"/>
  <c r="L1004" i="13"/>
  <c r="K942" i="13"/>
  <c r="M941" i="13"/>
  <c r="L752" i="13"/>
  <c r="R941" i="13"/>
  <c r="M561" i="13"/>
  <c r="R561" i="13" s="1"/>
  <c r="K562" i="13"/>
  <c r="M498" i="13"/>
  <c r="R498" i="13" s="1"/>
  <c r="K499" i="13"/>
  <c r="L688" i="13"/>
  <c r="M624" i="13"/>
  <c r="R624" i="13" s="1"/>
  <c r="K625" i="13"/>
  <c r="L436" i="13"/>
  <c r="L120" i="13"/>
  <c r="L183" i="13"/>
  <c r="L372" i="13"/>
  <c r="K309" i="13"/>
  <c r="M308" i="13"/>
  <c r="R308" i="13" s="1"/>
  <c r="L246" i="13"/>
  <c r="L1258" i="13" l="1"/>
  <c r="M1195" i="13"/>
  <c r="R1195" i="13" s="1"/>
  <c r="K1196" i="13"/>
  <c r="L1133" i="13"/>
  <c r="M1320" i="13"/>
  <c r="R1320" i="13" s="1"/>
  <c r="K1321" i="13"/>
  <c r="L1068" i="13"/>
  <c r="L1384" i="13"/>
  <c r="K753" i="13"/>
  <c r="M752" i="13"/>
  <c r="R752" i="13" s="1"/>
  <c r="L942" i="13"/>
  <c r="M1004" i="13"/>
  <c r="R1004" i="13" s="1"/>
  <c r="K1005" i="13"/>
  <c r="K816" i="13"/>
  <c r="M815" i="13"/>
  <c r="R815" i="13" s="1"/>
  <c r="L878" i="13"/>
  <c r="M688" i="13"/>
  <c r="R688" i="13" s="1"/>
  <c r="K689" i="13"/>
  <c r="K437" i="13"/>
  <c r="M436" i="13"/>
  <c r="R436" i="13" s="1"/>
  <c r="L562" i="13"/>
  <c r="L625" i="13"/>
  <c r="L499" i="13"/>
  <c r="K184" i="13"/>
  <c r="M183" i="13"/>
  <c r="R183" i="13" s="1"/>
  <c r="M120" i="13"/>
  <c r="R120" i="13" s="1"/>
  <c r="K121" i="13"/>
  <c r="M372" i="13"/>
  <c r="R372" i="13" s="1"/>
  <c r="K373" i="13"/>
  <c r="L309" i="13"/>
  <c r="M246" i="13"/>
  <c r="R246" i="13" s="1"/>
  <c r="K247" i="13"/>
  <c r="K1069" i="13" l="1"/>
  <c r="M1068" i="13"/>
  <c r="L1321" i="13"/>
  <c r="K1385" i="13"/>
  <c r="M1384" i="13"/>
  <c r="R1384" i="13" s="1"/>
  <c r="K1134" i="13"/>
  <c r="M1133" i="13"/>
  <c r="R1133" i="13"/>
  <c r="L1196" i="13"/>
  <c r="R1068" i="13"/>
  <c r="M1258" i="13"/>
  <c r="R1258" i="13" s="1"/>
  <c r="K1259" i="13"/>
  <c r="M878" i="13"/>
  <c r="R878" i="13" s="1"/>
  <c r="K879" i="13"/>
  <c r="K943" i="13"/>
  <c r="M942" i="13"/>
  <c r="R942" i="13" s="1"/>
  <c r="L816" i="13"/>
  <c r="L1005" i="13"/>
  <c r="L753" i="13"/>
  <c r="K563" i="13"/>
  <c r="M562" i="13"/>
  <c r="R562" i="13" s="1"/>
  <c r="K500" i="13"/>
  <c r="M499" i="13"/>
  <c r="R499" i="13" s="1"/>
  <c r="L437" i="13"/>
  <c r="L689" i="13"/>
  <c r="M625" i="13"/>
  <c r="R625" i="13" s="1"/>
  <c r="K626" i="13"/>
  <c r="L121" i="13"/>
  <c r="L184" i="13"/>
  <c r="L373" i="13"/>
  <c r="M309" i="13"/>
  <c r="R309" i="13" s="1"/>
  <c r="K310" i="13"/>
  <c r="L247" i="13"/>
  <c r="M1196" i="13" l="1"/>
  <c r="R1196" i="13" s="1"/>
  <c r="K1197" i="13"/>
  <c r="L1134" i="13"/>
  <c r="L1385" i="13"/>
  <c r="L1259" i="13"/>
  <c r="K1322" i="13"/>
  <c r="M1321" i="13"/>
  <c r="R1321" i="13" s="1"/>
  <c r="L1069" i="13"/>
  <c r="K1006" i="13"/>
  <c r="M1005" i="13"/>
  <c r="R1005" i="13" s="1"/>
  <c r="K817" i="13"/>
  <c r="M816" i="13"/>
  <c r="R816" i="13" s="1"/>
  <c r="L943" i="13"/>
  <c r="L879" i="13"/>
  <c r="K754" i="13"/>
  <c r="M753" i="13"/>
  <c r="R753" i="13" s="1"/>
  <c r="K690" i="13"/>
  <c r="M689" i="13"/>
  <c r="R689" i="13" s="1"/>
  <c r="K438" i="13"/>
  <c r="M437" i="13"/>
  <c r="R437" i="13" s="1"/>
  <c r="L626" i="13"/>
  <c r="L500" i="13"/>
  <c r="L563" i="13"/>
  <c r="M184" i="13"/>
  <c r="R184" i="13" s="1"/>
  <c r="K185" i="13"/>
  <c r="K122" i="13"/>
  <c r="M121" i="13"/>
  <c r="R121" i="13" s="1"/>
  <c r="M373" i="13"/>
  <c r="R373" i="13" s="1"/>
  <c r="K374" i="13"/>
  <c r="L310" i="13"/>
  <c r="M247" i="13"/>
  <c r="R247" i="13" s="1"/>
  <c r="K248" i="13"/>
  <c r="M1069" i="13" l="1"/>
  <c r="K1070" i="13"/>
  <c r="L1322" i="13"/>
  <c r="M1259" i="13"/>
  <c r="R1259" i="13" s="1"/>
  <c r="K1260" i="13"/>
  <c r="K1135" i="13"/>
  <c r="M1134" i="13"/>
  <c r="R1134" i="13" s="1"/>
  <c r="L1197" i="13"/>
  <c r="R1069" i="13"/>
  <c r="K1386" i="13"/>
  <c r="M1385" i="13"/>
  <c r="R1385" i="13" s="1"/>
  <c r="L754" i="13"/>
  <c r="K944" i="13"/>
  <c r="M943" i="13"/>
  <c r="R943" i="13" s="1"/>
  <c r="L817" i="13"/>
  <c r="M879" i="13"/>
  <c r="R879" i="13" s="1"/>
  <c r="K880" i="13"/>
  <c r="L1006" i="13"/>
  <c r="K564" i="13"/>
  <c r="M563" i="13"/>
  <c r="R563" i="13" s="1"/>
  <c r="L438" i="13"/>
  <c r="M500" i="13"/>
  <c r="K501" i="13"/>
  <c r="R500" i="13"/>
  <c r="K627" i="13"/>
  <c r="M626" i="13"/>
  <c r="R626" i="13" s="1"/>
  <c r="L690" i="13"/>
  <c r="L122" i="13"/>
  <c r="L185" i="13"/>
  <c r="L374" i="13"/>
  <c r="K311" i="13"/>
  <c r="M310" i="13"/>
  <c r="R310" i="13" s="1"/>
  <c r="L248" i="13"/>
  <c r="L1386" i="13" l="1"/>
  <c r="K1198" i="13"/>
  <c r="M1197" i="13"/>
  <c r="R1197" i="13" s="1"/>
  <c r="L1135" i="13"/>
  <c r="M1135" i="13" s="1"/>
  <c r="P1136" i="13" s="1"/>
  <c r="L1260" i="13"/>
  <c r="K1323" i="13"/>
  <c r="M1322" i="13"/>
  <c r="R1322" i="13" s="1"/>
  <c r="L1070" i="13"/>
  <c r="K1007" i="13"/>
  <c r="M1006" i="13"/>
  <c r="R1006" i="13" s="1"/>
  <c r="L880" i="13"/>
  <c r="K818" i="13"/>
  <c r="M817" i="13"/>
  <c r="R817" i="13" s="1"/>
  <c r="L944" i="13"/>
  <c r="K755" i="13"/>
  <c r="M754" i="13"/>
  <c r="R754" i="13" s="1"/>
  <c r="L501" i="13"/>
  <c r="K439" i="13"/>
  <c r="M438" i="13"/>
  <c r="R438" i="13" s="1"/>
  <c r="K691" i="13"/>
  <c r="M690" i="13"/>
  <c r="R690" i="13" s="1"/>
  <c r="L627" i="13"/>
  <c r="L564" i="13"/>
  <c r="K186" i="13"/>
  <c r="M185" i="13"/>
  <c r="R185" i="13" s="1"/>
  <c r="M122" i="13"/>
  <c r="R122" i="13" s="1"/>
  <c r="K123" i="13"/>
  <c r="K375" i="13"/>
  <c r="M374" i="13"/>
  <c r="R374" i="13" s="1"/>
  <c r="L311" i="13"/>
  <c r="K249" i="13"/>
  <c r="M248" i="13"/>
  <c r="R248" i="13" s="1"/>
  <c r="R1136" i="13" l="1"/>
  <c r="L1198" i="13"/>
  <c r="M1198" i="13" s="1"/>
  <c r="P1199" i="13" s="1"/>
  <c r="K1387" i="13"/>
  <c r="M1386" i="13"/>
  <c r="R1386" i="13" s="1"/>
  <c r="K1071" i="13"/>
  <c r="M1070" i="13"/>
  <c r="R1070" i="13" s="1"/>
  <c r="L1323" i="13"/>
  <c r="K1261" i="13"/>
  <c r="M1260" i="13"/>
  <c r="R1260" i="13"/>
  <c r="R1135" i="13"/>
  <c r="K945" i="13"/>
  <c r="M944" i="13"/>
  <c r="R944" i="13" s="1"/>
  <c r="L818" i="13"/>
  <c r="K881" i="13"/>
  <c r="M880" i="13"/>
  <c r="R880" i="13" s="1"/>
  <c r="L755" i="13"/>
  <c r="L1007" i="13"/>
  <c r="K628" i="13"/>
  <c r="M627" i="13"/>
  <c r="R627" i="13" s="1"/>
  <c r="L691" i="13"/>
  <c r="L439" i="13"/>
  <c r="K502" i="13"/>
  <c r="M501" i="13"/>
  <c r="R501" i="13" s="1"/>
  <c r="K565" i="13"/>
  <c r="M564" i="13"/>
  <c r="R564" i="13" s="1"/>
  <c r="L123" i="13"/>
  <c r="L186" i="13"/>
  <c r="L375" i="13"/>
  <c r="K312" i="13"/>
  <c r="M311" i="13"/>
  <c r="R311" i="13" s="1"/>
  <c r="L249" i="13"/>
  <c r="L1261" i="13" l="1"/>
  <c r="M1261" i="13" s="1"/>
  <c r="P1262" i="13" s="1"/>
  <c r="R1261" i="13"/>
  <c r="L1071" i="13"/>
  <c r="K1324" i="13"/>
  <c r="M1323" i="13"/>
  <c r="R1323" i="13" s="1"/>
  <c r="L1387" i="13"/>
  <c r="M1387" i="13" s="1"/>
  <c r="P1388" i="13" s="1"/>
  <c r="R1199" i="13"/>
  <c r="R1198" i="13"/>
  <c r="R1138" i="13"/>
  <c r="R1137" i="13"/>
  <c r="L881" i="13"/>
  <c r="M818" i="13"/>
  <c r="R818" i="13" s="1"/>
  <c r="K819" i="13"/>
  <c r="K1008" i="13"/>
  <c r="M1007" i="13"/>
  <c r="R1007" i="13" s="1"/>
  <c r="K756" i="13"/>
  <c r="M755" i="13"/>
  <c r="R755" i="13" s="1"/>
  <c r="R945" i="13"/>
  <c r="L945" i="13"/>
  <c r="M945" i="13" s="1"/>
  <c r="P946" i="13" s="1"/>
  <c r="L565" i="13"/>
  <c r="K440" i="13"/>
  <c r="M439" i="13"/>
  <c r="R439" i="13" s="1"/>
  <c r="K692" i="13"/>
  <c r="M691" i="13"/>
  <c r="R691" i="13"/>
  <c r="L502" i="13"/>
  <c r="L628" i="13"/>
  <c r="M186" i="13"/>
  <c r="R186" i="13" s="1"/>
  <c r="K187" i="13"/>
  <c r="K124" i="13"/>
  <c r="M123" i="13"/>
  <c r="R123" i="13" s="1"/>
  <c r="M375" i="13"/>
  <c r="R375" i="13" s="1"/>
  <c r="K376" i="13"/>
  <c r="L312" i="13"/>
  <c r="K250" i="13"/>
  <c r="M249" i="13"/>
  <c r="R249" i="13" s="1"/>
  <c r="R1200" i="13" l="1"/>
  <c r="R1201" i="13"/>
  <c r="R1387" i="13"/>
  <c r="R1262" i="13"/>
  <c r="R1388" i="13"/>
  <c r="L1324" i="13"/>
  <c r="M1324" i="13" s="1"/>
  <c r="P1325" i="13" s="1"/>
  <c r="M1071" i="13"/>
  <c r="R1071" i="13" s="1"/>
  <c r="K1072" i="13"/>
  <c r="R946" i="13"/>
  <c r="L756" i="13"/>
  <c r="M756" i="13" s="1"/>
  <c r="P757" i="13" s="1"/>
  <c r="L1008" i="13"/>
  <c r="M1008" i="13" s="1"/>
  <c r="P1009" i="13" s="1"/>
  <c r="R819" i="13"/>
  <c r="L819" i="13"/>
  <c r="M819" i="13" s="1"/>
  <c r="P820" i="13" s="1"/>
  <c r="M881" i="13"/>
  <c r="R881" i="13" s="1"/>
  <c r="K882" i="13"/>
  <c r="L692" i="13"/>
  <c r="M692" i="13" s="1"/>
  <c r="P693" i="13" s="1"/>
  <c r="L440" i="13"/>
  <c r="M440" i="13" s="1"/>
  <c r="P441" i="13" s="1"/>
  <c r="K629" i="13"/>
  <c r="M628" i="13"/>
  <c r="R628" i="13" s="1"/>
  <c r="M502" i="13"/>
  <c r="R502" i="13" s="1"/>
  <c r="K503" i="13"/>
  <c r="M565" i="13"/>
  <c r="R565" i="13" s="1"/>
  <c r="K566" i="13"/>
  <c r="L124" i="13"/>
  <c r="M124" i="13" s="1"/>
  <c r="P125" i="13" s="1"/>
  <c r="L187" i="13"/>
  <c r="M187" i="13" s="1"/>
  <c r="P188" i="13" s="1"/>
  <c r="L376" i="13"/>
  <c r="M376" i="13" s="1"/>
  <c r="P377" i="13" s="1"/>
  <c r="P379" i="13" s="1"/>
  <c r="K313" i="13"/>
  <c r="M312" i="13"/>
  <c r="R312" i="13" s="1"/>
  <c r="L250" i="13"/>
  <c r="M250" i="13" s="1"/>
  <c r="P251" i="13" s="1"/>
  <c r="R756" i="13" l="1"/>
  <c r="R440" i="13"/>
  <c r="R692" i="13"/>
  <c r="L1072" i="13"/>
  <c r="M1072" i="13" s="1"/>
  <c r="P1073" i="13" s="1"/>
  <c r="R1324" i="13"/>
  <c r="R1325" i="13"/>
  <c r="R1390" i="13"/>
  <c r="R1389" i="13"/>
  <c r="R1263" i="13"/>
  <c r="R1264" i="13"/>
  <c r="L882" i="13"/>
  <c r="M882" i="13" s="1"/>
  <c r="P883" i="13" s="1"/>
  <c r="R1009" i="13"/>
  <c r="R757" i="13"/>
  <c r="R948" i="13"/>
  <c r="R947" i="13"/>
  <c r="R820" i="13"/>
  <c r="R1008" i="13"/>
  <c r="L566" i="13"/>
  <c r="M566" i="13" s="1"/>
  <c r="P567" i="13" s="1"/>
  <c r="L629" i="13"/>
  <c r="M629" i="13" s="1"/>
  <c r="P630" i="13" s="1"/>
  <c r="L503" i="13"/>
  <c r="M503" i="13" s="1"/>
  <c r="R503" i="13"/>
  <c r="R441" i="13"/>
  <c r="R693" i="13"/>
  <c r="R377" i="13"/>
  <c r="R124" i="13"/>
  <c r="R251" i="13"/>
  <c r="R125" i="13"/>
  <c r="R187" i="13"/>
  <c r="R188" i="13"/>
  <c r="R376" i="13"/>
  <c r="R250" i="13"/>
  <c r="L313" i="13"/>
  <c r="M313" i="13" s="1"/>
  <c r="P314" i="13" s="1"/>
  <c r="P504" i="13" l="1"/>
  <c r="R566" i="13"/>
  <c r="R882" i="13"/>
  <c r="R1326" i="13"/>
  <c r="R1327" i="13"/>
  <c r="R1073" i="13"/>
  <c r="R1072" i="13"/>
  <c r="R1011" i="13"/>
  <c r="R1010" i="13"/>
  <c r="R759" i="13"/>
  <c r="R758" i="13"/>
  <c r="R822" i="13"/>
  <c r="R821" i="13"/>
  <c r="R883" i="13"/>
  <c r="R695" i="13"/>
  <c r="R694" i="13"/>
  <c r="R442" i="13"/>
  <c r="P443" i="13"/>
  <c r="R443" i="13" s="1"/>
  <c r="R504" i="13"/>
  <c r="R630" i="13"/>
  <c r="R629" i="13"/>
  <c r="R567" i="13"/>
  <c r="P190" i="13"/>
  <c r="R190" i="13" s="1"/>
  <c r="R189" i="13"/>
  <c r="R314" i="13"/>
  <c r="P127" i="13"/>
  <c r="R127" i="13" s="1"/>
  <c r="R126" i="13"/>
  <c r="R313" i="13"/>
  <c r="P253" i="13"/>
  <c r="R253" i="13" s="1"/>
  <c r="R252" i="13"/>
  <c r="R379" i="13"/>
  <c r="R378" i="13"/>
  <c r="R1075" i="13" l="1"/>
  <c r="R1074" i="13"/>
  <c r="R885" i="13"/>
  <c r="R884" i="13"/>
  <c r="P569" i="13"/>
  <c r="R569" i="13" s="1"/>
  <c r="R568" i="13"/>
  <c r="P506" i="13"/>
  <c r="R506" i="13" s="1"/>
  <c r="R505" i="13"/>
  <c r="P632" i="13"/>
  <c r="R632" i="13" s="1"/>
  <c r="R631" i="13"/>
  <c r="P316" i="13"/>
  <c r="R316" i="13" s="1"/>
  <c r="R315" i="13"/>
  <c r="R994" i="1"/>
</calcChain>
</file>

<file path=xl/sharedStrings.xml><?xml version="1.0" encoding="utf-8"?>
<sst xmlns="http://schemas.openxmlformats.org/spreadsheetml/2006/main" count="90156" uniqueCount="2383">
  <si>
    <t>Carrier</t>
  </si>
  <si>
    <t>EffectiveDate</t>
  </si>
  <si>
    <t>ExpirationDate</t>
  </si>
  <si>
    <t>ChildID</t>
  </si>
  <si>
    <t>ExportImport</t>
  </si>
  <si>
    <t>SenderCountryCode</t>
  </si>
  <si>
    <t>ReceiverCountryCode</t>
  </si>
  <si>
    <t>Service</t>
  </si>
  <si>
    <t>Package</t>
  </si>
  <si>
    <t>Zone</t>
  </si>
  <si>
    <t>minWeight</t>
  </si>
  <si>
    <t>maxWeight</t>
  </si>
  <si>
    <t>Rate</t>
  </si>
  <si>
    <t>RateType</t>
  </si>
  <si>
    <t>Note</t>
  </si>
  <si>
    <t>DHL</t>
  </si>
  <si>
    <t>Export</t>
  </si>
  <si>
    <t>US</t>
  </si>
  <si>
    <t>NULL</t>
  </si>
  <si>
    <t>Non-Document</t>
  </si>
  <si>
    <t>A</t>
  </si>
  <si>
    <t>2024-01-01</t>
  </si>
  <si>
    <t>Envelope</t>
  </si>
  <si>
    <t>Avnet_2024</t>
  </si>
  <si>
    <t>Envelope up to 0.625 LB only</t>
  </si>
  <si>
    <t>LB</t>
  </si>
  <si>
    <t>Zone A</t>
  </si>
  <si>
    <t>Zone B</t>
  </si>
  <si>
    <t>Zone C</t>
  </si>
  <si>
    <t>Zone D</t>
  </si>
  <si>
    <t>Zone E</t>
  </si>
  <si>
    <t>Zone F</t>
  </si>
  <si>
    <t>Zone G</t>
  </si>
  <si>
    <t>Zone H</t>
  </si>
  <si>
    <t>Zone I</t>
  </si>
  <si>
    <t>Zone J</t>
  </si>
  <si>
    <t>Zone K</t>
  </si>
  <si>
    <t>Zone L</t>
  </si>
  <si>
    <t>Zone M</t>
  </si>
  <si>
    <t>Zone N</t>
  </si>
  <si>
    <t>Zone O</t>
  </si>
  <si>
    <t>Zone P</t>
  </si>
  <si>
    <t>16.37</t>
  </si>
  <si>
    <t>15.01</t>
  </si>
  <si>
    <t>26.55</t>
  </si>
  <si>
    <t>Documents up to 4.0 LB</t>
  </si>
  <si>
    <t>20.03</t>
  </si>
  <si>
    <t>Non-documents from 1.0 LB &amp; Documents from 5 LB</t>
  </si>
  <si>
    <t>41.50</t>
  </si>
  <si>
    <t>56.18</t>
  </si>
  <si>
    <t>46.18</t>
  </si>
  <si>
    <t>35.17</t>
  </si>
  <si>
    <t>49.18</t>
  </si>
  <si>
    <t>45.20</t>
  </si>
  <si>
    <t>47.23</t>
  </si>
  <si>
    <t>36.18</t>
  </si>
  <si>
    <t>75.47</t>
  </si>
  <si>
    <t>55.18</t>
  </si>
  <si>
    <t>39.14</t>
  </si>
  <si>
    <t>130.35</t>
  </si>
  <si>
    <t>59.65</t>
  </si>
  <si>
    <t>80.93</t>
  </si>
  <si>
    <t>35.58</t>
  </si>
  <si>
    <t>133.69</t>
  </si>
  <si>
    <t>68.75</t>
  </si>
  <si>
    <t>70.17</t>
  </si>
  <si>
    <t>168.77</t>
  </si>
  <si>
    <t>87.30</t>
  </si>
  <si>
    <t>176.05</t>
  </si>
  <si>
    <t>39.15</t>
  </si>
  <si>
    <t>46.68</t>
  </si>
  <si>
    <t>75.58</t>
  </si>
  <si>
    <t>78.85</t>
  </si>
  <si>
    <t>75.31</t>
  </si>
  <si>
    <t>78.99</t>
  </si>
  <si>
    <t>160.41</t>
  </si>
  <si>
    <t>42.21</t>
  </si>
  <si>
    <t>82.93</t>
  </si>
  <si>
    <t>208.81</t>
  </si>
  <si>
    <t>85.87</t>
  </si>
  <si>
    <t>84.94</t>
  </si>
  <si>
    <t>223.37</t>
  </si>
  <si>
    <t>57.11</t>
  </si>
  <si>
    <t>190.05</t>
  </si>
  <si>
    <t>212.18</t>
  </si>
  <si>
    <t>94.37</t>
  </si>
  <si>
    <t>235.77</t>
  </si>
  <si>
    <t>51.64</t>
  </si>
  <si>
    <t>226.19</t>
  </si>
  <si>
    <t>117.58</t>
  </si>
  <si>
    <t>117.11</t>
  </si>
  <si>
    <t>98.78</t>
  </si>
  <si>
    <t>132.14</t>
  </si>
  <si>
    <t>229.85</t>
  </si>
  <si>
    <t>105.74</t>
  </si>
  <si>
    <t>154.85</t>
  </si>
  <si>
    <t>84.86</t>
  </si>
  <si>
    <t>131.07</t>
  </si>
  <si>
    <t>110.55</t>
  </si>
  <si>
    <t>113.37</t>
  </si>
  <si>
    <t>150.75</t>
  </si>
  <si>
    <t>147.58</t>
  </si>
  <si>
    <t>158.11</t>
  </si>
  <si>
    <t>97.43</t>
  </si>
  <si>
    <t>176.74</t>
  </si>
  <si>
    <t>344.27</t>
  </si>
  <si>
    <t>95.46</t>
  </si>
  <si>
    <t>142.86</t>
  </si>
  <si>
    <t>82.58</t>
  </si>
  <si>
    <t>164.90</t>
  </si>
  <si>
    <t>123.18</t>
  </si>
  <si>
    <t>265.55</t>
  </si>
  <si>
    <t>278.24</t>
  </si>
  <si>
    <t>166.72</t>
  </si>
  <si>
    <t>298.25</t>
  </si>
  <si>
    <t>181.37</t>
  </si>
  <si>
    <t>404.77</t>
  </si>
  <si>
    <t>324.14</t>
  </si>
  <si>
    <t>338.64</t>
  </si>
  <si>
    <t>152.94</t>
  </si>
  <si>
    <t>154.46</t>
  </si>
  <si>
    <t>108.06</t>
  </si>
  <si>
    <t>188.97</t>
  </si>
  <si>
    <t>158.26</t>
  </si>
  <si>
    <t>416.30</t>
  </si>
  <si>
    <t>204.47</t>
  </si>
  <si>
    <t>193.74</t>
  </si>
  <si>
    <t>207.77</t>
  </si>
  <si>
    <t>195.33</t>
  </si>
  <si>
    <t>112.61</t>
  </si>
  <si>
    <t>457.57</t>
  </si>
  <si>
    <t>202.35</t>
  </si>
  <si>
    <t>370.54</t>
  </si>
  <si>
    <t>218.92</t>
  </si>
  <si>
    <t>250.37</t>
  </si>
  <si>
    <t>358.97</t>
  </si>
  <si>
    <t>441.34</t>
  </si>
  <si>
    <t>235.39</t>
  </si>
  <si>
    <t>237.23</t>
  </si>
  <si>
    <t>239.52</t>
  </si>
  <si>
    <t>264.30</t>
  </si>
  <si>
    <t>241.34</t>
  </si>
  <si>
    <t>227.57</t>
  </si>
  <si>
    <t>146.34</t>
  </si>
  <si>
    <t>252.26</t>
  </si>
  <si>
    <t>510.37</t>
  </si>
  <si>
    <t>482.03</t>
  </si>
  <si>
    <t>150.58</t>
  </si>
  <si>
    <t>225.54</t>
  </si>
  <si>
    <t>227.13</t>
  </si>
  <si>
    <t>428.54</t>
  </si>
  <si>
    <t>135.36</t>
  </si>
  <si>
    <t>136.27</t>
  </si>
  <si>
    <t>242.85</t>
  </si>
  <si>
    <t>Multiplier rate per 1 LB from 150.1 LB</t>
  </si>
  <si>
    <t>From</t>
  </si>
  <si>
    <t>To</t>
  </si>
  <si>
    <t>1.59</t>
  </si>
  <si>
    <t>1.33</t>
  </si>
  <si>
    <t>3.43</t>
  </si>
  <si>
    <t>1.72</t>
  </si>
  <si>
    <t>1.31</t>
  </si>
  <si>
    <t>Flat LB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</si>
  <si>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</si>
  <si>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</si>
  <si>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</si>
  <si>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</si>
  <si>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</si>
  <si>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</si>
  <si>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</si>
  <si>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</si>
  <si>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</si>
  <si>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</si>
  <si>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</si>
  <si>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</si>
  <si>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</si>
  <si>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</si>
  <si>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</si>
  <si>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Inserts</t>
  </si>
  <si>
    <t>Document</t>
  </si>
  <si>
    <t>Documents up to 2.0 KG</t>
  </si>
  <si>
    <t>KG</t>
  </si>
  <si>
    <t>Zone 1</t>
  </si>
  <si>
    <t>Zone 2</t>
  </si>
  <si>
    <t>Zone 3</t>
  </si>
  <si>
    <t>Zone 4</t>
  </si>
  <si>
    <t>Zone 5</t>
  </si>
  <si>
    <t>Zone 6</t>
  </si>
  <si>
    <t>Zone 7</t>
  </si>
  <si>
    <t>Zone 8</t>
  </si>
  <si>
    <t>Zone 9</t>
  </si>
  <si>
    <t>Zone 10</t>
  </si>
  <si>
    <t>Zone 11</t>
  </si>
  <si>
    <t>24.74</t>
  </si>
  <si>
    <t>25.17</t>
  </si>
  <si>
    <t>53.47</t>
  </si>
  <si>
    <t>29.96</t>
  </si>
  <si>
    <t>Non-documents from 0.5 KG &amp; Documents from 2.5 KG</t>
  </si>
  <si>
    <t>40.92</t>
  </si>
  <si>
    <t>34.62</t>
  </si>
  <si>
    <t>70.69</t>
  </si>
  <si>
    <t>76.08</t>
  </si>
  <si>
    <t>64.54</t>
  </si>
  <si>
    <t>25.83</t>
  </si>
  <si>
    <t>150.99</t>
  </si>
  <si>
    <t>33.18</t>
  </si>
  <si>
    <t>92.40</t>
  </si>
  <si>
    <t>176.99</t>
  </si>
  <si>
    <t>62.19</t>
  </si>
  <si>
    <t>72.93</t>
  </si>
  <si>
    <t>64.57</t>
  </si>
  <si>
    <t>162.08</t>
  </si>
  <si>
    <t>116.18</t>
  </si>
  <si>
    <t>213.85</t>
  </si>
  <si>
    <t>229.03</t>
  </si>
  <si>
    <t>146.58</t>
  </si>
  <si>
    <t>102.05</t>
  </si>
  <si>
    <t>167.09</t>
  </si>
  <si>
    <t>137.47</t>
  </si>
  <si>
    <t>179.52</t>
  </si>
  <si>
    <t>155.62</t>
  </si>
  <si>
    <t>125.97</t>
  </si>
  <si>
    <t>129.65</t>
  </si>
  <si>
    <t>188.87</t>
  </si>
  <si>
    <t>163.87</t>
  </si>
  <si>
    <t>334.43</t>
  </si>
  <si>
    <t>172.97</t>
  </si>
  <si>
    <t>147.47</t>
  </si>
  <si>
    <t>193.57</t>
  </si>
  <si>
    <t>178.75</t>
  </si>
  <si>
    <t>75.55</t>
  </si>
  <si>
    <t>152.93</t>
  </si>
  <si>
    <t>214.97</t>
  </si>
  <si>
    <t>380.13</t>
  </si>
  <si>
    <t>80.75</t>
  </si>
  <si>
    <t>169.31</t>
  </si>
  <si>
    <t>248.56</t>
  </si>
  <si>
    <t>252.62</t>
  </si>
  <si>
    <t>101.55</t>
  </si>
  <si>
    <t>202.07</t>
  </si>
  <si>
    <t>105.71</t>
  </si>
  <si>
    <t>297.34</t>
  </si>
  <si>
    <t>211.17</t>
  </si>
  <si>
    <t>112.58</t>
  </si>
  <si>
    <t>280.01</t>
  </si>
  <si>
    <t>113.83</t>
  </si>
  <si>
    <t>292.34</t>
  </si>
  <si>
    <t>280.32</t>
  </si>
  <si>
    <t>122.58</t>
  </si>
  <si>
    <t>316.77</t>
  </si>
  <si>
    <t>496.34</t>
  </si>
  <si>
    <t>127.58</t>
  </si>
  <si>
    <t>161.05</t>
  </si>
  <si>
    <t>510.17</t>
  </si>
  <si>
    <t>323.81</t>
  </si>
  <si>
    <t>340.34</t>
  </si>
  <si>
    <t>132.58</t>
  </si>
  <si>
    <t>346.90</t>
  </si>
  <si>
    <t>343.32</t>
  </si>
  <si>
    <t>137.58</t>
  </si>
  <si>
    <t>261.31</t>
  </si>
  <si>
    <t>350.14</t>
  </si>
  <si>
    <t>177.11</t>
  </si>
  <si>
    <t>142.58</t>
  </si>
  <si>
    <t>355.92</t>
  </si>
  <si>
    <t>387.54</t>
  </si>
  <si>
    <t>360.46</t>
  </si>
  <si>
    <t>363.42</t>
  </si>
  <si>
    <t>333.14</t>
  </si>
  <si>
    <t>283.37</t>
  </si>
  <si>
    <t>151.33</t>
  </si>
  <si>
    <t>379.04</t>
  </si>
  <si>
    <t>384.14</t>
  </si>
  <si>
    <t>460.68</t>
  </si>
  <si>
    <t>393.47</t>
  </si>
  <si>
    <t>425.22</t>
  </si>
  <si>
    <t>377.87</t>
  </si>
  <si>
    <t>380.74</t>
  </si>
  <si>
    <t>162.58</t>
  </si>
  <si>
    <t>304.91</t>
  </si>
  <si>
    <t>407.94</t>
  </si>
  <si>
    <t>317.99</t>
  </si>
  <si>
    <t>1.46</t>
  </si>
  <si>
    <t>3.28</t>
  </si>
  <si>
    <t>2.28</t>
  </si>
  <si>
    <t>Flat KG</t>
  </si>
  <si>
    <t>Import</t>
  </si>
  <si>
    <t>RateCountry</t>
  </si>
  <si>
    <t>ImportExport</t>
  </si>
  <si>
    <t>TargetCountry</t>
  </si>
  <si>
    <t>InternationalZone</t>
  </si>
  <si>
    <t>LocalZone</t>
  </si>
  <si>
    <t>Ratezone</t>
  </si>
  <si>
    <t>1</t>
  </si>
  <si>
    <t>2</t>
  </si>
  <si>
    <t>3</t>
  </si>
  <si>
    <t>6</t>
  </si>
  <si>
    <t>7</t>
  </si>
  <si>
    <t>8</t>
  </si>
  <si>
    <t>9</t>
  </si>
  <si>
    <t>10</t>
  </si>
  <si>
    <t>11</t>
  </si>
  <si>
    <t>AF</t>
  </si>
  <si>
    <t>AL</t>
  </si>
  <si>
    <t>DZ</t>
  </si>
  <si>
    <t>AD</t>
  </si>
  <si>
    <t>AO</t>
  </si>
  <si>
    <t>AI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</si>
  <si>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</si>
  <si>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</si>
  <si>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</si>
  <si>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</si>
  <si>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</si>
  <si>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</si>
  <si>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</si>
  <si>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</si>
  <si>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</si>
  <si>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</si>
  <si>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</si>
  <si>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</si>
  <si>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</si>
  <si>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</si>
  <si>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</si>
  <si>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</si>
  <si>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</si>
  <si>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</si>
  <si>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XB</t>
  </si>
  <si>
    <t>BA</t>
  </si>
  <si>
    <t>BW</t>
  </si>
  <si>
    <t>BR</t>
  </si>
  <si>
    <t>BN</t>
  </si>
  <si>
    <t>BG</t>
  </si>
  <si>
    <t>BF</t>
  </si>
  <si>
    <t>BI</t>
  </si>
  <si>
    <t>KH</t>
  </si>
  <si>
    <t>CM</t>
  </si>
  <si>
    <t>CA</t>
  </si>
  <si>
    <t>IC</t>
  </si>
  <si>
    <t>CV</t>
  </si>
  <si>
    <t>KY</t>
  </si>
  <si>
    <t>CF</t>
  </si>
  <si>
    <t>TD</t>
  </si>
  <si>
    <t>CL</t>
  </si>
  <si>
    <t>CN</t>
  </si>
  <si>
    <t>CO</t>
  </si>
  <si>
    <t>KM</t>
  </si>
  <si>
    <t>CG</t>
  </si>
  <si>
    <t>CD</t>
  </si>
  <si>
    <t>CK</t>
  </si>
  <si>
    <t>CR</t>
  </si>
  <si>
    <t>CI</t>
  </si>
  <si>
    <t>HR</t>
  </si>
  <si>
    <t>CU</t>
  </si>
  <si>
    <t>XC</t>
  </si>
  <si>
    <t>CY</t>
  </si>
  <si>
    <t>CZ</t>
  </si>
  <si>
    <t>DK</t>
  </si>
  <si>
    <t>DJ</t>
  </si>
  <si>
    <t>DM</t>
  </si>
  <si>
    <t>DO</t>
  </si>
  <si>
    <t>EC</t>
  </si>
  <si>
    <t>EG</t>
  </si>
  <si>
    <t>SV</t>
  </si>
  <si>
    <t>ER</t>
  </si>
  <si>
    <t>EE</t>
  </si>
  <si>
    <t>SZ</t>
  </si>
  <si>
    <t>ET</t>
  </si>
  <si>
    <t>FK</t>
  </si>
  <si>
    <t>FO</t>
  </si>
  <si>
    <t>FJ</t>
  </si>
  <si>
    <t>FI</t>
  </si>
  <si>
    <t>FR</t>
  </si>
  <si>
    <t>GF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</si>
  <si>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</si>
  <si>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</si>
  <si>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</si>
  <si>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</si>
  <si>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</si>
  <si>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</si>
  <si>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</si>
  <si>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</si>
  <si>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</si>
  <si>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GP</t>
  </si>
  <si>
    <t>GT</t>
  </si>
  <si>
    <t>GG</t>
  </si>
  <si>
    <t>GN</t>
  </si>
  <si>
    <t>GW</t>
  </si>
  <si>
    <t>GQ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</si>
  <si>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</si>
  <si>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</si>
  <si>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</si>
  <si>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</si>
  <si>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</si>
  <si>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</si>
  <si>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</si>
  <si>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</si>
  <si>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</si>
  <si>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</si>
  <si>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</si>
  <si>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</si>
  <si>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</si>
  <si>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</si>
  <si>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</si>
  <si>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JE</t>
  </si>
  <si>
    <t>JO</t>
  </si>
  <si>
    <t>KZ</t>
  </si>
  <si>
    <t>KE</t>
  </si>
  <si>
    <t>KI</t>
  </si>
  <si>
    <t>KR</t>
  </si>
  <si>
    <t>KP</t>
  </si>
  <si>
    <t>KV</t>
  </si>
  <si>
    <t>KW</t>
  </si>
  <si>
    <t>LA</t>
  </si>
  <si>
    <t>LV</t>
  </si>
  <si>
    <t>LS</t>
  </si>
  <si>
    <t>LR</t>
  </si>
  <si>
    <t>LY</t>
  </si>
  <si>
    <t>LI</t>
  </si>
  <si>
    <t>LT</t>
  </si>
  <si>
    <t>LU</t>
  </si>
  <si>
    <t>MO</t>
  </si>
  <si>
    <t>MG</t>
  </si>
  <si>
    <t>MW</t>
  </si>
  <si>
    <t>MY</t>
  </si>
  <si>
    <t>MV</t>
  </si>
  <si>
    <t>ML</t>
  </si>
  <si>
    <t>MT</t>
  </si>
  <si>
    <t>MQ</t>
  </si>
  <si>
    <t>MR</t>
  </si>
  <si>
    <t>MU</t>
  </si>
  <si>
    <t>YT</t>
  </si>
  <si>
    <t>MX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</si>
  <si>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</si>
  <si>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</si>
  <si>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</si>
  <si>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</si>
  <si>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</si>
  <si>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</si>
  <si>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</si>
  <si>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</si>
  <si>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</si>
  <si>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</si>
  <si>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</si>
  <si>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</si>
  <si>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XN</t>
  </si>
  <si>
    <t>NC</t>
  </si>
  <si>
    <t>NZ</t>
  </si>
  <si>
    <t>NI</t>
  </si>
  <si>
    <t>NE</t>
  </si>
  <si>
    <t>NG</t>
  </si>
  <si>
    <t>NU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</si>
  <si>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</si>
  <si>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</si>
  <si>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</si>
  <si>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</si>
  <si>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</si>
  <si>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</si>
  <si>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</si>
  <si>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</si>
  <si>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</si>
  <si>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</si>
  <si>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</si>
  <si>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</si>
  <si>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RE</t>
  </si>
  <si>
    <t>RO</t>
  </si>
  <si>
    <t>RU</t>
  </si>
  <si>
    <t>RW</t>
  </si>
  <si>
    <t>SH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</si>
  <si>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</si>
  <si>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</si>
  <si>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</si>
  <si>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</si>
  <si>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</si>
  <si>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</si>
  <si>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</si>
  <si>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</si>
  <si>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</si>
  <si>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SK</t>
  </si>
  <si>
    <t>SI</t>
  </si>
  <si>
    <t>SB</t>
  </si>
  <si>
    <t>SO</t>
  </si>
  <si>
    <t>XS</t>
  </si>
  <si>
    <t>ZA</t>
  </si>
  <si>
    <t>SS</t>
  </si>
  <si>
    <t>ES</t>
  </si>
  <si>
    <t>LK</t>
  </si>
  <si>
    <t>XY</t>
  </si>
  <si>
    <t>XE</t>
  </si>
  <si>
    <t>KN</t>
  </si>
  <si>
    <t>LC</t>
  </si>
  <si>
    <t>XM</t>
  </si>
  <si>
    <t>VC</t>
  </si>
  <si>
    <t>SD</t>
  </si>
  <si>
    <t>SR</t>
  </si>
  <si>
    <t>SE</t>
  </si>
  <si>
    <t>CH</t>
  </si>
  <si>
    <t>SY</t>
  </si>
  <si>
    <t>PF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</si>
  <si>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</si>
  <si>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</si>
  <si>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</si>
  <si>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</si>
  <si>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</si>
  <si>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</si>
  <si>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</si>
  <si>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</si>
  <si>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</si>
  <si>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</si>
  <si>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</si>
  <si>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TC</t>
  </si>
  <si>
    <t>TV</t>
  </si>
  <si>
    <t>UG</t>
  </si>
  <si>
    <t>UA</t>
  </si>
  <si>
    <t>AE</t>
  </si>
  <si>
    <t>GB</t>
  </si>
  <si>
    <t>UY</t>
  </si>
  <si>
    <t>UZ</t>
  </si>
  <si>
    <t>VU</t>
  </si>
  <si>
    <t>VA</t>
  </si>
  <si>
    <t>VE</t>
  </si>
  <si>
    <t>VN</t>
  </si>
  <si>
    <t>VG</t>
  </si>
  <si>
    <t>YE</t>
  </si>
  <si>
    <t>ZM</t>
  </si>
  <si>
    <t>ZW</t>
  </si>
  <si>
    <t>EXPRESS WW (NON-DOC)</t>
  </si>
  <si>
    <t>EXPRESS (ENVELOPE)</t>
  </si>
  <si>
    <t>EXPRESS WW (DOC) .</t>
  </si>
  <si>
    <t>BaseRateForMultiplier</t>
  </si>
  <si>
    <t>Per LB (M)</t>
  </si>
  <si>
    <t>Per0.5KG_A</t>
  </si>
  <si>
    <t>Territory</t>
  </si>
  <si>
    <t>AS</t>
  </si>
  <si>
    <t>GU</t>
  </si>
  <si>
    <t>MH</t>
  </si>
  <si>
    <t>FM</t>
  </si>
  <si>
    <t>MP</t>
  </si>
  <si>
    <t>PW</t>
  </si>
  <si>
    <t>PR</t>
  </si>
  <si>
    <t>VI</t>
  </si>
  <si>
    <t>6.93</t>
  </si>
  <si>
    <t>9.89</t>
  </si>
  <si>
    <t>11.24</t>
  </si>
  <si>
    <t>18.45</t>
  </si>
  <si>
    <t>10.00</t>
  </si>
  <si>
    <t>12.77</t>
  </si>
  <si>
    <t>22.06</t>
  </si>
  <si>
    <t>11.09</t>
  </si>
  <si>
    <t>16.20</t>
  </si>
  <si>
    <t>18.21</t>
  </si>
  <si>
    <t>25.48</t>
  </si>
  <si>
    <t>12.19</t>
  </si>
  <si>
    <t>22.11</t>
  </si>
  <si>
    <t>28.73</t>
  </si>
  <si>
    <t>12.37</t>
  </si>
  <si>
    <t>13.29</t>
  </si>
  <si>
    <t>23.09</t>
  </si>
  <si>
    <t>25.11</t>
  </si>
  <si>
    <t>33.56</t>
  </si>
  <si>
    <t>16.50</t>
  </si>
  <si>
    <t>14.94</t>
  </si>
  <si>
    <t>17.88</t>
  </si>
  <si>
    <t>19.48</t>
  </si>
  <si>
    <t>27.66</t>
  </si>
  <si>
    <t>20.83</t>
  </si>
  <si>
    <t>22.58</t>
  </si>
  <si>
    <t>29.47</t>
  </si>
  <si>
    <t>23.70</t>
  </si>
  <si>
    <t>25.63</t>
  </si>
  <si>
    <t>33.72</t>
  </si>
  <si>
    <t>14.38</t>
  </si>
  <si>
    <t>28.29</t>
  </si>
  <si>
    <t>36.78</t>
  </si>
  <si>
    <t>20.63</t>
  </si>
  <si>
    <t>15.72</t>
  </si>
  <si>
    <t>15.43</t>
  </si>
  <si>
    <t>27.70</t>
  </si>
  <si>
    <t>30.97</t>
  </si>
  <si>
    <t>39.83</t>
  </si>
  <si>
    <t>24.76</t>
  </si>
  <si>
    <t>18.87</t>
  </si>
  <si>
    <t>16.47</t>
  </si>
  <si>
    <t>28.83</t>
  </si>
  <si>
    <t>33.67</t>
  </si>
  <si>
    <t>45.73</t>
  </si>
  <si>
    <t>28.89</t>
  </si>
  <si>
    <t>22.02</t>
  </si>
  <si>
    <t>17.51</t>
  </si>
  <si>
    <t>36.40</t>
  </si>
  <si>
    <t>33.02</t>
  </si>
  <si>
    <t>18.54</t>
  </si>
  <si>
    <t>30.54</t>
  </si>
  <si>
    <t>57.57</t>
  </si>
  <si>
    <t>31.65</t>
  </si>
  <si>
    <t>31.13</t>
  </si>
  <si>
    <t>37.15</t>
  </si>
  <si>
    <t>28.32</t>
  </si>
  <si>
    <t>19.58</t>
  </si>
  <si>
    <t>33.94</t>
  </si>
  <si>
    <t>41.87</t>
  </si>
  <si>
    <t>63.54</t>
  </si>
  <si>
    <t>32.27</t>
  </si>
  <si>
    <t>41.28</t>
  </si>
  <si>
    <t>31.47</t>
  </si>
  <si>
    <t>20.44</t>
  </si>
  <si>
    <t>37.34</t>
  </si>
  <si>
    <t>44.55</t>
  </si>
  <si>
    <t>68.26</t>
  </si>
  <si>
    <t>38.69</t>
  </si>
  <si>
    <t>33.99</t>
  </si>
  <si>
    <t>44.23</t>
  </si>
  <si>
    <t>44.41</t>
  </si>
  <si>
    <t>45.41</t>
  </si>
  <si>
    <t>44.14</t>
  </si>
  <si>
    <t>45.23</t>
  </si>
  <si>
    <t>21.30</t>
  </si>
  <si>
    <t>40.74</t>
  </si>
  <si>
    <t>72.98</t>
  </si>
  <si>
    <t>35.71</t>
  </si>
  <si>
    <t>46.59</t>
  </si>
  <si>
    <t>46.95</t>
  </si>
  <si>
    <t>49.54</t>
  </si>
  <si>
    <t>46.41</t>
  </si>
  <si>
    <t>48.59</t>
  </si>
  <si>
    <t>37.77</t>
  </si>
  <si>
    <t>22.16</t>
  </si>
  <si>
    <t>49.91</t>
  </si>
  <si>
    <t>77.70</t>
  </si>
  <si>
    <t>37.43</t>
  </si>
  <si>
    <t>48.95</t>
  </si>
  <si>
    <t>49.49</t>
  </si>
  <si>
    <t>53.67</t>
  </si>
  <si>
    <t>48.68</t>
  </si>
  <si>
    <t>51.95</t>
  </si>
  <si>
    <t>23.02</t>
  </si>
  <si>
    <t>47.54</t>
  </si>
  <si>
    <t>52.59</t>
  </si>
  <si>
    <t>82.42</t>
  </si>
  <si>
    <t>49.25</t>
  </si>
  <si>
    <t>51.31</t>
  </si>
  <si>
    <t>52.03</t>
  </si>
  <si>
    <t>57.80</t>
  </si>
  <si>
    <t>50.95</t>
  </si>
  <si>
    <t>55.31</t>
  </si>
  <si>
    <t>44.07</t>
  </si>
  <si>
    <t>23.88</t>
  </si>
  <si>
    <t>50.94</t>
  </si>
  <si>
    <t>55.27</t>
  </si>
  <si>
    <t>87.14</t>
  </si>
  <si>
    <t>52.77</t>
  </si>
  <si>
    <t>40.87</t>
  </si>
  <si>
    <t>54.57</t>
  </si>
  <si>
    <t>61.93</t>
  </si>
  <si>
    <t>53.22</t>
  </si>
  <si>
    <t>58.67</t>
  </si>
  <si>
    <t>47.22</t>
  </si>
  <si>
    <t>54.34</t>
  </si>
  <si>
    <t>57.95</t>
  </si>
  <si>
    <t>91.86</t>
  </si>
  <si>
    <t>56.29</t>
  </si>
  <si>
    <t>42.59</t>
  </si>
  <si>
    <t>56.03</t>
  </si>
  <si>
    <t>66.06</t>
  </si>
  <si>
    <t>55.49</t>
  </si>
  <si>
    <t>62.03</t>
  </si>
  <si>
    <t>50.37</t>
  </si>
  <si>
    <t>25.60</t>
  </si>
  <si>
    <t>57.74</t>
  </si>
  <si>
    <t>60.63</t>
  </si>
  <si>
    <t>96.58</t>
  </si>
  <si>
    <t>59.81</t>
  </si>
  <si>
    <t>44.31</t>
  </si>
  <si>
    <t>58.39</t>
  </si>
  <si>
    <t>70.19</t>
  </si>
  <si>
    <t>57.76</t>
  </si>
  <si>
    <t>65.39</t>
  </si>
  <si>
    <t>53.52</t>
  </si>
  <si>
    <t>26.46</t>
  </si>
  <si>
    <t>61.14</t>
  </si>
  <si>
    <t>63.31</t>
  </si>
  <si>
    <t>101.30</t>
  </si>
  <si>
    <t>63.33</t>
  </si>
  <si>
    <t>46.03</t>
  </si>
  <si>
    <t>60.75</t>
  </si>
  <si>
    <t>74.32</t>
  </si>
  <si>
    <t>60.03</t>
  </si>
  <si>
    <t>56.67</t>
  </si>
  <si>
    <t>27.32</t>
  </si>
  <si>
    <t>65.99</t>
  </si>
  <si>
    <t>106.02</t>
  </si>
  <si>
    <t>66.85</t>
  </si>
  <si>
    <t>47.75</t>
  </si>
  <si>
    <t>63.11</t>
  </si>
  <si>
    <t>64.73</t>
  </si>
  <si>
    <t>78.45</t>
  </si>
  <si>
    <t>62.30</t>
  </si>
  <si>
    <t>72.11</t>
  </si>
  <si>
    <t>59.82</t>
  </si>
  <si>
    <t>28.18</t>
  </si>
  <si>
    <t>67.94</t>
  </si>
  <si>
    <t>68.67</t>
  </si>
  <si>
    <t>110.74</t>
  </si>
  <si>
    <t>70.37</t>
  </si>
  <si>
    <t>49.47</t>
  </si>
  <si>
    <t>65.47</t>
  </si>
  <si>
    <t>67.27</t>
  </si>
  <si>
    <t>62.97</t>
  </si>
  <si>
    <t>29.18</t>
  </si>
  <si>
    <t>71.34</t>
  </si>
  <si>
    <t>113.85</t>
  </si>
  <si>
    <t>73.89</t>
  </si>
  <si>
    <t>28.92</t>
  </si>
  <si>
    <t>50.85</t>
  </si>
  <si>
    <t>70.64</t>
  </si>
  <si>
    <t>86.71</t>
  </si>
  <si>
    <t>66.61</t>
  </si>
  <si>
    <t>79.25</t>
  </si>
  <si>
    <t>66.12</t>
  </si>
  <si>
    <t>30.18</t>
  </si>
  <si>
    <t>74.74</t>
  </si>
  <si>
    <t>116.96</t>
  </si>
  <si>
    <t>77.41</t>
  </si>
  <si>
    <t>29.66</t>
  </si>
  <si>
    <t>52.23</t>
  </si>
  <si>
    <t>72.03</t>
  </si>
  <si>
    <t>74.01</t>
  </si>
  <si>
    <t>90.84</t>
  </si>
  <si>
    <t>68.65</t>
  </si>
  <si>
    <t>83.03</t>
  </si>
  <si>
    <t>69.27</t>
  </si>
  <si>
    <t>31.18</t>
  </si>
  <si>
    <t>78.14</t>
  </si>
  <si>
    <t>120.07</t>
  </si>
  <si>
    <t>30.40</t>
  </si>
  <si>
    <t>53.61</t>
  </si>
  <si>
    <t>77.38</t>
  </si>
  <si>
    <t>94.97</t>
  </si>
  <si>
    <t>86.81</t>
  </si>
  <si>
    <t>72.42</t>
  </si>
  <si>
    <t>32.18</t>
  </si>
  <si>
    <t>81.54</t>
  </si>
  <si>
    <t>82.43</t>
  </si>
  <si>
    <t>84.45</t>
  </si>
  <si>
    <t>31.14</t>
  </si>
  <si>
    <t>54.99</t>
  </si>
  <si>
    <t>78.59</t>
  </si>
  <si>
    <t>99.10</t>
  </si>
  <si>
    <t>72.73</t>
  </si>
  <si>
    <t>90.59</t>
  </si>
  <si>
    <t>75.57</t>
  </si>
  <si>
    <t>126.29</t>
  </si>
  <si>
    <t>87.97</t>
  </si>
  <si>
    <t>31.88</t>
  </si>
  <si>
    <t>56.37</t>
  </si>
  <si>
    <t>81.87</t>
  </si>
  <si>
    <t>84.12</t>
  </si>
  <si>
    <t>103.23</t>
  </si>
  <si>
    <t>74.77</t>
  </si>
  <si>
    <t>78.72</t>
  </si>
  <si>
    <t>34.18</t>
  </si>
  <si>
    <t>88.34</t>
  </si>
  <si>
    <t>89.31</t>
  </si>
  <si>
    <t>129.40</t>
  </si>
  <si>
    <t>91.49</t>
  </si>
  <si>
    <t>32.62</t>
  </si>
  <si>
    <t>57.75</t>
  </si>
  <si>
    <t>85.15</t>
  </si>
  <si>
    <t>87.49</t>
  </si>
  <si>
    <t>107.36</t>
  </si>
  <si>
    <t>76.81</t>
  </si>
  <si>
    <t>98.15</t>
  </si>
  <si>
    <t>35.18</t>
  </si>
  <si>
    <t>91.74</t>
  </si>
  <si>
    <t>92.75</t>
  </si>
  <si>
    <t>132.51</t>
  </si>
  <si>
    <t>95.01</t>
  </si>
  <si>
    <t>33.36</t>
  </si>
  <si>
    <t>59.13</t>
  </si>
  <si>
    <t>88.43</t>
  </si>
  <si>
    <t>90.86</t>
  </si>
  <si>
    <t>111.49</t>
  </si>
  <si>
    <t>101.93</t>
  </si>
  <si>
    <t>85.02</t>
  </si>
  <si>
    <t>95.14</t>
  </si>
  <si>
    <t>96.19</t>
  </si>
  <si>
    <t>135.62</t>
  </si>
  <si>
    <t>98.53</t>
  </si>
  <si>
    <t>34.10</t>
  </si>
  <si>
    <t>60.51</t>
  </si>
  <si>
    <t>91.71</t>
  </si>
  <si>
    <t>94.23</t>
  </si>
  <si>
    <t>115.62</t>
  </si>
  <si>
    <t>80.89</t>
  </si>
  <si>
    <t>88.17</t>
  </si>
  <si>
    <t>37.18</t>
  </si>
  <si>
    <t>98.54</t>
  </si>
  <si>
    <t>99.63</t>
  </si>
  <si>
    <t>138.73</t>
  </si>
  <si>
    <t>34.84</t>
  </si>
  <si>
    <t>61.89</t>
  </si>
  <si>
    <t>94.99</t>
  </si>
  <si>
    <t>97.60</t>
  </si>
  <si>
    <t>119.75</t>
  </si>
  <si>
    <t>109.49</t>
  </si>
  <si>
    <t>91.32</t>
  </si>
  <si>
    <t>38.18</t>
  </si>
  <si>
    <t>101.94</t>
  </si>
  <si>
    <t>103.07</t>
  </si>
  <si>
    <t>141.84</t>
  </si>
  <si>
    <t>105.57</t>
  </si>
  <si>
    <t>63.27</t>
  </si>
  <si>
    <t>98.27</t>
  </si>
  <si>
    <t>100.97</t>
  </si>
  <si>
    <t>123.88</t>
  </si>
  <si>
    <t>84.97</t>
  </si>
  <si>
    <t>113.27</t>
  </si>
  <si>
    <t>94.47</t>
  </si>
  <si>
    <t>39.18</t>
  </si>
  <si>
    <t>105.34</t>
  </si>
  <si>
    <t>106.51</t>
  </si>
  <si>
    <t>144.95</t>
  </si>
  <si>
    <t>109.09</t>
  </si>
  <si>
    <t>36.32</t>
  </si>
  <si>
    <t>64.65</t>
  </si>
  <si>
    <t>104.34</t>
  </si>
  <si>
    <t>128.01</t>
  </si>
  <si>
    <t>87.01</t>
  </si>
  <si>
    <t>117.05</t>
  </si>
  <si>
    <t>97.62</t>
  </si>
  <si>
    <t>40.18</t>
  </si>
  <si>
    <t>108.74</t>
  </si>
  <si>
    <t>109.95</t>
  </si>
  <si>
    <t>148.06</t>
  </si>
  <si>
    <t>37.06</t>
  </si>
  <si>
    <t>66.03</t>
  </si>
  <si>
    <t>104.83</t>
  </si>
  <si>
    <t>107.71</t>
  </si>
  <si>
    <t>89.05</t>
  </si>
  <si>
    <t>120.83</t>
  </si>
  <si>
    <t>100.77</t>
  </si>
  <si>
    <t>41.18</t>
  </si>
  <si>
    <t>112.14</t>
  </si>
  <si>
    <t>113.39</t>
  </si>
  <si>
    <t>151.17</t>
  </si>
  <si>
    <t>116.13</t>
  </si>
  <si>
    <t>37.80</t>
  </si>
  <si>
    <t>67.41</t>
  </si>
  <si>
    <t>108.11</t>
  </si>
  <si>
    <t>111.08</t>
  </si>
  <si>
    <t>91.09</t>
  </si>
  <si>
    <t>124.61</t>
  </si>
  <si>
    <t>103.92</t>
  </si>
  <si>
    <t>42.18</t>
  </si>
  <si>
    <t>115.54</t>
  </si>
  <si>
    <t>116.83</t>
  </si>
  <si>
    <t>154.28</t>
  </si>
  <si>
    <t>119.65</t>
  </si>
  <si>
    <t>38.54</t>
  </si>
  <si>
    <t>68.79</t>
  </si>
  <si>
    <t>111.39</t>
  </si>
  <si>
    <t>114.45</t>
  </si>
  <si>
    <t>140.40</t>
  </si>
  <si>
    <t>93.13</t>
  </si>
  <si>
    <t>128.39</t>
  </si>
  <si>
    <t>107.07</t>
  </si>
  <si>
    <t>43.18</t>
  </si>
  <si>
    <t>118.94</t>
  </si>
  <si>
    <t>120.27</t>
  </si>
  <si>
    <t>157.39</t>
  </si>
  <si>
    <t>123.17</t>
  </si>
  <si>
    <t>39.28</t>
  </si>
  <si>
    <t>114.67</t>
  </si>
  <si>
    <t>117.82</t>
  </si>
  <si>
    <t>144.53</t>
  </si>
  <si>
    <t>95.17</t>
  </si>
  <si>
    <t>132.17</t>
  </si>
  <si>
    <t>110.22</t>
  </si>
  <si>
    <t>44.18</t>
  </si>
  <si>
    <t>122.34</t>
  </si>
  <si>
    <t>123.71</t>
  </si>
  <si>
    <t>160.50</t>
  </si>
  <si>
    <t>126.69</t>
  </si>
  <si>
    <t>40.02</t>
  </si>
  <si>
    <t>71.55</t>
  </si>
  <si>
    <t>117.95</t>
  </si>
  <si>
    <t>121.19</t>
  </si>
  <si>
    <t>148.66</t>
  </si>
  <si>
    <t>97.21</t>
  </si>
  <si>
    <t>135.95</t>
  </si>
  <si>
    <t>45.18</t>
  </si>
  <si>
    <t>125.74</t>
  </si>
  <si>
    <t>127.15</t>
  </si>
  <si>
    <t>163.61</t>
  </si>
  <si>
    <t>130.21</t>
  </si>
  <si>
    <t>40.76</t>
  </si>
  <si>
    <t>121.23</t>
  </si>
  <si>
    <t>124.56</t>
  </si>
  <si>
    <t>152.79</t>
  </si>
  <si>
    <t>99.25</t>
  </si>
  <si>
    <t>139.73</t>
  </si>
  <si>
    <t>116.52</t>
  </si>
  <si>
    <t>129.14</t>
  </si>
  <si>
    <t>130.59</t>
  </si>
  <si>
    <t>133.73</t>
  </si>
  <si>
    <t>74.31</t>
  </si>
  <si>
    <t>124.51</t>
  </si>
  <si>
    <t>127.93</t>
  </si>
  <si>
    <t>156.92</t>
  </si>
  <si>
    <t>101.29</t>
  </si>
  <si>
    <t>143.51</t>
  </si>
  <si>
    <t>119.67</t>
  </si>
  <si>
    <t>47.18</t>
  </si>
  <si>
    <t>132.54</t>
  </si>
  <si>
    <t>134.03</t>
  </si>
  <si>
    <t>169.83</t>
  </si>
  <si>
    <t>137.25</t>
  </si>
  <si>
    <t>42.24</t>
  </si>
  <si>
    <t>75.69</t>
  </si>
  <si>
    <t>127.79</t>
  </si>
  <si>
    <t>131.30</t>
  </si>
  <si>
    <t>103.33</t>
  </si>
  <si>
    <t>147.29</t>
  </si>
  <si>
    <t>122.82</t>
  </si>
  <si>
    <t>48.18</t>
  </si>
  <si>
    <t>135.94</t>
  </si>
  <si>
    <t>172.94</t>
  </si>
  <si>
    <t>140.77</t>
  </si>
  <si>
    <t>42.98</t>
  </si>
  <si>
    <t>77.07</t>
  </si>
  <si>
    <t>134.67</t>
  </si>
  <si>
    <t>165.18</t>
  </si>
  <si>
    <t>105.37</t>
  </si>
  <si>
    <t>151.07</t>
  </si>
  <si>
    <t>139.34</t>
  </si>
  <si>
    <t>140.91</t>
  </si>
  <si>
    <t>144.29</t>
  </si>
  <si>
    <t>43.72</t>
  </si>
  <si>
    <t>134.35</t>
  </si>
  <si>
    <t>138.04</t>
  </si>
  <si>
    <t>107.41</t>
  </si>
  <si>
    <t>129.12</t>
  </si>
  <si>
    <t>50.18</t>
  </si>
  <si>
    <t>142.74</t>
  </si>
  <si>
    <t>144.35</t>
  </si>
  <si>
    <t>179.16</t>
  </si>
  <si>
    <t>147.81</t>
  </si>
  <si>
    <t>44.46</t>
  </si>
  <si>
    <t>79.83</t>
  </si>
  <si>
    <t>137.63</t>
  </si>
  <si>
    <t>141.41</t>
  </si>
  <si>
    <t>173.44</t>
  </si>
  <si>
    <t>109.45</t>
  </si>
  <si>
    <t>158.63</t>
  </si>
  <si>
    <t>132.27</t>
  </si>
  <si>
    <t>51.18</t>
  </si>
  <si>
    <t>146.14</t>
  </si>
  <si>
    <t>147.79</t>
  </si>
  <si>
    <t>182.27</t>
  </si>
  <si>
    <t>81.21</t>
  </si>
  <si>
    <t>144.78</t>
  </si>
  <si>
    <t>177.57</t>
  </si>
  <si>
    <t>162.41</t>
  </si>
  <si>
    <t>135.42</t>
  </si>
  <si>
    <t>52.18</t>
  </si>
  <si>
    <t>149.54</t>
  </si>
  <si>
    <t>151.23</t>
  </si>
  <si>
    <t>185.38</t>
  </si>
  <si>
    <t>45.94</t>
  </si>
  <si>
    <t>82.59</t>
  </si>
  <si>
    <t>144.19</t>
  </si>
  <si>
    <t>148.15</t>
  </si>
  <si>
    <t>181.70</t>
  </si>
  <si>
    <t>113.53</t>
  </si>
  <si>
    <t>166.19</t>
  </si>
  <si>
    <t>138.57</t>
  </si>
  <si>
    <t>53.18</t>
  </si>
  <si>
    <t>154.67</t>
  </si>
  <si>
    <t>188.49</t>
  </si>
  <si>
    <t>158.37</t>
  </si>
  <si>
    <t>83.97</t>
  </si>
  <si>
    <t>151.52</t>
  </si>
  <si>
    <t>185.83</t>
  </si>
  <si>
    <t>115.57</t>
  </si>
  <si>
    <t>169.97</t>
  </si>
  <si>
    <t>141.72</t>
  </si>
  <si>
    <t>54.18</t>
  </si>
  <si>
    <t>156.34</t>
  </si>
  <si>
    <t>191.60</t>
  </si>
  <si>
    <t>161.89</t>
  </si>
  <si>
    <t>47.42</t>
  </si>
  <si>
    <t>85.35</t>
  </si>
  <si>
    <t>154.89</t>
  </si>
  <si>
    <t>189.96</t>
  </si>
  <si>
    <t>117.61</t>
  </si>
  <si>
    <t>173.75</t>
  </si>
  <si>
    <t>144.87</t>
  </si>
  <si>
    <t>159.74</t>
  </si>
  <si>
    <t>161.55</t>
  </si>
  <si>
    <t>194.71</t>
  </si>
  <si>
    <t>165.41</t>
  </si>
  <si>
    <t>48.16</t>
  </si>
  <si>
    <t>86.73</t>
  </si>
  <si>
    <t>154.03</t>
  </si>
  <si>
    <t>194.09</t>
  </si>
  <si>
    <t>177.53</t>
  </si>
  <si>
    <t>148.02</t>
  </si>
  <si>
    <t>163.14</t>
  </si>
  <si>
    <t>164.99</t>
  </si>
  <si>
    <t>197.82</t>
  </si>
  <si>
    <t>168.93</t>
  </si>
  <si>
    <t>48.90</t>
  </si>
  <si>
    <t>88.11</t>
  </si>
  <si>
    <t>157.31</t>
  </si>
  <si>
    <t>161.63</t>
  </si>
  <si>
    <t>198.22</t>
  </si>
  <si>
    <t>121.69</t>
  </si>
  <si>
    <t>181.31</t>
  </si>
  <si>
    <t>57.18</t>
  </si>
  <si>
    <t>166.54</t>
  </si>
  <si>
    <t>168.43</t>
  </si>
  <si>
    <t>200.93</t>
  </si>
  <si>
    <t>172.45</t>
  </si>
  <si>
    <t>49.64</t>
  </si>
  <si>
    <t>89.49</t>
  </si>
  <si>
    <t>160.59</t>
  </si>
  <si>
    <t>165.00</t>
  </si>
  <si>
    <t>123.73</t>
  </si>
  <si>
    <t>185.09</t>
  </si>
  <si>
    <t>154.32</t>
  </si>
  <si>
    <t>58.18</t>
  </si>
  <si>
    <t>169.94</t>
  </si>
  <si>
    <t>171.87</t>
  </si>
  <si>
    <t>204.04</t>
  </si>
  <si>
    <t>175.97</t>
  </si>
  <si>
    <t>50.38</t>
  </si>
  <si>
    <t>90.87</t>
  </si>
  <si>
    <t>168.37</t>
  </si>
  <si>
    <t>206.48</t>
  </si>
  <si>
    <t>125.77</t>
  </si>
  <si>
    <t>157.47</t>
  </si>
  <si>
    <t>59.34</t>
  </si>
  <si>
    <t>173.34</t>
  </si>
  <si>
    <t>175.31</t>
  </si>
  <si>
    <t>207.75</t>
  </si>
  <si>
    <t>179.49</t>
  </si>
  <si>
    <t>51.41</t>
  </si>
  <si>
    <t>92.51</t>
  </si>
  <si>
    <t>167.15</t>
  </si>
  <si>
    <t>171.74</t>
  </si>
  <si>
    <t>210.61</t>
  </si>
  <si>
    <t>127.71</t>
  </si>
  <si>
    <t>192.65</t>
  </si>
  <si>
    <t>160.62</t>
  </si>
  <si>
    <t>60.50</t>
  </si>
  <si>
    <t>211.46</t>
  </si>
  <si>
    <t>183.01</t>
  </si>
  <si>
    <t>52.44</t>
  </si>
  <si>
    <t>94.15</t>
  </si>
  <si>
    <t>170.43</t>
  </si>
  <si>
    <t>175.11</t>
  </si>
  <si>
    <t>214.74</t>
  </si>
  <si>
    <t>196.43</t>
  </si>
  <si>
    <t>163.77</t>
  </si>
  <si>
    <t>61.66</t>
  </si>
  <si>
    <t>180.14</t>
  </si>
  <si>
    <t>182.19</t>
  </si>
  <si>
    <t>215.17</t>
  </si>
  <si>
    <t>186.53</t>
  </si>
  <si>
    <t>95.79</t>
  </si>
  <si>
    <t>173.71</t>
  </si>
  <si>
    <t>178.48</t>
  </si>
  <si>
    <t>218.87</t>
  </si>
  <si>
    <t>131.59</t>
  </si>
  <si>
    <t>200.21</t>
  </si>
  <si>
    <t>166.92</t>
  </si>
  <si>
    <t>62.82</t>
  </si>
  <si>
    <t>183.54</t>
  </si>
  <si>
    <t>185.63</t>
  </si>
  <si>
    <t>218.88</t>
  </si>
  <si>
    <t>54.50</t>
  </si>
  <si>
    <t>181.85</t>
  </si>
  <si>
    <t>223.00</t>
  </si>
  <si>
    <t>133.53</t>
  </si>
  <si>
    <t>203.99</t>
  </si>
  <si>
    <t>170.07</t>
  </si>
  <si>
    <t>63.98</t>
  </si>
  <si>
    <t>186.94</t>
  </si>
  <si>
    <t>189.07</t>
  </si>
  <si>
    <t>222.59</t>
  </si>
  <si>
    <t>55.53</t>
  </si>
  <si>
    <t>99.07</t>
  </si>
  <si>
    <t>180.27</t>
  </si>
  <si>
    <t>185.22</t>
  </si>
  <si>
    <t>135.47</t>
  </si>
  <si>
    <t>173.22</t>
  </si>
  <si>
    <t>65.14</t>
  </si>
  <si>
    <t>190.34</t>
  </si>
  <si>
    <t>192.51</t>
  </si>
  <si>
    <t>226.30</t>
  </si>
  <si>
    <t>197.09</t>
  </si>
  <si>
    <t>56.56</t>
  </si>
  <si>
    <t>100.71</t>
  </si>
  <si>
    <t>183.55</t>
  </si>
  <si>
    <t>188.59</t>
  </si>
  <si>
    <t>231.26</t>
  </si>
  <si>
    <t>137.41</t>
  </si>
  <si>
    <t>211.55</t>
  </si>
  <si>
    <t>176.37</t>
  </si>
  <si>
    <t>66.30</t>
  </si>
  <si>
    <t>195.95</t>
  </si>
  <si>
    <t>230.01</t>
  </si>
  <si>
    <t>200.61</t>
  </si>
  <si>
    <t>57.59</t>
  </si>
  <si>
    <t>102.35</t>
  </si>
  <si>
    <t>186.83</t>
  </si>
  <si>
    <t>191.96</t>
  </si>
  <si>
    <t>139.35</t>
  </si>
  <si>
    <t>215.33</t>
  </si>
  <si>
    <t>67.46</t>
  </si>
  <si>
    <t>197.14</t>
  </si>
  <si>
    <t>199.39</t>
  </si>
  <si>
    <t>233.72</t>
  </si>
  <si>
    <t>204.13</t>
  </si>
  <si>
    <t>58.62</t>
  </si>
  <si>
    <t>103.99</t>
  </si>
  <si>
    <t>190.11</t>
  </si>
  <si>
    <t>141.29</t>
  </si>
  <si>
    <t>219.11</t>
  </si>
  <si>
    <t>182.67</t>
  </si>
  <si>
    <t>68.62</t>
  </si>
  <si>
    <t>200.54</t>
  </si>
  <si>
    <t>202.83</t>
  </si>
  <si>
    <t>237.43</t>
  </si>
  <si>
    <t>207.65</t>
  </si>
  <si>
    <t>105.63</t>
  </si>
  <si>
    <t>193.39</t>
  </si>
  <si>
    <t>198.70</t>
  </si>
  <si>
    <t>243.65</t>
  </si>
  <si>
    <t>143.23</t>
  </si>
  <si>
    <t>222.89</t>
  </si>
  <si>
    <t>185.82</t>
  </si>
  <si>
    <t>69.78</t>
  </si>
  <si>
    <t>203.94</t>
  </si>
  <si>
    <t>206.27</t>
  </si>
  <si>
    <t>241.14</t>
  </si>
  <si>
    <t>60.68</t>
  </si>
  <si>
    <t>107.27</t>
  </si>
  <si>
    <t>196.67</t>
  </si>
  <si>
    <t>247.78</t>
  </si>
  <si>
    <t>145.17</t>
  </si>
  <si>
    <t>226.67</t>
  </si>
  <si>
    <t>70.94</t>
  </si>
  <si>
    <t>207.34</t>
  </si>
  <si>
    <t>209.71</t>
  </si>
  <si>
    <t>244.85</t>
  </si>
  <si>
    <t>214.69</t>
  </si>
  <si>
    <t>61.71</t>
  </si>
  <si>
    <t>108.91</t>
  </si>
  <si>
    <t>199.95</t>
  </si>
  <si>
    <t>205.44</t>
  </si>
  <si>
    <t>251.91</t>
  </si>
  <si>
    <t>147.11</t>
  </si>
  <si>
    <t>230.45</t>
  </si>
  <si>
    <t>192.12</t>
  </si>
  <si>
    <t>72.10</t>
  </si>
  <si>
    <t>210.74</t>
  </si>
  <si>
    <t>213.15</t>
  </si>
  <si>
    <t>218.21</t>
  </si>
  <si>
    <t>62.74</t>
  </si>
  <si>
    <t>203.23</t>
  </si>
  <si>
    <t>256.04</t>
  </si>
  <si>
    <t>149.05</t>
  </si>
  <si>
    <t>234.23</t>
  </si>
  <si>
    <t>195.27</t>
  </si>
  <si>
    <t>73.26</t>
  </si>
  <si>
    <t>214.14</t>
  </si>
  <si>
    <t>216.59</t>
  </si>
  <si>
    <t>252.27</t>
  </si>
  <si>
    <t>221.73</t>
  </si>
  <si>
    <t>63.77</t>
  </si>
  <si>
    <t>112.19</t>
  </si>
  <si>
    <t>206.51</t>
  </si>
  <si>
    <t>260.17</t>
  </si>
  <si>
    <t>238.01</t>
  </si>
  <si>
    <t>198.42</t>
  </si>
  <si>
    <t>74.42</t>
  </si>
  <si>
    <t>217.54</t>
  </si>
  <si>
    <t>220.03</t>
  </si>
  <si>
    <t>255.98</t>
  </si>
  <si>
    <t>225.25</t>
  </si>
  <si>
    <t>64.80</t>
  </si>
  <si>
    <t>209.79</t>
  </si>
  <si>
    <t>215.55</t>
  </si>
  <si>
    <t>241.79</t>
  </si>
  <si>
    <t>201.57</t>
  </si>
  <si>
    <t>220.94</t>
  </si>
  <si>
    <t>223.47</t>
  </si>
  <si>
    <t>259.69</t>
  </si>
  <si>
    <t>228.77</t>
  </si>
  <si>
    <t>65.83</t>
  </si>
  <si>
    <t>115.47</t>
  </si>
  <si>
    <t>213.07</t>
  </si>
  <si>
    <t>268.43</t>
  </si>
  <si>
    <t>154.87</t>
  </si>
  <si>
    <t>245.57</t>
  </si>
  <si>
    <t>204.72</t>
  </si>
  <si>
    <t>76.74</t>
  </si>
  <si>
    <t>224.34</t>
  </si>
  <si>
    <t>226.91</t>
  </si>
  <si>
    <t>263.40</t>
  </si>
  <si>
    <t>232.29</t>
  </si>
  <si>
    <t>66.86</t>
  </si>
  <si>
    <t>216.35</t>
  </si>
  <si>
    <t>222.29</t>
  </si>
  <si>
    <t>272.56</t>
  </si>
  <si>
    <t>156.81</t>
  </si>
  <si>
    <t>249.35</t>
  </si>
  <si>
    <t>207.87</t>
  </si>
  <si>
    <t>77.90</t>
  </si>
  <si>
    <t>227.74</t>
  </si>
  <si>
    <t>230.35</t>
  </si>
  <si>
    <t>267.11</t>
  </si>
  <si>
    <t>235.81</t>
  </si>
  <si>
    <t>67.89</t>
  </si>
  <si>
    <t>118.75</t>
  </si>
  <si>
    <t>219.63</t>
  </si>
  <si>
    <t>225.66</t>
  </si>
  <si>
    <t>276.69</t>
  </si>
  <si>
    <t>158.75</t>
  </si>
  <si>
    <t>253.13</t>
  </si>
  <si>
    <t>211.02</t>
  </si>
  <si>
    <t>79.06</t>
  </si>
  <si>
    <t>231.14</t>
  </si>
  <si>
    <t>233.79</t>
  </si>
  <si>
    <t>270.82</t>
  </si>
  <si>
    <t>239.33</t>
  </si>
  <si>
    <t>68.92</t>
  </si>
  <si>
    <t>120.39</t>
  </si>
  <si>
    <t>222.91</t>
  </si>
  <si>
    <t>280.82</t>
  </si>
  <si>
    <t>160.69</t>
  </si>
  <si>
    <t>256.91</t>
  </si>
  <si>
    <t>214.17</t>
  </si>
  <si>
    <t>80.22</t>
  </si>
  <si>
    <t>234.54</t>
  </si>
  <si>
    <t>274.53</t>
  </si>
  <si>
    <t>69.95</t>
  </si>
  <si>
    <t>122.03</t>
  </si>
  <si>
    <t>232.40</t>
  </si>
  <si>
    <t>284.95</t>
  </si>
  <si>
    <t>162.63</t>
  </si>
  <si>
    <t>260.69</t>
  </si>
  <si>
    <t>217.32</t>
  </si>
  <si>
    <t>81.38</t>
  </si>
  <si>
    <t>237.94</t>
  </si>
  <si>
    <t>240.67</t>
  </si>
  <si>
    <t>246.37</t>
  </si>
  <si>
    <t>70.98</t>
  </si>
  <si>
    <t>123.67</t>
  </si>
  <si>
    <t>229.47</t>
  </si>
  <si>
    <t>289.08</t>
  </si>
  <si>
    <t>164.57</t>
  </si>
  <si>
    <t>264.47</t>
  </si>
  <si>
    <t>220.47</t>
  </si>
  <si>
    <t>82.54</t>
  </si>
  <si>
    <t>244.11</t>
  </si>
  <si>
    <t>280.94</t>
  </si>
  <si>
    <t>249.89</t>
  </si>
  <si>
    <t>72.00</t>
  </si>
  <si>
    <t>125.34</t>
  </si>
  <si>
    <t>232.75</t>
  </si>
  <si>
    <t>239.14</t>
  </si>
  <si>
    <t>293.21</t>
  </si>
  <si>
    <t>166.67</t>
  </si>
  <si>
    <t>268.25</t>
  </si>
  <si>
    <t>223.62</t>
  </si>
  <si>
    <t>83.70</t>
  </si>
  <si>
    <t>244.74</t>
  </si>
  <si>
    <t>247.55</t>
  </si>
  <si>
    <t>283.64</t>
  </si>
  <si>
    <t>253.41</t>
  </si>
  <si>
    <t>73.02</t>
  </si>
  <si>
    <t>127.01</t>
  </si>
  <si>
    <t>236.03</t>
  </si>
  <si>
    <t>242.51</t>
  </si>
  <si>
    <t>272.03</t>
  </si>
  <si>
    <t>226.77</t>
  </si>
  <si>
    <t>248.14</t>
  </si>
  <si>
    <t>250.99</t>
  </si>
  <si>
    <t>286.34</t>
  </si>
  <si>
    <t>256.93</t>
  </si>
  <si>
    <t>74.04</t>
  </si>
  <si>
    <t>128.68</t>
  </si>
  <si>
    <t>239.31</t>
  </si>
  <si>
    <t>245.88</t>
  </si>
  <si>
    <t>301.47</t>
  </si>
  <si>
    <t>170.87</t>
  </si>
  <si>
    <t>275.81</t>
  </si>
  <si>
    <t>229.92</t>
  </si>
  <si>
    <t>86.02</t>
  </si>
  <si>
    <t>251.54</t>
  </si>
  <si>
    <t>254.43</t>
  </si>
  <si>
    <t>289.04</t>
  </si>
  <si>
    <t>260.45</t>
  </si>
  <si>
    <t>75.06</t>
  </si>
  <si>
    <t>242.59</t>
  </si>
  <si>
    <t>249.25</t>
  </si>
  <si>
    <t>305.60</t>
  </si>
  <si>
    <t>279.59</t>
  </si>
  <si>
    <t>233.07</t>
  </si>
  <si>
    <t>87.18</t>
  </si>
  <si>
    <t>254.94</t>
  </si>
  <si>
    <t>257.87</t>
  </si>
  <si>
    <t>291.74</t>
  </si>
  <si>
    <t>263.97</t>
  </si>
  <si>
    <t>132.02</t>
  </si>
  <si>
    <t>245.87</t>
  </si>
  <si>
    <t>309.73</t>
  </si>
  <si>
    <t>175.07</t>
  </si>
  <si>
    <t>236.22</t>
  </si>
  <si>
    <t>258.34</t>
  </si>
  <si>
    <t>294.44</t>
  </si>
  <si>
    <t>267.49</t>
  </si>
  <si>
    <t>77.10</t>
  </si>
  <si>
    <t>249.15</t>
  </si>
  <si>
    <t>255.99</t>
  </si>
  <si>
    <t>313.86</t>
  </si>
  <si>
    <t>177.17</t>
  </si>
  <si>
    <t>287.15</t>
  </si>
  <si>
    <t>239.37</t>
  </si>
  <si>
    <t>89.50</t>
  </si>
  <si>
    <t>261.74</t>
  </si>
  <si>
    <t>264.75</t>
  </si>
  <si>
    <t>297.14</t>
  </si>
  <si>
    <t>271.01</t>
  </si>
  <si>
    <t>78.12</t>
  </si>
  <si>
    <t>252.43</t>
  </si>
  <si>
    <t>259.36</t>
  </si>
  <si>
    <t>179.27</t>
  </si>
  <si>
    <t>290.93</t>
  </si>
  <si>
    <t>242.52</t>
  </si>
  <si>
    <t>90.66</t>
  </si>
  <si>
    <t>265.14</t>
  </si>
  <si>
    <t>268.19</t>
  </si>
  <si>
    <t>299.84</t>
  </si>
  <si>
    <t>79.14</t>
  </si>
  <si>
    <t>137.03</t>
  </si>
  <si>
    <t>255.71</t>
  </si>
  <si>
    <t>262.73</t>
  </si>
  <si>
    <t>322.12</t>
  </si>
  <si>
    <t>294.71</t>
  </si>
  <si>
    <t>245.67</t>
  </si>
  <si>
    <t>91.82</t>
  </si>
  <si>
    <t>268.54</t>
  </si>
  <si>
    <t>271.63</t>
  </si>
  <si>
    <t>302.54</t>
  </si>
  <si>
    <t>278.05</t>
  </si>
  <si>
    <t>80.16</t>
  </si>
  <si>
    <t>138.70</t>
  </si>
  <si>
    <t>258.99</t>
  </si>
  <si>
    <t>266.10</t>
  </si>
  <si>
    <t>326.25</t>
  </si>
  <si>
    <t>183.47</t>
  </si>
  <si>
    <t>298.49</t>
  </si>
  <si>
    <t>248.82</t>
  </si>
  <si>
    <t>92.98</t>
  </si>
  <si>
    <t>271.94</t>
  </si>
  <si>
    <t>275.07</t>
  </si>
  <si>
    <t>305.24</t>
  </si>
  <si>
    <t>281.57</t>
  </si>
  <si>
    <t>81.18</t>
  </si>
  <si>
    <t>140.37</t>
  </si>
  <si>
    <t>262.27</t>
  </si>
  <si>
    <t>269.47</t>
  </si>
  <si>
    <t>330.38</t>
  </si>
  <si>
    <t>185.57</t>
  </si>
  <si>
    <t>302.27</t>
  </si>
  <si>
    <t>251.97</t>
  </si>
  <si>
    <t>94.14</t>
  </si>
  <si>
    <t>275.34</t>
  </si>
  <si>
    <t>278.51</t>
  </si>
  <si>
    <t>307.94</t>
  </si>
  <si>
    <t>285.09</t>
  </si>
  <si>
    <t>82.20</t>
  </si>
  <si>
    <t>142.04</t>
  </si>
  <si>
    <t>272.84</t>
  </si>
  <si>
    <t>334.51</t>
  </si>
  <si>
    <t>187.67</t>
  </si>
  <si>
    <t>306.05</t>
  </si>
  <si>
    <t>255.12</t>
  </si>
  <si>
    <t>95.30</t>
  </si>
  <si>
    <t>278.74</t>
  </si>
  <si>
    <t>281.95</t>
  </si>
  <si>
    <t>310.64</t>
  </si>
  <si>
    <t>288.61</t>
  </si>
  <si>
    <t>83.22</t>
  </si>
  <si>
    <t>143.71</t>
  </si>
  <si>
    <t>268.83</t>
  </si>
  <si>
    <t>276.21</t>
  </si>
  <si>
    <t>189.77</t>
  </si>
  <si>
    <t>309.83</t>
  </si>
  <si>
    <t>258.27</t>
  </si>
  <si>
    <t>96.46</t>
  </si>
  <si>
    <t>282.14</t>
  </si>
  <si>
    <t>285.39</t>
  </si>
  <si>
    <t>313.34</t>
  </si>
  <si>
    <t>292.13</t>
  </si>
  <si>
    <t>84.24</t>
  </si>
  <si>
    <t>145.38</t>
  </si>
  <si>
    <t>272.11</t>
  </si>
  <si>
    <t>279.58</t>
  </si>
  <si>
    <t>342.77</t>
  </si>
  <si>
    <t>191.87</t>
  </si>
  <si>
    <t>313.61</t>
  </si>
  <si>
    <t>261.42</t>
  </si>
  <si>
    <t>285.54</t>
  </si>
  <si>
    <t>288.83</t>
  </si>
  <si>
    <t>316.04</t>
  </si>
  <si>
    <t>295.65</t>
  </si>
  <si>
    <t>85.26</t>
  </si>
  <si>
    <t>147.05</t>
  </si>
  <si>
    <t>275.39</t>
  </si>
  <si>
    <t>282.95</t>
  </si>
  <si>
    <t>193.97</t>
  </si>
  <si>
    <t>317.39</t>
  </si>
  <si>
    <t>264.57</t>
  </si>
  <si>
    <t>288.94</t>
  </si>
  <si>
    <t>292.27</t>
  </si>
  <si>
    <t>318.74</t>
  </si>
  <si>
    <t>299.17</t>
  </si>
  <si>
    <t>86.28</t>
  </si>
  <si>
    <t>148.72</t>
  </si>
  <si>
    <t>278.67</t>
  </si>
  <si>
    <t>286.32</t>
  </si>
  <si>
    <t>351.03</t>
  </si>
  <si>
    <t>196.07</t>
  </si>
  <si>
    <t>321.17</t>
  </si>
  <si>
    <t>267.72</t>
  </si>
  <si>
    <t>99.94</t>
  </si>
  <si>
    <t>295.71</t>
  </si>
  <si>
    <t>321.44</t>
  </si>
  <si>
    <t>302.69</t>
  </si>
  <si>
    <t>150.39</t>
  </si>
  <si>
    <t>289.69</t>
  </si>
  <si>
    <t>355.16</t>
  </si>
  <si>
    <t>198.17</t>
  </si>
  <si>
    <t>324.95</t>
  </si>
  <si>
    <t>270.87</t>
  </si>
  <si>
    <t>101.10</t>
  </si>
  <si>
    <t>295.74</t>
  </si>
  <si>
    <t>299.15</t>
  </si>
  <si>
    <t>306.21</t>
  </si>
  <si>
    <t>88.32</t>
  </si>
  <si>
    <t>152.06</t>
  </si>
  <si>
    <t>285.23</t>
  </si>
  <si>
    <t>293.06</t>
  </si>
  <si>
    <t>359.29</t>
  </si>
  <si>
    <t>200.27</t>
  </si>
  <si>
    <t>328.73</t>
  </si>
  <si>
    <t>274.02</t>
  </si>
  <si>
    <t>102.26</t>
  </si>
  <si>
    <t>299.14</t>
  </si>
  <si>
    <t>302.59</t>
  </si>
  <si>
    <t>326.84</t>
  </si>
  <si>
    <t>89.34</t>
  </si>
  <si>
    <t>153.73</t>
  </si>
  <si>
    <t>288.51</t>
  </si>
  <si>
    <t>296.43</t>
  </si>
  <si>
    <t>202.37</t>
  </si>
  <si>
    <t>332.51</t>
  </si>
  <si>
    <t>277.17</t>
  </si>
  <si>
    <t>103.42</t>
  </si>
  <si>
    <t>306.03</t>
  </si>
  <si>
    <t>329.54</t>
  </si>
  <si>
    <t>313.25</t>
  </si>
  <si>
    <t>90.36</t>
  </si>
  <si>
    <t>155.40</t>
  </si>
  <si>
    <t>291.79</t>
  </si>
  <si>
    <t>299.80</t>
  </si>
  <si>
    <t>367.55</t>
  </si>
  <si>
    <t>336.29</t>
  </si>
  <si>
    <t>104.58</t>
  </si>
  <si>
    <t>305.94</t>
  </si>
  <si>
    <t>309.47</t>
  </si>
  <si>
    <t>332.24</t>
  </si>
  <si>
    <t>91.38</t>
  </si>
  <si>
    <t>157.07</t>
  </si>
  <si>
    <t>295.07</t>
  </si>
  <si>
    <t>303.17</t>
  </si>
  <si>
    <t>371.68</t>
  </si>
  <si>
    <t>206.57</t>
  </si>
  <si>
    <t>340.07</t>
  </si>
  <si>
    <t>283.47</t>
  </si>
  <si>
    <t>309.34</t>
  </si>
  <si>
    <t>312.91</t>
  </si>
  <si>
    <t>334.94</t>
  </si>
  <si>
    <t>320.29</t>
  </si>
  <si>
    <t>158.74</t>
  </si>
  <si>
    <t>298.35</t>
  </si>
  <si>
    <t>306.54</t>
  </si>
  <si>
    <t>375.81</t>
  </si>
  <si>
    <t>208.67</t>
  </si>
  <si>
    <t>343.85</t>
  </si>
  <si>
    <t>286.62</t>
  </si>
  <si>
    <t>106.90</t>
  </si>
  <si>
    <t>312.74</t>
  </si>
  <si>
    <t>316.35</t>
  </si>
  <si>
    <t>337.64</t>
  </si>
  <si>
    <t>93.42</t>
  </si>
  <si>
    <t>301.63</t>
  </si>
  <si>
    <t>309.91</t>
  </si>
  <si>
    <t>379.94</t>
  </si>
  <si>
    <t>210.77</t>
  </si>
  <si>
    <t>347.63</t>
  </si>
  <si>
    <t>289.77</t>
  </si>
  <si>
    <t>316.14</t>
  </si>
  <si>
    <t>319.79</t>
  </si>
  <si>
    <t>327.33</t>
  </si>
  <si>
    <t>94.44</t>
  </si>
  <si>
    <t>313.28</t>
  </si>
  <si>
    <t>384.07</t>
  </si>
  <si>
    <t>212.87</t>
  </si>
  <si>
    <t>351.41</t>
  </si>
  <si>
    <t>292.92</t>
  </si>
  <si>
    <t>109.22</t>
  </si>
  <si>
    <t>319.54</t>
  </si>
  <si>
    <t>323.23</t>
  </si>
  <si>
    <t>343.04</t>
  </si>
  <si>
    <t>330.85</t>
  </si>
  <si>
    <t>163.75</t>
  </si>
  <si>
    <t>308.19</t>
  </si>
  <si>
    <t>316.65</t>
  </si>
  <si>
    <t>388.20</t>
  </si>
  <si>
    <t>355.19</t>
  </si>
  <si>
    <t>296.07</t>
  </si>
  <si>
    <t>110.38</t>
  </si>
  <si>
    <t>322.94</t>
  </si>
  <si>
    <t>326.67</t>
  </si>
  <si>
    <t>345.74</t>
  </si>
  <si>
    <t>334.37</t>
  </si>
  <si>
    <t>96.48</t>
  </si>
  <si>
    <t>165.42</t>
  </si>
  <si>
    <t>311.47</t>
  </si>
  <si>
    <t>320.02</t>
  </si>
  <si>
    <t>392.33</t>
  </si>
  <si>
    <t>217.07</t>
  </si>
  <si>
    <t>299.22</t>
  </si>
  <si>
    <t>111.54</t>
  </si>
  <si>
    <t>326.34</t>
  </si>
  <si>
    <t>330.11</t>
  </si>
  <si>
    <t>348.44</t>
  </si>
  <si>
    <t>337.89</t>
  </si>
  <si>
    <t>97.50</t>
  </si>
  <si>
    <t>314.75</t>
  </si>
  <si>
    <t>323.39</t>
  </si>
  <si>
    <t>396.46</t>
  </si>
  <si>
    <t>219.17</t>
  </si>
  <si>
    <t>362.75</t>
  </si>
  <si>
    <t>302.37</t>
  </si>
  <si>
    <t>112.70</t>
  </si>
  <si>
    <t>329.74</t>
  </si>
  <si>
    <t>333.55</t>
  </si>
  <si>
    <t>351.14</t>
  </si>
  <si>
    <t>341.41</t>
  </si>
  <si>
    <t>98.52</t>
  </si>
  <si>
    <t>168.76</t>
  </si>
  <si>
    <t>318.03</t>
  </si>
  <si>
    <t>326.76</t>
  </si>
  <si>
    <t>400.59</t>
  </si>
  <si>
    <t>221.27</t>
  </si>
  <si>
    <t>366.53</t>
  </si>
  <si>
    <t>305.52</t>
  </si>
  <si>
    <t>113.86</t>
  </si>
  <si>
    <t>336.99</t>
  </si>
  <si>
    <t>353.84</t>
  </si>
  <si>
    <t>344.93</t>
  </si>
  <si>
    <t>99.54</t>
  </si>
  <si>
    <t>321.31</t>
  </si>
  <si>
    <t>330.13</t>
  </si>
  <si>
    <t>404.72</t>
  </si>
  <si>
    <t>370.31</t>
  </si>
  <si>
    <t>308.67</t>
  </si>
  <si>
    <t>115.02</t>
  </si>
  <si>
    <t>336.54</t>
  </si>
  <si>
    <t>340.43</t>
  </si>
  <si>
    <t>356.54</t>
  </si>
  <si>
    <t>348.45</t>
  </si>
  <si>
    <t>100.56</t>
  </si>
  <si>
    <t>172.10</t>
  </si>
  <si>
    <t>324.59</t>
  </si>
  <si>
    <t>333.50</t>
  </si>
  <si>
    <t>408.85</t>
  </si>
  <si>
    <t>225.47</t>
  </si>
  <si>
    <t>374.09</t>
  </si>
  <si>
    <t>311.82</t>
  </si>
  <si>
    <t>339.94</t>
  </si>
  <si>
    <t>343.87</t>
  </si>
  <si>
    <t>359.24</t>
  </si>
  <si>
    <t>351.97</t>
  </si>
  <si>
    <t>101.58</t>
  </si>
  <si>
    <t>173.77</t>
  </si>
  <si>
    <t>327.87</t>
  </si>
  <si>
    <t>336.87</t>
  </si>
  <si>
    <t>412.98</t>
  </si>
  <si>
    <t>314.97</t>
  </si>
  <si>
    <t>117.34</t>
  </si>
  <si>
    <t>343.34</t>
  </si>
  <si>
    <t>347.31</t>
  </si>
  <si>
    <t>362.54</t>
  </si>
  <si>
    <t>355.49</t>
  </si>
  <si>
    <t>102.58</t>
  </si>
  <si>
    <t>175.44</t>
  </si>
  <si>
    <t>331.15</t>
  </si>
  <si>
    <t>340.24</t>
  </si>
  <si>
    <t>417.11</t>
  </si>
  <si>
    <t>381.65</t>
  </si>
  <si>
    <t>362.41</t>
  </si>
  <si>
    <t>318.12</t>
  </si>
  <si>
    <t>118.50</t>
  </si>
  <si>
    <t>346.74</t>
  </si>
  <si>
    <t>350.75</t>
  </si>
  <si>
    <t>365.84</t>
  </si>
  <si>
    <t>359.01</t>
  </si>
  <si>
    <t>103.58</t>
  </si>
  <si>
    <t>343.61</t>
  </si>
  <si>
    <t>421.24</t>
  </si>
  <si>
    <t>232.13</t>
  </si>
  <si>
    <t>385.43</t>
  </si>
  <si>
    <t>365.58</t>
  </si>
  <si>
    <t>321.27</t>
  </si>
  <si>
    <t>119.66</t>
  </si>
  <si>
    <t>354.19</t>
  </si>
  <si>
    <t>369.14</t>
  </si>
  <si>
    <t>362.53</t>
  </si>
  <si>
    <t>178.78</t>
  </si>
  <si>
    <t>337.71</t>
  </si>
  <si>
    <t>346.98</t>
  </si>
  <si>
    <t>425.37</t>
  </si>
  <si>
    <t>234.41</t>
  </si>
  <si>
    <t>389.21</t>
  </si>
  <si>
    <t>368.75</t>
  </si>
  <si>
    <t>324.42</t>
  </si>
  <si>
    <t>120.82</t>
  </si>
  <si>
    <t>353.54</t>
  </si>
  <si>
    <t>357.63</t>
  </si>
  <si>
    <t>372.44</t>
  </si>
  <si>
    <t>366.05</t>
  </si>
  <si>
    <t>105.58</t>
  </si>
  <si>
    <t>180.45</t>
  </si>
  <si>
    <t>340.99</t>
  </si>
  <si>
    <t>350.35</t>
  </si>
  <si>
    <t>429.50</t>
  </si>
  <si>
    <t>236.69</t>
  </si>
  <si>
    <t>392.99</t>
  </si>
  <si>
    <t>371.92</t>
  </si>
  <si>
    <t>327.57</t>
  </si>
  <si>
    <t>121.98</t>
  </si>
  <si>
    <t>356.94</t>
  </si>
  <si>
    <t>361.07</t>
  </si>
  <si>
    <t>375.74</t>
  </si>
  <si>
    <t>369.57</t>
  </si>
  <si>
    <t>106.58</t>
  </si>
  <si>
    <t>182.12</t>
  </si>
  <si>
    <t>353.72</t>
  </si>
  <si>
    <t>433.63</t>
  </si>
  <si>
    <t>238.97</t>
  </si>
  <si>
    <t>396.77</t>
  </si>
  <si>
    <t>375.09</t>
  </si>
  <si>
    <t>330.72</t>
  </si>
  <si>
    <t>123.14</t>
  </si>
  <si>
    <t>360.34</t>
  </si>
  <si>
    <t>364.51</t>
  </si>
  <si>
    <t>373.09</t>
  </si>
  <si>
    <t>107.58</t>
  </si>
  <si>
    <t>183.79</t>
  </si>
  <si>
    <t>347.55</t>
  </si>
  <si>
    <t>357.09</t>
  </si>
  <si>
    <t>437.76</t>
  </si>
  <si>
    <t>241.25</t>
  </si>
  <si>
    <t>400.55</t>
  </si>
  <si>
    <t>378.26</t>
  </si>
  <si>
    <t>333.87</t>
  </si>
  <si>
    <t>124.30</t>
  </si>
  <si>
    <t>363.74</t>
  </si>
  <si>
    <t>367.95</t>
  </si>
  <si>
    <t>382.34</t>
  </si>
  <si>
    <t>376.61</t>
  </si>
  <si>
    <t>108.58</t>
  </si>
  <si>
    <t>185.46</t>
  </si>
  <si>
    <t>350.83</t>
  </si>
  <si>
    <t>441.89</t>
  </si>
  <si>
    <t>243.53</t>
  </si>
  <si>
    <t>404.33</t>
  </si>
  <si>
    <t>381.43</t>
  </si>
  <si>
    <t>337.02</t>
  </si>
  <si>
    <t>125.46</t>
  </si>
  <si>
    <t>367.14</t>
  </si>
  <si>
    <t>371.39</t>
  </si>
  <si>
    <t>385.64</t>
  </si>
  <si>
    <t>109.58</t>
  </si>
  <si>
    <t>187.13</t>
  </si>
  <si>
    <t>354.11</t>
  </si>
  <si>
    <t>363.83</t>
  </si>
  <si>
    <t>446.02</t>
  </si>
  <si>
    <t>245.81</t>
  </si>
  <si>
    <t>408.11</t>
  </si>
  <si>
    <t>384.60</t>
  </si>
  <si>
    <t>340.17</t>
  </si>
  <si>
    <t>126.62</t>
  </si>
  <si>
    <t>374.83</t>
  </si>
  <si>
    <t>388.94</t>
  </si>
  <si>
    <t>383.65</t>
  </si>
  <si>
    <t>110.58</t>
  </si>
  <si>
    <t>188.80</t>
  </si>
  <si>
    <t>357.39</t>
  </si>
  <si>
    <t>367.20</t>
  </si>
  <si>
    <t>450.15</t>
  </si>
  <si>
    <t>248.09</t>
  </si>
  <si>
    <t>411.89</t>
  </si>
  <si>
    <t>387.77</t>
  </si>
  <si>
    <t>127.78</t>
  </si>
  <si>
    <t>373.94</t>
  </si>
  <si>
    <t>378.27</t>
  </si>
  <si>
    <t>392.24</t>
  </si>
  <si>
    <t>387.17</t>
  </si>
  <si>
    <t>111.58</t>
  </si>
  <si>
    <t>190.47</t>
  </si>
  <si>
    <t>360.67</t>
  </si>
  <si>
    <t>370.57</t>
  </si>
  <si>
    <t>454.28</t>
  </si>
  <si>
    <t>415.67</t>
  </si>
  <si>
    <t>390.94</t>
  </si>
  <si>
    <t>346.47</t>
  </si>
  <si>
    <t>128.94</t>
  </si>
  <si>
    <t>377.34</t>
  </si>
  <si>
    <t>381.71</t>
  </si>
  <si>
    <t>395.54</t>
  </si>
  <si>
    <t>390.69</t>
  </si>
  <si>
    <t>192.14</t>
  </si>
  <si>
    <t>363.95</t>
  </si>
  <si>
    <t>458.41</t>
  </si>
  <si>
    <t>252.65</t>
  </si>
  <si>
    <t>419.45</t>
  </si>
  <si>
    <t>394.11</t>
  </si>
  <si>
    <t>349.62</t>
  </si>
  <si>
    <t>130.10</t>
  </si>
  <si>
    <t>385.15</t>
  </si>
  <si>
    <t>398.84</t>
  </si>
  <si>
    <t>394.21</t>
  </si>
  <si>
    <t>113.58</t>
  </si>
  <si>
    <t>193.81</t>
  </si>
  <si>
    <t>367.23</t>
  </si>
  <si>
    <t>377.31</t>
  </si>
  <si>
    <t>462.54</t>
  </si>
  <si>
    <t>254.93</t>
  </si>
  <si>
    <t>423.23</t>
  </si>
  <si>
    <t>397.28</t>
  </si>
  <si>
    <t>352.77</t>
  </si>
  <si>
    <t>131.26</t>
  </si>
  <si>
    <t>388.59</t>
  </si>
  <si>
    <t>402.14</t>
  </si>
  <si>
    <t>397.73</t>
  </si>
  <si>
    <t>114.58</t>
  </si>
  <si>
    <t>195.48</t>
  </si>
  <si>
    <t>370.51</t>
  </si>
  <si>
    <t>380.68</t>
  </si>
  <si>
    <t>466.67</t>
  </si>
  <si>
    <t>257.21</t>
  </si>
  <si>
    <t>427.01</t>
  </si>
  <si>
    <t>400.45</t>
  </si>
  <si>
    <t>132.42</t>
  </si>
  <si>
    <t>392.03</t>
  </si>
  <si>
    <t>405.44</t>
  </si>
  <si>
    <t>401.25</t>
  </si>
  <si>
    <t>115.58</t>
  </si>
  <si>
    <t>197.15</t>
  </si>
  <si>
    <t>373.79</t>
  </si>
  <si>
    <t>384.05</t>
  </si>
  <si>
    <t>470.80</t>
  </si>
  <si>
    <t>259.49</t>
  </si>
  <si>
    <t>430.79</t>
  </si>
  <si>
    <t>403.62</t>
  </si>
  <si>
    <t>359.07</t>
  </si>
  <si>
    <t>133.58</t>
  </si>
  <si>
    <t>395.47</t>
  </si>
  <si>
    <t>408.74</t>
  </si>
  <si>
    <t>116.58</t>
  </si>
  <si>
    <t>198.82</t>
  </si>
  <si>
    <t>377.07</t>
  </si>
  <si>
    <t>387.42</t>
  </si>
  <si>
    <t>474.93</t>
  </si>
  <si>
    <t>261.77</t>
  </si>
  <si>
    <t>434.57</t>
  </si>
  <si>
    <t>406.79</t>
  </si>
  <si>
    <t>362.22</t>
  </si>
  <si>
    <t>134.74</t>
  </si>
  <si>
    <t>394.34</t>
  </si>
  <si>
    <t>398.91</t>
  </si>
  <si>
    <t>412.04</t>
  </si>
  <si>
    <t>408.29</t>
  </si>
  <si>
    <t>200.49</t>
  </si>
  <si>
    <t>380.35</t>
  </si>
  <si>
    <t>390.79</t>
  </si>
  <si>
    <t>479.06</t>
  </si>
  <si>
    <t>264.05</t>
  </si>
  <si>
    <t>438.35</t>
  </si>
  <si>
    <t>409.96</t>
  </si>
  <si>
    <t>365.37</t>
  </si>
  <si>
    <t>135.90</t>
  </si>
  <si>
    <t>397.74</t>
  </si>
  <si>
    <t>402.35</t>
  </si>
  <si>
    <t>415.34</t>
  </si>
  <si>
    <t>411.81</t>
  </si>
  <si>
    <t>118.58</t>
  </si>
  <si>
    <t>202.16</t>
  </si>
  <si>
    <t>383.63</t>
  </si>
  <si>
    <t>394.16</t>
  </si>
  <si>
    <t>483.19</t>
  </si>
  <si>
    <t>266.33</t>
  </si>
  <si>
    <t>442.13</t>
  </si>
  <si>
    <t>413.13</t>
  </si>
  <si>
    <t>368.52</t>
  </si>
  <si>
    <t>137.06</t>
  </si>
  <si>
    <t>401.14</t>
  </si>
  <si>
    <t>405.79</t>
  </si>
  <si>
    <t>418.64</t>
  </si>
  <si>
    <t>415.33</t>
  </si>
  <si>
    <t>119.58</t>
  </si>
  <si>
    <t>203.83</t>
  </si>
  <si>
    <t>386.91</t>
  </si>
  <si>
    <t>397.53</t>
  </si>
  <si>
    <t>487.32</t>
  </si>
  <si>
    <t>268.61</t>
  </si>
  <si>
    <t>445.91</t>
  </si>
  <si>
    <t>371.67</t>
  </si>
  <si>
    <t>138.22</t>
  </si>
  <si>
    <t>404.54</t>
  </si>
  <si>
    <t>409.23</t>
  </si>
  <si>
    <t>421.94</t>
  </si>
  <si>
    <t>418.85</t>
  </si>
  <si>
    <t>120.58</t>
  </si>
  <si>
    <t>205.50</t>
  </si>
  <si>
    <t>390.19</t>
  </si>
  <si>
    <t>400.90</t>
  </si>
  <si>
    <t>491.45</t>
  </si>
  <si>
    <t>270.89</t>
  </si>
  <si>
    <t>449.69</t>
  </si>
  <si>
    <t>419.47</t>
  </si>
  <si>
    <t>374.82</t>
  </si>
  <si>
    <t>139.38</t>
  </si>
  <si>
    <t>412.67</t>
  </si>
  <si>
    <t>425.24</t>
  </si>
  <si>
    <t>422.37</t>
  </si>
  <si>
    <t>121.58</t>
  </si>
  <si>
    <t>207.17</t>
  </si>
  <si>
    <t>404.27</t>
  </si>
  <si>
    <t>495.58</t>
  </si>
  <si>
    <t>273.17</t>
  </si>
  <si>
    <t>453.47</t>
  </si>
  <si>
    <t>422.64</t>
  </si>
  <si>
    <t>377.97</t>
  </si>
  <si>
    <t>140.54</t>
  </si>
  <si>
    <t>411.34</t>
  </si>
  <si>
    <t>416.11</t>
  </si>
  <si>
    <t>425.89</t>
  </si>
  <si>
    <t>208.84</t>
  </si>
  <si>
    <t>396.75</t>
  </si>
  <si>
    <t>407.64</t>
  </si>
  <si>
    <t>499.71</t>
  </si>
  <si>
    <t>275.45</t>
  </si>
  <si>
    <t>457.25</t>
  </si>
  <si>
    <t>425.81</t>
  </si>
  <si>
    <t>381.12</t>
  </si>
  <si>
    <t>141.70</t>
  </si>
  <si>
    <t>414.74</t>
  </si>
  <si>
    <t>419.55</t>
  </si>
  <si>
    <t>431.84</t>
  </si>
  <si>
    <t>429.41</t>
  </si>
  <si>
    <t>123.58</t>
  </si>
  <si>
    <t>210.51</t>
  </si>
  <si>
    <t>400.03</t>
  </si>
  <si>
    <t>411.01</t>
  </si>
  <si>
    <t>503.84</t>
  </si>
  <si>
    <t>277.73</t>
  </si>
  <si>
    <t>461.03</t>
  </si>
  <si>
    <t>428.98</t>
  </si>
  <si>
    <t>384.27</t>
  </si>
  <si>
    <t>418.14</t>
  </si>
  <si>
    <t>422.99</t>
  </si>
  <si>
    <t>435.14</t>
  </si>
  <si>
    <t>432.93</t>
  </si>
  <si>
    <t>124.58</t>
  </si>
  <si>
    <t>403.31</t>
  </si>
  <si>
    <t>414.38</t>
  </si>
  <si>
    <t>507.97</t>
  </si>
  <si>
    <t>464.81</t>
  </si>
  <si>
    <t>432.15</t>
  </si>
  <si>
    <t>144.02</t>
  </si>
  <si>
    <t>421.54</t>
  </si>
  <si>
    <t>426.43</t>
  </si>
  <si>
    <t>438.44</t>
  </si>
  <si>
    <t>436.45</t>
  </si>
  <si>
    <t>125.58</t>
  </si>
  <si>
    <t>406.59</t>
  </si>
  <si>
    <t>417.75</t>
  </si>
  <si>
    <t>512.10</t>
  </si>
  <si>
    <t>282.29</t>
  </si>
  <si>
    <t>468.59</t>
  </si>
  <si>
    <t>435.32</t>
  </si>
  <si>
    <t>390.57</t>
  </si>
  <si>
    <t>145.18</t>
  </si>
  <si>
    <t>424.94</t>
  </si>
  <si>
    <t>429.87</t>
  </si>
  <si>
    <t>441.74</t>
  </si>
  <si>
    <t>439.97</t>
  </si>
  <si>
    <t>126.58</t>
  </si>
  <si>
    <t>215.52</t>
  </si>
  <si>
    <t>409.87</t>
  </si>
  <si>
    <t>421.12</t>
  </si>
  <si>
    <t>516.23</t>
  </si>
  <si>
    <t>284.57</t>
  </si>
  <si>
    <t>472.37</t>
  </si>
  <si>
    <t>438.49</t>
  </si>
  <si>
    <t>393.72</t>
  </si>
  <si>
    <t>428.34</t>
  </si>
  <si>
    <t>433.31</t>
  </si>
  <si>
    <t>445.04</t>
  </si>
  <si>
    <t>443.49</t>
  </si>
  <si>
    <t>217.19</t>
  </si>
  <si>
    <t>413.15</t>
  </si>
  <si>
    <t>424.49</t>
  </si>
  <si>
    <t>520.36</t>
  </si>
  <si>
    <t>286.85</t>
  </si>
  <si>
    <t>476.15</t>
  </si>
  <si>
    <t>441.66</t>
  </si>
  <si>
    <t>396.87</t>
  </si>
  <si>
    <t>147.50</t>
  </si>
  <si>
    <t>431.74</t>
  </si>
  <si>
    <t>436.75</t>
  </si>
  <si>
    <t>448.34</t>
  </si>
  <si>
    <t>447.01</t>
  </si>
  <si>
    <t>128.58</t>
  </si>
  <si>
    <t>218.86</t>
  </si>
  <si>
    <t>416.43</t>
  </si>
  <si>
    <t>427.86</t>
  </si>
  <si>
    <t>524.49</t>
  </si>
  <si>
    <t>289.13</t>
  </si>
  <si>
    <t>479.93</t>
  </si>
  <si>
    <t>444.83</t>
  </si>
  <si>
    <t>400.02</t>
  </si>
  <si>
    <t>440.19</t>
  </si>
  <si>
    <t>451.64</t>
  </si>
  <si>
    <t>450.53</t>
  </si>
  <si>
    <t>129.58</t>
  </si>
  <si>
    <t>220.53</t>
  </si>
  <si>
    <t>419.71</t>
  </si>
  <si>
    <t>431.23</t>
  </si>
  <si>
    <t>528.62</t>
  </si>
  <si>
    <t>291.41</t>
  </si>
  <si>
    <t>483.71</t>
  </si>
  <si>
    <t>448.00</t>
  </si>
  <si>
    <t>403.17</t>
  </si>
  <si>
    <t>149.82</t>
  </si>
  <si>
    <t>438.54</t>
  </si>
  <si>
    <t>443.63</t>
  </si>
  <si>
    <t>454.94</t>
  </si>
  <si>
    <t>454.05</t>
  </si>
  <si>
    <t>130.58</t>
  </si>
  <si>
    <t>222.20</t>
  </si>
  <si>
    <t>434.60</t>
  </si>
  <si>
    <t>532.75</t>
  </si>
  <si>
    <t>293.69</t>
  </si>
  <si>
    <t>487.49</t>
  </si>
  <si>
    <t>451.17</t>
  </si>
  <si>
    <t>406.32</t>
  </si>
  <si>
    <t>150.98</t>
  </si>
  <si>
    <t>441.94</t>
  </si>
  <si>
    <t>447.07</t>
  </si>
  <si>
    <t>458.24</t>
  </si>
  <si>
    <t>131.58</t>
  </si>
  <si>
    <t>223.87</t>
  </si>
  <si>
    <t>426.27</t>
  </si>
  <si>
    <t>437.97</t>
  </si>
  <si>
    <t>536.88</t>
  </si>
  <si>
    <t>295.97</t>
  </si>
  <si>
    <t>491.27</t>
  </si>
  <si>
    <t>454.34</t>
  </si>
  <si>
    <t>409.47</t>
  </si>
  <si>
    <t>152.14</t>
  </si>
  <si>
    <t>445.34</t>
  </si>
  <si>
    <t>450.51</t>
  </si>
  <si>
    <t>461.54</t>
  </si>
  <si>
    <t>461.09</t>
  </si>
  <si>
    <t>429.55</t>
  </si>
  <si>
    <t>541.01</t>
  </si>
  <si>
    <t>495.05</t>
  </si>
  <si>
    <t>457.51</t>
  </si>
  <si>
    <t>412.62</t>
  </si>
  <si>
    <t>153.30</t>
  </si>
  <si>
    <t>448.74</t>
  </si>
  <si>
    <t>453.95</t>
  </si>
  <si>
    <t>464.84</t>
  </si>
  <si>
    <t>464.61</t>
  </si>
  <si>
    <t>227.21</t>
  </si>
  <si>
    <t>432.83</t>
  </si>
  <si>
    <t>444.71</t>
  </si>
  <si>
    <t>545.14</t>
  </si>
  <si>
    <t>300.53</t>
  </si>
  <si>
    <t>498.83</t>
  </si>
  <si>
    <t>415.77</t>
  </si>
  <si>
    <t>452.14</t>
  </si>
  <si>
    <t>457.39</t>
  </si>
  <si>
    <t>468.14</t>
  </si>
  <si>
    <t>468.13</t>
  </si>
  <si>
    <t>134.58</t>
  </si>
  <si>
    <t>228.88</t>
  </si>
  <si>
    <t>436.11</t>
  </si>
  <si>
    <t>448.08</t>
  </si>
  <si>
    <t>549.27</t>
  </si>
  <si>
    <t>302.81</t>
  </si>
  <si>
    <t>502.61</t>
  </si>
  <si>
    <t>463.85</t>
  </si>
  <si>
    <t>418.92</t>
  </si>
  <si>
    <t>455.54</t>
  </si>
  <si>
    <t>460.83</t>
  </si>
  <si>
    <t>471.44</t>
  </si>
  <si>
    <t>471.65</t>
  </si>
  <si>
    <t>135.58</t>
  </si>
  <si>
    <t>230.55</t>
  </si>
  <si>
    <t>439.39</t>
  </si>
  <si>
    <t>451.45</t>
  </si>
  <si>
    <t>553.40</t>
  </si>
  <si>
    <t>305.09</t>
  </si>
  <si>
    <t>506.39</t>
  </si>
  <si>
    <t>467.02</t>
  </si>
  <si>
    <t>422.07</t>
  </si>
  <si>
    <t>156.78</t>
  </si>
  <si>
    <t>458.94</t>
  </si>
  <si>
    <t>464.27</t>
  </si>
  <si>
    <t>474.74</t>
  </si>
  <si>
    <t>475.17</t>
  </si>
  <si>
    <t>136.58</t>
  </si>
  <si>
    <t>232.22</t>
  </si>
  <si>
    <t>442.67</t>
  </si>
  <si>
    <t>454.82</t>
  </si>
  <si>
    <t>557.53</t>
  </si>
  <si>
    <t>307.37</t>
  </si>
  <si>
    <t>470.19</t>
  </si>
  <si>
    <t>157.94</t>
  </si>
  <si>
    <t>462.34</t>
  </si>
  <si>
    <t>467.71</t>
  </si>
  <si>
    <t>478.04</t>
  </si>
  <si>
    <t>478.69</t>
  </si>
  <si>
    <t>233.89</t>
  </si>
  <si>
    <t>445.95</t>
  </si>
  <si>
    <t>458.19</t>
  </si>
  <si>
    <t>561.66</t>
  </si>
  <si>
    <t>309.65</t>
  </si>
  <si>
    <t>513.95</t>
  </si>
  <si>
    <t>473.36</t>
  </si>
  <si>
    <t>428.37</t>
  </si>
  <si>
    <t>159.10</t>
  </si>
  <si>
    <t>465.74</t>
  </si>
  <si>
    <t>471.15</t>
  </si>
  <si>
    <t>481.34</t>
  </si>
  <si>
    <t>482.21</t>
  </si>
  <si>
    <t>138.58</t>
  </si>
  <si>
    <t>235.56</t>
  </si>
  <si>
    <t>449.23</t>
  </si>
  <si>
    <t>461.56</t>
  </si>
  <si>
    <t>565.79</t>
  </si>
  <si>
    <t>311.93</t>
  </si>
  <si>
    <t>517.73</t>
  </si>
  <si>
    <t>476.53</t>
  </si>
  <si>
    <t>431.52</t>
  </si>
  <si>
    <t>160.26</t>
  </si>
  <si>
    <t>469.14</t>
  </si>
  <si>
    <t>474.59</t>
  </si>
  <si>
    <t>484.64</t>
  </si>
  <si>
    <t>485.73</t>
  </si>
  <si>
    <t>139.58</t>
  </si>
  <si>
    <t>452.51</t>
  </si>
  <si>
    <t>464.93</t>
  </si>
  <si>
    <t>569.92</t>
  </si>
  <si>
    <t>314.21</t>
  </si>
  <si>
    <t>521.51</t>
  </si>
  <si>
    <t>479.70</t>
  </si>
  <si>
    <t>434.67</t>
  </si>
  <si>
    <t>161.42</t>
  </si>
  <si>
    <t>472.54</t>
  </si>
  <si>
    <t>478.03</t>
  </si>
  <si>
    <t>487.94</t>
  </si>
  <si>
    <t>489.25</t>
  </si>
  <si>
    <t>140.58</t>
  </si>
  <si>
    <t>238.90</t>
  </si>
  <si>
    <t>455.79</t>
  </si>
  <si>
    <t>468.30</t>
  </si>
  <si>
    <t>574.05</t>
  </si>
  <si>
    <t>316.49</t>
  </si>
  <si>
    <t>525.29</t>
  </si>
  <si>
    <t>482.87</t>
  </si>
  <si>
    <t>437.82</t>
  </si>
  <si>
    <t>475.94</t>
  </si>
  <si>
    <t>481.47</t>
  </si>
  <si>
    <t>491.24</t>
  </si>
  <si>
    <t>492.77</t>
  </si>
  <si>
    <t>141.58</t>
  </si>
  <si>
    <t>240.57</t>
  </si>
  <si>
    <t>459.07</t>
  </si>
  <si>
    <t>471.67</t>
  </si>
  <si>
    <t>578.18</t>
  </si>
  <si>
    <t>318.77</t>
  </si>
  <si>
    <t>529.07</t>
  </si>
  <si>
    <t>486.04</t>
  </si>
  <si>
    <t>440.97</t>
  </si>
  <si>
    <t>163.74</t>
  </si>
  <si>
    <t>479.34</t>
  </si>
  <si>
    <t>484.91</t>
  </si>
  <si>
    <t>494.54</t>
  </si>
  <si>
    <t>496.29</t>
  </si>
  <si>
    <t>242.24</t>
  </si>
  <si>
    <t>462.35</t>
  </si>
  <si>
    <t>475.04</t>
  </si>
  <si>
    <t>582.31</t>
  </si>
  <si>
    <t>321.05</t>
  </si>
  <si>
    <t>532.85</t>
  </si>
  <si>
    <t>489.21</t>
  </si>
  <si>
    <t>444.12</t>
  </si>
  <si>
    <t>482.74</t>
  </si>
  <si>
    <t>488.35</t>
  </si>
  <si>
    <t>497.84</t>
  </si>
  <si>
    <t>499.81</t>
  </si>
  <si>
    <t>143.58</t>
  </si>
  <si>
    <t>243.91</t>
  </si>
  <si>
    <t>465.63</t>
  </si>
  <si>
    <t>478.41</t>
  </si>
  <si>
    <t>586.44</t>
  </si>
  <si>
    <t>323.33</t>
  </si>
  <si>
    <t>536.63</t>
  </si>
  <si>
    <t>492.38</t>
  </si>
  <si>
    <t>447.27</t>
  </si>
  <si>
    <t>166.06</t>
  </si>
  <si>
    <t>486.14</t>
  </si>
  <si>
    <t>491.79</t>
  </si>
  <si>
    <t>501.14</t>
  </si>
  <si>
    <t>503.33</t>
  </si>
  <si>
    <t>144.58</t>
  </si>
  <si>
    <t>245.58</t>
  </si>
  <si>
    <t>468.91</t>
  </si>
  <si>
    <t>481.78</t>
  </si>
  <si>
    <t>590.57</t>
  </si>
  <si>
    <t>325.61</t>
  </si>
  <si>
    <t>540.41</t>
  </si>
  <si>
    <t>495.55</t>
  </si>
  <si>
    <t>450.42</t>
  </si>
  <si>
    <t>167.22</t>
  </si>
  <si>
    <t>489.54</t>
  </si>
  <si>
    <t>495.23</t>
  </si>
  <si>
    <t>504.44</t>
  </si>
  <si>
    <t>506.85</t>
  </si>
  <si>
    <t>145.58</t>
  </si>
  <si>
    <t>247.25</t>
  </si>
  <si>
    <t>472.19</t>
  </si>
  <si>
    <t>485.15</t>
  </si>
  <si>
    <t>594.70</t>
  </si>
  <si>
    <t>327.89</t>
  </si>
  <si>
    <t>544.19</t>
  </si>
  <si>
    <t>498.72</t>
  </si>
  <si>
    <t>453.57</t>
  </si>
  <si>
    <t>168.38</t>
  </si>
  <si>
    <t>492.94</t>
  </si>
  <si>
    <t>498.67</t>
  </si>
  <si>
    <t>507.74</t>
  </si>
  <si>
    <t>248.92</t>
  </si>
  <si>
    <t>475.47</t>
  </si>
  <si>
    <t>488.52</t>
  </si>
  <si>
    <t>598.83</t>
  </si>
  <si>
    <t>330.17</t>
  </si>
  <si>
    <t>547.97</t>
  </si>
  <si>
    <t>501.89</t>
  </si>
  <si>
    <t>456.72</t>
  </si>
  <si>
    <t>169.54</t>
  </si>
  <si>
    <t>502.11</t>
  </si>
  <si>
    <t>511.04</t>
  </si>
  <si>
    <t>513.89</t>
  </si>
  <si>
    <t>250.59</t>
  </si>
  <si>
    <t>478.75</t>
  </si>
  <si>
    <t>491.89</t>
  </si>
  <si>
    <t>602.96</t>
  </si>
  <si>
    <t>332.45</t>
  </si>
  <si>
    <t>551.75</t>
  </si>
  <si>
    <t>505.06</t>
  </si>
  <si>
    <t>459.87</t>
  </si>
  <si>
    <t>170.70</t>
  </si>
  <si>
    <t>499.74</t>
  </si>
  <si>
    <t>505.55</t>
  </si>
  <si>
    <t>514.34</t>
  </si>
  <si>
    <t>517.41</t>
  </si>
  <si>
    <t>148.58</t>
  </si>
  <si>
    <t>495.26</t>
  </si>
  <si>
    <t>607.09</t>
  </si>
  <si>
    <t>334.73</t>
  </si>
  <si>
    <t>555.53</t>
  </si>
  <si>
    <t>508.23</t>
  </si>
  <si>
    <t>463.02</t>
  </si>
  <si>
    <t>171.86</t>
  </si>
  <si>
    <t>503.14</t>
  </si>
  <si>
    <t>508.99</t>
  </si>
  <si>
    <t>517.64</t>
  </si>
  <si>
    <t>520.93</t>
  </si>
  <si>
    <t>149.58</t>
  </si>
  <si>
    <t>253.93</t>
  </si>
  <si>
    <t>485.31</t>
  </si>
  <si>
    <t>498.63</t>
  </si>
  <si>
    <t>611.22</t>
  </si>
  <si>
    <t>337.01</t>
  </si>
  <si>
    <t>559.31</t>
  </si>
  <si>
    <t>511.40</t>
  </si>
  <si>
    <t>466.17</t>
  </si>
  <si>
    <t>173.02</t>
  </si>
  <si>
    <t>506.54</t>
  </si>
  <si>
    <t>512.43</t>
  </si>
  <si>
    <t>520.94</t>
  </si>
  <si>
    <t>524.45</t>
  </si>
  <si>
    <t>255.60</t>
  </si>
  <si>
    <t>488.59</t>
  </si>
  <si>
    <t>502.00</t>
  </si>
  <si>
    <t>615.35</t>
  </si>
  <si>
    <t>339.29</t>
  </si>
  <si>
    <t>563.09</t>
  </si>
  <si>
    <t>514.57</t>
  </si>
  <si>
    <t>469.32</t>
  </si>
  <si>
    <t>174.18</t>
  </si>
  <si>
    <t>509.94</t>
  </si>
  <si>
    <t>515.87</t>
  </si>
  <si>
    <t>524.24</t>
  </si>
  <si>
    <t>527.97</t>
  </si>
  <si>
    <t>151.58</t>
  </si>
  <si>
    <t>257.27</t>
  </si>
  <si>
    <t>491.87</t>
  </si>
  <si>
    <t>505.37</t>
  </si>
  <si>
    <t>619.48</t>
  </si>
  <si>
    <t>341.57</t>
  </si>
  <si>
    <t>566.87</t>
  </si>
  <si>
    <t>517.74</t>
  </si>
  <si>
    <t>472.47</t>
  </si>
  <si>
    <t>1.16</t>
  </si>
  <si>
    <t>3.40</t>
  </si>
  <si>
    <t>3.44</t>
  </si>
  <si>
    <t>3.50</t>
  </si>
  <si>
    <t>3.52</t>
  </si>
  <si>
    <t>1.00</t>
  </si>
  <si>
    <t>3.37</t>
  </si>
  <si>
    <t>4.13</t>
  </si>
  <si>
    <t>3.78</t>
  </si>
  <si>
    <t>3.15</t>
  </si>
  <si>
    <t>Non-documents from 0.5 KG</t>
  </si>
  <si>
    <t>Adder rate per additional 0.5 KG from 10.1 KG</t>
  </si>
  <si>
    <t>Adder rate per additional 1 KG from 30.1 KG</t>
  </si>
  <si>
    <t>Dom3C</t>
  </si>
  <si>
    <t>EXPRESS (DOMESTIC)</t>
  </si>
  <si>
    <t>Per1.0KG_A</t>
  </si>
  <si>
    <t>3C</t>
  </si>
  <si>
    <t>2.45</t>
  </si>
  <si>
    <t>Envelope up to 300 g only</t>
  </si>
  <si>
    <t>0.48</t>
  </si>
  <si>
    <t>0.41</t>
  </si>
  <si>
    <t>0.52</t>
  </si>
  <si>
    <t>0.68</t>
  </si>
  <si>
    <t>0.79</t>
  </si>
  <si>
    <t>1.03</t>
  </si>
  <si>
    <t>1.02</t>
  </si>
  <si>
    <t>1.67</t>
  </si>
  <si>
    <t>0.49</t>
  </si>
  <si>
    <t>0.63</t>
  </si>
  <si>
    <t>0.58</t>
  </si>
  <si>
    <t>0.72</t>
  </si>
  <si>
    <t>0.81</t>
  </si>
  <si>
    <t>0.67</t>
  </si>
  <si>
    <t>1.19</t>
  </si>
  <si>
    <t>1.22</t>
  </si>
  <si>
    <t>0.95</t>
  </si>
  <si>
    <t>1.27</t>
  </si>
  <si>
    <t>1.15</t>
  </si>
  <si>
    <t>1.29</t>
  </si>
  <si>
    <t>1.47</t>
  </si>
  <si>
    <t>1.79</t>
  </si>
  <si>
    <t>1.83</t>
  </si>
  <si>
    <t>2.39</t>
  </si>
  <si>
    <t>2.53</t>
  </si>
  <si>
    <t>1.45</t>
  </si>
  <si>
    <t>1.39</t>
  </si>
  <si>
    <t>1.94</t>
  </si>
  <si>
    <t>2.07</t>
  </si>
  <si>
    <t>2.40</t>
  </si>
  <si>
    <t>2.50</t>
  </si>
  <si>
    <t>2.59</t>
  </si>
  <si>
    <t>2.84</t>
  </si>
  <si>
    <t>3.11</t>
  </si>
  <si>
    <t>4.74</t>
  </si>
  <si>
    <t>1.41</t>
  </si>
  <si>
    <t>1.86</t>
  </si>
  <si>
    <t>2.00</t>
  </si>
  <si>
    <t>2.32</t>
  </si>
  <si>
    <t>2.37</t>
  </si>
  <si>
    <t>2.52</t>
  </si>
  <si>
    <t>2.75</t>
  </si>
  <si>
    <t>3.22</t>
  </si>
  <si>
    <t>4.58</t>
  </si>
  <si>
    <t>2024-12-31</t>
  </si>
  <si>
    <t>AppliedMaterials_2024</t>
  </si>
  <si>
    <t>1.34</t>
  </si>
  <si>
    <t>1.97</t>
  </si>
  <si>
    <t>2.62</t>
  </si>
  <si>
    <t>2.81</t>
  </si>
  <si>
    <t>EXPRESS WW (EU)</t>
  </si>
  <si>
    <t>1.81</t>
  </si>
  <si>
    <t>2.12</t>
  </si>
  <si>
    <t>2.78</t>
  </si>
  <si>
    <t>3.58</t>
  </si>
  <si>
    <t>4.25</t>
  </si>
  <si>
    <t>5.07</t>
  </si>
  <si>
    <t>5.72</t>
  </si>
  <si>
    <t>7.19</t>
  </si>
  <si>
    <t>1.80</t>
  </si>
  <si>
    <t>2.77</t>
  </si>
  <si>
    <t>3.60</t>
  </si>
  <si>
    <t>4.24</t>
  </si>
  <si>
    <t>1.63</t>
  </si>
  <si>
    <t>1.96</t>
  </si>
  <si>
    <t>3.26</t>
  </si>
  <si>
    <t>3.92</t>
  </si>
  <si>
    <t>4.91</t>
  </si>
  <si>
    <t>5.55</t>
  </si>
  <si>
    <t>6.52</t>
  </si>
  <si>
    <t>3.31</t>
  </si>
  <si>
    <t>3.93</t>
  </si>
  <si>
    <t xml:space="preserve">EXPRESS 9:00 (DOC) </t>
  </si>
  <si>
    <t xml:space="preserve">EXPRESS (ENVELOPE) </t>
  </si>
  <si>
    <t>10.1</t>
  </si>
  <si>
    <t>10.5</t>
  </si>
  <si>
    <t>20.0</t>
  </si>
  <si>
    <t>20.5</t>
  </si>
  <si>
    <t>30.0</t>
  </si>
  <si>
    <t>3.56</t>
  </si>
  <si>
    <t>0.00</t>
  </si>
  <si>
    <t>4.89</t>
  </si>
  <si>
    <t>Null</t>
  </si>
  <si>
    <t>Per5.0KG_A</t>
  </si>
  <si>
    <t>null</t>
  </si>
  <si>
    <t>Dom</t>
  </si>
  <si>
    <t xml:space="preserve">EXPRESS 12:00 (DOC) </t>
  </si>
  <si>
    <t>Adder rate per additional 5 KG from 70.1 KG</t>
  </si>
  <si>
    <t xml:space="preserve">EXPRESS WW (NON-DOC) </t>
  </si>
  <si>
    <t xml:space="preserve">ECONOMY SELECT (EU) </t>
  </si>
  <si>
    <t>2.35</t>
  </si>
  <si>
    <t>2.64</t>
  </si>
  <si>
    <t>3.30</t>
  </si>
  <si>
    <t>4.79</t>
  </si>
  <si>
    <t>16.96</t>
  </si>
  <si>
    <t>16.26</t>
  </si>
  <si>
    <t>16.92</t>
  </si>
  <si>
    <t>21.00</t>
  </si>
  <si>
    <t>22.13</t>
  </si>
  <si>
    <t>22.00</t>
  </si>
  <si>
    <t>23.23</t>
  </si>
  <si>
    <t>28.95</t>
  </si>
  <si>
    <t xml:space="preserve">EXPRESS WW (EU) </t>
  </si>
  <si>
    <t xml:space="preserve">Export </t>
  </si>
  <si>
    <t>4</t>
  </si>
  <si>
    <t>5</t>
  </si>
  <si>
    <t>ROW</t>
  </si>
  <si>
    <t>EU3</t>
  </si>
  <si>
    <t>AM2</t>
  </si>
  <si>
    <t>EU2</t>
  </si>
  <si>
    <t>AM3</t>
  </si>
  <si>
    <t>AP2</t>
  </si>
  <si>
    <t>EU1</t>
  </si>
  <si>
    <t>MA1</t>
  </si>
  <si>
    <t>AM1</t>
  </si>
  <si>
    <t>AP1</t>
  </si>
  <si>
    <t xml:space="preserve">added because these were rating on zone 2 imports for IL imports but were 3c instead. </t>
  </si>
  <si>
    <t xml:space="preserve">added because 12376 IL imports are showing up as 3c shipments in my query but they are being charged on the IL rate card.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</si>
</sst>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name val="Calibri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</borders>
  <cellStyleXfs count="13">
    <xf numFmtId="0" fontId="0" fillId="0" borderId="0"/>
    <xf numFmtId="0" fontId="4" fillId="0" borderId="0"/>
    <xf numFmtId="0" fontId="5" fillId="0" borderId="0"/>
    <xf numFmtId="0" fontId="3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2">
    <xf numFmtId="0" fontId="0" fillId="0" borderId="0" xfId="0"/>
    <xf numFmtId="14" fontId="0" fillId="0" borderId="0" xfId="0" quotePrefix="1" applyNumberFormat="1"/>
    <xf numFmtId="0" fontId="2" fillId="0" borderId="1" xfId="0" applyFont="1" applyBorder="1" applyAlignment="1">
      <alignment horizontal="right" shrinkToFit="1"/>
    </xf>
    <xf numFmtId="4" fontId="2" fillId="0" borderId="1" xfId="0" applyNumberFormat="1" applyFont="1" applyBorder="1" applyAlignment="1">
      <alignment horizontal="right" shrinkToFit="1"/>
    </xf>
    <xf numFmtId="0" fontId="0" fillId="0" borderId="0" xfId="0" applyAlignment="1">
      <alignment vertical="center" wrapText="1"/>
    </xf>
    <xf numFmtId="0" fontId="0" fillId="0" borderId="0" xfId="0" quotePrefix="1"/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 wrapText="1"/>
    </xf>
    <xf numFmtId="164" fontId="2" fillId="0" borderId="1" xfId="0" applyNumberFormat="1" applyFont="1" applyBorder="1" applyAlignment="1">
      <alignment horizontal="right" shrinkToFit="1"/>
    </xf>
    <xf numFmtId="164" fontId="2" fillId="0" borderId="2" xfId="0" applyNumberFormat="1" applyFont="1" applyBorder="1" applyAlignment="1">
      <alignment horizontal="right"/>
    </xf>
    <xf numFmtId="1" fontId="0" fillId="0" borderId="0" xfId="0" applyNumberFormat="1"/>
    <xf numFmtId="0" fontId="2" fillId="0" borderId="1" xfId="9" applyFont="1" applyBorder="1" applyAlignment="1">
      <alignment horizontal="right" shrinkToFit="1"/>
    </xf>
    <xf numFmtId="0" fontId="2" fillId="0" borderId="1" xfId="7" applyFont="1" applyBorder="1" applyAlignment="1">
      <alignment horizontal="right" shrinkToFit="1"/>
    </xf>
    <xf numFmtId="0" fontId="2" fillId="0" borderId="1" xfId="6" applyFont="1" applyBorder="1" applyAlignment="1">
      <alignment horizontal="right" shrinkToFit="1"/>
    </xf>
    <xf numFmtId="0" fontId="2" fillId="0" borderId="1" xfId="8" applyFont="1" applyBorder="1" applyAlignment="1">
      <alignment horizontal="right" shrinkToFit="1"/>
    </xf>
    <xf numFmtId="49" fontId="0" fillId="0" borderId="0" xfId="0" quotePrefix="1" applyNumberFormat="1" applyAlignment="1">
      <alignment vertical="center" wrapText="1"/>
    </xf>
    <xf numFmtId="0" fontId="2" fillId="0" borderId="1" xfId="12" applyFont="1" applyBorder="1" applyAlignment="1">
      <alignment horizontal="right" shrinkToFit="1"/>
    </xf>
    <xf numFmtId="0" fontId="0" fillId="2" borderId="0" xfId="0" applyFill="1"/>
    <xf numFmtId="0" fontId="2" fillId="0" borderId="2" xfId="12" applyFont="1" applyBorder="1" applyAlignment="1">
      <alignment horizontal="right"/>
    </xf>
    <xf numFmtId="3" fontId="2" fillId="0" borderId="1" xfId="12" applyNumberFormat="1" applyFont="1" applyBorder="1" applyAlignment="1">
      <alignment horizontal="right" shrinkToFit="1"/>
    </xf>
    <xf numFmtId="3" fontId="2" fillId="0" borderId="2" xfId="12" applyNumberFormat="1" applyFont="1" applyBorder="1" applyAlignment="1">
      <alignment horizontal="right"/>
    </xf>
  </cellXfs>
  <cellStyles count="13">
    <cellStyle name="Comma 3" xfId="4" xr:uid="{EAA0586B-555F-4C48-8EBF-8491C3135EE8}"/>
    <cellStyle name="Normal" xfId="0" builtinId="0"/>
    <cellStyle name="Normal 10" xfId="2" xr:uid="{0EE7BF1A-5E82-40D3-BFEB-DFC4FE8D25F7}"/>
    <cellStyle name="Normal 11" xfId="12" xr:uid="{8270D257-2347-4305-AB20-E182EA365854}"/>
    <cellStyle name="Normal 2" xfId="3" xr:uid="{E76205FD-E0A4-497C-BD12-C3401199C2D9}"/>
    <cellStyle name="Normal 3" xfId="1" xr:uid="{6E9B6845-B22C-41BA-B389-1904EF85950E}"/>
    <cellStyle name="Normal 4" xfId="6" xr:uid="{4FD6928E-E5D9-49AF-8754-09FC38B29E9F}"/>
    <cellStyle name="Normal 5" xfId="10" xr:uid="{A69BAEA8-6ACF-40FC-9B90-4C3F0CDC72E0}"/>
    <cellStyle name="Normal 6" xfId="8" xr:uid="{469D1D8F-0D88-47C5-912B-252493870AFA}"/>
    <cellStyle name="Normal 7" xfId="7" xr:uid="{E149F26E-6B70-4977-A5CA-D729EEEADA77}"/>
    <cellStyle name="Normal 8" xfId="9" xr:uid="{D233CC96-F1BF-4F5D-A617-B03492CF19A5}"/>
    <cellStyle name="Normal 9" xfId="11" xr:uid="{903CCB8B-5CA4-43D2-B5A9-FFF28ED5E5C0}"/>
    <cellStyle name="Финансовый 6" xfId="5" xr:uid="{4747BBC8-C36A-4061-B8F7-9E65B31770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2</xdr:row>
      <xdr:rowOff>142875</xdr:rowOff>
    </xdr:from>
    <xdr:to>
      <xdr:col>14</xdr:col>
      <xdr:colOff>381000</xdr:colOff>
      <xdr:row>21</xdr:row>
      <xdr:rowOff>57150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BDD9665-0481-FBEA-A095-3D71BA7A2A62}"/>
            </a:ext>
          </a:extLst>
        </xdr:cNvPr>
        <xdr:cNvSpPr txBox="1"/>
      </xdr:nvSpPr>
      <xdr:spPr>
        <a:xfrm>
          <a:off x="581025" y="504825"/>
          <a:ext cx="8334375" cy="335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r>
            <a:rPr lang="en-US" sz="1100"/>
            <a:t>Majority shipments for AP is childid 12376.</a:t>
          </a:r>
          <a:r>
            <a:rPr lang="en-US" sz="1100" baseline="0"/>
            <a:t> </a:t>
          </a:r>
        </a:p>
        <a:p>
          <a:endParaRPr lang="en-US" sz="1100" baseline="0"/>
        </a:p>
        <a:p>
          <a:r>
            <a:rPr lang="en-US" sz="1100" baseline="0"/>
            <a:t>Second majority shipments are 12565. 12565 and 12376 are using the same rate card of DE. This was copied over and re-ran controlno's. </a:t>
          </a:r>
        </a:p>
        <a:p>
          <a:endParaRPr lang="en-US" sz="1100" baseline="0"/>
        </a:p>
        <a:p>
          <a:r>
            <a:rPr lang="en-US" sz="1100" baseline="0"/>
            <a:t>Third majority shipments are 12377 which is Isreal. They are using the IL rate card, 99% of shipments are EXP WW. I will load only for that service. 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C3206-AABD-423B-96D0-555ED24B3DE4}">
  <dimension ref="A1"/>
  <sheetViews>
    <sheetView tabSelected="1" workbookViewId="0">
      <selection activeCell="Y11" sqref="Y1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CF65-42DA-40C8-9FDD-085094E331A4}">
  <dimension ref="A1:R816"/>
  <sheetViews>
    <sheetView topLeftCell="P1" workbookViewId="0">
      <pane ySplit="1" topLeftCell="A805" activePane="bottomLeft" state="frozen"/>
      <selection pane="bottomLeft" activeCell="R832" sqref="R832"/>
    </sheetView>
  </sheetViews>
  <sheetFormatPr defaultRowHeight="14.4" x14ac:dyDescent="0.3"/>
  <cols>
    <col min="1" max="1" width="9" bestFit="1" customWidth="1"/>
    <col min="2" max="2" width="14" bestFit="1" customWidth="1"/>
    <col min="3" max="3" width="15.77734375" bestFit="1" customWidth="1"/>
    <col min="4" max="4" width="9.44140625" bestFit="1" customWidth="1"/>
    <col min="5" max="5" width="14.109375" bestFit="1" customWidth="1"/>
    <col min="6" max="6" width="20.109375" bestFit="1" customWidth="1"/>
    <col min="7" max="7" width="21.33203125" bestFit="1" customWidth="1"/>
    <col min="8" max="8" width="33.44140625" customWidth="1"/>
    <col min="9" max="9" width="14.109375" bestFit="1" customWidth="1"/>
    <col min="10" max="10" width="7.33203125" style="11" bestFit="1" customWidth="1"/>
    <col min="11" max="11" width="12.33203125" bestFit="1" customWidth="1"/>
    <col min="12" max="12" width="12.6640625" bestFit="1" customWidth="1"/>
    <col min="13" max="13" width="16.21875" customWidth="1"/>
    <col min="14" max="14" width="10.77734375" bestFit="1" customWidth="1"/>
    <col min="15" max="15" width="20.5546875" bestFit="1" customWidth="1"/>
    <col min="16" max="16" width="22.33203125" bestFit="1" customWidth="1"/>
    <col min="18" max="18" width="175.441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12377</v>
      </c>
      <c r="E2" t="s">
        <v>286</v>
      </c>
      <c r="F2" t="s">
        <v>17</v>
      </c>
      <c r="G2" t="s">
        <v>18</v>
      </c>
      <c r="H2" t="s">
        <v>527</v>
      </c>
      <c r="I2" t="s">
        <v>179</v>
      </c>
      <c r="J2" s="11">
        <v>1</v>
      </c>
      <c r="K2">
        <v>0</v>
      </c>
      <c r="L2">
        <v>0.5</v>
      </c>
      <c r="M2">
        <f>INDEX('Express Worldwide Import IL'!$C$7:$I$41,MATCH('Rate Load ExpressWW IL Import'!L2,'Express Worldwide Import IL'!$B$14:$B$41,0),MATCH("Zone "&amp;'Rate Load ExpressWW IL Import'!J2,'Express Worldwide Import IL'!$C$13:$I$13,0))*1</f>
        <v>30.24</v>
      </c>
      <c r="N2" t="s">
        <v>285</v>
      </c>
      <c r="O2" t="s">
        <v>2310</v>
      </c>
      <c r="P2" t="s">
        <v>18</v>
      </c>
      <c r="R2" t="str">
        <f t="shared" ref="R2:R65" si="0"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('DHL','2024-01-01','2024-12-31','12377','Import','US',NULL,'EXPRESS WW (DOC) .','Document','1',0,0.5,30.24,'Flat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12377</v>
      </c>
      <c r="E3" t="s">
        <v>286</v>
      </c>
      <c r="F3" t="s">
        <v>17</v>
      </c>
      <c r="G3" t="s">
        <v>18</v>
      </c>
      <c r="H3" t="s">
        <v>527</v>
      </c>
      <c r="I3" t="s">
        <v>179</v>
      </c>
      <c r="J3" s="11">
        <v>1</v>
      </c>
      <c r="K3">
        <v>0.5</v>
      </c>
      <c r="L3">
        <v>1</v>
      </c>
      <c r="M3">
        <f>INDEX('Express Worldwide Import IL'!$C$7:$I$41,MATCH('Rate Load ExpressWW IL Import'!L3,'Express Worldwide Import IL'!$B$14:$B$41,0),MATCH("Zone "&amp;'Rate Load ExpressWW IL Import'!J3,'Express Worldwide Import IL'!$C$13:$I$13,0))*1</f>
        <v>40.090000000000003</v>
      </c>
      <c r="N3" t="s">
        <v>285</v>
      </c>
      <c r="O3" t="s">
        <v>2310</v>
      </c>
      <c r="P3" t="s">
        <v>18</v>
      </c>
      <c r="R3" t="str">
        <f t="shared" si="0"/>
        <v>('DHL','2024-01-01','2024-12-31','12377','Import','US',NULL,'EXPRESS WW (DOC) .','Document','1',0.5,1,40.09,'Flat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12377</v>
      </c>
      <c r="E4" t="s">
        <v>286</v>
      </c>
      <c r="F4" t="s">
        <v>17</v>
      </c>
      <c r="G4" t="s">
        <v>18</v>
      </c>
      <c r="H4" t="s">
        <v>527</v>
      </c>
      <c r="I4" t="s">
        <v>179</v>
      </c>
      <c r="J4" s="11">
        <v>1</v>
      </c>
      <c r="K4">
        <v>1</v>
      </c>
      <c r="L4">
        <v>1.5</v>
      </c>
      <c r="M4">
        <f>INDEX('Express Worldwide Import IL'!$C$7:$I$41,MATCH('Rate Load ExpressWW IL Import'!L4,'Express Worldwide Import IL'!$B$14:$B$41,0),MATCH("Zone "&amp;'Rate Load ExpressWW IL Import'!J4,'Express Worldwide Import IL'!$C$13:$I$13,0))*1</f>
        <v>45.35</v>
      </c>
      <c r="N4" t="s">
        <v>285</v>
      </c>
      <c r="O4" t="s">
        <v>2310</v>
      </c>
      <c r="P4" t="s">
        <v>18</v>
      </c>
      <c r="R4" t="str">
        <f t="shared" si="0"/>
        <v>('DHL','2024-01-01','2024-12-31','12377','Import','US',NULL,'EXPRESS WW (DOC) .','Document','1',1,1.5,45.35,'Flat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12377</v>
      </c>
      <c r="E5" t="s">
        <v>286</v>
      </c>
      <c r="F5" t="s">
        <v>17</v>
      </c>
      <c r="G5" t="s">
        <v>18</v>
      </c>
      <c r="H5" t="s">
        <v>527</v>
      </c>
      <c r="I5" t="s">
        <v>179</v>
      </c>
      <c r="J5" s="11">
        <v>1</v>
      </c>
      <c r="K5">
        <v>1.5</v>
      </c>
      <c r="L5">
        <v>2</v>
      </c>
      <c r="M5">
        <f>INDEX('Express Worldwide Import IL'!$C$7:$I$41,MATCH('Rate Load ExpressWW IL Import'!L5,'Express Worldwide Import IL'!$B$14:$B$41,0),MATCH("Zone "&amp;'Rate Load ExpressWW IL Import'!J5,'Express Worldwide Import IL'!$C$13:$I$13,0))*1</f>
        <v>50.61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('DHL','2024-01-01','2024-12-31','12377','Import','US',NULL,'EXPRESS WW (DOC) .','Document','1',1.5,2,50.61,'Flat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12377</v>
      </c>
      <c r="E6" t="s">
        <v>286</v>
      </c>
      <c r="F6" t="s">
        <v>17</v>
      </c>
      <c r="G6" t="s">
        <v>18</v>
      </c>
      <c r="H6" t="s">
        <v>527</v>
      </c>
      <c r="I6" t="s">
        <v>179</v>
      </c>
      <c r="J6" s="11">
        <f>J2+1</f>
        <v>2</v>
      </c>
      <c r="K6">
        <v>0</v>
      </c>
      <c r="L6">
        <v>0.5</v>
      </c>
      <c r="M6">
        <f>INDEX('Express Worldwide Import IL'!$C$7:$I$41,MATCH('Rate Load ExpressWW IL Import'!L6,'Express Worldwide Import IL'!$B$14:$B$41,0),MATCH("Zone "&amp;'Rate Load ExpressWW IL Import'!J6,'Express Worldwide Import IL'!$C$13:$I$13,0))*1</f>
        <v>33.97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('DHL','2024-01-01','2024-12-31','12377','Import','US',NULL,'EXPRESS WW (DOC) .','Document','2',0,0.5,33.97,'Flat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12377</v>
      </c>
      <c r="E7" t="s">
        <v>286</v>
      </c>
      <c r="F7" t="s">
        <v>17</v>
      </c>
      <c r="G7" t="s">
        <v>18</v>
      </c>
      <c r="H7" t="s">
        <v>527</v>
      </c>
      <c r="I7" t="s">
        <v>179</v>
      </c>
      <c r="J7" s="11">
        <f t="shared" ref="J7:J29" si="1">J3+1</f>
        <v>2</v>
      </c>
      <c r="K7">
        <v>0.5</v>
      </c>
      <c r="L7">
        <v>1</v>
      </c>
      <c r="M7">
        <f>INDEX('Express Worldwide Import IL'!$C$7:$I$41,MATCH('Rate Load ExpressWW IL Import'!L7,'Express Worldwide Import IL'!$B$14:$B$41,0),MATCH("Zone "&amp;'Rate Load ExpressWW IL Import'!J7,'Express Worldwide Import IL'!$C$13:$I$13,0))*1</f>
        <v>44.62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('DHL','2024-01-01','2024-12-31','12377','Import','US',NULL,'EXPRESS WW (DOC) .','Document','2',0.5,1,44.62,'Flat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12377</v>
      </c>
      <c r="E8" t="s">
        <v>286</v>
      </c>
      <c r="F8" t="s">
        <v>17</v>
      </c>
      <c r="G8" t="s">
        <v>18</v>
      </c>
      <c r="H8" t="s">
        <v>527</v>
      </c>
      <c r="I8" t="s">
        <v>179</v>
      </c>
      <c r="J8" s="11">
        <f t="shared" si="1"/>
        <v>2</v>
      </c>
      <c r="K8">
        <v>1</v>
      </c>
      <c r="L8">
        <v>1.5</v>
      </c>
      <c r="M8">
        <f>INDEX('Express Worldwide Import IL'!$C$7:$I$41,MATCH('Rate Load ExpressWW IL Import'!L8,'Express Worldwide Import IL'!$B$14:$B$41,0),MATCH("Zone "&amp;'Rate Load ExpressWW IL Import'!J8,'Express Worldwide Import IL'!$C$13:$I$13,0))*1</f>
        <v>52.01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('DHL','2024-01-01','2024-12-31','12377','Import','US',NULL,'EXPRESS WW (DOC) .','Document','2',1,1.5,52.01,'Flat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12377</v>
      </c>
      <c r="E9" t="s">
        <v>286</v>
      </c>
      <c r="F9" t="s">
        <v>17</v>
      </c>
      <c r="G9" t="s">
        <v>18</v>
      </c>
      <c r="H9" t="s">
        <v>527</v>
      </c>
      <c r="I9" t="s">
        <v>179</v>
      </c>
      <c r="J9" s="11">
        <f t="shared" si="1"/>
        <v>2</v>
      </c>
      <c r="K9">
        <v>1.5</v>
      </c>
      <c r="L9">
        <v>2</v>
      </c>
      <c r="M9">
        <f>INDEX('Express Worldwide Import IL'!$C$7:$I$41,MATCH('Rate Load ExpressWW IL Import'!L9,'Express Worldwide Import IL'!$B$14:$B$41,0),MATCH("Zone "&amp;'Rate Load ExpressWW IL Import'!J9,'Express Worldwide Import IL'!$C$13:$I$13,0))*1</f>
        <v>59.4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('DHL','2024-01-01','2024-12-31','12377','Import','US',NULL,'EXPRESS WW (DOC) .','Document','2',1.5,2,59.4,'Flat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12377</v>
      </c>
      <c r="E10" t="s">
        <v>286</v>
      </c>
      <c r="F10" t="s">
        <v>17</v>
      </c>
      <c r="G10" t="s">
        <v>18</v>
      </c>
      <c r="H10" t="s">
        <v>527</v>
      </c>
      <c r="I10" t="s">
        <v>179</v>
      </c>
      <c r="J10" s="11">
        <f t="shared" si="1"/>
        <v>3</v>
      </c>
      <c r="K10">
        <v>0</v>
      </c>
      <c r="L10">
        <v>0.5</v>
      </c>
      <c r="M10">
        <f>INDEX('Express Worldwide Import IL'!$C$7:$I$41,MATCH('Rate Load ExpressWW IL Import'!L10,'Express Worldwide Import IL'!$B$14:$B$41,0),MATCH("Zone "&amp;'Rate Load ExpressWW IL Import'!J10,'Express Worldwide Import IL'!$C$13:$I$13,0))*1</f>
        <v>45.05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('DHL','2024-01-01','2024-12-31','12377','Import','US',NULL,'EXPRESS WW (DOC) .','Document','3',0,0.5,45.05,'Flat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12377</v>
      </c>
      <c r="E11" t="s">
        <v>286</v>
      </c>
      <c r="F11" t="s">
        <v>17</v>
      </c>
      <c r="G11" t="s">
        <v>18</v>
      </c>
      <c r="H11" t="s">
        <v>527</v>
      </c>
      <c r="I11" t="s">
        <v>179</v>
      </c>
      <c r="J11" s="11">
        <f t="shared" si="1"/>
        <v>3</v>
      </c>
      <c r="K11">
        <v>0.5</v>
      </c>
      <c r="L11">
        <v>1</v>
      </c>
      <c r="M11">
        <f>INDEX('Express Worldwide Import IL'!$C$7:$I$41,MATCH('Rate Load ExpressWW IL Import'!L11,'Express Worldwide Import IL'!$B$14:$B$41,0),MATCH("Zone "&amp;'Rate Load ExpressWW IL Import'!J11,'Express Worldwide Import IL'!$C$13:$I$13,0))*1</f>
        <v>58.59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('DHL','2024-01-01','2024-12-31','12377','Import','US',NULL,'EXPRESS WW (DOC) .','Document','3',0.5,1,58.59,'Flat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12377</v>
      </c>
      <c r="E12" t="s">
        <v>286</v>
      </c>
      <c r="F12" t="s">
        <v>17</v>
      </c>
      <c r="G12" t="s">
        <v>18</v>
      </c>
      <c r="H12" t="s">
        <v>527</v>
      </c>
      <c r="I12" t="s">
        <v>179</v>
      </c>
      <c r="J12" s="11">
        <f t="shared" si="1"/>
        <v>3</v>
      </c>
      <c r="K12">
        <v>1</v>
      </c>
      <c r="L12">
        <v>1.5</v>
      </c>
      <c r="M12">
        <f>INDEX('Express Worldwide Import IL'!$C$7:$I$41,MATCH('Rate Load ExpressWW IL Import'!L12,'Express Worldwide Import IL'!$B$14:$B$41,0),MATCH("Zone "&amp;'Rate Load ExpressWW IL Import'!J12,'Express Worldwide Import IL'!$C$13:$I$13,0))*1</f>
        <v>64.34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('DHL','2024-01-01','2024-12-31','12377','Import','US',NULL,'EXPRESS WW (DOC) .','Document','3',1,1.5,64.34,'Flat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12377</v>
      </c>
      <c r="E13" t="s">
        <v>286</v>
      </c>
      <c r="F13" t="s">
        <v>17</v>
      </c>
      <c r="G13" t="s">
        <v>18</v>
      </c>
      <c r="H13" t="s">
        <v>527</v>
      </c>
      <c r="I13" t="s">
        <v>179</v>
      </c>
      <c r="J13" s="11">
        <f t="shared" si="1"/>
        <v>3</v>
      </c>
      <c r="K13">
        <v>1.5</v>
      </c>
      <c r="L13">
        <v>2</v>
      </c>
      <c r="M13">
        <f>INDEX('Express Worldwide Import IL'!$C$7:$I$41,MATCH('Rate Load ExpressWW IL Import'!L13,'Express Worldwide Import IL'!$B$14:$B$41,0),MATCH("Zone "&amp;'Rate Load ExpressWW IL Import'!J13,'Express Worldwide Import IL'!$C$13:$I$13,0))*1</f>
        <v>70.09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('DHL','2024-01-01','2024-12-31','12377','Import','US',NULL,'EXPRESS WW (DOC) .','Document','3',1.5,2,70.09,'Flat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12377</v>
      </c>
      <c r="E14" t="s">
        <v>286</v>
      </c>
      <c r="F14" t="s">
        <v>17</v>
      </c>
      <c r="G14" t="s">
        <v>18</v>
      </c>
      <c r="H14" t="s">
        <v>527</v>
      </c>
      <c r="I14" t="s">
        <v>179</v>
      </c>
      <c r="J14" s="11">
        <f t="shared" si="1"/>
        <v>4</v>
      </c>
      <c r="K14">
        <v>0</v>
      </c>
      <c r="L14">
        <v>0.5</v>
      </c>
      <c r="M14">
        <f>INDEX('Express Worldwide Import IL'!$C$7:$I$41,MATCH('Rate Load ExpressWW IL Import'!L14,'Express Worldwide Import IL'!$B$14:$B$41,0),MATCH("Zone "&amp;'Rate Load ExpressWW IL Import'!J14,'Express Worldwide Import IL'!$C$13:$I$13,0))*1</f>
        <v>46.95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('DHL','2024-01-01','2024-12-31','12377','Import','US',NULL,'EXPRESS WW (DOC) .','Document','4',0,0.5,46.95,'Flat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12377</v>
      </c>
      <c r="E15" t="s">
        <v>286</v>
      </c>
      <c r="F15" t="s">
        <v>17</v>
      </c>
      <c r="G15" t="s">
        <v>18</v>
      </c>
      <c r="H15" t="s">
        <v>527</v>
      </c>
      <c r="I15" t="s">
        <v>179</v>
      </c>
      <c r="J15" s="11">
        <f t="shared" si="1"/>
        <v>4</v>
      </c>
      <c r="K15">
        <v>0.5</v>
      </c>
      <c r="L15">
        <v>1</v>
      </c>
      <c r="M15">
        <f>INDEX('Express Worldwide Import IL'!$C$7:$I$41,MATCH('Rate Load ExpressWW IL Import'!L15,'Express Worldwide Import IL'!$B$14:$B$41,0),MATCH("Zone "&amp;'Rate Load ExpressWW IL Import'!J15,'Express Worldwide Import IL'!$C$13:$I$13,0))*1</f>
        <v>61.17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('DHL','2024-01-01','2024-12-31','12377','Import','US',NULL,'EXPRESS WW (DOC) .','Document','4',0.5,1,61.17,'Flat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12377</v>
      </c>
      <c r="E16" t="s">
        <v>286</v>
      </c>
      <c r="F16" t="s">
        <v>17</v>
      </c>
      <c r="G16" t="s">
        <v>18</v>
      </c>
      <c r="H16" t="s">
        <v>527</v>
      </c>
      <c r="I16" t="s">
        <v>179</v>
      </c>
      <c r="J16" s="11">
        <f t="shared" si="1"/>
        <v>4</v>
      </c>
      <c r="K16">
        <v>1</v>
      </c>
      <c r="L16">
        <v>1.5</v>
      </c>
      <c r="M16">
        <f>INDEX('Express Worldwide Import IL'!$C$7:$I$41,MATCH('Rate Load ExpressWW IL Import'!L16,'Express Worldwide Import IL'!$B$14:$B$41,0),MATCH("Zone "&amp;'Rate Load ExpressWW IL Import'!J16,'Express Worldwide Import IL'!$C$13:$I$13,0))*1</f>
        <v>67.19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('DHL','2024-01-01','2024-12-31','12377','Import','US',NULL,'EXPRESS WW (DOC) .','Document','4',1,1.5,67.19,'Flat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12377</v>
      </c>
      <c r="E17" t="s">
        <v>286</v>
      </c>
      <c r="F17" t="s">
        <v>17</v>
      </c>
      <c r="G17" t="s">
        <v>18</v>
      </c>
      <c r="H17" t="s">
        <v>527</v>
      </c>
      <c r="I17" t="s">
        <v>179</v>
      </c>
      <c r="J17" s="11">
        <f t="shared" si="1"/>
        <v>4</v>
      </c>
      <c r="K17">
        <v>1.5</v>
      </c>
      <c r="L17">
        <v>2</v>
      </c>
      <c r="M17">
        <f>INDEX('Express Worldwide Import IL'!$C$7:$I$41,MATCH('Rate Load ExpressWW IL Import'!L17,'Express Worldwide Import IL'!$B$14:$B$41,0),MATCH("Zone "&amp;'Rate Load ExpressWW IL Import'!J17,'Express Worldwide Import IL'!$C$13:$I$13,0))*1</f>
        <v>73.209999999999994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('DHL','2024-01-01','2024-12-31','12377','Import','US',NULL,'EXPRESS WW (DOC) .','Document','4',1.5,2,73.21,'Flat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12377</v>
      </c>
      <c r="E18" t="s">
        <v>286</v>
      </c>
      <c r="F18" t="s">
        <v>17</v>
      </c>
      <c r="G18" t="s">
        <v>18</v>
      </c>
      <c r="H18" t="s">
        <v>527</v>
      </c>
      <c r="I18" t="s">
        <v>179</v>
      </c>
      <c r="J18" s="11">
        <f t="shared" si="1"/>
        <v>5</v>
      </c>
      <c r="K18">
        <v>0</v>
      </c>
      <c r="L18">
        <v>0.5</v>
      </c>
      <c r="M18">
        <f>INDEX('Express Worldwide Import IL'!$C$7:$I$41,MATCH('Rate Load ExpressWW IL Import'!L18,'Express Worldwide Import IL'!$B$14:$B$41,0),MATCH("Zone "&amp;'Rate Load ExpressWW IL Import'!J18,'Express Worldwide Import IL'!$C$13:$I$13,0))*1</f>
        <v>50.2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('DHL','2024-01-01','2024-12-31','12377','Import','US',NULL,'EXPRESS WW (DOC) .','Document','5',0,0.5,50.2,'Flat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12377</v>
      </c>
      <c r="E19" t="s">
        <v>286</v>
      </c>
      <c r="F19" t="s">
        <v>17</v>
      </c>
      <c r="G19" t="s">
        <v>18</v>
      </c>
      <c r="H19" t="s">
        <v>527</v>
      </c>
      <c r="I19" t="s">
        <v>179</v>
      </c>
      <c r="J19" s="11">
        <f t="shared" si="1"/>
        <v>5</v>
      </c>
      <c r="K19">
        <v>0.5</v>
      </c>
      <c r="L19">
        <v>1</v>
      </c>
      <c r="M19">
        <f>INDEX('Express Worldwide Import IL'!$C$7:$I$41,MATCH('Rate Load ExpressWW IL Import'!L19,'Express Worldwide Import IL'!$B$14:$B$41,0),MATCH("Zone "&amp;'Rate Load ExpressWW IL Import'!J19,'Express Worldwide Import IL'!$C$13:$I$13,0))*1</f>
        <v>69.05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('DHL','2024-01-01','2024-12-31','12377','Import','US',NULL,'EXPRESS WW (DOC) .','Document','5',0.5,1,69.05,'Flat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12377</v>
      </c>
      <c r="E20" t="s">
        <v>286</v>
      </c>
      <c r="F20" t="s">
        <v>17</v>
      </c>
      <c r="G20" t="s">
        <v>18</v>
      </c>
      <c r="H20" t="s">
        <v>527</v>
      </c>
      <c r="I20" t="s">
        <v>179</v>
      </c>
      <c r="J20" s="11">
        <f t="shared" si="1"/>
        <v>5</v>
      </c>
      <c r="K20">
        <v>1</v>
      </c>
      <c r="L20">
        <v>1.5</v>
      </c>
      <c r="M20">
        <f>INDEX('Express Worldwide Import IL'!$C$7:$I$41,MATCH('Rate Load ExpressWW IL Import'!L20,'Express Worldwide Import IL'!$B$14:$B$41,0),MATCH("Zone "&amp;'Rate Load ExpressWW IL Import'!J20,'Express Worldwide Import IL'!$C$13:$I$13,0))*1</f>
        <v>75.52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('DHL','2024-01-01','2024-12-31','12377','Import','US',NULL,'EXPRESS WW (DOC) .','Document','5',1,1.5,75.52,'Flat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12377</v>
      </c>
      <c r="E21" t="s">
        <v>286</v>
      </c>
      <c r="F21" t="s">
        <v>17</v>
      </c>
      <c r="G21" t="s">
        <v>18</v>
      </c>
      <c r="H21" t="s">
        <v>527</v>
      </c>
      <c r="I21" t="s">
        <v>179</v>
      </c>
      <c r="J21" s="11">
        <f t="shared" si="1"/>
        <v>5</v>
      </c>
      <c r="K21">
        <v>1.5</v>
      </c>
      <c r="L21">
        <v>2</v>
      </c>
      <c r="M21">
        <f>INDEX('Express Worldwide Import IL'!$C$7:$I$41,MATCH('Rate Load ExpressWW IL Import'!L21,'Express Worldwide Import IL'!$B$14:$B$41,0),MATCH("Zone "&amp;'Rate Load ExpressWW IL Import'!J21,'Express Worldwide Import IL'!$C$13:$I$13,0))*1</f>
        <v>81.99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('DHL','2024-01-01','2024-12-31','12377','Import','US',NULL,'EXPRESS WW (DOC) .','Document','5',1.5,2,81.99,'Flat KG','AppliedMaterials_2024',NULL),</v>
      </c>
    </row>
    <row r="22" spans="1:18" x14ac:dyDescent="0.3">
      <c r="A22" t="s">
        <v>15</v>
      </c>
      <c r="B22" s="1" t="s">
        <v>21</v>
      </c>
      <c r="C22" s="1" t="s">
        <v>2309</v>
      </c>
      <c r="D22">
        <v>12377</v>
      </c>
      <c r="E22" t="s">
        <v>286</v>
      </c>
      <c r="F22" t="s">
        <v>17</v>
      </c>
      <c r="G22" t="s">
        <v>18</v>
      </c>
      <c r="H22" t="s">
        <v>527</v>
      </c>
      <c r="I22" t="s">
        <v>179</v>
      </c>
      <c r="J22" s="11">
        <f t="shared" si="1"/>
        <v>6</v>
      </c>
      <c r="K22">
        <v>0</v>
      </c>
      <c r="L22">
        <v>0.5</v>
      </c>
      <c r="M22">
        <f>INDEX('Express Worldwide Import IL'!$C$7:$I$41,MATCH('Rate Load ExpressWW IL Import'!L22,'Express Worldwide Import IL'!$B$14:$B$41,0),MATCH("Zone "&amp;'Rate Load ExpressWW IL Import'!J22,'Express Worldwide Import IL'!$C$13:$I$13,0))*1</f>
        <v>49.58</v>
      </c>
      <c r="N22" t="s">
        <v>285</v>
      </c>
      <c r="O22" t="s">
        <v>2310</v>
      </c>
      <c r="P22" t="s">
        <v>18</v>
      </c>
      <c r="R22" t="str">
        <f t="shared" si="0"/>
        <v>('DHL','2024-01-01','2024-12-31','12377','Import','US',NULL,'EXPRESS WW (DOC) .','Document','6',0,0.5,49.58,'Flat KG','AppliedMaterials_2024',NULL),</v>
      </c>
    </row>
    <row r="23" spans="1:18" x14ac:dyDescent="0.3">
      <c r="A23" t="s">
        <v>15</v>
      </c>
      <c r="B23" s="1" t="s">
        <v>21</v>
      </c>
      <c r="C23" s="1" t="s">
        <v>2309</v>
      </c>
      <c r="D23">
        <v>12377</v>
      </c>
      <c r="E23" t="s">
        <v>286</v>
      </c>
      <c r="F23" t="s">
        <v>17</v>
      </c>
      <c r="G23" t="s">
        <v>18</v>
      </c>
      <c r="H23" t="s">
        <v>527</v>
      </c>
      <c r="I23" t="s">
        <v>179</v>
      </c>
      <c r="J23" s="11">
        <f t="shared" si="1"/>
        <v>6</v>
      </c>
      <c r="K23">
        <v>0.5</v>
      </c>
      <c r="L23">
        <v>1</v>
      </c>
      <c r="M23">
        <f>INDEX('Express Worldwide Import IL'!$C$7:$I$41,MATCH('Rate Load ExpressWW IL Import'!L23,'Express Worldwide Import IL'!$B$14:$B$41,0),MATCH("Zone "&amp;'Rate Load ExpressWW IL Import'!J23,'Express Worldwide Import IL'!$C$13:$I$13,0))*1</f>
        <v>66.83</v>
      </c>
      <c r="N23" t="s">
        <v>285</v>
      </c>
      <c r="O23" t="s">
        <v>2310</v>
      </c>
      <c r="P23" t="s">
        <v>18</v>
      </c>
      <c r="R23" t="str">
        <f t="shared" si="0"/>
        <v>('DHL','2024-01-01','2024-12-31','12377','Import','US',NULL,'EXPRESS WW (DOC) .','Document','6',0.5,1,66.83,'Flat KG','AppliedMaterials_2024',NULL),</v>
      </c>
    </row>
    <row r="24" spans="1:18" x14ac:dyDescent="0.3">
      <c r="A24" t="s">
        <v>15</v>
      </c>
      <c r="B24" s="1" t="s">
        <v>21</v>
      </c>
      <c r="C24" s="1" t="s">
        <v>2309</v>
      </c>
      <c r="D24">
        <v>12377</v>
      </c>
      <c r="E24" t="s">
        <v>286</v>
      </c>
      <c r="F24" t="s">
        <v>17</v>
      </c>
      <c r="G24" t="s">
        <v>18</v>
      </c>
      <c r="H24" t="s">
        <v>527</v>
      </c>
      <c r="I24" t="s">
        <v>179</v>
      </c>
      <c r="J24" s="11">
        <f t="shared" si="1"/>
        <v>6</v>
      </c>
      <c r="K24">
        <v>1</v>
      </c>
      <c r="L24">
        <v>1.5</v>
      </c>
      <c r="M24">
        <f>INDEX('Express Worldwide Import IL'!$C$7:$I$41,MATCH('Rate Load ExpressWW IL Import'!L24,'Express Worldwide Import IL'!$B$14:$B$41,0),MATCH("Zone "&amp;'Rate Load ExpressWW IL Import'!J24,'Express Worldwide Import IL'!$C$13:$I$13,0))*1</f>
        <v>72.86</v>
      </c>
      <c r="N24" t="s">
        <v>285</v>
      </c>
      <c r="O24" t="s">
        <v>2310</v>
      </c>
      <c r="P24" t="s">
        <v>18</v>
      </c>
      <c r="R24" t="str">
        <f t="shared" si="0"/>
        <v>('DHL','2024-01-01','2024-12-31','12377','Import','US',NULL,'EXPRESS WW (DOC) .','Document','6',1,1.5,72.86,'Flat KG','AppliedMaterials_2024',NULL),</v>
      </c>
    </row>
    <row r="25" spans="1:18" x14ac:dyDescent="0.3">
      <c r="A25" t="s">
        <v>15</v>
      </c>
      <c r="B25" s="1" t="s">
        <v>21</v>
      </c>
      <c r="C25" s="1" t="s">
        <v>2309</v>
      </c>
      <c r="D25">
        <v>12377</v>
      </c>
      <c r="E25" t="s">
        <v>286</v>
      </c>
      <c r="F25" t="s">
        <v>17</v>
      </c>
      <c r="G25" t="s">
        <v>18</v>
      </c>
      <c r="H25" t="s">
        <v>527</v>
      </c>
      <c r="I25" t="s">
        <v>179</v>
      </c>
      <c r="J25" s="11">
        <f t="shared" si="1"/>
        <v>6</v>
      </c>
      <c r="K25">
        <v>1.5</v>
      </c>
      <c r="L25">
        <v>2</v>
      </c>
      <c r="M25">
        <f>INDEX('Express Worldwide Import IL'!$C$7:$I$41,MATCH('Rate Load ExpressWW IL Import'!L25,'Express Worldwide Import IL'!$B$14:$B$41,0),MATCH("Zone "&amp;'Rate Load ExpressWW IL Import'!J25,'Express Worldwide Import IL'!$C$13:$I$13,0))*1</f>
        <v>78.89</v>
      </c>
      <c r="N25" t="s">
        <v>285</v>
      </c>
      <c r="O25" t="s">
        <v>2310</v>
      </c>
      <c r="P25" t="s">
        <v>18</v>
      </c>
      <c r="R25" t="str">
        <f t="shared" si="0"/>
        <v>('DHL','2024-01-01','2024-12-31','12377','Import','US',NULL,'EXPRESS WW (DOC) .','Document','6',1.5,2,78.89,'Flat KG','AppliedMaterials_2024',NULL),</v>
      </c>
    </row>
    <row r="26" spans="1:18" x14ac:dyDescent="0.3">
      <c r="A26" t="s">
        <v>15</v>
      </c>
      <c r="B26" s="1" t="s">
        <v>21</v>
      </c>
      <c r="C26" s="1" t="s">
        <v>2309</v>
      </c>
      <c r="D26">
        <v>12377</v>
      </c>
      <c r="E26" t="s">
        <v>286</v>
      </c>
      <c r="F26" t="s">
        <v>17</v>
      </c>
      <c r="G26" t="s">
        <v>18</v>
      </c>
      <c r="H26" t="s">
        <v>527</v>
      </c>
      <c r="I26" t="s">
        <v>179</v>
      </c>
      <c r="J26" s="11">
        <f t="shared" si="1"/>
        <v>7</v>
      </c>
      <c r="K26">
        <v>0</v>
      </c>
      <c r="L26">
        <v>0.5</v>
      </c>
      <c r="M26">
        <f>INDEX('Express Worldwide Import IL'!$C$7:$I$41,MATCH('Rate Load ExpressWW IL Import'!L26,'Express Worldwide Import IL'!$B$14:$B$41,0),MATCH("Zone "&amp;'Rate Load ExpressWW IL Import'!J26,'Express Worldwide Import IL'!$C$13:$I$13,0))*1</f>
        <v>56.57</v>
      </c>
      <c r="N26" t="s">
        <v>285</v>
      </c>
      <c r="O26" t="s">
        <v>2310</v>
      </c>
      <c r="P26" t="s">
        <v>18</v>
      </c>
      <c r="R26" t="str">
        <f t="shared" si="0"/>
        <v>('DHL','2024-01-01','2024-12-31','12377','Import','US',NULL,'EXPRESS WW (DOC) .','Document','7',0,0.5,56.57,'Flat KG','AppliedMaterials_2024',NULL),</v>
      </c>
    </row>
    <row r="27" spans="1:18" x14ac:dyDescent="0.3">
      <c r="A27" t="s">
        <v>15</v>
      </c>
      <c r="B27" s="1" t="s">
        <v>21</v>
      </c>
      <c r="C27" s="1" t="s">
        <v>2309</v>
      </c>
      <c r="D27">
        <v>12377</v>
      </c>
      <c r="E27" t="s">
        <v>286</v>
      </c>
      <c r="F27" t="s">
        <v>17</v>
      </c>
      <c r="G27" t="s">
        <v>18</v>
      </c>
      <c r="H27" t="s">
        <v>527</v>
      </c>
      <c r="I27" t="s">
        <v>179</v>
      </c>
      <c r="J27" s="11">
        <f t="shared" si="1"/>
        <v>7</v>
      </c>
      <c r="K27">
        <v>0.5</v>
      </c>
      <c r="L27">
        <v>1</v>
      </c>
      <c r="M27">
        <f>INDEX('Express Worldwide Import IL'!$C$7:$I$41,MATCH('Rate Load ExpressWW IL Import'!L27,'Express Worldwide Import IL'!$B$14:$B$41,0),MATCH("Zone "&amp;'Rate Load ExpressWW IL Import'!J27,'Express Worldwide Import IL'!$C$13:$I$13,0))*1</f>
        <v>76.92</v>
      </c>
      <c r="N27" t="s">
        <v>285</v>
      </c>
      <c r="O27" t="s">
        <v>2310</v>
      </c>
      <c r="P27" t="s">
        <v>18</v>
      </c>
      <c r="R27" t="str">
        <f t="shared" si="0"/>
        <v>('DHL','2024-01-01','2024-12-31','12377','Import','US',NULL,'EXPRESS WW (DOC) .','Document','7',0.5,1,76.92,'Flat KG','AppliedMaterials_2024',NULL),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12377</v>
      </c>
      <c r="E28" t="s">
        <v>286</v>
      </c>
      <c r="F28" t="s">
        <v>17</v>
      </c>
      <c r="G28" t="s">
        <v>18</v>
      </c>
      <c r="H28" t="s">
        <v>527</v>
      </c>
      <c r="I28" t="s">
        <v>179</v>
      </c>
      <c r="J28" s="11">
        <f t="shared" si="1"/>
        <v>7</v>
      </c>
      <c r="K28">
        <v>1</v>
      </c>
      <c r="L28">
        <v>1.5</v>
      </c>
      <c r="M28">
        <f>INDEX('Express Worldwide Import IL'!$C$7:$I$41,MATCH('Rate Load ExpressWW IL Import'!L28,'Express Worldwide Import IL'!$B$14:$B$41,0),MATCH("Zone "&amp;'Rate Load ExpressWW IL Import'!J28,'Express Worldwide Import IL'!$C$13:$I$13,0))*1</f>
        <v>87.14</v>
      </c>
      <c r="N28" t="s">
        <v>285</v>
      </c>
      <c r="O28" t="s">
        <v>2310</v>
      </c>
      <c r="P28" t="s">
        <v>18</v>
      </c>
      <c r="R28" t="str">
        <f t="shared" si="0"/>
        <v>('DHL','2024-01-01','2024-12-31','12377','Import','US',NULL,'EXPRESS WW (DOC) .','Document','7',1,1.5,87.14,'Flat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12377</v>
      </c>
      <c r="E29" t="s">
        <v>286</v>
      </c>
      <c r="F29" t="s">
        <v>17</v>
      </c>
      <c r="G29" t="s">
        <v>18</v>
      </c>
      <c r="H29" t="s">
        <v>527</v>
      </c>
      <c r="I29" t="s">
        <v>179</v>
      </c>
      <c r="J29" s="11">
        <f t="shared" si="1"/>
        <v>7</v>
      </c>
      <c r="K29">
        <v>1.5</v>
      </c>
      <c r="L29">
        <v>2</v>
      </c>
      <c r="M29">
        <f>INDEX('Express Worldwide Import IL'!$C$7:$I$41,MATCH('Rate Load ExpressWW IL Import'!L29,'Express Worldwide Import IL'!$B$14:$B$41,0),MATCH("Zone "&amp;'Rate Load ExpressWW IL Import'!J29,'Express Worldwide Import IL'!$C$13:$I$13,0))*1</f>
        <v>97.36</v>
      </c>
      <c r="N29" t="s">
        <v>285</v>
      </c>
      <c r="O29" t="s">
        <v>2310</v>
      </c>
      <c r="P29" t="s">
        <v>18</v>
      </c>
      <c r="R29" t="str">
        <f t="shared" si="0"/>
        <v>('DHL','2024-01-01','2024-12-31','12377','Import','US',NULL,'EXPRESS WW (DOC) .','Document','7',1.5,2,97.36,'Flat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12377</v>
      </c>
      <c r="E30" t="s">
        <v>286</v>
      </c>
      <c r="F30" t="s">
        <v>17</v>
      </c>
      <c r="G30" t="s">
        <v>18</v>
      </c>
      <c r="H30" t="s">
        <v>2353</v>
      </c>
      <c r="I30" t="s">
        <v>19</v>
      </c>
      <c r="J30" s="11">
        <v>1</v>
      </c>
      <c r="K30">
        <v>0</v>
      </c>
      <c r="L30">
        <v>0.5</v>
      </c>
      <c r="M30">
        <f>INDEX('Express Worldwide Import IL'!$C$14:$I$41,MATCH('Rate Load ExpressWW IL Import'!L30,'Express Worldwide Import IL'!$B$14:$B$41,0),MATCH("Zone "&amp;'Rate Load ExpressWW IL Import'!J30,'Express Worldwide Import IL'!$C$13:$I$13,0))*1</f>
        <v>32.200000000000003</v>
      </c>
      <c r="N30" t="s">
        <v>285</v>
      </c>
      <c r="O30" t="s">
        <v>2310</v>
      </c>
      <c r="P30" t="s">
        <v>18</v>
      </c>
      <c r="R30" t="str">
        <f t="shared" si="0"/>
        <v>('DHL','2024-01-01','2024-12-31','12377','Import','US',NULL,'EXPRESS WW (NON-DOC) ','Non-Document','1',0,0.5,32.2,'Flat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12377</v>
      </c>
      <c r="E31" t="s">
        <v>286</v>
      </c>
      <c r="F31" t="s">
        <v>17</v>
      </c>
      <c r="G31" t="s">
        <v>18</v>
      </c>
      <c r="H31" t="s">
        <v>2353</v>
      </c>
      <c r="I31" t="s">
        <v>19</v>
      </c>
      <c r="J31" s="11">
        <v>1</v>
      </c>
      <c r="K31">
        <v>0.5</v>
      </c>
      <c r="L31">
        <v>1</v>
      </c>
      <c r="M31">
        <f>INDEX('Express Worldwide Import IL'!$C$14:$I$41,MATCH('Rate Load ExpressWW IL Import'!L31,'Express Worldwide Import IL'!$B$14:$B$41,0),MATCH("Zone "&amp;'Rate Load ExpressWW IL Import'!J31,'Express Worldwide Import IL'!$C$13:$I$13,0))*1</f>
        <v>42.68</v>
      </c>
      <c r="N31" t="s">
        <v>285</v>
      </c>
      <c r="O31" t="s">
        <v>2310</v>
      </c>
      <c r="P31" t="s">
        <v>18</v>
      </c>
      <c r="R31" t="str">
        <f t="shared" si="0"/>
        <v>('DHL','2024-01-01','2024-12-31','12377','Import','US',NULL,'EXPRESS WW (NON-DOC) ','Non-Document','1',0.5,1,42.68,'Flat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12377</v>
      </c>
      <c r="E32" t="s">
        <v>286</v>
      </c>
      <c r="F32" t="s">
        <v>17</v>
      </c>
      <c r="G32" t="s">
        <v>18</v>
      </c>
      <c r="H32" t="s">
        <v>2353</v>
      </c>
      <c r="I32" t="s">
        <v>19</v>
      </c>
      <c r="J32" s="11">
        <v>1</v>
      </c>
      <c r="K32">
        <v>1</v>
      </c>
      <c r="L32">
        <v>1.5</v>
      </c>
      <c r="M32">
        <f>INDEX('Express Worldwide Import IL'!$C$14:$I$41,MATCH('Rate Load ExpressWW IL Import'!L32,'Express Worldwide Import IL'!$B$14:$B$41,0),MATCH("Zone "&amp;'Rate Load ExpressWW IL Import'!J32,'Express Worldwide Import IL'!$C$13:$I$13,0))*1</f>
        <v>48.29</v>
      </c>
      <c r="N32" t="s">
        <v>285</v>
      </c>
      <c r="O32" t="s">
        <v>2310</v>
      </c>
      <c r="P32" t="s">
        <v>18</v>
      </c>
      <c r="R32" t="str">
        <f t="shared" si="0"/>
        <v>('DHL','2024-01-01','2024-12-31','12377','Import','US',NULL,'EXPRESS WW (NON-DOC) ','Non-Document','1',1,1.5,48.29,'Flat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12377</v>
      </c>
      <c r="E33" t="s">
        <v>286</v>
      </c>
      <c r="F33" t="s">
        <v>17</v>
      </c>
      <c r="G33" t="s">
        <v>18</v>
      </c>
      <c r="H33" t="s">
        <v>2353</v>
      </c>
      <c r="I33" t="s">
        <v>19</v>
      </c>
      <c r="J33" s="11">
        <v>1</v>
      </c>
      <c r="K33">
        <v>1.5</v>
      </c>
      <c r="L33">
        <v>2</v>
      </c>
      <c r="M33">
        <f>INDEX('Express Worldwide Import IL'!$C$14:$I$41,MATCH('Rate Load ExpressWW IL Import'!L33,'Express Worldwide Import IL'!$B$14:$B$41,0),MATCH("Zone "&amp;'Rate Load ExpressWW IL Import'!J33,'Express Worldwide Import IL'!$C$13:$I$13,0))*1</f>
        <v>53.9</v>
      </c>
      <c r="N33" t="s">
        <v>285</v>
      </c>
      <c r="O33" t="s">
        <v>2310</v>
      </c>
      <c r="P33" t="s">
        <v>18</v>
      </c>
      <c r="R33" t="str">
        <f t="shared" si="0"/>
        <v>('DHL','2024-01-01','2024-12-31','12377','Import','US',NULL,'EXPRESS WW (NON-DOC) ','Non-Document','1',1.5,2,53.9,'Flat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12377</v>
      </c>
      <c r="E34" t="s">
        <v>286</v>
      </c>
      <c r="F34" t="s">
        <v>17</v>
      </c>
      <c r="G34" t="s">
        <v>18</v>
      </c>
      <c r="H34" t="s">
        <v>2353</v>
      </c>
      <c r="I34" t="s">
        <v>19</v>
      </c>
      <c r="J34" s="11">
        <v>1</v>
      </c>
      <c r="K34">
        <v>2</v>
      </c>
      <c r="L34">
        <v>2.5</v>
      </c>
      <c r="M34">
        <f>INDEX('Express Worldwide Import IL'!$C$14:$I$41,MATCH('Rate Load ExpressWW IL Import'!L34,'Express Worldwide Import IL'!$B$14:$B$41,0),MATCH("Zone "&amp;'Rate Load ExpressWW IL Import'!J34,'Express Worldwide Import IL'!$C$13:$I$13,0))*1</f>
        <v>59.5</v>
      </c>
      <c r="N34" t="s">
        <v>285</v>
      </c>
      <c r="O34" t="s">
        <v>2310</v>
      </c>
      <c r="P34" t="s">
        <v>18</v>
      </c>
      <c r="R34" t="str">
        <f t="shared" si="0"/>
        <v>('DHL','2024-01-01','2024-12-31','12377','Import','US',NULL,'EXPRESS WW (NON-DOC) ','Non-Document','1',2,2.5,59.5,'Flat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12377</v>
      </c>
      <c r="E35" t="s">
        <v>286</v>
      </c>
      <c r="F35" t="s">
        <v>17</v>
      </c>
      <c r="G35" t="s">
        <v>18</v>
      </c>
      <c r="H35" t="s">
        <v>2353</v>
      </c>
      <c r="I35" t="s">
        <v>19</v>
      </c>
      <c r="J35" s="11">
        <v>1</v>
      </c>
      <c r="K35">
        <v>2.5</v>
      </c>
      <c r="L35">
        <v>3</v>
      </c>
      <c r="M35">
        <f>INDEX('Express Worldwide Import IL'!$C$14:$I$41,MATCH('Rate Load ExpressWW IL Import'!L35,'Express Worldwide Import IL'!$B$14:$B$41,0),MATCH("Zone "&amp;'Rate Load ExpressWW IL Import'!J35,'Express Worldwide Import IL'!$C$13:$I$13,0))*1</f>
        <v>64.05</v>
      </c>
      <c r="N35" t="s">
        <v>285</v>
      </c>
      <c r="O35" t="s">
        <v>2310</v>
      </c>
      <c r="P35" t="s">
        <v>18</v>
      </c>
      <c r="R35" t="str">
        <f t="shared" si="0"/>
        <v>('DHL','2024-01-01','2024-12-31','12377','Import','US',NULL,'EXPRESS WW (NON-DOC) ','Non-Document','1',2.5,3,64.05,'Flat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12377</v>
      </c>
      <c r="E36" t="s">
        <v>286</v>
      </c>
      <c r="F36" t="s">
        <v>17</v>
      </c>
      <c r="G36" t="s">
        <v>18</v>
      </c>
      <c r="H36" t="s">
        <v>2353</v>
      </c>
      <c r="I36" t="s">
        <v>19</v>
      </c>
      <c r="J36" s="11">
        <v>1</v>
      </c>
      <c r="K36">
        <v>3</v>
      </c>
      <c r="L36">
        <v>3.5</v>
      </c>
      <c r="M36">
        <f>INDEX('Express Worldwide Import IL'!$C$14:$I$41,MATCH('Rate Load ExpressWW IL Import'!L36,'Express Worldwide Import IL'!$B$14:$B$41,0),MATCH("Zone "&amp;'Rate Load ExpressWW IL Import'!J36,'Express Worldwide Import IL'!$C$13:$I$13,0))*1</f>
        <v>68.599999999999994</v>
      </c>
      <c r="N36" t="s">
        <v>285</v>
      </c>
      <c r="O36" t="s">
        <v>2310</v>
      </c>
      <c r="P36" t="s">
        <v>18</v>
      </c>
      <c r="R36" t="str">
        <f t="shared" si="0"/>
        <v>('DHL','2024-01-01','2024-12-31','12377','Import','US',NULL,'EXPRESS WW (NON-DOC) ','Non-Document','1',3,3.5,68.6,'Flat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12377</v>
      </c>
      <c r="E37" t="s">
        <v>286</v>
      </c>
      <c r="F37" t="s">
        <v>17</v>
      </c>
      <c r="G37" t="s">
        <v>18</v>
      </c>
      <c r="H37" t="s">
        <v>2353</v>
      </c>
      <c r="I37" t="s">
        <v>19</v>
      </c>
      <c r="J37" s="11">
        <v>1</v>
      </c>
      <c r="K37">
        <v>3.5</v>
      </c>
      <c r="L37">
        <v>4</v>
      </c>
      <c r="M37">
        <f>INDEX('Express Worldwide Import IL'!$C$14:$I$41,MATCH('Rate Load ExpressWW IL Import'!L37,'Express Worldwide Import IL'!$B$14:$B$41,0),MATCH("Zone "&amp;'Rate Load ExpressWW IL Import'!J37,'Express Worldwide Import IL'!$C$13:$I$13,0))*1</f>
        <v>73.150000000000006</v>
      </c>
      <c r="N37" t="s">
        <v>285</v>
      </c>
      <c r="O37" t="s">
        <v>2310</v>
      </c>
      <c r="P37" t="s">
        <v>18</v>
      </c>
      <c r="R37" t="str">
        <f t="shared" si="0"/>
        <v>('DHL','2024-01-01','2024-12-31','12377','Import','US',NULL,'EXPRESS WW (NON-DOC) ','Non-Document','1',3.5,4,73.15,'Flat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12377</v>
      </c>
      <c r="E38" t="s">
        <v>286</v>
      </c>
      <c r="F38" t="s">
        <v>17</v>
      </c>
      <c r="G38" t="s">
        <v>18</v>
      </c>
      <c r="H38" t="s">
        <v>2353</v>
      </c>
      <c r="I38" t="s">
        <v>19</v>
      </c>
      <c r="J38" s="11">
        <v>1</v>
      </c>
      <c r="K38">
        <v>4</v>
      </c>
      <c r="L38">
        <v>4.5</v>
      </c>
      <c r="M38">
        <f>INDEX('Express Worldwide Import IL'!$C$14:$I$41,MATCH('Rate Load ExpressWW IL Import'!L38,'Express Worldwide Import IL'!$B$14:$B$41,0),MATCH("Zone "&amp;'Rate Load ExpressWW IL Import'!J38,'Express Worldwide Import IL'!$C$13:$I$13,0))*1</f>
        <v>77.7</v>
      </c>
      <c r="N38" t="s">
        <v>285</v>
      </c>
      <c r="O38" t="s">
        <v>2310</v>
      </c>
      <c r="P38" t="s">
        <v>18</v>
      </c>
      <c r="R38" t="str">
        <f t="shared" si="0"/>
        <v>('DHL','2024-01-01','2024-12-31','12377','Import','US',NULL,'EXPRESS WW (NON-DOC) ','Non-Document','1',4,4.5,77.7,'Flat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12377</v>
      </c>
      <c r="E39" t="s">
        <v>286</v>
      </c>
      <c r="F39" t="s">
        <v>17</v>
      </c>
      <c r="G39" t="s">
        <v>18</v>
      </c>
      <c r="H39" t="s">
        <v>2353</v>
      </c>
      <c r="I39" t="s">
        <v>19</v>
      </c>
      <c r="J39" s="11">
        <v>1</v>
      </c>
      <c r="K39">
        <v>4.5</v>
      </c>
      <c r="L39">
        <v>5</v>
      </c>
      <c r="M39">
        <f>INDEX('Express Worldwide Import IL'!$C$14:$I$41,MATCH('Rate Load ExpressWW IL Import'!L39,'Express Worldwide Import IL'!$B$14:$B$41,0),MATCH("Zone "&amp;'Rate Load ExpressWW IL Import'!J39,'Express Worldwide Import IL'!$C$13:$I$13,0))*1</f>
        <v>82.25</v>
      </c>
      <c r="N39" t="s">
        <v>285</v>
      </c>
      <c r="O39" t="s">
        <v>2310</v>
      </c>
      <c r="P39" t="s">
        <v>18</v>
      </c>
      <c r="R39" t="str">
        <f t="shared" si="0"/>
        <v>('DHL','2024-01-01','2024-12-31','12377','Import','US',NULL,'EXPRESS WW (NON-DOC) ','Non-Document','1',4.5,5,82.25,'Flat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12377</v>
      </c>
      <c r="E40" t="s">
        <v>286</v>
      </c>
      <c r="F40" t="s">
        <v>17</v>
      </c>
      <c r="G40" t="s">
        <v>18</v>
      </c>
      <c r="H40" t="s">
        <v>2353</v>
      </c>
      <c r="I40" t="s">
        <v>19</v>
      </c>
      <c r="J40" s="11">
        <v>1</v>
      </c>
      <c r="K40">
        <v>5</v>
      </c>
      <c r="L40">
        <v>5.5</v>
      </c>
      <c r="M40">
        <f>INDEX('Express Worldwide Import IL'!$C$14:$I$41,MATCH('Rate Load ExpressWW IL Import'!L40,'Express Worldwide Import IL'!$B$14:$B$41,0),MATCH("Zone "&amp;'Rate Load ExpressWW IL Import'!J40,'Express Worldwide Import IL'!$C$13:$I$13,0))*1</f>
        <v>86.45</v>
      </c>
      <c r="N40" t="s">
        <v>285</v>
      </c>
      <c r="O40" t="s">
        <v>2310</v>
      </c>
      <c r="P40" t="s">
        <v>18</v>
      </c>
      <c r="R40" t="str">
        <f t="shared" si="0"/>
        <v>('DHL','2024-01-01','2024-12-31','12377','Import','US',NULL,'EXPRESS WW (NON-DOC) ','Non-Document','1',5,5.5,86.45,'Flat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12377</v>
      </c>
      <c r="E41" t="s">
        <v>286</v>
      </c>
      <c r="F41" t="s">
        <v>17</v>
      </c>
      <c r="G41" t="s">
        <v>18</v>
      </c>
      <c r="H41" t="s">
        <v>2353</v>
      </c>
      <c r="I41" t="s">
        <v>19</v>
      </c>
      <c r="J41" s="11">
        <v>1</v>
      </c>
      <c r="K41">
        <v>5.5</v>
      </c>
      <c r="L41">
        <v>6</v>
      </c>
      <c r="M41">
        <f>INDEX('Express Worldwide Import IL'!$C$14:$I$41,MATCH('Rate Load ExpressWW IL Import'!L41,'Express Worldwide Import IL'!$B$14:$B$41,0),MATCH("Zone "&amp;'Rate Load ExpressWW IL Import'!J41,'Express Worldwide Import IL'!$C$13:$I$13,0))*1</f>
        <v>90.65</v>
      </c>
      <c r="N41" t="s">
        <v>285</v>
      </c>
      <c r="O41" t="s">
        <v>2310</v>
      </c>
      <c r="P41" t="s">
        <v>18</v>
      </c>
      <c r="R41" t="str">
        <f t="shared" si="0"/>
        <v>('DHL','2024-01-01','2024-12-31','12377','Import','US',NULL,'EXPRESS WW (NON-DOC) ','Non-Document','1',5.5,6,90.65,'Flat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12377</v>
      </c>
      <c r="E42" t="s">
        <v>286</v>
      </c>
      <c r="F42" t="s">
        <v>17</v>
      </c>
      <c r="G42" t="s">
        <v>18</v>
      </c>
      <c r="H42" t="s">
        <v>2353</v>
      </c>
      <c r="I42" t="s">
        <v>19</v>
      </c>
      <c r="J42" s="11">
        <v>1</v>
      </c>
      <c r="K42">
        <v>6</v>
      </c>
      <c r="L42">
        <v>6.5</v>
      </c>
      <c r="M42">
        <f>INDEX('Express Worldwide Import IL'!$C$14:$I$41,MATCH('Rate Load ExpressWW IL Import'!L42,'Express Worldwide Import IL'!$B$14:$B$41,0),MATCH("Zone "&amp;'Rate Load ExpressWW IL Import'!J42,'Express Worldwide Import IL'!$C$13:$I$13,0))*1</f>
        <v>94.85</v>
      </c>
      <c r="N42" t="s">
        <v>285</v>
      </c>
      <c r="O42" t="s">
        <v>2310</v>
      </c>
      <c r="P42" t="s">
        <v>18</v>
      </c>
      <c r="R42" t="str">
        <f t="shared" si="0"/>
        <v>('DHL','2024-01-01','2024-12-31','12377','Import','US',NULL,'EXPRESS WW (NON-DOC) ','Non-Document','1',6,6.5,94.85,'Flat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12377</v>
      </c>
      <c r="E43" t="s">
        <v>286</v>
      </c>
      <c r="F43" t="s">
        <v>17</v>
      </c>
      <c r="G43" t="s">
        <v>18</v>
      </c>
      <c r="H43" t="s">
        <v>2353</v>
      </c>
      <c r="I43" t="s">
        <v>19</v>
      </c>
      <c r="J43" s="11">
        <v>1</v>
      </c>
      <c r="K43">
        <v>6.5</v>
      </c>
      <c r="L43">
        <v>7</v>
      </c>
      <c r="M43">
        <f>INDEX('Express Worldwide Import IL'!$C$14:$I$41,MATCH('Rate Load ExpressWW IL Import'!L43,'Express Worldwide Import IL'!$B$14:$B$41,0),MATCH("Zone "&amp;'Rate Load ExpressWW IL Import'!J43,'Express Worldwide Import IL'!$C$13:$I$13,0))*1</f>
        <v>99.05</v>
      </c>
      <c r="N43" t="s">
        <v>285</v>
      </c>
      <c r="O43" t="s">
        <v>2310</v>
      </c>
      <c r="P43" t="s">
        <v>18</v>
      </c>
      <c r="R43" t="str">
        <f t="shared" si="0"/>
        <v>('DHL','2024-01-01','2024-12-31','12377','Import','US',NULL,'EXPRESS WW (NON-DOC) ','Non-Document','1',6.5,7,99.05,'Flat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12377</v>
      </c>
      <c r="E44" t="s">
        <v>286</v>
      </c>
      <c r="F44" t="s">
        <v>17</v>
      </c>
      <c r="G44" t="s">
        <v>18</v>
      </c>
      <c r="H44" t="s">
        <v>2353</v>
      </c>
      <c r="I44" t="s">
        <v>19</v>
      </c>
      <c r="J44" s="11">
        <v>1</v>
      </c>
      <c r="K44">
        <v>7</v>
      </c>
      <c r="L44">
        <v>7.5</v>
      </c>
      <c r="M44">
        <f>INDEX('Express Worldwide Import IL'!$C$14:$I$41,MATCH('Rate Load ExpressWW IL Import'!L44,'Express Worldwide Import IL'!$B$14:$B$41,0),MATCH("Zone "&amp;'Rate Load ExpressWW IL Import'!J44,'Express Worldwide Import IL'!$C$13:$I$13,0))*1</f>
        <v>103.25</v>
      </c>
      <c r="N44" t="s">
        <v>285</v>
      </c>
      <c r="O44" t="s">
        <v>2310</v>
      </c>
      <c r="P44" t="s">
        <v>18</v>
      </c>
      <c r="R44" t="str">
        <f t="shared" si="0"/>
        <v>('DHL','2024-01-01','2024-12-31','12377','Import','US',NULL,'EXPRESS WW (NON-DOC) ','Non-Document','1',7,7.5,103.25,'Flat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12377</v>
      </c>
      <c r="E45" t="s">
        <v>286</v>
      </c>
      <c r="F45" t="s">
        <v>17</v>
      </c>
      <c r="G45" t="s">
        <v>18</v>
      </c>
      <c r="H45" t="s">
        <v>2353</v>
      </c>
      <c r="I45" t="s">
        <v>19</v>
      </c>
      <c r="J45" s="11">
        <v>1</v>
      </c>
      <c r="K45">
        <v>7.5</v>
      </c>
      <c r="L45">
        <v>8</v>
      </c>
      <c r="M45">
        <f>INDEX('Express Worldwide Import IL'!$C$14:$I$41,MATCH('Rate Load ExpressWW IL Import'!L45,'Express Worldwide Import IL'!$B$14:$B$41,0),MATCH("Zone "&amp;'Rate Load ExpressWW IL Import'!J45,'Express Worldwide Import IL'!$C$13:$I$13,0))*1</f>
        <v>107.45</v>
      </c>
      <c r="N45" t="s">
        <v>285</v>
      </c>
      <c r="O45" t="s">
        <v>2310</v>
      </c>
      <c r="P45" t="s">
        <v>18</v>
      </c>
      <c r="R45" t="str">
        <f t="shared" si="0"/>
        <v>('DHL','2024-01-01','2024-12-31','12377','Import','US',NULL,'EXPRESS WW (NON-DOC) ','Non-Document','1',7.5,8,107.45,'Flat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12377</v>
      </c>
      <c r="E46" t="s">
        <v>286</v>
      </c>
      <c r="F46" t="s">
        <v>17</v>
      </c>
      <c r="G46" t="s">
        <v>18</v>
      </c>
      <c r="H46" t="s">
        <v>2353</v>
      </c>
      <c r="I46" t="s">
        <v>19</v>
      </c>
      <c r="J46" s="11">
        <v>1</v>
      </c>
      <c r="K46">
        <v>8</v>
      </c>
      <c r="L46">
        <v>8.5</v>
      </c>
      <c r="M46">
        <f>INDEX('Express Worldwide Import IL'!$C$14:$I$41,MATCH('Rate Load ExpressWW IL Import'!L46,'Express Worldwide Import IL'!$B$14:$B$41,0),MATCH("Zone "&amp;'Rate Load ExpressWW IL Import'!J46,'Express Worldwide Import IL'!$C$13:$I$13,0))*1</f>
        <v>111.65</v>
      </c>
      <c r="N46" t="s">
        <v>285</v>
      </c>
      <c r="O46" t="s">
        <v>2310</v>
      </c>
      <c r="P46" t="s">
        <v>18</v>
      </c>
      <c r="R46" t="str">
        <f t="shared" si="0"/>
        <v>('DHL','2024-01-01','2024-12-31','12377','Import','US',NULL,'EXPRESS WW (NON-DOC) ','Non-Document','1',8,8.5,111.65,'Flat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12377</v>
      </c>
      <c r="E47" t="s">
        <v>286</v>
      </c>
      <c r="F47" t="s">
        <v>17</v>
      </c>
      <c r="G47" t="s">
        <v>18</v>
      </c>
      <c r="H47" t="s">
        <v>2353</v>
      </c>
      <c r="I47" t="s">
        <v>19</v>
      </c>
      <c r="J47" s="11">
        <v>1</v>
      </c>
      <c r="K47">
        <v>8.5</v>
      </c>
      <c r="L47">
        <v>9</v>
      </c>
      <c r="M47">
        <f>INDEX('Express Worldwide Import IL'!$C$14:$I$41,MATCH('Rate Load ExpressWW IL Import'!L47,'Express Worldwide Import IL'!$B$14:$B$41,0),MATCH("Zone "&amp;'Rate Load ExpressWW IL Import'!J47,'Express Worldwide Import IL'!$C$13:$I$13,0))*1</f>
        <v>115.85</v>
      </c>
      <c r="N47" t="s">
        <v>285</v>
      </c>
      <c r="O47" t="s">
        <v>2310</v>
      </c>
      <c r="P47" t="s">
        <v>18</v>
      </c>
      <c r="R47" t="str">
        <f t="shared" si="0"/>
        <v>('DHL','2024-01-01','2024-12-31','12377','Import','US',NULL,'EXPRESS WW (NON-DOC) ','Non-Document','1',8.5,9,115.85,'Flat KG','AppliedMaterials_2024',NULL),</v>
      </c>
    </row>
    <row r="48" spans="1:18" x14ac:dyDescent="0.3">
      <c r="A48" t="s">
        <v>15</v>
      </c>
      <c r="B48" s="1" t="s">
        <v>21</v>
      </c>
      <c r="C48" s="1" t="s">
        <v>2309</v>
      </c>
      <c r="D48">
        <v>12377</v>
      </c>
      <c r="E48" t="s">
        <v>286</v>
      </c>
      <c r="F48" t="s">
        <v>17</v>
      </c>
      <c r="G48" t="s">
        <v>18</v>
      </c>
      <c r="H48" t="s">
        <v>2353</v>
      </c>
      <c r="I48" t="s">
        <v>19</v>
      </c>
      <c r="J48" s="11">
        <v>1</v>
      </c>
      <c r="K48">
        <v>9</v>
      </c>
      <c r="L48">
        <v>9.5</v>
      </c>
      <c r="M48">
        <f>INDEX('Express Worldwide Import IL'!$C$14:$I$41,MATCH('Rate Load ExpressWW IL Import'!L48,'Express Worldwide Import IL'!$B$14:$B$41,0),MATCH("Zone "&amp;'Rate Load ExpressWW IL Import'!J48,'Express Worldwide Import IL'!$C$13:$I$13,0))*1</f>
        <v>120.05</v>
      </c>
      <c r="N48" t="s">
        <v>285</v>
      </c>
      <c r="O48" t="s">
        <v>2310</v>
      </c>
      <c r="P48" t="s">
        <v>18</v>
      </c>
      <c r="R48" t="str">
        <f t="shared" si="0"/>
        <v>('DHL','2024-01-01','2024-12-31','12377','Import','US',NULL,'EXPRESS WW (NON-DOC) ','Non-Document','1',9,9.5,120.05,'Flat KG','AppliedMaterials_2024',NULL),</v>
      </c>
    </row>
    <row r="49" spans="1:18" x14ac:dyDescent="0.3">
      <c r="A49" t="s">
        <v>15</v>
      </c>
      <c r="B49" s="1" t="s">
        <v>21</v>
      </c>
      <c r="C49" s="1" t="s">
        <v>2309</v>
      </c>
      <c r="D49">
        <v>12377</v>
      </c>
      <c r="E49" t="s">
        <v>286</v>
      </c>
      <c r="F49" t="s">
        <v>17</v>
      </c>
      <c r="G49" t="s">
        <v>18</v>
      </c>
      <c r="H49" t="s">
        <v>2353</v>
      </c>
      <c r="I49" t="s">
        <v>19</v>
      </c>
      <c r="J49" s="11">
        <v>1</v>
      </c>
      <c r="K49">
        <v>9.5</v>
      </c>
      <c r="L49">
        <v>10</v>
      </c>
      <c r="M49">
        <f>INDEX('Express Worldwide Import IL'!$C$14:$I$41,MATCH('Rate Load ExpressWW IL Import'!L49,'Express Worldwide Import IL'!$B$14:$B$41,0),MATCH("Zone "&amp;'Rate Load ExpressWW IL Import'!J49,'Express Worldwide Import IL'!$C$13:$I$13,0))*1</f>
        <v>124.25</v>
      </c>
      <c r="N49" t="s">
        <v>285</v>
      </c>
      <c r="O49" t="s">
        <v>2310</v>
      </c>
      <c r="P49" t="s">
        <v>18</v>
      </c>
      <c r="R49" t="str">
        <f t="shared" si="0"/>
        <v>('DHL','2024-01-01','2024-12-31','12377','Import','US',NULL,'EXPRESS WW (NON-DOC) ','Non-Document','1',9.5,10,124.25,'Flat KG','AppliedMaterials_2024',NULL),</v>
      </c>
    </row>
    <row r="50" spans="1:18" x14ac:dyDescent="0.3">
      <c r="A50" t="s">
        <v>15</v>
      </c>
      <c r="B50" s="1" t="s">
        <v>21</v>
      </c>
      <c r="C50" s="1" t="s">
        <v>2309</v>
      </c>
      <c r="D50">
        <v>12377</v>
      </c>
      <c r="E50" t="s">
        <v>286</v>
      </c>
      <c r="F50" t="s">
        <v>17</v>
      </c>
      <c r="G50" t="s">
        <v>18</v>
      </c>
      <c r="H50" t="s">
        <v>2353</v>
      </c>
      <c r="I50" t="s">
        <v>19</v>
      </c>
      <c r="J50" s="11">
        <v>1</v>
      </c>
      <c r="K50">
        <v>10</v>
      </c>
      <c r="L50">
        <v>20</v>
      </c>
      <c r="M50">
        <f>INDEX('Express Worldwide Import IL'!$C$14:$I$41,MATCH('Rate Load ExpressWW IL Import'!L50,'Express Worldwide Import IL'!$B$14:$B$41,0),MATCH("Zone "&amp;'Rate Load ExpressWW IL Import'!J50,'Express Worldwide Import IL'!$C$13:$I$13,0))*1</f>
        <v>4.2</v>
      </c>
      <c r="N50" t="s">
        <v>530</v>
      </c>
      <c r="O50" t="s">
        <v>2310</v>
      </c>
      <c r="P50">
        <f>M49</f>
        <v>124.25</v>
      </c>
      <c r="R50" t="str">
        <f t="shared" si="0"/>
        <v>('DHL','2024-01-01','2024-12-31','12377','Import','US',NULL,'EXPRESS WW (NON-DOC) ','Non-Document','1',10,20,4.2,'Per0.5KG_A','AppliedMaterials_2024',124.25),</v>
      </c>
    </row>
    <row r="51" spans="1:18" x14ac:dyDescent="0.3">
      <c r="A51" t="s">
        <v>15</v>
      </c>
      <c r="B51" s="1" t="s">
        <v>21</v>
      </c>
      <c r="C51" s="1" t="s">
        <v>2309</v>
      </c>
      <c r="D51">
        <v>12377</v>
      </c>
      <c r="E51" t="s">
        <v>286</v>
      </c>
      <c r="F51" t="s">
        <v>17</v>
      </c>
      <c r="G51" t="s">
        <v>18</v>
      </c>
      <c r="H51" t="s">
        <v>2353</v>
      </c>
      <c r="I51" t="s">
        <v>19</v>
      </c>
      <c r="J51" s="11">
        <v>1</v>
      </c>
      <c r="K51">
        <v>20</v>
      </c>
      <c r="L51">
        <v>30</v>
      </c>
      <c r="M51">
        <f>INDEX('Express Worldwide Import IL'!$C$14:$I$41,MATCH('Rate Load ExpressWW IL Import'!L51,'Express Worldwide Import IL'!$B$14:$B$41,0),MATCH("Zone "&amp;'Rate Load ExpressWW IL Import'!J51,'Express Worldwide Import IL'!$C$13:$I$13,0))*1</f>
        <v>3.69</v>
      </c>
      <c r="N51" t="s">
        <v>530</v>
      </c>
      <c r="O51" t="s">
        <v>2310</v>
      </c>
      <c r="P51" s="18">
        <f>P50+((K51-K50)*2)*M50</f>
        <v>208.25</v>
      </c>
      <c r="R51" t="str">
        <f t="shared" si="0"/>
        <v>('DHL','2024-01-01','2024-12-31','12377','Import','US',NULL,'EXPRESS WW (NON-DOC) ','Non-Document','1',20,30,3.69,'Per0.5KG_A','AppliedMaterials_2024',208.25),</v>
      </c>
    </row>
    <row r="52" spans="1:18" x14ac:dyDescent="0.3">
      <c r="A52" t="s">
        <v>15</v>
      </c>
      <c r="B52" s="1" t="s">
        <v>21</v>
      </c>
      <c r="C52" s="1" t="s">
        <v>2309</v>
      </c>
      <c r="D52">
        <v>12377</v>
      </c>
      <c r="E52" t="s">
        <v>286</v>
      </c>
      <c r="F52" t="s">
        <v>17</v>
      </c>
      <c r="G52" t="s">
        <v>18</v>
      </c>
      <c r="H52" t="s">
        <v>2353</v>
      </c>
      <c r="I52" t="s">
        <v>19</v>
      </c>
      <c r="J52" s="11">
        <v>1</v>
      </c>
      <c r="K52">
        <v>30</v>
      </c>
      <c r="L52">
        <v>70</v>
      </c>
      <c r="M52">
        <f>INDEX('Express Worldwide Import IL'!$C$14:$I$41,MATCH('Rate Load ExpressWW IL Import'!L52,'Express Worldwide Import IL'!$B$14:$B$41,0),MATCH("Zone "&amp;'Rate Load ExpressWW IL Import'!J52,'Express Worldwide Import IL'!$C$13:$I$13,0))*1</f>
        <v>8.1199999999999992</v>
      </c>
      <c r="N52" t="s">
        <v>2261</v>
      </c>
      <c r="O52" t="s">
        <v>2310</v>
      </c>
      <c r="P52" s="18">
        <f>P51+((K52-K51))*M51</f>
        <v>245.15</v>
      </c>
      <c r="Q52">
        <f>P51+(K52-K51)*M51</f>
        <v>245.15</v>
      </c>
      <c r="R52" t="str">
        <f t="shared" si="0"/>
        <v>('DHL','2024-01-01','2024-12-31','12377','Import','US',NULL,'EXPRESS WW (NON-DOC) ','Non-Document','1',30,70,8.12,'Per1.0KG_A','AppliedMaterials_2024',245.15),</v>
      </c>
    </row>
    <row r="53" spans="1:18" x14ac:dyDescent="0.3">
      <c r="A53" t="s">
        <v>15</v>
      </c>
      <c r="B53" s="1" t="s">
        <v>21</v>
      </c>
      <c r="C53" s="1" t="s">
        <v>2309</v>
      </c>
      <c r="D53">
        <v>12377</v>
      </c>
      <c r="E53" t="s">
        <v>286</v>
      </c>
      <c r="F53" t="s">
        <v>17</v>
      </c>
      <c r="G53" t="s">
        <v>18</v>
      </c>
      <c r="H53" t="s">
        <v>2353</v>
      </c>
      <c r="I53" t="s">
        <v>19</v>
      </c>
      <c r="J53" s="11">
        <v>1</v>
      </c>
      <c r="K53">
        <v>70</v>
      </c>
      <c r="L53">
        <v>300</v>
      </c>
      <c r="M53">
        <f>INDEX('Express Worldwide Import IL'!$C$14:$I$41,MATCH('Rate Load ExpressWW IL Import'!L53,'Express Worldwide Import IL'!$B$14:$B$41,0),MATCH("Zone "&amp;'Rate Load ExpressWW IL Import'!J53,'Express Worldwide Import IL'!$C$13:$I$13,0))*1</f>
        <v>7.14</v>
      </c>
      <c r="N53" t="s">
        <v>2261</v>
      </c>
      <c r="O53" t="s">
        <v>2310</v>
      </c>
      <c r="P53" s="18">
        <f>P52+((K53-K52))*M52</f>
        <v>569.94999999999993</v>
      </c>
      <c r="R53" t="str">
        <f t="shared" si="0"/>
        <v>('DHL','2024-01-01','2024-12-31','12377','Import','US',NULL,'EXPRESS WW (NON-DOC) ','Non-Document','1',70,300,7.14,'Per1.0KG_A','AppliedMaterials_2024',569.95),</v>
      </c>
    </row>
    <row r="54" spans="1:18" x14ac:dyDescent="0.3">
      <c r="A54" t="s">
        <v>15</v>
      </c>
      <c r="B54" s="1" t="s">
        <v>21</v>
      </c>
      <c r="C54" s="1" t="s">
        <v>2309</v>
      </c>
      <c r="D54">
        <v>12377</v>
      </c>
      <c r="E54" t="s">
        <v>286</v>
      </c>
      <c r="F54" t="s">
        <v>17</v>
      </c>
      <c r="G54" t="s">
        <v>18</v>
      </c>
      <c r="H54" t="s">
        <v>2353</v>
      </c>
      <c r="I54" t="s">
        <v>19</v>
      </c>
      <c r="J54" s="11">
        <v>1</v>
      </c>
      <c r="K54">
        <v>300</v>
      </c>
      <c r="L54">
        <v>99999</v>
      </c>
      <c r="M54">
        <f>INDEX('Express Worldwide Import IL'!$C$14:$I$41,MATCH('Rate Load ExpressWW IL Import'!L54,'Express Worldwide Import IL'!$B$14:$B$41,0),MATCH("Zone "&amp;'Rate Load ExpressWW IL Import'!J54,'Express Worldwide Import IL'!$C$13:$I$13,0))*1</f>
        <v>7.08</v>
      </c>
      <c r="N54" t="s">
        <v>2261</v>
      </c>
      <c r="O54" t="s">
        <v>2310</v>
      </c>
      <c r="P54" s="18">
        <f>P53+((K54-K53))*M53</f>
        <v>2212.1499999999996</v>
      </c>
      <c r="R54" t="str">
        <f t="shared" si="0"/>
        <v>('DHL','2024-01-01','2024-12-31','12377','Import','US',NULL,'EXPRESS WW (NON-DOC) ','Non-Document','1',300,99999,7.08,'Per1.0KG_A','AppliedMaterials_2024',2212.15),</v>
      </c>
    </row>
    <row r="55" spans="1:18" x14ac:dyDescent="0.3">
      <c r="A55" t="str">
        <f>A30</f>
        <v>DHL</v>
      </c>
      <c r="B55" s="1" t="s">
        <v>21</v>
      </c>
      <c r="C55" s="1" t="s">
        <v>2309</v>
      </c>
      <c r="D55">
        <v>12377</v>
      </c>
      <c r="E55" t="s">
        <v>286</v>
      </c>
      <c r="F55" t="str">
        <f t="shared" ref="F55:N70" si="2">F30</f>
        <v>US</v>
      </c>
      <c r="G55" t="str">
        <f t="shared" si="2"/>
        <v>NULL</v>
      </c>
      <c r="H55" t="s">
        <v>2353</v>
      </c>
      <c r="I55" t="str">
        <f t="shared" si="2"/>
        <v>Non-Document</v>
      </c>
      <c r="J55" s="11">
        <f>J30+1</f>
        <v>2</v>
      </c>
      <c r="K55">
        <f t="shared" si="2"/>
        <v>0</v>
      </c>
      <c r="L55">
        <f t="shared" si="2"/>
        <v>0.5</v>
      </c>
      <c r="M55">
        <f>INDEX('Express Worldwide Import IL'!$C$14:$I$41,MATCH('Rate Load ExpressWW IL Import'!L55,'Express Worldwide Import IL'!$B$14:$B$41,0),MATCH("Zone "&amp;'Rate Load ExpressWW IL Import'!J55,'Express Worldwide Import IL'!$C$13:$I$13,0))*1</f>
        <v>36.17</v>
      </c>
      <c r="N55" t="str">
        <f t="shared" si="2"/>
        <v>Flat KG</v>
      </c>
      <c r="O55" t="s">
        <v>2310</v>
      </c>
      <c r="P55" t="s">
        <v>18</v>
      </c>
      <c r="R55" t="str">
        <f t="shared" si="0"/>
        <v>('DHL','2024-01-01','2024-12-31','12377','Import','US',NULL,'EXPRESS WW (NON-DOC) ','Non-Document','2',0,0.5,36.17,'Flat KG','AppliedMaterials_2024',NULL),</v>
      </c>
    </row>
    <row r="56" spans="1:18" x14ac:dyDescent="0.3">
      <c r="A56" t="str">
        <f t="shared" ref="A56:I71" si="3">A31</f>
        <v>DHL</v>
      </c>
      <c r="B56" s="1" t="s">
        <v>21</v>
      </c>
      <c r="C56" s="1" t="s">
        <v>2309</v>
      </c>
      <c r="D56">
        <v>12377</v>
      </c>
      <c r="E56" t="s">
        <v>286</v>
      </c>
      <c r="F56" t="str">
        <f t="shared" si="3"/>
        <v>US</v>
      </c>
      <c r="G56" t="str">
        <f t="shared" si="3"/>
        <v>NULL</v>
      </c>
      <c r="H56" t="s">
        <v>2353</v>
      </c>
      <c r="I56" t="str">
        <f t="shared" si="3"/>
        <v>Non-Document</v>
      </c>
      <c r="J56" s="11">
        <f t="shared" ref="J56:J119" si="4">J31+1</f>
        <v>2</v>
      </c>
      <c r="K56">
        <f t="shared" si="2"/>
        <v>0.5</v>
      </c>
      <c r="L56">
        <f t="shared" si="2"/>
        <v>1</v>
      </c>
      <c r="M56">
        <f>INDEX('Express Worldwide Import IL'!$C$14:$I$41,MATCH('Rate Load ExpressWW IL Import'!L56,'Express Worldwide Import IL'!$B$14:$B$41,0),MATCH("Zone "&amp;'Rate Load ExpressWW IL Import'!J56,'Express Worldwide Import IL'!$C$13:$I$13,0))*1</f>
        <v>47.52</v>
      </c>
      <c r="N56" t="str">
        <f t="shared" si="2"/>
        <v>Flat KG</v>
      </c>
      <c r="O56" t="s">
        <v>2310</v>
      </c>
      <c r="P56" t="s">
        <v>18</v>
      </c>
      <c r="R56" t="str">
        <f t="shared" si="0"/>
        <v>('DHL','2024-01-01','2024-12-31','12377','Import','US',NULL,'EXPRESS WW (NON-DOC) ','Non-Document','2',0.5,1,47.52,'Flat KG','AppliedMaterials_2024',NULL),</v>
      </c>
    </row>
    <row r="57" spans="1:18" x14ac:dyDescent="0.3">
      <c r="A57" t="str">
        <f t="shared" si="3"/>
        <v>DHL</v>
      </c>
      <c r="B57" s="1" t="s">
        <v>21</v>
      </c>
      <c r="C57" s="1" t="s">
        <v>2309</v>
      </c>
      <c r="D57">
        <v>12377</v>
      </c>
      <c r="E57" t="s">
        <v>286</v>
      </c>
      <c r="F57" t="str">
        <f t="shared" si="3"/>
        <v>US</v>
      </c>
      <c r="G57" t="str">
        <f t="shared" si="3"/>
        <v>NULL</v>
      </c>
      <c r="H57" t="s">
        <v>2353</v>
      </c>
      <c r="I57" t="str">
        <f t="shared" si="3"/>
        <v>Non-Document</v>
      </c>
      <c r="J57" s="11">
        <f t="shared" si="4"/>
        <v>2</v>
      </c>
      <c r="K57">
        <f t="shared" si="2"/>
        <v>1</v>
      </c>
      <c r="L57">
        <f t="shared" si="2"/>
        <v>1.5</v>
      </c>
      <c r="M57">
        <f>INDEX('Express Worldwide Import IL'!$C$14:$I$41,MATCH('Rate Load ExpressWW IL Import'!L57,'Express Worldwide Import IL'!$B$14:$B$41,0),MATCH("Zone "&amp;'Rate Load ExpressWW IL Import'!J57,'Express Worldwide Import IL'!$C$13:$I$13,0))*1</f>
        <v>55.4</v>
      </c>
      <c r="N57" t="str">
        <f t="shared" si="2"/>
        <v>Flat KG</v>
      </c>
      <c r="O57" t="s">
        <v>2310</v>
      </c>
      <c r="P57" t="s">
        <v>18</v>
      </c>
      <c r="R57" t="str">
        <f t="shared" si="0"/>
        <v>('DHL','2024-01-01','2024-12-31','12377','Import','US',NULL,'EXPRESS WW (NON-DOC) ','Non-Document','2',1,1.5,55.4,'Flat KG','AppliedMaterials_2024',NULL),</v>
      </c>
    </row>
    <row r="58" spans="1:18" x14ac:dyDescent="0.3">
      <c r="A58" t="str">
        <f t="shared" si="3"/>
        <v>DHL</v>
      </c>
      <c r="B58" s="1" t="s">
        <v>21</v>
      </c>
      <c r="C58" s="1" t="s">
        <v>2309</v>
      </c>
      <c r="D58">
        <v>12377</v>
      </c>
      <c r="E58" t="s">
        <v>286</v>
      </c>
      <c r="F58" t="str">
        <f t="shared" si="3"/>
        <v>US</v>
      </c>
      <c r="G58" t="str">
        <f t="shared" si="3"/>
        <v>NULL</v>
      </c>
      <c r="H58" t="s">
        <v>2353</v>
      </c>
      <c r="I58" t="str">
        <f t="shared" si="3"/>
        <v>Non-Document</v>
      </c>
      <c r="J58" s="11">
        <f t="shared" si="4"/>
        <v>2</v>
      </c>
      <c r="K58">
        <f t="shared" si="2"/>
        <v>1.5</v>
      </c>
      <c r="L58">
        <f t="shared" si="2"/>
        <v>2</v>
      </c>
      <c r="M58">
        <f>INDEX('Express Worldwide Import IL'!$C$14:$I$41,MATCH('Rate Load ExpressWW IL Import'!L58,'Express Worldwide Import IL'!$B$14:$B$41,0),MATCH("Zone "&amp;'Rate Load ExpressWW IL Import'!J58,'Express Worldwide Import IL'!$C$13:$I$13,0))*1</f>
        <v>63.28</v>
      </c>
      <c r="N58" t="str">
        <f t="shared" si="2"/>
        <v>Flat KG</v>
      </c>
      <c r="O58" t="s">
        <v>2310</v>
      </c>
      <c r="P58" t="s">
        <v>18</v>
      </c>
      <c r="R58" t="str">
        <f t="shared" si="0"/>
        <v>('DHL','2024-01-01','2024-12-31','12377','Import','US',NULL,'EXPRESS WW (NON-DOC) ','Non-Document','2',1.5,2,63.28,'Flat KG','AppliedMaterials_2024',NULL),</v>
      </c>
    </row>
    <row r="59" spans="1:18" x14ac:dyDescent="0.3">
      <c r="A59" t="str">
        <f t="shared" si="3"/>
        <v>DHL</v>
      </c>
      <c r="B59" s="1" t="s">
        <v>21</v>
      </c>
      <c r="C59" s="1" t="s">
        <v>2309</v>
      </c>
      <c r="D59">
        <v>12377</v>
      </c>
      <c r="E59" t="s">
        <v>286</v>
      </c>
      <c r="F59" t="str">
        <f t="shared" si="3"/>
        <v>US</v>
      </c>
      <c r="G59" t="str">
        <f t="shared" si="3"/>
        <v>NULL</v>
      </c>
      <c r="H59" t="s">
        <v>2353</v>
      </c>
      <c r="I59" t="str">
        <f t="shared" si="3"/>
        <v>Non-Document</v>
      </c>
      <c r="J59" s="11">
        <f t="shared" si="4"/>
        <v>2</v>
      </c>
      <c r="K59">
        <f t="shared" si="2"/>
        <v>2</v>
      </c>
      <c r="L59">
        <f t="shared" si="2"/>
        <v>2.5</v>
      </c>
      <c r="M59">
        <f>INDEX('Express Worldwide Import IL'!$C$14:$I$41,MATCH('Rate Load ExpressWW IL Import'!L59,'Express Worldwide Import IL'!$B$14:$B$41,0),MATCH("Zone "&amp;'Rate Load ExpressWW IL Import'!J59,'Express Worldwide Import IL'!$C$13:$I$13,0))*1</f>
        <v>71.17</v>
      </c>
      <c r="N59" t="str">
        <f t="shared" si="2"/>
        <v>Flat KG</v>
      </c>
      <c r="O59" t="s">
        <v>2310</v>
      </c>
      <c r="P59" t="s">
        <v>18</v>
      </c>
      <c r="R59" t="str">
        <f t="shared" si="0"/>
        <v>('DHL','2024-01-01','2024-12-31','12377','Import','US',NULL,'EXPRESS WW (NON-DOC) ','Non-Document','2',2,2.5,71.17,'Flat KG','AppliedMaterials_2024',NULL),</v>
      </c>
    </row>
    <row r="60" spans="1:18" x14ac:dyDescent="0.3">
      <c r="A60" t="str">
        <f t="shared" si="3"/>
        <v>DHL</v>
      </c>
      <c r="B60" s="1" t="s">
        <v>21</v>
      </c>
      <c r="C60" s="1" t="s">
        <v>2309</v>
      </c>
      <c r="D60">
        <v>12377</v>
      </c>
      <c r="E60" t="s">
        <v>286</v>
      </c>
      <c r="F60" t="str">
        <f t="shared" si="3"/>
        <v>US</v>
      </c>
      <c r="G60" t="str">
        <f t="shared" si="3"/>
        <v>NULL</v>
      </c>
      <c r="H60" t="s">
        <v>2353</v>
      </c>
      <c r="I60" t="str">
        <f t="shared" si="3"/>
        <v>Non-Document</v>
      </c>
      <c r="J60" s="11">
        <f t="shared" si="4"/>
        <v>2</v>
      </c>
      <c r="K60">
        <f t="shared" si="2"/>
        <v>2.5</v>
      </c>
      <c r="L60">
        <f t="shared" si="2"/>
        <v>3</v>
      </c>
      <c r="M60">
        <f>INDEX('Express Worldwide Import IL'!$C$14:$I$41,MATCH('Rate Load ExpressWW IL Import'!L60,'Express Worldwide Import IL'!$B$14:$B$41,0),MATCH("Zone "&amp;'Rate Load ExpressWW IL Import'!J60,'Express Worldwide Import IL'!$C$13:$I$13,0))*1</f>
        <v>77.87</v>
      </c>
      <c r="N60" t="str">
        <f t="shared" si="2"/>
        <v>Flat KG</v>
      </c>
      <c r="O60" t="s">
        <v>2310</v>
      </c>
      <c r="P60" t="s">
        <v>18</v>
      </c>
      <c r="R60" t="str">
        <f t="shared" si="0"/>
        <v>('DHL','2024-01-01','2024-12-31','12377','Import','US',NULL,'EXPRESS WW (NON-DOC) ','Non-Document','2',2.5,3,77.87,'Flat KG','AppliedMaterials_2024',NULL),</v>
      </c>
    </row>
    <row r="61" spans="1:18" x14ac:dyDescent="0.3">
      <c r="A61" t="str">
        <f t="shared" si="3"/>
        <v>DHL</v>
      </c>
      <c r="B61" s="1" t="s">
        <v>21</v>
      </c>
      <c r="C61" s="1" t="s">
        <v>2309</v>
      </c>
      <c r="D61">
        <v>12377</v>
      </c>
      <c r="E61" t="s">
        <v>286</v>
      </c>
      <c r="F61" t="str">
        <f t="shared" si="3"/>
        <v>US</v>
      </c>
      <c r="G61" t="str">
        <f t="shared" si="3"/>
        <v>NULL</v>
      </c>
      <c r="H61" t="s">
        <v>2353</v>
      </c>
      <c r="I61" t="str">
        <f t="shared" si="3"/>
        <v>Non-Document</v>
      </c>
      <c r="J61" s="11">
        <f t="shared" si="4"/>
        <v>2</v>
      </c>
      <c r="K61">
        <f t="shared" si="2"/>
        <v>3</v>
      </c>
      <c r="L61">
        <f t="shared" si="2"/>
        <v>3.5</v>
      </c>
      <c r="M61">
        <f>INDEX('Express Worldwide Import IL'!$C$14:$I$41,MATCH('Rate Load ExpressWW IL Import'!L61,'Express Worldwide Import IL'!$B$14:$B$41,0),MATCH("Zone "&amp;'Rate Load ExpressWW IL Import'!J61,'Express Worldwide Import IL'!$C$13:$I$13,0))*1</f>
        <v>84.57</v>
      </c>
      <c r="N61" t="str">
        <f t="shared" si="2"/>
        <v>Flat KG</v>
      </c>
      <c r="O61" t="s">
        <v>2310</v>
      </c>
      <c r="P61" t="s">
        <v>18</v>
      </c>
      <c r="R61" t="str">
        <f t="shared" si="0"/>
        <v>('DHL','2024-01-01','2024-12-31','12377','Import','US',NULL,'EXPRESS WW (NON-DOC) ','Non-Document','2',3,3.5,84.57,'Flat KG','AppliedMaterials_2024',NULL),</v>
      </c>
    </row>
    <row r="62" spans="1:18" x14ac:dyDescent="0.3">
      <c r="A62" t="str">
        <f t="shared" si="3"/>
        <v>DHL</v>
      </c>
      <c r="B62" s="1" t="s">
        <v>21</v>
      </c>
      <c r="C62" s="1" t="s">
        <v>2309</v>
      </c>
      <c r="D62">
        <v>12377</v>
      </c>
      <c r="E62" t="s">
        <v>286</v>
      </c>
      <c r="F62" t="str">
        <f t="shared" si="3"/>
        <v>US</v>
      </c>
      <c r="G62" t="str">
        <f t="shared" si="3"/>
        <v>NULL</v>
      </c>
      <c r="H62" t="s">
        <v>2353</v>
      </c>
      <c r="I62" t="str">
        <f t="shared" si="3"/>
        <v>Non-Document</v>
      </c>
      <c r="J62" s="11">
        <f t="shared" si="4"/>
        <v>2</v>
      </c>
      <c r="K62">
        <f t="shared" si="2"/>
        <v>3.5</v>
      </c>
      <c r="L62">
        <f t="shared" si="2"/>
        <v>4</v>
      </c>
      <c r="M62">
        <f>INDEX('Express Worldwide Import IL'!$C$14:$I$41,MATCH('Rate Load ExpressWW IL Import'!L62,'Express Worldwide Import IL'!$B$14:$B$41,0),MATCH("Zone "&amp;'Rate Load ExpressWW IL Import'!J62,'Express Worldwide Import IL'!$C$13:$I$13,0))*1</f>
        <v>91.27</v>
      </c>
      <c r="N62" t="str">
        <f t="shared" si="2"/>
        <v>Flat KG</v>
      </c>
      <c r="O62" t="s">
        <v>2310</v>
      </c>
      <c r="P62" t="s">
        <v>18</v>
      </c>
      <c r="R62" t="str">
        <f t="shared" si="0"/>
        <v>('DHL','2024-01-01','2024-12-31','12377','Import','US',NULL,'EXPRESS WW (NON-DOC) ','Non-Document','2',3.5,4,91.27,'Flat KG','AppliedMaterials_2024',NULL),</v>
      </c>
    </row>
    <row r="63" spans="1:18" x14ac:dyDescent="0.3">
      <c r="A63" t="str">
        <f t="shared" si="3"/>
        <v>DHL</v>
      </c>
      <c r="B63" s="1" t="s">
        <v>21</v>
      </c>
      <c r="C63" s="1" t="s">
        <v>2309</v>
      </c>
      <c r="D63">
        <v>12377</v>
      </c>
      <c r="E63" t="s">
        <v>286</v>
      </c>
      <c r="F63" t="str">
        <f t="shared" si="3"/>
        <v>US</v>
      </c>
      <c r="G63" t="str">
        <f t="shared" si="3"/>
        <v>NULL</v>
      </c>
      <c r="H63" t="s">
        <v>2353</v>
      </c>
      <c r="I63" t="str">
        <f t="shared" si="3"/>
        <v>Non-Document</v>
      </c>
      <c r="J63" s="11">
        <f t="shared" si="4"/>
        <v>2</v>
      </c>
      <c r="K63">
        <f t="shared" si="2"/>
        <v>4</v>
      </c>
      <c r="L63">
        <f t="shared" si="2"/>
        <v>4.5</v>
      </c>
      <c r="M63">
        <f>INDEX('Express Worldwide Import IL'!$C$14:$I$41,MATCH('Rate Load ExpressWW IL Import'!L63,'Express Worldwide Import IL'!$B$14:$B$41,0),MATCH("Zone "&amp;'Rate Load ExpressWW IL Import'!J63,'Express Worldwide Import IL'!$C$13:$I$13,0))*1</f>
        <v>97.97</v>
      </c>
      <c r="N63" t="str">
        <f t="shared" si="2"/>
        <v>Flat KG</v>
      </c>
      <c r="O63" t="s">
        <v>2310</v>
      </c>
      <c r="P63" t="s">
        <v>18</v>
      </c>
      <c r="R63" t="str">
        <f t="shared" si="0"/>
        <v>('DHL','2024-01-01','2024-12-31','12377','Import','US',NULL,'EXPRESS WW (NON-DOC) ','Non-Document','2',4,4.5,97.97,'Flat KG','AppliedMaterials_2024',NULL),</v>
      </c>
    </row>
    <row r="64" spans="1:18" x14ac:dyDescent="0.3">
      <c r="A64" t="str">
        <f t="shared" si="3"/>
        <v>DHL</v>
      </c>
      <c r="B64" s="1" t="s">
        <v>21</v>
      </c>
      <c r="C64" s="1" t="s">
        <v>2309</v>
      </c>
      <c r="D64">
        <v>12377</v>
      </c>
      <c r="E64" t="s">
        <v>286</v>
      </c>
      <c r="F64" t="str">
        <f t="shared" si="3"/>
        <v>US</v>
      </c>
      <c r="G64" t="str">
        <f t="shared" si="3"/>
        <v>NULL</v>
      </c>
      <c r="H64" t="s">
        <v>2353</v>
      </c>
      <c r="I64" t="str">
        <f t="shared" si="3"/>
        <v>Non-Document</v>
      </c>
      <c r="J64" s="11">
        <f t="shared" si="4"/>
        <v>2</v>
      </c>
      <c r="K64">
        <f t="shared" si="2"/>
        <v>4.5</v>
      </c>
      <c r="L64">
        <f t="shared" si="2"/>
        <v>5</v>
      </c>
      <c r="M64">
        <f>INDEX('Express Worldwide Import IL'!$C$14:$I$41,MATCH('Rate Load ExpressWW IL Import'!L64,'Express Worldwide Import IL'!$B$14:$B$41,0),MATCH("Zone "&amp;'Rate Load ExpressWW IL Import'!J64,'Express Worldwide Import IL'!$C$13:$I$13,0))*1</f>
        <v>104.67</v>
      </c>
      <c r="N64" t="str">
        <f t="shared" si="2"/>
        <v>Flat KG</v>
      </c>
      <c r="O64" t="s">
        <v>2310</v>
      </c>
      <c r="P64" t="s">
        <v>18</v>
      </c>
      <c r="R64" t="str">
        <f t="shared" si="0"/>
        <v>('DHL','2024-01-01','2024-12-31','12377','Import','US',NULL,'EXPRESS WW (NON-DOC) ','Non-Document','2',4.5,5,104.67,'Flat KG','AppliedMaterials_2024',NULL),</v>
      </c>
    </row>
    <row r="65" spans="1:18" x14ac:dyDescent="0.3">
      <c r="A65" t="str">
        <f t="shared" si="3"/>
        <v>DHL</v>
      </c>
      <c r="B65" s="1" t="s">
        <v>21</v>
      </c>
      <c r="C65" s="1" t="s">
        <v>2309</v>
      </c>
      <c r="D65">
        <v>12377</v>
      </c>
      <c r="E65" t="s">
        <v>286</v>
      </c>
      <c r="F65" t="str">
        <f t="shared" si="3"/>
        <v>US</v>
      </c>
      <c r="G65" t="str">
        <f t="shared" si="3"/>
        <v>NULL</v>
      </c>
      <c r="H65" t="s">
        <v>2353</v>
      </c>
      <c r="I65" t="str">
        <f t="shared" si="3"/>
        <v>Non-Document</v>
      </c>
      <c r="J65" s="11">
        <f t="shared" si="4"/>
        <v>2</v>
      </c>
      <c r="K65">
        <f t="shared" si="2"/>
        <v>5</v>
      </c>
      <c r="L65">
        <f t="shared" si="2"/>
        <v>5.5</v>
      </c>
      <c r="M65">
        <f>INDEX('Express Worldwide Import IL'!$C$14:$I$41,MATCH('Rate Load ExpressWW IL Import'!L65,'Express Worldwide Import IL'!$B$14:$B$41,0),MATCH("Zone "&amp;'Rate Load ExpressWW IL Import'!J65,'Express Worldwide Import IL'!$C$13:$I$13,0))*1</f>
        <v>108.93</v>
      </c>
      <c r="N65" t="str">
        <f t="shared" si="2"/>
        <v>Flat KG</v>
      </c>
      <c r="O65" t="s">
        <v>2310</v>
      </c>
      <c r="P65" t="s">
        <v>18</v>
      </c>
      <c r="R65" t="str">
        <f t="shared" si="0"/>
        <v>('DHL','2024-01-01','2024-12-31','12377','Import','US',NULL,'EXPRESS WW (NON-DOC) ','Non-Document','2',5,5.5,108.93,'Flat KG','AppliedMaterials_2024',NULL),</v>
      </c>
    </row>
    <row r="66" spans="1:18" x14ac:dyDescent="0.3">
      <c r="A66" t="str">
        <f t="shared" si="3"/>
        <v>DHL</v>
      </c>
      <c r="B66" s="1" t="s">
        <v>21</v>
      </c>
      <c r="C66" s="1" t="s">
        <v>2309</v>
      </c>
      <c r="D66">
        <v>12377</v>
      </c>
      <c r="E66" t="s">
        <v>286</v>
      </c>
      <c r="F66" t="str">
        <f t="shared" si="3"/>
        <v>US</v>
      </c>
      <c r="G66" t="str">
        <f t="shared" si="3"/>
        <v>NULL</v>
      </c>
      <c r="H66" t="s">
        <v>2353</v>
      </c>
      <c r="I66" t="str">
        <f t="shared" si="3"/>
        <v>Non-Document</v>
      </c>
      <c r="J66" s="11">
        <f t="shared" si="4"/>
        <v>2</v>
      </c>
      <c r="K66">
        <f t="shared" si="2"/>
        <v>5.5</v>
      </c>
      <c r="L66">
        <f t="shared" si="2"/>
        <v>6</v>
      </c>
      <c r="M66">
        <f>INDEX('Express Worldwide Import IL'!$C$14:$I$41,MATCH('Rate Load ExpressWW IL Import'!L66,'Express Worldwide Import IL'!$B$14:$B$41,0),MATCH("Zone "&amp;'Rate Load ExpressWW IL Import'!J66,'Express Worldwide Import IL'!$C$13:$I$13,0))*1</f>
        <v>113.19</v>
      </c>
      <c r="N66" t="str">
        <f t="shared" si="2"/>
        <v>Flat KG</v>
      </c>
      <c r="O66" t="s">
        <v>2310</v>
      </c>
      <c r="P66" t="s">
        <v>18</v>
      </c>
      <c r="R66" t="str">
        <f t="shared" ref="R66:R129" si="5">SUBSTITUTE(IF(OR(ROW(A66)=2,MOD(ROW(A66),1000)=0),"insert into tnl_rating.dbo.dhl_express_rate_master values ('DHL','"&amp;B66&amp;"','"&amp;C66&amp;"','"&amp;D66&amp;"','"&amp;E66&amp;"','"&amp;F66&amp;"','"&amp;G66&amp;"','"&amp;H66&amp;"','"&amp;I66&amp;"','"&amp;J66&amp;"',"&amp;K66&amp;","&amp;L66&amp;","&amp;M66&amp;",'"&amp;N66&amp;"','"&amp;O66&amp;"',"&amp;P66&amp;"),",IF(OR(A67="",MOD(ROW(A67),1000)=0),"('DHL','"&amp;B66&amp;"','"&amp;C66&amp;"','"&amp;D66&amp;"','"&amp;E66&amp;"','"&amp;F66&amp;"','"&amp;G66&amp;"','"&amp;H66&amp;"','"&amp;I66&amp;"','"&amp;J66&amp;"',"&amp;K66&amp;","&amp;L66&amp;","&amp;M66&amp;",'"&amp;N66&amp;"','"&amp;O66&amp;"',"&amp;P66&amp;")","('DHL','"&amp;B66&amp;"','"&amp;C66&amp;"','"&amp;D66&amp;"','"&amp;E66&amp;"','"&amp;F66&amp;"','"&amp;G66&amp;"','"&amp;H66&amp;"','"&amp;I66&amp;"','"&amp;J66&amp;"',"&amp;K66&amp;","&amp;L66&amp;","&amp;M66&amp;",'"&amp;N66&amp;"','"&amp;O66&amp;"',"&amp;P66&amp;"),")),"'NULL'","NULL")</f>
        <v>('DHL','2024-01-01','2024-12-31','12377','Import','US',NULL,'EXPRESS WW (NON-DOC) ','Non-Document','2',5.5,6,113.19,'Flat KG','AppliedMaterials_2024',NULL),</v>
      </c>
    </row>
    <row r="67" spans="1:18" x14ac:dyDescent="0.3">
      <c r="A67" t="str">
        <f t="shared" si="3"/>
        <v>DHL</v>
      </c>
      <c r="B67" s="1" t="s">
        <v>21</v>
      </c>
      <c r="C67" s="1" t="s">
        <v>2309</v>
      </c>
      <c r="D67">
        <v>12377</v>
      </c>
      <c r="E67" t="s">
        <v>286</v>
      </c>
      <c r="F67" t="str">
        <f t="shared" si="3"/>
        <v>US</v>
      </c>
      <c r="G67" t="str">
        <f t="shared" si="3"/>
        <v>NULL</v>
      </c>
      <c r="H67" t="s">
        <v>2353</v>
      </c>
      <c r="I67" t="str">
        <f t="shared" si="3"/>
        <v>Non-Document</v>
      </c>
      <c r="J67" s="11">
        <f t="shared" si="4"/>
        <v>2</v>
      </c>
      <c r="K67">
        <f t="shared" si="2"/>
        <v>6</v>
      </c>
      <c r="L67">
        <f t="shared" si="2"/>
        <v>6.5</v>
      </c>
      <c r="M67">
        <f>INDEX('Express Worldwide Import IL'!$C$14:$I$41,MATCH('Rate Load ExpressWW IL Import'!L67,'Express Worldwide Import IL'!$B$14:$B$41,0),MATCH("Zone "&amp;'Rate Load ExpressWW IL Import'!J67,'Express Worldwide Import IL'!$C$13:$I$13,0))*1</f>
        <v>117.45</v>
      </c>
      <c r="N67" t="str">
        <f t="shared" si="2"/>
        <v>Flat KG</v>
      </c>
      <c r="O67" t="s">
        <v>2310</v>
      </c>
      <c r="P67" t="s">
        <v>18</v>
      </c>
      <c r="R67" t="str">
        <f t="shared" si="5"/>
        <v>('DHL','2024-01-01','2024-12-31','12377','Import','US',NULL,'EXPRESS WW (NON-DOC) ','Non-Document','2',6,6.5,117.45,'Flat KG','AppliedMaterials_2024',NULL),</v>
      </c>
    </row>
    <row r="68" spans="1:18" x14ac:dyDescent="0.3">
      <c r="A68" t="str">
        <f t="shared" si="3"/>
        <v>DHL</v>
      </c>
      <c r="B68" s="1" t="s">
        <v>21</v>
      </c>
      <c r="C68" s="1" t="s">
        <v>2309</v>
      </c>
      <c r="D68">
        <v>12377</v>
      </c>
      <c r="E68" t="s">
        <v>286</v>
      </c>
      <c r="F68" t="str">
        <f t="shared" si="3"/>
        <v>US</v>
      </c>
      <c r="G68" t="str">
        <f t="shared" si="3"/>
        <v>NULL</v>
      </c>
      <c r="H68" t="s">
        <v>2353</v>
      </c>
      <c r="I68" t="str">
        <f t="shared" si="3"/>
        <v>Non-Document</v>
      </c>
      <c r="J68" s="11">
        <f t="shared" si="4"/>
        <v>2</v>
      </c>
      <c r="K68">
        <f t="shared" si="2"/>
        <v>6.5</v>
      </c>
      <c r="L68">
        <f t="shared" si="2"/>
        <v>7</v>
      </c>
      <c r="M68">
        <f>INDEX('Express Worldwide Import IL'!$C$14:$I$41,MATCH('Rate Load ExpressWW IL Import'!L68,'Express Worldwide Import IL'!$B$14:$B$41,0),MATCH("Zone "&amp;'Rate Load ExpressWW IL Import'!J68,'Express Worldwide Import IL'!$C$13:$I$13,0))*1</f>
        <v>121.71</v>
      </c>
      <c r="N68" t="str">
        <f t="shared" si="2"/>
        <v>Flat KG</v>
      </c>
      <c r="O68" t="s">
        <v>2310</v>
      </c>
      <c r="P68" t="s">
        <v>18</v>
      </c>
      <c r="R68" t="str">
        <f t="shared" si="5"/>
        <v>('DHL','2024-01-01','2024-12-31','12377','Import','US',NULL,'EXPRESS WW (NON-DOC) ','Non-Document','2',6.5,7,121.71,'Flat KG','AppliedMaterials_2024',NULL),</v>
      </c>
    </row>
    <row r="69" spans="1:18" x14ac:dyDescent="0.3">
      <c r="A69" t="str">
        <f t="shared" si="3"/>
        <v>DHL</v>
      </c>
      <c r="B69" s="1" t="s">
        <v>21</v>
      </c>
      <c r="C69" s="1" t="s">
        <v>2309</v>
      </c>
      <c r="D69">
        <v>12377</v>
      </c>
      <c r="E69" t="s">
        <v>286</v>
      </c>
      <c r="F69" t="str">
        <f t="shared" si="3"/>
        <v>US</v>
      </c>
      <c r="G69" t="str">
        <f t="shared" si="3"/>
        <v>NULL</v>
      </c>
      <c r="H69" t="s">
        <v>2353</v>
      </c>
      <c r="I69" t="str">
        <f t="shared" si="3"/>
        <v>Non-Document</v>
      </c>
      <c r="J69" s="11">
        <f t="shared" si="4"/>
        <v>2</v>
      </c>
      <c r="K69">
        <f t="shared" si="2"/>
        <v>7</v>
      </c>
      <c r="L69">
        <f t="shared" si="2"/>
        <v>7.5</v>
      </c>
      <c r="M69">
        <f>INDEX('Express Worldwide Import IL'!$C$14:$I$41,MATCH('Rate Load ExpressWW IL Import'!L69,'Express Worldwide Import IL'!$B$14:$B$41,0),MATCH("Zone "&amp;'Rate Load ExpressWW IL Import'!J69,'Express Worldwide Import IL'!$C$13:$I$13,0))*1</f>
        <v>125.97</v>
      </c>
      <c r="N69" t="str">
        <f t="shared" si="2"/>
        <v>Flat KG</v>
      </c>
      <c r="O69" t="s">
        <v>2310</v>
      </c>
      <c r="P69" t="s">
        <v>18</v>
      </c>
      <c r="R69" t="str">
        <f t="shared" si="5"/>
        <v>('DHL','2024-01-01','2024-12-31','12377','Import','US',NULL,'EXPRESS WW (NON-DOC) ','Non-Document','2',7,7.5,125.97,'Flat KG','AppliedMaterials_2024',NULL),</v>
      </c>
    </row>
    <row r="70" spans="1:18" x14ac:dyDescent="0.3">
      <c r="A70" t="str">
        <f t="shared" si="3"/>
        <v>DHL</v>
      </c>
      <c r="B70" s="1" t="s">
        <v>21</v>
      </c>
      <c r="C70" s="1" t="s">
        <v>2309</v>
      </c>
      <c r="D70">
        <v>12377</v>
      </c>
      <c r="E70" t="s">
        <v>286</v>
      </c>
      <c r="F70" t="str">
        <f t="shared" si="3"/>
        <v>US</v>
      </c>
      <c r="G70" t="str">
        <f t="shared" si="3"/>
        <v>NULL</v>
      </c>
      <c r="H70" t="s">
        <v>2353</v>
      </c>
      <c r="I70" t="str">
        <f t="shared" si="3"/>
        <v>Non-Document</v>
      </c>
      <c r="J70" s="11">
        <f t="shared" si="4"/>
        <v>2</v>
      </c>
      <c r="K70">
        <f t="shared" si="2"/>
        <v>7.5</v>
      </c>
      <c r="L70">
        <f t="shared" si="2"/>
        <v>8</v>
      </c>
      <c r="M70">
        <f>INDEX('Express Worldwide Import IL'!$C$14:$I$41,MATCH('Rate Load ExpressWW IL Import'!L70,'Express Worldwide Import IL'!$B$14:$B$41,0),MATCH("Zone "&amp;'Rate Load ExpressWW IL Import'!J70,'Express Worldwide Import IL'!$C$13:$I$13,0))*1</f>
        <v>130.22999999999999</v>
      </c>
      <c r="N70" t="str">
        <f t="shared" si="2"/>
        <v>Flat KG</v>
      </c>
      <c r="O70" t="s">
        <v>2310</v>
      </c>
      <c r="P70" t="s">
        <v>18</v>
      </c>
      <c r="R70" t="str">
        <f t="shared" si="5"/>
        <v>('DHL','2024-01-01','2024-12-31','12377','Import','US',NULL,'EXPRESS WW (NON-DOC) ','Non-Document','2',7.5,8,130.23,'Flat KG','AppliedMaterials_2024',NULL),</v>
      </c>
    </row>
    <row r="71" spans="1:18" x14ac:dyDescent="0.3">
      <c r="A71" t="str">
        <f t="shared" si="3"/>
        <v>DHL</v>
      </c>
      <c r="B71" s="1" t="s">
        <v>21</v>
      </c>
      <c r="C71" s="1" t="s">
        <v>2309</v>
      </c>
      <c r="D71">
        <v>12377</v>
      </c>
      <c r="E71" t="s">
        <v>286</v>
      </c>
      <c r="F71" t="str">
        <f t="shared" si="3"/>
        <v>US</v>
      </c>
      <c r="G71" t="str">
        <f t="shared" si="3"/>
        <v>NULL</v>
      </c>
      <c r="H71" t="s">
        <v>2353</v>
      </c>
      <c r="I71" t="str">
        <f t="shared" si="3"/>
        <v>Non-Document</v>
      </c>
      <c r="J71" s="11">
        <f t="shared" si="4"/>
        <v>2</v>
      </c>
      <c r="K71">
        <f t="shared" ref="K71:L86" si="6">K46</f>
        <v>8</v>
      </c>
      <c r="L71">
        <f t="shared" si="6"/>
        <v>8.5</v>
      </c>
      <c r="M71">
        <f>INDEX('Express Worldwide Import IL'!$C$14:$I$41,MATCH('Rate Load ExpressWW IL Import'!L71,'Express Worldwide Import IL'!$B$14:$B$41,0),MATCH("Zone "&amp;'Rate Load ExpressWW IL Import'!J71,'Express Worldwide Import IL'!$C$13:$I$13,0))*1</f>
        <v>134.49</v>
      </c>
      <c r="N71" t="str">
        <f t="shared" ref="N71:N134" si="7">N46</f>
        <v>Flat KG</v>
      </c>
      <c r="O71" t="s">
        <v>2310</v>
      </c>
      <c r="P71" t="s">
        <v>18</v>
      </c>
      <c r="R71" t="str">
        <f t="shared" si="5"/>
        <v>('DHL','2024-01-01','2024-12-31','12377','Import','US',NULL,'EXPRESS WW (NON-DOC) ','Non-Document','2',8,8.5,134.49,'Flat KG','AppliedMaterials_2024',NULL),</v>
      </c>
    </row>
    <row r="72" spans="1:18" x14ac:dyDescent="0.3">
      <c r="A72" t="str">
        <f t="shared" ref="A72:I87" si="8">A47</f>
        <v>DHL</v>
      </c>
      <c r="B72" s="1" t="s">
        <v>21</v>
      </c>
      <c r="C72" s="1" t="s">
        <v>2309</v>
      </c>
      <c r="D72">
        <v>12377</v>
      </c>
      <c r="E72" t="s">
        <v>286</v>
      </c>
      <c r="F72" t="str">
        <f t="shared" si="8"/>
        <v>US</v>
      </c>
      <c r="G72" t="str">
        <f t="shared" si="8"/>
        <v>NULL</v>
      </c>
      <c r="H72" t="s">
        <v>2353</v>
      </c>
      <c r="I72" t="str">
        <f t="shared" si="8"/>
        <v>Non-Document</v>
      </c>
      <c r="J72" s="11">
        <f t="shared" si="4"/>
        <v>2</v>
      </c>
      <c r="K72">
        <f t="shared" si="6"/>
        <v>8.5</v>
      </c>
      <c r="L72">
        <f t="shared" si="6"/>
        <v>9</v>
      </c>
      <c r="M72">
        <f>INDEX('Express Worldwide Import IL'!$C$14:$I$41,MATCH('Rate Load ExpressWW IL Import'!L72,'Express Worldwide Import IL'!$B$14:$B$41,0),MATCH("Zone "&amp;'Rate Load ExpressWW IL Import'!J72,'Express Worldwide Import IL'!$C$13:$I$13,0))*1</f>
        <v>138.75</v>
      </c>
      <c r="N72" t="str">
        <f t="shared" si="7"/>
        <v>Flat KG</v>
      </c>
      <c r="O72" t="s">
        <v>2310</v>
      </c>
      <c r="P72" t="s">
        <v>18</v>
      </c>
      <c r="R72" t="str">
        <f t="shared" si="5"/>
        <v>('DHL','2024-01-01','2024-12-31','12377','Import','US',NULL,'EXPRESS WW (NON-DOC) ','Non-Document','2',8.5,9,138.75,'Flat KG','AppliedMaterials_2024',NULL),</v>
      </c>
    </row>
    <row r="73" spans="1:18" x14ac:dyDescent="0.3">
      <c r="A73" t="str">
        <f t="shared" si="8"/>
        <v>DHL</v>
      </c>
      <c r="B73" s="1" t="s">
        <v>21</v>
      </c>
      <c r="C73" s="1" t="s">
        <v>2309</v>
      </c>
      <c r="D73">
        <v>12377</v>
      </c>
      <c r="E73" t="s">
        <v>286</v>
      </c>
      <c r="F73" t="str">
        <f t="shared" si="8"/>
        <v>US</v>
      </c>
      <c r="G73" t="str">
        <f t="shared" si="8"/>
        <v>NULL</v>
      </c>
      <c r="H73" t="s">
        <v>2353</v>
      </c>
      <c r="I73" t="str">
        <f t="shared" si="8"/>
        <v>Non-Document</v>
      </c>
      <c r="J73" s="11">
        <f t="shared" si="4"/>
        <v>2</v>
      </c>
      <c r="K73">
        <f t="shared" si="6"/>
        <v>9</v>
      </c>
      <c r="L73">
        <f t="shared" si="6"/>
        <v>9.5</v>
      </c>
      <c r="M73">
        <f>INDEX('Express Worldwide Import IL'!$C$14:$I$41,MATCH('Rate Load ExpressWW IL Import'!L73,'Express Worldwide Import IL'!$B$14:$B$41,0),MATCH("Zone "&amp;'Rate Load ExpressWW IL Import'!J73,'Express Worldwide Import IL'!$C$13:$I$13,0))*1</f>
        <v>143.01</v>
      </c>
      <c r="N73" t="str">
        <f t="shared" si="7"/>
        <v>Flat KG</v>
      </c>
      <c r="O73" t="s">
        <v>2310</v>
      </c>
      <c r="P73" t="s">
        <v>18</v>
      </c>
      <c r="R73" t="str">
        <f t="shared" si="5"/>
        <v>('DHL','2024-01-01','2024-12-31','12377','Import','US',NULL,'EXPRESS WW (NON-DOC) ','Non-Document','2',9,9.5,143.01,'Flat KG','AppliedMaterials_2024',NULL),</v>
      </c>
    </row>
    <row r="74" spans="1:18" x14ac:dyDescent="0.3">
      <c r="A74" t="str">
        <f t="shared" si="8"/>
        <v>DHL</v>
      </c>
      <c r="B74" s="1" t="s">
        <v>21</v>
      </c>
      <c r="C74" s="1" t="s">
        <v>2309</v>
      </c>
      <c r="D74">
        <v>12377</v>
      </c>
      <c r="E74" t="s">
        <v>286</v>
      </c>
      <c r="F74" t="str">
        <f t="shared" si="8"/>
        <v>US</v>
      </c>
      <c r="G74" t="str">
        <f t="shared" si="8"/>
        <v>NULL</v>
      </c>
      <c r="H74" t="s">
        <v>2353</v>
      </c>
      <c r="I74" t="str">
        <f t="shared" si="8"/>
        <v>Non-Document</v>
      </c>
      <c r="J74" s="11">
        <f t="shared" si="4"/>
        <v>2</v>
      </c>
      <c r="K74">
        <f t="shared" si="6"/>
        <v>9.5</v>
      </c>
      <c r="L74">
        <f t="shared" si="6"/>
        <v>10</v>
      </c>
      <c r="M74">
        <f>INDEX('Express Worldwide Import IL'!$C$14:$I$41,MATCH('Rate Load ExpressWW IL Import'!L74,'Express Worldwide Import IL'!$B$14:$B$41,0),MATCH("Zone "&amp;'Rate Load ExpressWW IL Import'!J74,'Express Worldwide Import IL'!$C$13:$I$13,0))*1</f>
        <v>147.27000000000001</v>
      </c>
      <c r="N74" t="str">
        <f t="shared" si="7"/>
        <v>Flat KG</v>
      </c>
      <c r="O74" t="s">
        <v>2310</v>
      </c>
      <c r="P74" t="s">
        <v>18</v>
      </c>
      <c r="R74" t="str">
        <f t="shared" si="5"/>
        <v>('DHL','2024-01-01','2024-12-31','12377','Import','US',NULL,'EXPRESS WW (NON-DOC) ','Non-Document','2',9.5,10,147.27,'Flat KG','AppliedMaterials_2024',NULL),</v>
      </c>
    </row>
    <row r="75" spans="1:18" x14ac:dyDescent="0.3">
      <c r="A75" t="str">
        <f t="shared" si="8"/>
        <v>DHL</v>
      </c>
      <c r="B75" s="1" t="s">
        <v>21</v>
      </c>
      <c r="C75" s="1" t="s">
        <v>2309</v>
      </c>
      <c r="D75">
        <v>12377</v>
      </c>
      <c r="E75" t="s">
        <v>286</v>
      </c>
      <c r="F75" t="str">
        <f t="shared" si="8"/>
        <v>US</v>
      </c>
      <c r="G75" t="str">
        <f t="shared" si="8"/>
        <v>NULL</v>
      </c>
      <c r="H75" t="s">
        <v>2353</v>
      </c>
      <c r="I75" t="str">
        <f t="shared" si="8"/>
        <v>Non-Document</v>
      </c>
      <c r="J75" s="11">
        <f t="shared" si="4"/>
        <v>2</v>
      </c>
      <c r="K75">
        <f t="shared" si="6"/>
        <v>10</v>
      </c>
      <c r="L75">
        <f t="shared" si="6"/>
        <v>20</v>
      </c>
      <c r="M75">
        <f>INDEX('Express Worldwide Import IL'!$C$14:$I$41,MATCH('Rate Load ExpressWW IL Import'!L75,'Express Worldwide Import IL'!$B$14:$B$41,0),MATCH("Zone "&amp;'Rate Load ExpressWW IL Import'!J75,'Express Worldwide Import IL'!$C$13:$I$13,0))*1</f>
        <v>5.17</v>
      </c>
      <c r="N75" t="s">
        <v>530</v>
      </c>
      <c r="O75" t="s">
        <v>2310</v>
      </c>
      <c r="P75">
        <f>M74</f>
        <v>147.27000000000001</v>
      </c>
      <c r="R75" t="str">
        <f t="shared" si="5"/>
        <v>('DHL','2024-01-01','2024-12-31','12377','Import','US',NULL,'EXPRESS WW (NON-DOC) ','Non-Document','2',10,20,5.17,'Per0.5KG_A','AppliedMaterials_2024',147.27),</v>
      </c>
    </row>
    <row r="76" spans="1:18" x14ac:dyDescent="0.3">
      <c r="A76" t="str">
        <f t="shared" si="8"/>
        <v>DHL</v>
      </c>
      <c r="B76" s="1" t="s">
        <v>21</v>
      </c>
      <c r="C76" s="1" t="s">
        <v>2309</v>
      </c>
      <c r="D76">
        <v>12377</v>
      </c>
      <c r="E76" t="s">
        <v>286</v>
      </c>
      <c r="F76" t="str">
        <f t="shared" si="8"/>
        <v>US</v>
      </c>
      <c r="G76" t="str">
        <f t="shared" si="8"/>
        <v>NULL</v>
      </c>
      <c r="H76" t="s">
        <v>2353</v>
      </c>
      <c r="I76" t="str">
        <f t="shared" si="8"/>
        <v>Non-Document</v>
      </c>
      <c r="J76" s="11">
        <f t="shared" si="4"/>
        <v>2</v>
      </c>
      <c r="K76">
        <f t="shared" si="6"/>
        <v>20</v>
      </c>
      <c r="L76">
        <f t="shared" si="6"/>
        <v>30</v>
      </c>
      <c r="M76">
        <f>INDEX('Express Worldwide Import IL'!$C$14:$I$41,MATCH('Rate Load ExpressWW IL Import'!L76,'Express Worldwide Import IL'!$B$14:$B$41,0),MATCH("Zone "&amp;'Rate Load ExpressWW IL Import'!J76,'Express Worldwide Import IL'!$C$13:$I$13,0))*1</f>
        <v>3.54</v>
      </c>
      <c r="N76" t="s">
        <v>530</v>
      </c>
      <c r="O76" t="s">
        <v>2310</v>
      </c>
      <c r="P76" s="18">
        <f>P75+((K76-K75)*2)*M75</f>
        <v>250.67000000000002</v>
      </c>
      <c r="R76" t="str">
        <f t="shared" si="5"/>
        <v>('DHL','2024-01-01','2024-12-31','12377','Import','US',NULL,'EXPRESS WW (NON-DOC) ','Non-Document','2',20,30,3.54,'Per0.5KG_A','AppliedMaterials_2024',250.67),</v>
      </c>
    </row>
    <row r="77" spans="1:18" x14ac:dyDescent="0.3">
      <c r="A77" t="str">
        <f t="shared" si="8"/>
        <v>DHL</v>
      </c>
      <c r="B77" s="1" t="s">
        <v>21</v>
      </c>
      <c r="C77" s="1" t="s">
        <v>2309</v>
      </c>
      <c r="D77">
        <v>12377</v>
      </c>
      <c r="E77" t="s">
        <v>286</v>
      </c>
      <c r="F77" t="str">
        <f t="shared" si="8"/>
        <v>US</v>
      </c>
      <c r="G77" t="str">
        <f t="shared" si="8"/>
        <v>NULL</v>
      </c>
      <c r="H77" t="s">
        <v>2353</v>
      </c>
      <c r="I77" t="str">
        <f t="shared" si="8"/>
        <v>Non-Document</v>
      </c>
      <c r="J77" s="11">
        <f t="shared" si="4"/>
        <v>2</v>
      </c>
      <c r="K77">
        <f t="shared" si="6"/>
        <v>30</v>
      </c>
      <c r="L77">
        <f t="shared" si="6"/>
        <v>70</v>
      </c>
      <c r="M77">
        <f>INDEX('Express Worldwide Import IL'!$C$14:$I$41,MATCH('Rate Load ExpressWW IL Import'!L77,'Express Worldwide Import IL'!$B$14:$B$41,0),MATCH("Zone "&amp;'Rate Load ExpressWW IL Import'!J77,'Express Worldwide Import IL'!$C$13:$I$13,0))*1</f>
        <v>9.26</v>
      </c>
      <c r="N77" t="s">
        <v>2261</v>
      </c>
      <c r="O77" t="s">
        <v>2310</v>
      </c>
      <c r="P77" s="18">
        <f>P76+((K77-K76))*M76</f>
        <v>286.07</v>
      </c>
      <c r="R77" t="str">
        <f t="shared" si="5"/>
        <v>('DHL','2024-01-01','2024-12-31','12377','Import','US',NULL,'EXPRESS WW (NON-DOC) ','Non-Document','2',30,70,9.26,'Per1.0KG_A','AppliedMaterials_2024',286.07),</v>
      </c>
    </row>
    <row r="78" spans="1:18" x14ac:dyDescent="0.3">
      <c r="A78" t="str">
        <f t="shared" si="8"/>
        <v>DHL</v>
      </c>
      <c r="B78" s="1" t="s">
        <v>21</v>
      </c>
      <c r="C78" s="1" t="s">
        <v>2309</v>
      </c>
      <c r="D78">
        <v>12377</v>
      </c>
      <c r="E78" t="s">
        <v>286</v>
      </c>
      <c r="F78" t="str">
        <f t="shared" si="8"/>
        <v>US</v>
      </c>
      <c r="G78" t="str">
        <f t="shared" si="8"/>
        <v>NULL</v>
      </c>
      <c r="H78" t="s">
        <v>2353</v>
      </c>
      <c r="I78" t="str">
        <f t="shared" si="8"/>
        <v>Non-Document</v>
      </c>
      <c r="J78" s="11">
        <f t="shared" si="4"/>
        <v>2</v>
      </c>
      <c r="K78">
        <f t="shared" si="6"/>
        <v>70</v>
      </c>
      <c r="L78">
        <f t="shared" si="6"/>
        <v>300</v>
      </c>
      <c r="M78">
        <f>INDEX('Express Worldwide Import IL'!$C$14:$I$41,MATCH('Rate Load ExpressWW IL Import'!L78,'Express Worldwide Import IL'!$B$14:$B$41,0),MATCH("Zone "&amp;'Rate Load ExpressWW IL Import'!J78,'Express Worldwide Import IL'!$C$13:$I$13,0))*1</f>
        <v>6.14</v>
      </c>
      <c r="N78" t="s">
        <v>2261</v>
      </c>
      <c r="O78" t="s">
        <v>2310</v>
      </c>
      <c r="P78" s="18">
        <f>P77+((K78-K77))*M77</f>
        <v>656.47</v>
      </c>
      <c r="R78" t="str">
        <f t="shared" si="5"/>
        <v>('DHL','2024-01-01','2024-12-31','12377','Import','US',NULL,'EXPRESS WW (NON-DOC) ','Non-Document','2',70,300,6.14,'Per1.0KG_A','AppliedMaterials_2024',656.47),</v>
      </c>
    </row>
    <row r="79" spans="1:18" x14ac:dyDescent="0.3">
      <c r="A79" t="str">
        <f t="shared" si="8"/>
        <v>DHL</v>
      </c>
      <c r="B79" s="1" t="s">
        <v>21</v>
      </c>
      <c r="C79" s="1" t="s">
        <v>2309</v>
      </c>
      <c r="D79">
        <v>12377</v>
      </c>
      <c r="E79" t="s">
        <v>286</v>
      </c>
      <c r="F79" t="str">
        <f t="shared" si="8"/>
        <v>US</v>
      </c>
      <c r="G79" t="str">
        <f t="shared" si="8"/>
        <v>NULL</v>
      </c>
      <c r="H79" t="s">
        <v>2353</v>
      </c>
      <c r="I79" t="str">
        <f t="shared" si="8"/>
        <v>Non-Document</v>
      </c>
      <c r="J79" s="11">
        <f t="shared" si="4"/>
        <v>2</v>
      </c>
      <c r="K79">
        <f t="shared" si="6"/>
        <v>300</v>
      </c>
      <c r="L79">
        <f t="shared" si="6"/>
        <v>99999</v>
      </c>
      <c r="M79">
        <f>INDEX('Express Worldwide Import IL'!$C$14:$I$41,MATCH('Rate Load ExpressWW IL Import'!L79,'Express Worldwide Import IL'!$B$14:$B$41,0),MATCH("Zone "&amp;'Rate Load ExpressWW IL Import'!J79,'Express Worldwide Import IL'!$C$13:$I$13,0))*1</f>
        <v>6.08</v>
      </c>
      <c r="N79" t="s">
        <v>2261</v>
      </c>
      <c r="O79" t="s">
        <v>2310</v>
      </c>
      <c r="P79" s="18">
        <f>P78+((K79-K78))*M78</f>
        <v>2068.67</v>
      </c>
      <c r="R79" t="str">
        <f t="shared" si="5"/>
        <v>('DHL','2024-01-01','2024-12-31','12377','Import','US',NULL,'EXPRESS WW (NON-DOC) ','Non-Document','2',300,99999,6.08,'Per1.0KG_A','AppliedMaterials_2024',2068.67),</v>
      </c>
    </row>
    <row r="80" spans="1:18" x14ac:dyDescent="0.3">
      <c r="A80" t="str">
        <f t="shared" si="8"/>
        <v>DHL</v>
      </c>
      <c r="B80" s="1" t="s">
        <v>21</v>
      </c>
      <c r="C80" s="1" t="s">
        <v>2309</v>
      </c>
      <c r="D80">
        <v>12377</v>
      </c>
      <c r="E80" t="s">
        <v>286</v>
      </c>
      <c r="F80" t="str">
        <f t="shared" si="8"/>
        <v>US</v>
      </c>
      <c r="G80" t="str">
        <f t="shared" si="8"/>
        <v>NULL</v>
      </c>
      <c r="H80" t="s">
        <v>2353</v>
      </c>
      <c r="I80" t="str">
        <f t="shared" si="8"/>
        <v>Non-Document</v>
      </c>
      <c r="J80" s="11">
        <f t="shared" si="4"/>
        <v>3</v>
      </c>
      <c r="K80">
        <f t="shared" si="6"/>
        <v>0</v>
      </c>
      <c r="L80">
        <f t="shared" si="6"/>
        <v>0.5</v>
      </c>
      <c r="M80">
        <f>INDEX('Express Worldwide Import IL'!$C$14:$I$41,MATCH('Rate Load ExpressWW IL Import'!L80,'Express Worldwide Import IL'!$B$14:$B$41,0),MATCH("Zone "&amp;'Rate Load ExpressWW IL Import'!J80,'Express Worldwide Import IL'!$C$13:$I$13,0))*1</f>
        <v>47.98</v>
      </c>
      <c r="N80" t="str">
        <f t="shared" si="7"/>
        <v>Flat KG</v>
      </c>
      <c r="O80" t="s">
        <v>2310</v>
      </c>
      <c r="P80" t="s">
        <v>18</v>
      </c>
      <c r="R80" t="str">
        <f t="shared" si="5"/>
        <v>('DHL','2024-01-01','2024-12-31','12377','Import','US',NULL,'EXPRESS WW (NON-DOC) ','Non-Document','3',0,0.5,47.98,'Flat KG','AppliedMaterials_2024',NULL),</v>
      </c>
    </row>
    <row r="81" spans="1:18" x14ac:dyDescent="0.3">
      <c r="A81" t="str">
        <f t="shared" si="8"/>
        <v>DHL</v>
      </c>
      <c r="B81" s="1" t="s">
        <v>21</v>
      </c>
      <c r="C81" s="1" t="s">
        <v>2309</v>
      </c>
      <c r="D81">
        <v>12377</v>
      </c>
      <c r="E81" t="s">
        <v>286</v>
      </c>
      <c r="F81" t="str">
        <f t="shared" si="8"/>
        <v>US</v>
      </c>
      <c r="G81" t="str">
        <f t="shared" si="8"/>
        <v>NULL</v>
      </c>
      <c r="H81" t="s">
        <v>2353</v>
      </c>
      <c r="I81" t="str">
        <f t="shared" si="8"/>
        <v>Non-Document</v>
      </c>
      <c r="J81" s="11">
        <f t="shared" si="4"/>
        <v>3</v>
      </c>
      <c r="K81">
        <f t="shared" si="6"/>
        <v>0.5</v>
      </c>
      <c r="L81">
        <f t="shared" si="6"/>
        <v>1</v>
      </c>
      <c r="M81">
        <f>INDEX('Express Worldwide Import IL'!$C$14:$I$41,MATCH('Rate Load ExpressWW IL Import'!L81,'Express Worldwide Import IL'!$B$14:$B$41,0),MATCH("Zone "&amp;'Rate Load ExpressWW IL Import'!J81,'Express Worldwide Import IL'!$C$13:$I$13,0))*1</f>
        <v>62.39</v>
      </c>
      <c r="N81" t="str">
        <f t="shared" si="7"/>
        <v>Flat KG</v>
      </c>
      <c r="O81" t="s">
        <v>2310</v>
      </c>
      <c r="P81" t="s">
        <v>18</v>
      </c>
      <c r="R81" t="str">
        <f t="shared" si="5"/>
        <v>('DHL','2024-01-01','2024-12-31','12377','Import','US',NULL,'EXPRESS WW (NON-DOC) ','Non-Document','3',0.5,1,62.39,'Flat KG','AppliedMaterials_2024',NULL),</v>
      </c>
    </row>
    <row r="82" spans="1:18" x14ac:dyDescent="0.3">
      <c r="A82" t="str">
        <f t="shared" si="8"/>
        <v>DHL</v>
      </c>
      <c r="B82" s="1" t="s">
        <v>21</v>
      </c>
      <c r="C82" s="1" t="s">
        <v>2309</v>
      </c>
      <c r="D82">
        <v>12377</v>
      </c>
      <c r="E82" t="s">
        <v>286</v>
      </c>
      <c r="F82" t="str">
        <f t="shared" si="8"/>
        <v>US</v>
      </c>
      <c r="G82" t="str">
        <f t="shared" si="8"/>
        <v>NULL</v>
      </c>
      <c r="H82" t="s">
        <v>2353</v>
      </c>
      <c r="I82" t="str">
        <f t="shared" si="8"/>
        <v>Non-Document</v>
      </c>
      <c r="J82" s="11">
        <f t="shared" si="4"/>
        <v>3</v>
      </c>
      <c r="K82">
        <f t="shared" si="6"/>
        <v>1</v>
      </c>
      <c r="L82">
        <f t="shared" si="6"/>
        <v>1.5</v>
      </c>
      <c r="M82">
        <f>INDEX('Express Worldwide Import IL'!$C$14:$I$41,MATCH('Rate Load ExpressWW IL Import'!L82,'Express Worldwide Import IL'!$B$14:$B$41,0),MATCH("Zone "&amp;'Rate Load ExpressWW IL Import'!J82,'Express Worldwide Import IL'!$C$13:$I$13,0))*1</f>
        <v>68.510000000000005</v>
      </c>
      <c r="N82" t="str">
        <f t="shared" si="7"/>
        <v>Flat KG</v>
      </c>
      <c r="O82" t="s">
        <v>2310</v>
      </c>
      <c r="P82" t="s">
        <v>18</v>
      </c>
      <c r="R82" t="str">
        <f t="shared" si="5"/>
        <v>('DHL','2024-01-01','2024-12-31','12377','Import','US',NULL,'EXPRESS WW (NON-DOC) ','Non-Document','3',1,1.5,68.51,'Flat KG','AppliedMaterials_2024',NULL),</v>
      </c>
    </row>
    <row r="83" spans="1:18" x14ac:dyDescent="0.3">
      <c r="A83" t="str">
        <f t="shared" si="8"/>
        <v>DHL</v>
      </c>
      <c r="B83" s="1" t="s">
        <v>21</v>
      </c>
      <c r="C83" s="1" t="s">
        <v>2309</v>
      </c>
      <c r="D83">
        <v>12377</v>
      </c>
      <c r="E83" t="s">
        <v>286</v>
      </c>
      <c r="F83" t="str">
        <f t="shared" si="8"/>
        <v>US</v>
      </c>
      <c r="G83" t="str">
        <f t="shared" si="8"/>
        <v>NULL</v>
      </c>
      <c r="H83" t="s">
        <v>2353</v>
      </c>
      <c r="I83" t="str">
        <f t="shared" si="8"/>
        <v>Non-Document</v>
      </c>
      <c r="J83" s="11">
        <f t="shared" si="4"/>
        <v>3</v>
      </c>
      <c r="K83">
        <f t="shared" si="6"/>
        <v>1.5</v>
      </c>
      <c r="L83">
        <f t="shared" si="6"/>
        <v>2</v>
      </c>
      <c r="M83">
        <f>INDEX('Express Worldwide Import IL'!$C$14:$I$41,MATCH('Rate Load ExpressWW IL Import'!L83,'Express Worldwide Import IL'!$B$14:$B$41,0),MATCH("Zone "&amp;'Rate Load ExpressWW IL Import'!J83,'Express Worldwide Import IL'!$C$13:$I$13,0))*1</f>
        <v>74.63</v>
      </c>
      <c r="N83" t="str">
        <f t="shared" si="7"/>
        <v>Flat KG</v>
      </c>
      <c r="O83" t="s">
        <v>2310</v>
      </c>
      <c r="P83" t="s">
        <v>18</v>
      </c>
      <c r="R83" t="str">
        <f t="shared" si="5"/>
        <v>('DHL','2024-01-01','2024-12-31','12377','Import','US',NULL,'EXPRESS WW (NON-DOC) ','Non-Document','3',1.5,2,74.63,'Flat KG','AppliedMaterials_2024',NULL),</v>
      </c>
    </row>
    <row r="84" spans="1:18" x14ac:dyDescent="0.3">
      <c r="A84" t="str">
        <f t="shared" si="8"/>
        <v>DHL</v>
      </c>
      <c r="B84" s="1" t="s">
        <v>21</v>
      </c>
      <c r="C84" s="1" t="s">
        <v>2309</v>
      </c>
      <c r="D84">
        <v>12377</v>
      </c>
      <c r="E84" t="s">
        <v>286</v>
      </c>
      <c r="F84" t="str">
        <f t="shared" si="8"/>
        <v>US</v>
      </c>
      <c r="G84" t="str">
        <f t="shared" si="8"/>
        <v>NULL</v>
      </c>
      <c r="H84" t="s">
        <v>2353</v>
      </c>
      <c r="I84" t="str">
        <f t="shared" si="8"/>
        <v>Non-Document</v>
      </c>
      <c r="J84" s="11">
        <f t="shared" si="4"/>
        <v>3</v>
      </c>
      <c r="K84">
        <f t="shared" si="6"/>
        <v>2</v>
      </c>
      <c r="L84">
        <f t="shared" si="6"/>
        <v>2.5</v>
      </c>
      <c r="M84">
        <f>INDEX('Express Worldwide Import IL'!$C$14:$I$41,MATCH('Rate Load ExpressWW IL Import'!L84,'Express Worldwide Import IL'!$B$14:$B$41,0),MATCH("Zone "&amp;'Rate Load ExpressWW IL Import'!J84,'Express Worldwide Import IL'!$C$13:$I$13,0))*1</f>
        <v>80.739999999999995</v>
      </c>
      <c r="N84" t="str">
        <f t="shared" si="7"/>
        <v>Flat KG</v>
      </c>
      <c r="O84" t="s">
        <v>2310</v>
      </c>
      <c r="P84" t="s">
        <v>18</v>
      </c>
      <c r="R84" t="str">
        <f t="shared" si="5"/>
        <v>('DHL','2024-01-01','2024-12-31','12377','Import','US',NULL,'EXPRESS WW (NON-DOC) ','Non-Document','3',2,2.5,80.74,'Flat KG','AppliedMaterials_2024',NULL),</v>
      </c>
    </row>
    <row r="85" spans="1:18" x14ac:dyDescent="0.3">
      <c r="A85" t="str">
        <f t="shared" si="8"/>
        <v>DHL</v>
      </c>
      <c r="B85" s="1" t="s">
        <v>21</v>
      </c>
      <c r="C85" s="1" t="s">
        <v>2309</v>
      </c>
      <c r="D85">
        <v>12377</v>
      </c>
      <c r="E85" t="s">
        <v>286</v>
      </c>
      <c r="F85" t="str">
        <f t="shared" si="8"/>
        <v>US</v>
      </c>
      <c r="G85" t="str">
        <f t="shared" si="8"/>
        <v>NULL</v>
      </c>
      <c r="H85" t="s">
        <v>2353</v>
      </c>
      <c r="I85" t="str">
        <f t="shared" si="8"/>
        <v>Non-Document</v>
      </c>
      <c r="J85" s="11">
        <f t="shared" si="4"/>
        <v>3</v>
      </c>
      <c r="K85">
        <f t="shared" si="6"/>
        <v>2.5</v>
      </c>
      <c r="L85">
        <f t="shared" si="6"/>
        <v>3</v>
      </c>
      <c r="M85">
        <f>INDEX('Express Worldwide Import IL'!$C$14:$I$41,MATCH('Rate Load ExpressWW IL Import'!L85,'Express Worldwide Import IL'!$B$14:$B$41,0),MATCH("Zone "&amp;'Rate Load ExpressWW IL Import'!J85,'Express Worldwide Import IL'!$C$13:$I$13,0))*1</f>
        <v>86.92</v>
      </c>
      <c r="N85" t="str">
        <f t="shared" si="7"/>
        <v>Flat KG</v>
      </c>
      <c r="O85" t="s">
        <v>2310</v>
      </c>
      <c r="P85" t="s">
        <v>18</v>
      </c>
      <c r="R85" t="str">
        <f t="shared" si="5"/>
        <v>('DHL','2024-01-01','2024-12-31','12377','Import','US',NULL,'EXPRESS WW (NON-DOC) ','Non-Document','3',2.5,3,86.92,'Flat KG','AppliedMaterials_2024',NULL),</v>
      </c>
    </row>
    <row r="86" spans="1:18" x14ac:dyDescent="0.3">
      <c r="A86" t="str">
        <f t="shared" si="8"/>
        <v>DHL</v>
      </c>
      <c r="B86" s="1" t="s">
        <v>21</v>
      </c>
      <c r="C86" s="1" t="s">
        <v>2309</v>
      </c>
      <c r="D86">
        <v>12377</v>
      </c>
      <c r="E86" t="s">
        <v>286</v>
      </c>
      <c r="F86" t="str">
        <f t="shared" si="8"/>
        <v>US</v>
      </c>
      <c r="G86" t="str">
        <f t="shared" si="8"/>
        <v>NULL</v>
      </c>
      <c r="H86" t="s">
        <v>2353</v>
      </c>
      <c r="I86" t="str">
        <f t="shared" si="8"/>
        <v>Non-Document</v>
      </c>
      <c r="J86" s="11">
        <f t="shared" si="4"/>
        <v>3</v>
      </c>
      <c r="K86">
        <f t="shared" si="6"/>
        <v>3</v>
      </c>
      <c r="L86">
        <f t="shared" si="6"/>
        <v>3.5</v>
      </c>
      <c r="M86">
        <f>INDEX('Express Worldwide Import IL'!$C$14:$I$41,MATCH('Rate Load ExpressWW IL Import'!L86,'Express Worldwide Import IL'!$B$14:$B$41,0),MATCH("Zone "&amp;'Rate Load ExpressWW IL Import'!J86,'Express Worldwide Import IL'!$C$13:$I$13,0))*1</f>
        <v>93.1</v>
      </c>
      <c r="N86" t="str">
        <f t="shared" si="7"/>
        <v>Flat KG</v>
      </c>
      <c r="O86" t="s">
        <v>2310</v>
      </c>
      <c r="P86" t="s">
        <v>18</v>
      </c>
      <c r="R86" t="str">
        <f t="shared" si="5"/>
        <v>('DHL','2024-01-01','2024-12-31','12377','Import','US',NULL,'EXPRESS WW (NON-DOC) ','Non-Document','3',3,3.5,93.1,'Flat KG','AppliedMaterials_2024',NULL),</v>
      </c>
    </row>
    <row r="87" spans="1:18" x14ac:dyDescent="0.3">
      <c r="A87" t="str">
        <f t="shared" si="8"/>
        <v>DHL</v>
      </c>
      <c r="B87" s="1" t="s">
        <v>21</v>
      </c>
      <c r="C87" s="1" t="s">
        <v>2309</v>
      </c>
      <c r="D87">
        <v>12377</v>
      </c>
      <c r="E87" t="s">
        <v>286</v>
      </c>
      <c r="F87" t="str">
        <f t="shared" si="8"/>
        <v>US</v>
      </c>
      <c r="G87" t="str">
        <f t="shared" si="8"/>
        <v>NULL</v>
      </c>
      <c r="H87" t="s">
        <v>2353</v>
      </c>
      <c r="I87" t="str">
        <f t="shared" si="8"/>
        <v>Non-Document</v>
      </c>
      <c r="J87" s="11">
        <f t="shared" si="4"/>
        <v>3</v>
      </c>
      <c r="K87">
        <f t="shared" ref="K87:L102" si="9">K62</f>
        <v>3.5</v>
      </c>
      <c r="L87">
        <f t="shared" si="9"/>
        <v>4</v>
      </c>
      <c r="M87">
        <f>INDEX('Express Worldwide Import IL'!$C$14:$I$41,MATCH('Rate Load ExpressWW IL Import'!L87,'Express Worldwide Import IL'!$B$14:$B$41,0),MATCH("Zone "&amp;'Rate Load ExpressWW IL Import'!J87,'Express Worldwide Import IL'!$C$13:$I$13,0))*1</f>
        <v>99.28</v>
      </c>
      <c r="N87" t="str">
        <f t="shared" si="7"/>
        <v>Flat KG</v>
      </c>
      <c r="O87" t="s">
        <v>2310</v>
      </c>
      <c r="P87" t="s">
        <v>18</v>
      </c>
      <c r="R87" t="str">
        <f t="shared" si="5"/>
        <v>('DHL','2024-01-01','2024-12-31','12377','Import','US',NULL,'EXPRESS WW (NON-DOC) ','Non-Document','3',3.5,4,99.28,'Flat KG','AppliedMaterials_2024',NULL),</v>
      </c>
    </row>
    <row r="88" spans="1:18" x14ac:dyDescent="0.3">
      <c r="A88" t="str">
        <f t="shared" ref="A88:I103" si="10">A63</f>
        <v>DHL</v>
      </c>
      <c r="B88" s="1" t="s">
        <v>21</v>
      </c>
      <c r="C88" s="1" t="s">
        <v>2309</v>
      </c>
      <c r="D88">
        <v>12377</v>
      </c>
      <c r="E88" t="s">
        <v>286</v>
      </c>
      <c r="F88" t="str">
        <f t="shared" si="10"/>
        <v>US</v>
      </c>
      <c r="G88" t="str">
        <f t="shared" si="10"/>
        <v>NULL</v>
      </c>
      <c r="H88" t="s">
        <v>2353</v>
      </c>
      <c r="I88" t="str">
        <f t="shared" si="10"/>
        <v>Non-Document</v>
      </c>
      <c r="J88" s="11">
        <f t="shared" si="4"/>
        <v>3</v>
      </c>
      <c r="K88">
        <f t="shared" si="9"/>
        <v>4</v>
      </c>
      <c r="L88">
        <f t="shared" si="9"/>
        <v>4.5</v>
      </c>
      <c r="M88">
        <f>INDEX('Express Worldwide Import IL'!$C$14:$I$41,MATCH('Rate Load ExpressWW IL Import'!L88,'Express Worldwide Import IL'!$B$14:$B$41,0),MATCH("Zone "&amp;'Rate Load ExpressWW IL Import'!J88,'Express Worldwide Import IL'!$C$13:$I$13,0))*1</f>
        <v>105.46</v>
      </c>
      <c r="N88" t="str">
        <f t="shared" si="7"/>
        <v>Flat KG</v>
      </c>
      <c r="O88" t="s">
        <v>2310</v>
      </c>
      <c r="P88" t="s">
        <v>18</v>
      </c>
      <c r="R88" t="str">
        <f t="shared" si="5"/>
        <v>('DHL','2024-01-01','2024-12-31','12377','Import','US',NULL,'EXPRESS WW (NON-DOC) ','Non-Document','3',4,4.5,105.46,'Flat KG','AppliedMaterials_2024',NULL),</v>
      </c>
    </row>
    <row r="89" spans="1:18" x14ac:dyDescent="0.3">
      <c r="A89" t="str">
        <f t="shared" si="10"/>
        <v>DHL</v>
      </c>
      <c r="B89" s="1" t="s">
        <v>21</v>
      </c>
      <c r="C89" s="1" t="s">
        <v>2309</v>
      </c>
      <c r="D89">
        <v>12377</v>
      </c>
      <c r="E89" t="s">
        <v>286</v>
      </c>
      <c r="F89" t="str">
        <f t="shared" si="10"/>
        <v>US</v>
      </c>
      <c r="G89" t="str">
        <f t="shared" si="10"/>
        <v>NULL</v>
      </c>
      <c r="H89" t="s">
        <v>2353</v>
      </c>
      <c r="I89" t="str">
        <f t="shared" si="10"/>
        <v>Non-Document</v>
      </c>
      <c r="J89" s="11">
        <f t="shared" si="4"/>
        <v>3</v>
      </c>
      <c r="K89">
        <f t="shared" si="9"/>
        <v>4.5</v>
      </c>
      <c r="L89">
        <f t="shared" si="9"/>
        <v>5</v>
      </c>
      <c r="M89">
        <f>INDEX('Express Worldwide Import IL'!$C$14:$I$41,MATCH('Rate Load ExpressWW IL Import'!L89,'Express Worldwide Import IL'!$B$14:$B$41,0),MATCH("Zone "&amp;'Rate Load ExpressWW IL Import'!J89,'Express Worldwide Import IL'!$C$13:$I$13,0))*1</f>
        <v>111.64</v>
      </c>
      <c r="N89" t="str">
        <f t="shared" si="7"/>
        <v>Flat KG</v>
      </c>
      <c r="O89" t="s">
        <v>2310</v>
      </c>
      <c r="P89" t="s">
        <v>18</v>
      </c>
      <c r="R89" t="str">
        <f t="shared" si="5"/>
        <v>('DHL','2024-01-01','2024-12-31','12377','Import','US',NULL,'EXPRESS WW (NON-DOC) ','Non-Document','3',4.5,5,111.64,'Flat KG','AppliedMaterials_2024',NULL),</v>
      </c>
    </row>
    <row r="90" spans="1:18" x14ac:dyDescent="0.3">
      <c r="A90" t="str">
        <f t="shared" si="10"/>
        <v>DHL</v>
      </c>
      <c r="B90" s="1" t="s">
        <v>21</v>
      </c>
      <c r="C90" s="1" t="s">
        <v>2309</v>
      </c>
      <c r="D90">
        <v>12377</v>
      </c>
      <c r="E90" t="s">
        <v>286</v>
      </c>
      <c r="F90" t="str">
        <f t="shared" si="10"/>
        <v>US</v>
      </c>
      <c r="G90" t="str">
        <f t="shared" si="10"/>
        <v>NULL</v>
      </c>
      <c r="H90" t="s">
        <v>2353</v>
      </c>
      <c r="I90" t="str">
        <f t="shared" si="10"/>
        <v>Non-Document</v>
      </c>
      <c r="J90" s="11">
        <f t="shared" si="4"/>
        <v>3</v>
      </c>
      <c r="K90">
        <f t="shared" si="9"/>
        <v>5</v>
      </c>
      <c r="L90">
        <f t="shared" si="9"/>
        <v>5.5</v>
      </c>
      <c r="M90">
        <f>INDEX('Express Worldwide Import IL'!$C$14:$I$41,MATCH('Rate Load ExpressWW IL Import'!L90,'Express Worldwide Import IL'!$B$14:$B$41,0),MATCH("Zone "&amp;'Rate Load ExpressWW IL Import'!J90,'Express Worldwide Import IL'!$C$13:$I$13,0))*1</f>
        <v>117.18</v>
      </c>
      <c r="N90" t="str">
        <f t="shared" si="7"/>
        <v>Flat KG</v>
      </c>
      <c r="O90" t="s">
        <v>2310</v>
      </c>
      <c r="P90" t="s">
        <v>18</v>
      </c>
      <c r="R90" t="str">
        <f t="shared" si="5"/>
        <v>('DHL','2024-01-01','2024-12-31','12377','Import','US',NULL,'EXPRESS WW (NON-DOC) ','Non-Document','3',5,5.5,117.18,'Flat KG','AppliedMaterials_2024',NULL),</v>
      </c>
    </row>
    <row r="91" spans="1:18" x14ac:dyDescent="0.3">
      <c r="A91" t="str">
        <f t="shared" si="10"/>
        <v>DHL</v>
      </c>
      <c r="B91" s="1" t="s">
        <v>21</v>
      </c>
      <c r="C91" s="1" t="s">
        <v>2309</v>
      </c>
      <c r="D91">
        <v>12377</v>
      </c>
      <c r="E91" t="s">
        <v>286</v>
      </c>
      <c r="F91" t="str">
        <f t="shared" si="10"/>
        <v>US</v>
      </c>
      <c r="G91" t="str">
        <f t="shared" si="10"/>
        <v>NULL</v>
      </c>
      <c r="H91" t="s">
        <v>2353</v>
      </c>
      <c r="I91" t="str">
        <f t="shared" si="10"/>
        <v>Non-Document</v>
      </c>
      <c r="J91" s="11">
        <f t="shared" si="4"/>
        <v>3</v>
      </c>
      <c r="K91">
        <f t="shared" si="9"/>
        <v>5.5</v>
      </c>
      <c r="L91">
        <f t="shared" si="9"/>
        <v>6</v>
      </c>
      <c r="M91">
        <f>INDEX('Express Worldwide Import IL'!$C$14:$I$41,MATCH('Rate Load ExpressWW IL Import'!L91,'Express Worldwide Import IL'!$B$14:$B$41,0),MATCH("Zone "&amp;'Rate Load ExpressWW IL Import'!J91,'Express Worldwide Import IL'!$C$13:$I$13,0))*1</f>
        <v>122.72</v>
      </c>
      <c r="N91" t="str">
        <f t="shared" si="7"/>
        <v>Flat KG</v>
      </c>
      <c r="O91" t="s">
        <v>2310</v>
      </c>
      <c r="P91" t="s">
        <v>18</v>
      </c>
      <c r="R91" t="str">
        <f t="shared" si="5"/>
        <v>('DHL','2024-01-01','2024-12-31','12377','Import','US',NULL,'EXPRESS WW (NON-DOC) ','Non-Document','3',5.5,6,122.72,'Flat KG','AppliedMaterials_2024',NULL),</v>
      </c>
    </row>
    <row r="92" spans="1:18" x14ac:dyDescent="0.3">
      <c r="A92" t="str">
        <f t="shared" si="10"/>
        <v>DHL</v>
      </c>
      <c r="B92" s="1" t="s">
        <v>21</v>
      </c>
      <c r="C92" s="1" t="s">
        <v>2309</v>
      </c>
      <c r="D92">
        <v>12377</v>
      </c>
      <c r="E92" t="s">
        <v>286</v>
      </c>
      <c r="F92" t="str">
        <f t="shared" si="10"/>
        <v>US</v>
      </c>
      <c r="G92" t="str">
        <f t="shared" si="10"/>
        <v>NULL</v>
      </c>
      <c r="H92" t="s">
        <v>2353</v>
      </c>
      <c r="I92" t="str">
        <f t="shared" si="10"/>
        <v>Non-Document</v>
      </c>
      <c r="J92" s="11">
        <f t="shared" si="4"/>
        <v>3</v>
      </c>
      <c r="K92">
        <f t="shared" si="9"/>
        <v>6</v>
      </c>
      <c r="L92">
        <f t="shared" si="9"/>
        <v>6.5</v>
      </c>
      <c r="M92">
        <f>INDEX('Express Worldwide Import IL'!$C$14:$I$41,MATCH('Rate Load ExpressWW IL Import'!L92,'Express Worldwide Import IL'!$B$14:$B$41,0),MATCH("Zone "&amp;'Rate Load ExpressWW IL Import'!J92,'Express Worldwide Import IL'!$C$13:$I$13,0))*1</f>
        <v>128.26</v>
      </c>
      <c r="N92" t="str">
        <f t="shared" si="7"/>
        <v>Flat KG</v>
      </c>
      <c r="O92" t="s">
        <v>2310</v>
      </c>
      <c r="P92" t="s">
        <v>18</v>
      </c>
      <c r="R92" t="str">
        <f t="shared" si="5"/>
        <v>('DHL','2024-01-01','2024-12-31','12377','Import','US',NULL,'EXPRESS WW (NON-DOC) ','Non-Document','3',6,6.5,128.26,'Flat KG','AppliedMaterials_2024',NULL),</v>
      </c>
    </row>
    <row r="93" spans="1:18" x14ac:dyDescent="0.3">
      <c r="A93" t="str">
        <f t="shared" si="10"/>
        <v>DHL</v>
      </c>
      <c r="B93" s="1" t="s">
        <v>21</v>
      </c>
      <c r="C93" s="1" t="s">
        <v>2309</v>
      </c>
      <c r="D93">
        <v>12377</v>
      </c>
      <c r="E93" t="s">
        <v>286</v>
      </c>
      <c r="F93" t="str">
        <f t="shared" si="10"/>
        <v>US</v>
      </c>
      <c r="G93" t="str">
        <f t="shared" si="10"/>
        <v>NULL</v>
      </c>
      <c r="H93" t="s">
        <v>2353</v>
      </c>
      <c r="I93" t="str">
        <f t="shared" si="10"/>
        <v>Non-Document</v>
      </c>
      <c r="J93" s="11">
        <f t="shared" si="4"/>
        <v>3</v>
      </c>
      <c r="K93">
        <f t="shared" si="9"/>
        <v>6.5</v>
      </c>
      <c r="L93">
        <f t="shared" si="9"/>
        <v>7</v>
      </c>
      <c r="M93">
        <f>INDEX('Express Worldwide Import IL'!$C$14:$I$41,MATCH('Rate Load ExpressWW IL Import'!L93,'Express Worldwide Import IL'!$B$14:$B$41,0),MATCH("Zone "&amp;'Rate Load ExpressWW IL Import'!J93,'Express Worldwide Import IL'!$C$13:$I$13,0))*1</f>
        <v>133.80000000000001</v>
      </c>
      <c r="N93" t="str">
        <f t="shared" si="7"/>
        <v>Flat KG</v>
      </c>
      <c r="O93" t="s">
        <v>2310</v>
      </c>
      <c r="P93" t="s">
        <v>18</v>
      </c>
      <c r="R93" t="str">
        <f t="shared" si="5"/>
        <v>('DHL','2024-01-01','2024-12-31','12377','Import','US',NULL,'EXPRESS WW (NON-DOC) ','Non-Document','3',6.5,7,133.8,'Flat KG','AppliedMaterials_2024',NULL),</v>
      </c>
    </row>
    <row r="94" spans="1:18" x14ac:dyDescent="0.3">
      <c r="A94" t="str">
        <f t="shared" si="10"/>
        <v>DHL</v>
      </c>
      <c r="B94" s="1" t="s">
        <v>21</v>
      </c>
      <c r="C94" s="1" t="s">
        <v>2309</v>
      </c>
      <c r="D94">
        <v>12377</v>
      </c>
      <c r="E94" t="s">
        <v>286</v>
      </c>
      <c r="F94" t="str">
        <f t="shared" si="10"/>
        <v>US</v>
      </c>
      <c r="G94" t="str">
        <f t="shared" si="10"/>
        <v>NULL</v>
      </c>
      <c r="H94" t="s">
        <v>2353</v>
      </c>
      <c r="I94" t="str">
        <f t="shared" si="10"/>
        <v>Non-Document</v>
      </c>
      <c r="J94" s="11">
        <f t="shared" si="4"/>
        <v>3</v>
      </c>
      <c r="K94">
        <f t="shared" si="9"/>
        <v>7</v>
      </c>
      <c r="L94">
        <f t="shared" si="9"/>
        <v>7.5</v>
      </c>
      <c r="M94">
        <f>INDEX('Express Worldwide Import IL'!$C$14:$I$41,MATCH('Rate Load ExpressWW IL Import'!L94,'Express Worldwide Import IL'!$B$14:$B$41,0),MATCH("Zone "&amp;'Rate Load ExpressWW IL Import'!J94,'Express Worldwide Import IL'!$C$13:$I$13,0))*1</f>
        <v>139.34</v>
      </c>
      <c r="N94" t="str">
        <f t="shared" si="7"/>
        <v>Flat KG</v>
      </c>
      <c r="O94" t="s">
        <v>2310</v>
      </c>
      <c r="P94" t="s">
        <v>18</v>
      </c>
      <c r="R94" t="str">
        <f t="shared" si="5"/>
        <v>('DHL','2024-01-01','2024-12-31','12377','Import','US',NULL,'EXPRESS WW (NON-DOC) ','Non-Document','3',7,7.5,139.34,'Flat KG','AppliedMaterials_2024',NULL),</v>
      </c>
    </row>
    <row r="95" spans="1:18" x14ac:dyDescent="0.3">
      <c r="A95" t="str">
        <f t="shared" si="10"/>
        <v>DHL</v>
      </c>
      <c r="B95" s="1" t="s">
        <v>21</v>
      </c>
      <c r="C95" s="1" t="s">
        <v>2309</v>
      </c>
      <c r="D95">
        <v>12377</v>
      </c>
      <c r="E95" t="s">
        <v>286</v>
      </c>
      <c r="F95" t="str">
        <f t="shared" si="10"/>
        <v>US</v>
      </c>
      <c r="G95" t="str">
        <f t="shared" si="10"/>
        <v>NULL</v>
      </c>
      <c r="H95" t="s">
        <v>2353</v>
      </c>
      <c r="I95" t="str">
        <f t="shared" si="10"/>
        <v>Non-Document</v>
      </c>
      <c r="J95" s="11">
        <f t="shared" si="4"/>
        <v>3</v>
      </c>
      <c r="K95">
        <f t="shared" si="9"/>
        <v>7.5</v>
      </c>
      <c r="L95">
        <f t="shared" si="9"/>
        <v>8</v>
      </c>
      <c r="M95">
        <f>INDEX('Express Worldwide Import IL'!$C$14:$I$41,MATCH('Rate Load ExpressWW IL Import'!L95,'Express Worldwide Import IL'!$B$14:$B$41,0),MATCH("Zone "&amp;'Rate Load ExpressWW IL Import'!J95,'Express Worldwide Import IL'!$C$13:$I$13,0))*1</f>
        <v>144.88</v>
      </c>
      <c r="N95" t="str">
        <f t="shared" si="7"/>
        <v>Flat KG</v>
      </c>
      <c r="O95" t="s">
        <v>2310</v>
      </c>
      <c r="P95" t="s">
        <v>18</v>
      </c>
      <c r="R95" t="str">
        <f t="shared" si="5"/>
        <v>('DHL','2024-01-01','2024-12-31','12377','Import','US',NULL,'EXPRESS WW (NON-DOC) ','Non-Document','3',7.5,8,144.88,'Flat KG','AppliedMaterials_2024',NULL),</v>
      </c>
    </row>
    <row r="96" spans="1:18" x14ac:dyDescent="0.3">
      <c r="A96" t="str">
        <f t="shared" si="10"/>
        <v>DHL</v>
      </c>
      <c r="B96" s="1" t="s">
        <v>21</v>
      </c>
      <c r="C96" s="1" t="s">
        <v>2309</v>
      </c>
      <c r="D96">
        <v>12377</v>
      </c>
      <c r="E96" t="s">
        <v>286</v>
      </c>
      <c r="F96" t="str">
        <f t="shared" si="10"/>
        <v>US</v>
      </c>
      <c r="G96" t="str">
        <f t="shared" si="10"/>
        <v>NULL</v>
      </c>
      <c r="H96" t="s">
        <v>2353</v>
      </c>
      <c r="I96" t="str">
        <f t="shared" si="10"/>
        <v>Non-Document</v>
      </c>
      <c r="J96" s="11">
        <f t="shared" si="4"/>
        <v>3</v>
      </c>
      <c r="K96">
        <f t="shared" si="9"/>
        <v>8</v>
      </c>
      <c r="L96">
        <f t="shared" si="9"/>
        <v>8.5</v>
      </c>
      <c r="M96">
        <f>INDEX('Express Worldwide Import IL'!$C$14:$I$41,MATCH('Rate Load ExpressWW IL Import'!L96,'Express Worldwide Import IL'!$B$14:$B$41,0),MATCH("Zone "&amp;'Rate Load ExpressWW IL Import'!J96,'Express Worldwide Import IL'!$C$13:$I$13,0))*1</f>
        <v>150.41999999999999</v>
      </c>
      <c r="N96" t="str">
        <f t="shared" si="7"/>
        <v>Flat KG</v>
      </c>
      <c r="O96" t="s">
        <v>2310</v>
      </c>
      <c r="P96" t="s">
        <v>18</v>
      </c>
      <c r="R96" t="str">
        <f t="shared" si="5"/>
        <v>('DHL','2024-01-01','2024-12-31','12377','Import','US',NULL,'EXPRESS WW (NON-DOC) ','Non-Document','3',8,8.5,150.42,'Flat KG','AppliedMaterials_2024',NULL),</v>
      </c>
    </row>
    <row r="97" spans="1:18" x14ac:dyDescent="0.3">
      <c r="A97" t="str">
        <f t="shared" si="10"/>
        <v>DHL</v>
      </c>
      <c r="B97" s="1" t="s">
        <v>21</v>
      </c>
      <c r="C97" s="1" t="s">
        <v>2309</v>
      </c>
      <c r="D97">
        <v>12377</v>
      </c>
      <c r="E97" t="s">
        <v>286</v>
      </c>
      <c r="F97" t="str">
        <f t="shared" si="10"/>
        <v>US</v>
      </c>
      <c r="G97" t="str">
        <f t="shared" si="10"/>
        <v>NULL</v>
      </c>
      <c r="H97" t="s">
        <v>2353</v>
      </c>
      <c r="I97" t="str">
        <f t="shared" si="10"/>
        <v>Non-Document</v>
      </c>
      <c r="J97" s="11">
        <f t="shared" si="4"/>
        <v>3</v>
      </c>
      <c r="K97">
        <f t="shared" si="9"/>
        <v>8.5</v>
      </c>
      <c r="L97">
        <f t="shared" si="9"/>
        <v>9</v>
      </c>
      <c r="M97">
        <f>INDEX('Express Worldwide Import IL'!$C$14:$I$41,MATCH('Rate Load ExpressWW IL Import'!L97,'Express Worldwide Import IL'!$B$14:$B$41,0),MATCH("Zone "&amp;'Rate Load ExpressWW IL Import'!J97,'Express Worldwide Import IL'!$C$13:$I$13,0))*1</f>
        <v>155.96</v>
      </c>
      <c r="N97" t="str">
        <f t="shared" si="7"/>
        <v>Flat KG</v>
      </c>
      <c r="O97" t="s">
        <v>2310</v>
      </c>
      <c r="P97" t="s">
        <v>18</v>
      </c>
      <c r="R97" t="str">
        <f t="shared" si="5"/>
        <v>('DHL','2024-01-01','2024-12-31','12377','Import','US',NULL,'EXPRESS WW (NON-DOC) ','Non-Document','3',8.5,9,155.96,'Flat KG','AppliedMaterials_2024',NULL),</v>
      </c>
    </row>
    <row r="98" spans="1:18" x14ac:dyDescent="0.3">
      <c r="A98" t="str">
        <f t="shared" si="10"/>
        <v>DHL</v>
      </c>
      <c r="B98" s="1" t="s">
        <v>21</v>
      </c>
      <c r="C98" s="1" t="s">
        <v>2309</v>
      </c>
      <c r="D98">
        <v>12377</v>
      </c>
      <c r="E98" t="s">
        <v>286</v>
      </c>
      <c r="F98" t="str">
        <f t="shared" si="10"/>
        <v>US</v>
      </c>
      <c r="G98" t="str">
        <f t="shared" si="10"/>
        <v>NULL</v>
      </c>
      <c r="H98" t="s">
        <v>2353</v>
      </c>
      <c r="I98" t="str">
        <f t="shared" si="10"/>
        <v>Non-Document</v>
      </c>
      <c r="J98" s="11">
        <f t="shared" si="4"/>
        <v>3</v>
      </c>
      <c r="K98">
        <f t="shared" si="9"/>
        <v>9</v>
      </c>
      <c r="L98">
        <f t="shared" si="9"/>
        <v>9.5</v>
      </c>
      <c r="M98">
        <f>INDEX('Express Worldwide Import IL'!$C$14:$I$41,MATCH('Rate Load ExpressWW IL Import'!L98,'Express Worldwide Import IL'!$B$14:$B$41,0),MATCH("Zone "&amp;'Rate Load ExpressWW IL Import'!J98,'Express Worldwide Import IL'!$C$13:$I$13,0))*1</f>
        <v>161.5</v>
      </c>
      <c r="N98" t="str">
        <f t="shared" si="7"/>
        <v>Flat KG</v>
      </c>
      <c r="O98" t="s">
        <v>2310</v>
      </c>
      <c r="P98" t="s">
        <v>18</v>
      </c>
      <c r="R98" t="str">
        <f t="shared" si="5"/>
        <v>('DHL','2024-01-01','2024-12-31','12377','Import','US',NULL,'EXPRESS WW (NON-DOC) ','Non-Document','3',9,9.5,161.5,'Flat KG','AppliedMaterials_2024',NULL),</v>
      </c>
    </row>
    <row r="99" spans="1:18" x14ac:dyDescent="0.3">
      <c r="A99" t="str">
        <f t="shared" si="10"/>
        <v>DHL</v>
      </c>
      <c r="B99" s="1" t="s">
        <v>21</v>
      </c>
      <c r="C99" s="1" t="s">
        <v>2309</v>
      </c>
      <c r="D99">
        <v>12377</v>
      </c>
      <c r="E99" t="s">
        <v>286</v>
      </c>
      <c r="F99" t="str">
        <f t="shared" si="10"/>
        <v>US</v>
      </c>
      <c r="G99" t="str">
        <f t="shared" si="10"/>
        <v>NULL</v>
      </c>
      <c r="H99" t="s">
        <v>2353</v>
      </c>
      <c r="I99" t="str">
        <f t="shared" si="10"/>
        <v>Non-Document</v>
      </c>
      <c r="J99" s="11">
        <f t="shared" si="4"/>
        <v>3</v>
      </c>
      <c r="K99">
        <f t="shared" si="9"/>
        <v>9.5</v>
      </c>
      <c r="L99">
        <f t="shared" si="9"/>
        <v>10</v>
      </c>
      <c r="M99">
        <f>INDEX('Express Worldwide Import IL'!$C$14:$I$41,MATCH('Rate Load ExpressWW IL Import'!L99,'Express Worldwide Import IL'!$B$14:$B$41,0),MATCH("Zone "&amp;'Rate Load ExpressWW IL Import'!J99,'Express Worldwide Import IL'!$C$13:$I$13,0))*1</f>
        <v>167.04</v>
      </c>
      <c r="N99" t="str">
        <f t="shared" si="7"/>
        <v>Flat KG</v>
      </c>
      <c r="O99" t="s">
        <v>2310</v>
      </c>
      <c r="P99" t="s">
        <v>18</v>
      </c>
      <c r="R99" t="str">
        <f t="shared" si="5"/>
        <v>('DHL','2024-01-01','2024-12-31','12377','Import','US',NULL,'EXPRESS WW (NON-DOC) ','Non-Document','3',9.5,10,167.04,'Flat KG','AppliedMaterials_2024',NULL),</v>
      </c>
    </row>
    <row r="100" spans="1:18" x14ac:dyDescent="0.3">
      <c r="A100" t="str">
        <f t="shared" si="10"/>
        <v>DHL</v>
      </c>
      <c r="B100" s="1" t="s">
        <v>21</v>
      </c>
      <c r="C100" s="1" t="s">
        <v>2309</v>
      </c>
      <c r="D100">
        <v>12377</v>
      </c>
      <c r="E100" t="s">
        <v>286</v>
      </c>
      <c r="F100" t="str">
        <f t="shared" si="10"/>
        <v>US</v>
      </c>
      <c r="G100" t="str">
        <f t="shared" si="10"/>
        <v>NULL</v>
      </c>
      <c r="H100" t="s">
        <v>2353</v>
      </c>
      <c r="I100" t="str">
        <f t="shared" si="10"/>
        <v>Non-Document</v>
      </c>
      <c r="J100" s="11">
        <f t="shared" si="4"/>
        <v>3</v>
      </c>
      <c r="K100">
        <f t="shared" si="9"/>
        <v>10</v>
      </c>
      <c r="L100">
        <f t="shared" si="9"/>
        <v>20</v>
      </c>
      <c r="M100">
        <f>INDEX('Express Worldwide Import IL'!$C$14:$I$41,MATCH('Rate Load ExpressWW IL Import'!L100,'Express Worldwide Import IL'!$B$14:$B$41,0),MATCH("Zone "&amp;'Rate Load ExpressWW IL Import'!J100,'Express Worldwide Import IL'!$C$13:$I$13,0))*1</f>
        <v>5.0999999999999996</v>
      </c>
      <c r="N100" t="s">
        <v>530</v>
      </c>
      <c r="O100" t="s">
        <v>2310</v>
      </c>
      <c r="P100">
        <f>M99</f>
        <v>167.04</v>
      </c>
      <c r="R100" t="str">
        <f t="shared" si="5"/>
        <v>('DHL','2024-01-01','2024-12-31','12377','Import','US',NULL,'EXPRESS WW (NON-DOC) ','Non-Document','3',10,20,5.1,'Per0.5KG_A','AppliedMaterials_2024',167.04),</v>
      </c>
    </row>
    <row r="101" spans="1:18" x14ac:dyDescent="0.3">
      <c r="A101" t="str">
        <f t="shared" si="10"/>
        <v>DHL</v>
      </c>
      <c r="B101" s="1" t="s">
        <v>21</v>
      </c>
      <c r="C101" s="1" t="s">
        <v>2309</v>
      </c>
      <c r="D101">
        <v>12377</v>
      </c>
      <c r="E101" t="s">
        <v>286</v>
      </c>
      <c r="F101" t="str">
        <f t="shared" si="10"/>
        <v>US</v>
      </c>
      <c r="G101" t="str">
        <f t="shared" si="10"/>
        <v>NULL</v>
      </c>
      <c r="H101" t="s">
        <v>2353</v>
      </c>
      <c r="I101" t="str">
        <f t="shared" si="10"/>
        <v>Non-Document</v>
      </c>
      <c r="J101" s="11">
        <f t="shared" si="4"/>
        <v>3</v>
      </c>
      <c r="K101">
        <f t="shared" si="9"/>
        <v>20</v>
      </c>
      <c r="L101">
        <f t="shared" si="9"/>
        <v>30</v>
      </c>
      <c r="M101">
        <f>INDEX('Express Worldwide Import IL'!$C$14:$I$41,MATCH('Rate Load ExpressWW IL Import'!L101,'Express Worldwide Import IL'!$B$14:$B$41,0),MATCH("Zone "&amp;'Rate Load ExpressWW IL Import'!J101,'Express Worldwide Import IL'!$C$13:$I$13,0))*1</f>
        <v>4.29</v>
      </c>
      <c r="N101" t="s">
        <v>530</v>
      </c>
      <c r="O101" t="s">
        <v>2310</v>
      </c>
      <c r="P101" s="18">
        <f>P100+((K101-K100)*2)*M100</f>
        <v>269.03999999999996</v>
      </c>
      <c r="R101" t="str">
        <f t="shared" si="5"/>
        <v>('DHL','2024-01-01','2024-12-31','12377','Import','US',NULL,'EXPRESS WW (NON-DOC) ','Non-Document','3',20,30,4.29,'Per0.5KG_A','AppliedMaterials_2024',269.04),</v>
      </c>
    </row>
    <row r="102" spans="1:18" x14ac:dyDescent="0.3">
      <c r="A102" t="str">
        <f t="shared" si="10"/>
        <v>DHL</v>
      </c>
      <c r="B102" s="1" t="s">
        <v>21</v>
      </c>
      <c r="C102" s="1" t="s">
        <v>2309</v>
      </c>
      <c r="D102">
        <v>12377</v>
      </c>
      <c r="E102" t="s">
        <v>286</v>
      </c>
      <c r="F102" t="str">
        <f t="shared" si="10"/>
        <v>US</v>
      </c>
      <c r="G102" t="str">
        <f t="shared" si="10"/>
        <v>NULL</v>
      </c>
      <c r="H102" t="s">
        <v>2353</v>
      </c>
      <c r="I102" t="str">
        <f t="shared" si="10"/>
        <v>Non-Document</v>
      </c>
      <c r="J102" s="11">
        <f t="shared" si="4"/>
        <v>3</v>
      </c>
      <c r="K102">
        <f t="shared" si="9"/>
        <v>30</v>
      </c>
      <c r="L102">
        <f t="shared" si="9"/>
        <v>70</v>
      </c>
      <c r="M102">
        <f>INDEX('Express Worldwide Import IL'!$C$14:$I$41,MATCH('Rate Load ExpressWW IL Import'!L102,'Express Worldwide Import IL'!$B$14:$B$41,0),MATCH("Zone "&amp;'Rate Load ExpressWW IL Import'!J102,'Express Worldwide Import IL'!$C$13:$I$13,0))*1</f>
        <v>10.199999999999999</v>
      </c>
      <c r="N102" t="s">
        <v>2261</v>
      </c>
      <c r="O102" t="s">
        <v>2310</v>
      </c>
      <c r="P102" s="18">
        <f>P101+((K102-K101))*M101</f>
        <v>311.93999999999994</v>
      </c>
      <c r="R102" t="str">
        <f t="shared" si="5"/>
        <v>('DHL','2024-01-01','2024-12-31','12377','Import','US',NULL,'EXPRESS WW (NON-DOC) ','Non-Document','3',30,70,10.2,'Per1.0KG_A','AppliedMaterials_2024',311.94),</v>
      </c>
    </row>
    <row r="103" spans="1:18" x14ac:dyDescent="0.3">
      <c r="A103" t="str">
        <f t="shared" si="10"/>
        <v>DHL</v>
      </c>
      <c r="B103" s="1" t="s">
        <v>21</v>
      </c>
      <c r="C103" s="1" t="s">
        <v>2309</v>
      </c>
      <c r="D103">
        <v>12377</v>
      </c>
      <c r="E103" t="s">
        <v>286</v>
      </c>
      <c r="F103" t="str">
        <f t="shared" si="10"/>
        <v>US</v>
      </c>
      <c r="G103" t="str">
        <f t="shared" si="10"/>
        <v>NULL</v>
      </c>
      <c r="H103" t="s">
        <v>2353</v>
      </c>
      <c r="I103" t="str">
        <f t="shared" si="10"/>
        <v>Non-Document</v>
      </c>
      <c r="J103" s="11">
        <f t="shared" si="4"/>
        <v>3</v>
      </c>
      <c r="K103">
        <f t="shared" ref="K103:L118" si="11">K78</f>
        <v>70</v>
      </c>
      <c r="L103">
        <f t="shared" si="11"/>
        <v>300</v>
      </c>
      <c r="M103">
        <f>INDEX('Express Worldwide Import IL'!$C$14:$I$41,MATCH('Rate Load ExpressWW IL Import'!L103,'Express Worldwide Import IL'!$B$14:$B$41,0),MATCH("Zone "&amp;'Rate Load ExpressWW IL Import'!J103,'Express Worldwide Import IL'!$C$13:$I$13,0))*1</f>
        <v>8.93</v>
      </c>
      <c r="N103" t="s">
        <v>2261</v>
      </c>
      <c r="O103" t="s">
        <v>2310</v>
      </c>
      <c r="P103" s="18">
        <f>P102+((K103-K102))*M102</f>
        <v>719.93999999999994</v>
      </c>
      <c r="R103" t="str">
        <f t="shared" si="5"/>
        <v>('DHL','2024-01-01','2024-12-31','12377','Import','US',NULL,'EXPRESS WW (NON-DOC) ','Non-Document','3',70,300,8.93,'Per1.0KG_A','AppliedMaterials_2024',719.94),</v>
      </c>
    </row>
    <row r="104" spans="1:18" x14ac:dyDescent="0.3">
      <c r="A104" t="str">
        <f t="shared" ref="A104:I119" si="12">A79</f>
        <v>DHL</v>
      </c>
      <c r="B104" s="1" t="s">
        <v>21</v>
      </c>
      <c r="C104" s="1" t="s">
        <v>2309</v>
      </c>
      <c r="D104">
        <v>12377</v>
      </c>
      <c r="E104" t="s">
        <v>286</v>
      </c>
      <c r="F104" t="str">
        <f t="shared" si="12"/>
        <v>US</v>
      </c>
      <c r="G104" t="str">
        <f t="shared" si="12"/>
        <v>NULL</v>
      </c>
      <c r="H104" t="s">
        <v>2353</v>
      </c>
      <c r="I104" t="str">
        <f t="shared" si="12"/>
        <v>Non-Document</v>
      </c>
      <c r="J104" s="11">
        <f t="shared" si="4"/>
        <v>3</v>
      </c>
      <c r="K104">
        <f t="shared" si="11"/>
        <v>300</v>
      </c>
      <c r="L104">
        <f t="shared" si="11"/>
        <v>99999</v>
      </c>
      <c r="M104">
        <f>INDEX('Express Worldwide Import IL'!$C$14:$I$41,MATCH('Rate Load ExpressWW IL Import'!L104,'Express Worldwide Import IL'!$B$14:$B$41,0),MATCH("Zone "&amp;'Rate Load ExpressWW IL Import'!J104,'Express Worldwide Import IL'!$C$13:$I$13,0))*1</f>
        <v>8.5500000000000007</v>
      </c>
      <c r="N104" t="s">
        <v>2261</v>
      </c>
      <c r="O104" t="s">
        <v>2310</v>
      </c>
      <c r="P104" s="18">
        <f>P103+((K104-K103))*M103</f>
        <v>2773.84</v>
      </c>
      <c r="R104" t="str">
        <f t="shared" si="5"/>
        <v>('DHL','2024-01-01','2024-12-31','12377','Import','US',NULL,'EXPRESS WW (NON-DOC) ','Non-Document','3',300,99999,8.55,'Per1.0KG_A','AppliedMaterials_2024',2773.84),</v>
      </c>
    </row>
    <row r="105" spans="1:18" x14ac:dyDescent="0.3">
      <c r="A105" t="str">
        <f t="shared" si="12"/>
        <v>DHL</v>
      </c>
      <c r="B105" s="1" t="s">
        <v>21</v>
      </c>
      <c r="C105" s="1" t="s">
        <v>2309</v>
      </c>
      <c r="D105">
        <v>12377</v>
      </c>
      <c r="E105" t="s">
        <v>286</v>
      </c>
      <c r="F105" t="str">
        <f t="shared" si="12"/>
        <v>US</v>
      </c>
      <c r="G105" t="str">
        <f t="shared" si="12"/>
        <v>NULL</v>
      </c>
      <c r="H105" t="s">
        <v>2353</v>
      </c>
      <c r="I105" t="str">
        <f t="shared" si="12"/>
        <v>Non-Document</v>
      </c>
      <c r="J105" s="11">
        <f t="shared" si="4"/>
        <v>4</v>
      </c>
      <c r="K105">
        <f t="shared" si="11"/>
        <v>0</v>
      </c>
      <c r="L105">
        <f t="shared" si="11"/>
        <v>0.5</v>
      </c>
      <c r="M105">
        <f>INDEX('Express Worldwide Import IL'!$C$14:$I$41,MATCH('Rate Load ExpressWW IL Import'!L105,'Express Worldwide Import IL'!$B$14:$B$41,0),MATCH("Zone "&amp;'Rate Load ExpressWW IL Import'!J105,'Express Worldwide Import IL'!$C$13:$I$13,0))*1</f>
        <v>49.98</v>
      </c>
      <c r="N105" t="str">
        <f t="shared" si="7"/>
        <v>Flat KG</v>
      </c>
      <c r="O105" t="s">
        <v>2310</v>
      </c>
      <c r="P105" t="s">
        <v>18</v>
      </c>
      <c r="R105" t="str">
        <f t="shared" si="5"/>
        <v>('DHL','2024-01-01','2024-12-31','12377','Import','US',NULL,'EXPRESS WW (NON-DOC) ','Non-Document','4',0,0.5,49.98,'Flat KG','AppliedMaterials_2024',NULL),</v>
      </c>
    </row>
    <row r="106" spans="1:18" x14ac:dyDescent="0.3">
      <c r="A106" t="str">
        <f t="shared" si="12"/>
        <v>DHL</v>
      </c>
      <c r="B106" s="1" t="s">
        <v>21</v>
      </c>
      <c r="C106" s="1" t="s">
        <v>2309</v>
      </c>
      <c r="D106">
        <v>12377</v>
      </c>
      <c r="E106" t="s">
        <v>286</v>
      </c>
      <c r="F106" t="str">
        <f t="shared" si="12"/>
        <v>US</v>
      </c>
      <c r="G106" t="str">
        <f t="shared" si="12"/>
        <v>NULL</v>
      </c>
      <c r="H106" t="s">
        <v>2353</v>
      </c>
      <c r="I106" t="str">
        <f t="shared" si="12"/>
        <v>Non-Document</v>
      </c>
      <c r="J106" s="11">
        <f t="shared" si="4"/>
        <v>4</v>
      </c>
      <c r="K106">
        <f t="shared" si="11"/>
        <v>0.5</v>
      </c>
      <c r="L106">
        <f t="shared" si="11"/>
        <v>1</v>
      </c>
      <c r="M106">
        <f>INDEX('Express Worldwide Import IL'!$C$14:$I$41,MATCH('Rate Load ExpressWW IL Import'!L106,'Express Worldwide Import IL'!$B$14:$B$41,0),MATCH("Zone "&amp;'Rate Load ExpressWW IL Import'!J106,'Express Worldwide Import IL'!$C$13:$I$13,0))*1</f>
        <v>65.14</v>
      </c>
      <c r="N106" t="str">
        <f t="shared" si="7"/>
        <v>Flat KG</v>
      </c>
      <c r="O106" t="s">
        <v>2310</v>
      </c>
      <c r="P106" t="s">
        <v>18</v>
      </c>
      <c r="R106" t="str">
        <f t="shared" si="5"/>
        <v>('DHL','2024-01-01','2024-12-31','12377','Import','US',NULL,'EXPRESS WW (NON-DOC) ','Non-Document','4',0.5,1,65.14,'Flat KG','AppliedMaterials_2024',NULL),</v>
      </c>
    </row>
    <row r="107" spans="1:18" x14ac:dyDescent="0.3">
      <c r="A107" t="str">
        <f t="shared" si="12"/>
        <v>DHL</v>
      </c>
      <c r="B107" s="1" t="s">
        <v>21</v>
      </c>
      <c r="C107" s="1" t="s">
        <v>2309</v>
      </c>
      <c r="D107">
        <v>12377</v>
      </c>
      <c r="E107" t="s">
        <v>286</v>
      </c>
      <c r="F107" t="str">
        <f t="shared" si="12"/>
        <v>US</v>
      </c>
      <c r="G107" t="str">
        <f t="shared" si="12"/>
        <v>NULL</v>
      </c>
      <c r="H107" t="s">
        <v>2353</v>
      </c>
      <c r="I107" t="str">
        <f t="shared" si="12"/>
        <v>Non-Document</v>
      </c>
      <c r="J107" s="11">
        <f t="shared" si="4"/>
        <v>4</v>
      </c>
      <c r="K107">
        <f t="shared" si="11"/>
        <v>1</v>
      </c>
      <c r="L107">
        <f t="shared" si="11"/>
        <v>1.5</v>
      </c>
      <c r="M107">
        <f>INDEX('Express Worldwide Import IL'!$C$14:$I$41,MATCH('Rate Load ExpressWW IL Import'!L107,'Express Worldwide Import IL'!$B$14:$B$41,0),MATCH("Zone "&amp;'Rate Load ExpressWW IL Import'!J107,'Express Worldwide Import IL'!$C$13:$I$13,0))*1</f>
        <v>71.55</v>
      </c>
      <c r="N107" t="str">
        <f t="shared" si="7"/>
        <v>Flat KG</v>
      </c>
      <c r="O107" t="s">
        <v>2310</v>
      </c>
      <c r="P107" t="s">
        <v>18</v>
      </c>
      <c r="R107" t="str">
        <f t="shared" si="5"/>
        <v>('DHL','2024-01-01','2024-12-31','12377','Import','US',NULL,'EXPRESS WW (NON-DOC) ','Non-Document','4',1,1.5,71.55,'Flat KG','AppliedMaterials_2024',NULL),</v>
      </c>
    </row>
    <row r="108" spans="1:18" x14ac:dyDescent="0.3">
      <c r="A108" t="str">
        <f t="shared" si="12"/>
        <v>DHL</v>
      </c>
      <c r="B108" s="1" t="s">
        <v>21</v>
      </c>
      <c r="C108" s="1" t="s">
        <v>2309</v>
      </c>
      <c r="D108">
        <v>12377</v>
      </c>
      <c r="E108" t="s">
        <v>286</v>
      </c>
      <c r="F108" t="str">
        <f t="shared" si="12"/>
        <v>US</v>
      </c>
      <c r="G108" t="str">
        <f t="shared" si="12"/>
        <v>NULL</v>
      </c>
      <c r="H108" t="s">
        <v>2353</v>
      </c>
      <c r="I108" t="str">
        <f t="shared" si="12"/>
        <v>Non-Document</v>
      </c>
      <c r="J108" s="11">
        <f t="shared" si="4"/>
        <v>4</v>
      </c>
      <c r="K108">
        <f t="shared" si="11"/>
        <v>1.5</v>
      </c>
      <c r="L108">
        <f t="shared" si="11"/>
        <v>2</v>
      </c>
      <c r="M108">
        <f>INDEX('Express Worldwide Import IL'!$C$14:$I$41,MATCH('Rate Load ExpressWW IL Import'!L108,'Express Worldwide Import IL'!$B$14:$B$41,0),MATCH("Zone "&amp;'Rate Load ExpressWW IL Import'!J108,'Express Worldwide Import IL'!$C$13:$I$13,0))*1</f>
        <v>77.959999999999994</v>
      </c>
      <c r="N108" t="str">
        <f t="shared" si="7"/>
        <v>Flat KG</v>
      </c>
      <c r="O108" t="s">
        <v>2310</v>
      </c>
      <c r="P108" t="s">
        <v>18</v>
      </c>
      <c r="R108" t="str">
        <f t="shared" si="5"/>
        <v>('DHL','2024-01-01','2024-12-31','12377','Import','US',NULL,'EXPRESS WW (NON-DOC) ','Non-Document','4',1.5,2,77.96,'Flat KG','AppliedMaterials_2024',NULL),</v>
      </c>
    </row>
    <row r="109" spans="1:18" x14ac:dyDescent="0.3">
      <c r="A109" t="str">
        <f t="shared" si="12"/>
        <v>DHL</v>
      </c>
      <c r="B109" s="1" t="s">
        <v>21</v>
      </c>
      <c r="C109" s="1" t="s">
        <v>2309</v>
      </c>
      <c r="D109">
        <v>12377</v>
      </c>
      <c r="E109" t="s">
        <v>286</v>
      </c>
      <c r="F109" t="str">
        <f t="shared" si="12"/>
        <v>US</v>
      </c>
      <c r="G109" t="str">
        <f t="shared" si="12"/>
        <v>NULL</v>
      </c>
      <c r="H109" t="s">
        <v>2353</v>
      </c>
      <c r="I109" t="str">
        <f t="shared" si="12"/>
        <v>Non-Document</v>
      </c>
      <c r="J109" s="11">
        <f t="shared" si="4"/>
        <v>4</v>
      </c>
      <c r="K109">
        <f t="shared" si="11"/>
        <v>2</v>
      </c>
      <c r="L109">
        <f t="shared" si="11"/>
        <v>2.5</v>
      </c>
      <c r="M109">
        <f>INDEX('Express Worldwide Import IL'!$C$14:$I$41,MATCH('Rate Load ExpressWW IL Import'!L109,'Express Worldwide Import IL'!$B$14:$B$41,0),MATCH("Zone "&amp;'Rate Load ExpressWW IL Import'!J109,'Express Worldwide Import IL'!$C$13:$I$13,0))*1</f>
        <v>84.39</v>
      </c>
      <c r="N109" t="str">
        <f t="shared" si="7"/>
        <v>Flat KG</v>
      </c>
      <c r="O109" t="s">
        <v>2310</v>
      </c>
      <c r="P109" t="s">
        <v>18</v>
      </c>
      <c r="R109" t="str">
        <f t="shared" si="5"/>
        <v>('DHL','2024-01-01','2024-12-31','12377','Import','US',NULL,'EXPRESS WW (NON-DOC) ','Non-Document','4',2,2.5,84.39,'Flat KG','AppliedMaterials_2024',NULL),</v>
      </c>
    </row>
    <row r="110" spans="1:18" x14ac:dyDescent="0.3">
      <c r="A110" t="str">
        <f t="shared" si="12"/>
        <v>DHL</v>
      </c>
      <c r="B110" s="1" t="s">
        <v>21</v>
      </c>
      <c r="C110" s="1" t="s">
        <v>2309</v>
      </c>
      <c r="D110">
        <v>12377</v>
      </c>
      <c r="E110" t="s">
        <v>286</v>
      </c>
      <c r="F110" t="str">
        <f t="shared" si="12"/>
        <v>US</v>
      </c>
      <c r="G110" t="str">
        <f t="shared" si="12"/>
        <v>NULL</v>
      </c>
      <c r="H110" t="s">
        <v>2353</v>
      </c>
      <c r="I110" t="str">
        <f t="shared" si="12"/>
        <v>Non-Document</v>
      </c>
      <c r="J110" s="11">
        <f t="shared" si="4"/>
        <v>4</v>
      </c>
      <c r="K110">
        <f t="shared" si="11"/>
        <v>2.5</v>
      </c>
      <c r="L110">
        <f t="shared" si="11"/>
        <v>3</v>
      </c>
      <c r="M110">
        <f>INDEX('Express Worldwide Import IL'!$C$14:$I$41,MATCH('Rate Load ExpressWW IL Import'!L110,'Express Worldwide Import IL'!$B$14:$B$41,0),MATCH("Zone "&amp;'Rate Load ExpressWW IL Import'!J110,'Express Worldwide Import IL'!$C$13:$I$13,0))*1</f>
        <v>90.87</v>
      </c>
      <c r="N110" t="str">
        <f t="shared" si="7"/>
        <v>Flat KG</v>
      </c>
      <c r="O110" t="s">
        <v>2310</v>
      </c>
      <c r="P110" t="s">
        <v>18</v>
      </c>
      <c r="R110" t="str">
        <f t="shared" si="5"/>
        <v>('DHL','2024-01-01','2024-12-31','12377','Import','US',NULL,'EXPRESS WW (NON-DOC) ','Non-Document','4',2.5,3,90.87,'Flat KG','AppliedMaterials_2024',NULL),</v>
      </c>
    </row>
    <row r="111" spans="1:18" x14ac:dyDescent="0.3">
      <c r="A111" t="str">
        <f t="shared" si="12"/>
        <v>DHL</v>
      </c>
      <c r="B111" s="1" t="s">
        <v>21</v>
      </c>
      <c r="C111" s="1" t="s">
        <v>2309</v>
      </c>
      <c r="D111">
        <v>12377</v>
      </c>
      <c r="E111" t="s">
        <v>286</v>
      </c>
      <c r="F111" t="str">
        <f t="shared" si="12"/>
        <v>US</v>
      </c>
      <c r="G111" t="str">
        <f t="shared" si="12"/>
        <v>NULL</v>
      </c>
      <c r="H111" t="s">
        <v>2353</v>
      </c>
      <c r="I111" t="str">
        <f t="shared" si="12"/>
        <v>Non-Document</v>
      </c>
      <c r="J111" s="11">
        <f t="shared" si="4"/>
        <v>4</v>
      </c>
      <c r="K111">
        <f t="shared" si="11"/>
        <v>3</v>
      </c>
      <c r="L111">
        <f t="shared" si="11"/>
        <v>3.5</v>
      </c>
      <c r="M111">
        <f>INDEX('Express Worldwide Import IL'!$C$14:$I$41,MATCH('Rate Load ExpressWW IL Import'!L111,'Express Worldwide Import IL'!$B$14:$B$41,0),MATCH("Zone "&amp;'Rate Load ExpressWW IL Import'!J111,'Express Worldwide Import IL'!$C$13:$I$13,0))*1</f>
        <v>97.35</v>
      </c>
      <c r="N111" t="str">
        <f t="shared" si="7"/>
        <v>Flat KG</v>
      </c>
      <c r="O111" t="s">
        <v>2310</v>
      </c>
      <c r="P111" t="s">
        <v>18</v>
      </c>
      <c r="R111" t="str">
        <f t="shared" si="5"/>
        <v>('DHL','2024-01-01','2024-12-31','12377','Import','US',NULL,'EXPRESS WW (NON-DOC) ','Non-Document','4',3,3.5,97.35,'Flat KG','AppliedMaterials_2024',NULL),</v>
      </c>
    </row>
    <row r="112" spans="1:18" x14ac:dyDescent="0.3">
      <c r="A112" t="str">
        <f t="shared" si="12"/>
        <v>DHL</v>
      </c>
      <c r="B112" s="1" t="s">
        <v>21</v>
      </c>
      <c r="C112" s="1" t="s">
        <v>2309</v>
      </c>
      <c r="D112">
        <v>12377</v>
      </c>
      <c r="E112" t="s">
        <v>286</v>
      </c>
      <c r="F112" t="str">
        <f t="shared" si="12"/>
        <v>US</v>
      </c>
      <c r="G112" t="str">
        <f t="shared" si="12"/>
        <v>NULL</v>
      </c>
      <c r="H112" t="s">
        <v>2353</v>
      </c>
      <c r="I112" t="str">
        <f t="shared" si="12"/>
        <v>Non-Document</v>
      </c>
      <c r="J112" s="11">
        <f t="shared" si="4"/>
        <v>4</v>
      </c>
      <c r="K112">
        <f t="shared" si="11"/>
        <v>3.5</v>
      </c>
      <c r="L112">
        <f t="shared" si="11"/>
        <v>4</v>
      </c>
      <c r="M112">
        <f>INDEX('Express Worldwide Import IL'!$C$14:$I$41,MATCH('Rate Load ExpressWW IL Import'!L112,'Express Worldwide Import IL'!$B$14:$B$41,0),MATCH("Zone "&amp;'Rate Load ExpressWW IL Import'!J112,'Express Worldwide Import IL'!$C$13:$I$13,0))*1</f>
        <v>103.83</v>
      </c>
      <c r="N112" t="str">
        <f t="shared" si="7"/>
        <v>Flat KG</v>
      </c>
      <c r="O112" t="s">
        <v>2310</v>
      </c>
      <c r="P112" t="s">
        <v>18</v>
      </c>
      <c r="R112" t="str">
        <f t="shared" si="5"/>
        <v>('DHL','2024-01-01','2024-12-31','12377','Import','US',NULL,'EXPRESS WW (NON-DOC) ','Non-Document','4',3.5,4,103.83,'Flat KG','AppliedMaterials_2024',NULL),</v>
      </c>
    </row>
    <row r="113" spans="1:18" x14ac:dyDescent="0.3">
      <c r="A113" t="str">
        <f t="shared" si="12"/>
        <v>DHL</v>
      </c>
      <c r="B113" s="1" t="s">
        <v>21</v>
      </c>
      <c r="C113" s="1" t="s">
        <v>2309</v>
      </c>
      <c r="D113">
        <v>12377</v>
      </c>
      <c r="E113" t="s">
        <v>286</v>
      </c>
      <c r="F113" t="str">
        <f t="shared" si="12"/>
        <v>US</v>
      </c>
      <c r="G113" t="str">
        <f t="shared" si="12"/>
        <v>NULL</v>
      </c>
      <c r="H113" t="s">
        <v>2353</v>
      </c>
      <c r="I113" t="str">
        <f t="shared" si="12"/>
        <v>Non-Document</v>
      </c>
      <c r="J113" s="11">
        <f t="shared" si="4"/>
        <v>4</v>
      </c>
      <c r="K113">
        <f t="shared" si="11"/>
        <v>4</v>
      </c>
      <c r="L113">
        <f t="shared" si="11"/>
        <v>4.5</v>
      </c>
      <c r="M113">
        <f>INDEX('Express Worldwide Import IL'!$C$14:$I$41,MATCH('Rate Load ExpressWW IL Import'!L113,'Express Worldwide Import IL'!$B$14:$B$41,0),MATCH("Zone "&amp;'Rate Load ExpressWW IL Import'!J113,'Express Worldwide Import IL'!$C$13:$I$13,0))*1</f>
        <v>110.31</v>
      </c>
      <c r="N113" t="str">
        <f t="shared" si="7"/>
        <v>Flat KG</v>
      </c>
      <c r="O113" t="s">
        <v>2310</v>
      </c>
      <c r="P113" t="s">
        <v>18</v>
      </c>
      <c r="R113" t="str">
        <f t="shared" si="5"/>
        <v>('DHL','2024-01-01','2024-12-31','12377','Import','US',NULL,'EXPRESS WW (NON-DOC) ','Non-Document','4',4,4.5,110.31,'Flat KG','AppliedMaterials_2024',NULL),</v>
      </c>
    </row>
    <row r="114" spans="1:18" x14ac:dyDescent="0.3">
      <c r="A114" t="str">
        <f t="shared" si="12"/>
        <v>DHL</v>
      </c>
      <c r="B114" s="1" t="s">
        <v>21</v>
      </c>
      <c r="C114" s="1" t="s">
        <v>2309</v>
      </c>
      <c r="D114">
        <v>12377</v>
      </c>
      <c r="E114" t="s">
        <v>286</v>
      </c>
      <c r="F114" t="str">
        <f t="shared" si="12"/>
        <v>US</v>
      </c>
      <c r="G114" t="str">
        <f t="shared" si="12"/>
        <v>NULL</v>
      </c>
      <c r="H114" t="s">
        <v>2353</v>
      </c>
      <c r="I114" t="str">
        <f t="shared" si="12"/>
        <v>Non-Document</v>
      </c>
      <c r="J114" s="11">
        <f t="shared" si="4"/>
        <v>4</v>
      </c>
      <c r="K114">
        <f t="shared" si="11"/>
        <v>4.5</v>
      </c>
      <c r="L114">
        <f t="shared" si="11"/>
        <v>5</v>
      </c>
      <c r="M114">
        <f>INDEX('Express Worldwide Import IL'!$C$14:$I$41,MATCH('Rate Load ExpressWW IL Import'!L114,'Express Worldwide Import IL'!$B$14:$B$41,0),MATCH("Zone "&amp;'Rate Load ExpressWW IL Import'!J114,'Express Worldwide Import IL'!$C$13:$I$13,0))*1</f>
        <v>116.79</v>
      </c>
      <c r="N114" t="str">
        <f t="shared" si="7"/>
        <v>Flat KG</v>
      </c>
      <c r="O114" t="s">
        <v>2310</v>
      </c>
      <c r="P114" t="s">
        <v>18</v>
      </c>
      <c r="R114" t="str">
        <f t="shared" si="5"/>
        <v>('DHL','2024-01-01','2024-12-31','12377','Import','US',NULL,'EXPRESS WW (NON-DOC) ','Non-Document','4',4.5,5,116.79,'Flat KG','AppliedMaterials_2024',NULL),</v>
      </c>
    </row>
    <row r="115" spans="1:18" x14ac:dyDescent="0.3">
      <c r="A115" t="str">
        <f t="shared" si="12"/>
        <v>DHL</v>
      </c>
      <c r="B115" s="1" t="s">
        <v>21</v>
      </c>
      <c r="C115" s="1" t="s">
        <v>2309</v>
      </c>
      <c r="D115">
        <v>12377</v>
      </c>
      <c r="E115" t="s">
        <v>286</v>
      </c>
      <c r="F115" t="str">
        <f t="shared" si="12"/>
        <v>US</v>
      </c>
      <c r="G115" t="str">
        <f t="shared" si="12"/>
        <v>NULL</v>
      </c>
      <c r="H115" t="s">
        <v>2353</v>
      </c>
      <c r="I115" t="str">
        <f t="shared" si="12"/>
        <v>Non-Document</v>
      </c>
      <c r="J115" s="11">
        <f t="shared" si="4"/>
        <v>4</v>
      </c>
      <c r="K115">
        <f t="shared" si="11"/>
        <v>5</v>
      </c>
      <c r="L115">
        <f t="shared" si="11"/>
        <v>5.5</v>
      </c>
      <c r="M115">
        <f>INDEX('Express Worldwide Import IL'!$C$14:$I$41,MATCH('Rate Load ExpressWW IL Import'!L115,'Express Worldwide Import IL'!$B$14:$B$41,0),MATCH("Zone "&amp;'Rate Load ExpressWW IL Import'!J115,'Express Worldwide Import IL'!$C$13:$I$13,0))*1</f>
        <v>122.61</v>
      </c>
      <c r="N115" t="str">
        <f t="shared" si="7"/>
        <v>Flat KG</v>
      </c>
      <c r="O115" t="s">
        <v>2310</v>
      </c>
      <c r="P115" t="s">
        <v>18</v>
      </c>
      <c r="R115" t="str">
        <f t="shared" si="5"/>
        <v>('DHL','2024-01-01','2024-12-31','12377','Import','US',NULL,'EXPRESS WW (NON-DOC) ','Non-Document','4',5,5.5,122.61,'Flat KG','AppliedMaterials_2024',NULL),</v>
      </c>
    </row>
    <row r="116" spans="1:18" x14ac:dyDescent="0.3">
      <c r="A116" t="str">
        <f t="shared" si="12"/>
        <v>DHL</v>
      </c>
      <c r="B116" s="1" t="s">
        <v>21</v>
      </c>
      <c r="C116" s="1" t="s">
        <v>2309</v>
      </c>
      <c r="D116">
        <v>12377</v>
      </c>
      <c r="E116" t="s">
        <v>286</v>
      </c>
      <c r="F116" t="str">
        <f t="shared" si="12"/>
        <v>US</v>
      </c>
      <c r="G116" t="str">
        <f t="shared" si="12"/>
        <v>NULL</v>
      </c>
      <c r="H116" t="s">
        <v>2353</v>
      </c>
      <c r="I116" t="str">
        <f t="shared" si="12"/>
        <v>Non-Document</v>
      </c>
      <c r="J116" s="11">
        <f t="shared" si="4"/>
        <v>4</v>
      </c>
      <c r="K116">
        <f t="shared" si="11"/>
        <v>5.5</v>
      </c>
      <c r="L116">
        <f t="shared" si="11"/>
        <v>6</v>
      </c>
      <c r="M116">
        <f>INDEX('Express Worldwide Import IL'!$C$14:$I$41,MATCH('Rate Load ExpressWW IL Import'!L116,'Express Worldwide Import IL'!$B$14:$B$41,0),MATCH("Zone "&amp;'Rate Load ExpressWW IL Import'!J116,'Express Worldwide Import IL'!$C$13:$I$13,0))*1</f>
        <v>128.43</v>
      </c>
      <c r="N116" t="str">
        <f t="shared" si="7"/>
        <v>Flat KG</v>
      </c>
      <c r="O116" t="s">
        <v>2310</v>
      </c>
      <c r="P116" t="s">
        <v>18</v>
      </c>
      <c r="R116" t="str">
        <f t="shared" si="5"/>
        <v>('DHL','2024-01-01','2024-12-31','12377','Import','US',NULL,'EXPRESS WW (NON-DOC) ','Non-Document','4',5.5,6,128.43,'Flat KG','AppliedMaterials_2024',NULL),</v>
      </c>
    </row>
    <row r="117" spans="1:18" x14ac:dyDescent="0.3">
      <c r="A117" t="str">
        <f t="shared" si="12"/>
        <v>DHL</v>
      </c>
      <c r="B117" s="1" t="s">
        <v>21</v>
      </c>
      <c r="C117" s="1" t="s">
        <v>2309</v>
      </c>
      <c r="D117">
        <v>12377</v>
      </c>
      <c r="E117" t="s">
        <v>286</v>
      </c>
      <c r="F117" t="str">
        <f t="shared" si="12"/>
        <v>US</v>
      </c>
      <c r="G117" t="str">
        <f t="shared" si="12"/>
        <v>NULL</v>
      </c>
      <c r="H117" t="s">
        <v>2353</v>
      </c>
      <c r="I117" t="str">
        <f t="shared" si="12"/>
        <v>Non-Document</v>
      </c>
      <c r="J117" s="11">
        <f t="shared" si="4"/>
        <v>4</v>
      </c>
      <c r="K117">
        <f t="shared" si="11"/>
        <v>6</v>
      </c>
      <c r="L117">
        <f t="shared" si="11"/>
        <v>6.5</v>
      </c>
      <c r="M117">
        <f>INDEX('Express Worldwide Import IL'!$C$14:$I$41,MATCH('Rate Load ExpressWW IL Import'!L117,'Express Worldwide Import IL'!$B$14:$B$41,0),MATCH("Zone "&amp;'Rate Load ExpressWW IL Import'!J117,'Express Worldwide Import IL'!$C$13:$I$13,0))*1</f>
        <v>134.25</v>
      </c>
      <c r="N117" t="str">
        <f t="shared" si="7"/>
        <v>Flat KG</v>
      </c>
      <c r="O117" t="s">
        <v>2310</v>
      </c>
      <c r="P117" t="s">
        <v>18</v>
      </c>
      <c r="R117" t="str">
        <f t="shared" si="5"/>
        <v>('DHL','2024-01-01','2024-12-31','12377','Import','US',NULL,'EXPRESS WW (NON-DOC) ','Non-Document','4',6,6.5,134.25,'Flat KG','AppliedMaterials_2024',NULL),</v>
      </c>
    </row>
    <row r="118" spans="1:18" x14ac:dyDescent="0.3">
      <c r="A118" t="str">
        <f t="shared" si="12"/>
        <v>DHL</v>
      </c>
      <c r="B118" s="1" t="s">
        <v>21</v>
      </c>
      <c r="C118" s="1" t="s">
        <v>2309</v>
      </c>
      <c r="D118">
        <v>12377</v>
      </c>
      <c r="E118" t="s">
        <v>286</v>
      </c>
      <c r="F118" t="str">
        <f t="shared" si="12"/>
        <v>US</v>
      </c>
      <c r="G118" t="str">
        <f t="shared" si="12"/>
        <v>NULL</v>
      </c>
      <c r="H118" t="s">
        <v>2353</v>
      </c>
      <c r="I118" t="str">
        <f t="shared" si="12"/>
        <v>Non-Document</v>
      </c>
      <c r="J118" s="11">
        <f t="shared" si="4"/>
        <v>4</v>
      </c>
      <c r="K118">
        <f t="shared" si="11"/>
        <v>6.5</v>
      </c>
      <c r="L118">
        <f t="shared" si="11"/>
        <v>7</v>
      </c>
      <c r="M118">
        <f>INDEX('Express Worldwide Import IL'!$C$14:$I$41,MATCH('Rate Load ExpressWW IL Import'!L118,'Express Worldwide Import IL'!$B$14:$B$41,0),MATCH("Zone "&amp;'Rate Load ExpressWW IL Import'!J118,'Express Worldwide Import IL'!$C$13:$I$13,0))*1</f>
        <v>140.07</v>
      </c>
      <c r="N118" t="str">
        <f t="shared" si="7"/>
        <v>Flat KG</v>
      </c>
      <c r="O118" t="s">
        <v>2310</v>
      </c>
      <c r="P118" t="s">
        <v>18</v>
      </c>
      <c r="R118" t="str">
        <f t="shared" si="5"/>
        <v>('DHL','2024-01-01','2024-12-31','12377','Import','US',NULL,'EXPRESS WW (NON-DOC) ','Non-Document','4',6.5,7,140.07,'Flat KG','AppliedMaterials_2024',NULL),</v>
      </c>
    </row>
    <row r="119" spans="1:18" x14ac:dyDescent="0.3">
      <c r="A119" t="str">
        <f t="shared" si="12"/>
        <v>DHL</v>
      </c>
      <c r="B119" s="1" t="s">
        <v>21</v>
      </c>
      <c r="C119" s="1" t="s">
        <v>2309</v>
      </c>
      <c r="D119">
        <v>12377</v>
      </c>
      <c r="E119" t="s">
        <v>286</v>
      </c>
      <c r="F119" t="str">
        <f t="shared" si="12"/>
        <v>US</v>
      </c>
      <c r="G119" t="str">
        <f t="shared" si="12"/>
        <v>NULL</v>
      </c>
      <c r="H119" t="s">
        <v>2353</v>
      </c>
      <c r="I119" t="str">
        <f t="shared" si="12"/>
        <v>Non-Document</v>
      </c>
      <c r="J119" s="11">
        <f t="shared" si="4"/>
        <v>4</v>
      </c>
      <c r="K119">
        <f t="shared" ref="K119:L134" si="13">K94</f>
        <v>7</v>
      </c>
      <c r="L119">
        <f t="shared" si="13"/>
        <v>7.5</v>
      </c>
      <c r="M119">
        <f>INDEX('Express Worldwide Import IL'!$C$14:$I$41,MATCH('Rate Load ExpressWW IL Import'!L119,'Express Worldwide Import IL'!$B$14:$B$41,0),MATCH("Zone "&amp;'Rate Load ExpressWW IL Import'!J119,'Express Worldwide Import IL'!$C$13:$I$13,0))*1</f>
        <v>145.88999999999999</v>
      </c>
      <c r="N119" t="str">
        <f t="shared" si="7"/>
        <v>Flat KG</v>
      </c>
      <c r="O119" t="s">
        <v>2310</v>
      </c>
      <c r="P119" t="s">
        <v>18</v>
      </c>
      <c r="R119" t="str">
        <f t="shared" si="5"/>
        <v>('DHL','2024-01-01','2024-12-31','12377','Import','US',NULL,'EXPRESS WW (NON-DOC) ','Non-Document','4',7,7.5,145.89,'Flat KG','AppliedMaterials_2024',NULL),</v>
      </c>
    </row>
    <row r="120" spans="1:18" x14ac:dyDescent="0.3">
      <c r="A120" t="str">
        <f t="shared" ref="A120:I135" si="14">A95</f>
        <v>DHL</v>
      </c>
      <c r="B120" s="1" t="s">
        <v>21</v>
      </c>
      <c r="C120" s="1" t="s">
        <v>2309</v>
      </c>
      <c r="D120">
        <v>12377</v>
      </c>
      <c r="E120" t="s">
        <v>286</v>
      </c>
      <c r="F120" t="str">
        <f t="shared" si="14"/>
        <v>US</v>
      </c>
      <c r="G120" t="str">
        <f t="shared" si="14"/>
        <v>NULL</v>
      </c>
      <c r="H120" t="s">
        <v>2353</v>
      </c>
      <c r="I120" t="str">
        <f t="shared" si="14"/>
        <v>Non-Document</v>
      </c>
      <c r="J120" s="11">
        <f t="shared" ref="J120:J183" si="15">J95+1</f>
        <v>4</v>
      </c>
      <c r="K120">
        <f t="shared" si="13"/>
        <v>7.5</v>
      </c>
      <c r="L120">
        <f t="shared" si="13"/>
        <v>8</v>
      </c>
      <c r="M120">
        <f>INDEX('Express Worldwide Import IL'!$C$14:$I$41,MATCH('Rate Load ExpressWW IL Import'!L120,'Express Worldwide Import IL'!$B$14:$B$41,0),MATCH("Zone "&amp;'Rate Load ExpressWW IL Import'!J120,'Express Worldwide Import IL'!$C$13:$I$13,0))*1</f>
        <v>151.71</v>
      </c>
      <c r="N120" t="str">
        <f t="shared" si="7"/>
        <v>Flat KG</v>
      </c>
      <c r="O120" t="s">
        <v>2310</v>
      </c>
      <c r="P120" t="s">
        <v>18</v>
      </c>
      <c r="R120" t="str">
        <f t="shared" si="5"/>
        <v>('DHL','2024-01-01','2024-12-31','12377','Import','US',NULL,'EXPRESS WW (NON-DOC) ','Non-Document','4',7.5,8,151.71,'Flat KG','AppliedMaterials_2024',NULL),</v>
      </c>
    </row>
    <row r="121" spans="1:18" x14ac:dyDescent="0.3">
      <c r="A121" t="str">
        <f t="shared" si="14"/>
        <v>DHL</v>
      </c>
      <c r="B121" s="1" t="s">
        <v>21</v>
      </c>
      <c r="C121" s="1" t="s">
        <v>2309</v>
      </c>
      <c r="D121">
        <v>12377</v>
      </c>
      <c r="E121" t="s">
        <v>286</v>
      </c>
      <c r="F121" t="str">
        <f t="shared" si="14"/>
        <v>US</v>
      </c>
      <c r="G121" t="str">
        <f t="shared" si="14"/>
        <v>NULL</v>
      </c>
      <c r="H121" t="s">
        <v>2353</v>
      </c>
      <c r="I121" t="str">
        <f t="shared" si="14"/>
        <v>Non-Document</v>
      </c>
      <c r="J121" s="11">
        <f t="shared" si="15"/>
        <v>4</v>
      </c>
      <c r="K121">
        <f t="shared" si="13"/>
        <v>8</v>
      </c>
      <c r="L121">
        <f t="shared" si="13"/>
        <v>8.5</v>
      </c>
      <c r="M121">
        <f>INDEX('Express Worldwide Import IL'!$C$14:$I$41,MATCH('Rate Load ExpressWW IL Import'!L121,'Express Worldwide Import IL'!$B$14:$B$41,0),MATCH("Zone "&amp;'Rate Load ExpressWW IL Import'!J121,'Express Worldwide Import IL'!$C$13:$I$13,0))*1</f>
        <v>157.53</v>
      </c>
      <c r="N121" t="str">
        <f t="shared" si="7"/>
        <v>Flat KG</v>
      </c>
      <c r="O121" t="s">
        <v>2310</v>
      </c>
      <c r="P121" t="s">
        <v>18</v>
      </c>
      <c r="R121" t="str">
        <f t="shared" si="5"/>
        <v>('DHL','2024-01-01','2024-12-31','12377','Import','US',NULL,'EXPRESS WW (NON-DOC) ','Non-Document','4',8,8.5,157.53,'Flat KG','AppliedMaterials_2024',NULL),</v>
      </c>
    </row>
    <row r="122" spans="1:18" x14ac:dyDescent="0.3">
      <c r="A122" t="str">
        <f t="shared" si="14"/>
        <v>DHL</v>
      </c>
      <c r="B122" s="1" t="s">
        <v>21</v>
      </c>
      <c r="C122" s="1" t="s">
        <v>2309</v>
      </c>
      <c r="D122">
        <v>12377</v>
      </c>
      <c r="E122" t="s">
        <v>286</v>
      </c>
      <c r="F122" t="str">
        <f t="shared" si="14"/>
        <v>US</v>
      </c>
      <c r="G122" t="str">
        <f t="shared" si="14"/>
        <v>NULL</v>
      </c>
      <c r="H122" t="s">
        <v>2353</v>
      </c>
      <c r="I122" t="str">
        <f t="shared" si="14"/>
        <v>Non-Document</v>
      </c>
      <c r="J122" s="11">
        <f t="shared" si="15"/>
        <v>4</v>
      </c>
      <c r="K122">
        <f t="shared" si="13"/>
        <v>8.5</v>
      </c>
      <c r="L122">
        <f t="shared" si="13"/>
        <v>9</v>
      </c>
      <c r="M122">
        <f>INDEX('Express Worldwide Import IL'!$C$14:$I$41,MATCH('Rate Load ExpressWW IL Import'!L122,'Express Worldwide Import IL'!$B$14:$B$41,0),MATCH("Zone "&amp;'Rate Load ExpressWW IL Import'!J122,'Express Worldwide Import IL'!$C$13:$I$13,0))*1</f>
        <v>163.35</v>
      </c>
      <c r="N122" t="str">
        <f t="shared" si="7"/>
        <v>Flat KG</v>
      </c>
      <c r="O122" t="s">
        <v>2310</v>
      </c>
      <c r="P122" t="s">
        <v>18</v>
      </c>
      <c r="R122" t="str">
        <f t="shared" si="5"/>
        <v>('DHL','2024-01-01','2024-12-31','12377','Import','US',NULL,'EXPRESS WW (NON-DOC) ','Non-Document','4',8.5,9,163.35,'Flat KG','AppliedMaterials_2024',NULL),</v>
      </c>
    </row>
    <row r="123" spans="1:18" x14ac:dyDescent="0.3">
      <c r="A123" t="str">
        <f t="shared" si="14"/>
        <v>DHL</v>
      </c>
      <c r="B123" s="1" t="s">
        <v>21</v>
      </c>
      <c r="C123" s="1" t="s">
        <v>2309</v>
      </c>
      <c r="D123">
        <v>12377</v>
      </c>
      <c r="E123" t="s">
        <v>286</v>
      </c>
      <c r="F123" t="str">
        <f t="shared" si="14"/>
        <v>US</v>
      </c>
      <c r="G123" t="str">
        <f t="shared" si="14"/>
        <v>NULL</v>
      </c>
      <c r="H123" t="s">
        <v>2353</v>
      </c>
      <c r="I123" t="str">
        <f t="shared" si="14"/>
        <v>Non-Document</v>
      </c>
      <c r="J123" s="11">
        <f t="shared" si="15"/>
        <v>4</v>
      </c>
      <c r="K123">
        <f t="shared" si="13"/>
        <v>9</v>
      </c>
      <c r="L123">
        <f t="shared" si="13"/>
        <v>9.5</v>
      </c>
      <c r="M123">
        <f>INDEX('Express Worldwide Import IL'!$C$14:$I$41,MATCH('Rate Load ExpressWW IL Import'!L123,'Express Worldwide Import IL'!$B$14:$B$41,0),MATCH("Zone "&amp;'Rate Load ExpressWW IL Import'!J123,'Express Worldwide Import IL'!$C$13:$I$13,0))*1</f>
        <v>169.17</v>
      </c>
      <c r="N123" t="str">
        <f t="shared" si="7"/>
        <v>Flat KG</v>
      </c>
      <c r="O123" t="s">
        <v>2310</v>
      </c>
      <c r="P123" t="s">
        <v>18</v>
      </c>
      <c r="R123" t="str">
        <f t="shared" si="5"/>
        <v>('DHL','2024-01-01','2024-12-31','12377','Import','US',NULL,'EXPRESS WW (NON-DOC) ','Non-Document','4',9,9.5,169.17,'Flat KG','AppliedMaterials_2024',NULL),</v>
      </c>
    </row>
    <row r="124" spans="1:18" x14ac:dyDescent="0.3">
      <c r="A124" t="str">
        <f t="shared" si="14"/>
        <v>DHL</v>
      </c>
      <c r="B124" s="1" t="s">
        <v>21</v>
      </c>
      <c r="C124" s="1" t="s">
        <v>2309</v>
      </c>
      <c r="D124">
        <v>12377</v>
      </c>
      <c r="E124" t="s">
        <v>286</v>
      </c>
      <c r="F124" t="str">
        <f t="shared" si="14"/>
        <v>US</v>
      </c>
      <c r="G124" t="str">
        <f t="shared" si="14"/>
        <v>NULL</v>
      </c>
      <c r="H124" t="s">
        <v>2353</v>
      </c>
      <c r="I124" t="str">
        <f t="shared" si="14"/>
        <v>Non-Document</v>
      </c>
      <c r="J124" s="11">
        <f t="shared" si="15"/>
        <v>4</v>
      </c>
      <c r="K124">
        <f t="shared" si="13"/>
        <v>9.5</v>
      </c>
      <c r="L124">
        <f t="shared" si="13"/>
        <v>10</v>
      </c>
      <c r="M124">
        <f>INDEX('Express Worldwide Import IL'!$C$14:$I$41,MATCH('Rate Load ExpressWW IL Import'!L124,'Express Worldwide Import IL'!$B$14:$B$41,0),MATCH("Zone "&amp;'Rate Load ExpressWW IL Import'!J124,'Express Worldwide Import IL'!$C$13:$I$13,0))*1</f>
        <v>174.99</v>
      </c>
      <c r="N124" t="str">
        <f t="shared" si="7"/>
        <v>Flat KG</v>
      </c>
      <c r="O124" t="s">
        <v>2310</v>
      </c>
      <c r="P124" t="s">
        <v>18</v>
      </c>
      <c r="R124" t="str">
        <f t="shared" si="5"/>
        <v>('DHL','2024-01-01','2024-12-31','12377','Import','US',NULL,'EXPRESS WW (NON-DOC) ','Non-Document','4',9.5,10,174.99,'Flat KG','AppliedMaterials_2024',NULL),</v>
      </c>
    </row>
    <row r="125" spans="1:18" x14ac:dyDescent="0.3">
      <c r="A125" t="str">
        <f t="shared" si="14"/>
        <v>DHL</v>
      </c>
      <c r="B125" s="1" t="s">
        <v>21</v>
      </c>
      <c r="C125" s="1" t="s">
        <v>2309</v>
      </c>
      <c r="D125">
        <v>12377</v>
      </c>
      <c r="E125" t="s">
        <v>286</v>
      </c>
      <c r="F125" t="str">
        <f t="shared" si="14"/>
        <v>US</v>
      </c>
      <c r="G125" t="str">
        <f t="shared" si="14"/>
        <v>NULL</v>
      </c>
      <c r="H125" t="s">
        <v>2353</v>
      </c>
      <c r="I125" t="str">
        <f t="shared" si="14"/>
        <v>Non-Document</v>
      </c>
      <c r="J125" s="11">
        <f t="shared" si="15"/>
        <v>4</v>
      </c>
      <c r="K125">
        <f t="shared" si="13"/>
        <v>10</v>
      </c>
      <c r="L125">
        <f t="shared" si="13"/>
        <v>20</v>
      </c>
      <c r="M125">
        <f>INDEX('Express Worldwide Import IL'!$C$14:$I$41,MATCH('Rate Load ExpressWW IL Import'!L125,'Express Worldwide Import IL'!$B$14:$B$41,0),MATCH("Zone "&amp;'Rate Load ExpressWW IL Import'!J125,'Express Worldwide Import IL'!$C$13:$I$13,0))*1</f>
        <v>5.35</v>
      </c>
      <c r="N125" t="str">
        <f t="shared" si="7"/>
        <v>Per0.5KG_A</v>
      </c>
      <c r="O125" t="s">
        <v>2310</v>
      </c>
      <c r="P125">
        <f>M124</f>
        <v>174.99</v>
      </c>
      <c r="R125" t="str">
        <f t="shared" si="5"/>
        <v>('DHL','2024-01-01','2024-12-31','12377','Import','US',NULL,'EXPRESS WW (NON-DOC) ','Non-Document','4',10,20,5.35,'Per0.5KG_A','AppliedMaterials_2024',174.99),</v>
      </c>
    </row>
    <row r="126" spans="1:18" x14ac:dyDescent="0.3">
      <c r="A126" t="str">
        <f t="shared" si="14"/>
        <v>DHL</v>
      </c>
      <c r="B126" s="1" t="s">
        <v>21</v>
      </c>
      <c r="C126" s="1" t="s">
        <v>2309</v>
      </c>
      <c r="D126">
        <v>12377</v>
      </c>
      <c r="E126" t="s">
        <v>286</v>
      </c>
      <c r="F126" t="str">
        <f t="shared" si="14"/>
        <v>US</v>
      </c>
      <c r="G126" t="str">
        <f t="shared" si="14"/>
        <v>NULL</v>
      </c>
      <c r="H126" t="s">
        <v>2353</v>
      </c>
      <c r="I126" t="str">
        <f t="shared" si="14"/>
        <v>Non-Document</v>
      </c>
      <c r="J126" s="11">
        <f t="shared" si="15"/>
        <v>4</v>
      </c>
      <c r="K126">
        <f t="shared" si="13"/>
        <v>20</v>
      </c>
      <c r="L126">
        <f t="shared" si="13"/>
        <v>30</v>
      </c>
      <c r="M126">
        <f>INDEX('Express Worldwide Import IL'!$C$14:$I$41,MATCH('Rate Load ExpressWW IL Import'!L126,'Express Worldwide Import IL'!$B$14:$B$41,0),MATCH("Zone "&amp;'Rate Load ExpressWW IL Import'!J126,'Express Worldwide Import IL'!$C$13:$I$13,0))*1</f>
        <v>4.54</v>
      </c>
      <c r="N126" t="str">
        <f t="shared" si="7"/>
        <v>Per0.5KG_A</v>
      </c>
      <c r="O126" t="s">
        <v>2310</v>
      </c>
      <c r="P126" s="18">
        <f>P125+((K126-K125)*2)*M125</f>
        <v>281.99</v>
      </c>
      <c r="R126" t="str">
        <f t="shared" si="5"/>
        <v>('DHL','2024-01-01','2024-12-31','12377','Import','US',NULL,'EXPRESS WW (NON-DOC) ','Non-Document','4',20,30,4.54,'Per0.5KG_A','AppliedMaterials_2024',281.99),</v>
      </c>
    </row>
    <row r="127" spans="1:18" x14ac:dyDescent="0.3">
      <c r="A127" t="str">
        <f t="shared" si="14"/>
        <v>DHL</v>
      </c>
      <c r="B127" s="1" t="s">
        <v>21</v>
      </c>
      <c r="C127" s="1" t="s">
        <v>2309</v>
      </c>
      <c r="D127">
        <v>12377</v>
      </c>
      <c r="E127" t="s">
        <v>286</v>
      </c>
      <c r="F127" t="str">
        <f t="shared" si="14"/>
        <v>US</v>
      </c>
      <c r="G127" t="str">
        <f t="shared" si="14"/>
        <v>NULL</v>
      </c>
      <c r="H127" t="s">
        <v>2353</v>
      </c>
      <c r="I127" t="str">
        <f t="shared" si="14"/>
        <v>Non-Document</v>
      </c>
      <c r="J127" s="11">
        <f t="shared" si="15"/>
        <v>4</v>
      </c>
      <c r="K127">
        <f t="shared" si="13"/>
        <v>30</v>
      </c>
      <c r="L127">
        <f t="shared" si="13"/>
        <v>70</v>
      </c>
      <c r="M127">
        <f>INDEX('Express Worldwide Import IL'!$C$14:$I$41,MATCH('Rate Load ExpressWW IL Import'!L127,'Express Worldwide Import IL'!$B$14:$B$41,0),MATCH("Zone "&amp;'Rate Load ExpressWW IL Import'!J127,'Express Worldwide Import IL'!$C$13:$I$13,0))*1</f>
        <v>10</v>
      </c>
      <c r="N127" t="str">
        <f t="shared" si="7"/>
        <v>Per1.0KG_A</v>
      </c>
      <c r="O127" t="s">
        <v>2310</v>
      </c>
      <c r="P127" s="18">
        <f>P126+((K127-K126))*M126</f>
        <v>327.39</v>
      </c>
      <c r="R127" t="str">
        <f t="shared" si="5"/>
        <v>('DHL','2024-01-01','2024-12-31','12377','Import','US',NULL,'EXPRESS WW (NON-DOC) ','Non-Document','4',30,70,10,'Per1.0KG_A','AppliedMaterials_2024',327.39),</v>
      </c>
    </row>
    <row r="128" spans="1:18" x14ac:dyDescent="0.3">
      <c r="A128" t="str">
        <f t="shared" si="14"/>
        <v>DHL</v>
      </c>
      <c r="B128" s="1" t="s">
        <v>21</v>
      </c>
      <c r="C128" s="1" t="s">
        <v>2309</v>
      </c>
      <c r="D128">
        <v>12377</v>
      </c>
      <c r="E128" t="s">
        <v>286</v>
      </c>
      <c r="F128" t="str">
        <f t="shared" si="14"/>
        <v>US</v>
      </c>
      <c r="G128" t="str">
        <f t="shared" si="14"/>
        <v>NULL</v>
      </c>
      <c r="H128" t="s">
        <v>2353</v>
      </c>
      <c r="I128" t="str">
        <f t="shared" si="14"/>
        <v>Non-Document</v>
      </c>
      <c r="J128" s="11">
        <f t="shared" si="15"/>
        <v>4</v>
      </c>
      <c r="K128">
        <f t="shared" si="13"/>
        <v>70</v>
      </c>
      <c r="L128">
        <f t="shared" si="13"/>
        <v>300</v>
      </c>
      <c r="M128">
        <f>INDEX('Express Worldwide Import IL'!$C$14:$I$41,MATCH('Rate Load ExpressWW IL Import'!L128,'Express Worldwide Import IL'!$B$14:$B$41,0),MATCH("Zone "&amp;'Rate Load ExpressWW IL Import'!J128,'Express Worldwide Import IL'!$C$13:$I$13,0))*1</f>
        <v>9.44</v>
      </c>
      <c r="N128" t="str">
        <f t="shared" si="7"/>
        <v>Per1.0KG_A</v>
      </c>
      <c r="O128" t="s">
        <v>2310</v>
      </c>
      <c r="P128" s="18">
        <f>P127+((K128-K127))*M127</f>
        <v>727.39</v>
      </c>
      <c r="R128" t="str">
        <f t="shared" si="5"/>
        <v>('DHL','2024-01-01','2024-12-31','12377','Import','US',NULL,'EXPRESS WW (NON-DOC) ','Non-Document','4',70,300,9.44,'Per1.0KG_A','AppliedMaterials_2024',727.39),</v>
      </c>
    </row>
    <row r="129" spans="1:18" x14ac:dyDescent="0.3">
      <c r="A129" t="str">
        <f t="shared" si="14"/>
        <v>DHL</v>
      </c>
      <c r="B129" s="1" t="s">
        <v>21</v>
      </c>
      <c r="C129" s="1" t="s">
        <v>2309</v>
      </c>
      <c r="D129">
        <v>12377</v>
      </c>
      <c r="E129" t="s">
        <v>286</v>
      </c>
      <c r="F129" t="str">
        <f t="shared" si="14"/>
        <v>US</v>
      </c>
      <c r="G129" t="str">
        <f t="shared" si="14"/>
        <v>NULL</v>
      </c>
      <c r="H129" t="s">
        <v>2353</v>
      </c>
      <c r="I129" t="str">
        <f t="shared" si="14"/>
        <v>Non-Document</v>
      </c>
      <c r="J129" s="11">
        <f t="shared" si="15"/>
        <v>4</v>
      </c>
      <c r="K129">
        <f t="shared" si="13"/>
        <v>300</v>
      </c>
      <c r="L129">
        <f t="shared" si="13"/>
        <v>99999</v>
      </c>
      <c r="M129">
        <f>INDEX('Express Worldwide Import IL'!$C$14:$I$41,MATCH('Rate Load ExpressWW IL Import'!L129,'Express Worldwide Import IL'!$B$14:$B$41,0),MATCH("Zone "&amp;'Rate Load ExpressWW IL Import'!J129,'Express Worldwide Import IL'!$C$13:$I$13,0))*1</f>
        <v>8.77</v>
      </c>
      <c r="N129" t="str">
        <f t="shared" si="7"/>
        <v>Per1.0KG_A</v>
      </c>
      <c r="O129" t="s">
        <v>2310</v>
      </c>
      <c r="P129" s="18">
        <f>P128+((K129-K128))*M128</f>
        <v>2898.5899999999997</v>
      </c>
      <c r="R129" t="str">
        <f t="shared" si="5"/>
        <v>('DHL','2024-01-01','2024-12-31','12377','Import','US',NULL,'EXPRESS WW (NON-DOC) ','Non-Document','4',300,99999,8.77,'Per1.0KG_A','AppliedMaterials_2024',2898.59),</v>
      </c>
    </row>
    <row r="130" spans="1:18" x14ac:dyDescent="0.3">
      <c r="A130" t="str">
        <f t="shared" si="14"/>
        <v>DHL</v>
      </c>
      <c r="B130" s="1" t="s">
        <v>21</v>
      </c>
      <c r="C130" s="1" t="s">
        <v>2309</v>
      </c>
      <c r="D130">
        <v>12377</v>
      </c>
      <c r="E130" t="s">
        <v>286</v>
      </c>
      <c r="F130" t="str">
        <f t="shared" si="14"/>
        <v>US</v>
      </c>
      <c r="G130" t="str">
        <f t="shared" si="14"/>
        <v>NULL</v>
      </c>
      <c r="H130" t="s">
        <v>2353</v>
      </c>
      <c r="I130" t="str">
        <f t="shared" si="14"/>
        <v>Non-Document</v>
      </c>
      <c r="J130" s="11">
        <f t="shared" si="15"/>
        <v>5</v>
      </c>
      <c r="K130">
        <f t="shared" si="13"/>
        <v>0</v>
      </c>
      <c r="L130">
        <f t="shared" si="13"/>
        <v>0.5</v>
      </c>
      <c r="M130">
        <f>INDEX('Express Worldwide Import IL'!$C$14:$I$41,MATCH('Rate Load ExpressWW IL Import'!L130,'Express Worldwide Import IL'!$B$14:$B$41,0),MATCH("Zone "&amp;'Rate Load ExpressWW IL Import'!J130,'Express Worldwide Import IL'!$C$13:$I$13,0))*1</f>
        <v>53.47</v>
      </c>
      <c r="N130" t="str">
        <f t="shared" si="7"/>
        <v>Flat KG</v>
      </c>
      <c r="O130" t="s">
        <v>2310</v>
      </c>
      <c r="P130" t="s">
        <v>18</v>
      </c>
      <c r="R130" t="str">
        <f t="shared" ref="R130:R193" si="16">SUBSTITUTE(IF(OR(ROW(A130)=2,MOD(ROW(A130),1000)=0),"insert into tnl_rating.dbo.dhl_express_rate_master values 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,",IF(OR(A131="",MOD(ROW(A131),1000)=0),"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","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,")),"'NULL'","NULL")</f>
        <v>('DHL','2024-01-01','2024-12-31','12377','Import','US',NULL,'EXPRESS WW (NON-DOC) ','Non-Document','5',0,0.5,53.47,'Flat KG','AppliedMaterials_2024',NULL),</v>
      </c>
    </row>
    <row r="131" spans="1:18" x14ac:dyDescent="0.3">
      <c r="A131" t="str">
        <f t="shared" si="14"/>
        <v>DHL</v>
      </c>
      <c r="B131" s="1" t="s">
        <v>21</v>
      </c>
      <c r="C131" s="1" t="s">
        <v>2309</v>
      </c>
      <c r="D131">
        <v>12377</v>
      </c>
      <c r="E131" t="s">
        <v>286</v>
      </c>
      <c r="F131" t="str">
        <f t="shared" si="14"/>
        <v>US</v>
      </c>
      <c r="G131" t="str">
        <f t="shared" si="14"/>
        <v>NULL</v>
      </c>
      <c r="H131" t="s">
        <v>2353</v>
      </c>
      <c r="I131" t="str">
        <f t="shared" si="14"/>
        <v>Non-Document</v>
      </c>
      <c r="J131" s="11">
        <f t="shared" si="15"/>
        <v>5</v>
      </c>
      <c r="K131">
        <f t="shared" si="13"/>
        <v>0.5</v>
      </c>
      <c r="L131">
        <f t="shared" si="13"/>
        <v>1</v>
      </c>
      <c r="M131">
        <f>INDEX('Express Worldwide Import IL'!$C$14:$I$41,MATCH('Rate Load ExpressWW IL Import'!L131,'Express Worldwide Import IL'!$B$14:$B$41,0),MATCH("Zone "&amp;'Rate Load ExpressWW IL Import'!J131,'Express Worldwide Import IL'!$C$13:$I$13,0))*1</f>
        <v>73.53</v>
      </c>
      <c r="N131" t="str">
        <f t="shared" si="7"/>
        <v>Flat KG</v>
      </c>
      <c r="O131" t="s">
        <v>2310</v>
      </c>
      <c r="P131" t="s">
        <v>18</v>
      </c>
      <c r="R131" t="str">
        <f t="shared" si="16"/>
        <v>('DHL','2024-01-01','2024-12-31','12377','Import','US',NULL,'EXPRESS WW (NON-DOC) ','Non-Document','5',0.5,1,73.53,'Flat KG','AppliedMaterials_2024',NULL),</v>
      </c>
    </row>
    <row r="132" spans="1:18" x14ac:dyDescent="0.3">
      <c r="A132" t="str">
        <f t="shared" si="14"/>
        <v>DHL</v>
      </c>
      <c r="B132" s="1" t="s">
        <v>21</v>
      </c>
      <c r="C132" s="1" t="s">
        <v>2309</v>
      </c>
      <c r="D132">
        <v>12377</v>
      </c>
      <c r="E132" t="s">
        <v>286</v>
      </c>
      <c r="F132" t="str">
        <f t="shared" si="14"/>
        <v>US</v>
      </c>
      <c r="G132" t="str">
        <f t="shared" si="14"/>
        <v>NULL</v>
      </c>
      <c r="H132" t="s">
        <v>2353</v>
      </c>
      <c r="I132" t="str">
        <f t="shared" si="14"/>
        <v>Non-Document</v>
      </c>
      <c r="J132" s="11">
        <f t="shared" si="15"/>
        <v>5</v>
      </c>
      <c r="K132">
        <f t="shared" si="13"/>
        <v>1</v>
      </c>
      <c r="L132">
        <f t="shared" si="13"/>
        <v>1.5</v>
      </c>
      <c r="M132">
        <f>INDEX('Express Worldwide Import IL'!$C$14:$I$41,MATCH('Rate Load ExpressWW IL Import'!L132,'Express Worldwide Import IL'!$B$14:$B$41,0),MATCH("Zone "&amp;'Rate Load ExpressWW IL Import'!J132,'Express Worldwide Import IL'!$C$13:$I$13,0))*1</f>
        <v>80.42</v>
      </c>
      <c r="N132" t="str">
        <f t="shared" si="7"/>
        <v>Flat KG</v>
      </c>
      <c r="O132" t="s">
        <v>2310</v>
      </c>
      <c r="P132" t="s">
        <v>18</v>
      </c>
      <c r="R132" t="str">
        <f t="shared" si="16"/>
        <v>('DHL','2024-01-01','2024-12-31','12377','Import','US',NULL,'EXPRESS WW (NON-DOC) ','Non-Document','5',1,1.5,80.42,'Flat KG','AppliedMaterials_2024',NULL),</v>
      </c>
    </row>
    <row r="133" spans="1:18" x14ac:dyDescent="0.3">
      <c r="A133" t="str">
        <f t="shared" si="14"/>
        <v>DHL</v>
      </c>
      <c r="B133" s="1" t="s">
        <v>21</v>
      </c>
      <c r="C133" s="1" t="s">
        <v>2309</v>
      </c>
      <c r="D133">
        <v>12377</v>
      </c>
      <c r="E133" t="s">
        <v>286</v>
      </c>
      <c r="F133" t="str">
        <f t="shared" si="14"/>
        <v>US</v>
      </c>
      <c r="G133" t="str">
        <f t="shared" si="14"/>
        <v>NULL</v>
      </c>
      <c r="H133" t="s">
        <v>2353</v>
      </c>
      <c r="I133" t="str">
        <f t="shared" si="14"/>
        <v>Non-Document</v>
      </c>
      <c r="J133" s="11">
        <f t="shared" si="15"/>
        <v>5</v>
      </c>
      <c r="K133">
        <f t="shared" si="13"/>
        <v>1.5</v>
      </c>
      <c r="L133">
        <f t="shared" si="13"/>
        <v>2</v>
      </c>
      <c r="M133">
        <f>INDEX('Express Worldwide Import IL'!$C$14:$I$41,MATCH('Rate Load ExpressWW IL Import'!L133,'Express Worldwide Import IL'!$B$14:$B$41,0),MATCH("Zone "&amp;'Rate Load ExpressWW IL Import'!J133,'Express Worldwide Import IL'!$C$13:$I$13,0))*1</f>
        <v>87.31</v>
      </c>
      <c r="N133" t="str">
        <f t="shared" si="7"/>
        <v>Flat KG</v>
      </c>
      <c r="O133" t="s">
        <v>2310</v>
      </c>
      <c r="P133" t="s">
        <v>18</v>
      </c>
      <c r="R133" t="str">
        <f t="shared" si="16"/>
        <v>('DHL','2024-01-01','2024-12-31','12377','Import','US',NULL,'EXPRESS WW (NON-DOC) ','Non-Document','5',1.5,2,87.31,'Flat KG','AppliedMaterials_2024',NULL),</v>
      </c>
    </row>
    <row r="134" spans="1:18" x14ac:dyDescent="0.3">
      <c r="A134" t="str">
        <f t="shared" si="14"/>
        <v>DHL</v>
      </c>
      <c r="B134" s="1" t="s">
        <v>21</v>
      </c>
      <c r="C134" s="1" t="s">
        <v>2309</v>
      </c>
      <c r="D134">
        <v>12377</v>
      </c>
      <c r="E134" t="s">
        <v>286</v>
      </c>
      <c r="F134" t="str">
        <f t="shared" si="14"/>
        <v>US</v>
      </c>
      <c r="G134" t="str">
        <f t="shared" si="14"/>
        <v>NULL</v>
      </c>
      <c r="H134" t="s">
        <v>2353</v>
      </c>
      <c r="I134" t="str">
        <f t="shared" si="14"/>
        <v>Non-Document</v>
      </c>
      <c r="J134" s="11">
        <f t="shared" si="15"/>
        <v>5</v>
      </c>
      <c r="K134">
        <f t="shared" si="13"/>
        <v>2</v>
      </c>
      <c r="L134">
        <f t="shared" si="13"/>
        <v>2.5</v>
      </c>
      <c r="M134">
        <f>INDEX('Express Worldwide Import IL'!$C$14:$I$41,MATCH('Rate Load ExpressWW IL Import'!L134,'Express Worldwide Import IL'!$B$14:$B$41,0),MATCH("Zone "&amp;'Rate Load ExpressWW IL Import'!J134,'Express Worldwide Import IL'!$C$13:$I$13,0))*1</f>
        <v>94.21</v>
      </c>
      <c r="N134" t="str">
        <f t="shared" si="7"/>
        <v>Flat KG</v>
      </c>
      <c r="O134" t="s">
        <v>2310</v>
      </c>
      <c r="P134" t="s">
        <v>18</v>
      </c>
      <c r="R134" t="str">
        <f t="shared" si="16"/>
        <v>('DHL','2024-01-01','2024-12-31','12377','Import','US',NULL,'EXPRESS WW (NON-DOC) ','Non-Document','5',2,2.5,94.21,'Flat KG','AppliedMaterials_2024',NULL),</v>
      </c>
    </row>
    <row r="135" spans="1:18" x14ac:dyDescent="0.3">
      <c r="A135" t="str">
        <f t="shared" si="14"/>
        <v>DHL</v>
      </c>
      <c r="B135" s="1" t="s">
        <v>21</v>
      </c>
      <c r="C135" s="1" t="s">
        <v>2309</v>
      </c>
      <c r="D135">
        <v>12377</v>
      </c>
      <c r="E135" t="s">
        <v>286</v>
      </c>
      <c r="F135" t="str">
        <f t="shared" si="14"/>
        <v>US</v>
      </c>
      <c r="G135" t="str">
        <f t="shared" si="14"/>
        <v>NULL</v>
      </c>
      <c r="H135" t="s">
        <v>2353</v>
      </c>
      <c r="I135" t="str">
        <f t="shared" si="14"/>
        <v>Non-Document</v>
      </c>
      <c r="J135" s="11">
        <f t="shared" si="15"/>
        <v>5</v>
      </c>
      <c r="K135">
        <f t="shared" ref="K135:L150" si="17">K110</f>
        <v>2.5</v>
      </c>
      <c r="L135">
        <f t="shared" si="17"/>
        <v>3</v>
      </c>
      <c r="M135">
        <f>INDEX('Express Worldwide Import IL'!$C$14:$I$41,MATCH('Rate Load ExpressWW IL Import'!L135,'Express Worldwide Import IL'!$B$14:$B$41,0),MATCH("Zone "&amp;'Rate Load ExpressWW IL Import'!J135,'Express Worldwide Import IL'!$C$13:$I$13,0))*1</f>
        <v>100.8</v>
      </c>
      <c r="N135" t="str">
        <f t="shared" ref="N135:N198" si="18">N110</f>
        <v>Flat KG</v>
      </c>
      <c r="O135" t="s">
        <v>2310</v>
      </c>
      <c r="P135" t="s">
        <v>18</v>
      </c>
      <c r="R135" t="str">
        <f t="shared" si="16"/>
        <v>('DHL','2024-01-01','2024-12-31','12377','Import','US',NULL,'EXPRESS WW (NON-DOC) ','Non-Document','5',2.5,3,100.8,'Flat KG','AppliedMaterials_2024',NULL),</v>
      </c>
    </row>
    <row r="136" spans="1:18" x14ac:dyDescent="0.3">
      <c r="A136" t="str">
        <f t="shared" ref="A136:I151" si="19">A111</f>
        <v>DHL</v>
      </c>
      <c r="B136" s="1" t="s">
        <v>21</v>
      </c>
      <c r="C136" s="1" t="s">
        <v>2309</v>
      </c>
      <c r="D136">
        <v>12377</v>
      </c>
      <c r="E136" t="s">
        <v>286</v>
      </c>
      <c r="F136" t="str">
        <f t="shared" si="19"/>
        <v>US</v>
      </c>
      <c r="G136" t="str">
        <f t="shared" si="19"/>
        <v>NULL</v>
      </c>
      <c r="H136" t="s">
        <v>2353</v>
      </c>
      <c r="I136" t="str">
        <f t="shared" si="19"/>
        <v>Non-Document</v>
      </c>
      <c r="J136" s="11">
        <f t="shared" si="15"/>
        <v>5</v>
      </c>
      <c r="K136">
        <f t="shared" si="17"/>
        <v>3</v>
      </c>
      <c r="L136">
        <f t="shared" si="17"/>
        <v>3.5</v>
      </c>
      <c r="M136">
        <f>INDEX('Express Worldwide Import IL'!$C$14:$I$41,MATCH('Rate Load ExpressWW IL Import'!L136,'Express Worldwide Import IL'!$B$14:$B$41,0),MATCH("Zone "&amp;'Rate Load ExpressWW IL Import'!J136,'Express Worldwide Import IL'!$C$13:$I$13,0))*1</f>
        <v>107.39</v>
      </c>
      <c r="N136" t="str">
        <f t="shared" si="18"/>
        <v>Flat KG</v>
      </c>
      <c r="O136" t="s">
        <v>2310</v>
      </c>
      <c r="P136" t="s">
        <v>18</v>
      </c>
      <c r="R136" t="str">
        <f t="shared" si="16"/>
        <v>('DHL','2024-01-01','2024-12-31','12377','Import','US',NULL,'EXPRESS WW (NON-DOC) ','Non-Document','5',3,3.5,107.39,'Flat KG','AppliedMaterials_2024',NULL),</v>
      </c>
    </row>
    <row r="137" spans="1:18" x14ac:dyDescent="0.3">
      <c r="A137" t="str">
        <f t="shared" si="19"/>
        <v>DHL</v>
      </c>
      <c r="B137" s="1" t="s">
        <v>21</v>
      </c>
      <c r="C137" s="1" t="s">
        <v>2309</v>
      </c>
      <c r="D137">
        <v>12377</v>
      </c>
      <c r="E137" t="s">
        <v>286</v>
      </c>
      <c r="F137" t="str">
        <f t="shared" si="19"/>
        <v>US</v>
      </c>
      <c r="G137" t="str">
        <f t="shared" si="19"/>
        <v>NULL</v>
      </c>
      <c r="H137" t="s">
        <v>2353</v>
      </c>
      <c r="I137" t="str">
        <f t="shared" si="19"/>
        <v>Non-Document</v>
      </c>
      <c r="J137" s="11">
        <f t="shared" si="15"/>
        <v>5</v>
      </c>
      <c r="K137">
        <f t="shared" si="17"/>
        <v>3.5</v>
      </c>
      <c r="L137">
        <f t="shared" si="17"/>
        <v>4</v>
      </c>
      <c r="M137">
        <f>INDEX('Express Worldwide Import IL'!$C$14:$I$41,MATCH('Rate Load ExpressWW IL Import'!L137,'Express Worldwide Import IL'!$B$14:$B$41,0),MATCH("Zone "&amp;'Rate Load ExpressWW IL Import'!J137,'Express Worldwide Import IL'!$C$13:$I$13,0))*1</f>
        <v>113.98</v>
      </c>
      <c r="N137" t="str">
        <f t="shared" si="18"/>
        <v>Flat KG</v>
      </c>
      <c r="O137" t="s">
        <v>2310</v>
      </c>
      <c r="P137" t="s">
        <v>18</v>
      </c>
      <c r="R137" t="str">
        <f t="shared" si="16"/>
        <v>('DHL','2024-01-01','2024-12-31','12377','Import','US',NULL,'EXPRESS WW (NON-DOC) ','Non-Document','5',3.5,4,113.98,'Flat KG','AppliedMaterials_2024',NULL),</v>
      </c>
    </row>
    <row r="138" spans="1:18" x14ac:dyDescent="0.3">
      <c r="A138" t="str">
        <f t="shared" si="19"/>
        <v>DHL</v>
      </c>
      <c r="B138" s="1" t="s">
        <v>21</v>
      </c>
      <c r="C138" s="1" t="s">
        <v>2309</v>
      </c>
      <c r="D138">
        <v>12377</v>
      </c>
      <c r="E138" t="s">
        <v>286</v>
      </c>
      <c r="F138" t="str">
        <f t="shared" si="19"/>
        <v>US</v>
      </c>
      <c r="G138" t="str">
        <f t="shared" si="19"/>
        <v>NULL</v>
      </c>
      <c r="H138" t="s">
        <v>2353</v>
      </c>
      <c r="I138" t="str">
        <f t="shared" si="19"/>
        <v>Non-Document</v>
      </c>
      <c r="J138" s="11">
        <f t="shared" si="15"/>
        <v>5</v>
      </c>
      <c r="K138">
        <f t="shared" si="17"/>
        <v>4</v>
      </c>
      <c r="L138">
        <f t="shared" si="17"/>
        <v>4.5</v>
      </c>
      <c r="M138">
        <f>INDEX('Express Worldwide Import IL'!$C$14:$I$41,MATCH('Rate Load ExpressWW IL Import'!L138,'Express Worldwide Import IL'!$B$14:$B$41,0),MATCH("Zone "&amp;'Rate Load ExpressWW IL Import'!J138,'Express Worldwide Import IL'!$C$13:$I$13,0))*1</f>
        <v>120.57</v>
      </c>
      <c r="N138" t="str">
        <f t="shared" si="18"/>
        <v>Flat KG</v>
      </c>
      <c r="O138" t="s">
        <v>2310</v>
      </c>
      <c r="P138" t="s">
        <v>18</v>
      </c>
      <c r="R138" t="str">
        <f t="shared" si="16"/>
        <v>('DHL','2024-01-01','2024-12-31','12377','Import','US',NULL,'EXPRESS WW (NON-DOC) ','Non-Document','5',4,4.5,120.57,'Flat KG','AppliedMaterials_2024',NULL),</v>
      </c>
    </row>
    <row r="139" spans="1:18" x14ac:dyDescent="0.3">
      <c r="A139" t="str">
        <f t="shared" si="19"/>
        <v>DHL</v>
      </c>
      <c r="B139" s="1" t="s">
        <v>21</v>
      </c>
      <c r="C139" s="1" t="s">
        <v>2309</v>
      </c>
      <c r="D139">
        <v>12377</v>
      </c>
      <c r="E139" t="s">
        <v>286</v>
      </c>
      <c r="F139" t="str">
        <f t="shared" si="19"/>
        <v>US</v>
      </c>
      <c r="G139" t="str">
        <f t="shared" si="19"/>
        <v>NULL</v>
      </c>
      <c r="H139" t="s">
        <v>2353</v>
      </c>
      <c r="I139" t="str">
        <f t="shared" si="19"/>
        <v>Non-Document</v>
      </c>
      <c r="J139" s="11">
        <f t="shared" si="15"/>
        <v>5</v>
      </c>
      <c r="K139">
        <f t="shared" si="17"/>
        <v>4.5</v>
      </c>
      <c r="L139">
        <f t="shared" si="17"/>
        <v>5</v>
      </c>
      <c r="M139">
        <f>INDEX('Express Worldwide Import IL'!$C$14:$I$41,MATCH('Rate Load ExpressWW IL Import'!L139,'Express Worldwide Import IL'!$B$14:$B$41,0),MATCH("Zone "&amp;'Rate Load ExpressWW IL Import'!J139,'Express Worldwide Import IL'!$C$13:$I$13,0))*1</f>
        <v>127.16</v>
      </c>
      <c r="N139" t="str">
        <f t="shared" si="18"/>
        <v>Flat KG</v>
      </c>
      <c r="O139" t="s">
        <v>2310</v>
      </c>
      <c r="P139" t="s">
        <v>18</v>
      </c>
      <c r="R139" t="str">
        <f t="shared" si="16"/>
        <v>('DHL','2024-01-01','2024-12-31','12377','Import','US',NULL,'EXPRESS WW (NON-DOC) ','Non-Document','5',4.5,5,127.16,'Flat KG','AppliedMaterials_2024',NULL),</v>
      </c>
    </row>
    <row r="140" spans="1:18" x14ac:dyDescent="0.3">
      <c r="A140" t="str">
        <f t="shared" si="19"/>
        <v>DHL</v>
      </c>
      <c r="B140" s="1" t="s">
        <v>21</v>
      </c>
      <c r="C140" s="1" t="s">
        <v>2309</v>
      </c>
      <c r="D140">
        <v>12377</v>
      </c>
      <c r="E140" t="s">
        <v>286</v>
      </c>
      <c r="F140" t="str">
        <f t="shared" si="19"/>
        <v>US</v>
      </c>
      <c r="G140" t="str">
        <f t="shared" si="19"/>
        <v>NULL</v>
      </c>
      <c r="H140" t="s">
        <v>2353</v>
      </c>
      <c r="I140" t="str">
        <f t="shared" si="19"/>
        <v>Non-Document</v>
      </c>
      <c r="J140" s="11">
        <f t="shared" si="15"/>
        <v>5</v>
      </c>
      <c r="K140">
        <f t="shared" si="17"/>
        <v>5</v>
      </c>
      <c r="L140">
        <f t="shared" si="17"/>
        <v>5.5</v>
      </c>
      <c r="M140">
        <f>INDEX('Express Worldwide Import IL'!$C$14:$I$41,MATCH('Rate Load ExpressWW IL Import'!L140,'Express Worldwide Import IL'!$B$14:$B$41,0),MATCH("Zone "&amp;'Rate Load ExpressWW IL Import'!J140,'Express Worldwide Import IL'!$C$13:$I$13,0))*1</f>
        <v>133.69</v>
      </c>
      <c r="N140" t="str">
        <f t="shared" si="18"/>
        <v>Flat KG</v>
      </c>
      <c r="O140" t="s">
        <v>2310</v>
      </c>
      <c r="P140" t="s">
        <v>18</v>
      </c>
      <c r="R140" t="str">
        <f t="shared" si="16"/>
        <v>('DHL','2024-01-01','2024-12-31','12377','Import','US',NULL,'EXPRESS WW (NON-DOC) ','Non-Document','5',5,5.5,133.69,'Flat KG','AppliedMaterials_2024',NULL),</v>
      </c>
    </row>
    <row r="141" spans="1:18" x14ac:dyDescent="0.3">
      <c r="A141" t="str">
        <f t="shared" si="19"/>
        <v>DHL</v>
      </c>
      <c r="B141" s="1" t="s">
        <v>21</v>
      </c>
      <c r="C141" s="1" t="s">
        <v>2309</v>
      </c>
      <c r="D141">
        <v>12377</v>
      </c>
      <c r="E141" t="s">
        <v>286</v>
      </c>
      <c r="F141" t="str">
        <f t="shared" si="19"/>
        <v>US</v>
      </c>
      <c r="G141" t="str">
        <f t="shared" si="19"/>
        <v>NULL</v>
      </c>
      <c r="H141" t="s">
        <v>2353</v>
      </c>
      <c r="I141" t="str">
        <f t="shared" si="19"/>
        <v>Non-Document</v>
      </c>
      <c r="J141" s="11">
        <f t="shared" si="15"/>
        <v>5</v>
      </c>
      <c r="K141">
        <f t="shared" si="17"/>
        <v>5.5</v>
      </c>
      <c r="L141">
        <f t="shared" si="17"/>
        <v>6</v>
      </c>
      <c r="M141">
        <f>INDEX('Express Worldwide Import IL'!$C$14:$I$41,MATCH('Rate Load ExpressWW IL Import'!L141,'Express Worldwide Import IL'!$B$14:$B$41,0),MATCH("Zone "&amp;'Rate Load ExpressWW IL Import'!J141,'Express Worldwide Import IL'!$C$13:$I$13,0))*1</f>
        <v>140.22</v>
      </c>
      <c r="N141" t="str">
        <f t="shared" si="18"/>
        <v>Flat KG</v>
      </c>
      <c r="O141" t="s">
        <v>2310</v>
      </c>
      <c r="P141" t="s">
        <v>18</v>
      </c>
      <c r="R141" t="str">
        <f t="shared" si="16"/>
        <v>('DHL','2024-01-01','2024-12-31','12377','Import','US',NULL,'EXPRESS WW (NON-DOC) ','Non-Document','5',5.5,6,140.22,'Flat KG','AppliedMaterials_2024',NULL),</v>
      </c>
    </row>
    <row r="142" spans="1:18" x14ac:dyDescent="0.3">
      <c r="A142" t="str">
        <f t="shared" si="19"/>
        <v>DHL</v>
      </c>
      <c r="B142" s="1" t="s">
        <v>21</v>
      </c>
      <c r="C142" s="1" t="s">
        <v>2309</v>
      </c>
      <c r="D142">
        <v>12377</v>
      </c>
      <c r="E142" t="s">
        <v>286</v>
      </c>
      <c r="F142" t="str">
        <f t="shared" si="19"/>
        <v>US</v>
      </c>
      <c r="G142" t="str">
        <f t="shared" si="19"/>
        <v>NULL</v>
      </c>
      <c r="H142" t="s">
        <v>2353</v>
      </c>
      <c r="I142" t="str">
        <f t="shared" si="19"/>
        <v>Non-Document</v>
      </c>
      <c r="J142" s="11">
        <f t="shared" si="15"/>
        <v>5</v>
      </c>
      <c r="K142">
        <f t="shared" si="17"/>
        <v>6</v>
      </c>
      <c r="L142">
        <f t="shared" si="17"/>
        <v>6.5</v>
      </c>
      <c r="M142">
        <f>INDEX('Express Worldwide Import IL'!$C$14:$I$41,MATCH('Rate Load ExpressWW IL Import'!L142,'Express Worldwide Import IL'!$B$14:$B$41,0),MATCH("Zone "&amp;'Rate Load ExpressWW IL Import'!J142,'Express Worldwide Import IL'!$C$13:$I$13,0))*1</f>
        <v>146.75</v>
      </c>
      <c r="N142" t="str">
        <f t="shared" si="18"/>
        <v>Flat KG</v>
      </c>
      <c r="O142" t="s">
        <v>2310</v>
      </c>
      <c r="P142" t="s">
        <v>18</v>
      </c>
      <c r="R142" t="str">
        <f t="shared" si="16"/>
        <v>('DHL','2024-01-01','2024-12-31','12377','Import','US',NULL,'EXPRESS WW (NON-DOC) ','Non-Document','5',6,6.5,146.75,'Flat KG','AppliedMaterials_2024',NULL),</v>
      </c>
    </row>
    <row r="143" spans="1:18" x14ac:dyDescent="0.3">
      <c r="A143" t="str">
        <f t="shared" si="19"/>
        <v>DHL</v>
      </c>
      <c r="B143" s="1" t="s">
        <v>21</v>
      </c>
      <c r="C143" s="1" t="s">
        <v>2309</v>
      </c>
      <c r="D143">
        <v>12377</v>
      </c>
      <c r="E143" t="s">
        <v>286</v>
      </c>
      <c r="F143" t="str">
        <f t="shared" si="19"/>
        <v>US</v>
      </c>
      <c r="G143" t="str">
        <f t="shared" si="19"/>
        <v>NULL</v>
      </c>
      <c r="H143" t="s">
        <v>2353</v>
      </c>
      <c r="I143" t="str">
        <f t="shared" si="19"/>
        <v>Non-Document</v>
      </c>
      <c r="J143" s="11">
        <f t="shared" si="15"/>
        <v>5</v>
      </c>
      <c r="K143">
        <f t="shared" si="17"/>
        <v>6.5</v>
      </c>
      <c r="L143">
        <f t="shared" si="17"/>
        <v>7</v>
      </c>
      <c r="M143">
        <f>INDEX('Express Worldwide Import IL'!$C$14:$I$41,MATCH('Rate Load ExpressWW IL Import'!L143,'Express Worldwide Import IL'!$B$14:$B$41,0),MATCH("Zone "&amp;'Rate Load ExpressWW IL Import'!J143,'Express Worldwide Import IL'!$C$13:$I$13,0))*1</f>
        <v>153.28</v>
      </c>
      <c r="N143" t="str">
        <f t="shared" si="18"/>
        <v>Flat KG</v>
      </c>
      <c r="O143" t="s">
        <v>2310</v>
      </c>
      <c r="P143" t="s">
        <v>18</v>
      </c>
      <c r="R143" t="str">
        <f t="shared" si="16"/>
        <v>('DHL','2024-01-01','2024-12-31','12377','Import','US',NULL,'EXPRESS WW (NON-DOC) ','Non-Document','5',6.5,7,153.28,'Flat KG','AppliedMaterials_2024',NULL),</v>
      </c>
    </row>
    <row r="144" spans="1:18" x14ac:dyDescent="0.3">
      <c r="A144" t="str">
        <f t="shared" si="19"/>
        <v>DHL</v>
      </c>
      <c r="B144" s="1" t="s">
        <v>21</v>
      </c>
      <c r="C144" s="1" t="s">
        <v>2309</v>
      </c>
      <c r="D144">
        <v>12377</v>
      </c>
      <c r="E144" t="s">
        <v>286</v>
      </c>
      <c r="F144" t="str">
        <f t="shared" si="19"/>
        <v>US</v>
      </c>
      <c r="G144" t="str">
        <f t="shared" si="19"/>
        <v>NULL</v>
      </c>
      <c r="H144" t="s">
        <v>2353</v>
      </c>
      <c r="I144" t="str">
        <f t="shared" si="19"/>
        <v>Non-Document</v>
      </c>
      <c r="J144" s="11">
        <f t="shared" si="15"/>
        <v>5</v>
      </c>
      <c r="K144">
        <f t="shared" si="17"/>
        <v>7</v>
      </c>
      <c r="L144">
        <f t="shared" si="17"/>
        <v>7.5</v>
      </c>
      <c r="M144">
        <f>INDEX('Express Worldwide Import IL'!$C$14:$I$41,MATCH('Rate Load ExpressWW IL Import'!L144,'Express Worldwide Import IL'!$B$14:$B$41,0),MATCH("Zone "&amp;'Rate Load ExpressWW IL Import'!J144,'Express Worldwide Import IL'!$C$13:$I$13,0))*1</f>
        <v>159.81</v>
      </c>
      <c r="N144" t="str">
        <f t="shared" si="18"/>
        <v>Flat KG</v>
      </c>
      <c r="O144" t="s">
        <v>2310</v>
      </c>
      <c r="P144" t="s">
        <v>18</v>
      </c>
      <c r="R144" t="str">
        <f t="shared" si="16"/>
        <v>('DHL','2024-01-01','2024-12-31','12377','Import','US',NULL,'EXPRESS WW (NON-DOC) ','Non-Document','5',7,7.5,159.81,'Flat KG','AppliedMaterials_2024',NULL),</v>
      </c>
    </row>
    <row r="145" spans="1:18" x14ac:dyDescent="0.3">
      <c r="A145" t="str">
        <f t="shared" si="19"/>
        <v>DHL</v>
      </c>
      <c r="B145" s="1" t="s">
        <v>21</v>
      </c>
      <c r="C145" s="1" t="s">
        <v>2309</v>
      </c>
      <c r="D145">
        <v>12377</v>
      </c>
      <c r="E145" t="s">
        <v>286</v>
      </c>
      <c r="F145" t="str">
        <f t="shared" si="19"/>
        <v>US</v>
      </c>
      <c r="G145" t="str">
        <f t="shared" si="19"/>
        <v>NULL</v>
      </c>
      <c r="H145" t="s">
        <v>2353</v>
      </c>
      <c r="I145" t="str">
        <f t="shared" si="19"/>
        <v>Non-Document</v>
      </c>
      <c r="J145" s="11">
        <f t="shared" si="15"/>
        <v>5</v>
      </c>
      <c r="K145">
        <f t="shared" si="17"/>
        <v>7.5</v>
      </c>
      <c r="L145">
        <f t="shared" si="17"/>
        <v>8</v>
      </c>
      <c r="M145">
        <f>INDEX('Express Worldwide Import IL'!$C$14:$I$41,MATCH('Rate Load ExpressWW IL Import'!L145,'Express Worldwide Import IL'!$B$14:$B$41,0),MATCH("Zone "&amp;'Rate Load ExpressWW IL Import'!J145,'Express Worldwide Import IL'!$C$13:$I$13,0))*1</f>
        <v>166.34</v>
      </c>
      <c r="N145" t="str">
        <f t="shared" si="18"/>
        <v>Flat KG</v>
      </c>
      <c r="O145" t="s">
        <v>2310</v>
      </c>
      <c r="P145" t="s">
        <v>18</v>
      </c>
      <c r="R145" t="str">
        <f t="shared" si="16"/>
        <v>('DHL','2024-01-01','2024-12-31','12377','Import','US',NULL,'EXPRESS WW (NON-DOC) ','Non-Document','5',7.5,8,166.34,'Flat KG','AppliedMaterials_2024',NULL),</v>
      </c>
    </row>
    <row r="146" spans="1:18" x14ac:dyDescent="0.3">
      <c r="A146" t="str">
        <f t="shared" si="19"/>
        <v>DHL</v>
      </c>
      <c r="B146" s="1" t="s">
        <v>21</v>
      </c>
      <c r="C146" s="1" t="s">
        <v>2309</v>
      </c>
      <c r="D146">
        <v>12377</v>
      </c>
      <c r="E146" t="s">
        <v>286</v>
      </c>
      <c r="F146" t="str">
        <f t="shared" si="19"/>
        <v>US</v>
      </c>
      <c r="G146" t="str">
        <f t="shared" si="19"/>
        <v>NULL</v>
      </c>
      <c r="H146" t="s">
        <v>2353</v>
      </c>
      <c r="I146" t="str">
        <f t="shared" si="19"/>
        <v>Non-Document</v>
      </c>
      <c r="J146" s="11">
        <f t="shared" si="15"/>
        <v>5</v>
      </c>
      <c r="K146">
        <f t="shared" si="17"/>
        <v>8</v>
      </c>
      <c r="L146">
        <f t="shared" si="17"/>
        <v>8.5</v>
      </c>
      <c r="M146">
        <f>INDEX('Express Worldwide Import IL'!$C$14:$I$41,MATCH('Rate Load ExpressWW IL Import'!L146,'Express Worldwide Import IL'!$B$14:$B$41,0),MATCH("Zone "&amp;'Rate Load ExpressWW IL Import'!J146,'Express Worldwide Import IL'!$C$13:$I$13,0))*1</f>
        <v>172.87</v>
      </c>
      <c r="N146" t="str">
        <f t="shared" si="18"/>
        <v>Flat KG</v>
      </c>
      <c r="O146" t="s">
        <v>2310</v>
      </c>
      <c r="P146" t="s">
        <v>18</v>
      </c>
      <c r="R146" t="str">
        <f t="shared" si="16"/>
        <v>('DHL','2024-01-01','2024-12-31','12377','Import','US',NULL,'EXPRESS WW (NON-DOC) ','Non-Document','5',8,8.5,172.87,'Flat KG','AppliedMaterials_2024',NULL),</v>
      </c>
    </row>
    <row r="147" spans="1:18" x14ac:dyDescent="0.3">
      <c r="A147" t="str">
        <f t="shared" si="19"/>
        <v>DHL</v>
      </c>
      <c r="B147" s="1" t="s">
        <v>21</v>
      </c>
      <c r="C147" s="1" t="s">
        <v>2309</v>
      </c>
      <c r="D147">
        <v>12377</v>
      </c>
      <c r="E147" t="s">
        <v>286</v>
      </c>
      <c r="F147" t="str">
        <f t="shared" si="19"/>
        <v>US</v>
      </c>
      <c r="G147" t="str">
        <f t="shared" si="19"/>
        <v>NULL</v>
      </c>
      <c r="H147" t="s">
        <v>2353</v>
      </c>
      <c r="I147" t="str">
        <f t="shared" si="19"/>
        <v>Non-Document</v>
      </c>
      <c r="J147" s="11">
        <f t="shared" si="15"/>
        <v>5</v>
      </c>
      <c r="K147">
        <f t="shared" si="17"/>
        <v>8.5</v>
      </c>
      <c r="L147">
        <f t="shared" si="17"/>
        <v>9</v>
      </c>
      <c r="M147">
        <f>INDEX('Express Worldwide Import IL'!$C$14:$I$41,MATCH('Rate Load ExpressWW IL Import'!L147,'Express Worldwide Import IL'!$B$14:$B$41,0),MATCH("Zone "&amp;'Rate Load ExpressWW IL Import'!J147,'Express Worldwide Import IL'!$C$13:$I$13,0))*1</f>
        <v>179.4</v>
      </c>
      <c r="N147" t="str">
        <f t="shared" si="18"/>
        <v>Flat KG</v>
      </c>
      <c r="O147" t="s">
        <v>2310</v>
      </c>
      <c r="P147" t="s">
        <v>18</v>
      </c>
      <c r="R147" t="str">
        <f t="shared" si="16"/>
        <v>('DHL','2024-01-01','2024-12-31','12377','Import','US',NULL,'EXPRESS WW (NON-DOC) ','Non-Document','5',8.5,9,179.4,'Flat KG','AppliedMaterials_2024',NULL),</v>
      </c>
    </row>
    <row r="148" spans="1:18" x14ac:dyDescent="0.3">
      <c r="A148" t="str">
        <f t="shared" si="19"/>
        <v>DHL</v>
      </c>
      <c r="B148" s="1" t="s">
        <v>21</v>
      </c>
      <c r="C148" s="1" t="s">
        <v>2309</v>
      </c>
      <c r="D148">
        <v>12377</v>
      </c>
      <c r="E148" t="s">
        <v>286</v>
      </c>
      <c r="F148" t="str">
        <f t="shared" si="19"/>
        <v>US</v>
      </c>
      <c r="G148" t="str">
        <f t="shared" si="19"/>
        <v>NULL</v>
      </c>
      <c r="H148" t="s">
        <v>2353</v>
      </c>
      <c r="I148" t="str">
        <f t="shared" si="19"/>
        <v>Non-Document</v>
      </c>
      <c r="J148" s="11">
        <f t="shared" si="15"/>
        <v>5</v>
      </c>
      <c r="K148">
        <f t="shared" si="17"/>
        <v>9</v>
      </c>
      <c r="L148">
        <f t="shared" si="17"/>
        <v>9.5</v>
      </c>
      <c r="M148">
        <f>INDEX('Express Worldwide Import IL'!$C$14:$I$41,MATCH('Rate Load ExpressWW IL Import'!L148,'Express Worldwide Import IL'!$B$14:$B$41,0),MATCH("Zone "&amp;'Rate Load ExpressWW IL Import'!J148,'Express Worldwide Import IL'!$C$13:$I$13,0))*1</f>
        <v>185.93</v>
      </c>
      <c r="N148" t="str">
        <f t="shared" si="18"/>
        <v>Flat KG</v>
      </c>
      <c r="O148" t="s">
        <v>2310</v>
      </c>
      <c r="P148" t="s">
        <v>18</v>
      </c>
      <c r="R148" t="str">
        <f t="shared" si="16"/>
        <v>('DHL','2024-01-01','2024-12-31','12377','Import','US',NULL,'EXPRESS WW (NON-DOC) ','Non-Document','5',9,9.5,185.93,'Flat KG','AppliedMaterials_2024',NULL),</v>
      </c>
    </row>
    <row r="149" spans="1:18" x14ac:dyDescent="0.3">
      <c r="A149" t="str">
        <f t="shared" si="19"/>
        <v>DHL</v>
      </c>
      <c r="B149" s="1" t="s">
        <v>21</v>
      </c>
      <c r="C149" s="1" t="s">
        <v>2309</v>
      </c>
      <c r="D149">
        <v>12377</v>
      </c>
      <c r="E149" t="s">
        <v>286</v>
      </c>
      <c r="F149" t="str">
        <f t="shared" si="19"/>
        <v>US</v>
      </c>
      <c r="G149" t="str">
        <f t="shared" si="19"/>
        <v>NULL</v>
      </c>
      <c r="H149" t="s">
        <v>2353</v>
      </c>
      <c r="I149" t="str">
        <f t="shared" si="19"/>
        <v>Non-Document</v>
      </c>
      <c r="J149" s="11">
        <f t="shared" si="15"/>
        <v>5</v>
      </c>
      <c r="K149">
        <f t="shared" si="17"/>
        <v>9.5</v>
      </c>
      <c r="L149">
        <f t="shared" si="17"/>
        <v>10</v>
      </c>
      <c r="M149">
        <f>INDEX('Express Worldwide Import IL'!$C$14:$I$41,MATCH('Rate Load ExpressWW IL Import'!L149,'Express Worldwide Import IL'!$B$14:$B$41,0),MATCH("Zone "&amp;'Rate Load ExpressWW IL Import'!J149,'Express Worldwide Import IL'!$C$13:$I$13,0))*1</f>
        <v>192.46</v>
      </c>
      <c r="N149" t="str">
        <f t="shared" si="18"/>
        <v>Flat KG</v>
      </c>
      <c r="O149" t="s">
        <v>2310</v>
      </c>
      <c r="P149" t="s">
        <v>18</v>
      </c>
      <c r="R149" t="str">
        <f t="shared" si="16"/>
        <v>('DHL','2024-01-01','2024-12-31','12377','Import','US',NULL,'EXPRESS WW (NON-DOC) ','Non-Document','5',9.5,10,192.46,'Flat KG','AppliedMaterials_2024',NULL),</v>
      </c>
    </row>
    <row r="150" spans="1:18" x14ac:dyDescent="0.3">
      <c r="A150" t="str">
        <f t="shared" si="19"/>
        <v>DHL</v>
      </c>
      <c r="B150" s="1" t="s">
        <v>21</v>
      </c>
      <c r="C150" s="1" t="s">
        <v>2309</v>
      </c>
      <c r="D150">
        <v>12377</v>
      </c>
      <c r="E150" t="s">
        <v>286</v>
      </c>
      <c r="F150" t="str">
        <f t="shared" si="19"/>
        <v>US</v>
      </c>
      <c r="G150" t="str">
        <f t="shared" si="19"/>
        <v>NULL</v>
      </c>
      <c r="H150" t="s">
        <v>2353</v>
      </c>
      <c r="I150" t="str">
        <f t="shared" si="19"/>
        <v>Non-Document</v>
      </c>
      <c r="J150" s="11">
        <f t="shared" si="15"/>
        <v>5</v>
      </c>
      <c r="K150">
        <f t="shared" si="17"/>
        <v>10</v>
      </c>
      <c r="L150">
        <f t="shared" si="17"/>
        <v>20</v>
      </c>
      <c r="M150">
        <f>INDEX('Express Worldwide Import IL'!$C$14:$I$41,MATCH('Rate Load ExpressWW IL Import'!L150,'Express Worldwide Import IL'!$B$14:$B$41,0),MATCH("Zone "&amp;'Rate Load ExpressWW IL Import'!J150,'Express Worldwide Import IL'!$C$13:$I$13,0))*1</f>
        <v>6.27</v>
      </c>
      <c r="N150" t="str">
        <f t="shared" si="18"/>
        <v>Per0.5KG_A</v>
      </c>
      <c r="O150" t="s">
        <v>2310</v>
      </c>
      <c r="P150">
        <f>M149</f>
        <v>192.46</v>
      </c>
      <c r="R150" t="str">
        <f t="shared" si="16"/>
        <v>('DHL','2024-01-01','2024-12-31','12377','Import','US',NULL,'EXPRESS WW (NON-DOC) ','Non-Document','5',10,20,6.27,'Per0.5KG_A','AppliedMaterials_2024',192.46),</v>
      </c>
    </row>
    <row r="151" spans="1:18" x14ac:dyDescent="0.3">
      <c r="A151" t="str">
        <f t="shared" si="19"/>
        <v>DHL</v>
      </c>
      <c r="B151" s="1" t="s">
        <v>21</v>
      </c>
      <c r="C151" s="1" t="s">
        <v>2309</v>
      </c>
      <c r="D151">
        <v>12377</v>
      </c>
      <c r="E151" t="s">
        <v>286</v>
      </c>
      <c r="F151" t="str">
        <f t="shared" si="19"/>
        <v>US</v>
      </c>
      <c r="G151" t="str">
        <f t="shared" si="19"/>
        <v>NULL</v>
      </c>
      <c r="H151" t="s">
        <v>2353</v>
      </c>
      <c r="I151" t="str">
        <f t="shared" si="19"/>
        <v>Non-Document</v>
      </c>
      <c r="J151" s="11">
        <f t="shared" si="15"/>
        <v>5</v>
      </c>
      <c r="K151">
        <f t="shared" ref="K151:L166" si="20">K126</f>
        <v>20</v>
      </c>
      <c r="L151">
        <f t="shared" si="20"/>
        <v>30</v>
      </c>
      <c r="M151">
        <f>INDEX('Express Worldwide Import IL'!$C$14:$I$41,MATCH('Rate Load ExpressWW IL Import'!L151,'Express Worldwide Import IL'!$B$14:$B$41,0),MATCH("Zone "&amp;'Rate Load ExpressWW IL Import'!J151,'Express Worldwide Import IL'!$C$13:$I$13,0))*1</f>
        <v>6.18</v>
      </c>
      <c r="N151" t="str">
        <f t="shared" si="18"/>
        <v>Per0.5KG_A</v>
      </c>
      <c r="O151" t="s">
        <v>2310</v>
      </c>
      <c r="P151" s="18">
        <f>P150+((K151-K150)*2)*M150</f>
        <v>317.86</v>
      </c>
      <c r="R151" t="str">
        <f t="shared" si="16"/>
        <v>('DHL','2024-01-01','2024-12-31','12377','Import','US',NULL,'EXPRESS WW (NON-DOC) ','Non-Document','5',20,30,6.18,'Per0.5KG_A','AppliedMaterials_2024',317.86),</v>
      </c>
    </row>
    <row r="152" spans="1:18" x14ac:dyDescent="0.3">
      <c r="A152" t="str">
        <f t="shared" ref="A152:I167" si="21">A127</f>
        <v>DHL</v>
      </c>
      <c r="B152" s="1" t="s">
        <v>21</v>
      </c>
      <c r="C152" s="1" t="s">
        <v>2309</v>
      </c>
      <c r="D152">
        <v>12377</v>
      </c>
      <c r="E152" t="s">
        <v>286</v>
      </c>
      <c r="F152" t="str">
        <f t="shared" si="21"/>
        <v>US</v>
      </c>
      <c r="G152" t="str">
        <f t="shared" si="21"/>
        <v>NULL</v>
      </c>
      <c r="H152" t="s">
        <v>2353</v>
      </c>
      <c r="I152" t="str">
        <f t="shared" si="21"/>
        <v>Non-Document</v>
      </c>
      <c r="J152" s="11">
        <f t="shared" si="15"/>
        <v>5</v>
      </c>
      <c r="K152">
        <f t="shared" si="20"/>
        <v>30</v>
      </c>
      <c r="L152">
        <f t="shared" si="20"/>
        <v>70</v>
      </c>
      <c r="M152">
        <f>INDEX('Express Worldwide Import IL'!$C$14:$I$41,MATCH('Rate Load ExpressWW IL Import'!L152,'Express Worldwide Import IL'!$B$14:$B$41,0),MATCH("Zone "&amp;'Rate Load ExpressWW IL Import'!J152,'Express Worldwide Import IL'!$C$13:$I$13,0))*1</f>
        <v>12.16</v>
      </c>
      <c r="N152" t="str">
        <f t="shared" si="18"/>
        <v>Per1.0KG_A</v>
      </c>
      <c r="O152" t="s">
        <v>2310</v>
      </c>
      <c r="P152" s="18">
        <f>P151+((K152-K151))*M151</f>
        <v>379.66</v>
      </c>
      <c r="R152" t="str">
        <f t="shared" si="16"/>
        <v>('DHL','2024-01-01','2024-12-31','12377','Import','US',NULL,'EXPRESS WW (NON-DOC) ','Non-Document','5',30,70,12.16,'Per1.0KG_A','AppliedMaterials_2024',379.66),</v>
      </c>
    </row>
    <row r="153" spans="1:18" x14ac:dyDescent="0.3">
      <c r="A153" t="str">
        <f t="shared" si="21"/>
        <v>DHL</v>
      </c>
      <c r="B153" s="1" t="s">
        <v>21</v>
      </c>
      <c r="C153" s="1" t="s">
        <v>2309</v>
      </c>
      <c r="D153">
        <v>12377</v>
      </c>
      <c r="E153" t="s">
        <v>286</v>
      </c>
      <c r="F153" t="str">
        <f t="shared" si="21"/>
        <v>US</v>
      </c>
      <c r="G153" t="str">
        <f t="shared" si="21"/>
        <v>NULL</v>
      </c>
      <c r="H153" t="s">
        <v>2353</v>
      </c>
      <c r="I153" t="str">
        <f t="shared" si="21"/>
        <v>Non-Document</v>
      </c>
      <c r="J153" s="11">
        <f t="shared" si="15"/>
        <v>5</v>
      </c>
      <c r="K153">
        <f t="shared" si="20"/>
        <v>70</v>
      </c>
      <c r="L153">
        <f t="shared" si="20"/>
        <v>300</v>
      </c>
      <c r="M153">
        <f>INDEX('Express Worldwide Import IL'!$C$14:$I$41,MATCH('Rate Load ExpressWW IL Import'!L153,'Express Worldwide Import IL'!$B$14:$B$41,0),MATCH("Zone "&amp;'Rate Load ExpressWW IL Import'!J153,'Express Worldwide Import IL'!$C$13:$I$13,0))*1</f>
        <v>12.05</v>
      </c>
      <c r="N153" t="str">
        <f t="shared" si="18"/>
        <v>Per1.0KG_A</v>
      </c>
      <c r="O153" t="s">
        <v>2310</v>
      </c>
      <c r="P153" s="18">
        <f>P152+((K153-K152))*M152</f>
        <v>866.06</v>
      </c>
      <c r="R153" t="str">
        <f t="shared" si="16"/>
        <v>('DHL','2024-01-01','2024-12-31','12377','Import','US',NULL,'EXPRESS WW (NON-DOC) ','Non-Document','5',70,300,12.05,'Per1.0KG_A','AppliedMaterials_2024',866.06),</v>
      </c>
    </row>
    <row r="154" spans="1:18" x14ac:dyDescent="0.3">
      <c r="A154" t="str">
        <f t="shared" si="21"/>
        <v>DHL</v>
      </c>
      <c r="B154" s="1" t="s">
        <v>21</v>
      </c>
      <c r="C154" s="1" t="s">
        <v>2309</v>
      </c>
      <c r="D154">
        <v>12377</v>
      </c>
      <c r="E154" t="s">
        <v>286</v>
      </c>
      <c r="F154" t="str">
        <f t="shared" si="21"/>
        <v>US</v>
      </c>
      <c r="G154" t="str">
        <f t="shared" si="21"/>
        <v>NULL</v>
      </c>
      <c r="H154" t="s">
        <v>2353</v>
      </c>
      <c r="I154" t="str">
        <f t="shared" si="21"/>
        <v>Non-Document</v>
      </c>
      <c r="J154" s="11">
        <f t="shared" si="15"/>
        <v>5</v>
      </c>
      <c r="K154">
        <f t="shared" si="20"/>
        <v>300</v>
      </c>
      <c r="L154">
        <f t="shared" si="20"/>
        <v>99999</v>
      </c>
      <c r="M154">
        <f>INDEX('Express Worldwide Import IL'!$C$14:$I$41,MATCH('Rate Load ExpressWW IL Import'!L154,'Express Worldwide Import IL'!$B$14:$B$41,0),MATCH("Zone "&amp;'Rate Load ExpressWW IL Import'!J154,'Express Worldwide Import IL'!$C$13:$I$13,0))*1</f>
        <v>11.95</v>
      </c>
      <c r="N154" t="str">
        <f t="shared" si="18"/>
        <v>Per1.0KG_A</v>
      </c>
      <c r="O154" t="s">
        <v>2310</v>
      </c>
      <c r="P154" s="18">
        <f>P153+((K154-K153))*M153</f>
        <v>3637.56</v>
      </c>
      <c r="R154" t="str">
        <f t="shared" si="16"/>
        <v>('DHL','2024-01-01','2024-12-31','12377','Import','US',NULL,'EXPRESS WW (NON-DOC) ','Non-Document','5',300,99999,11.95,'Per1.0KG_A','AppliedMaterials_2024',3637.56),</v>
      </c>
    </row>
    <row r="155" spans="1:18" x14ac:dyDescent="0.3">
      <c r="A155" t="str">
        <f t="shared" si="21"/>
        <v>DHL</v>
      </c>
      <c r="B155" s="1" t="s">
        <v>21</v>
      </c>
      <c r="C155" s="1" t="s">
        <v>2309</v>
      </c>
      <c r="D155">
        <v>12377</v>
      </c>
      <c r="E155" t="s">
        <v>286</v>
      </c>
      <c r="F155" t="str">
        <f t="shared" si="21"/>
        <v>US</v>
      </c>
      <c r="G155" t="str">
        <f t="shared" si="21"/>
        <v>NULL</v>
      </c>
      <c r="H155" t="s">
        <v>2353</v>
      </c>
      <c r="I155" t="str">
        <f t="shared" si="21"/>
        <v>Non-Document</v>
      </c>
      <c r="J155" s="11">
        <f t="shared" si="15"/>
        <v>6</v>
      </c>
      <c r="K155">
        <f t="shared" si="20"/>
        <v>0</v>
      </c>
      <c r="L155">
        <f t="shared" si="20"/>
        <v>0.5</v>
      </c>
      <c r="M155">
        <f>INDEX('Express Worldwide Import IL'!$C$14:$I$41,MATCH('Rate Load ExpressWW IL Import'!L155,'Express Worldwide Import IL'!$B$14:$B$41,0),MATCH("Zone "&amp;'Rate Load ExpressWW IL Import'!J155,'Express Worldwide Import IL'!$C$13:$I$13,0))*1</f>
        <v>52.81</v>
      </c>
      <c r="N155" t="str">
        <f t="shared" si="18"/>
        <v>Flat KG</v>
      </c>
      <c r="O155" t="s">
        <v>2310</v>
      </c>
      <c r="P155" t="s">
        <v>18</v>
      </c>
      <c r="R155" t="str">
        <f t="shared" si="16"/>
        <v>('DHL','2024-01-01','2024-12-31','12377','Import','US',NULL,'EXPRESS WW (NON-DOC) ','Non-Document','6',0,0.5,52.81,'Flat KG','AppliedMaterials_2024',NULL),</v>
      </c>
    </row>
    <row r="156" spans="1:18" x14ac:dyDescent="0.3">
      <c r="A156" t="str">
        <f t="shared" si="21"/>
        <v>DHL</v>
      </c>
      <c r="B156" s="1" t="s">
        <v>21</v>
      </c>
      <c r="C156" s="1" t="s">
        <v>2309</v>
      </c>
      <c r="D156">
        <v>12377</v>
      </c>
      <c r="E156" t="s">
        <v>286</v>
      </c>
      <c r="F156" t="str">
        <f t="shared" si="21"/>
        <v>US</v>
      </c>
      <c r="G156" t="str">
        <f t="shared" si="21"/>
        <v>NULL</v>
      </c>
      <c r="H156" t="s">
        <v>2353</v>
      </c>
      <c r="I156" t="str">
        <f t="shared" si="21"/>
        <v>Non-Document</v>
      </c>
      <c r="J156" s="11">
        <f t="shared" si="15"/>
        <v>6</v>
      </c>
      <c r="K156">
        <f t="shared" si="20"/>
        <v>0.5</v>
      </c>
      <c r="L156">
        <f t="shared" si="20"/>
        <v>1</v>
      </c>
      <c r="M156">
        <f>INDEX('Express Worldwide Import IL'!$C$14:$I$41,MATCH('Rate Load ExpressWW IL Import'!L156,'Express Worldwide Import IL'!$B$14:$B$41,0),MATCH("Zone "&amp;'Rate Load ExpressWW IL Import'!J156,'Express Worldwide Import IL'!$C$13:$I$13,0))*1</f>
        <v>71.180000000000007</v>
      </c>
      <c r="N156" t="str">
        <f t="shared" si="18"/>
        <v>Flat KG</v>
      </c>
      <c r="O156" t="s">
        <v>2310</v>
      </c>
      <c r="P156" t="s">
        <v>18</v>
      </c>
      <c r="R156" t="str">
        <f t="shared" si="16"/>
        <v>('DHL','2024-01-01','2024-12-31','12377','Import','US',NULL,'EXPRESS WW (NON-DOC) ','Non-Document','6',0.5,1,71.18,'Flat KG','AppliedMaterials_2024',NULL),</v>
      </c>
    </row>
    <row r="157" spans="1:18" x14ac:dyDescent="0.3">
      <c r="A157" t="str">
        <f t="shared" si="21"/>
        <v>DHL</v>
      </c>
      <c r="B157" s="1" t="s">
        <v>21</v>
      </c>
      <c r="C157" s="1" t="s">
        <v>2309</v>
      </c>
      <c r="D157">
        <v>12377</v>
      </c>
      <c r="E157" t="s">
        <v>286</v>
      </c>
      <c r="F157" t="str">
        <f t="shared" si="21"/>
        <v>US</v>
      </c>
      <c r="G157" t="str">
        <f t="shared" si="21"/>
        <v>NULL</v>
      </c>
      <c r="H157" t="s">
        <v>2353</v>
      </c>
      <c r="I157" t="str">
        <f t="shared" si="21"/>
        <v>Non-Document</v>
      </c>
      <c r="J157" s="11">
        <f t="shared" si="15"/>
        <v>6</v>
      </c>
      <c r="K157">
        <f t="shared" si="20"/>
        <v>1</v>
      </c>
      <c r="L157">
        <f t="shared" si="20"/>
        <v>1.5</v>
      </c>
      <c r="M157">
        <f>INDEX('Express Worldwide Import IL'!$C$14:$I$41,MATCH('Rate Load ExpressWW IL Import'!L157,'Express Worldwide Import IL'!$B$14:$B$41,0),MATCH("Zone "&amp;'Rate Load ExpressWW IL Import'!J157,'Express Worldwide Import IL'!$C$13:$I$13,0))*1</f>
        <v>77.61</v>
      </c>
      <c r="N157" t="str">
        <f t="shared" si="18"/>
        <v>Flat KG</v>
      </c>
      <c r="O157" t="s">
        <v>2310</v>
      </c>
      <c r="P157" t="s">
        <v>18</v>
      </c>
      <c r="R157" t="str">
        <f t="shared" si="16"/>
        <v>('DHL','2024-01-01','2024-12-31','12377','Import','US',NULL,'EXPRESS WW (NON-DOC) ','Non-Document','6',1,1.5,77.61,'Flat KG','AppliedMaterials_2024',NULL),</v>
      </c>
    </row>
    <row r="158" spans="1:18" x14ac:dyDescent="0.3">
      <c r="A158" t="str">
        <f t="shared" si="21"/>
        <v>DHL</v>
      </c>
      <c r="B158" s="1" t="s">
        <v>21</v>
      </c>
      <c r="C158" s="1" t="s">
        <v>2309</v>
      </c>
      <c r="D158">
        <v>12377</v>
      </c>
      <c r="E158" t="s">
        <v>286</v>
      </c>
      <c r="F158" t="str">
        <f t="shared" si="21"/>
        <v>US</v>
      </c>
      <c r="G158" t="str">
        <f t="shared" si="21"/>
        <v>NULL</v>
      </c>
      <c r="H158" t="s">
        <v>2353</v>
      </c>
      <c r="I158" t="str">
        <f t="shared" si="21"/>
        <v>Non-Document</v>
      </c>
      <c r="J158" s="11">
        <f t="shared" si="15"/>
        <v>6</v>
      </c>
      <c r="K158">
        <f t="shared" si="20"/>
        <v>1.5</v>
      </c>
      <c r="L158">
        <f t="shared" si="20"/>
        <v>2</v>
      </c>
      <c r="M158">
        <f>INDEX('Express Worldwide Import IL'!$C$14:$I$41,MATCH('Rate Load ExpressWW IL Import'!L158,'Express Worldwide Import IL'!$B$14:$B$41,0),MATCH("Zone "&amp;'Rate Load ExpressWW IL Import'!J158,'Express Worldwide Import IL'!$C$13:$I$13,0))*1</f>
        <v>84.04</v>
      </c>
      <c r="N158" t="str">
        <f t="shared" si="18"/>
        <v>Flat KG</v>
      </c>
      <c r="O158" t="s">
        <v>2310</v>
      </c>
      <c r="P158" t="s">
        <v>18</v>
      </c>
      <c r="R158" t="str">
        <f t="shared" si="16"/>
        <v>('DHL','2024-01-01','2024-12-31','12377','Import','US',NULL,'EXPRESS WW (NON-DOC) ','Non-Document','6',1.5,2,84.04,'Flat KG','AppliedMaterials_2024',NULL),</v>
      </c>
    </row>
    <row r="159" spans="1:18" x14ac:dyDescent="0.3">
      <c r="A159" t="str">
        <f t="shared" si="21"/>
        <v>DHL</v>
      </c>
      <c r="B159" s="1" t="s">
        <v>21</v>
      </c>
      <c r="C159" s="1" t="s">
        <v>2309</v>
      </c>
      <c r="D159">
        <v>12377</v>
      </c>
      <c r="E159" t="s">
        <v>286</v>
      </c>
      <c r="F159" t="str">
        <f t="shared" si="21"/>
        <v>US</v>
      </c>
      <c r="G159" t="str">
        <f t="shared" si="21"/>
        <v>NULL</v>
      </c>
      <c r="H159" t="s">
        <v>2353</v>
      </c>
      <c r="I159" t="str">
        <f t="shared" si="21"/>
        <v>Non-Document</v>
      </c>
      <c r="J159" s="11">
        <f t="shared" si="15"/>
        <v>6</v>
      </c>
      <c r="K159">
        <f t="shared" si="20"/>
        <v>2</v>
      </c>
      <c r="L159">
        <f t="shared" si="20"/>
        <v>2.5</v>
      </c>
      <c r="M159">
        <f>INDEX('Express Worldwide Import IL'!$C$14:$I$41,MATCH('Rate Load ExpressWW IL Import'!L159,'Express Worldwide Import IL'!$B$14:$B$41,0),MATCH("Zone "&amp;'Rate Load ExpressWW IL Import'!J159,'Express Worldwide Import IL'!$C$13:$I$13,0))*1</f>
        <v>90.46</v>
      </c>
      <c r="N159" t="str">
        <f t="shared" si="18"/>
        <v>Flat KG</v>
      </c>
      <c r="O159" t="s">
        <v>2310</v>
      </c>
      <c r="P159" t="s">
        <v>18</v>
      </c>
      <c r="R159" t="str">
        <f t="shared" si="16"/>
        <v>('DHL','2024-01-01','2024-12-31','12377','Import','US',NULL,'EXPRESS WW (NON-DOC) ','Non-Document','6',2,2.5,90.46,'Flat KG','AppliedMaterials_2024',NULL),</v>
      </c>
    </row>
    <row r="160" spans="1:18" x14ac:dyDescent="0.3">
      <c r="A160" t="str">
        <f t="shared" si="21"/>
        <v>DHL</v>
      </c>
      <c r="B160" s="1" t="s">
        <v>21</v>
      </c>
      <c r="C160" s="1" t="s">
        <v>2309</v>
      </c>
      <c r="D160">
        <v>12377</v>
      </c>
      <c r="E160" t="s">
        <v>286</v>
      </c>
      <c r="F160" t="str">
        <f t="shared" si="21"/>
        <v>US</v>
      </c>
      <c r="G160" t="str">
        <f t="shared" si="21"/>
        <v>NULL</v>
      </c>
      <c r="H160" t="s">
        <v>2353</v>
      </c>
      <c r="I160" t="str">
        <f t="shared" si="21"/>
        <v>Non-Document</v>
      </c>
      <c r="J160" s="11">
        <f t="shared" si="15"/>
        <v>6</v>
      </c>
      <c r="K160">
        <f t="shared" si="20"/>
        <v>2.5</v>
      </c>
      <c r="L160">
        <f t="shared" si="20"/>
        <v>3</v>
      </c>
      <c r="M160">
        <f>INDEX('Express Worldwide Import IL'!$C$14:$I$41,MATCH('Rate Load ExpressWW IL Import'!L160,'Express Worldwide Import IL'!$B$14:$B$41,0),MATCH("Zone "&amp;'Rate Load ExpressWW IL Import'!J160,'Express Worldwide Import IL'!$C$13:$I$13,0))*1</f>
        <v>96.9</v>
      </c>
      <c r="N160" t="str">
        <f t="shared" si="18"/>
        <v>Flat KG</v>
      </c>
      <c r="O160" t="s">
        <v>2310</v>
      </c>
      <c r="P160" t="s">
        <v>18</v>
      </c>
      <c r="R160" t="str">
        <f t="shared" si="16"/>
        <v>('DHL','2024-01-01','2024-12-31','12377','Import','US',NULL,'EXPRESS WW (NON-DOC) ','Non-Document','6',2.5,3,96.9,'Flat KG','AppliedMaterials_2024',NULL),</v>
      </c>
    </row>
    <row r="161" spans="1:18" x14ac:dyDescent="0.3">
      <c r="A161" t="str">
        <f t="shared" si="21"/>
        <v>DHL</v>
      </c>
      <c r="B161" s="1" t="s">
        <v>21</v>
      </c>
      <c r="C161" s="1" t="s">
        <v>2309</v>
      </c>
      <c r="D161">
        <v>12377</v>
      </c>
      <c r="E161" t="s">
        <v>286</v>
      </c>
      <c r="F161" t="str">
        <f t="shared" si="21"/>
        <v>US</v>
      </c>
      <c r="G161" t="str">
        <f t="shared" si="21"/>
        <v>NULL</v>
      </c>
      <c r="H161" t="s">
        <v>2353</v>
      </c>
      <c r="I161" t="str">
        <f t="shared" si="21"/>
        <v>Non-Document</v>
      </c>
      <c r="J161" s="11">
        <f t="shared" si="15"/>
        <v>6</v>
      </c>
      <c r="K161">
        <f t="shared" si="20"/>
        <v>3</v>
      </c>
      <c r="L161">
        <f t="shared" si="20"/>
        <v>3.5</v>
      </c>
      <c r="M161">
        <f>INDEX('Express Worldwide Import IL'!$C$14:$I$41,MATCH('Rate Load ExpressWW IL Import'!L161,'Express Worldwide Import IL'!$B$14:$B$41,0),MATCH("Zone "&amp;'Rate Load ExpressWW IL Import'!J161,'Express Worldwide Import IL'!$C$13:$I$13,0))*1</f>
        <v>103.34</v>
      </c>
      <c r="N161" t="str">
        <f t="shared" si="18"/>
        <v>Flat KG</v>
      </c>
      <c r="O161" t="s">
        <v>2310</v>
      </c>
      <c r="P161" t="s">
        <v>18</v>
      </c>
      <c r="R161" t="str">
        <f t="shared" si="16"/>
        <v>('DHL','2024-01-01','2024-12-31','12377','Import','US',NULL,'EXPRESS WW (NON-DOC) ','Non-Document','6',3,3.5,103.34,'Flat KG','AppliedMaterials_2024',NULL),</v>
      </c>
    </row>
    <row r="162" spans="1:18" x14ac:dyDescent="0.3">
      <c r="A162" t="str">
        <f t="shared" si="21"/>
        <v>DHL</v>
      </c>
      <c r="B162" s="1" t="s">
        <v>21</v>
      </c>
      <c r="C162" s="1" t="s">
        <v>2309</v>
      </c>
      <c r="D162">
        <v>12377</v>
      </c>
      <c r="E162" t="s">
        <v>286</v>
      </c>
      <c r="F162" t="str">
        <f t="shared" si="21"/>
        <v>US</v>
      </c>
      <c r="G162" t="str">
        <f t="shared" si="21"/>
        <v>NULL</v>
      </c>
      <c r="H162" t="s">
        <v>2353</v>
      </c>
      <c r="I162" t="str">
        <f t="shared" si="21"/>
        <v>Non-Document</v>
      </c>
      <c r="J162" s="11">
        <f t="shared" si="15"/>
        <v>6</v>
      </c>
      <c r="K162">
        <f t="shared" si="20"/>
        <v>3.5</v>
      </c>
      <c r="L162">
        <f t="shared" si="20"/>
        <v>4</v>
      </c>
      <c r="M162">
        <f>INDEX('Express Worldwide Import IL'!$C$14:$I$41,MATCH('Rate Load ExpressWW IL Import'!L162,'Express Worldwide Import IL'!$B$14:$B$41,0),MATCH("Zone "&amp;'Rate Load ExpressWW IL Import'!J162,'Express Worldwide Import IL'!$C$13:$I$13,0))*1</f>
        <v>109.78</v>
      </c>
      <c r="N162" t="str">
        <f t="shared" si="18"/>
        <v>Flat KG</v>
      </c>
      <c r="O162" t="s">
        <v>2310</v>
      </c>
      <c r="P162" t="s">
        <v>18</v>
      </c>
      <c r="R162" t="str">
        <f t="shared" si="16"/>
        <v>('DHL','2024-01-01','2024-12-31','12377','Import','US',NULL,'EXPRESS WW (NON-DOC) ','Non-Document','6',3.5,4,109.78,'Flat KG','AppliedMaterials_2024',NULL),</v>
      </c>
    </row>
    <row r="163" spans="1:18" x14ac:dyDescent="0.3">
      <c r="A163" t="str">
        <f t="shared" si="21"/>
        <v>DHL</v>
      </c>
      <c r="B163" s="1" t="s">
        <v>21</v>
      </c>
      <c r="C163" s="1" t="s">
        <v>2309</v>
      </c>
      <c r="D163">
        <v>12377</v>
      </c>
      <c r="E163" t="s">
        <v>286</v>
      </c>
      <c r="F163" t="str">
        <f t="shared" si="21"/>
        <v>US</v>
      </c>
      <c r="G163" t="str">
        <f t="shared" si="21"/>
        <v>NULL</v>
      </c>
      <c r="H163" t="s">
        <v>2353</v>
      </c>
      <c r="I163" t="str">
        <f t="shared" si="21"/>
        <v>Non-Document</v>
      </c>
      <c r="J163" s="11">
        <f t="shared" si="15"/>
        <v>6</v>
      </c>
      <c r="K163">
        <f t="shared" si="20"/>
        <v>4</v>
      </c>
      <c r="L163">
        <f t="shared" si="20"/>
        <v>4.5</v>
      </c>
      <c r="M163">
        <f>INDEX('Express Worldwide Import IL'!$C$14:$I$41,MATCH('Rate Load ExpressWW IL Import'!L163,'Express Worldwide Import IL'!$B$14:$B$41,0),MATCH("Zone "&amp;'Rate Load ExpressWW IL Import'!J163,'Express Worldwide Import IL'!$C$13:$I$13,0))*1</f>
        <v>116.22</v>
      </c>
      <c r="N163" t="str">
        <f t="shared" si="18"/>
        <v>Flat KG</v>
      </c>
      <c r="O163" t="s">
        <v>2310</v>
      </c>
      <c r="P163" t="s">
        <v>18</v>
      </c>
      <c r="R163" t="str">
        <f t="shared" si="16"/>
        <v>('DHL','2024-01-01','2024-12-31','12377','Import','US',NULL,'EXPRESS WW (NON-DOC) ','Non-Document','6',4,4.5,116.22,'Flat KG','AppliedMaterials_2024',NULL),</v>
      </c>
    </row>
    <row r="164" spans="1:18" x14ac:dyDescent="0.3">
      <c r="A164" t="str">
        <f t="shared" si="21"/>
        <v>DHL</v>
      </c>
      <c r="B164" s="1" t="s">
        <v>21</v>
      </c>
      <c r="C164" s="1" t="s">
        <v>2309</v>
      </c>
      <c r="D164">
        <v>12377</v>
      </c>
      <c r="E164" t="s">
        <v>286</v>
      </c>
      <c r="F164" t="str">
        <f t="shared" si="21"/>
        <v>US</v>
      </c>
      <c r="G164" t="str">
        <f t="shared" si="21"/>
        <v>NULL</v>
      </c>
      <c r="H164" t="s">
        <v>2353</v>
      </c>
      <c r="I164" t="str">
        <f t="shared" si="21"/>
        <v>Non-Document</v>
      </c>
      <c r="J164" s="11">
        <f t="shared" si="15"/>
        <v>6</v>
      </c>
      <c r="K164">
        <f t="shared" si="20"/>
        <v>4.5</v>
      </c>
      <c r="L164">
        <f t="shared" si="20"/>
        <v>5</v>
      </c>
      <c r="M164">
        <f>INDEX('Express Worldwide Import IL'!$C$14:$I$41,MATCH('Rate Load ExpressWW IL Import'!L164,'Express Worldwide Import IL'!$B$14:$B$41,0),MATCH("Zone "&amp;'Rate Load ExpressWW IL Import'!J164,'Express Worldwide Import IL'!$C$13:$I$13,0))*1</f>
        <v>122.66</v>
      </c>
      <c r="N164" t="str">
        <f t="shared" si="18"/>
        <v>Flat KG</v>
      </c>
      <c r="O164" t="s">
        <v>2310</v>
      </c>
      <c r="P164" t="s">
        <v>18</v>
      </c>
      <c r="R164" t="str">
        <f t="shared" si="16"/>
        <v>('DHL','2024-01-01','2024-12-31','12377','Import','US',NULL,'EXPRESS WW (NON-DOC) ','Non-Document','6',4.5,5,122.66,'Flat KG','AppliedMaterials_2024',NULL),</v>
      </c>
    </row>
    <row r="165" spans="1:18" x14ac:dyDescent="0.3">
      <c r="A165" t="str">
        <f t="shared" si="21"/>
        <v>DHL</v>
      </c>
      <c r="B165" s="1" t="s">
        <v>21</v>
      </c>
      <c r="C165" s="1" t="s">
        <v>2309</v>
      </c>
      <c r="D165">
        <v>12377</v>
      </c>
      <c r="E165" t="s">
        <v>286</v>
      </c>
      <c r="F165" t="str">
        <f t="shared" si="21"/>
        <v>US</v>
      </c>
      <c r="G165" t="str">
        <f t="shared" si="21"/>
        <v>NULL</v>
      </c>
      <c r="H165" t="s">
        <v>2353</v>
      </c>
      <c r="I165" t="str">
        <f t="shared" si="21"/>
        <v>Non-Document</v>
      </c>
      <c r="J165" s="11">
        <f t="shared" si="15"/>
        <v>6</v>
      </c>
      <c r="K165">
        <f t="shared" si="20"/>
        <v>5</v>
      </c>
      <c r="L165">
        <f t="shared" si="20"/>
        <v>5.5</v>
      </c>
      <c r="M165">
        <f>INDEX('Express Worldwide Import IL'!$C$14:$I$41,MATCH('Rate Load ExpressWW IL Import'!L165,'Express Worldwide Import IL'!$B$14:$B$41,0),MATCH("Zone "&amp;'Rate Load ExpressWW IL Import'!J165,'Express Worldwide Import IL'!$C$13:$I$13,0))*1</f>
        <v>128.85</v>
      </c>
      <c r="N165" t="str">
        <f t="shared" si="18"/>
        <v>Flat KG</v>
      </c>
      <c r="O165" t="s">
        <v>2310</v>
      </c>
      <c r="P165" t="s">
        <v>18</v>
      </c>
      <c r="R165" t="str">
        <f t="shared" si="16"/>
        <v>('DHL','2024-01-01','2024-12-31','12377','Import','US',NULL,'EXPRESS WW (NON-DOC) ','Non-Document','6',5,5.5,128.85,'Flat KG','AppliedMaterials_2024',NULL),</v>
      </c>
    </row>
    <row r="166" spans="1:18" x14ac:dyDescent="0.3">
      <c r="A166" t="str">
        <f t="shared" si="21"/>
        <v>DHL</v>
      </c>
      <c r="B166" s="1" t="s">
        <v>21</v>
      </c>
      <c r="C166" s="1" t="s">
        <v>2309</v>
      </c>
      <c r="D166">
        <v>12377</v>
      </c>
      <c r="E166" t="s">
        <v>286</v>
      </c>
      <c r="F166" t="str">
        <f t="shared" si="21"/>
        <v>US</v>
      </c>
      <c r="G166" t="str">
        <f t="shared" si="21"/>
        <v>NULL</v>
      </c>
      <c r="H166" t="s">
        <v>2353</v>
      </c>
      <c r="I166" t="str">
        <f t="shared" si="21"/>
        <v>Non-Document</v>
      </c>
      <c r="J166" s="11">
        <f t="shared" si="15"/>
        <v>6</v>
      </c>
      <c r="K166">
        <f t="shared" si="20"/>
        <v>5.5</v>
      </c>
      <c r="L166">
        <f t="shared" si="20"/>
        <v>6</v>
      </c>
      <c r="M166">
        <f>INDEX('Express Worldwide Import IL'!$C$14:$I$41,MATCH('Rate Load ExpressWW IL Import'!L166,'Express Worldwide Import IL'!$B$14:$B$41,0),MATCH("Zone "&amp;'Rate Load ExpressWW IL Import'!J166,'Express Worldwide Import IL'!$C$13:$I$13,0))*1</f>
        <v>135.04</v>
      </c>
      <c r="N166" t="str">
        <f t="shared" si="18"/>
        <v>Flat KG</v>
      </c>
      <c r="O166" t="s">
        <v>2310</v>
      </c>
      <c r="P166" t="s">
        <v>18</v>
      </c>
      <c r="R166" t="str">
        <f t="shared" si="16"/>
        <v>('DHL','2024-01-01','2024-12-31','12377','Import','US',NULL,'EXPRESS WW (NON-DOC) ','Non-Document','6',5.5,6,135.04,'Flat KG','AppliedMaterials_2024',NULL),</v>
      </c>
    </row>
    <row r="167" spans="1:18" x14ac:dyDescent="0.3">
      <c r="A167" t="str">
        <f t="shared" si="21"/>
        <v>DHL</v>
      </c>
      <c r="B167" s="1" t="s">
        <v>21</v>
      </c>
      <c r="C167" s="1" t="s">
        <v>2309</v>
      </c>
      <c r="D167">
        <v>12377</v>
      </c>
      <c r="E167" t="s">
        <v>286</v>
      </c>
      <c r="F167" t="str">
        <f t="shared" si="21"/>
        <v>US</v>
      </c>
      <c r="G167" t="str">
        <f t="shared" si="21"/>
        <v>NULL</v>
      </c>
      <c r="H167" t="s">
        <v>2353</v>
      </c>
      <c r="I167" t="str">
        <f t="shared" si="21"/>
        <v>Non-Document</v>
      </c>
      <c r="J167" s="11">
        <f t="shared" si="15"/>
        <v>6</v>
      </c>
      <c r="K167">
        <f t="shared" ref="K167:L182" si="22">K142</f>
        <v>6</v>
      </c>
      <c r="L167">
        <f t="shared" si="22"/>
        <v>6.5</v>
      </c>
      <c r="M167">
        <f>INDEX('Express Worldwide Import IL'!$C$14:$I$41,MATCH('Rate Load ExpressWW IL Import'!L167,'Express Worldwide Import IL'!$B$14:$B$41,0),MATCH("Zone "&amp;'Rate Load ExpressWW IL Import'!J167,'Express Worldwide Import IL'!$C$13:$I$13,0))*1</f>
        <v>141.22999999999999</v>
      </c>
      <c r="N167" t="str">
        <f t="shared" si="18"/>
        <v>Flat KG</v>
      </c>
      <c r="O167" t="s">
        <v>2310</v>
      </c>
      <c r="P167" t="s">
        <v>18</v>
      </c>
      <c r="R167" t="str">
        <f t="shared" si="16"/>
        <v>('DHL','2024-01-01','2024-12-31','12377','Import','US',NULL,'EXPRESS WW (NON-DOC) ','Non-Document','6',6,6.5,141.23,'Flat KG','AppliedMaterials_2024',NULL),</v>
      </c>
    </row>
    <row r="168" spans="1:18" x14ac:dyDescent="0.3">
      <c r="A168" t="str">
        <f t="shared" ref="A168:I183" si="23">A143</f>
        <v>DHL</v>
      </c>
      <c r="B168" s="1" t="s">
        <v>21</v>
      </c>
      <c r="C168" s="1" t="s">
        <v>2309</v>
      </c>
      <c r="D168">
        <v>12377</v>
      </c>
      <c r="E168" t="s">
        <v>286</v>
      </c>
      <c r="F168" t="str">
        <f t="shared" si="23"/>
        <v>US</v>
      </c>
      <c r="G168" t="str">
        <f t="shared" si="23"/>
        <v>NULL</v>
      </c>
      <c r="H168" t="s">
        <v>2353</v>
      </c>
      <c r="I168" t="str">
        <f t="shared" si="23"/>
        <v>Non-Document</v>
      </c>
      <c r="J168" s="11">
        <f t="shared" si="15"/>
        <v>6</v>
      </c>
      <c r="K168">
        <f t="shared" si="22"/>
        <v>6.5</v>
      </c>
      <c r="L168">
        <f t="shared" si="22"/>
        <v>7</v>
      </c>
      <c r="M168">
        <f>INDEX('Express Worldwide Import IL'!$C$14:$I$41,MATCH('Rate Load ExpressWW IL Import'!L168,'Express Worldwide Import IL'!$B$14:$B$41,0),MATCH("Zone "&amp;'Rate Load ExpressWW IL Import'!J168,'Express Worldwide Import IL'!$C$13:$I$13,0))*1</f>
        <v>147.41999999999999</v>
      </c>
      <c r="N168" t="str">
        <f t="shared" si="18"/>
        <v>Flat KG</v>
      </c>
      <c r="O168" t="s">
        <v>2310</v>
      </c>
      <c r="P168" t="s">
        <v>18</v>
      </c>
      <c r="R168" t="str">
        <f t="shared" si="16"/>
        <v>('DHL','2024-01-01','2024-12-31','12377','Import','US',NULL,'EXPRESS WW (NON-DOC) ','Non-Document','6',6.5,7,147.42,'Flat KG','AppliedMaterials_2024',NULL),</v>
      </c>
    </row>
    <row r="169" spans="1:18" x14ac:dyDescent="0.3">
      <c r="A169" t="str">
        <f t="shared" si="23"/>
        <v>DHL</v>
      </c>
      <c r="B169" s="1" t="s">
        <v>21</v>
      </c>
      <c r="C169" s="1" t="s">
        <v>2309</v>
      </c>
      <c r="D169">
        <v>12377</v>
      </c>
      <c r="E169" t="s">
        <v>286</v>
      </c>
      <c r="F169" t="str">
        <f t="shared" si="23"/>
        <v>US</v>
      </c>
      <c r="G169" t="str">
        <f t="shared" si="23"/>
        <v>NULL</v>
      </c>
      <c r="H169" t="s">
        <v>2353</v>
      </c>
      <c r="I169" t="str">
        <f t="shared" si="23"/>
        <v>Non-Document</v>
      </c>
      <c r="J169" s="11">
        <f t="shared" si="15"/>
        <v>6</v>
      </c>
      <c r="K169">
        <f t="shared" si="22"/>
        <v>7</v>
      </c>
      <c r="L169">
        <f t="shared" si="22"/>
        <v>7.5</v>
      </c>
      <c r="M169">
        <f>INDEX('Express Worldwide Import IL'!$C$14:$I$41,MATCH('Rate Load ExpressWW IL Import'!L169,'Express Worldwide Import IL'!$B$14:$B$41,0),MATCH("Zone "&amp;'Rate Load ExpressWW IL Import'!J169,'Express Worldwide Import IL'!$C$13:$I$13,0))*1</f>
        <v>153.61000000000001</v>
      </c>
      <c r="N169" t="str">
        <f t="shared" si="18"/>
        <v>Flat KG</v>
      </c>
      <c r="O169" t="s">
        <v>2310</v>
      </c>
      <c r="P169" t="s">
        <v>18</v>
      </c>
      <c r="R169" t="str">
        <f t="shared" si="16"/>
        <v>('DHL','2024-01-01','2024-12-31','12377','Import','US',NULL,'EXPRESS WW (NON-DOC) ','Non-Document','6',7,7.5,153.61,'Flat KG','AppliedMaterials_2024',NULL),</v>
      </c>
    </row>
    <row r="170" spans="1:18" x14ac:dyDescent="0.3">
      <c r="A170" t="str">
        <f t="shared" si="23"/>
        <v>DHL</v>
      </c>
      <c r="B170" s="1" t="s">
        <v>21</v>
      </c>
      <c r="C170" s="1" t="s">
        <v>2309</v>
      </c>
      <c r="D170">
        <v>12377</v>
      </c>
      <c r="E170" t="s">
        <v>286</v>
      </c>
      <c r="F170" t="str">
        <f t="shared" si="23"/>
        <v>US</v>
      </c>
      <c r="G170" t="str">
        <f t="shared" si="23"/>
        <v>NULL</v>
      </c>
      <c r="H170" t="s">
        <v>2353</v>
      </c>
      <c r="I170" t="str">
        <f t="shared" si="23"/>
        <v>Non-Document</v>
      </c>
      <c r="J170" s="11">
        <f t="shared" si="15"/>
        <v>6</v>
      </c>
      <c r="K170">
        <f t="shared" si="22"/>
        <v>7.5</v>
      </c>
      <c r="L170">
        <f t="shared" si="22"/>
        <v>8</v>
      </c>
      <c r="M170">
        <f>INDEX('Express Worldwide Import IL'!$C$14:$I$41,MATCH('Rate Load ExpressWW IL Import'!L170,'Express Worldwide Import IL'!$B$14:$B$41,0),MATCH("Zone "&amp;'Rate Load ExpressWW IL Import'!J170,'Express Worldwide Import IL'!$C$13:$I$13,0))*1</f>
        <v>159.80000000000001</v>
      </c>
      <c r="N170" t="str">
        <f t="shared" si="18"/>
        <v>Flat KG</v>
      </c>
      <c r="O170" t="s">
        <v>2310</v>
      </c>
      <c r="P170" t="s">
        <v>18</v>
      </c>
      <c r="R170" t="str">
        <f t="shared" si="16"/>
        <v>('DHL','2024-01-01','2024-12-31','12377','Import','US',NULL,'EXPRESS WW (NON-DOC) ','Non-Document','6',7.5,8,159.8,'Flat KG','AppliedMaterials_2024',NULL),</v>
      </c>
    </row>
    <row r="171" spans="1:18" x14ac:dyDescent="0.3">
      <c r="A171" t="str">
        <f t="shared" si="23"/>
        <v>DHL</v>
      </c>
      <c r="B171" s="1" t="s">
        <v>21</v>
      </c>
      <c r="C171" s="1" t="s">
        <v>2309</v>
      </c>
      <c r="D171">
        <v>12377</v>
      </c>
      <c r="E171" t="s">
        <v>286</v>
      </c>
      <c r="F171" t="str">
        <f t="shared" si="23"/>
        <v>US</v>
      </c>
      <c r="G171" t="str">
        <f t="shared" si="23"/>
        <v>NULL</v>
      </c>
      <c r="H171" t="s">
        <v>2353</v>
      </c>
      <c r="I171" t="str">
        <f t="shared" si="23"/>
        <v>Non-Document</v>
      </c>
      <c r="J171" s="11">
        <f t="shared" si="15"/>
        <v>6</v>
      </c>
      <c r="K171">
        <f t="shared" si="22"/>
        <v>8</v>
      </c>
      <c r="L171">
        <f t="shared" si="22"/>
        <v>8.5</v>
      </c>
      <c r="M171">
        <f>INDEX('Express Worldwide Import IL'!$C$14:$I$41,MATCH('Rate Load ExpressWW IL Import'!L171,'Express Worldwide Import IL'!$B$14:$B$41,0),MATCH("Zone "&amp;'Rate Load ExpressWW IL Import'!J171,'Express Worldwide Import IL'!$C$13:$I$13,0))*1</f>
        <v>165.99</v>
      </c>
      <c r="N171" t="str">
        <f t="shared" si="18"/>
        <v>Flat KG</v>
      </c>
      <c r="O171" t="s">
        <v>2310</v>
      </c>
      <c r="P171" t="s">
        <v>18</v>
      </c>
      <c r="R171" t="str">
        <f t="shared" si="16"/>
        <v>('DHL','2024-01-01','2024-12-31','12377','Import','US',NULL,'EXPRESS WW (NON-DOC) ','Non-Document','6',8,8.5,165.99,'Flat KG','AppliedMaterials_2024',NULL),</v>
      </c>
    </row>
    <row r="172" spans="1:18" x14ac:dyDescent="0.3">
      <c r="A172" t="str">
        <f t="shared" si="23"/>
        <v>DHL</v>
      </c>
      <c r="B172" s="1" t="s">
        <v>21</v>
      </c>
      <c r="C172" s="1" t="s">
        <v>2309</v>
      </c>
      <c r="D172">
        <v>12377</v>
      </c>
      <c r="E172" t="s">
        <v>286</v>
      </c>
      <c r="F172" t="str">
        <f t="shared" si="23"/>
        <v>US</v>
      </c>
      <c r="G172" t="str">
        <f t="shared" si="23"/>
        <v>NULL</v>
      </c>
      <c r="H172" t="s">
        <v>2353</v>
      </c>
      <c r="I172" t="str">
        <f t="shared" si="23"/>
        <v>Non-Document</v>
      </c>
      <c r="J172" s="11">
        <f t="shared" si="15"/>
        <v>6</v>
      </c>
      <c r="K172">
        <f t="shared" si="22"/>
        <v>8.5</v>
      </c>
      <c r="L172">
        <f t="shared" si="22"/>
        <v>9</v>
      </c>
      <c r="M172">
        <f>INDEX('Express Worldwide Import IL'!$C$14:$I$41,MATCH('Rate Load ExpressWW IL Import'!L172,'Express Worldwide Import IL'!$B$14:$B$41,0),MATCH("Zone "&amp;'Rate Load ExpressWW IL Import'!J172,'Express Worldwide Import IL'!$C$13:$I$13,0))*1</f>
        <v>172.18</v>
      </c>
      <c r="N172" t="str">
        <f t="shared" si="18"/>
        <v>Flat KG</v>
      </c>
      <c r="O172" t="s">
        <v>2310</v>
      </c>
      <c r="P172" t="s">
        <v>18</v>
      </c>
      <c r="R172" t="str">
        <f t="shared" si="16"/>
        <v>('DHL','2024-01-01','2024-12-31','12377','Import','US',NULL,'EXPRESS WW (NON-DOC) ','Non-Document','6',8.5,9,172.18,'Flat KG','AppliedMaterials_2024',NULL),</v>
      </c>
    </row>
    <row r="173" spans="1:18" x14ac:dyDescent="0.3">
      <c r="A173" t="str">
        <f t="shared" si="23"/>
        <v>DHL</v>
      </c>
      <c r="B173" s="1" t="s">
        <v>21</v>
      </c>
      <c r="C173" s="1" t="s">
        <v>2309</v>
      </c>
      <c r="D173">
        <v>12377</v>
      </c>
      <c r="E173" t="s">
        <v>286</v>
      </c>
      <c r="F173" t="str">
        <f t="shared" si="23"/>
        <v>US</v>
      </c>
      <c r="G173" t="str">
        <f t="shared" si="23"/>
        <v>NULL</v>
      </c>
      <c r="H173" t="s">
        <v>2353</v>
      </c>
      <c r="I173" t="str">
        <f t="shared" si="23"/>
        <v>Non-Document</v>
      </c>
      <c r="J173" s="11">
        <f t="shared" si="15"/>
        <v>6</v>
      </c>
      <c r="K173">
        <f t="shared" si="22"/>
        <v>9</v>
      </c>
      <c r="L173">
        <f t="shared" si="22"/>
        <v>9.5</v>
      </c>
      <c r="M173">
        <f>INDEX('Express Worldwide Import IL'!$C$14:$I$41,MATCH('Rate Load ExpressWW IL Import'!L173,'Express Worldwide Import IL'!$B$14:$B$41,0),MATCH("Zone "&amp;'Rate Load ExpressWW IL Import'!J173,'Express Worldwide Import IL'!$C$13:$I$13,0))*1</f>
        <v>178.37</v>
      </c>
      <c r="N173" t="str">
        <f t="shared" si="18"/>
        <v>Flat KG</v>
      </c>
      <c r="O173" t="s">
        <v>2310</v>
      </c>
      <c r="P173" t="s">
        <v>18</v>
      </c>
      <c r="R173" t="str">
        <f t="shared" si="16"/>
        <v>('DHL','2024-01-01','2024-12-31','12377','Import','US',NULL,'EXPRESS WW (NON-DOC) ','Non-Document','6',9,9.5,178.37,'Flat KG','AppliedMaterials_2024',NULL),</v>
      </c>
    </row>
    <row r="174" spans="1:18" x14ac:dyDescent="0.3">
      <c r="A174" t="str">
        <f t="shared" si="23"/>
        <v>DHL</v>
      </c>
      <c r="B174" s="1" t="s">
        <v>21</v>
      </c>
      <c r="C174" s="1" t="s">
        <v>2309</v>
      </c>
      <c r="D174">
        <v>12377</v>
      </c>
      <c r="E174" t="s">
        <v>286</v>
      </c>
      <c r="F174" t="str">
        <f t="shared" si="23"/>
        <v>US</v>
      </c>
      <c r="G174" t="str">
        <f t="shared" si="23"/>
        <v>NULL</v>
      </c>
      <c r="H174" t="s">
        <v>2353</v>
      </c>
      <c r="I174" t="str">
        <f t="shared" si="23"/>
        <v>Non-Document</v>
      </c>
      <c r="J174" s="11">
        <f t="shared" si="15"/>
        <v>6</v>
      </c>
      <c r="K174">
        <f t="shared" si="22"/>
        <v>9.5</v>
      </c>
      <c r="L174">
        <f t="shared" si="22"/>
        <v>10</v>
      </c>
      <c r="M174">
        <f>INDEX('Express Worldwide Import IL'!$C$14:$I$41,MATCH('Rate Load ExpressWW IL Import'!L174,'Express Worldwide Import IL'!$B$14:$B$41,0),MATCH("Zone "&amp;'Rate Load ExpressWW IL Import'!J174,'Express Worldwide Import IL'!$C$13:$I$13,0))*1</f>
        <v>184.56</v>
      </c>
      <c r="N174" t="str">
        <f t="shared" si="18"/>
        <v>Flat KG</v>
      </c>
      <c r="O174" t="s">
        <v>2310</v>
      </c>
      <c r="P174" t="s">
        <v>18</v>
      </c>
      <c r="R174" t="str">
        <f t="shared" si="16"/>
        <v>('DHL','2024-01-01','2024-12-31','12377','Import','US',NULL,'EXPRESS WW (NON-DOC) ','Non-Document','6',9.5,10,184.56,'Flat KG','AppliedMaterials_2024',NULL),</v>
      </c>
    </row>
    <row r="175" spans="1:18" x14ac:dyDescent="0.3">
      <c r="A175" t="str">
        <f t="shared" si="23"/>
        <v>DHL</v>
      </c>
      <c r="B175" s="1" t="s">
        <v>21</v>
      </c>
      <c r="C175" s="1" t="s">
        <v>2309</v>
      </c>
      <c r="D175">
        <v>12377</v>
      </c>
      <c r="E175" t="s">
        <v>286</v>
      </c>
      <c r="F175" t="str">
        <f t="shared" si="23"/>
        <v>US</v>
      </c>
      <c r="G175" t="str">
        <f t="shared" si="23"/>
        <v>NULL</v>
      </c>
      <c r="H175" t="s">
        <v>2353</v>
      </c>
      <c r="I175" t="str">
        <f t="shared" si="23"/>
        <v>Non-Document</v>
      </c>
      <c r="J175" s="11">
        <f t="shared" si="15"/>
        <v>6</v>
      </c>
      <c r="K175">
        <f t="shared" si="22"/>
        <v>10</v>
      </c>
      <c r="L175">
        <f t="shared" si="22"/>
        <v>20</v>
      </c>
      <c r="M175">
        <f>INDEX('Express Worldwide Import IL'!$C$14:$I$41,MATCH('Rate Load ExpressWW IL Import'!L175,'Express Worldwide Import IL'!$B$14:$B$41,0),MATCH("Zone "&amp;'Rate Load ExpressWW IL Import'!J175,'Express Worldwide Import IL'!$C$13:$I$13,0))*1</f>
        <v>6.08</v>
      </c>
      <c r="N175" t="str">
        <f t="shared" si="18"/>
        <v>Per0.5KG_A</v>
      </c>
      <c r="O175" t="s">
        <v>2310</v>
      </c>
      <c r="P175">
        <f>M174</f>
        <v>184.56</v>
      </c>
      <c r="Q175" s="18"/>
      <c r="R175" t="str">
        <f t="shared" si="16"/>
        <v>('DHL','2024-01-01','2024-12-31','12377','Import','US',NULL,'EXPRESS WW (NON-DOC) ','Non-Document','6',10,20,6.08,'Per0.5KG_A','AppliedMaterials_2024',184.56),</v>
      </c>
    </row>
    <row r="176" spans="1:18" x14ac:dyDescent="0.3">
      <c r="A176" t="str">
        <f t="shared" si="23"/>
        <v>DHL</v>
      </c>
      <c r="B176" s="1" t="s">
        <v>21</v>
      </c>
      <c r="C176" s="1" t="s">
        <v>2309</v>
      </c>
      <c r="D176">
        <v>12377</v>
      </c>
      <c r="E176" t="s">
        <v>286</v>
      </c>
      <c r="F176" t="str">
        <f t="shared" si="23"/>
        <v>US</v>
      </c>
      <c r="G176" t="str">
        <f t="shared" si="23"/>
        <v>NULL</v>
      </c>
      <c r="H176" t="s">
        <v>2353</v>
      </c>
      <c r="I176" t="str">
        <f t="shared" si="23"/>
        <v>Non-Document</v>
      </c>
      <c r="J176" s="11">
        <f t="shared" si="15"/>
        <v>6</v>
      </c>
      <c r="K176">
        <f t="shared" si="22"/>
        <v>20</v>
      </c>
      <c r="L176">
        <f t="shared" si="22"/>
        <v>30</v>
      </c>
      <c r="M176">
        <f>INDEX('Express Worldwide Import IL'!$C$14:$I$41,MATCH('Rate Load ExpressWW IL Import'!L176,'Express Worldwide Import IL'!$B$14:$B$41,0),MATCH("Zone "&amp;'Rate Load ExpressWW IL Import'!J176,'Express Worldwide Import IL'!$C$13:$I$13,0))*1</f>
        <v>5.99</v>
      </c>
      <c r="N176" t="str">
        <f t="shared" si="18"/>
        <v>Per0.5KG_A</v>
      </c>
      <c r="O176" t="s">
        <v>2310</v>
      </c>
      <c r="P176" s="18">
        <f>P175+((K176-K175)*2)*M175</f>
        <v>306.15999999999997</v>
      </c>
      <c r="Q176" s="18"/>
      <c r="R176" t="str">
        <f t="shared" si="16"/>
        <v>('DHL','2024-01-01','2024-12-31','12377','Import','US',NULL,'EXPRESS WW (NON-DOC) ','Non-Document','6',20,30,5.99,'Per0.5KG_A','AppliedMaterials_2024',306.16),</v>
      </c>
    </row>
    <row r="177" spans="1:18" x14ac:dyDescent="0.3">
      <c r="A177" t="str">
        <f t="shared" si="23"/>
        <v>DHL</v>
      </c>
      <c r="B177" s="1" t="s">
        <v>21</v>
      </c>
      <c r="C177" s="1" t="s">
        <v>2309</v>
      </c>
      <c r="D177">
        <v>12377</v>
      </c>
      <c r="E177" t="s">
        <v>286</v>
      </c>
      <c r="F177" t="str">
        <f t="shared" si="23"/>
        <v>US</v>
      </c>
      <c r="G177" t="str">
        <f t="shared" si="23"/>
        <v>NULL</v>
      </c>
      <c r="H177" t="s">
        <v>2353</v>
      </c>
      <c r="I177" t="str">
        <f t="shared" si="23"/>
        <v>Non-Document</v>
      </c>
      <c r="J177" s="11">
        <f t="shared" si="15"/>
        <v>6</v>
      </c>
      <c r="K177">
        <f t="shared" si="22"/>
        <v>30</v>
      </c>
      <c r="L177">
        <f t="shared" si="22"/>
        <v>70</v>
      </c>
      <c r="M177">
        <f>INDEX('Express Worldwide Import IL'!$C$14:$I$41,MATCH('Rate Load ExpressWW IL Import'!L177,'Express Worldwide Import IL'!$B$14:$B$41,0),MATCH("Zone "&amp;'Rate Load ExpressWW IL Import'!J177,'Express Worldwide Import IL'!$C$13:$I$13,0))*1</f>
        <v>11.9</v>
      </c>
      <c r="N177" t="str">
        <f t="shared" si="18"/>
        <v>Per1.0KG_A</v>
      </c>
      <c r="O177" t="s">
        <v>2310</v>
      </c>
      <c r="P177" s="18">
        <f>P176+((K177-K176))*M176</f>
        <v>366.05999999999995</v>
      </c>
      <c r="Q177" s="18"/>
      <c r="R177" t="str">
        <f t="shared" si="16"/>
        <v>('DHL','2024-01-01','2024-12-31','12377','Import','US',NULL,'EXPRESS WW (NON-DOC) ','Non-Document','6',30,70,11.9,'Per1.0KG_A','AppliedMaterials_2024',366.06),</v>
      </c>
    </row>
    <row r="178" spans="1:18" x14ac:dyDescent="0.3">
      <c r="A178" t="str">
        <f t="shared" si="23"/>
        <v>DHL</v>
      </c>
      <c r="B178" s="1" t="s">
        <v>21</v>
      </c>
      <c r="C178" s="1" t="s">
        <v>2309</v>
      </c>
      <c r="D178">
        <v>12377</v>
      </c>
      <c r="E178" t="s">
        <v>286</v>
      </c>
      <c r="F178" t="str">
        <f t="shared" si="23"/>
        <v>US</v>
      </c>
      <c r="G178" t="str">
        <f t="shared" si="23"/>
        <v>NULL</v>
      </c>
      <c r="H178" t="s">
        <v>2353</v>
      </c>
      <c r="I178" t="str">
        <f t="shared" si="23"/>
        <v>Non-Document</v>
      </c>
      <c r="J178" s="11">
        <f t="shared" si="15"/>
        <v>6</v>
      </c>
      <c r="K178">
        <f t="shared" si="22"/>
        <v>70</v>
      </c>
      <c r="L178">
        <f t="shared" si="22"/>
        <v>300</v>
      </c>
      <c r="M178">
        <f>INDEX('Express Worldwide Import IL'!$C$14:$I$41,MATCH('Rate Load ExpressWW IL Import'!L178,'Express Worldwide Import IL'!$B$14:$B$41,0),MATCH("Zone "&amp;'Rate Load ExpressWW IL Import'!J178,'Express Worldwide Import IL'!$C$13:$I$13,0))*1</f>
        <v>11.81</v>
      </c>
      <c r="N178" t="str">
        <f t="shared" si="18"/>
        <v>Per1.0KG_A</v>
      </c>
      <c r="O178" t="s">
        <v>2310</v>
      </c>
      <c r="P178" s="18">
        <f>P177+((K178-K177))*M177</f>
        <v>842.06</v>
      </c>
      <c r="Q178" s="18"/>
      <c r="R178" t="str">
        <f t="shared" si="16"/>
        <v>('DHL','2024-01-01','2024-12-31','12377','Import','US',NULL,'EXPRESS WW (NON-DOC) ','Non-Document','6',70,300,11.81,'Per1.0KG_A','AppliedMaterials_2024',842.06),</v>
      </c>
    </row>
    <row r="179" spans="1:18" x14ac:dyDescent="0.3">
      <c r="A179" t="str">
        <f t="shared" si="23"/>
        <v>DHL</v>
      </c>
      <c r="B179" s="1" t="s">
        <v>21</v>
      </c>
      <c r="C179" s="1" t="s">
        <v>2309</v>
      </c>
      <c r="D179">
        <v>12377</v>
      </c>
      <c r="E179" t="s">
        <v>286</v>
      </c>
      <c r="F179" t="str">
        <f t="shared" si="23"/>
        <v>US</v>
      </c>
      <c r="G179" t="str">
        <f t="shared" si="23"/>
        <v>NULL</v>
      </c>
      <c r="H179" t="s">
        <v>2353</v>
      </c>
      <c r="I179" t="str">
        <f t="shared" si="23"/>
        <v>Non-Document</v>
      </c>
      <c r="J179" s="11">
        <f t="shared" si="15"/>
        <v>6</v>
      </c>
      <c r="K179">
        <f t="shared" si="22"/>
        <v>300</v>
      </c>
      <c r="L179">
        <f t="shared" si="22"/>
        <v>99999</v>
      </c>
      <c r="M179">
        <f>INDEX('Express Worldwide Import IL'!$C$14:$I$41,MATCH('Rate Load ExpressWW IL Import'!L179,'Express Worldwide Import IL'!$B$14:$B$41,0),MATCH("Zone "&amp;'Rate Load ExpressWW IL Import'!J179,'Express Worldwide Import IL'!$C$13:$I$13,0))*1</f>
        <v>11.54</v>
      </c>
      <c r="N179" t="str">
        <f t="shared" si="18"/>
        <v>Per1.0KG_A</v>
      </c>
      <c r="O179" t="s">
        <v>2310</v>
      </c>
      <c r="P179" s="18">
        <f>P178+((K179-K178))*M178</f>
        <v>3558.36</v>
      </c>
      <c r="Q179" s="18"/>
      <c r="R179" t="str">
        <f t="shared" si="16"/>
        <v>('DHL','2024-01-01','2024-12-31','12377','Import','US',NULL,'EXPRESS WW (NON-DOC) ','Non-Document','6',300,99999,11.54,'Per1.0KG_A','AppliedMaterials_2024',3558.36),</v>
      </c>
    </row>
    <row r="180" spans="1:18" x14ac:dyDescent="0.3">
      <c r="A180" t="str">
        <f t="shared" si="23"/>
        <v>DHL</v>
      </c>
      <c r="B180" s="1" t="s">
        <v>21</v>
      </c>
      <c r="C180" s="1" t="s">
        <v>2309</v>
      </c>
      <c r="D180">
        <v>12377</v>
      </c>
      <c r="E180" t="s">
        <v>286</v>
      </c>
      <c r="F180" t="str">
        <f t="shared" si="23"/>
        <v>US</v>
      </c>
      <c r="G180" t="str">
        <f t="shared" si="23"/>
        <v>NULL</v>
      </c>
      <c r="H180" t="s">
        <v>2353</v>
      </c>
      <c r="I180" t="str">
        <f t="shared" si="23"/>
        <v>Non-Document</v>
      </c>
      <c r="J180" s="11">
        <f t="shared" si="15"/>
        <v>7</v>
      </c>
      <c r="K180">
        <f t="shared" si="22"/>
        <v>0</v>
      </c>
      <c r="L180">
        <f t="shared" si="22"/>
        <v>0.5</v>
      </c>
      <c r="M180">
        <f>INDEX('Express Worldwide Import IL'!$C$14:$I$41,MATCH('Rate Load ExpressWW IL Import'!L180,'Express Worldwide Import IL'!$B$14:$B$41,0),MATCH("Zone "&amp;'Rate Load ExpressWW IL Import'!J180,'Express Worldwide Import IL'!$C$13:$I$13,0))*1</f>
        <v>60.24</v>
      </c>
      <c r="N180" t="str">
        <f t="shared" si="18"/>
        <v>Flat KG</v>
      </c>
      <c r="O180" t="s">
        <v>2310</v>
      </c>
      <c r="P180" t="s">
        <v>18</v>
      </c>
      <c r="R180" t="str">
        <f t="shared" si="16"/>
        <v>('DHL','2024-01-01','2024-12-31','12377','Import','US',NULL,'EXPRESS WW (NON-DOC) ','Non-Document','7',0,0.5,60.24,'Flat KG','AppliedMaterials_2024',NULL),</v>
      </c>
    </row>
    <row r="181" spans="1:18" x14ac:dyDescent="0.3">
      <c r="A181" t="str">
        <f t="shared" si="23"/>
        <v>DHL</v>
      </c>
      <c r="B181" s="1" t="s">
        <v>21</v>
      </c>
      <c r="C181" s="1" t="s">
        <v>2309</v>
      </c>
      <c r="D181">
        <v>12377</v>
      </c>
      <c r="E181" t="s">
        <v>286</v>
      </c>
      <c r="F181" t="str">
        <f t="shared" si="23"/>
        <v>US</v>
      </c>
      <c r="G181" t="str">
        <f t="shared" si="23"/>
        <v>NULL</v>
      </c>
      <c r="H181" t="s">
        <v>2353</v>
      </c>
      <c r="I181" t="str">
        <f t="shared" si="23"/>
        <v>Non-Document</v>
      </c>
      <c r="J181" s="11">
        <f t="shared" si="15"/>
        <v>7</v>
      </c>
      <c r="K181">
        <f t="shared" si="22"/>
        <v>0.5</v>
      </c>
      <c r="L181">
        <f t="shared" si="22"/>
        <v>1</v>
      </c>
      <c r="M181">
        <f>INDEX('Express Worldwide Import IL'!$C$14:$I$41,MATCH('Rate Load ExpressWW IL Import'!L181,'Express Worldwide Import IL'!$B$14:$B$41,0),MATCH("Zone "&amp;'Rate Load ExpressWW IL Import'!J181,'Express Worldwide Import IL'!$C$13:$I$13,0))*1</f>
        <v>81.92</v>
      </c>
      <c r="N181" t="str">
        <f t="shared" si="18"/>
        <v>Flat KG</v>
      </c>
      <c r="O181" t="s">
        <v>2310</v>
      </c>
      <c r="P181" t="s">
        <v>18</v>
      </c>
      <c r="R181" t="str">
        <f t="shared" si="16"/>
        <v>('DHL','2024-01-01','2024-12-31','12377','Import','US',NULL,'EXPRESS WW (NON-DOC) ','Non-Document','7',0.5,1,81.92,'Flat KG','AppliedMaterials_2024',NULL),</v>
      </c>
    </row>
    <row r="182" spans="1:18" x14ac:dyDescent="0.3">
      <c r="A182" t="str">
        <f t="shared" si="23"/>
        <v>DHL</v>
      </c>
      <c r="B182" s="1" t="s">
        <v>21</v>
      </c>
      <c r="C182" s="1" t="s">
        <v>2309</v>
      </c>
      <c r="D182">
        <v>12377</v>
      </c>
      <c r="E182" t="s">
        <v>286</v>
      </c>
      <c r="F182" t="str">
        <f t="shared" si="23"/>
        <v>US</v>
      </c>
      <c r="G182" t="str">
        <f t="shared" si="23"/>
        <v>NULL</v>
      </c>
      <c r="H182" t="s">
        <v>2353</v>
      </c>
      <c r="I182" t="str">
        <f t="shared" si="23"/>
        <v>Non-Document</v>
      </c>
      <c r="J182" s="11">
        <f t="shared" si="15"/>
        <v>7</v>
      </c>
      <c r="K182">
        <f t="shared" si="22"/>
        <v>1</v>
      </c>
      <c r="L182">
        <f t="shared" si="22"/>
        <v>1.5</v>
      </c>
      <c r="M182">
        <f>INDEX('Express Worldwide Import IL'!$C$14:$I$41,MATCH('Rate Load ExpressWW IL Import'!L182,'Express Worldwide Import IL'!$B$14:$B$41,0),MATCH("Zone "&amp;'Rate Load ExpressWW IL Import'!J182,'Express Worldwide Import IL'!$C$13:$I$13,0))*1</f>
        <v>92.82</v>
      </c>
      <c r="N182" t="str">
        <f t="shared" si="18"/>
        <v>Flat KG</v>
      </c>
      <c r="O182" t="s">
        <v>2310</v>
      </c>
      <c r="P182" t="s">
        <v>18</v>
      </c>
      <c r="R182" t="str">
        <f t="shared" si="16"/>
        <v>('DHL','2024-01-01','2024-12-31','12377','Import','US',NULL,'EXPRESS WW (NON-DOC) ','Non-Document','7',1,1.5,92.82,'Flat KG','AppliedMaterials_2024',NULL),</v>
      </c>
    </row>
    <row r="183" spans="1:18" x14ac:dyDescent="0.3">
      <c r="A183" t="str">
        <f t="shared" si="23"/>
        <v>DHL</v>
      </c>
      <c r="B183" s="1" t="s">
        <v>21</v>
      </c>
      <c r="C183" s="1" t="s">
        <v>2309</v>
      </c>
      <c r="D183">
        <v>12377</v>
      </c>
      <c r="E183" t="s">
        <v>286</v>
      </c>
      <c r="F183" t="str">
        <f t="shared" si="23"/>
        <v>US</v>
      </c>
      <c r="G183" t="str">
        <f t="shared" si="23"/>
        <v>NULL</v>
      </c>
      <c r="H183" t="s">
        <v>2353</v>
      </c>
      <c r="I183" t="str">
        <f t="shared" si="23"/>
        <v>Non-Document</v>
      </c>
      <c r="J183" s="11">
        <f t="shared" si="15"/>
        <v>7</v>
      </c>
      <c r="K183">
        <f t="shared" ref="K183:L198" si="24">K158</f>
        <v>1.5</v>
      </c>
      <c r="L183">
        <f t="shared" si="24"/>
        <v>2</v>
      </c>
      <c r="M183">
        <f>INDEX('Express Worldwide Import IL'!$C$14:$I$41,MATCH('Rate Load ExpressWW IL Import'!L183,'Express Worldwide Import IL'!$B$14:$B$41,0),MATCH("Zone "&amp;'Rate Load ExpressWW IL Import'!J183,'Express Worldwide Import IL'!$C$13:$I$13,0))*1</f>
        <v>103.72</v>
      </c>
      <c r="N183" t="str">
        <f t="shared" si="18"/>
        <v>Flat KG</v>
      </c>
      <c r="O183" t="s">
        <v>2310</v>
      </c>
      <c r="P183" t="s">
        <v>18</v>
      </c>
      <c r="R183" t="str">
        <f t="shared" si="16"/>
        <v>('DHL','2024-01-01','2024-12-31','12377','Import','US',NULL,'EXPRESS WW (NON-DOC) ','Non-Document','7',1.5,2,103.72,'Flat KG','AppliedMaterials_2024',NULL),</v>
      </c>
    </row>
    <row r="184" spans="1:18" x14ac:dyDescent="0.3">
      <c r="A184" t="str">
        <f t="shared" ref="A184:I199" si="25">A159</f>
        <v>DHL</v>
      </c>
      <c r="B184" s="1" t="s">
        <v>21</v>
      </c>
      <c r="C184" s="1" t="s">
        <v>2309</v>
      </c>
      <c r="D184">
        <v>12377</v>
      </c>
      <c r="E184" t="s">
        <v>286</v>
      </c>
      <c r="F184" t="str">
        <f t="shared" si="25"/>
        <v>US</v>
      </c>
      <c r="G184" t="str">
        <f t="shared" si="25"/>
        <v>NULL</v>
      </c>
      <c r="H184" t="s">
        <v>2353</v>
      </c>
      <c r="I184" t="str">
        <f t="shared" si="25"/>
        <v>Non-Document</v>
      </c>
      <c r="J184" s="11">
        <f t="shared" ref="J184:J204" si="26">J159+1</f>
        <v>7</v>
      </c>
      <c r="K184">
        <f t="shared" si="24"/>
        <v>2</v>
      </c>
      <c r="L184">
        <f t="shared" si="24"/>
        <v>2.5</v>
      </c>
      <c r="M184">
        <f>INDEX('Express Worldwide Import IL'!$C$14:$I$41,MATCH('Rate Load ExpressWW IL Import'!L184,'Express Worldwide Import IL'!$B$14:$B$41,0),MATCH("Zone "&amp;'Rate Load ExpressWW IL Import'!J184,'Express Worldwide Import IL'!$C$13:$I$13,0))*1</f>
        <v>114.62</v>
      </c>
      <c r="N184" t="str">
        <f t="shared" si="18"/>
        <v>Flat KG</v>
      </c>
      <c r="O184" t="s">
        <v>2310</v>
      </c>
      <c r="P184" t="s">
        <v>18</v>
      </c>
      <c r="R184" t="str">
        <f t="shared" si="16"/>
        <v>('DHL','2024-01-01','2024-12-31','12377','Import','US',NULL,'EXPRESS WW (NON-DOC) ','Non-Document','7',2,2.5,114.62,'Flat KG','AppliedMaterials_2024',NULL),</v>
      </c>
    </row>
    <row r="185" spans="1:18" x14ac:dyDescent="0.3">
      <c r="A185" t="str">
        <f t="shared" si="25"/>
        <v>DHL</v>
      </c>
      <c r="B185" s="1" t="s">
        <v>21</v>
      </c>
      <c r="C185" s="1" t="s">
        <v>2309</v>
      </c>
      <c r="D185">
        <v>12377</v>
      </c>
      <c r="E185" t="s">
        <v>286</v>
      </c>
      <c r="F185" t="str">
        <f t="shared" si="25"/>
        <v>US</v>
      </c>
      <c r="G185" t="str">
        <f t="shared" si="25"/>
        <v>NULL</v>
      </c>
      <c r="H185" t="s">
        <v>2353</v>
      </c>
      <c r="I185" t="str">
        <f t="shared" si="25"/>
        <v>Non-Document</v>
      </c>
      <c r="J185" s="11">
        <f t="shared" si="26"/>
        <v>7</v>
      </c>
      <c r="K185">
        <f t="shared" si="24"/>
        <v>2.5</v>
      </c>
      <c r="L185">
        <f t="shared" si="24"/>
        <v>3</v>
      </c>
      <c r="M185">
        <f>INDEX('Express Worldwide Import IL'!$C$14:$I$41,MATCH('Rate Load ExpressWW IL Import'!L185,'Express Worldwide Import IL'!$B$14:$B$41,0),MATCH("Zone "&amp;'Rate Load ExpressWW IL Import'!J185,'Express Worldwide Import IL'!$C$13:$I$13,0))*1</f>
        <v>124.89</v>
      </c>
      <c r="N185" t="str">
        <f t="shared" si="18"/>
        <v>Flat KG</v>
      </c>
      <c r="O185" t="s">
        <v>2310</v>
      </c>
      <c r="P185" t="s">
        <v>18</v>
      </c>
      <c r="R185" t="str">
        <f t="shared" si="16"/>
        <v>('DHL','2024-01-01','2024-12-31','12377','Import','US',NULL,'EXPRESS WW (NON-DOC) ','Non-Document','7',2.5,3,124.89,'Flat KG','AppliedMaterials_2024',NULL),</v>
      </c>
    </row>
    <row r="186" spans="1:18" x14ac:dyDescent="0.3">
      <c r="A186" t="str">
        <f t="shared" si="25"/>
        <v>DHL</v>
      </c>
      <c r="B186" s="1" t="s">
        <v>21</v>
      </c>
      <c r="C186" s="1" t="s">
        <v>2309</v>
      </c>
      <c r="D186">
        <v>12377</v>
      </c>
      <c r="E186" t="s">
        <v>286</v>
      </c>
      <c r="F186" t="str">
        <f t="shared" si="25"/>
        <v>US</v>
      </c>
      <c r="G186" t="str">
        <f t="shared" si="25"/>
        <v>NULL</v>
      </c>
      <c r="H186" t="s">
        <v>2353</v>
      </c>
      <c r="I186" t="str">
        <f t="shared" si="25"/>
        <v>Non-Document</v>
      </c>
      <c r="J186" s="11">
        <f t="shared" si="26"/>
        <v>7</v>
      </c>
      <c r="K186">
        <f t="shared" si="24"/>
        <v>3</v>
      </c>
      <c r="L186">
        <f t="shared" si="24"/>
        <v>3.5</v>
      </c>
      <c r="M186">
        <f>INDEX('Express Worldwide Import IL'!$C$14:$I$41,MATCH('Rate Load ExpressWW IL Import'!L186,'Express Worldwide Import IL'!$B$14:$B$41,0),MATCH("Zone "&amp;'Rate Load ExpressWW IL Import'!J186,'Express Worldwide Import IL'!$C$13:$I$13,0))*1</f>
        <v>135.16</v>
      </c>
      <c r="N186" t="str">
        <f t="shared" si="18"/>
        <v>Flat KG</v>
      </c>
      <c r="O186" t="s">
        <v>2310</v>
      </c>
      <c r="P186" t="s">
        <v>18</v>
      </c>
      <c r="R186" t="str">
        <f t="shared" si="16"/>
        <v>('DHL','2024-01-01','2024-12-31','12377','Import','US',NULL,'EXPRESS WW (NON-DOC) ','Non-Document','7',3,3.5,135.16,'Flat KG','AppliedMaterials_2024',NULL),</v>
      </c>
    </row>
    <row r="187" spans="1:18" x14ac:dyDescent="0.3">
      <c r="A187" t="str">
        <f t="shared" si="25"/>
        <v>DHL</v>
      </c>
      <c r="B187" s="1" t="s">
        <v>21</v>
      </c>
      <c r="C187" s="1" t="s">
        <v>2309</v>
      </c>
      <c r="D187">
        <v>12377</v>
      </c>
      <c r="E187" t="s">
        <v>286</v>
      </c>
      <c r="F187" t="str">
        <f t="shared" si="25"/>
        <v>US</v>
      </c>
      <c r="G187" t="str">
        <f t="shared" si="25"/>
        <v>NULL</v>
      </c>
      <c r="H187" t="s">
        <v>2353</v>
      </c>
      <c r="I187" t="str">
        <f t="shared" si="25"/>
        <v>Non-Document</v>
      </c>
      <c r="J187" s="11">
        <f t="shared" si="26"/>
        <v>7</v>
      </c>
      <c r="K187">
        <f t="shared" si="24"/>
        <v>3.5</v>
      </c>
      <c r="L187">
        <f t="shared" si="24"/>
        <v>4</v>
      </c>
      <c r="M187">
        <f>INDEX('Express Worldwide Import IL'!$C$14:$I$41,MATCH('Rate Load ExpressWW IL Import'!L187,'Express Worldwide Import IL'!$B$14:$B$41,0),MATCH("Zone "&amp;'Rate Load ExpressWW IL Import'!J187,'Express Worldwide Import IL'!$C$13:$I$13,0))*1</f>
        <v>145.43</v>
      </c>
      <c r="N187" t="str">
        <f t="shared" si="18"/>
        <v>Flat KG</v>
      </c>
      <c r="O187" t="s">
        <v>2310</v>
      </c>
      <c r="P187" t="s">
        <v>18</v>
      </c>
      <c r="R187" t="str">
        <f t="shared" si="16"/>
        <v>('DHL','2024-01-01','2024-12-31','12377','Import','US',NULL,'EXPRESS WW (NON-DOC) ','Non-Document','7',3.5,4,145.43,'Flat KG','AppliedMaterials_2024',NULL),</v>
      </c>
    </row>
    <row r="188" spans="1:18" x14ac:dyDescent="0.3">
      <c r="A188" t="str">
        <f t="shared" si="25"/>
        <v>DHL</v>
      </c>
      <c r="B188" s="1" t="s">
        <v>21</v>
      </c>
      <c r="C188" s="1" t="s">
        <v>2309</v>
      </c>
      <c r="D188">
        <v>12377</v>
      </c>
      <c r="E188" t="s">
        <v>286</v>
      </c>
      <c r="F188" t="str">
        <f t="shared" si="25"/>
        <v>US</v>
      </c>
      <c r="G188" t="str">
        <f t="shared" si="25"/>
        <v>NULL</v>
      </c>
      <c r="H188" t="s">
        <v>2353</v>
      </c>
      <c r="I188" t="str">
        <f t="shared" si="25"/>
        <v>Non-Document</v>
      </c>
      <c r="J188" s="11">
        <f t="shared" si="26"/>
        <v>7</v>
      </c>
      <c r="K188">
        <f t="shared" si="24"/>
        <v>4</v>
      </c>
      <c r="L188">
        <f t="shared" si="24"/>
        <v>4.5</v>
      </c>
      <c r="M188">
        <f>INDEX('Express Worldwide Import IL'!$C$14:$I$41,MATCH('Rate Load ExpressWW IL Import'!L188,'Express Worldwide Import IL'!$B$14:$B$41,0),MATCH("Zone "&amp;'Rate Load ExpressWW IL Import'!J188,'Express Worldwide Import IL'!$C$13:$I$13,0))*1</f>
        <v>155.69999999999999</v>
      </c>
      <c r="N188" t="str">
        <f t="shared" si="18"/>
        <v>Flat KG</v>
      </c>
      <c r="O188" t="s">
        <v>2310</v>
      </c>
      <c r="P188" t="s">
        <v>18</v>
      </c>
      <c r="R188" t="str">
        <f t="shared" si="16"/>
        <v>('DHL','2024-01-01','2024-12-31','12377','Import','US',NULL,'EXPRESS WW (NON-DOC) ','Non-Document','7',4,4.5,155.7,'Flat KG','AppliedMaterials_2024',NULL),</v>
      </c>
    </row>
    <row r="189" spans="1:18" x14ac:dyDescent="0.3">
      <c r="A189" t="str">
        <f t="shared" si="25"/>
        <v>DHL</v>
      </c>
      <c r="B189" s="1" t="s">
        <v>21</v>
      </c>
      <c r="C189" s="1" t="s">
        <v>2309</v>
      </c>
      <c r="D189">
        <v>12377</v>
      </c>
      <c r="E189" t="s">
        <v>286</v>
      </c>
      <c r="F189" t="str">
        <f t="shared" si="25"/>
        <v>US</v>
      </c>
      <c r="G189" t="str">
        <f t="shared" si="25"/>
        <v>NULL</v>
      </c>
      <c r="H189" t="s">
        <v>2353</v>
      </c>
      <c r="I189" t="str">
        <f t="shared" si="25"/>
        <v>Non-Document</v>
      </c>
      <c r="J189" s="11">
        <f t="shared" si="26"/>
        <v>7</v>
      </c>
      <c r="K189">
        <f t="shared" si="24"/>
        <v>4.5</v>
      </c>
      <c r="L189">
        <f t="shared" si="24"/>
        <v>5</v>
      </c>
      <c r="M189">
        <f>INDEX('Express Worldwide Import IL'!$C$14:$I$41,MATCH('Rate Load ExpressWW IL Import'!L189,'Express Worldwide Import IL'!$B$14:$B$41,0),MATCH("Zone "&amp;'Rate Load ExpressWW IL Import'!J189,'Express Worldwide Import IL'!$C$13:$I$13,0))*1</f>
        <v>165.97</v>
      </c>
      <c r="N189" t="str">
        <f t="shared" si="18"/>
        <v>Flat KG</v>
      </c>
      <c r="O189" t="s">
        <v>2310</v>
      </c>
      <c r="P189" t="s">
        <v>18</v>
      </c>
      <c r="R189" t="str">
        <f t="shared" si="16"/>
        <v>('DHL','2024-01-01','2024-12-31','12377','Import','US',NULL,'EXPRESS WW (NON-DOC) ','Non-Document','7',4.5,5,165.97,'Flat KG','AppliedMaterials_2024',NULL),</v>
      </c>
    </row>
    <row r="190" spans="1:18" x14ac:dyDescent="0.3">
      <c r="A190" t="str">
        <f t="shared" si="25"/>
        <v>DHL</v>
      </c>
      <c r="B190" s="1" t="s">
        <v>21</v>
      </c>
      <c r="C190" s="1" t="s">
        <v>2309</v>
      </c>
      <c r="D190">
        <v>12377</v>
      </c>
      <c r="E190" t="s">
        <v>286</v>
      </c>
      <c r="F190" t="str">
        <f t="shared" si="25"/>
        <v>US</v>
      </c>
      <c r="G190" t="str">
        <f t="shared" si="25"/>
        <v>NULL</v>
      </c>
      <c r="H190" t="s">
        <v>2353</v>
      </c>
      <c r="I190" t="str">
        <f t="shared" si="25"/>
        <v>Non-Document</v>
      </c>
      <c r="J190" s="11">
        <f t="shared" si="26"/>
        <v>7</v>
      </c>
      <c r="K190">
        <f t="shared" si="24"/>
        <v>5</v>
      </c>
      <c r="L190">
        <f t="shared" si="24"/>
        <v>5.5</v>
      </c>
      <c r="M190">
        <f>INDEX('Express Worldwide Import IL'!$C$14:$I$41,MATCH('Rate Load ExpressWW IL Import'!L190,'Express Worldwide Import IL'!$B$14:$B$41,0),MATCH("Zone "&amp;'Rate Load ExpressWW IL Import'!J190,'Express Worldwide Import IL'!$C$13:$I$13,0))*1</f>
        <v>176.42</v>
      </c>
      <c r="N190" t="str">
        <f t="shared" si="18"/>
        <v>Flat KG</v>
      </c>
      <c r="O190" t="s">
        <v>2310</v>
      </c>
      <c r="P190" t="s">
        <v>18</v>
      </c>
      <c r="R190" t="str">
        <f t="shared" si="16"/>
        <v>('DHL','2024-01-01','2024-12-31','12377','Import','US',NULL,'EXPRESS WW (NON-DOC) ','Non-Document','7',5,5.5,176.42,'Flat KG','AppliedMaterials_2024',NULL),</v>
      </c>
    </row>
    <row r="191" spans="1:18" x14ac:dyDescent="0.3">
      <c r="A191" t="str">
        <f t="shared" si="25"/>
        <v>DHL</v>
      </c>
      <c r="B191" s="1" t="s">
        <v>21</v>
      </c>
      <c r="C191" s="1" t="s">
        <v>2309</v>
      </c>
      <c r="D191">
        <v>12377</v>
      </c>
      <c r="E191" t="s">
        <v>286</v>
      </c>
      <c r="F191" t="str">
        <f t="shared" si="25"/>
        <v>US</v>
      </c>
      <c r="G191" t="str">
        <f t="shared" si="25"/>
        <v>NULL</v>
      </c>
      <c r="H191" t="s">
        <v>2353</v>
      </c>
      <c r="I191" t="str">
        <f t="shared" si="25"/>
        <v>Non-Document</v>
      </c>
      <c r="J191" s="11">
        <f t="shared" si="26"/>
        <v>7</v>
      </c>
      <c r="K191">
        <f t="shared" si="24"/>
        <v>5.5</v>
      </c>
      <c r="L191">
        <f t="shared" si="24"/>
        <v>6</v>
      </c>
      <c r="M191">
        <f>INDEX('Express Worldwide Import IL'!$C$14:$I$41,MATCH('Rate Load ExpressWW IL Import'!L191,'Express Worldwide Import IL'!$B$14:$B$41,0),MATCH("Zone "&amp;'Rate Load ExpressWW IL Import'!J191,'Express Worldwide Import IL'!$C$13:$I$13,0))*1</f>
        <v>186.87</v>
      </c>
      <c r="N191" t="str">
        <f t="shared" si="18"/>
        <v>Flat KG</v>
      </c>
      <c r="O191" t="s">
        <v>2310</v>
      </c>
      <c r="P191" t="s">
        <v>18</v>
      </c>
      <c r="R191" t="str">
        <f t="shared" si="16"/>
        <v>('DHL','2024-01-01','2024-12-31','12377','Import','US',NULL,'EXPRESS WW (NON-DOC) ','Non-Document','7',5.5,6,186.87,'Flat KG','AppliedMaterials_2024',NULL),</v>
      </c>
    </row>
    <row r="192" spans="1:18" x14ac:dyDescent="0.3">
      <c r="A192" t="str">
        <f t="shared" si="25"/>
        <v>DHL</v>
      </c>
      <c r="B192" s="1" t="s">
        <v>21</v>
      </c>
      <c r="C192" s="1" t="s">
        <v>2309</v>
      </c>
      <c r="D192">
        <v>12377</v>
      </c>
      <c r="E192" t="s">
        <v>286</v>
      </c>
      <c r="F192" t="str">
        <f t="shared" si="25"/>
        <v>US</v>
      </c>
      <c r="G192" t="str">
        <f t="shared" si="25"/>
        <v>NULL</v>
      </c>
      <c r="H192" t="s">
        <v>2353</v>
      </c>
      <c r="I192" t="str">
        <f t="shared" si="25"/>
        <v>Non-Document</v>
      </c>
      <c r="J192" s="11">
        <f t="shared" si="26"/>
        <v>7</v>
      </c>
      <c r="K192">
        <f t="shared" si="24"/>
        <v>6</v>
      </c>
      <c r="L192">
        <f t="shared" si="24"/>
        <v>6.5</v>
      </c>
      <c r="M192">
        <f>INDEX('Express Worldwide Import IL'!$C$14:$I$41,MATCH('Rate Load ExpressWW IL Import'!L192,'Express Worldwide Import IL'!$B$14:$B$41,0),MATCH("Zone "&amp;'Rate Load ExpressWW IL Import'!J192,'Express Worldwide Import IL'!$C$13:$I$13,0))*1</f>
        <v>197.32</v>
      </c>
      <c r="N192" t="str">
        <f t="shared" si="18"/>
        <v>Flat KG</v>
      </c>
      <c r="O192" t="s">
        <v>2310</v>
      </c>
      <c r="P192" t="s">
        <v>18</v>
      </c>
      <c r="R192" t="str">
        <f t="shared" si="16"/>
        <v>('DHL','2024-01-01','2024-12-31','12377','Import','US',NULL,'EXPRESS WW (NON-DOC) ','Non-Document','7',6,6.5,197.32,'Flat KG','AppliedMaterials_2024',NULL),</v>
      </c>
    </row>
    <row r="193" spans="1:18" x14ac:dyDescent="0.3">
      <c r="A193" t="str">
        <f t="shared" si="25"/>
        <v>DHL</v>
      </c>
      <c r="B193" s="1" t="s">
        <v>21</v>
      </c>
      <c r="C193" s="1" t="s">
        <v>2309</v>
      </c>
      <c r="D193">
        <v>12377</v>
      </c>
      <c r="E193" t="s">
        <v>286</v>
      </c>
      <c r="F193" t="str">
        <f t="shared" si="25"/>
        <v>US</v>
      </c>
      <c r="G193" t="str">
        <f t="shared" si="25"/>
        <v>NULL</v>
      </c>
      <c r="H193" t="s">
        <v>2353</v>
      </c>
      <c r="I193" t="str">
        <f t="shared" si="25"/>
        <v>Non-Document</v>
      </c>
      <c r="J193" s="11">
        <f t="shared" si="26"/>
        <v>7</v>
      </c>
      <c r="K193">
        <f t="shared" si="24"/>
        <v>6.5</v>
      </c>
      <c r="L193">
        <f t="shared" si="24"/>
        <v>7</v>
      </c>
      <c r="M193">
        <f>INDEX('Express Worldwide Import IL'!$C$14:$I$41,MATCH('Rate Load ExpressWW IL Import'!L193,'Express Worldwide Import IL'!$B$14:$B$41,0),MATCH("Zone "&amp;'Rate Load ExpressWW IL Import'!J193,'Express Worldwide Import IL'!$C$13:$I$13,0))*1</f>
        <v>207.77</v>
      </c>
      <c r="N193" t="str">
        <f t="shared" si="18"/>
        <v>Flat KG</v>
      </c>
      <c r="O193" t="s">
        <v>2310</v>
      </c>
      <c r="P193" t="s">
        <v>18</v>
      </c>
      <c r="R193" t="str">
        <f t="shared" si="16"/>
        <v>('DHL','2024-01-01','2024-12-31','12377','Import','US',NULL,'EXPRESS WW (NON-DOC) ','Non-Document','7',6.5,7,207.77,'Flat KG','AppliedMaterials_2024',NULL),</v>
      </c>
    </row>
    <row r="194" spans="1:18" x14ac:dyDescent="0.3">
      <c r="A194" t="str">
        <f t="shared" si="25"/>
        <v>DHL</v>
      </c>
      <c r="B194" s="1" t="s">
        <v>21</v>
      </c>
      <c r="C194" s="1" t="s">
        <v>2309</v>
      </c>
      <c r="D194">
        <v>12377</v>
      </c>
      <c r="E194" t="s">
        <v>286</v>
      </c>
      <c r="F194" t="str">
        <f t="shared" si="25"/>
        <v>US</v>
      </c>
      <c r="G194" t="str">
        <f t="shared" si="25"/>
        <v>NULL</v>
      </c>
      <c r="H194" t="s">
        <v>2353</v>
      </c>
      <c r="I194" t="str">
        <f t="shared" si="25"/>
        <v>Non-Document</v>
      </c>
      <c r="J194" s="11">
        <f t="shared" si="26"/>
        <v>7</v>
      </c>
      <c r="K194">
        <f t="shared" si="24"/>
        <v>7</v>
      </c>
      <c r="L194">
        <f t="shared" si="24"/>
        <v>7.5</v>
      </c>
      <c r="M194">
        <f>INDEX('Express Worldwide Import IL'!$C$14:$I$41,MATCH('Rate Load ExpressWW IL Import'!L194,'Express Worldwide Import IL'!$B$14:$B$41,0),MATCH("Zone "&amp;'Rate Load ExpressWW IL Import'!J194,'Express Worldwide Import IL'!$C$13:$I$13,0))*1</f>
        <v>218.22</v>
      </c>
      <c r="N194" t="str">
        <f t="shared" si="18"/>
        <v>Flat KG</v>
      </c>
      <c r="O194" t="s">
        <v>2310</v>
      </c>
      <c r="P194" t="s">
        <v>18</v>
      </c>
      <c r="R194" t="str">
        <f t="shared" ref="R194:R204" si="27">SUBSTITUTE(IF(OR(ROW(A194)=2,MOD(ROW(A194),1000)=0),"insert into tnl_rating.dbo.dhl_express_rate_master values 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,",IF(OR(A195="",MOD(ROW(A195),1000)=0),"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","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,")),"'NULL'","NULL")</f>
        <v>('DHL','2024-01-01','2024-12-31','12377','Import','US',NULL,'EXPRESS WW (NON-DOC) ','Non-Document','7',7,7.5,218.22,'Flat KG','AppliedMaterials_2024',NULL),</v>
      </c>
    </row>
    <row r="195" spans="1:18" x14ac:dyDescent="0.3">
      <c r="A195" t="str">
        <f t="shared" si="25"/>
        <v>DHL</v>
      </c>
      <c r="B195" s="1" t="s">
        <v>21</v>
      </c>
      <c r="C195" s="1" t="s">
        <v>2309</v>
      </c>
      <c r="D195">
        <v>12377</v>
      </c>
      <c r="E195" t="s">
        <v>286</v>
      </c>
      <c r="F195" t="str">
        <f t="shared" si="25"/>
        <v>US</v>
      </c>
      <c r="G195" t="str">
        <f t="shared" si="25"/>
        <v>NULL</v>
      </c>
      <c r="H195" t="s">
        <v>2353</v>
      </c>
      <c r="I195" t="str">
        <f t="shared" si="25"/>
        <v>Non-Document</v>
      </c>
      <c r="J195" s="11">
        <f t="shared" si="26"/>
        <v>7</v>
      </c>
      <c r="K195">
        <f t="shared" si="24"/>
        <v>7.5</v>
      </c>
      <c r="L195">
        <f t="shared" si="24"/>
        <v>8</v>
      </c>
      <c r="M195">
        <f>INDEX('Express Worldwide Import IL'!$C$14:$I$41,MATCH('Rate Load ExpressWW IL Import'!L195,'Express Worldwide Import IL'!$B$14:$B$41,0),MATCH("Zone "&amp;'Rate Load ExpressWW IL Import'!J195,'Express Worldwide Import IL'!$C$13:$I$13,0))*1</f>
        <v>228.67</v>
      </c>
      <c r="N195" t="str">
        <f t="shared" si="18"/>
        <v>Flat KG</v>
      </c>
      <c r="O195" t="s">
        <v>2310</v>
      </c>
      <c r="P195" t="s">
        <v>18</v>
      </c>
      <c r="R195" t="str">
        <f t="shared" si="27"/>
        <v>('DHL','2024-01-01','2024-12-31','12377','Import','US',NULL,'EXPRESS WW (NON-DOC) ','Non-Document','7',7.5,8,228.67,'Flat KG','AppliedMaterials_2024',NULL),</v>
      </c>
    </row>
    <row r="196" spans="1:18" x14ac:dyDescent="0.3">
      <c r="A196" t="str">
        <f t="shared" si="25"/>
        <v>DHL</v>
      </c>
      <c r="B196" s="1" t="s">
        <v>21</v>
      </c>
      <c r="C196" s="1" t="s">
        <v>2309</v>
      </c>
      <c r="D196">
        <v>12377</v>
      </c>
      <c r="E196" t="s">
        <v>286</v>
      </c>
      <c r="F196" t="str">
        <f t="shared" si="25"/>
        <v>US</v>
      </c>
      <c r="G196" t="str">
        <f t="shared" si="25"/>
        <v>NULL</v>
      </c>
      <c r="H196" t="s">
        <v>2353</v>
      </c>
      <c r="I196" t="str">
        <f t="shared" si="25"/>
        <v>Non-Document</v>
      </c>
      <c r="J196" s="11">
        <f t="shared" si="26"/>
        <v>7</v>
      </c>
      <c r="K196">
        <f t="shared" si="24"/>
        <v>8</v>
      </c>
      <c r="L196">
        <f t="shared" si="24"/>
        <v>8.5</v>
      </c>
      <c r="M196">
        <f>INDEX('Express Worldwide Import IL'!$C$14:$I$41,MATCH('Rate Load ExpressWW IL Import'!L196,'Express Worldwide Import IL'!$B$14:$B$41,0),MATCH("Zone "&amp;'Rate Load ExpressWW IL Import'!J196,'Express Worldwide Import IL'!$C$13:$I$13,0))*1</f>
        <v>239.12</v>
      </c>
      <c r="N196" t="str">
        <f t="shared" si="18"/>
        <v>Flat KG</v>
      </c>
      <c r="O196" t="s">
        <v>2310</v>
      </c>
      <c r="P196" t="s">
        <v>18</v>
      </c>
      <c r="R196" t="str">
        <f t="shared" si="27"/>
        <v>('DHL','2024-01-01','2024-12-31','12377','Import','US',NULL,'EXPRESS WW (NON-DOC) ','Non-Document','7',8,8.5,239.12,'Flat KG','AppliedMaterials_2024',NULL),</v>
      </c>
    </row>
    <row r="197" spans="1:18" x14ac:dyDescent="0.3">
      <c r="A197" t="str">
        <f t="shared" si="25"/>
        <v>DHL</v>
      </c>
      <c r="B197" s="1" t="s">
        <v>21</v>
      </c>
      <c r="C197" s="1" t="s">
        <v>2309</v>
      </c>
      <c r="D197">
        <v>12377</v>
      </c>
      <c r="E197" t="s">
        <v>286</v>
      </c>
      <c r="F197" t="str">
        <f t="shared" si="25"/>
        <v>US</v>
      </c>
      <c r="G197" t="str">
        <f t="shared" si="25"/>
        <v>NULL</v>
      </c>
      <c r="H197" t="s">
        <v>2353</v>
      </c>
      <c r="I197" t="str">
        <f t="shared" si="25"/>
        <v>Non-Document</v>
      </c>
      <c r="J197" s="11">
        <f t="shared" si="26"/>
        <v>7</v>
      </c>
      <c r="K197">
        <f t="shared" si="24"/>
        <v>8.5</v>
      </c>
      <c r="L197">
        <f t="shared" si="24"/>
        <v>9</v>
      </c>
      <c r="M197">
        <f>INDEX('Express Worldwide Import IL'!$C$14:$I$41,MATCH('Rate Load ExpressWW IL Import'!L197,'Express Worldwide Import IL'!$B$14:$B$41,0),MATCH("Zone "&amp;'Rate Load ExpressWW IL Import'!J197,'Express Worldwide Import IL'!$C$13:$I$13,0))*1</f>
        <v>249.57</v>
      </c>
      <c r="N197" t="str">
        <f t="shared" si="18"/>
        <v>Flat KG</v>
      </c>
      <c r="O197" t="s">
        <v>2310</v>
      </c>
      <c r="P197" t="s">
        <v>18</v>
      </c>
      <c r="R197" t="str">
        <f t="shared" si="27"/>
        <v>('DHL','2024-01-01','2024-12-31','12377','Import','US',NULL,'EXPRESS WW (NON-DOC) ','Non-Document','7',8.5,9,249.57,'Flat KG','AppliedMaterials_2024',NULL),</v>
      </c>
    </row>
    <row r="198" spans="1:18" x14ac:dyDescent="0.3">
      <c r="A198" t="str">
        <f t="shared" si="25"/>
        <v>DHL</v>
      </c>
      <c r="B198" s="1" t="s">
        <v>21</v>
      </c>
      <c r="C198" s="1" t="s">
        <v>2309</v>
      </c>
      <c r="D198">
        <v>12377</v>
      </c>
      <c r="E198" t="s">
        <v>286</v>
      </c>
      <c r="F198" t="str">
        <f t="shared" si="25"/>
        <v>US</v>
      </c>
      <c r="G198" t="str">
        <f t="shared" si="25"/>
        <v>NULL</v>
      </c>
      <c r="H198" t="s">
        <v>2353</v>
      </c>
      <c r="I198" t="str">
        <f t="shared" si="25"/>
        <v>Non-Document</v>
      </c>
      <c r="J198" s="11">
        <f t="shared" si="26"/>
        <v>7</v>
      </c>
      <c r="K198">
        <f t="shared" si="24"/>
        <v>9</v>
      </c>
      <c r="L198">
        <f t="shared" si="24"/>
        <v>9.5</v>
      </c>
      <c r="M198">
        <f>INDEX('Express Worldwide Import IL'!$C$14:$I$41,MATCH('Rate Load ExpressWW IL Import'!L198,'Express Worldwide Import IL'!$B$14:$B$41,0),MATCH("Zone "&amp;'Rate Load ExpressWW IL Import'!J198,'Express Worldwide Import IL'!$C$13:$I$13,0))*1</f>
        <v>260.02</v>
      </c>
      <c r="N198" t="str">
        <f t="shared" si="18"/>
        <v>Flat KG</v>
      </c>
      <c r="O198" t="s">
        <v>2310</v>
      </c>
      <c r="P198" t="s">
        <v>18</v>
      </c>
      <c r="R198" t="str">
        <f t="shared" si="27"/>
        <v>('DHL','2024-01-01','2024-12-31','12377','Import','US',NULL,'EXPRESS WW (NON-DOC) ','Non-Document','7',9,9.5,260.02,'Flat KG','AppliedMaterials_2024',NULL),</v>
      </c>
    </row>
    <row r="199" spans="1:18" x14ac:dyDescent="0.3">
      <c r="A199" t="str">
        <f t="shared" si="25"/>
        <v>DHL</v>
      </c>
      <c r="B199" s="1" t="s">
        <v>21</v>
      </c>
      <c r="C199" s="1" t="s">
        <v>2309</v>
      </c>
      <c r="D199">
        <v>12377</v>
      </c>
      <c r="E199" t="s">
        <v>286</v>
      </c>
      <c r="F199" t="str">
        <f t="shared" si="25"/>
        <v>US</v>
      </c>
      <c r="G199" t="str">
        <f t="shared" si="25"/>
        <v>NULL</v>
      </c>
      <c r="H199" t="s">
        <v>2353</v>
      </c>
      <c r="I199" t="str">
        <f t="shared" si="25"/>
        <v>Non-Document</v>
      </c>
      <c r="J199" s="11">
        <f t="shared" si="26"/>
        <v>7</v>
      </c>
      <c r="K199">
        <f t="shared" ref="K199:L204" si="28">K174</f>
        <v>9.5</v>
      </c>
      <c r="L199">
        <f t="shared" si="28"/>
        <v>10</v>
      </c>
      <c r="M199">
        <f>INDEX('Express Worldwide Import IL'!$C$14:$I$41,MATCH('Rate Load ExpressWW IL Import'!L199,'Express Worldwide Import IL'!$B$14:$B$41,0),MATCH("Zone "&amp;'Rate Load ExpressWW IL Import'!J199,'Express Worldwide Import IL'!$C$13:$I$13,0))*1</f>
        <v>270.47000000000003</v>
      </c>
      <c r="N199" t="str">
        <f t="shared" ref="N199:N204" si="29">N174</f>
        <v>Flat KG</v>
      </c>
      <c r="O199" t="s">
        <v>2310</v>
      </c>
      <c r="P199" t="s">
        <v>18</v>
      </c>
      <c r="R199" t="str">
        <f t="shared" si="27"/>
        <v>('DHL','2024-01-01','2024-12-31','12377','Import','US',NULL,'EXPRESS WW (NON-DOC) ','Non-Document','7',9.5,10,270.47,'Flat KG','AppliedMaterials_2024',NULL),</v>
      </c>
    </row>
    <row r="200" spans="1:18" x14ac:dyDescent="0.3">
      <c r="A200" t="str">
        <f t="shared" ref="A200:I204" si="30">A175</f>
        <v>DHL</v>
      </c>
      <c r="B200" s="1" t="s">
        <v>21</v>
      </c>
      <c r="C200" s="1" t="s">
        <v>2309</v>
      </c>
      <c r="D200">
        <v>12377</v>
      </c>
      <c r="E200" t="s">
        <v>286</v>
      </c>
      <c r="F200" t="str">
        <f t="shared" si="30"/>
        <v>US</v>
      </c>
      <c r="G200" t="str">
        <f t="shared" si="30"/>
        <v>NULL</v>
      </c>
      <c r="H200" t="s">
        <v>2353</v>
      </c>
      <c r="I200" t="str">
        <f t="shared" si="30"/>
        <v>Non-Document</v>
      </c>
      <c r="J200" s="11">
        <f t="shared" si="26"/>
        <v>7</v>
      </c>
      <c r="K200">
        <f t="shared" si="28"/>
        <v>10</v>
      </c>
      <c r="L200">
        <f t="shared" si="28"/>
        <v>20</v>
      </c>
      <c r="M200">
        <f>INDEX('Express Worldwide Import IL'!$C$14:$I$41,MATCH('Rate Load ExpressWW IL Import'!L200,'Express Worldwide Import IL'!$B$14:$B$41,0),MATCH("Zone "&amp;'Rate Load ExpressWW IL Import'!J200,'Express Worldwide Import IL'!$C$13:$I$13,0))*1</f>
        <v>10.94</v>
      </c>
      <c r="N200" t="str">
        <f t="shared" si="29"/>
        <v>Per0.5KG_A</v>
      </c>
      <c r="O200" t="s">
        <v>2310</v>
      </c>
      <c r="P200">
        <f>M199</f>
        <v>270.47000000000003</v>
      </c>
      <c r="R200" t="str">
        <f t="shared" si="27"/>
        <v>('DHL','2024-01-01','2024-12-31','12377','Import','US',NULL,'EXPRESS WW (NON-DOC) ','Non-Document','7',10,20,10.94,'Per0.5KG_A','AppliedMaterials_2024',270.47),</v>
      </c>
    </row>
    <row r="201" spans="1:18" x14ac:dyDescent="0.3">
      <c r="A201" t="str">
        <f t="shared" si="30"/>
        <v>DHL</v>
      </c>
      <c r="B201" s="1" t="s">
        <v>21</v>
      </c>
      <c r="C201" s="1" t="s">
        <v>2309</v>
      </c>
      <c r="D201">
        <v>12377</v>
      </c>
      <c r="E201" t="s">
        <v>286</v>
      </c>
      <c r="F201" t="str">
        <f t="shared" si="30"/>
        <v>US</v>
      </c>
      <c r="G201" t="str">
        <f t="shared" si="30"/>
        <v>NULL</v>
      </c>
      <c r="H201" t="s">
        <v>2353</v>
      </c>
      <c r="I201" t="str">
        <f t="shared" si="30"/>
        <v>Non-Document</v>
      </c>
      <c r="J201" s="11">
        <f t="shared" si="26"/>
        <v>7</v>
      </c>
      <c r="K201">
        <f t="shared" si="28"/>
        <v>20</v>
      </c>
      <c r="L201">
        <f t="shared" si="28"/>
        <v>30</v>
      </c>
      <c r="M201">
        <f>INDEX('Express Worldwide Import IL'!$C$14:$I$41,MATCH('Rate Load ExpressWW IL Import'!L201,'Express Worldwide Import IL'!$B$14:$B$41,0),MATCH("Zone "&amp;'Rate Load ExpressWW IL Import'!J201,'Express Worldwide Import IL'!$C$13:$I$13,0))*1</f>
        <v>10.64</v>
      </c>
      <c r="N201" t="str">
        <f t="shared" si="29"/>
        <v>Per0.5KG_A</v>
      </c>
      <c r="O201" t="s">
        <v>2310</v>
      </c>
      <c r="P201" s="18">
        <f>P200+((K201-K200)*2)*M200</f>
        <v>489.27</v>
      </c>
      <c r="R201" t="str">
        <f t="shared" si="27"/>
        <v>('DHL','2024-01-01','2024-12-31','12377','Import','US',NULL,'EXPRESS WW (NON-DOC) ','Non-Document','7',20,30,10.64,'Per0.5KG_A','AppliedMaterials_2024',489.27),</v>
      </c>
    </row>
    <row r="202" spans="1:18" x14ac:dyDescent="0.3">
      <c r="A202" t="str">
        <f t="shared" si="30"/>
        <v>DHL</v>
      </c>
      <c r="B202" s="1" t="s">
        <v>21</v>
      </c>
      <c r="C202" s="1" t="s">
        <v>2309</v>
      </c>
      <c r="D202">
        <v>12377</v>
      </c>
      <c r="E202" t="s">
        <v>286</v>
      </c>
      <c r="F202" t="str">
        <f t="shared" si="30"/>
        <v>US</v>
      </c>
      <c r="G202" t="str">
        <f t="shared" si="30"/>
        <v>NULL</v>
      </c>
      <c r="H202" t="s">
        <v>2353</v>
      </c>
      <c r="I202" t="str">
        <f t="shared" si="30"/>
        <v>Non-Document</v>
      </c>
      <c r="J202" s="11">
        <f t="shared" si="26"/>
        <v>7</v>
      </c>
      <c r="K202">
        <f t="shared" si="28"/>
        <v>30</v>
      </c>
      <c r="L202">
        <f t="shared" si="28"/>
        <v>70</v>
      </c>
      <c r="M202">
        <f>INDEX('Express Worldwide Import IL'!$C$14:$I$41,MATCH('Rate Load ExpressWW IL Import'!L202,'Express Worldwide Import IL'!$B$14:$B$41,0),MATCH("Zone "&amp;'Rate Load ExpressWW IL Import'!J202,'Express Worldwide Import IL'!$C$13:$I$13,0))*1</f>
        <v>18.36</v>
      </c>
      <c r="N202" t="str">
        <f t="shared" si="29"/>
        <v>Per1.0KG_A</v>
      </c>
      <c r="O202" t="s">
        <v>2310</v>
      </c>
      <c r="P202" s="18">
        <f>P201+((K202-K201))*M201</f>
        <v>595.66999999999996</v>
      </c>
      <c r="R202" t="str">
        <f t="shared" si="27"/>
        <v>('DHL','2024-01-01','2024-12-31','12377','Import','US',NULL,'EXPRESS WW (NON-DOC) ','Non-Document','7',30,70,18.36,'Per1.0KG_A','AppliedMaterials_2024',595.67),</v>
      </c>
    </row>
    <row r="203" spans="1:18" x14ac:dyDescent="0.3">
      <c r="A203" t="str">
        <f t="shared" si="30"/>
        <v>DHL</v>
      </c>
      <c r="B203" s="1" t="s">
        <v>21</v>
      </c>
      <c r="C203" s="1" t="s">
        <v>2309</v>
      </c>
      <c r="D203">
        <v>12377</v>
      </c>
      <c r="E203" t="s">
        <v>286</v>
      </c>
      <c r="F203" t="str">
        <f t="shared" si="30"/>
        <v>US</v>
      </c>
      <c r="G203" t="str">
        <f t="shared" si="30"/>
        <v>NULL</v>
      </c>
      <c r="H203" t="s">
        <v>2353</v>
      </c>
      <c r="I203" t="str">
        <f t="shared" si="30"/>
        <v>Non-Document</v>
      </c>
      <c r="J203" s="11">
        <f t="shared" si="26"/>
        <v>7</v>
      </c>
      <c r="K203">
        <f t="shared" si="28"/>
        <v>70</v>
      </c>
      <c r="L203">
        <f t="shared" si="28"/>
        <v>300</v>
      </c>
      <c r="M203">
        <f>INDEX('Express Worldwide Import IL'!$C$14:$I$41,MATCH('Rate Load ExpressWW IL Import'!L203,'Express Worldwide Import IL'!$B$14:$B$41,0),MATCH("Zone "&amp;'Rate Load ExpressWW IL Import'!J203,'Express Worldwide Import IL'!$C$13:$I$13,0))*1</f>
        <v>14.28</v>
      </c>
      <c r="N203" t="str">
        <f t="shared" si="29"/>
        <v>Per1.0KG_A</v>
      </c>
      <c r="O203" t="s">
        <v>2310</v>
      </c>
      <c r="P203" s="18">
        <f>P202+((K203-K202))*M202</f>
        <v>1330.07</v>
      </c>
      <c r="R203" t="str">
        <f t="shared" si="27"/>
        <v>('DHL','2024-01-01','2024-12-31','12377','Import','US',NULL,'EXPRESS WW (NON-DOC) ','Non-Document','7',70,300,14.28,'Per1.0KG_A','AppliedMaterials_2024',1330.07),</v>
      </c>
    </row>
    <row r="204" spans="1:18" x14ac:dyDescent="0.3">
      <c r="A204" t="str">
        <f t="shared" si="30"/>
        <v>DHL</v>
      </c>
      <c r="B204" s="1" t="s">
        <v>21</v>
      </c>
      <c r="C204" s="1" t="s">
        <v>2309</v>
      </c>
      <c r="D204">
        <v>12377</v>
      </c>
      <c r="E204" t="s">
        <v>286</v>
      </c>
      <c r="F204" t="str">
        <f t="shared" si="30"/>
        <v>US</v>
      </c>
      <c r="G204" t="str">
        <f t="shared" si="30"/>
        <v>NULL</v>
      </c>
      <c r="H204" t="s">
        <v>2353</v>
      </c>
      <c r="I204" t="str">
        <f t="shared" si="30"/>
        <v>Non-Document</v>
      </c>
      <c r="J204" s="11">
        <f t="shared" si="26"/>
        <v>7</v>
      </c>
      <c r="K204">
        <f t="shared" si="28"/>
        <v>300</v>
      </c>
      <c r="L204">
        <f t="shared" si="28"/>
        <v>99999</v>
      </c>
      <c r="M204">
        <f>INDEX('Express Worldwide Import IL'!$C$14:$I$41,MATCH('Rate Load ExpressWW IL Import'!L204,'Express Worldwide Import IL'!$B$14:$B$41,0),MATCH("Zone "&amp;'Rate Load ExpressWW IL Import'!J204,'Express Worldwide Import IL'!$C$13:$I$13,0))*1</f>
        <v>13.26</v>
      </c>
      <c r="N204" t="str">
        <f t="shared" si="29"/>
        <v>Per1.0KG_A</v>
      </c>
      <c r="O204" t="s">
        <v>2310</v>
      </c>
      <c r="P204" s="18">
        <f>P203+((K204-K203))*M203</f>
        <v>4614.4699999999993</v>
      </c>
      <c r="R204" t="str">
        <f t="shared" si="27"/>
        <v>('DHL','2024-01-01','2024-12-31','12377','Import','US',NULL,'EXPRESS WW (NON-DOC) ','Non-Document','7',300,99999,13.26,'Per1.0KG_A','AppliedMaterials_2024',4614.47)</v>
      </c>
    </row>
    <row r="206" spans="1:18" x14ac:dyDescent="0.3">
      <c r="A206" t="s">
        <v>15</v>
      </c>
      <c r="B206" s="1" t="s">
        <v>21</v>
      </c>
      <c r="C206" s="1" t="s">
        <v>2309</v>
      </c>
      <c r="D206">
        <v>12377</v>
      </c>
      <c r="E206" t="s">
        <v>2262</v>
      </c>
      <c r="F206" t="s">
        <v>17</v>
      </c>
      <c r="G206" t="s">
        <v>18</v>
      </c>
      <c r="H206" t="s">
        <v>527</v>
      </c>
      <c r="I206" t="s">
        <v>179</v>
      </c>
      <c r="J206" s="11">
        <v>1</v>
      </c>
      <c r="K206">
        <v>0</v>
      </c>
      <c r="L206">
        <v>0.5</v>
      </c>
      <c r="M206">
        <f>INDEX('Express Worldwide Import IL'!$C$7:$I$41,MATCH('Rate Load ExpressWW IL Import'!L206,'Express Worldwide Import IL'!$B$14:$B$41,0),MATCH("Zone "&amp;'Rate Load ExpressWW IL Import'!J206,'Express Worldwide Import IL'!$C$13:$I$13,0))*1</f>
        <v>30.24</v>
      </c>
      <c r="N206" t="s">
        <v>285</v>
      </c>
      <c r="O206" t="s">
        <v>2310</v>
      </c>
      <c r="P206" t="s">
        <v>18</v>
      </c>
      <c r="R206" t="str">
        <f t="shared" ref="R206:R269" si="31">SUBSTITUTE(IF(OR(ROW(A206)=2,MOD(ROW(A206),1000)=0),"insert into tnl_rating.dbo.dhl_express_rate_master values ('DHL','"&amp;B206&amp;"','"&amp;C206&amp;"','"&amp;D206&amp;"','"&amp;E206&amp;"','"&amp;F206&amp;"','"&amp;G206&amp;"','"&amp;H206&amp;"','"&amp;I206&amp;"','"&amp;J206&amp;"',"&amp;K206&amp;","&amp;L206&amp;","&amp;M206&amp;",'"&amp;N206&amp;"','"&amp;O206&amp;"',"&amp;P206&amp;"),",IF(OR(A207="",MOD(ROW(A207),1000)=0),"('DHL','"&amp;B206&amp;"','"&amp;C206&amp;"','"&amp;D206&amp;"','"&amp;E206&amp;"','"&amp;F206&amp;"','"&amp;G206&amp;"','"&amp;H206&amp;"','"&amp;I206&amp;"','"&amp;J206&amp;"',"&amp;K206&amp;","&amp;L206&amp;","&amp;M206&amp;",'"&amp;N206&amp;"','"&amp;O206&amp;"',"&amp;P206&amp;")","('DHL','"&amp;B206&amp;"','"&amp;C206&amp;"','"&amp;D206&amp;"','"&amp;E206&amp;"','"&amp;F206&amp;"','"&amp;G206&amp;"','"&amp;H206&amp;"','"&amp;I206&amp;"','"&amp;J206&amp;"',"&amp;K206&amp;","&amp;L206&amp;","&amp;M206&amp;",'"&amp;N206&amp;"','"&amp;O206&amp;"',"&amp;P206&amp;"),")),"'NULL'","NULL")</f>
        <v>('DHL','2024-01-01','2024-12-31','12377','3C','US',NULL,'EXPRESS WW (DOC) .','Document','1',0,0.5,30.24,'Flat KG','AppliedMaterials_2024',NULL),</v>
      </c>
    </row>
    <row r="207" spans="1:18" x14ac:dyDescent="0.3">
      <c r="A207" t="s">
        <v>15</v>
      </c>
      <c r="B207" s="1" t="s">
        <v>21</v>
      </c>
      <c r="C207" s="1" t="s">
        <v>2309</v>
      </c>
      <c r="D207">
        <v>12377</v>
      </c>
      <c r="E207" t="s">
        <v>2262</v>
      </c>
      <c r="F207" t="s">
        <v>17</v>
      </c>
      <c r="G207" t="s">
        <v>18</v>
      </c>
      <c r="H207" t="s">
        <v>527</v>
      </c>
      <c r="I207" t="s">
        <v>179</v>
      </c>
      <c r="J207" s="11">
        <v>1</v>
      </c>
      <c r="K207">
        <v>0.5</v>
      </c>
      <c r="L207">
        <v>1</v>
      </c>
      <c r="M207">
        <f>INDEX('Express Worldwide Import IL'!$C$7:$I$41,MATCH('Rate Load ExpressWW IL Import'!L207,'Express Worldwide Import IL'!$B$14:$B$41,0),MATCH("Zone "&amp;'Rate Load ExpressWW IL Import'!J207,'Express Worldwide Import IL'!$C$13:$I$13,0))*1</f>
        <v>40.090000000000003</v>
      </c>
      <c r="N207" t="s">
        <v>285</v>
      </c>
      <c r="O207" t="s">
        <v>2310</v>
      </c>
      <c r="P207" t="s">
        <v>18</v>
      </c>
      <c r="R207" t="str">
        <f t="shared" si="31"/>
        <v>('DHL','2024-01-01','2024-12-31','12377','3C','US',NULL,'EXPRESS WW (DOC) .','Document','1',0.5,1,40.09,'Flat KG','AppliedMaterials_2024',NULL),</v>
      </c>
    </row>
    <row r="208" spans="1:18" x14ac:dyDescent="0.3">
      <c r="A208" t="s">
        <v>15</v>
      </c>
      <c r="B208" s="1" t="s">
        <v>21</v>
      </c>
      <c r="C208" s="1" t="s">
        <v>2309</v>
      </c>
      <c r="D208">
        <v>12377</v>
      </c>
      <c r="E208" t="s">
        <v>2262</v>
      </c>
      <c r="F208" t="s">
        <v>17</v>
      </c>
      <c r="G208" t="s">
        <v>18</v>
      </c>
      <c r="H208" t="s">
        <v>527</v>
      </c>
      <c r="I208" t="s">
        <v>179</v>
      </c>
      <c r="J208" s="11">
        <v>1</v>
      </c>
      <c r="K208">
        <v>1</v>
      </c>
      <c r="L208">
        <v>1.5</v>
      </c>
      <c r="M208">
        <f>INDEX('Express Worldwide Import IL'!$C$7:$I$41,MATCH('Rate Load ExpressWW IL Import'!L208,'Express Worldwide Import IL'!$B$14:$B$41,0),MATCH("Zone "&amp;'Rate Load ExpressWW IL Import'!J208,'Express Worldwide Import IL'!$C$13:$I$13,0))*1</f>
        <v>45.35</v>
      </c>
      <c r="N208" t="s">
        <v>285</v>
      </c>
      <c r="O208" t="s">
        <v>2310</v>
      </c>
      <c r="P208" t="s">
        <v>18</v>
      </c>
      <c r="R208" t="str">
        <f t="shared" si="31"/>
        <v>('DHL','2024-01-01','2024-12-31','12377','3C','US',NULL,'EXPRESS WW (DOC) .','Document','1',1,1.5,45.35,'Flat KG','AppliedMaterials_2024',NULL),</v>
      </c>
    </row>
    <row r="209" spans="1:18" x14ac:dyDescent="0.3">
      <c r="A209" t="s">
        <v>15</v>
      </c>
      <c r="B209" s="1" t="s">
        <v>21</v>
      </c>
      <c r="C209" s="1" t="s">
        <v>2309</v>
      </c>
      <c r="D209">
        <v>12377</v>
      </c>
      <c r="E209" t="s">
        <v>2262</v>
      </c>
      <c r="F209" t="s">
        <v>17</v>
      </c>
      <c r="G209" t="s">
        <v>18</v>
      </c>
      <c r="H209" t="s">
        <v>527</v>
      </c>
      <c r="I209" t="s">
        <v>179</v>
      </c>
      <c r="J209" s="11">
        <v>1</v>
      </c>
      <c r="K209">
        <v>1.5</v>
      </c>
      <c r="L209">
        <v>2</v>
      </c>
      <c r="M209">
        <f>INDEX('Express Worldwide Import IL'!$C$7:$I$41,MATCH('Rate Load ExpressWW IL Import'!L209,'Express Worldwide Import IL'!$B$14:$B$41,0),MATCH("Zone "&amp;'Rate Load ExpressWW IL Import'!J209,'Express Worldwide Import IL'!$C$13:$I$13,0))*1</f>
        <v>50.61</v>
      </c>
      <c r="N209" t="s">
        <v>285</v>
      </c>
      <c r="O209" t="s">
        <v>2310</v>
      </c>
      <c r="P209" t="s">
        <v>18</v>
      </c>
      <c r="R209" t="str">
        <f t="shared" si="31"/>
        <v>('DHL','2024-01-01','2024-12-31','12377','3C','US',NULL,'EXPRESS WW (DOC) .','Document','1',1.5,2,50.61,'Flat KG','AppliedMaterials_2024',NULL),</v>
      </c>
    </row>
    <row r="210" spans="1:18" x14ac:dyDescent="0.3">
      <c r="A210" t="s">
        <v>15</v>
      </c>
      <c r="B210" s="1" t="s">
        <v>21</v>
      </c>
      <c r="C210" s="1" t="s">
        <v>2309</v>
      </c>
      <c r="D210">
        <v>12377</v>
      </c>
      <c r="E210" t="s">
        <v>2262</v>
      </c>
      <c r="F210" t="s">
        <v>17</v>
      </c>
      <c r="G210" t="s">
        <v>18</v>
      </c>
      <c r="H210" t="s">
        <v>527</v>
      </c>
      <c r="I210" t="s">
        <v>179</v>
      </c>
      <c r="J210" s="11">
        <f>J206+1</f>
        <v>2</v>
      </c>
      <c r="K210">
        <v>0</v>
      </c>
      <c r="L210">
        <v>0.5</v>
      </c>
      <c r="M210">
        <f>INDEX('Express Worldwide Import IL'!$C$7:$I$41,MATCH('Rate Load ExpressWW IL Import'!L210,'Express Worldwide Import IL'!$B$14:$B$41,0),MATCH("Zone "&amp;'Rate Load ExpressWW IL Import'!J210,'Express Worldwide Import IL'!$C$13:$I$13,0))*1</f>
        <v>33.97</v>
      </c>
      <c r="N210" t="s">
        <v>285</v>
      </c>
      <c r="O210" t="s">
        <v>2310</v>
      </c>
      <c r="P210" t="s">
        <v>18</v>
      </c>
      <c r="R210" t="str">
        <f t="shared" si="31"/>
        <v>('DHL','2024-01-01','2024-12-31','12377','3C','US',NULL,'EXPRESS WW (DOC) .','Document','2',0,0.5,33.97,'Flat KG','AppliedMaterials_2024',NULL),</v>
      </c>
    </row>
    <row r="211" spans="1:18" x14ac:dyDescent="0.3">
      <c r="A211" t="s">
        <v>15</v>
      </c>
      <c r="B211" s="1" t="s">
        <v>21</v>
      </c>
      <c r="C211" s="1" t="s">
        <v>2309</v>
      </c>
      <c r="D211">
        <v>12377</v>
      </c>
      <c r="E211" t="s">
        <v>2262</v>
      </c>
      <c r="F211" t="s">
        <v>17</v>
      </c>
      <c r="G211" t="s">
        <v>18</v>
      </c>
      <c r="H211" t="s">
        <v>527</v>
      </c>
      <c r="I211" t="s">
        <v>179</v>
      </c>
      <c r="J211" s="11">
        <f t="shared" ref="J211:J233" si="32">J207+1</f>
        <v>2</v>
      </c>
      <c r="K211">
        <v>0.5</v>
      </c>
      <c r="L211">
        <v>1</v>
      </c>
      <c r="M211">
        <f>INDEX('Express Worldwide Import IL'!$C$7:$I$41,MATCH('Rate Load ExpressWW IL Import'!L211,'Express Worldwide Import IL'!$B$14:$B$41,0),MATCH("Zone "&amp;'Rate Load ExpressWW IL Import'!J211,'Express Worldwide Import IL'!$C$13:$I$13,0))*1</f>
        <v>44.62</v>
      </c>
      <c r="N211" t="s">
        <v>285</v>
      </c>
      <c r="O211" t="s">
        <v>2310</v>
      </c>
      <c r="P211" t="s">
        <v>18</v>
      </c>
      <c r="R211" t="str">
        <f t="shared" si="31"/>
        <v>('DHL','2024-01-01','2024-12-31','12377','3C','US',NULL,'EXPRESS WW (DOC) .','Document','2',0.5,1,44.62,'Flat KG','AppliedMaterials_2024',NULL),</v>
      </c>
    </row>
    <row r="212" spans="1:18" x14ac:dyDescent="0.3">
      <c r="A212" t="s">
        <v>15</v>
      </c>
      <c r="B212" s="1" t="s">
        <v>21</v>
      </c>
      <c r="C212" s="1" t="s">
        <v>2309</v>
      </c>
      <c r="D212">
        <v>12377</v>
      </c>
      <c r="E212" t="s">
        <v>2262</v>
      </c>
      <c r="F212" t="s">
        <v>17</v>
      </c>
      <c r="G212" t="s">
        <v>18</v>
      </c>
      <c r="H212" t="s">
        <v>527</v>
      </c>
      <c r="I212" t="s">
        <v>179</v>
      </c>
      <c r="J212" s="11">
        <f t="shared" si="32"/>
        <v>2</v>
      </c>
      <c r="K212">
        <v>1</v>
      </c>
      <c r="L212">
        <v>1.5</v>
      </c>
      <c r="M212">
        <f>INDEX('Express Worldwide Import IL'!$C$7:$I$41,MATCH('Rate Load ExpressWW IL Import'!L212,'Express Worldwide Import IL'!$B$14:$B$41,0),MATCH("Zone "&amp;'Rate Load ExpressWW IL Import'!J212,'Express Worldwide Import IL'!$C$13:$I$13,0))*1</f>
        <v>52.01</v>
      </c>
      <c r="N212" t="s">
        <v>285</v>
      </c>
      <c r="O212" t="s">
        <v>2310</v>
      </c>
      <c r="P212" t="s">
        <v>18</v>
      </c>
      <c r="R212" t="str">
        <f t="shared" si="31"/>
        <v>('DHL','2024-01-01','2024-12-31','12377','3C','US',NULL,'EXPRESS WW (DOC) .','Document','2',1,1.5,52.01,'Flat KG','AppliedMaterials_2024',NULL),</v>
      </c>
    </row>
    <row r="213" spans="1:18" x14ac:dyDescent="0.3">
      <c r="A213" t="s">
        <v>15</v>
      </c>
      <c r="B213" s="1" t="s">
        <v>21</v>
      </c>
      <c r="C213" s="1" t="s">
        <v>2309</v>
      </c>
      <c r="D213">
        <v>12377</v>
      </c>
      <c r="E213" t="s">
        <v>2262</v>
      </c>
      <c r="F213" t="s">
        <v>17</v>
      </c>
      <c r="G213" t="s">
        <v>18</v>
      </c>
      <c r="H213" t="s">
        <v>527</v>
      </c>
      <c r="I213" t="s">
        <v>179</v>
      </c>
      <c r="J213" s="11">
        <f t="shared" si="32"/>
        <v>2</v>
      </c>
      <c r="K213">
        <v>1.5</v>
      </c>
      <c r="L213">
        <v>2</v>
      </c>
      <c r="M213">
        <f>INDEX('Express Worldwide Import IL'!$C$7:$I$41,MATCH('Rate Load ExpressWW IL Import'!L213,'Express Worldwide Import IL'!$B$14:$B$41,0),MATCH("Zone "&amp;'Rate Load ExpressWW IL Import'!J213,'Express Worldwide Import IL'!$C$13:$I$13,0))*1</f>
        <v>59.4</v>
      </c>
      <c r="N213" t="s">
        <v>285</v>
      </c>
      <c r="O213" t="s">
        <v>2310</v>
      </c>
      <c r="P213" t="s">
        <v>18</v>
      </c>
      <c r="R213" t="str">
        <f t="shared" si="31"/>
        <v>('DHL','2024-01-01','2024-12-31','12377','3C','US',NULL,'EXPRESS WW (DOC) .','Document','2',1.5,2,59.4,'Flat KG','AppliedMaterials_2024',NULL),</v>
      </c>
    </row>
    <row r="214" spans="1:18" x14ac:dyDescent="0.3">
      <c r="A214" t="s">
        <v>15</v>
      </c>
      <c r="B214" s="1" t="s">
        <v>21</v>
      </c>
      <c r="C214" s="1" t="s">
        <v>2309</v>
      </c>
      <c r="D214">
        <v>12377</v>
      </c>
      <c r="E214" t="s">
        <v>2262</v>
      </c>
      <c r="F214" t="s">
        <v>17</v>
      </c>
      <c r="G214" t="s">
        <v>18</v>
      </c>
      <c r="H214" t="s">
        <v>527</v>
      </c>
      <c r="I214" t="s">
        <v>179</v>
      </c>
      <c r="J214" s="11">
        <f t="shared" si="32"/>
        <v>3</v>
      </c>
      <c r="K214">
        <v>0</v>
      </c>
      <c r="L214">
        <v>0.5</v>
      </c>
      <c r="M214">
        <f>INDEX('Express Worldwide Import IL'!$C$7:$I$41,MATCH('Rate Load ExpressWW IL Import'!L214,'Express Worldwide Import IL'!$B$14:$B$41,0),MATCH("Zone "&amp;'Rate Load ExpressWW IL Import'!J214,'Express Worldwide Import IL'!$C$13:$I$13,0))*1</f>
        <v>45.05</v>
      </c>
      <c r="N214" t="s">
        <v>285</v>
      </c>
      <c r="O214" t="s">
        <v>2310</v>
      </c>
      <c r="P214" t="s">
        <v>18</v>
      </c>
      <c r="R214" t="str">
        <f t="shared" si="31"/>
        <v>('DHL','2024-01-01','2024-12-31','12377','3C','US',NULL,'EXPRESS WW (DOC) .','Document','3',0,0.5,45.05,'Flat KG','AppliedMaterials_2024',NULL),</v>
      </c>
    </row>
    <row r="215" spans="1:18" x14ac:dyDescent="0.3">
      <c r="A215" t="s">
        <v>15</v>
      </c>
      <c r="B215" s="1" t="s">
        <v>21</v>
      </c>
      <c r="C215" s="1" t="s">
        <v>2309</v>
      </c>
      <c r="D215">
        <v>12377</v>
      </c>
      <c r="E215" t="s">
        <v>2262</v>
      </c>
      <c r="F215" t="s">
        <v>17</v>
      </c>
      <c r="G215" t="s">
        <v>18</v>
      </c>
      <c r="H215" t="s">
        <v>527</v>
      </c>
      <c r="I215" t="s">
        <v>179</v>
      </c>
      <c r="J215" s="11">
        <f t="shared" si="32"/>
        <v>3</v>
      </c>
      <c r="K215">
        <v>0.5</v>
      </c>
      <c r="L215">
        <v>1</v>
      </c>
      <c r="M215">
        <f>INDEX('Express Worldwide Import IL'!$C$7:$I$41,MATCH('Rate Load ExpressWW IL Import'!L215,'Express Worldwide Import IL'!$B$14:$B$41,0),MATCH("Zone "&amp;'Rate Load ExpressWW IL Import'!J215,'Express Worldwide Import IL'!$C$13:$I$13,0))*1</f>
        <v>58.59</v>
      </c>
      <c r="N215" t="s">
        <v>285</v>
      </c>
      <c r="O215" t="s">
        <v>2310</v>
      </c>
      <c r="P215" t="s">
        <v>18</v>
      </c>
      <c r="R215" t="str">
        <f t="shared" si="31"/>
        <v>('DHL','2024-01-01','2024-12-31','12377','3C','US',NULL,'EXPRESS WW (DOC) .','Document','3',0.5,1,58.59,'Flat KG','AppliedMaterials_2024',NULL),</v>
      </c>
    </row>
    <row r="216" spans="1:18" x14ac:dyDescent="0.3">
      <c r="A216" t="s">
        <v>15</v>
      </c>
      <c r="B216" s="1" t="s">
        <v>21</v>
      </c>
      <c r="C216" s="1" t="s">
        <v>2309</v>
      </c>
      <c r="D216">
        <v>12377</v>
      </c>
      <c r="E216" t="s">
        <v>2262</v>
      </c>
      <c r="F216" t="s">
        <v>17</v>
      </c>
      <c r="G216" t="s">
        <v>18</v>
      </c>
      <c r="H216" t="s">
        <v>527</v>
      </c>
      <c r="I216" t="s">
        <v>179</v>
      </c>
      <c r="J216" s="11">
        <f t="shared" si="32"/>
        <v>3</v>
      </c>
      <c r="K216">
        <v>1</v>
      </c>
      <c r="L216">
        <v>1.5</v>
      </c>
      <c r="M216">
        <f>INDEX('Express Worldwide Import IL'!$C$7:$I$41,MATCH('Rate Load ExpressWW IL Import'!L216,'Express Worldwide Import IL'!$B$14:$B$41,0),MATCH("Zone "&amp;'Rate Load ExpressWW IL Import'!J216,'Express Worldwide Import IL'!$C$13:$I$13,0))*1</f>
        <v>64.34</v>
      </c>
      <c r="N216" t="s">
        <v>285</v>
      </c>
      <c r="O216" t="s">
        <v>2310</v>
      </c>
      <c r="P216" t="s">
        <v>18</v>
      </c>
      <c r="R216" t="str">
        <f t="shared" si="31"/>
        <v>('DHL','2024-01-01','2024-12-31','12377','3C','US',NULL,'EXPRESS WW (DOC) .','Document','3',1,1.5,64.34,'Flat KG','AppliedMaterials_2024',NULL),</v>
      </c>
    </row>
    <row r="217" spans="1:18" x14ac:dyDescent="0.3">
      <c r="A217" t="s">
        <v>15</v>
      </c>
      <c r="B217" s="1" t="s">
        <v>21</v>
      </c>
      <c r="C217" s="1" t="s">
        <v>2309</v>
      </c>
      <c r="D217">
        <v>12377</v>
      </c>
      <c r="E217" t="s">
        <v>2262</v>
      </c>
      <c r="F217" t="s">
        <v>17</v>
      </c>
      <c r="G217" t="s">
        <v>18</v>
      </c>
      <c r="H217" t="s">
        <v>527</v>
      </c>
      <c r="I217" t="s">
        <v>179</v>
      </c>
      <c r="J217" s="11">
        <f t="shared" si="32"/>
        <v>3</v>
      </c>
      <c r="K217">
        <v>1.5</v>
      </c>
      <c r="L217">
        <v>2</v>
      </c>
      <c r="M217">
        <f>INDEX('Express Worldwide Import IL'!$C$7:$I$41,MATCH('Rate Load ExpressWW IL Import'!L217,'Express Worldwide Import IL'!$B$14:$B$41,0),MATCH("Zone "&amp;'Rate Load ExpressWW IL Import'!J217,'Express Worldwide Import IL'!$C$13:$I$13,0))*1</f>
        <v>70.09</v>
      </c>
      <c r="N217" t="s">
        <v>285</v>
      </c>
      <c r="O217" t="s">
        <v>2310</v>
      </c>
      <c r="P217" t="s">
        <v>18</v>
      </c>
      <c r="R217" t="str">
        <f t="shared" si="31"/>
        <v>('DHL','2024-01-01','2024-12-31','12377','3C','US',NULL,'EXPRESS WW (DOC) .','Document','3',1.5,2,70.09,'Flat KG','AppliedMaterials_2024',NULL),</v>
      </c>
    </row>
    <row r="218" spans="1:18" x14ac:dyDescent="0.3">
      <c r="A218" t="s">
        <v>15</v>
      </c>
      <c r="B218" s="1" t="s">
        <v>21</v>
      </c>
      <c r="C218" s="1" t="s">
        <v>2309</v>
      </c>
      <c r="D218">
        <v>12377</v>
      </c>
      <c r="E218" t="s">
        <v>2262</v>
      </c>
      <c r="F218" t="s">
        <v>17</v>
      </c>
      <c r="G218" t="s">
        <v>18</v>
      </c>
      <c r="H218" t="s">
        <v>527</v>
      </c>
      <c r="I218" t="s">
        <v>179</v>
      </c>
      <c r="J218" s="11">
        <f t="shared" si="32"/>
        <v>4</v>
      </c>
      <c r="K218">
        <v>0</v>
      </c>
      <c r="L218">
        <v>0.5</v>
      </c>
      <c r="M218">
        <f>INDEX('Express Worldwide Import IL'!$C$7:$I$41,MATCH('Rate Load ExpressWW IL Import'!L218,'Express Worldwide Import IL'!$B$14:$B$41,0),MATCH("Zone "&amp;'Rate Load ExpressWW IL Import'!J218,'Express Worldwide Import IL'!$C$13:$I$13,0))*1</f>
        <v>46.95</v>
      </c>
      <c r="N218" t="s">
        <v>285</v>
      </c>
      <c r="O218" t="s">
        <v>2310</v>
      </c>
      <c r="P218" t="s">
        <v>18</v>
      </c>
      <c r="R218" t="str">
        <f t="shared" si="31"/>
        <v>('DHL','2024-01-01','2024-12-31','12377','3C','US',NULL,'EXPRESS WW (DOC) .','Document','4',0,0.5,46.95,'Flat KG','AppliedMaterials_2024',NULL),</v>
      </c>
    </row>
    <row r="219" spans="1:18" x14ac:dyDescent="0.3">
      <c r="A219" t="s">
        <v>15</v>
      </c>
      <c r="B219" s="1" t="s">
        <v>21</v>
      </c>
      <c r="C219" s="1" t="s">
        <v>2309</v>
      </c>
      <c r="D219">
        <v>12377</v>
      </c>
      <c r="E219" t="s">
        <v>2262</v>
      </c>
      <c r="F219" t="s">
        <v>17</v>
      </c>
      <c r="G219" t="s">
        <v>18</v>
      </c>
      <c r="H219" t="s">
        <v>527</v>
      </c>
      <c r="I219" t="s">
        <v>179</v>
      </c>
      <c r="J219" s="11">
        <f t="shared" si="32"/>
        <v>4</v>
      </c>
      <c r="K219">
        <v>0.5</v>
      </c>
      <c r="L219">
        <v>1</v>
      </c>
      <c r="M219">
        <f>INDEX('Express Worldwide Import IL'!$C$7:$I$41,MATCH('Rate Load ExpressWW IL Import'!L219,'Express Worldwide Import IL'!$B$14:$B$41,0),MATCH("Zone "&amp;'Rate Load ExpressWW IL Import'!J219,'Express Worldwide Import IL'!$C$13:$I$13,0))*1</f>
        <v>61.17</v>
      </c>
      <c r="N219" t="s">
        <v>285</v>
      </c>
      <c r="O219" t="s">
        <v>2310</v>
      </c>
      <c r="P219" t="s">
        <v>18</v>
      </c>
      <c r="R219" t="str">
        <f t="shared" si="31"/>
        <v>('DHL','2024-01-01','2024-12-31','12377','3C','US',NULL,'EXPRESS WW (DOC) .','Document','4',0.5,1,61.17,'Flat KG','AppliedMaterials_2024',NULL),</v>
      </c>
    </row>
    <row r="220" spans="1:18" x14ac:dyDescent="0.3">
      <c r="A220" t="s">
        <v>15</v>
      </c>
      <c r="B220" s="1" t="s">
        <v>21</v>
      </c>
      <c r="C220" s="1" t="s">
        <v>2309</v>
      </c>
      <c r="D220">
        <v>12377</v>
      </c>
      <c r="E220" t="s">
        <v>2262</v>
      </c>
      <c r="F220" t="s">
        <v>17</v>
      </c>
      <c r="G220" t="s">
        <v>18</v>
      </c>
      <c r="H220" t="s">
        <v>527</v>
      </c>
      <c r="I220" t="s">
        <v>179</v>
      </c>
      <c r="J220" s="11">
        <f t="shared" si="32"/>
        <v>4</v>
      </c>
      <c r="K220">
        <v>1</v>
      </c>
      <c r="L220">
        <v>1.5</v>
      </c>
      <c r="M220">
        <f>INDEX('Express Worldwide Import IL'!$C$7:$I$41,MATCH('Rate Load ExpressWW IL Import'!L220,'Express Worldwide Import IL'!$B$14:$B$41,0),MATCH("Zone "&amp;'Rate Load ExpressWW IL Import'!J220,'Express Worldwide Import IL'!$C$13:$I$13,0))*1</f>
        <v>67.19</v>
      </c>
      <c r="N220" t="s">
        <v>285</v>
      </c>
      <c r="O220" t="s">
        <v>2310</v>
      </c>
      <c r="P220" t="s">
        <v>18</v>
      </c>
      <c r="R220" t="str">
        <f t="shared" si="31"/>
        <v>('DHL','2024-01-01','2024-12-31','12377','3C','US',NULL,'EXPRESS WW (DOC) .','Document','4',1,1.5,67.19,'Flat KG','AppliedMaterials_2024',NULL),</v>
      </c>
    </row>
    <row r="221" spans="1:18" x14ac:dyDescent="0.3">
      <c r="A221" t="s">
        <v>15</v>
      </c>
      <c r="B221" s="1" t="s">
        <v>21</v>
      </c>
      <c r="C221" s="1" t="s">
        <v>2309</v>
      </c>
      <c r="D221">
        <v>12377</v>
      </c>
      <c r="E221" t="s">
        <v>2262</v>
      </c>
      <c r="F221" t="s">
        <v>17</v>
      </c>
      <c r="G221" t="s">
        <v>18</v>
      </c>
      <c r="H221" t="s">
        <v>527</v>
      </c>
      <c r="I221" t="s">
        <v>179</v>
      </c>
      <c r="J221" s="11">
        <f t="shared" si="32"/>
        <v>4</v>
      </c>
      <c r="K221">
        <v>1.5</v>
      </c>
      <c r="L221">
        <v>2</v>
      </c>
      <c r="M221">
        <f>INDEX('Express Worldwide Import IL'!$C$7:$I$41,MATCH('Rate Load ExpressWW IL Import'!L221,'Express Worldwide Import IL'!$B$14:$B$41,0),MATCH("Zone "&amp;'Rate Load ExpressWW IL Import'!J221,'Express Worldwide Import IL'!$C$13:$I$13,0))*1</f>
        <v>73.209999999999994</v>
      </c>
      <c r="N221" t="s">
        <v>285</v>
      </c>
      <c r="O221" t="s">
        <v>2310</v>
      </c>
      <c r="P221" t="s">
        <v>18</v>
      </c>
      <c r="R221" t="str">
        <f t="shared" si="31"/>
        <v>('DHL','2024-01-01','2024-12-31','12377','3C','US',NULL,'EXPRESS WW (DOC) .','Document','4',1.5,2,73.21,'Flat KG','AppliedMaterials_2024',NULL),</v>
      </c>
    </row>
    <row r="222" spans="1:18" x14ac:dyDescent="0.3">
      <c r="A222" t="s">
        <v>15</v>
      </c>
      <c r="B222" s="1" t="s">
        <v>21</v>
      </c>
      <c r="C222" s="1" t="s">
        <v>2309</v>
      </c>
      <c r="D222">
        <v>12377</v>
      </c>
      <c r="E222" t="s">
        <v>2262</v>
      </c>
      <c r="F222" t="s">
        <v>17</v>
      </c>
      <c r="G222" t="s">
        <v>18</v>
      </c>
      <c r="H222" t="s">
        <v>527</v>
      </c>
      <c r="I222" t="s">
        <v>179</v>
      </c>
      <c r="J222" s="11">
        <f t="shared" si="32"/>
        <v>5</v>
      </c>
      <c r="K222">
        <v>0</v>
      </c>
      <c r="L222">
        <v>0.5</v>
      </c>
      <c r="M222">
        <f>INDEX('Express Worldwide Import IL'!$C$7:$I$41,MATCH('Rate Load ExpressWW IL Import'!L222,'Express Worldwide Import IL'!$B$14:$B$41,0),MATCH("Zone "&amp;'Rate Load ExpressWW IL Import'!J222,'Express Worldwide Import IL'!$C$13:$I$13,0))*1</f>
        <v>50.2</v>
      </c>
      <c r="N222" t="s">
        <v>285</v>
      </c>
      <c r="O222" t="s">
        <v>2310</v>
      </c>
      <c r="P222" t="s">
        <v>18</v>
      </c>
      <c r="R222" t="str">
        <f t="shared" si="31"/>
        <v>('DHL','2024-01-01','2024-12-31','12377','3C','US',NULL,'EXPRESS WW (DOC) .','Document','5',0,0.5,50.2,'Flat KG','AppliedMaterials_2024',NULL),</v>
      </c>
    </row>
    <row r="223" spans="1:18" x14ac:dyDescent="0.3">
      <c r="A223" t="s">
        <v>15</v>
      </c>
      <c r="B223" s="1" t="s">
        <v>21</v>
      </c>
      <c r="C223" s="1" t="s">
        <v>2309</v>
      </c>
      <c r="D223">
        <v>12377</v>
      </c>
      <c r="E223" t="s">
        <v>2262</v>
      </c>
      <c r="F223" t="s">
        <v>17</v>
      </c>
      <c r="G223" t="s">
        <v>18</v>
      </c>
      <c r="H223" t="s">
        <v>527</v>
      </c>
      <c r="I223" t="s">
        <v>179</v>
      </c>
      <c r="J223" s="11">
        <f t="shared" si="32"/>
        <v>5</v>
      </c>
      <c r="K223">
        <v>0.5</v>
      </c>
      <c r="L223">
        <v>1</v>
      </c>
      <c r="M223">
        <f>INDEX('Express Worldwide Import IL'!$C$7:$I$41,MATCH('Rate Load ExpressWW IL Import'!L223,'Express Worldwide Import IL'!$B$14:$B$41,0),MATCH("Zone "&amp;'Rate Load ExpressWW IL Import'!J223,'Express Worldwide Import IL'!$C$13:$I$13,0))*1</f>
        <v>69.05</v>
      </c>
      <c r="N223" t="s">
        <v>285</v>
      </c>
      <c r="O223" t="s">
        <v>2310</v>
      </c>
      <c r="P223" t="s">
        <v>18</v>
      </c>
      <c r="R223" t="str">
        <f t="shared" si="31"/>
        <v>('DHL','2024-01-01','2024-12-31','12377','3C','US',NULL,'EXPRESS WW (DOC) .','Document','5',0.5,1,69.05,'Flat KG','AppliedMaterials_2024',NULL),</v>
      </c>
    </row>
    <row r="224" spans="1:18" x14ac:dyDescent="0.3">
      <c r="A224" t="s">
        <v>15</v>
      </c>
      <c r="B224" s="1" t="s">
        <v>21</v>
      </c>
      <c r="C224" s="1" t="s">
        <v>2309</v>
      </c>
      <c r="D224">
        <v>12377</v>
      </c>
      <c r="E224" t="s">
        <v>2262</v>
      </c>
      <c r="F224" t="s">
        <v>17</v>
      </c>
      <c r="G224" t="s">
        <v>18</v>
      </c>
      <c r="H224" t="s">
        <v>527</v>
      </c>
      <c r="I224" t="s">
        <v>179</v>
      </c>
      <c r="J224" s="11">
        <f t="shared" si="32"/>
        <v>5</v>
      </c>
      <c r="K224">
        <v>1</v>
      </c>
      <c r="L224">
        <v>1.5</v>
      </c>
      <c r="M224">
        <f>INDEX('Express Worldwide Import IL'!$C$7:$I$41,MATCH('Rate Load ExpressWW IL Import'!L224,'Express Worldwide Import IL'!$B$14:$B$41,0),MATCH("Zone "&amp;'Rate Load ExpressWW IL Import'!J224,'Express Worldwide Import IL'!$C$13:$I$13,0))*1</f>
        <v>75.52</v>
      </c>
      <c r="N224" t="s">
        <v>285</v>
      </c>
      <c r="O224" t="s">
        <v>2310</v>
      </c>
      <c r="P224" t="s">
        <v>18</v>
      </c>
      <c r="R224" t="str">
        <f t="shared" si="31"/>
        <v>('DHL','2024-01-01','2024-12-31','12377','3C','US',NULL,'EXPRESS WW (DOC) .','Document','5',1,1.5,75.52,'Flat KG','AppliedMaterials_2024',NULL),</v>
      </c>
    </row>
    <row r="225" spans="1:18" x14ac:dyDescent="0.3">
      <c r="A225" t="s">
        <v>15</v>
      </c>
      <c r="B225" s="1" t="s">
        <v>21</v>
      </c>
      <c r="C225" s="1" t="s">
        <v>2309</v>
      </c>
      <c r="D225">
        <v>12377</v>
      </c>
      <c r="E225" t="s">
        <v>2262</v>
      </c>
      <c r="F225" t="s">
        <v>17</v>
      </c>
      <c r="G225" t="s">
        <v>18</v>
      </c>
      <c r="H225" t="s">
        <v>527</v>
      </c>
      <c r="I225" t="s">
        <v>179</v>
      </c>
      <c r="J225" s="11">
        <f t="shared" si="32"/>
        <v>5</v>
      </c>
      <c r="K225">
        <v>1.5</v>
      </c>
      <c r="L225">
        <v>2</v>
      </c>
      <c r="M225">
        <f>INDEX('Express Worldwide Import IL'!$C$7:$I$41,MATCH('Rate Load ExpressWW IL Import'!L225,'Express Worldwide Import IL'!$B$14:$B$41,0),MATCH("Zone "&amp;'Rate Load ExpressWW IL Import'!J225,'Express Worldwide Import IL'!$C$13:$I$13,0))*1</f>
        <v>81.99</v>
      </c>
      <c r="N225" t="s">
        <v>285</v>
      </c>
      <c r="O225" t="s">
        <v>2310</v>
      </c>
      <c r="P225" t="s">
        <v>18</v>
      </c>
      <c r="R225" t="str">
        <f t="shared" si="31"/>
        <v>('DHL','2024-01-01','2024-12-31','12377','3C','US',NULL,'EXPRESS WW (DOC) .','Document','5',1.5,2,81.99,'Flat KG','AppliedMaterials_2024',NULL),</v>
      </c>
    </row>
    <row r="226" spans="1:18" x14ac:dyDescent="0.3">
      <c r="A226" t="s">
        <v>15</v>
      </c>
      <c r="B226" s="1" t="s">
        <v>21</v>
      </c>
      <c r="C226" s="1" t="s">
        <v>2309</v>
      </c>
      <c r="D226">
        <v>12377</v>
      </c>
      <c r="E226" t="s">
        <v>2262</v>
      </c>
      <c r="F226" t="s">
        <v>17</v>
      </c>
      <c r="G226" t="s">
        <v>18</v>
      </c>
      <c r="H226" t="s">
        <v>527</v>
      </c>
      <c r="I226" t="s">
        <v>179</v>
      </c>
      <c r="J226" s="11">
        <f t="shared" si="32"/>
        <v>6</v>
      </c>
      <c r="K226">
        <v>0</v>
      </c>
      <c r="L226">
        <v>0.5</v>
      </c>
      <c r="M226">
        <f>INDEX('Express Worldwide Import IL'!$C$7:$I$41,MATCH('Rate Load ExpressWW IL Import'!L226,'Express Worldwide Import IL'!$B$14:$B$41,0),MATCH("Zone "&amp;'Rate Load ExpressWW IL Import'!J226,'Express Worldwide Import IL'!$C$13:$I$13,0))*1</f>
        <v>49.58</v>
      </c>
      <c r="N226" t="s">
        <v>285</v>
      </c>
      <c r="O226" t="s">
        <v>2310</v>
      </c>
      <c r="P226" t="s">
        <v>18</v>
      </c>
      <c r="R226" t="str">
        <f t="shared" si="31"/>
        <v>('DHL','2024-01-01','2024-12-31','12377','3C','US',NULL,'EXPRESS WW (DOC) .','Document','6',0,0.5,49.58,'Flat KG','AppliedMaterials_2024',NULL),</v>
      </c>
    </row>
    <row r="227" spans="1:18" x14ac:dyDescent="0.3">
      <c r="A227" t="s">
        <v>15</v>
      </c>
      <c r="B227" s="1" t="s">
        <v>21</v>
      </c>
      <c r="C227" s="1" t="s">
        <v>2309</v>
      </c>
      <c r="D227">
        <v>12377</v>
      </c>
      <c r="E227" t="s">
        <v>2262</v>
      </c>
      <c r="F227" t="s">
        <v>17</v>
      </c>
      <c r="G227" t="s">
        <v>18</v>
      </c>
      <c r="H227" t="s">
        <v>527</v>
      </c>
      <c r="I227" t="s">
        <v>179</v>
      </c>
      <c r="J227" s="11">
        <f t="shared" si="32"/>
        <v>6</v>
      </c>
      <c r="K227">
        <v>0.5</v>
      </c>
      <c r="L227">
        <v>1</v>
      </c>
      <c r="M227">
        <f>INDEX('Express Worldwide Import IL'!$C$7:$I$41,MATCH('Rate Load ExpressWW IL Import'!L227,'Express Worldwide Import IL'!$B$14:$B$41,0),MATCH("Zone "&amp;'Rate Load ExpressWW IL Import'!J227,'Express Worldwide Import IL'!$C$13:$I$13,0))*1</f>
        <v>66.83</v>
      </c>
      <c r="N227" t="s">
        <v>285</v>
      </c>
      <c r="O227" t="s">
        <v>2310</v>
      </c>
      <c r="P227" t="s">
        <v>18</v>
      </c>
      <c r="R227" t="str">
        <f t="shared" si="31"/>
        <v>('DHL','2024-01-01','2024-12-31','12377','3C','US',NULL,'EXPRESS WW (DOC) .','Document','6',0.5,1,66.83,'Flat KG','AppliedMaterials_2024',NULL),</v>
      </c>
    </row>
    <row r="228" spans="1:18" x14ac:dyDescent="0.3">
      <c r="A228" t="s">
        <v>15</v>
      </c>
      <c r="B228" s="1" t="s">
        <v>21</v>
      </c>
      <c r="C228" s="1" t="s">
        <v>2309</v>
      </c>
      <c r="D228">
        <v>12377</v>
      </c>
      <c r="E228" t="s">
        <v>2262</v>
      </c>
      <c r="F228" t="s">
        <v>17</v>
      </c>
      <c r="G228" t="s">
        <v>18</v>
      </c>
      <c r="H228" t="s">
        <v>527</v>
      </c>
      <c r="I228" t="s">
        <v>179</v>
      </c>
      <c r="J228" s="11">
        <f t="shared" si="32"/>
        <v>6</v>
      </c>
      <c r="K228">
        <v>1</v>
      </c>
      <c r="L228">
        <v>1.5</v>
      </c>
      <c r="M228">
        <f>INDEX('Express Worldwide Import IL'!$C$7:$I$41,MATCH('Rate Load ExpressWW IL Import'!L228,'Express Worldwide Import IL'!$B$14:$B$41,0),MATCH("Zone "&amp;'Rate Load ExpressWW IL Import'!J228,'Express Worldwide Import IL'!$C$13:$I$13,0))*1</f>
        <v>72.86</v>
      </c>
      <c r="N228" t="s">
        <v>285</v>
      </c>
      <c r="O228" t="s">
        <v>2310</v>
      </c>
      <c r="P228" t="s">
        <v>18</v>
      </c>
      <c r="R228" t="str">
        <f t="shared" si="31"/>
        <v>('DHL','2024-01-01','2024-12-31','12377','3C','US',NULL,'EXPRESS WW (DOC) .','Document','6',1,1.5,72.86,'Flat KG','AppliedMaterials_2024',NULL),</v>
      </c>
    </row>
    <row r="229" spans="1:18" x14ac:dyDescent="0.3">
      <c r="A229" t="s">
        <v>15</v>
      </c>
      <c r="B229" s="1" t="s">
        <v>21</v>
      </c>
      <c r="C229" s="1" t="s">
        <v>2309</v>
      </c>
      <c r="D229">
        <v>12377</v>
      </c>
      <c r="E229" t="s">
        <v>2262</v>
      </c>
      <c r="F229" t="s">
        <v>17</v>
      </c>
      <c r="G229" t="s">
        <v>18</v>
      </c>
      <c r="H229" t="s">
        <v>527</v>
      </c>
      <c r="I229" t="s">
        <v>179</v>
      </c>
      <c r="J229" s="11">
        <f t="shared" si="32"/>
        <v>6</v>
      </c>
      <c r="K229">
        <v>1.5</v>
      </c>
      <c r="L229">
        <v>2</v>
      </c>
      <c r="M229">
        <f>INDEX('Express Worldwide Import IL'!$C$7:$I$41,MATCH('Rate Load ExpressWW IL Import'!L229,'Express Worldwide Import IL'!$B$14:$B$41,0),MATCH("Zone "&amp;'Rate Load ExpressWW IL Import'!J229,'Express Worldwide Import IL'!$C$13:$I$13,0))*1</f>
        <v>78.89</v>
      </c>
      <c r="N229" t="s">
        <v>285</v>
      </c>
      <c r="O229" t="s">
        <v>2310</v>
      </c>
      <c r="P229" t="s">
        <v>18</v>
      </c>
      <c r="R229" t="str">
        <f t="shared" si="31"/>
        <v>('DHL','2024-01-01','2024-12-31','12377','3C','US',NULL,'EXPRESS WW (DOC) .','Document','6',1.5,2,78.89,'Flat KG','AppliedMaterials_2024',NULL),</v>
      </c>
    </row>
    <row r="230" spans="1:18" x14ac:dyDescent="0.3">
      <c r="A230" t="s">
        <v>15</v>
      </c>
      <c r="B230" s="1" t="s">
        <v>21</v>
      </c>
      <c r="C230" s="1" t="s">
        <v>2309</v>
      </c>
      <c r="D230">
        <v>12377</v>
      </c>
      <c r="E230" t="s">
        <v>2262</v>
      </c>
      <c r="F230" t="s">
        <v>17</v>
      </c>
      <c r="G230" t="s">
        <v>18</v>
      </c>
      <c r="H230" t="s">
        <v>527</v>
      </c>
      <c r="I230" t="s">
        <v>179</v>
      </c>
      <c r="J230" s="11">
        <f t="shared" si="32"/>
        <v>7</v>
      </c>
      <c r="K230">
        <v>0</v>
      </c>
      <c r="L230">
        <v>0.5</v>
      </c>
      <c r="M230">
        <f>INDEX('Express Worldwide Import IL'!$C$7:$I$41,MATCH('Rate Load ExpressWW IL Import'!L230,'Express Worldwide Import IL'!$B$14:$B$41,0),MATCH("Zone "&amp;'Rate Load ExpressWW IL Import'!J230,'Express Worldwide Import IL'!$C$13:$I$13,0))*1</f>
        <v>56.57</v>
      </c>
      <c r="N230" t="s">
        <v>285</v>
      </c>
      <c r="O230" t="s">
        <v>2310</v>
      </c>
      <c r="P230" t="s">
        <v>18</v>
      </c>
      <c r="R230" t="str">
        <f t="shared" si="31"/>
        <v>('DHL','2024-01-01','2024-12-31','12377','3C','US',NULL,'EXPRESS WW (DOC) .','Document','7',0,0.5,56.57,'Flat KG','AppliedMaterials_2024',NULL),</v>
      </c>
    </row>
    <row r="231" spans="1:18" x14ac:dyDescent="0.3">
      <c r="A231" t="s">
        <v>15</v>
      </c>
      <c r="B231" s="1" t="s">
        <v>21</v>
      </c>
      <c r="C231" s="1" t="s">
        <v>2309</v>
      </c>
      <c r="D231">
        <v>12377</v>
      </c>
      <c r="E231" t="s">
        <v>2262</v>
      </c>
      <c r="F231" t="s">
        <v>17</v>
      </c>
      <c r="G231" t="s">
        <v>18</v>
      </c>
      <c r="H231" t="s">
        <v>527</v>
      </c>
      <c r="I231" t="s">
        <v>179</v>
      </c>
      <c r="J231" s="11">
        <f t="shared" si="32"/>
        <v>7</v>
      </c>
      <c r="K231">
        <v>0.5</v>
      </c>
      <c r="L231">
        <v>1</v>
      </c>
      <c r="M231">
        <f>INDEX('Express Worldwide Import IL'!$C$7:$I$41,MATCH('Rate Load ExpressWW IL Import'!L231,'Express Worldwide Import IL'!$B$14:$B$41,0),MATCH("Zone "&amp;'Rate Load ExpressWW IL Import'!J231,'Express Worldwide Import IL'!$C$13:$I$13,0))*1</f>
        <v>76.92</v>
      </c>
      <c r="N231" t="s">
        <v>285</v>
      </c>
      <c r="O231" t="s">
        <v>2310</v>
      </c>
      <c r="P231" t="s">
        <v>18</v>
      </c>
      <c r="R231" t="str">
        <f t="shared" si="31"/>
        <v>('DHL','2024-01-01','2024-12-31','12377','3C','US',NULL,'EXPRESS WW (DOC) .','Document','7',0.5,1,76.92,'Flat KG','AppliedMaterials_2024',NULL),</v>
      </c>
    </row>
    <row r="232" spans="1:18" x14ac:dyDescent="0.3">
      <c r="A232" t="s">
        <v>15</v>
      </c>
      <c r="B232" s="1" t="s">
        <v>21</v>
      </c>
      <c r="C232" s="1" t="s">
        <v>2309</v>
      </c>
      <c r="D232">
        <v>12377</v>
      </c>
      <c r="E232" t="s">
        <v>2262</v>
      </c>
      <c r="F232" t="s">
        <v>17</v>
      </c>
      <c r="G232" t="s">
        <v>18</v>
      </c>
      <c r="H232" t="s">
        <v>527</v>
      </c>
      <c r="I232" t="s">
        <v>179</v>
      </c>
      <c r="J232" s="11">
        <f t="shared" si="32"/>
        <v>7</v>
      </c>
      <c r="K232">
        <v>1</v>
      </c>
      <c r="L232">
        <v>1.5</v>
      </c>
      <c r="M232">
        <f>INDEX('Express Worldwide Import IL'!$C$7:$I$41,MATCH('Rate Load ExpressWW IL Import'!L232,'Express Worldwide Import IL'!$B$14:$B$41,0),MATCH("Zone "&amp;'Rate Load ExpressWW IL Import'!J232,'Express Worldwide Import IL'!$C$13:$I$13,0))*1</f>
        <v>87.14</v>
      </c>
      <c r="N232" t="s">
        <v>285</v>
      </c>
      <c r="O232" t="s">
        <v>2310</v>
      </c>
      <c r="P232" t="s">
        <v>18</v>
      </c>
      <c r="R232" t="str">
        <f t="shared" si="31"/>
        <v>('DHL','2024-01-01','2024-12-31','12377','3C','US',NULL,'EXPRESS WW (DOC) .','Document','7',1,1.5,87.14,'Flat KG','AppliedMaterials_2024',NULL),</v>
      </c>
    </row>
    <row r="233" spans="1:18" x14ac:dyDescent="0.3">
      <c r="A233" t="s">
        <v>15</v>
      </c>
      <c r="B233" s="1" t="s">
        <v>21</v>
      </c>
      <c r="C233" s="1" t="s">
        <v>2309</v>
      </c>
      <c r="D233">
        <v>12377</v>
      </c>
      <c r="E233" t="s">
        <v>2262</v>
      </c>
      <c r="F233" t="s">
        <v>17</v>
      </c>
      <c r="G233" t="s">
        <v>18</v>
      </c>
      <c r="H233" t="s">
        <v>527</v>
      </c>
      <c r="I233" t="s">
        <v>179</v>
      </c>
      <c r="J233" s="11">
        <f t="shared" si="32"/>
        <v>7</v>
      </c>
      <c r="K233">
        <v>1.5</v>
      </c>
      <c r="L233">
        <v>2</v>
      </c>
      <c r="M233">
        <f>INDEX('Express Worldwide Import IL'!$C$7:$I$41,MATCH('Rate Load ExpressWW IL Import'!L233,'Express Worldwide Import IL'!$B$14:$B$41,0),MATCH("Zone "&amp;'Rate Load ExpressWW IL Import'!J233,'Express Worldwide Import IL'!$C$13:$I$13,0))*1</f>
        <v>97.36</v>
      </c>
      <c r="N233" t="s">
        <v>285</v>
      </c>
      <c r="O233" t="s">
        <v>2310</v>
      </c>
      <c r="P233" t="s">
        <v>18</v>
      </c>
      <c r="R233" t="str">
        <f t="shared" si="31"/>
        <v>('DHL','2024-01-01','2024-12-31','12377','3C','US',NULL,'EXPRESS WW (DOC) .','Document','7',1.5,2,97.36,'Flat KG','AppliedMaterials_2024',NULL),</v>
      </c>
    </row>
    <row r="234" spans="1:18" x14ac:dyDescent="0.3">
      <c r="A234" t="s">
        <v>15</v>
      </c>
      <c r="B234" s="1" t="s">
        <v>21</v>
      </c>
      <c r="C234" s="1" t="s">
        <v>2309</v>
      </c>
      <c r="D234">
        <v>12377</v>
      </c>
      <c r="E234" t="s">
        <v>2262</v>
      </c>
      <c r="F234" t="s">
        <v>17</v>
      </c>
      <c r="G234" t="s">
        <v>18</v>
      </c>
      <c r="H234" t="s">
        <v>2353</v>
      </c>
      <c r="I234" t="s">
        <v>19</v>
      </c>
      <c r="J234" s="11">
        <v>1</v>
      </c>
      <c r="K234">
        <v>0</v>
      </c>
      <c r="L234">
        <v>0.5</v>
      </c>
      <c r="M234">
        <f>INDEX('Express Worldwide Import IL'!$C$14:$I$41,MATCH('Rate Load ExpressWW IL Import'!L234,'Express Worldwide Import IL'!$B$14:$B$41,0),MATCH("Zone "&amp;'Rate Load ExpressWW IL Import'!J234,'Express Worldwide Import IL'!$C$13:$I$13,0))*1</f>
        <v>32.200000000000003</v>
      </c>
      <c r="N234" t="s">
        <v>285</v>
      </c>
      <c r="O234" t="s">
        <v>2310</v>
      </c>
      <c r="P234" t="s">
        <v>18</v>
      </c>
      <c r="R234" t="str">
        <f t="shared" si="31"/>
        <v>('DHL','2024-01-01','2024-12-31','12377','3C','US',NULL,'EXPRESS WW (NON-DOC) ','Non-Document','1',0,0.5,32.2,'Flat KG','AppliedMaterials_2024',NULL),</v>
      </c>
    </row>
    <row r="235" spans="1:18" x14ac:dyDescent="0.3">
      <c r="A235" t="s">
        <v>15</v>
      </c>
      <c r="B235" s="1" t="s">
        <v>21</v>
      </c>
      <c r="C235" s="1" t="s">
        <v>2309</v>
      </c>
      <c r="D235">
        <v>12377</v>
      </c>
      <c r="E235" t="s">
        <v>2262</v>
      </c>
      <c r="F235" t="s">
        <v>17</v>
      </c>
      <c r="G235" t="s">
        <v>18</v>
      </c>
      <c r="H235" t="s">
        <v>2353</v>
      </c>
      <c r="I235" t="s">
        <v>19</v>
      </c>
      <c r="J235" s="11">
        <v>1</v>
      </c>
      <c r="K235">
        <v>0.5</v>
      </c>
      <c r="L235">
        <v>1</v>
      </c>
      <c r="M235">
        <f>INDEX('Express Worldwide Import IL'!$C$14:$I$41,MATCH('Rate Load ExpressWW IL Import'!L235,'Express Worldwide Import IL'!$B$14:$B$41,0),MATCH("Zone "&amp;'Rate Load ExpressWW IL Import'!J235,'Express Worldwide Import IL'!$C$13:$I$13,0))*1</f>
        <v>42.68</v>
      </c>
      <c r="N235" t="s">
        <v>285</v>
      </c>
      <c r="O235" t="s">
        <v>2310</v>
      </c>
      <c r="P235" t="s">
        <v>18</v>
      </c>
      <c r="R235" t="str">
        <f t="shared" si="31"/>
        <v>('DHL','2024-01-01','2024-12-31','12377','3C','US',NULL,'EXPRESS WW (NON-DOC) ','Non-Document','1',0.5,1,42.68,'Flat KG','AppliedMaterials_2024',NULL),</v>
      </c>
    </row>
    <row r="236" spans="1:18" x14ac:dyDescent="0.3">
      <c r="A236" t="s">
        <v>15</v>
      </c>
      <c r="B236" s="1" t="s">
        <v>21</v>
      </c>
      <c r="C236" s="1" t="s">
        <v>2309</v>
      </c>
      <c r="D236">
        <v>12377</v>
      </c>
      <c r="E236" t="s">
        <v>2262</v>
      </c>
      <c r="F236" t="s">
        <v>17</v>
      </c>
      <c r="G236" t="s">
        <v>18</v>
      </c>
      <c r="H236" t="s">
        <v>2353</v>
      </c>
      <c r="I236" t="s">
        <v>19</v>
      </c>
      <c r="J236" s="11">
        <v>1</v>
      </c>
      <c r="K236">
        <v>1</v>
      </c>
      <c r="L236">
        <v>1.5</v>
      </c>
      <c r="M236">
        <f>INDEX('Express Worldwide Import IL'!$C$14:$I$41,MATCH('Rate Load ExpressWW IL Import'!L236,'Express Worldwide Import IL'!$B$14:$B$41,0),MATCH("Zone "&amp;'Rate Load ExpressWW IL Import'!J236,'Express Worldwide Import IL'!$C$13:$I$13,0))*1</f>
        <v>48.29</v>
      </c>
      <c r="N236" t="s">
        <v>285</v>
      </c>
      <c r="O236" t="s">
        <v>2310</v>
      </c>
      <c r="P236" t="s">
        <v>18</v>
      </c>
      <c r="R236" t="str">
        <f t="shared" si="31"/>
        <v>('DHL','2024-01-01','2024-12-31','12377','3C','US',NULL,'EXPRESS WW (NON-DOC) ','Non-Document','1',1,1.5,48.29,'Flat KG','AppliedMaterials_2024',NULL),</v>
      </c>
    </row>
    <row r="237" spans="1:18" x14ac:dyDescent="0.3">
      <c r="A237" t="s">
        <v>15</v>
      </c>
      <c r="B237" s="1" t="s">
        <v>21</v>
      </c>
      <c r="C237" s="1" t="s">
        <v>2309</v>
      </c>
      <c r="D237">
        <v>12377</v>
      </c>
      <c r="E237" t="s">
        <v>2262</v>
      </c>
      <c r="F237" t="s">
        <v>17</v>
      </c>
      <c r="G237" t="s">
        <v>18</v>
      </c>
      <c r="H237" t="s">
        <v>2353</v>
      </c>
      <c r="I237" t="s">
        <v>19</v>
      </c>
      <c r="J237" s="11">
        <v>1</v>
      </c>
      <c r="K237">
        <v>1.5</v>
      </c>
      <c r="L237">
        <v>2</v>
      </c>
      <c r="M237">
        <f>INDEX('Express Worldwide Import IL'!$C$14:$I$41,MATCH('Rate Load ExpressWW IL Import'!L237,'Express Worldwide Import IL'!$B$14:$B$41,0),MATCH("Zone "&amp;'Rate Load ExpressWW IL Import'!J237,'Express Worldwide Import IL'!$C$13:$I$13,0))*1</f>
        <v>53.9</v>
      </c>
      <c r="N237" t="s">
        <v>285</v>
      </c>
      <c r="O237" t="s">
        <v>2310</v>
      </c>
      <c r="P237" t="s">
        <v>18</v>
      </c>
      <c r="R237" t="str">
        <f t="shared" si="31"/>
        <v>('DHL','2024-01-01','2024-12-31','12377','3C','US',NULL,'EXPRESS WW (NON-DOC) ','Non-Document','1',1.5,2,53.9,'Flat KG','AppliedMaterials_2024',NULL),</v>
      </c>
    </row>
    <row r="238" spans="1:18" x14ac:dyDescent="0.3">
      <c r="A238" t="s">
        <v>15</v>
      </c>
      <c r="B238" s="1" t="s">
        <v>21</v>
      </c>
      <c r="C238" s="1" t="s">
        <v>2309</v>
      </c>
      <c r="D238">
        <v>12377</v>
      </c>
      <c r="E238" t="s">
        <v>2262</v>
      </c>
      <c r="F238" t="s">
        <v>17</v>
      </c>
      <c r="G238" t="s">
        <v>18</v>
      </c>
      <c r="H238" t="s">
        <v>2353</v>
      </c>
      <c r="I238" t="s">
        <v>19</v>
      </c>
      <c r="J238" s="11">
        <v>1</v>
      </c>
      <c r="K238">
        <v>2</v>
      </c>
      <c r="L238">
        <v>2.5</v>
      </c>
      <c r="M238">
        <f>INDEX('Express Worldwide Import IL'!$C$14:$I$41,MATCH('Rate Load ExpressWW IL Import'!L238,'Express Worldwide Import IL'!$B$14:$B$41,0),MATCH("Zone "&amp;'Rate Load ExpressWW IL Import'!J238,'Express Worldwide Import IL'!$C$13:$I$13,0))*1</f>
        <v>59.5</v>
      </c>
      <c r="N238" t="s">
        <v>285</v>
      </c>
      <c r="O238" t="s">
        <v>2310</v>
      </c>
      <c r="P238" t="s">
        <v>18</v>
      </c>
      <c r="R238" t="str">
        <f t="shared" si="31"/>
        <v>('DHL','2024-01-01','2024-12-31','12377','3C','US',NULL,'EXPRESS WW (NON-DOC) ','Non-Document','1',2,2.5,59.5,'Flat KG','AppliedMaterials_2024',NULL),</v>
      </c>
    </row>
    <row r="239" spans="1:18" x14ac:dyDescent="0.3">
      <c r="A239" t="s">
        <v>15</v>
      </c>
      <c r="B239" s="1" t="s">
        <v>21</v>
      </c>
      <c r="C239" s="1" t="s">
        <v>2309</v>
      </c>
      <c r="D239">
        <v>12377</v>
      </c>
      <c r="E239" t="s">
        <v>2262</v>
      </c>
      <c r="F239" t="s">
        <v>17</v>
      </c>
      <c r="G239" t="s">
        <v>18</v>
      </c>
      <c r="H239" t="s">
        <v>2353</v>
      </c>
      <c r="I239" t="s">
        <v>19</v>
      </c>
      <c r="J239" s="11">
        <v>1</v>
      </c>
      <c r="K239">
        <v>2.5</v>
      </c>
      <c r="L239">
        <v>3</v>
      </c>
      <c r="M239">
        <f>INDEX('Express Worldwide Import IL'!$C$14:$I$41,MATCH('Rate Load ExpressWW IL Import'!L239,'Express Worldwide Import IL'!$B$14:$B$41,0),MATCH("Zone "&amp;'Rate Load ExpressWW IL Import'!J239,'Express Worldwide Import IL'!$C$13:$I$13,0))*1</f>
        <v>64.05</v>
      </c>
      <c r="N239" t="s">
        <v>285</v>
      </c>
      <c r="O239" t="s">
        <v>2310</v>
      </c>
      <c r="P239" t="s">
        <v>18</v>
      </c>
      <c r="R239" t="str">
        <f t="shared" si="31"/>
        <v>('DHL','2024-01-01','2024-12-31','12377','3C','US',NULL,'EXPRESS WW (NON-DOC) ','Non-Document','1',2.5,3,64.05,'Flat KG','AppliedMaterials_2024',NULL),</v>
      </c>
    </row>
    <row r="240" spans="1:18" x14ac:dyDescent="0.3">
      <c r="A240" t="s">
        <v>15</v>
      </c>
      <c r="B240" s="1" t="s">
        <v>21</v>
      </c>
      <c r="C240" s="1" t="s">
        <v>2309</v>
      </c>
      <c r="D240">
        <v>12377</v>
      </c>
      <c r="E240" t="s">
        <v>2262</v>
      </c>
      <c r="F240" t="s">
        <v>17</v>
      </c>
      <c r="G240" t="s">
        <v>18</v>
      </c>
      <c r="H240" t="s">
        <v>2353</v>
      </c>
      <c r="I240" t="s">
        <v>19</v>
      </c>
      <c r="J240" s="11">
        <v>1</v>
      </c>
      <c r="K240">
        <v>3</v>
      </c>
      <c r="L240">
        <v>3.5</v>
      </c>
      <c r="M240">
        <f>INDEX('Express Worldwide Import IL'!$C$14:$I$41,MATCH('Rate Load ExpressWW IL Import'!L240,'Express Worldwide Import IL'!$B$14:$B$41,0),MATCH("Zone "&amp;'Rate Load ExpressWW IL Import'!J240,'Express Worldwide Import IL'!$C$13:$I$13,0))*1</f>
        <v>68.599999999999994</v>
      </c>
      <c r="N240" t="s">
        <v>285</v>
      </c>
      <c r="O240" t="s">
        <v>2310</v>
      </c>
      <c r="P240" t="s">
        <v>18</v>
      </c>
      <c r="R240" t="str">
        <f t="shared" si="31"/>
        <v>('DHL','2024-01-01','2024-12-31','12377','3C','US',NULL,'EXPRESS WW (NON-DOC) ','Non-Document','1',3,3.5,68.6,'Flat KG','AppliedMaterials_2024',NULL),</v>
      </c>
    </row>
    <row r="241" spans="1:18" x14ac:dyDescent="0.3">
      <c r="A241" t="s">
        <v>15</v>
      </c>
      <c r="B241" s="1" t="s">
        <v>21</v>
      </c>
      <c r="C241" s="1" t="s">
        <v>2309</v>
      </c>
      <c r="D241">
        <v>12377</v>
      </c>
      <c r="E241" t="s">
        <v>2262</v>
      </c>
      <c r="F241" t="s">
        <v>17</v>
      </c>
      <c r="G241" t="s">
        <v>18</v>
      </c>
      <c r="H241" t="s">
        <v>2353</v>
      </c>
      <c r="I241" t="s">
        <v>19</v>
      </c>
      <c r="J241" s="11">
        <v>1</v>
      </c>
      <c r="K241">
        <v>3.5</v>
      </c>
      <c r="L241">
        <v>4</v>
      </c>
      <c r="M241">
        <f>INDEX('Express Worldwide Import IL'!$C$14:$I$41,MATCH('Rate Load ExpressWW IL Import'!L241,'Express Worldwide Import IL'!$B$14:$B$41,0),MATCH("Zone "&amp;'Rate Load ExpressWW IL Import'!J241,'Express Worldwide Import IL'!$C$13:$I$13,0))*1</f>
        <v>73.150000000000006</v>
      </c>
      <c r="N241" t="s">
        <v>285</v>
      </c>
      <c r="O241" t="s">
        <v>2310</v>
      </c>
      <c r="P241" t="s">
        <v>18</v>
      </c>
      <c r="R241" t="str">
        <f t="shared" si="31"/>
        <v>('DHL','2024-01-01','2024-12-31','12377','3C','US',NULL,'EXPRESS WW (NON-DOC) ','Non-Document','1',3.5,4,73.15,'Flat KG','AppliedMaterials_2024',NULL),</v>
      </c>
    </row>
    <row r="242" spans="1:18" x14ac:dyDescent="0.3">
      <c r="A242" t="s">
        <v>15</v>
      </c>
      <c r="B242" s="1" t="s">
        <v>21</v>
      </c>
      <c r="C242" s="1" t="s">
        <v>2309</v>
      </c>
      <c r="D242">
        <v>12377</v>
      </c>
      <c r="E242" t="s">
        <v>2262</v>
      </c>
      <c r="F242" t="s">
        <v>17</v>
      </c>
      <c r="G242" t="s">
        <v>18</v>
      </c>
      <c r="H242" t="s">
        <v>2353</v>
      </c>
      <c r="I242" t="s">
        <v>19</v>
      </c>
      <c r="J242" s="11">
        <v>1</v>
      </c>
      <c r="K242">
        <v>4</v>
      </c>
      <c r="L242">
        <v>4.5</v>
      </c>
      <c r="M242">
        <f>INDEX('Express Worldwide Import IL'!$C$14:$I$41,MATCH('Rate Load ExpressWW IL Import'!L242,'Express Worldwide Import IL'!$B$14:$B$41,0),MATCH("Zone "&amp;'Rate Load ExpressWW IL Import'!J242,'Express Worldwide Import IL'!$C$13:$I$13,0))*1</f>
        <v>77.7</v>
      </c>
      <c r="N242" t="s">
        <v>285</v>
      </c>
      <c r="O242" t="s">
        <v>2310</v>
      </c>
      <c r="P242" t="s">
        <v>18</v>
      </c>
      <c r="R242" t="str">
        <f t="shared" si="31"/>
        <v>('DHL','2024-01-01','2024-12-31','12377','3C','US',NULL,'EXPRESS WW (NON-DOC) ','Non-Document','1',4,4.5,77.7,'Flat KG','AppliedMaterials_2024',NULL),</v>
      </c>
    </row>
    <row r="243" spans="1:18" x14ac:dyDescent="0.3">
      <c r="A243" t="s">
        <v>15</v>
      </c>
      <c r="B243" s="1" t="s">
        <v>21</v>
      </c>
      <c r="C243" s="1" t="s">
        <v>2309</v>
      </c>
      <c r="D243">
        <v>12377</v>
      </c>
      <c r="E243" t="s">
        <v>2262</v>
      </c>
      <c r="F243" t="s">
        <v>17</v>
      </c>
      <c r="G243" t="s">
        <v>18</v>
      </c>
      <c r="H243" t="s">
        <v>2353</v>
      </c>
      <c r="I243" t="s">
        <v>19</v>
      </c>
      <c r="J243" s="11">
        <v>1</v>
      </c>
      <c r="K243">
        <v>4.5</v>
      </c>
      <c r="L243">
        <v>5</v>
      </c>
      <c r="M243">
        <f>INDEX('Express Worldwide Import IL'!$C$14:$I$41,MATCH('Rate Load ExpressWW IL Import'!L243,'Express Worldwide Import IL'!$B$14:$B$41,0),MATCH("Zone "&amp;'Rate Load ExpressWW IL Import'!J243,'Express Worldwide Import IL'!$C$13:$I$13,0))*1</f>
        <v>82.25</v>
      </c>
      <c r="N243" t="s">
        <v>285</v>
      </c>
      <c r="O243" t="s">
        <v>2310</v>
      </c>
      <c r="P243" t="s">
        <v>18</v>
      </c>
      <c r="R243" t="str">
        <f t="shared" si="31"/>
        <v>('DHL','2024-01-01','2024-12-31','12377','3C','US',NULL,'EXPRESS WW (NON-DOC) ','Non-Document','1',4.5,5,82.25,'Flat KG','AppliedMaterials_2024',NULL),</v>
      </c>
    </row>
    <row r="244" spans="1:18" x14ac:dyDescent="0.3">
      <c r="A244" t="s">
        <v>15</v>
      </c>
      <c r="B244" s="1" t="s">
        <v>21</v>
      </c>
      <c r="C244" s="1" t="s">
        <v>2309</v>
      </c>
      <c r="D244">
        <v>12377</v>
      </c>
      <c r="E244" t="s">
        <v>2262</v>
      </c>
      <c r="F244" t="s">
        <v>17</v>
      </c>
      <c r="G244" t="s">
        <v>18</v>
      </c>
      <c r="H244" t="s">
        <v>2353</v>
      </c>
      <c r="I244" t="s">
        <v>19</v>
      </c>
      <c r="J244" s="11">
        <v>1</v>
      </c>
      <c r="K244">
        <v>5</v>
      </c>
      <c r="L244">
        <v>5.5</v>
      </c>
      <c r="M244">
        <f>INDEX('Express Worldwide Import IL'!$C$14:$I$41,MATCH('Rate Load ExpressWW IL Import'!L244,'Express Worldwide Import IL'!$B$14:$B$41,0),MATCH("Zone "&amp;'Rate Load ExpressWW IL Import'!J244,'Express Worldwide Import IL'!$C$13:$I$13,0))*1</f>
        <v>86.45</v>
      </c>
      <c r="N244" t="s">
        <v>285</v>
      </c>
      <c r="O244" t="s">
        <v>2310</v>
      </c>
      <c r="P244" t="s">
        <v>18</v>
      </c>
      <c r="R244" t="str">
        <f t="shared" si="31"/>
        <v>('DHL','2024-01-01','2024-12-31','12377','3C','US',NULL,'EXPRESS WW (NON-DOC) ','Non-Document','1',5,5.5,86.45,'Flat KG','AppliedMaterials_2024',NULL),</v>
      </c>
    </row>
    <row r="245" spans="1:18" x14ac:dyDescent="0.3">
      <c r="A245" t="s">
        <v>15</v>
      </c>
      <c r="B245" s="1" t="s">
        <v>21</v>
      </c>
      <c r="C245" s="1" t="s">
        <v>2309</v>
      </c>
      <c r="D245">
        <v>12377</v>
      </c>
      <c r="E245" t="s">
        <v>2262</v>
      </c>
      <c r="F245" t="s">
        <v>17</v>
      </c>
      <c r="G245" t="s">
        <v>18</v>
      </c>
      <c r="H245" t="s">
        <v>2353</v>
      </c>
      <c r="I245" t="s">
        <v>19</v>
      </c>
      <c r="J245" s="11">
        <v>1</v>
      </c>
      <c r="K245">
        <v>5.5</v>
      </c>
      <c r="L245">
        <v>6</v>
      </c>
      <c r="M245">
        <f>INDEX('Express Worldwide Import IL'!$C$14:$I$41,MATCH('Rate Load ExpressWW IL Import'!L245,'Express Worldwide Import IL'!$B$14:$B$41,0),MATCH("Zone "&amp;'Rate Load ExpressWW IL Import'!J245,'Express Worldwide Import IL'!$C$13:$I$13,0))*1</f>
        <v>90.65</v>
      </c>
      <c r="N245" t="s">
        <v>285</v>
      </c>
      <c r="O245" t="s">
        <v>2310</v>
      </c>
      <c r="P245" t="s">
        <v>18</v>
      </c>
      <c r="R245" t="str">
        <f t="shared" si="31"/>
        <v>('DHL','2024-01-01','2024-12-31','12377','3C','US',NULL,'EXPRESS WW (NON-DOC) ','Non-Document','1',5.5,6,90.65,'Flat KG','AppliedMaterials_2024',NULL),</v>
      </c>
    </row>
    <row r="246" spans="1:18" x14ac:dyDescent="0.3">
      <c r="A246" t="s">
        <v>15</v>
      </c>
      <c r="B246" s="1" t="s">
        <v>21</v>
      </c>
      <c r="C246" s="1" t="s">
        <v>2309</v>
      </c>
      <c r="D246">
        <v>12377</v>
      </c>
      <c r="E246" t="s">
        <v>2262</v>
      </c>
      <c r="F246" t="s">
        <v>17</v>
      </c>
      <c r="G246" t="s">
        <v>18</v>
      </c>
      <c r="H246" t="s">
        <v>2353</v>
      </c>
      <c r="I246" t="s">
        <v>19</v>
      </c>
      <c r="J246" s="11">
        <v>1</v>
      </c>
      <c r="K246">
        <v>6</v>
      </c>
      <c r="L246">
        <v>6.5</v>
      </c>
      <c r="M246">
        <f>INDEX('Express Worldwide Import IL'!$C$14:$I$41,MATCH('Rate Load ExpressWW IL Import'!L246,'Express Worldwide Import IL'!$B$14:$B$41,0),MATCH("Zone "&amp;'Rate Load ExpressWW IL Import'!J246,'Express Worldwide Import IL'!$C$13:$I$13,0))*1</f>
        <v>94.85</v>
      </c>
      <c r="N246" t="s">
        <v>285</v>
      </c>
      <c r="O246" t="s">
        <v>2310</v>
      </c>
      <c r="P246" t="s">
        <v>18</v>
      </c>
      <c r="R246" t="str">
        <f t="shared" si="31"/>
        <v>('DHL','2024-01-01','2024-12-31','12377','3C','US',NULL,'EXPRESS WW (NON-DOC) ','Non-Document','1',6,6.5,94.85,'Flat KG','AppliedMaterials_2024',NULL),</v>
      </c>
    </row>
    <row r="247" spans="1:18" x14ac:dyDescent="0.3">
      <c r="A247" t="s">
        <v>15</v>
      </c>
      <c r="B247" s="1" t="s">
        <v>21</v>
      </c>
      <c r="C247" s="1" t="s">
        <v>2309</v>
      </c>
      <c r="D247">
        <v>12377</v>
      </c>
      <c r="E247" t="s">
        <v>2262</v>
      </c>
      <c r="F247" t="s">
        <v>17</v>
      </c>
      <c r="G247" t="s">
        <v>18</v>
      </c>
      <c r="H247" t="s">
        <v>2353</v>
      </c>
      <c r="I247" t="s">
        <v>19</v>
      </c>
      <c r="J247" s="11">
        <v>1</v>
      </c>
      <c r="K247">
        <v>6.5</v>
      </c>
      <c r="L247">
        <v>7</v>
      </c>
      <c r="M247">
        <f>INDEX('Express Worldwide Import IL'!$C$14:$I$41,MATCH('Rate Load ExpressWW IL Import'!L247,'Express Worldwide Import IL'!$B$14:$B$41,0),MATCH("Zone "&amp;'Rate Load ExpressWW IL Import'!J247,'Express Worldwide Import IL'!$C$13:$I$13,0))*1</f>
        <v>99.05</v>
      </c>
      <c r="N247" t="s">
        <v>285</v>
      </c>
      <c r="O247" t="s">
        <v>2310</v>
      </c>
      <c r="P247" t="s">
        <v>18</v>
      </c>
      <c r="R247" t="str">
        <f t="shared" si="31"/>
        <v>('DHL','2024-01-01','2024-12-31','12377','3C','US',NULL,'EXPRESS WW (NON-DOC) ','Non-Document','1',6.5,7,99.05,'Flat KG','AppliedMaterials_2024',NULL),</v>
      </c>
    </row>
    <row r="248" spans="1:18" x14ac:dyDescent="0.3">
      <c r="A248" t="s">
        <v>15</v>
      </c>
      <c r="B248" s="1" t="s">
        <v>21</v>
      </c>
      <c r="C248" s="1" t="s">
        <v>2309</v>
      </c>
      <c r="D248">
        <v>12377</v>
      </c>
      <c r="E248" t="s">
        <v>2262</v>
      </c>
      <c r="F248" t="s">
        <v>17</v>
      </c>
      <c r="G248" t="s">
        <v>18</v>
      </c>
      <c r="H248" t="s">
        <v>2353</v>
      </c>
      <c r="I248" t="s">
        <v>19</v>
      </c>
      <c r="J248" s="11">
        <v>1</v>
      </c>
      <c r="K248">
        <v>7</v>
      </c>
      <c r="L248">
        <v>7.5</v>
      </c>
      <c r="M248">
        <f>INDEX('Express Worldwide Import IL'!$C$14:$I$41,MATCH('Rate Load ExpressWW IL Import'!L248,'Express Worldwide Import IL'!$B$14:$B$41,0),MATCH("Zone "&amp;'Rate Load ExpressWW IL Import'!J248,'Express Worldwide Import IL'!$C$13:$I$13,0))*1</f>
        <v>103.25</v>
      </c>
      <c r="N248" t="s">
        <v>285</v>
      </c>
      <c r="O248" t="s">
        <v>2310</v>
      </c>
      <c r="P248" t="s">
        <v>18</v>
      </c>
      <c r="R248" t="str">
        <f t="shared" si="31"/>
        <v>('DHL','2024-01-01','2024-12-31','12377','3C','US',NULL,'EXPRESS WW (NON-DOC) ','Non-Document','1',7,7.5,103.25,'Flat KG','AppliedMaterials_2024',NULL),</v>
      </c>
    </row>
    <row r="249" spans="1:18" x14ac:dyDescent="0.3">
      <c r="A249" t="s">
        <v>15</v>
      </c>
      <c r="B249" s="1" t="s">
        <v>21</v>
      </c>
      <c r="C249" s="1" t="s">
        <v>2309</v>
      </c>
      <c r="D249">
        <v>12377</v>
      </c>
      <c r="E249" t="s">
        <v>2262</v>
      </c>
      <c r="F249" t="s">
        <v>17</v>
      </c>
      <c r="G249" t="s">
        <v>18</v>
      </c>
      <c r="H249" t="s">
        <v>2353</v>
      </c>
      <c r="I249" t="s">
        <v>19</v>
      </c>
      <c r="J249" s="11">
        <v>1</v>
      </c>
      <c r="K249">
        <v>7.5</v>
      </c>
      <c r="L249">
        <v>8</v>
      </c>
      <c r="M249">
        <f>INDEX('Express Worldwide Import IL'!$C$14:$I$41,MATCH('Rate Load ExpressWW IL Import'!L249,'Express Worldwide Import IL'!$B$14:$B$41,0),MATCH("Zone "&amp;'Rate Load ExpressWW IL Import'!J249,'Express Worldwide Import IL'!$C$13:$I$13,0))*1</f>
        <v>107.45</v>
      </c>
      <c r="N249" t="s">
        <v>285</v>
      </c>
      <c r="O249" t="s">
        <v>2310</v>
      </c>
      <c r="P249" t="s">
        <v>18</v>
      </c>
      <c r="R249" t="str">
        <f t="shared" si="31"/>
        <v>('DHL','2024-01-01','2024-12-31','12377','3C','US',NULL,'EXPRESS WW (NON-DOC) ','Non-Document','1',7.5,8,107.45,'Flat KG','AppliedMaterials_2024',NULL),</v>
      </c>
    </row>
    <row r="250" spans="1:18" x14ac:dyDescent="0.3">
      <c r="A250" t="s">
        <v>15</v>
      </c>
      <c r="B250" s="1" t="s">
        <v>21</v>
      </c>
      <c r="C250" s="1" t="s">
        <v>2309</v>
      </c>
      <c r="D250">
        <v>12377</v>
      </c>
      <c r="E250" t="s">
        <v>2262</v>
      </c>
      <c r="F250" t="s">
        <v>17</v>
      </c>
      <c r="G250" t="s">
        <v>18</v>
      </c>
      <c r="H250" t="s">
        <v>2353</v>
      </c>
      <c r="I250" t="s">
        <v>19</v>
      </c>
      <c r="J250" s="11">
        <v>1</v>
      </c>
      <c r="K250">
        <v>8</v>
      </c>
      <c r="L250">
        <v>8.5</v>
      </c>
      <c r="M250">
        <f>INDEX('Express Worldwide Import IL'!$C$14:$I$41,MATCH('Rate Load ExpressWW IL Import'!L250,'Express Worldwide Import IL'!$B$14:$B$41,0),MATCH("Zone "&amp;'Rate Load ExpressWW IL Import'!J250,'Express Worldwide Import IL'!$C$13:$I$13,0))*1</f>
        <v>111.65</v>
      </c>
      <c r="N250" t="s">
        <v>285</v>
      </c>
      <c r="O250" t="s">
        <v>2310</v>
      </c>
      <c r="P250" t="s">
        <v>18</v>
      </c>
      <c r="R250" t="str">
        <f t="shared" si="31"/>
        <v>('DHL','2024-01-01','2024-12-31','12377','3C','US',NULL,'EXPRESS WW (NON-DOC) ','Non-Document','1',8,8.5,111.65,'Flat KG','AppliedMaterials_2024',NULL),</v>
      </c>
    </row>
    <row r="251" spans="1:18" x14ac:dyDescent="0.3">
      <c r="A251" t="s">
        <v>15</v>
      </c>
      <c r="B251" s="1" t="s">
        <v>21</v>
      </c>
      <c r="C251" s="1" t="s">
        <v>2309</v>
      </c>
      <c r="D251">
        <v>12377</v>
      </c>
      <c r="E251" t="s">
        <v>2262</v>
      </c>
      <c r="F251" t="s">
        <v>17</v>
      </c>
      <c r="G251" t="s">
        <v>18</v>
      </c>
      <c r="H251" t="s">
        <v>2353</v>
      </c>
      <c r="I251" t="s">
        <v>19</v>
      </c>
      <c r="J251" s="11">
        <v>1</v>
      </c>
      <c r="K251">
        <v>8.5</v>
      </c>
      <c r="L251">
        <v>9</v>
      </c>
      <c r="M251">
        <f>INDEX('Express Worldwide Import IL'!$C$14:$I$41,MATCH('Rate Load ExpressWW IL Import'!L251,'Express Worldwide Import IL'!$B$14:$B$41,0),MATCH("Zone "&amp;'Rate Load ExpressWW IL Import'!J251,'Express Worldwide Import IL'!$C$13:$I$13,0))*1</f>
        <v>115.85</v>
      </c>
      <c r="N251" t="s">
        <v>285</v>
      </c>
      <c r="O251" t="s">
        <v>2310</v>
      </c>
      <c r="P251" t="s">
        <v>18</v>
      </c>
      <c r="R251" t="str">
        <f t="shared" si="31"/>
        <v>('DHL','2024-01-01','2024-12-31','12377','3C','US',NULL,'EXPRESS WW (NON-DOC) ','Non-Document','1',8.5,9,115.85,'Flat KG','AppliedMaterials_2024',NULL),</v>
      </c>
    </row>
    <row r="252" spans="1:18" x14ac:dyDescent="0.3">
      <c r="A252" t="s">
        <v>15</v>
      </c>
      <c r="B252" s="1" t="s">
        <v>21</v>
      </c>
      <c r="C252" s="1" t="s">
        <v>2309</v>
      </c>
      <c r="D252">
        <v>12377</v>
      </c>
      <c r="E252" t="s">
        <v>2262</v>
      </c>
      <c r="F252" t="s">
        <v>17</v>
      </c>
      <c r="G252" t="s">
        <v>18</v>
      </c>
      <c r="H252" t="s">
        <v>2353</v>
      </c>
      <c r="I252" t="s">
        <v>19</v>
      </c>
      <c r="J252" s="11">
        <v>1</v>
      </c>
      <c r="K252">
        <v>9</v>
      </c>
      <c r="L252">
        <v>9.5</v>
      </c>
      <c r="M252">
        <f>INDEX('Express Worldwide Import IL'!$C$14:$I$41,MATCH('Rate Load ExpressWW IL Import'!L252,'Express Worldwide Import IL'!$B$14:$B$41,0),MATCH("Zone "&amp;'Rate Load ExpressWW IL Import'!J252,'Express Worldwide Import IL'!$C$13:$I$13,0))*1</f>
        <v>120.05</v>
      </c>
      <c r="N252" t="s">
        <v>285</v>
      </c>
      <c r="O252" t="s">
        <v>2310</v>
      </c>
      <c r="P252" t="s">
        <v>18</v>
      </c>
      <c r="R252" t="str">
        <f t="shared" si="31"/>
        <v>('DHL','2024-01-01','2024-12-31','12377','3C','US',NULL,'EXPRESS WW (NON-DOC) ','Non-Document','1',9,9.5,120.05,'Flat KG','AppliedMaterials_2024',NULL),</v>
      </c>
    </row>
    <row r="253" spans="1:18" x14ac:dyDescent="0.3">
      <c r="A253" t="s">
        <v>15</v>
      </c>
      <c r="B253" s="1" t="s">
        <v>21</v>
      </c>
      <c r="C253" s="1" t="s">
        <v>2309</v>
      </c>
      <c r="D253">
        <v>12377</v>
      </c>
      <c r="E253" t="s">
        <v>2262</v>
      </c>
      <c r="F253" t="s">
        <v>17</v>
      </c>
      <c r="G253" t="s">
        <v>18</v>
      </c>
      <c r="H253" t="s">
        <v>2353</v>
      </c>
      <c r="I253" t="s">
        <v>19</v>
      </c>
      <c r="J253" s="11">
        <v>1</v>
      </c>
      <c r="K253">
        <v>9.5</v>
      </c>
      <c r="L253">
        <v>10</v>
      </c>
      <c r="M253">
        <f>INDEX('Express Worldwide Import IL'!$C$14:$I$41,MATCH('Rate Load ExpressWW IL Import'!L253,'Express Worldwide Import IL'!$B$14:$B$41,0),MATCH("Zone "&amp;'Rate Load ExpressWW IL Import'!J253,'Express Worldwide Import IL'!$C$13:$I$13,0))*1</f>
        <v>124.25</v>
      </c>
      <c r="N253" t="s">
        <v>285</v>
      </c>
      <c r="O253" t="s">
        <v>2310</v>
      </c>
      <c r="P253" t="s">
        <v>18</v>
      </c>
      <c r="R253" t="str">
        <f t="shared" si="31"/>
        <v>('DHL','2024-01-01','2024-12-31','12377','3C','US',NULL,'EXPRESS WW (NON-DOC) ','Non-Document','1',9.5,10,124.25,'Flat KG','AppliedMaterials_2024',NULL),</v>
      </c>
    </row>
    <row r="254" spans="1:18" x14ac:dyDescent="0.3">
      <c r="A254" t="s">
        <v>15</v>
      </c>
      <c r="B254" s="1" t="s">
        <v>21</v>
      </c>
      <c r="C254" s="1" t="s">
        <v>2309</v>
      </c>
      <c r="D254">
        <v>12377</v>
      </c>
      <c r="E254" t="s">
        <v>2262</v>
      </c>
      <c r="F254" t="s">
        <v>17</v>
      </c>
      <c r="G254" t="s">
        <v>18</v>
      </c>
      <c r="H254" t="s">
        <v>2353</v>
      </c>
      <c r="I254" t="s">
        <v>19</v>
      </c>
      <c r="J254" s="11">
        <v>1</v>
      </c>
      <c r="K254">
        <v>10</v>
      </c>
      <c r="L254">
        <v>20</v>
      </c>
      <c r="M254">
        <f>INDEX('Express Worldwide Import IL'!$C$14:$I$41,MATCH('Rate Load ExpressWW IL Import'!L254,'Express Worldwide Import IL'!$B$14:$B$41,0),MATCH("Zone "&amp;'Rate Load ExpressWW IL Import'!J254,'Express Worldwide Import IL'!$C$13:$I$13,0))*1</f>
        <v>4.2</v>
      </c>
      <c r="N254" t="s">
        <v>530</v>
      </c>
      <c r="O254" t="s">
        <v>2310</v>
      </c>
      <c r="P254">
        <f>M253</f>
        <v>124.25</v>
      </c>
      <c r="R254" t="str">
        <f t="shared" si="31"/>
        <v>('DHL','2024-01-01','2024-12-31','12377','3C','US',NULL,'EXPRESS WW (NON-DOC) ','Non-Document','1',10,20,4.2,'Per0.5KG_A','AppliedMaterials_2024',124.25),</v>
      </c>
    </row>
    <row r="255" spans="1:18" x14ac:dyDescent="0.3">
      <c r="A255" t="s">
        <v>15</v>
      </c>
      <c r="B255" s="1" t="s">
        <v>21</v>
      </c>
      <c r="C255" s="1" t="s">
        <v>2309</v>
      </c>
      <c r="D255">
        <v>12377</v>
      </c>
      <c r="E255" t="s">
        <v>2262</v>
      </c>
      <c r="F255" t="s">
        <v>17</v>
      </c>
      <c r="G255" t="s">
        <v>18</v>
      </c>
      <c r="H255" t="s">
        <v>2353</v>
      </c>
      <c r="I255" t="s">
        <v>19</v>
      </c>
      <c r="J255" s="11">
        <v>1</v>
      </c>
      <c r="K255">
        <v>20</v>
      </c>
      <c r="L255">
        <v>30</v>
      </c>
      <c r="M255">
        <f>INDEX('Express Worldwide Import IL'!$C$14:$I$41,MATCH('Rate Load ExpressWW IL Import'!L255,'Express Worldwide Import IL'!$B$14:$B$41,0),MATCH("Zone "&amp;'Rate Load ExpressWW IL Import'!J255,'Express Worldwide Import IL'!$C$13:$I$13,0))*1</f>
        <v>3.69</v>
      </c>
      <c r="N255" t="s">
        <v>530</v>
      </c>
      <c r="O255" t="s">
        <v>2310</v>
      </c>
      <c r="P255" s="18">
        <f>P254+((K255-K254)*2)*M254</f>
        <v>208.25</v>
      </c>
      <c r="R255" t="str">
        <f t="shared" si="31"/>
        <v>('DHL','2024-01-01','2024-12-31','12377','3C','US',NULL,'EXPRESS WW (NON-DOC) ','Non-Document','1',20,30,3.69,'Per0.5KG_A','AppliedMaterials_2024',208.25),</v>
      </c>
    </row>
    <row r="256" spans="1:18" x14ac:dyDescent="0.3">
      <c r="A256" t="s">
        <v>15</v>
      </c>
      <c r="B256" s="1" t="s">
        <v>21</v>
      </c>
      <c r="C256" s="1" t="s">
        <v>2309</v>
      </c>
      <c r="D256">
        <v>12377</v>
      </c>
      <c r="E256" t="s">
        <v>2262</v>
      </c>
      <c r="F256" t="s">
        <v>17</v>
      </c>
      <c r="G256" t="s">
        <v>18</v>
      </c>
      <c r="H256" t="s">
        <v>2353</v>
      </c>
      <c r="I256" t="s">
        <v>19</v>
      </c>
      <c r="J256" s="11">
        <v>1</v>
      </c>
      <c r="K256">
        <v>30</v>
      </c>
      <c r="L256">
        <v>70</v>
      </c>
      <c r="M256">
        <f>INDEX('Express Worldwide Import IL'!$C$14:$I$41,MATCH('Rate Load ExpressWW IL Import'!L256,'Express Worldwide Import IL'!$B$14:$B$41,0),MATCH("Zone "&amp;'Rate Load ExpressWW IL Import'!J256,'Express Worldwide Import IL'!$C$13:$I$13,0))*1</f>
        <v>8.1199999999999992</v>
      </c>
      <c r="N256" t="s">
        <v>2261</v>
      </c>
      <c r="O256" t="s">
        <v>2310</v>
      </c>
      <c r="P256" s="18">
        <f>P255+((K256-K255))*M255</f>
        <v>245.15</v>
      </c>
      <c r="R256" t="str">
        <f t="shared" si="31"/>
        <v>('DHL','2024-01-01','2024-12-31','12377','3C','US',NULL,'EXPRESS WW (NON-DOC) ','Non-Document','1',30,70,8.12,'Per1.0KG_A','AppliedMaterials_2024',245.15),</v>
      </c>
    </row>
    <row r="257" spans="1:18" x14ac:dyDescent="0.3">
      <c r="A257" t="s">
        <v>15</v>
      </c>
      <c r="B257" s="1" t="s">
        <v>21</v>
      </c>
      <c r="C257" s="1" t="s">
        <v>2309</v>
      </c>
      <c r="D257">
        <v>12377</v>
      </c>
      <c r="E257" t="s">
        <v>2262</v>
      </c>
      <c r="F257" t="s">
        <v>17</v>
      </c>
      <c r="G257" t="s">
        <v>18</v>
      </c>
      <c r="H257" t="s">
        <v>2353</v>
      </c>
      <c r="I257" t="s">
        <v>19</v>
      </c>
      <c r="J257" s="11">
        <v>1</v>
      </c>
      <c r="K257">
        <v>70</v>
      </c>
      <c r="L257">
        <v>300</v>
      </c>
      <c r="M257">
        <f>INDEX('Express Worldwide Import IL'!$C$14:$I$41,MATCH('Rate Load ExpressWW IL Import'!L257,'Express Worldwide Import IL'!$B$14:$B$41,0),MATCH("Zone "&amp;'Rate Load ExpressWW IL Import'!J257,'Express Worldwide Import IL'!$C$13:$I$13,0))*1</f>
        <v>7.14</v>
      </c>
      <c r="N257" t="s">
        <v>2261</v>
      </c>
      <c r="O257" t="s">
        <v>2310</v>
      </c>
      <c r="P257" s="18">
        <f>P256+((K257-K256))*M256</f>
        <v>569.94999999999993</v>
      </c>
      <c r="R257" t="str">
        <f t="shared" si="31"/>
        <v>('DHL','2024-01-01','2024-12-31','12377','3C','US',NULL,'EXPRESS WW (NON-DOC) ','Non-Document','1',70,300,7.14,'Per1.0KG_A','AppliedMaterials_2024',569.95),</v>
      </c>
    </row>
    <row r="258" spans="1:18" x14ac:dyDescent="0.3">
      <c r="A258" t="s">
        <v>15</v>
      </c>
      <c r="B258" s="1" t="s">
        <v>21</v>
      </c>
      <c r="C258" s="1" t="s">
        <v>2309</v>
      </c>
      <c r="D258">
        <v>12377</v>
      </c>
      <c r="E258" t="s">
        <v>2262</v>
      </c>
      <c r="F258" t="s">
        <v>17</v>
      </c>
      <c r="G258" t="s">
        <v>18</v>
      </c>
      <c r="H258" t="s">
        <v>2353</v>
      </c>
      <c r="I258" t="s">
        <v>19</v>
      </c>
      <c r="J258" s="11">
        <v>1</v>
      </c>
      <c r="K258">
        <v>300</v>
      </c>
      <c r="L258">
        <v>99999</v>
      </c>
      <c r="M258">
        <f>INDEX('Express Worldwide Import IL'!$C$14:$I$41,MATCH('Rate Load ExpressWW IL Import'!L258,'Express Worldwide Import IL'!$B$14:$B$41,0),MATCH("Zone "&amp;'Rate Load ExpressWW IL Import'!J258,'Express Worldwide Import IL'!$C$13:$I$13,0))*1</f>
        <v>7.08</v>
      </c>
      <c r="N258" t="s">
        <v>2261</v>
      </c>
      <c r="O258" t="s">
        <v>2310</v>
      </c>
      <c r="P258" s="18">
        <f>P257+((K258-K257))*M257</f>
        <v>2212.1499999999996</v>
      </c>
      <c r="R258" t="str">
        <f t="shared" si="31"/>
        <v>('DHL','2024-01-01','2024-12-31','12377','3C','US',NULL,'EXPRESS WW (NON-DOC) ','Non-Document','1',300,99999,7.08,'Per1.0KG_A','AppliedMaterials_2024',2212.15),</v>
      </c>
    </row>
    <row r="259" spans="1:18" x14ac:dyDescent="0.3">
      <c r="A259" t="str">
        <f>A234</f>
        <v>DHL</v>
      </c>
      <c r="B259" s="1" t="s">
        <v>21</v>
      </c>
      <c r="C259" s="1" t="s">
        <v>2309</v>
      </c>
      <c r="D259">
        <v>12377</v>
      </c>
      <c r="E259" t="s">
        <v>2262</v>
      </c>
      <c r="F259" t="str">
        <f t="shared" ref="F259:G259" si="33">F234</f>
        <v>US</v>
      </c>
      <c r="G259" t="str">
        <f t="shared" si="33"/>
        <v>NULL</v>
      </c>
      <c r="H259" t="s">
        <v>2353</v>
      </c>
      <c r="I259" t="str">
        <f t="shared" ref="I259" si="34">I234</f>
        <v>Non-Document</v>
      </c>
      <c r="J259" s="11">
        <f>J234+1</f>
        <v>2</v>
      </c>
      <c r="K259">
        <f t="shared" ref="K259:L259" si="35">K234</f>
        <v>0</v>
      </c>
      <c r="L259">
        <f t="shared" si="35"/>
        <v>0.5</v>
      </c>
      <c r="M259">
        <f>INDEX('Express Worldwide Import IL'!$C$14:$I$41,MATCH('Rate Load ExpressWW IL Import'!L259,'Express Worldwide Import IL'!$B$14:$B$41,0),MATCH("Zone "&amp;'Rate Load ExpressWW IL Import'!J259,'Express Worldwide Import IL'!$C$13:$I$13,0))*1</f>
        <v>36.17</v>
      </c>
      <c r="N259" t="str">
        <f t="shared" ref="N259" si="36">N234</f>
        <v>Flat KG</v>
      </c>
      <c r="O259" t="s">
        <v>2310</v>
      </c>
      <c r="P259" t="s">
        <v>18</v>
      </c>
      <c r="R259" t="str">
        <f t="shared" si="31"/>
        <v>('DHL','2024-01-01','2024-12-31','12377','3C','US',NULL,'EXPRESS WW (NON-DOC) ','Non-Document','2',0,0.5,36.17,'Flat KG','AppliedMaterials_2024',NULL),</v>
      </c>
    </row>
    <row r="260" spans="1:18" x14ac:dyDescent="0.3">
      <c r="A260" t="str">
        <f t="shared" ref="A260" si="37">A235</f>
        <v>DHL</v>
      </c>
      <c r="B260" s="1" t="s">
        <v>21</v>
      </c>
      <c r="C260" s="1" t="s">
        <v>2309</v>
      </c>
      <c r="D260">
        <v>12377</v>
      </c>
      <c r="E260" t="s">
        <v>2262</v>
      </c>
      <c r="F260" t="str">
        <f t="shared" ref="F260:G260" si="38">F235</f>
        <v>US</v>
      </c>
      <c r="G260" t="str">
        <f t="shared" si="38"/>
        <v>NULL</v>
      </c>
      <c r="H260" t="s">
        <v>2353</v>
      </c>
      <c r="I260" t="str">
        <f t="shared" ref="I260" si="39">I235</f>
        <v>Non-Document</v>
      </c>
      <c r="J260" s="11">
        <f t="shared" ref="J260:J323" si="40">J235+1</f>
        <v>2</v>
      </c>
      <c r="K260">
        <f t="shared" ref="K260:L260" si="41">K235</f>
        <v>0.5</v>
      </c>
      <c r="L260">
        <f t="shared" si="41"/>
        <v>1</v>
      </c>
      <c r="M260">
        <f>INDEX('Express Worldwide Import IL'!$C$14:$I$41,MATCH('Rate Load ExpressWW IL Import'!L260,'Express Worldwide Import IL'!$B$14:$B$41,0),MATCH("Zone "&amp;'Rate Load ExpressWW IL Import'!J260,'Express Worldwide Import IL'!$C$13:$I$13,0))*1</f>
        <v>47.52</v>
      </c>
      <c r="N260" t="str">
        <f t="shared" ref="N260" si="42">N235</f>
        <v>Flat KG</v>
      </c>
      <c r="O260" t="s">
        <v>2310</v>
      </c>
      <c r="P260" t="s">
        <v>18</v>
      </c>
      <c r="R260" t="str">
        <f t="shared" si="31"/>
        <v>('DHL','2024-01-01','2024-12-31','12377','3C','US',NULL,'EXPRESS WW (NON-DOC) ','Non-Document','2',0.5,1,47.52,'Flat KG','AppliedMaterials_2024',NULL),</v>
      </c>
    </row>
    <row r="261" spans="1:18" x14ac:dyDescent="0.3">
      <c r="A261" t="str">
        <f t="shared" ref="A261" si="43">A236</f>
        <v>DHL</v>
      </c>
      <c r="B261" s="1" t="s">
        <v>21</v>
      </c>
      <c r="C261" s="1" t="s">
        <v>2309</v>
      </c>
      <c r="D261">
        <v>12377</v>
      </c>
      <c r="E261" t="s">
        <v>2262</v>
      </c>
      <c r="F261" t="str">
        <f t="shared" ref="F261:G261" si="44">F236</f>
        <v>US</v>
      </c>
      <c r="G261" t="str">
        <f t="shared" si="44"/>
        <v>NULL</v>
      </c>
      <c r="H261" t="s">
        <v>2353</v>
      </c>
      <c r="I261" t="str">
        <f t="shared" ref="I261" si="45">I236</f>
        <v>Non-Document</v>
      </c>
      <c r="J261" s="11">
        <f t="shared" si="40"/>
        <v>2</v>
      </c>
      <c r="K261">
        <f t="shared" ref="K261:L261" si="46">K236</f>
        <v>1</v>
      </c>
      <c r="L261">
        <f t="shared" si="46"/>
        <v>1.5</v>
      </c>
      <c r="M261">
        <f>INDEX('Express Worldwide Import IL'!$C$14:$I$41,MATCH('Rate Load ExpressWW IL Import'!L261,'Express Worldwide Import IL'!$B$14:$B$41,0),MATCH("Zone "&amp;'Rate Load ExpressWW IL Import'!J261,'Express Worldwide Import IL'!$C$13:$I$13,0))*1</f>
        <v>55.4</v>
      </c>
      <c r="N261" t="str">
        <f t="shared" ref="N261" si="47">N236</f>
        <v>Flat KG</v>
      </c>
      <c r="O261" t="s">
        <v>2310</v>
      </c>
      <c r="P261" t="s">
        <v>18</v>
      </c>
      <c r="R261" t="str">
        <f t="shared" si="31"/>
        <v>('DHL','2024-01-01','2024-12-31','12377','3C','US',NULL,'EXPRESS WW (NON-DOC) ','Non-Document','2',1,1.5,55.4,'Flat KG','AppliedMaterials_2024',NULL),</v>
      </c>
    </row>
    <row r="262" spans="1:18" x14ac:dyDescent="0.3">
      <c r="A262" t="str">
        <f t="shared" ref="A262" si="48">A237</f>
        <v>DHL</v>
      </c>
      <c r="B262" s="1" t="s">
        <v>21</v>
      </c>
      <c r="C262" s="1" t="s">
        <v>2309</v>
      </c>
      <c r="D262">
        <v>12377</v>
      </c>
      <c r="E262" t="s">
        <v>2262</v>
      </c>
      <c r="F262" t="str">
        <f t="shared" ref="F262:G262" si="49">F237</f>
        <v>US</v>
      </c>
      <c r="G262" t="str">
        <f t="shared" si="49"/>
        <v>NULL</v>
      </c>
      <c r="H262" t="s">
        <v>2353</v>
      </c>
      <c r="I262" t="str">
        <f t="shared" ref="I262" si="50">I237</f>
        <v>Non-Document</v>
      </c>
      <c r="J262" s="11">
        <f t="shared" si="40"/>
        <v>2</v>
      </c>
      <c r="K262">
        <f t="shared" ref="K262:L262" si="51">K237</f>
        <v>1.5</v>
      </c>
      <c r="L262">
        <f t="shared" si="51"/>
        <v>2</v>
      </c>
      <c r="M262">
        <f>INDEX('Express Worldwide Import IL'!$C$14:$I$41,MATCH('Rate Load ExpressWW IL Import'!L262,'Express Worldwide Import IL'!$B$14:$B$41,0),MATCH("Zone "&amp;'Rate Load ExpressWW IL Import'!J262,'Express Worldwide Import IL'!$C$13:$I$13,0))*1</f>
        <v>63.28</v>
      </c>
      <c r="N262" t="str">
        <f t="shared" ref="N262" si="52">N237</f>
        <v>Flat KG</v>
      </c>
      <c r="O262" t="s">
        <v>2310</v>
      </c>
      <c r="P262" t="s">
        <v>18</v>
      </c>
      <c r="R262" t="str">
        <f t="shared" si="31"/>
        <v>('DHL','2024-01-01','2024-12-31','12377','3C','US',NULL,'EXPRESS WW (NON-DOC) ','Non-Document','2',1.5,2,63.28,'Flat KG','AppliedMaterials_2024',NULL),</v>
      </c>
    </row>
    <row r="263" spans="1:18" x14ac:dyDescent="0.3">
      <c r="A263" t="str">
        <f t="shared" ref="A263" si="53">A238</f>
        <v>DHL</v>
      </c>
      <c r="B263" s="1" t="s">
        <v>21</v>
      </c>
      <c r="C263" s="1" t="s">
        <v>2309</v>
      </c>
      <c r="D263">
        <v>12377</v>
      </c>
      <c r="E263" t="s">
        <v>2262</v>
      </c>
      <c r="F263" t="str">
        <f t="shared" ref="F263:G263" si="54">F238</f>
        <v>US</v>
      </c>
      <c r="G263" t="str">
        <f t="shared" si="54"/>
        <v>NULL</v>
      </c>
      <c r="H263" t="s">
        <v>2353</v>
      </c>
      <c r="I263" t="str">
        <f t="shared" ref="I263" si="55">I238</f>
        <v>Non-Document</v>
      </c>
      <c r="J263" s="11">
        <f t="shared" si="40"/>
        <v>2</v>
      </c>
      <c r="K263">
        <f t="shared" ref="K263:L263" si="56">K238</f>
        <v>2</v>
      </c>
      <c r="L263">
        <f t="shared" si="56"/>
        <v>2.5</v>
      </c>
      <c r="M263">
        <f>INDEX('Express Worldwide Import IL'!$C$14:$I$41,MATCH('Rate Load ExpressWW IL Import'!L263,'Express Worldwide Import IL'!$B$14:$B$41,0),MATCH("Zone "&amp;'Rate Load ExpressWW IL Import'!J263,'Express Worldwide Import IL'!$C$13:$I$13,0))*1</f>
        <v>71.17</v>
      </c>
      <c r="N263" t="str">
        <f t="shared" ref="N263" si="57">N238</f>
        <v>Flat KG</v>
      </c>
      <c r="O263" t="s">
        <v>2310</v>
      </c>
      <c r="P263" t="s">
        <v>18</v>
      </c>
      <c r="R263" t="str">
        <f t="shared" si="31"/>
        <v>('DHL','2024-01-01','2024-12-31','12377','3C','US',NULL,'EXPRESS WW (NON-DOC) ','Non-Document','2',2,2.5,71.17,'Flat KG','AppliedMaterials_2024',NULL),</v>
      </c>
    </row>
    <row r="264" spans="1:18" x14ac:dyDescent="0.3">
      <c r="A264" t="str">
        <f t="shared" ref="A264" si="58">A239</f>
        <v>DHL</v>
      </c>
      <c r="B264" s="1" t="s">
        <v>21</v>
      </c>
      <c r="C264" s="1" t="s">
        <v>2309</v>
      </c>
      <c r="D264">
        <v>12377</v>
      </c>
      <c r="E264" t="s">
        <v>2262</v>
      </c>
      <c r="F264" t="str">
        <f t="shared" ref="F264:G264" si="59">F239</f>
        <v>US</v>
      </c>
      <c r="G264" t="str">
        <f t="shared" si="59"/>
        <v>NULL</v>
      </c>
      <c r="H264" t="s">
        <v>2353</v>
      </c>
      <c r="I264" t="str">
        <f t="shared" ref="I264" si="60">I239</f>
        <v>Non-Document</v>
      </c>
      <c r="J264" s="11">
        <f t="shared" si="40"/>
        <v>2</v>
      </c>
      <c r="K264">
        <f t="shared" ref="K264:L264" si="61">K239</f>
        <v>2.5</v>
      </c>
      <c r="L264">
        <f t="shared" si="61"/>
        <v>3</v>
      </c>
      <c r="M264">
        <f>INDEX('Express Worldwide Import IL'!$C$14:$I$41,MATCH('Rate Load ExpressWW IL Import'!L264,'Express Worldwide Import IL'!$B$14:$B$41,0),MATCH("Zone "&amp;'Rate Load ExpressWW IL Import'!J264,'Express Worldwide Import IL'!$C$13:$I$13,0))*1</f>
        <v>77.87</v>
      </c>
      <c r="N264" t="str">
        <f t="shared" ref="N264" si="62">N239</f>
        <v>Flat KG</v>
      </c>
      <c r="O264" t="s">
        <v>2310</v>
      </c>
      <c r="P264" t="s">
        <v>18</v>
      </c>
      <c r="R264" t="str">
        <f t="shared" si="31"/>
        <v>('DHL','2024-01-01','2024-12-31','12377','3C','US',NULL,'EXPRESS WW (NON-DOC) ','Non-Document','2',2.5,3,77.87,'Flat KG','AppliedMaterials_2024',NULL),</v>
      </c>
    </row>
    <row r="265" spans="1:18" x14ac:dyDescent="0.3">
      <c r="A265" t="str">
        <f t="shared" ref="A265" si="63">A240</f>
        <v>DHL</v>
      </c>
      <c r="B265" s="1" t="s">
        <v>21</v>
      </c>
      <c r="C265" s="1" t="s">
        <v>2309</v>
      </c>
      <c r="D265">
        <v>12377</v>
      </c>
      <c r="E265" t="s">
        <v>2262</v>
      </c>
      <c r="F265" t="str">
        <f t="shared" ref="F265:G265" si="64">F240</f>
        <v>US</v>
      </c>
      <c r="G265" t="str">
        <f t="shared" si="64"/>
        <v>NULL</v>
      </c>
      <c r="H265" t="s">
        <v>2353</v>
      </c>
      <c r="I265" t="str">
        <f t="shared" ref="I265" si="65">I240</f>
        <v>Non-Document</v>
      </c>
      <c r="J265" s="11">
        <f t="shared" si="40"/>
        <v>2</v>
      </c>
      <c r="K265">
        <f t="shared" ref="K265:L265" si="66">K240</f>
        <v>3</v>
      </c>
      <c r="L265">
        <f t="shared" si="66"/>
        <v>3.5</v>
      </c>
      <c r="M265">
        <f>INDEX('Express Worldwide Import IL'!$C$14:$I$41,MATCH('Rate Load ExpressWW IL Import'!L265,'Express Worldwide Import IL'!$B$14:$B$41,0),MATCH("Zone "&amp;'Rate Load ExpressWW IL Import'!J265,'Express Worldwide Import IL'!$C$13:$I$13,0))*1</f>
        <v>84.57</v>
      </c>
      <c r="N265" t="str">
        <f t="shared" ref="N265" si="67">N240</f>
        <v>Flat KG</v>
      </c>
      <c r="O265" t="s">
        <v>2310</v>
      </c>
      <c r="P265" t="s">
        <v>18</v>
      </c>
      <c r="R265" t="str">
        <f t="shared" si="31"/>
        <v>('DHL','2024-01-01','2024-12-31','12377','3C','US',NULL,'EXPRESS WW (NON-DOC) ','Non-Document','2',3,3.5,84.57,'Flat KG','AppliedMaterials_2024',NULL),</v>
      </c>
    </row>
    <row r="266" spans="1:18" x14ac:dyDescent="0.3">
      <c r="A266" t="str">
        <f t="shared" ref="A266" si="68">A241</f>
        <v>DHL</v>
      </c>
      <c r="B266" s="1" t="s">
        <v>21</v>
      </c>
      <c r="C266" s="1" t="s">
        <v>2309</v>
      </c>
      <c r="D266">
        <v>12377</v>
      </c>
      <c r="E266" t="s">
        <v>2262</v>
      </c>
      <c r="F266" t="str">
        <f t="shared" ref="F266:G266" si="69">F241</f>
        <v>US</v>
      </c>
      <c r="G266" t="str">
        <f t="shared" si="69"/>
        <v>NULL</v>
      </c>
      <c r="H266" t="s">
        <v>2353</v>
      </c>
      <c r="I266" t="str">
        <f t="shared" ref="I266" si="70">I241</f>
        <v>Non-Document</v>
      </c>
      <c r="J266" s="11">
        <f t="shared" si="40"/>
        <v>2</v>
      </c>
      <c r="K266">
        <f t="shared" ref="K266:L266" si="71">K241</f>
        <v>3.5</v>
      </c>
      <c r="L266">
        <f t="shared" si="71"/>
        <v>4</v>
      </c>
      <c r="M266">
        <f>INDEX('Express Worldwide Import IL'!$C$14:$I$41,MATCH('Rate Load ExpressWW IL Import'!L266,'Express Worldwide Import IL'!$B$14:$B$41,0),MATCH("Zone "&amp;'Rate Load ExpressWW IL Import'!J266,'Express Worldwide Import IL'!$C$13:$I$13,0))*1</f>
        <v>91.27</v>
      </c>
      <c r="N266" t="str">
        <f t="shared" ref="N266" si="72">N241</f>
        <v>Flat KG</v>
      </c>
      <c r="O266" t="s">
        <v>2310</v>
      </c>
      <c r="P266" t="s">
        <v>18</v>
      </c>
      <c r="R266" t="str">
        <f t="shared" si="31"/>
        <v>('DHL','2024-01-01','2024-12-31','12377','3C','US',NULL,'EXPRESS WW (NON-DOC) ','Non-Document','2',3.5,4,91.27,'Flat KG','AppliedMaterials_2024',NULL),</v>
      </c>
    </row>
    <row r="267" spans="1:18" x14ac:dyDescent="0.3">
      <c r="A267" t="str">
        <f t="shared" ref="A267" si="73">A242</f>
        <v>DHL</v>
      </c>
      <c r="B267" s="1" t="s">
        <v>21</v>
      </c>
      <c r="C267" s="1" t="s">
        <v>2309</v>
      </c>
      <c r="D267">
        <v>12377</v>
      </c>
      <c r="E267" t="s">
        <v>2262</v>
      </c>
      <c r="F267" t="str">
        <f t="shared" ref="F267:G267" si="74">F242</f>
        <v>US</v>
      </c>
      <c r="G267" t="str">
        <f t="shared" si="74"/>
        <v>NULL</v>
      </c>
      <c r="H267" t="s">
        <v>2353</v>
      </c>
      <c r="I267" t="str">
        <f t="shared" ref="I267" si="75">I242</f>
        <v>Non-Document</v>
      </c>
      <c r="J267" s="11">
        <f t="shared" si="40"/>
        <v>2</v>
      </c>
      <c r="K267">
        <f t="shared" ref="K267:L267" si="76">K242</f>
        <v>4</v>
      </c>
      <c r="L267">
        <f t="shared" si="76"/>
        <v>4.5</v>
      </c>
      <c r="M267">
        <f>INDEX('Express Worldwide Import IL'!$C$14:$I$41,MATCH('Rate Load ExpressWW IL Import'!L267,'Express Worldwide Import IL'!$B$14:$B$41,0),MATCH("Zone "&amp;'Rate Load ExpressWW IL Import'!J267,'Express Worldwide Import IL'!$C$13:$I$13,0))*1</f>
        <v>97.97</v>
      </c>
      <c r="N267" t="str">
        <f t="shared" ref="N267" si="77">N242</f>
        <v>Flat KG</v>
      </c>
      <c r="O267" t="s">
        <v>2310</v>
      </c>
      <c r="P267" t="s">
        <v>18</v>
      </c>
      <c r="R267" t="str">
        <f t="shared" si="31"/>
        <v>('DHL','2024-01-01','2024-12-31','12377','3C','US',NULL,'EXPRESS WW (NON-DOC) ','Non-Document','2',4,4.5,97.97,'Flat KG','AppliedMaterials_2024',NULL),</v>
      </c>
    </row>
    <row r="268" spans="1:18" x14ac:dyDescent="0.3">
      <c r="A268" t="str">
        <f t="shared" ref="A268" si="78">A243</f>
        <v>DHL</v>
      </c>
      <c r="B268" s="1" t="s">
        <v>21</v>
      </c>
      <c r="C268" s="1" t="s">
        <v>2309</v>
      </c>
      <c r="D268">
        <v>12377</v>
      </c>
      <c r="E268" t="s">
        <v>2262</v>
      </c>
      <c r="F268" t="str">
        <f t="shared" ref="F268:G268" si="79">F243</f>
        <v>US</v>
      </c>
      <c r="G268" t="str">
        <f t="shared" si="79"/>
        <v>NULL</v>
      </c>
      <c r="H268" t="s">
        <v>2353</v>
      </c>
      <c r="I268" t="str">
        <f t="shared" ref="I268" si="80">I243</f>
        <v>Non-Document</v>
      </c>
      <c r="J268" s="11">
        <f t="shared" si="40"/>
        <v>2</v>
      </c>
      <c r="K268">
        <f t="shared" ref="K268:L268" si="81">K243</f>
        <v>4.5</v>
      </c>
      <c r="L268">
        <f t="shared" si="81"/>
        <v>5</v>
      </c>
      <c r="M268">
        <f>INDEX('Express Worldwide Import IL'!$C$14:$I$41,MATCH('Rate Load ExpressWW IL Import'!L268,'Express Worldwide Import IL'!$B$14:$B$41,0),MATCH("Zone "&amp;'Rate Load ExpressWW IL Import'!J268,'Express Worldwide Import IL'!$C$13:$I$13,0))*1</f>
        <v>104.67</v>
      </c>
      <c r="N268" t="str">
        <f t="shared" ref="N268" si="82">N243</f>
        <v>Flat KG</v>
      </c>
      <c r="O268" t="s">
        <v>2310</v>
      </c>
      <c r="P268" t="s">
        <v>18</v>
      </c>
      <c r="R268" t="str">
        <f t="shared" si="31"/>
        <v>('DHL','2024-01-01','2024-12-31','12377','3C','US',NULL,'EXPRESS WW (NON-DOC) ','Non-Document','2',4.5,5,104.67,'Flat KG','AppliedMaterials_2024',NULL),</v>
      </c>
    </row>
    <row r="269" spans="1:18" x14ac:dyDescent="0.3">
      <c r="A269" t="str">
        <f t="shared" ref="A269" si="83">A244</f>
        <v>DHL</v>
      </c>
      <c r="B269" s="1" t="s">
        <v>21</v>
      </c>
      <c r="C269" s="1" t="s">
        <v>2309</v>
      </c>
      <c r="D269">
        <v>12377</v>
      </c>
      <c r="E269" t="s">
        <v>2262</v>
      </c>
      <c r="F269" t="str">
        <f t="shared" ref="F269:G269" si="84">F244</f>
        <v>US</v>
      </c>
      <c r="G269" t="str">
        <f t="shared" si="84"/>
        <v>NULL</v>
      </c>
      <c r="H269" t="s">
        <v>2353</v>
      </c>
      <c r="I269" t="str">
        <f t="shared" ref="I269" si="85">I244</f>
        <v>Non-Document</v>
      </c>
      <c r="J269" s="11">
        <f t="shared" si="40"/>
        <v>2</v>
      </c>
      <c r="K269">
        <f t="shared" ref="K269:L269" si="86">K244</f>
        <v>5</v>
      </c>
      <c r="L269">
        <f t="shared" si="86"/>
        <v>5.5</v>
      </c>
      <c r="M269">
        <f>INDEX('Express Worldwide Import IL'!$C$14:$I$41,MATCH('Rate Load ExpressWW IL Import'!L269,'Express Worldwide Import IL'!$B$14:$B$41,0),MATCH("Zone "&amp;'Rate Load ExpressWW IL Import'!J269,'Express Worldwide Import IL'!$C$13:$I$13,0))*1</f>
        <v>108.93</v>
      </c>
      <c r="N269" t="str">
        <f t="shared" ref="N269" si="87">N244</f>
        <v>Flat KG</v>
      </c>
      <c r="O269" t="s">
        <v>2310</v>
      </c>
      <c r="P269" t="s">
        <v>18</v>
      </c>
      <c r="R269" t="str">
        <f t="shared" si="31"/>
        <v>('DHL','2024-01-01','2024-12-31','12377','3C','US',NULL,'EXPRESS WW (NON-DOC) ','Non-Document','2',5,5.5,108.93,'Flat KG','AppliedMaterials_2024',NULL),</v>
      </c>
    </row>
    <row r="270" spans="1:18" x14ac:dyDescent="0.3">
      <c r="A270" t="str">
        <f t="shared" ref="A270" si="88">A245</f>
        <v>DHL</v>
      </c>
      <c r="B270" s="1" t="s">
        <v>21</v>
      </c>
      <c r="C270" s="1" t="s">
        <v>2309</v>
      </c>
      <c r="D270">
        <v>12377</v>
      </c>
      <c r="E270" t="s">
        <v>2262</v>
      </c>
      <c r="F270" t="str">
        <f t="shared" ref="F270:G270" si="89">F245</f>
        <v>US</v>
      </c>
      <c r="G270" t="str">
        <f t="shared" si="89"/>
        <v>NULL</v>
      </c>
      <c r="H270" t="s">
        <v>2353</v>
      </c>
      <c r="I270" t="str">
        <f t="shared" ref="I270" si="90">I245</f>
        <v>Non-Document</v>
      </c>
      <c r="J270" s="11">
        <f t="shared" si="40"/>
        <v>2</v>
      </c>
      <c r="K270">
        <f t="shared" ref="K270:L270" si="91">K245</f>
        <v>5.5</v>
      </c>
      <c r="L270">
        <f t="shared" si="91"/>
        <v>6</v>
      </c>
      <c r="M270">
        <f>INDEX('Express Worldwide Import IL'!$C$14:$I$41,MATCH('Rate Load ExpressWW IL Import'!L270,'Express Worldwide Import IL'!$B$14:$B$41,0),MATCH("Zone "&amp;'Rate Load ExpressWW IL Import'!J270,'Express Worldwide Import IL'!$C$13:$I$13,0))*1</f>
        <v>113.19</v>
      </c>
      <c r="N270" t="str">
        <f t="shared" ref="N270" si="92">N245</f>
        <v>Flat KG</v>
      </c>
      <c r="O270" t="s">
        <v>2310</v>
      </c>
      <c r="P270" t="s">
        <v>18</v>
      </c>
      <c r="R270" t="str">
        <f t="shared" ref="R270:R333" si="93">SUBSTITUTE(IF(OR(ROW(A270)=2,MOD(ROW(A270),1000)=0),"insert into tnl_rating.dbo.dhl_express_rate_master values ('DHL','"&amp;B270&amp;"','"&amp;C270&amp;"','"&amp;D270&amp;"','"&amp;E270&amp;"','"&amp;F270&amp;"','"&amp;G270&amp;"','"&amp;H270&amp;"','"&amp;I270&amp;"','"&amp;J270&amp;"',"&amp;K270&amp;","&amp;L270&amp;","&amp;M270&amp;",'"&amp;N270&amp;"','"&amp;O270&amp;"',"&amp;P270&amp;"),",IF(OR(A271="",MOD(ROW(A271),1000)=0),"('DHL','"&amp;B270&amp;"','"&amp;C270&amp;"','"&amp;D270&amp;"','"&amp;E270&amp;"','"&amp;F270&amp;"','"&amp;G270&amp;"','"&amp;H270&amp;"','"&amp;I270&amp;"','"&amp;J270&amp;"',"&amp;K270&amp;","&amp;L270&amp;","&amp;M270&amp;",'"&amp;N270&amp;"','"&amp;O270&amp;"',"&amp;P270&amp;")","('DHL','"&amp;B270&amp;"','"&amp;C270&amp;"','"&amp;D270&amp;"','"&amp;E270&amp;"','"&amp;F270&amp;"','"&amp;G270&amp;"','"&amp;H270&amp;"','"&amp;I270&amp;"','"&amp;J270&amp;"',"&amp;K270&amp;","&amp;L270&amp;","&amp;M270&amp;",'"&amp;N270&amp;"','"&amp;O270&amp;"',"&amp;P270&amp;"),")),"'NULL'","NULL")</f>
        <v>('DHL','2024-01-01','2024-12-31','12377','3C','US',NULL,'EXPRESS WW (NON-DOC) ','Non-Document','2',5.5,6,113.19,'Flat KG','AppliedMaterials_2024',NULL),</v>
      </c>
    </row>
    <row r="271" spans="1:18" x14ac:dyDescent="0.3">
      <c r="A271" t="str">
        <f t="shared" ref="A271" si="94">A246</f>
        <v>DHL</v>
      </c>
      <c r="B271" s="1" t="s">
        <v>21</v>
      </c>
      <c r="C271" s="1" t="s">
        <v>2309</v>
      </c>
      <c r="D271">
        <v>12377</v>
      </c>
      <c r="E271" t="s">
        <v>2262</v>
      </c>
      <c r="F271" t="str">
        <f t="shared" ref="F271:G271" si="95">F246</f>
        <v>US</v>
      </c>
      <c r="G271" t="str">
        <f t="shared" si="95"/>
        <v>NULL</v>
      </c>
      <c r="H271" t="s">
        <v>2353</v>
      </c>
      <c r="I271" t="str">
        <f t="shared" ref="I271" si="96">I246</f>
        <v>Non-Document</v>
      </c>
      <c r="J271" s="11">
        <f t="shared" si="40"/>
        <v>2</v>
      </c>
      <c r="K271">
        <f t="shared" ref="K271:L271" si="97">K246</f>
        <v>6</v>
      </c>
      <c r="L271">
        <f t="shared" si="97"/>
        <v>6.5</v>
      </c>
      <c r="M271">
        <f>INDEX('Express Worldwide Import IL'!$C$14:$I$41,MATCH('Rate Load ExpressWW IL Import'!L271,'Express Worldwide Import IL'!$B$14:$B$41,0),MATCH("Zone "&amp;'Rate Load ExpressWW IL Import'!J271,'Express Worldwide Import IL'!$C$13:$I$13,0))*1</f>
        <v>117.45</v>
      </c>
      <c r="N271" t="str">
        <f t="shared" ref="N271" si="98">N246</f>
        <v>Flat KG</v>
      </c>
      <c r="O271" t="s">
        <v>2310</v>
      </c>
      <c r="P271" t="s">
        <v>18</v>
      </c>
      <c r="R271" t="str">
        <f t="shared" si="93"/>
        <v>('DHL','2024-01-01','2024-12-31','12377','3C','US',NULL,'EXPRESS WW (NON-DOC) ','Non-Document','2',6,6.5,117.45,'Flat KG','AppliedMaterials_2024',NULL),</v>
      </c>
    </row>
    <row r="272" spans="1:18" x14ac:dyDescent="0.3">
      <c r="A272" t="str">
        <f t="shared" ref="A272" si="99">A247</f>
        <v>DHL</v>
      </c>
      <c r="B272" s="1" t="s">
        <v>21</v>
      </c>
      <c r="C272" s="1" t="s">
        <v>2309</v>
      </c>
      <c r="D272">
        <v>12377</v>
      </c>
      <c r="E272" t="s">
        <v>2262</v>
      </c>
      <c r="F272" t="str">
        <f t="shared" ref="F272:G272" si="100">F247</f>
        <v>US</v>
      </c>
      <c r="G272" t="str">
        <f t="shared" si="100"/>
        <v>NULL</v>
      </c>
      <c r="H272" t="s">
        <v>2353</v>
      </c>
      <c r="I272" t="str">
        <f t="shared" ref="I272" si="101">I247</f>
        <v>Non-Document</v>
      </c>
      <c r="J272" s="11">
        <f t="shared" si="40"/>
        <v>2</v>
      </c>
      <c r="K272">
        <f t="shared" ref="K272:L272" si="102">K247</f>
        <v>6.5</v>
      </c>
      <c r="L272">
        <f t="shared" si="102"/>
        <v>7</v>
      </c>
      <c r="M272">
        <f>INDEX('Express Worldwide Import IL'!$C$14:$I$41,MATCH('Rate Load ExpressWW IL Import'!L272,'Express Worldwide Import IL'!$B$14:$B$41,0),MATCH("Zone "&amp;'Rate Load ExpressWW IL Import'!J272,'Express Worldwide Import IL'!$C$13:$I$13,0))*1</f>
        <v>121.71</v>
      </c>
      <c r="N272" t="str">
        <f t="shared" ref="N272" si="103">N247</f>
        <v>Flat KG</v>
      </c>
      <c r="O272" t="s">
        <v>2310</v>
      </c>
      <c r="P272" t="s">
        <v>18</v>
      </c>
      <c r="R272" t="str">
        <f t="shared" si="93"/>
        <v>('DHL','2024-01-01','2024-12-31','12377','3C','US',NULL,'EXPRESS WW (NON-DOC) ','Non-Document','2',6.5,7,121.71,'Flat KG','AppliedMaterials_2024',NULL),</v>
      </c>
    </row>
    <row r="273" spans="1:18" x14ac:dyDescent="0.3">
      <c r="A273" t="str">
        <f t="shared" ref="A273" si="104">A248</f>
        <v>DHL</v>
      </c>
      <c r="B273" s="1" t="s">
        <v>21</v>
      </c>
      <c r="C273" s="1" t="s">
        <v>2309</v>
      </c>
      <c r="D273">
        <v>12377</v>
      </c>
      <c r="E273" t="s">
        <v>2262</v>
      </c>
      <c r="F273" t="str">
        <f t="shared" ref="F273:G273" si="105">F248</f>
        <v>US</v>
      </c>
      <c r="G273" t="str">
        <f t="shared" si="105"/>
        <v>NULL</v>
      </c>
      <c r="H273" t="s">
        <v>2353</v>
      </c>
      <c r="I273" t="str">
        <f t="shared" ref="I273" si="106">I248</f>
        <v>Non-Document</v>
      </c>
      <c r="J273" s="11">
        <f t="shared" si="40"/>
        <v>2</v>
      </c>
      <c r="K273">
        <f t="shared" ref="K273:L273" si="107">K248</f>
        <v>7</v>
      </c>
      <c r="L273">
        <f t="shared" si="107"/>
        <v>7.5</v>
      </c>
      <c r="M273">
        <f>INDEX('Express Worldwide Import IL'!$C$14:$I$41,MATCH('Rate Load ExpressWW IL Import'!L273,'Express Worldwide Import IL'!$B$14:$B$41,0),MATCH("Zone "&amp;'Rate Load ExpressWW IL Import'!J273,'Express Worldwide Import IL'!$C$13:$I$13,0))*1</f>
        <v>125.97</v>
      </c>
      <c r="N273" t="str">
        <f t="shared" ref="N273" si="108">N248</f>
        <v>Flat KG</v>
      </c>
      <c r="O273" t="s">
        <v>2310</v>
      </c>
      <c r="P273" t="s">
        <v>18</v>
      </c>
      <c r="R273" t="str">
        <f t="shared" si="93"/>
        <v>('DHL','2024-01-01','2024-12-31','12377','3C','US',NULL,'EXPRESS WW (NON-DOC) ','Non-Document','2',7,7.5,125.97,'Flat KG','AppliedMaterials_2024',NULL),</v>
      </c>
    </row>
    <row r="274" spans="1:18" x14ac:dyDescent="0.3">
      <c r="A274" t="str">
        <f t="shared" ref="A274" si="109">A249</f>
        <v>DHL</v>
      </c>
      <c r="B274" s="1" t="s">
        <v>21</v>
      </c>
      <c r="C274" s="1" t="s">
        <v>2309</v>
      </c>
      <c r="D274">
        <v>12377</v>
      </c>
      <c r="E274" t="s">
        <v>2262</v>
      </c>
      <c r="F274" t="str">
        <f t="shared" ref="F274:G274" si="110">F249</f>
        <v>US</v>
      </c>
      <c r="G274" t="str">
        <f t="shared" si="110"/>
        <v>NULL</v>
      </c>
      <c r="H274" t="s">
        <v>2353</v>
      </c>
      <c r="I274" t="str">
        <f t="shared" ref="I274" si="111">I249</f>
        <v>Non-Document</v>
      </c>
      <c r="J274" s="11">
        <f t="shared" si="40"/>
        <v>2</v>
      </c>
      <c r="K274">
        <f t="shared" ref="K274:L274" si="112">K249</f>
        <v>7.5</v>
      </c>
      <c r="L274">
        <f t="shared" si="112"/>
        <v>8</v>
      </c>
      <c r="M274">
        <f>INDEX('Express Worldwide Import IL'!$C$14:$I$41,MATCH('Rate Load ExpressWW IL Import'!L274,'Express Worldwide Import IL'!$B$14:$B$41,0),MATCH("Zone "&amp;'Rate Load ExpressWW IL Import'!J274,'Express Worldwide Import IL'!$C$13:$I$13,0))*1</f>
        <v>130.22999999999999</v>
      </c>
      <c r="N274" t="str">
        <f t="shared" ref="N274:N289" si="113">N249</f>
        <v>Flat KG</v>
      </c>
      <c r="O274" t="s">
        <v>2310</v>
      </c>
      <c r="P274" t="s">
        <v>18</v>
      </c>
      <c r="R274" t="str">
        <f t="shared" si="93"/>
        <v>('DHL','2024-01-01','2024-12-31','12377','3C','US',NULL,'EXPRESS WW (NON-DOC) ','Non-Document','2',7.5,8,130.23,'Flat KG','AppliedMaterials_2024',NULL),</v>
      </c>
    </row>
    <row r="275" spans="1:18" x14ac:dyDescent="0.3">
      <c r="A275" t="str">
        <f t="shared" ref="A275" si="114">A250</f>
        <v>DHL</v>
      </c>
      <c r="B275" s="1" t="s">
        <v>21</v>
      </c>
      <c r="C275" s="1" t="s">
        <v>2309</v>
      </c>
      <c r="D275">
        <v>12377</v>
      </c>
      <c r="E275" t="s">
        <v>2262</v>
      </c>
      <c r="F275" t="str">
        <f t="shared" ref="F275:G275" si="115">F250</f>
        <v>US</v>
      </c>
      <c r="G275" t="str">
        <f t="shared" si="115"/>
        <v>NULL</v>
      </c>
      <c r="H275" t="s">
        <v>2353</v>
      </c>
      <c r="I275" t="str">
        <f t="shared" ref="I275" si="116">I250</f>
        <v>Non-Document</v>
      </c>
      <c r="J275" s="11">
        <f t="shared" si="40"/>
        <v>2</v>
      </c>
      <c r="K275">
        <f t="shared" ref="K275:L275" si="117">K250</f>
        <v>8</v>
      </c>
      <c r="L275">
        <f t="shared" si="117"/>
        <v>8.5</v>
      </c>
      <c r="M275">
        <f>INDEX('Express Worldwide Import IL'!$C$14:$I$41,MATCH('Rate Load ExpressWW IL Import'!L275,'Express Worldwide Import IL'!$B$14:$B$41,0),MATCH("Zone "&amp;'Rate Load ExpressWW IL Import'!J275,'Express Worldwide Import IL'!$C$13:$I$13,0))*1</f>
        <v>134.49</v>
      </c>
      <c r="N275" t="str">
        <f t="shared" si="113"/>
        <v>Flat KG</v>
      </c>
      <c r="O275" t="s">
        <v>2310</v>
      </c>
      <c r="P275" t="s">
        <v>18</v>
      </c>
      <c r="R275" t="str">
        <f t="shared" si="93"/>
        <v>('DHL','2024-01-01','2024-12-31','12377','3C','US',NULL,'EXPRESS WW (NON-DOC) ','Non-Document','2',8,8.5,134.49,'Flat KG','AppliedMaterials_2024',NULL),</v>
      </c>
    </row>
    <row r="276" spans="1:18" x14ac:dyDescent="0.3">
      <c r="A276" t="str">
        <f t="shared" ref="A276" si="118">A251</f>
        <v>DHL</v>
      </c>
      <c r="B276" s="1" t="s">
        <v>21</v>
      </c>
      <c r="C276" s="1" t="s">
        <v>2309</v>
      </c>
      <c r="D276">
        <v>12377</v>
      </c>
      <c r="E276" t="s">
        <v>2262</v>
      </c>
      <c r="F276" t="str">
        <f t="shared" ref="F276:G276" si="119">F251</f>
        <v>US</v>
      </c>
      <c r="G276" t="str">
        <f t="shared" si="119"/>
        <v>NULL</v>
      </c>
      <c r="H276" t="s">
        <v>2353</v>
      </c>
      <c r="I276" t="str">
        <f t="shared" ref="I276" si="120">I251</f>
        <v>Non-Document</v>
      </c>
      <c r="J276" s="11">
        <f t="shared" si="40"/>
        <v>2</v>
      </c>
      <c r="K276">
        <f t="shared" ref="K276:L276" si="121">K251</f>
        <v>8.5</v>
      </c>
      <c r="L276">
        <f t="shared" si="121"/>
        <v>9</v>
      </c>
      <c r="M276">
        <f>INDEX('Express Worldwide Import IL'!$C$14:$I$41,MATCH('Rate Load ExpressWW IL Import'!L276,'Express Worldwide Import IL'!$B$14:$B$41,0),MATCH("Zone "&amp;'Rate Load ExpressWW IL Import'!J276,'Express Worldwide Import IL'!$C$13:$I$13,0))*1</f>
        <v>138.75</v>
      </c>
      <c r="N276" t="str">
        <f t="shared" si="113"/>
        <v>Flat KG</v>
      </c>
      <c r="O276" t="s">
        <v>2310</v>
      </c>
      <c r="P276" t="s">
        <v>18</v>
      </c>
      <c r="R276" t="str">
        <f t="shared" si="93"/>
        <v>('DHL','2024-01-01','2024-12-31','12377','3C','US',NULL,'EXPRESS WW (NON-DOC) ','Non-Document','2',8.5,9,138.75,'Flat KG','AppliedMaterials_2024',NULL),</v>
      </c>
    </row>
    <row r="277" spans="1:18" x14ac:dyDescent="0.3">
      <c r="A277" t="str">
        <f t="shared" ref="A277" si="122">A252</f>
        <v>DHL</v>
      </c>
      <c r="B277" s="1" t="s">
        <v>21</v>
      </c>
      <c r="C277" s="1" t="s">
        <v>2309</v>
      </c>
      <c r="D277">
        <v>12377</v>
      </c>
      <c r="E277" t="s">
        <v>2262</v>
      </c>
      <c r="F277" t="str">
        <f t="shared" ref="F277:G277" si="123">F252</f>
        <v>US</v>
      </c>
      <c r="G277" t="str">
        <f t="shared" si="123"/>
        <v>NULL</v>
      </c>
      <c r="H277" t="s">
        <v>2353</v>
      </c>
      <c r="I277" t="str">
        <f t="shared" ref="I277" si="124">I252</f>
        <v>Non-Document</v>
      </c>
      <c r="J277" s="11">
        <f t="shared" si="40"/>
        <v>2</v>
      </c>
      <c r="K277">
        <f t="shared" ref="K277:L277" si="125">K252</f>
        <v>9</v>
      </c>
      <c r="L277">
        <f t="shared" si="125"/>
        <v>9.5</v>
      </c>
      <c r="M277">
        <f>INDEX('Express Worldwide Import IL'!$C$14:$I$41,MATCH('Rate Load ExpressWW IL Import'!L277,'Express Worldwide Import IL'!$B$14:$B$41,0),MATCH("Zone "&amp;'Rate Load ExpressWW IL Import'!J277,'Express Worldwide Import IL'!$C$13:$I$13,0))*1</f>
        <v>143.01</v>
      </c>
      <c r="N277" t="str">
        <f t="shared" si="113"/>
        <v>Flat KG</v>
      </c>
      <c r="O277" t="s">
        <v>2310</v>
      </c>
      <c r="P277" t="s">
        <v>18</v>
      </c>
      <c r="R277" t="str">
        <f t="shared" si="93"/>
        <v>('DHL','2024-01-01','2024-12-31','12377','3C','US',NULL,'EXPRESS WW (NON-DOC) ','Non-Document','2',9,9.5,143.01,'Flat KG','AppliedMaterials_2024',NULL),</v>
      </c>
    </row>
    <row r="278" spans="1:18" x14ac:dyDescent="0.3">
      <c r="A278" t="str">
        <f t="shared" ref="A278" si="126">A253</f>
        <v>DHL</v>
      </c>
      <c r="B278" s="1" t="s">
        <v>21</v>
      </c>
      <c r="C278" s="1" t="s">
        <v>2309</v>
      </c>
      <c r="D278">
        <v>12377</v>
      </c>
      <c r="E278" t="s">
        <v>2262</v>
      </c>
      <c r="F278" t="str">
        <f t="shared" ref="F278:G278" si="127">F253</f>
        <v>US</v>
      </c>
      <c r="G278" t="str">
        <f t="shared" si="127"/>
        <v>NULL</v>
      </c>
      <c r="H278" t="s">
        <v>2353</v>
      </c>
      <c r="I278" t="str">
        <f t="shared" ref="I278" si="128">I253</f>
        <v>Non-Document</v>
      </c>
      <c r="J278" s="11">
        <f t="shared" si="40"/>
        <v>2</v>
      </c>
      <c r="K278">
        <f t="shared" ref="K278:L278" si="129">K253</f>
        <v>9.5</v>
      </c>
      <c r="L278">
        <f t="shared" si="129"/>
        <v>10</v>
      </c>
      <c r="M278">
        <f>INDEX('Express Worldwide Import IL'!$C$14:$I$41,MATCH('Rate Load ExpressWW IL Import'!L278,'Express Worldwide Import IL'!$B$14:$B$41,0),MATCH("Zone "&amp;'Rate Load ExpressWW IL Import'!J278,'Express Worldwide Import IL'!$C$13:$I$13,0))*1</f>
        <v>147.27000000000001</v>
      </c>
      <c r="N278" t="str">
        <f t="shared" si="113"/>
        <v>Flat KG</v>
      </c>
      <c r="O278" t="s">
        <v>2310</v>
      </c>
      <c r="P278" t="s">
        <v>18</v>
      </c>
      <c r="R278" t="str">
        <f t="shared" si="93"/>
        <v>('DHL','2024-01-01','2024-12-31','12377','3C','US',NULL,'EXPRESS WW (NON-DOC) ','Non-Document','2',9.5,10,147.27,'Flat KG','AppliedMaterials_2024',NULL),</v>
      </c>
    </row>
    <row r="279" spans="1:18" x14ac:dyDescent="0.3">
      <c r="A279" t="str">
        <f t="shared" ref="A279" si="130">A254</f>
        <v>DHL</v>
      </c>
      <c r="B279" s="1" t="s">
        <v>21</v>
      </c>
      <c r="C279" s="1" t="s">
        <v>2309</v>
      </c>
      <c r="D279">
        <v>12377</v>
      </c>
      <c r="E279" t="s">
        <v>2262</v>
      </c>
      <c r="F279" t="str">
        <f t="shared" ref="F279:G279" si="131">F254</f>
        <v>US</v>
      </c>
      <c r="G279" t="str">
        <f t="shared" si="131"/>
        <v>NULL</v>
      </c>
      <c r="H279" t="s">
        <v>2353</v>
      </c>
      <c r="I279" t="str">
        <f t="shared" ref="I279" si="132">I254</f>
        <v>Non-Document</v>
      </c>
      <c r="J279" s="11">
        <f t="shared" si="40"/>
        <v>2</v>
      </c>
      <c r="K279">
        <f t="shared" ref="K279:L279" si="133">K254</f>
        <v>10</v>
      </c>
      <c r="L279">
        <f t="shared" si="133"/>
        <v>20</v>
      </c>
      <c r="M279">
        <f>INDEX('Express Worldwide Import IL'!$C$14:$I$41,MATCH('Rate Load ExpressWW IL Import'!L279,'Express Worldwide Import IL'!$B$14:$B$41,0),MATCH("Zone "&amp;'Rate Load ExpressWW IL Import'!J279,'Express Worldwide Import IL'!$C$13:$I$13,0))*1</f>
        <v>5.17</v>
      </c>
      <c r="N279" t="s">
        <v>530</v>
      </c>
      <c r="O279" t="s">
        <v>2310</v>
      </c>
      <c r="P279">
        <f>M278</f>
        <v>147.27000000000001</v>
      </c>
      <c r="R279" t="str">
        <f t="shared" si="93"/>
        <v>('DHL','2024-01-01','2024-12-31','12377','3C','US',NULL,'EXPRESS WW (NON-DOC) ','Non-Document','2',10,20,5.17,'Per0.5KG_A','AppliedMaterials_2024',147.27),</v>
      </c>
    </row>
    <row r="280" spans="1:18" x14ac:dyDescent="0.3">
      <c r="A280" t="str">
        <f t="shared" ref="A280" si="134">A255</f>
        <v>DHL</v>
      </c>
      <c r="B280" s="1" t="s">
        <v>21</v>
      </c>
      <c r="C280" s="1" t="s">
        <v>2309</v>
      </c>
      <c r="D280">
        <v>12377</v>
      </c>
      <c r="E280" t="s">
        <v>2262</v>
      </c>
      <c r="F280" t="str">
        <f t="shared" ref="F280:G280" si="135">F255</f>
        <v>US</v>
      </c>
      <c r="G280" t="str">
        <f t="shared" si="135"/>
        <v>NULL</v>
      </c>
      <c r="H280" t="s">
        <v>2353</v>
      </c>
      <c r="I280" t="str">
        <f t="shared" ref="I280" si="136">I255</f>
        <v>Non-Document</v>
      </c>
      <c r="J280" s="11">
        <f t="shared" si="40"/>
        <v>2</v>
      </c>
      <c r="K280">
        <f t="shared" ref="K280:L280" si="137">K255</f>
        <v>20</v>
      </c>
      <c r="L280">
        <f t="shared" si="137"/>
        <v>30</v>
      </c>
      <c r="M280">
        <f>INDEX('Express Worldwide Import IL'!$C$14:$I$41,MATCH('Rate Load ExpressWW IL Import'!L280,'Express Worldwide Import IL'!$B$14:$B$41,0),MATCH("Zone "&amp;'Rate Load ExpressWW IL Import'!J280,'Express Worldwide Import IL'!$C$13:$I$13,0))*1</f>
        <v>3.54</v>
      </c>
      <c r="N280" t="s">
        <v>530</v>
      </c>
      <c r="O280" t="s">
        <v>2310</v>
      </c>
      <c r="P280" s="18">
        <f>P279+((K280-K279)*2)*M279</f>
        <v>250.67000000000002</v>
      </c>
      <c r="R280" t="str">
        <f t="shared" si="93"/>
        <v>('DHL','2024-01-01','2024-12-31','12377','3C','US',NULL,'EXPRESS WW (NON-DOC) ','Non-Document','2',20,30,3.54,'Per0.5KG_A','AppliedMaterials_2024',250.67),</v>
      </c>
    </row>
    <row r="281" spans="1:18" x14ac:dyDescent="0.3">
      <c r="A281" t="str">
        <f t="shared" ref="A281" si="138">A256</f>
        <v>DHL</v>
      </c>
      <c r="B281" s="1" t="s">
        <v>21</v>
      </c>
      <c r="C281" s="1" t="s">
        <v>2309</v>
      </c>
      <c r="D281">
        <v>12377</v>
      </c>
      <c r="E281" t="s">
        <v>2262</v>
      </c>
      <c r="F281" t="str">
        <f t="shared" ref="F281:G281" si="139">F256</f>
        <v>US</v>
      </c>
      <c r="G281" t="str">
        <f t="shared" si="139"/>
        <v>NULL</v>
      </c>
      <c r="H281" t="s">
        <v>2353</v>
      </c>
      <c r="I281" t="str">
        <f t="shared" ref="I281" si="140">I256</f>
        <v>Non-Document</v>
      </c>
      <c r="J281" s="11">
        <f t="shared" si="40"/>
        <v>2</v>
      </c>
      <c r="K281">
        <f t="shared" ref="K281:L281" si="141">K256</f>
        <v>30</v>
      </c>
      <c r="L281">
        <f t="shared" si="141"/>
        <v>70</v>
      </c>
      <c r="M281">
        <f>INDEX('Express Worldwide Import IL'!$C$14:$I$41,MATCH('Rate Load ExpressWW IL Import'!L281,'Express Worldwide Import IL'!$B$14:$B$41,0),MATCH("Zone "&amp;'Rate Load ExpressWW IL Import'!J281,'Express Worldwide Import IL'!$C$13:$I$13,0))*1</f>
        <v>9.26</v>
      </c>
      <c r="N281" t="s">
        <v>2261</v>
      </c>
      <c r="O281" t="s">
        <v>2310</v>
      </c>
      <c r="P281" s="18">
        <f>P280+((K281-K280))*M280</f>
        <v>286.07</v>
      </c>
      <c r="R281" t="str">
        <f t="shared" si="93"/>
        <v>('DHL','2024-01-01','2024-12-31','12377','3C','US',NULL,'EXPRESS WW (NON-DOC) ','Non-Document','2',30,70,9.26,'Per1.0KG_A','AppliedMaterials_2024',286.07),</v>
      </c>
    </row>
    <row r="282" spans="1:18" x14ac:dyDescent="0.3">
      <c r="A282" t="str">
        <f t="shared" ref="A282" si="142">A257</f>
        <v>DHL</v>
      </c>
      <c r="B282" s="1" t="s">
        <v>21</v>
      </c>
      <c r="C282" s="1" t="s">
        <v>2309</v>
      </c>
      <c r="D282">
        <v>12377</v>
      </c>
      <c r="E282" t="s">
        <v>2262</v>
      </c>
      <c r="F282" t="str">
        <f t="shared" ref="F282:G282" si="143">F257</f>
        <v>US</v>
      </c>
      <c r="G282" t="str">
        <f t="shared" si="143"/>
        <v>NULL</v>
      </c>
      <c r="H282" t="s">
        <v>2353</v>
      </c>
      <c r="I282" t="str">
        <f t="shared" ref="I282" si="144">I257</f>
        <v>Non-Document</v>
      </c>
      <c r="J282" s="11">
        <f t="shared" si="40"/>
        <v>2</v>
      </c>
      <c r="K282">
        <f t="shared" ref="K282:L282" si="145">K257</f>
        <v>70</v>
      </c>
      <c r="L282">
        <f t="shared" si="145"/>
        <v>300</v>
      </c>
      <c r="M282">
        <f>INDEX('Express Worldwide Import IL'!$C$14:$I$41,MATCH('Rate Load ExpressWW IL Import'!L282,'Express Worldwide Import IL'!$B$14:$B$41,0),MATCH("Zone "&amp;'Rate Load ExpressWW IL Import'!J282,'Express Worldwide Import IL'!$C$13:$I$13,0))*1</f>
        <v>6.14</v>
      </c>
      <c r="N282" t="s">
        <v>2261</v>
      </c>
      <c r="O282" t="s">
        <v>2310</v>
      </c>
      <c r="P282" s="18">
        <f>P281+((K282-K281))*M281</f>
        <v>656.47</v>
      </c>
      <c r="R282" t="str">
        <f t="shared" si="93"/>
        <v>('DHL','2024-01-01','2024-12-31','12377','3C','US',NULL,'EXPRESS WW (NON-DOC) ','Non-Document','2',70,300,6.14,'Per1.0KG_A','AppliedMaterials_2024',656.47),</v>
      </c>
    </row>
    <row r="283" spans="1:18" x14ac:dyDescent="0.3">
      <c r="A283" t="str">
        <f t="shared" ref="A283" si="146">A258</f>
        <v>DHL</v>
      </c>
      <c r="B283" s="1" t="s">
        <v>21</v>
      </c>
      <c r="C283" s="1" t="s">
        <v>2309</v>
      </c>
      <c r="D283">
        <v>12377</v>
      </c>
      <c r="E283" t="s">
        <v>2262</v>
      </c>
      <c r="F283" t="str">
        <f t="shared" ref="F283:G283" si="147">F258</f>
        <v>US</v>
      </c>
      <c r="G283" t="str">
        <f t="shared" si="147"/>
        <v>NULL</v>
      </c>
      <c r="H283" t="s">
        <v>2353</v>
      </c>
      <c r="I283" t="str">
        <f t="shared" ref="I283" si="148">I258</f>
        <v>Non-Document</v>
      </c>
      <c r="J283" s="11">
        <f t="shared" si="40"/>
        <v>2</v>
      </c>
      <c r="K283">
        <f t="shared" ref="K283:L283" si="149">K258</f>
        <v>300</v>
      </c>
      <c r="L283">
        <f t="shared" si="149"/>
        <v>99999</v>
      </c>
      <c r="M283">
        <f>INDEX('Express Worldwide Import IL'!$C$14:$I$41,MATCH('Rate Load ExpressWW IL Import'!L283,'Express Worldwide Import IL'!$B$14:$B$41,0),MATCH("Zone "&amp;'Rate Load ExpressWW IL Import'!J283,'Express Worldwide Import IL'!$C$13:$I$13,0))*1</f>
        <v>6.08</v>
      </c>
      <c r="N283" t="s">
        <v>2261</v>
      </c>
      <c r="O283" t="s">
        <v>2310</v>
      </c>
      <c r="P283" s="18">
        <f>P282+((K283-K282))*M282</f>
        <v>2068.67</v>
      </c>
      <c r="R283" t="str">
        <f t="shared" si="93"/>
        <v>('DHL','2024-01-01','2024-12-31','12377','3C','US',NULL,'EXPRESS WW (NON-DOC) ','Non-Document','2',300,99999,6.08,'Per1.0KG_A','AppliedMaterials_2024',2068.67),</v>
      </c>
    </row>
    <row r="284" spans="1:18" x14ac:dyDescent="0.3">
      <c r="A284" t="str">
        <f t="shared" ref="A284" si="150">A259</f>
        <v>DHL</v>
      </c>
      <c r="B284" s="1" t="s">
        <v>21</v>
      </c>
      <c r="C284" s="1" t="s">
        <v>2309</v>
      </c>
      <c r="D284">
        <v>12377</v>
      </c>
      <c r="E284" t="s">
        <v>2262</v>
      </c>
      <c r="F284" t="str">
        <f t="shared" ref="F284:G284" si="151">F259</f>
        <v>US</v>
      </c>
      <c r="G284" t="str">
        <f t="shared" si="151"/>
        <v>NULL</v>
      </c>
      <c r="H284" t="s">
        <v>2353</v>
      </c>
      <c r="I284" t="str">
        <f t="shared" ref="I284" si="152">I259</f>
        <v>Non-Document</v>
      </c>
      <c r="J284" s="11">
        <f t="shared" si="40"/>
        <v>3</v>
      </c>
      <c r="K284">
        <f t="shared" ref="K284:L284" si="153">K259</f>
        <v>0</v>
      </c>
      <c r="L284">
        <f t="shared" si="153"/>
        <v>0.5</v>
      </c>
      <c r="M284">
        <f>INDEX('Express Worldwide Import IL'!$C$14:$I$41,MATCH('Rate Load ExpressWW IL Import'!L284,'Express Worldwide Import IL'!$B$14:$B$41,0),MATCH("Zone "&amp;'Rate Load ExpressWW IL Import'!J284,'Express Worldwide Import IL'!$C$13:$I$13,0))*1</f>
        <v>47.98</v>
      </c>
      <c r="N284" t="str">
        <f t="shared" si="113"/>
        <v>Flat KG</v>
      </c>
      <c r="O284" t="s">
        <v>2310</v>
      </c>
      <c r="P284" t="s">
        <v>18</v>
      </c>
      <c r="R284" t="str">
        <f t="shared" si="93"/>
        <v>('DHL','2024-01-01','2024-12-31','12377','3C','US',NULL,'EXPRESS WW (NON-DOC) ','Non-Document','3',0,0.5,47.98,'Flat KG','AppliedMaterials_2024',NULL),</v>
      </c>
    </row>
    <row r="285" spans="1:18" x14ac:dyDescent="0.3">
      <c r="A285" t="str">
        <f t="shared" ref="A285" si="154">A260</f>
        <v>DHL</v>
      </c>
      <c r="B285" s="1" t="s">
        <v>21</v>
      </c>
      <c r="C285" s="1" t="s">
        <v>2309</v>
      </c>
      <c r="D285">
        <v>12377</v>
      </c>
      <c r="E285" t="s">
        <v>2262</v>
      </c>
      <c r="F285" t="str">
        <f t="shared" ref="F285:G285" si="155">F260</f>
        <v>US</v>
      </c>
      <c r="G285" t="str">
        <f t="shared" si="155"/>
        <v>NULL</v>
      </c>
      <c r="H285" t="s">
        <v>2353</v>
      </c>
      <c r="I285" t="str">
        <f t="shared" ref="I285" si="156">I260</f>
        <v>Non-Document</v>
      </c>
      <c r="J285" s="11">
        <f t="shared" si="40"/>
        <v>3</v>
      </c>
      <c r="K285">
        <f t="shared" ref="K285:L285" si="157">K260</f>
        <v>0.5</v>
      </c>
      <c r="L285">
        <f t="shared" si="157"/>
        <v>1</v>
      </c>
      <c r="M285">
        <f>INDEX('Express Worldwide Import IL'!$C$14:$I$41,MATCH('Rate Load ExpressWW IL Import'!L285,'Express Worldwide Import IL'!$B$14:$B$41,0),MATCH("Zone "&amp;'Rate Load ExpressWW IL Import'!J285,'Express Worldwide Import IL'!$C$13:$I$13,0))*1</f>
        <v>62.39</v>
      </c>
      <c r="N285" t="str">
        <f t="shared" si="113"/>
        <v>Flat KG</v>
      </c>
      <c r="O285" t="s">
        <v>2310</v>
      </c>
      <c r="P285" t="s">
        <v>18</v>
      </c>
      <c r="R285" t="str">
        <f t="shared" si="93"/>
        <v>('DHL','2024-01-01','2024-12-31','12377','3C','US',NULL,'EXPRESS WW (NON-DOC) ','Non-Document','3',0.5,1,62.39,'Flat KG','AppliedMaterials_2024',NULL),</v>
      </c>
    </row>
    <row r="286" spans="1:18" x14ac:dyDescent="0.3">
      <c r="A286" t="str">
        <f t="shared" ref="A286" si="158">A261</f>
        <v>DHL</v>
      </c>
      <c r="B286" s="1" t="s">
        <v>21</v>
      </c>
      <c r="C286" s="1" t="s">
        <v>2309</v>
      </c>
      <c r="D286">
        <v>12377</v>
      </c>
      <c r="E286" t="s">
        <v>2262</v>
      </c>
      <c r="F286" t="str">
        <f t="shared" ref="F286:G286" si="159">F261</f>
        <v>US</v>
      </c>
      <c r="G286" t="str">
        <f t="shared" si="159"/>
        <v>NULL</v>
      </c>
      <c r="H286" t="s">
        <v>2353</v>
      </c>
      <c r="I286" t="str">
        <f t="shared" ref="I286" si="160">I261</f>
        <v>Non-Document</v>
      </c>
      <c r="J286" s="11">
        <f t="shared" si="40"/>
        <v>3</v>
      </c>
      <c r="K286">
        <f t="shared" ref="K286:L286" si="161">K261</f>
        <v>1</v>
      </c>
      <c r="L286">
        <f t="shared" si="161"/>
        <v>1.5</v>
      </c>
      <c r="M286">
        <f>INDEX('Express Worldwide Import IL'!$C$14:$I$41,MATCH('Rate Load ExpressWW IL Import'!L286,'Express Worldwide Import IL'!$B$14:$B$41,0),MATCH("Zone "&amp;'Rate Load ExpressWW IL Import'!J286,'Express Worldwide Import IL'!$C$13:$I$13,0))*1</f>
        <v>68.510000000000005</v>
      </c>
      <c r="N286" t="str">
        <f t="shared" si="113"/>
        <v>Flat KG</v>
      </c>
      <c r="O286" t="s">
        <v>2310</v>
      </c>
      <c r="P286" t="s">
        <v>18</v>
      </c>
      <c r="R286" t="str">
        <f t="shared" si="93"/>
        <v>('DHL','2024-01-01','2024-12-31','12377','3C','US',NULL,'EXPRESS WW (NON-DOC) ','Non-Document','3',1,1.5,68.51,'Flat KG','AppliedMaterials_2024',NULL),</v>
      </c>
    </row>
    <row r="287" spans="1:18" x14ac:dyDescent="0.3">
      <c r="A287" t="str">
        <f t="shared" ref="A287" si="162">A262</f>
        <v>DHL</v>
      </c>
      <c r="B287" s="1" t="s">
        <v>21</v>
      </c>
      <c r="C287" s="1" t="s">
        <v>2309</v>
      </c>
      <c r="D287">
        <v>12377</v>
      </c>
      <c r="E287" t="s">
        <v>2262</v>
      </c>
      <c r="F287" t="str">
        <f t="shared" ref="F287:G287" si="163">F262</f>
        <v>US</v>
      </c>
      <c r="G287" t="str">
        <f t="shared" si="163"/>
        <v>NULL</v>
      </c>
      <c r="H287" t="s">
        <v>2353</v>
      </c>
      <c r="I287" t="str">
        <f t="shared" ref="I287" si="164">I262</f>
        <v>Non-Document</v>
      </c>
      <c r="J287" s="11">
        <f t="shared" si="40"/>
        <v>3</v>
      </c>
      <c r="K287">
        <f t="shared" ref="K287:L287" si="165">K262</f>
        <v>1.5</v>
      </c>
      <c r="L287">
        <f t="shared" si="165"/>
        <v>2</v>
      </c>
      <c r="M287">
        <f>INDEX('Express Worldwide Import IL'!$C$14:$I$41,MATCH('Rate Load ExpressWW IL Import'!L287,'Express Worldwide Import IL'!$B$14:$B$41,0),MATCH("Zone "&amp;'Rate Load ExpressWW IL Import'!J287,'Express Worldwide Import IL'!$C$13:$I$13,0))*1</f>
        <v>74.63</v>
      </c>
      <c r="N287" t="str">
        <f t="shared" si="113"/>
        <v>Flat KG</v>
      </c>
      <c r="O287" t="s">
        <v>2310</v>
      </c>
      <c r="P287" t="s">
        <v>18</v>
      </c>
      <c r="R287" t="str">
        <f t="shared" si="93"/>
        <v>('DHL','2024-01-01','2024-12-31','12377','3C','US',NULL,'EXPRESS WW (NON-DOC) ','Non-Document','3',1.5,2,74.63,'Flat KG','AppliedMaterials_2024',NULL),</v>
      </c>
    </row>
    <row r="288" spans="1:18" x14ac:dyDescent="0.3">
      <c r="A288" t="str">
        <f t="shared" ref="A288" si="166">A263</f>
        <v>DHL</v>
      </c>
      <c r="B288" s="1" t="s">
        <v>21</v>
      </c>
      <c r="C288" s="1" t="s">
        <v>2309</v>
      </c>
      <c r="D288">
        <v>12377</v>
      </c>
      <c r="E288" t="s">
        <v>2262</v>
      </c>
      <c r="F288" t="str">
        <f t="shared" ref="F288:G288" si="167">F263</f>
        <v>US</v>
      </c>
      <c r="G288" t="str">
        <f t="shared" si="167"/>
        <v>NULL</v>
      </c>
      <c r="H288" t="s">
        <v>2353</v>
      </c>
      <c r="I288" t="str">
        <f t="shared" ref="I288" si="168">I263</f>
        <v>Non-Document</v>
      </c>
      <c r="J288" s="11">
        <f t="shared" si="40"/>
        <v>3</v>
      </c>
      <c r="K288">
        <f t="shared" ref="K288:L288" si="169">K263</f>
        <v>2</v>
      </c>
      <c r="L288">
        <f t="shared" si="169"/>
        <v>2.5</v>
      </c>
      <c r="M288">
        <f>INDEX('Express Worldwide Import IL'!$C$14:$I$41,MATCH('Rate Load ExpressWW IL Import'!L288,'Express Worldwide Import IL'!$B$14:$B$41,0),MATCH("Zone "&amp;'Rate Load ExpressWW IL Import'!J288,'Express Worldwide Import IL'!$C$13:$I$13,0))*1</f>
        <v>80.739999999999995</v>
      </c>
      <c r="N288" t="str">
        <f t="shared" si="113"/>
        <v>Flat KG</v>
      </c>
      <c r="O288" t="s">
        <v>2310</v>
      </c>
      <c r="P288" t="s">
        <v>18</v>
      </c>
      <c r="R288" t="str">
        <f t="shared" si="93"/>
        <v>('DHL','2024-01-01','2024-12-31','12377','3C','US',NULL,'EXPRESS WW (NON-DOC) ','Non-Document','3',2,2.5,80.74,'Flat KG','AppliedMaterials_2024',NULL),</v>
      </c>
    </row>
    <row r="289" spans="1:18" x14ac:dyDescent="0.3">
      <c r="A289" t="str">
        <f t="shared" ref="A289" si="170">A264</f>
        <v>DHL</v>
      </c>
      <c r="B289" s="1" t="s">
        <v>21</v>
      </c>
      <c r="C289" s="1" t="s">
        <v>2309</v>
      </c>
      <c r="D289">
        <v>12377</v>
      </c>
      <c r="E289" t="s">
        <v>2262</v>
      </c>
      <c r="F289" t="str">
        <f t="shared" ref="F289:G289" si="171">F264</f>
        <v>US</v>
      </c>
      <c r="G289" t="str">
        <f t="shared" si="171"/>
        <v>NULL</v>
      </c>
      <c r="H289" t="s">
        <v>2353</v>
      </c>
      <c r="I289" t="str">
        <f t="shared" ref="I289" si="172">I264</f>
        <v>Non-Document</v>
      </c>
      <c r="J289" s="11">
        <f t="shared" si="40"/>
        <v>3</v>
      </c>
      <c r="K289">
        <f t="shared" ref="K289:L289" si="173">K264</f>
        <v>2.5</v>
      </c>
      <c r="L289">
        <f t="shared" si="173"/>
        <v>3</v>
      </c>
      <c r="M289">
        <f>INDEX('Express Worldwide Import IL'!$C$14:$I$41,MATCH('Rate Load ExpressWW IL Import'!L289,'Express Worldwide Import IL'!$B$14:$B$41,0),MATCH("Zone "&amp;'Rate Load ExpressWW IL Import'!J289,'Express Worldwide Import IL'!$C$13:$I$13,0))*1</f>
        <v>86.92</v>
      </c>
      <c r="N289" t="str">
        <f t="shared" si="113"/>
        <v>Flat KG</v>
      </c>
      <c r="O289" t="s">
        <v>2310</v>
      </c>
      <c r="P289" t="s">
        <v>18</v>
      </c>
      <c r="R289" t="str">
        <f t="shared" si="93"/>
        <v>('DHL','2024-01-01','2024-12-31','12377','3C','US',NULL,'EXPRESS WW (NON-DOC) ','Non-Document','3',2.5,3,86.92,'Flat KG','AppliedMaterials_2024',NULL),</v>
      </c>
    </row>
    <row r="290" spans="1:18" x14ac:dyDescent="0.3">
      <c r="A290" t="str">
        <f t="shared" ref="A290" si="174">A265</f>
        <v>DHL</v>
      </c>
      <c r="B290" s="1" t="s">
        <v>21</v>
      </c>
      <c r="C290" s="1" t="s">
        <v>2309</v>
      </c>
      <c r="D290">
        <v>12377</v>
      </c>
      <c r="E290" t="s">
        <v>2262</v>
      </c>
      <c r="F290" t="str">
        <f t="shared" ref="F290:G290" si="175">F265</f>
        <v>US</v>
      </c>
      <c r="G290" t="str">
        <f t="shared" si="175"/>
        <v>NULL</v>
      </c>
      <c r="H290" t="s">
        <v>2353</v>
      </c>
      <c r="I290" t="str">
        <f t="shared" ref="I290" si="176">I265</f>
        <v>Non-Document</v>
      </c>
      <c r="J290" s="11">
        <f t="shared" si="40"/>
        <v>3</v>
      </c>
      <c r="K290">
        <f t="shared" ref="K290:L290" si="177">K265</f>
        <v>3</v>
      </c>
      <c r="L290">
        <f t="shared" si="177"/>
        <v>3.5</v>
      </c>
      <c r="M290">
        <f>INDEX('Express Worldwide Import IL'!$C$14:$I$41,MATCH('Rate Load ExpressWW IL Import'!L290,'Express Worldwide Import IL'!$B$14:$B$41,0),MATCH("Zone "&amp;'Rate Load ExpressWW IL Import'!J290,'Express Worldwide Import IL'!$C$13:$I$13,0))*1</f>
        <v>93.1</v>
      </c>
      <c r="N290" t="str">
        <f t="shared" ref="N290:N353" si="178">N265</f>
        <v>Flat KG</v>
      </c>
      <c r="O290" t="s">
        <v>2310</v>
      </c>
      <c r="P290" t="s">
        <v>18</v>
      </c>
      <c r="R290" t="str">
        <f t="shared" si="93"/>
        <v>('DHL','2024-01-01','2024-12-31','12377','3C','US',NULL,'EXPRESS WW (NON-DOC) ','Non-Document','3',3,3.5,93.1,'Flat KG','AppliedMaterials_2024',NULL),</v>
      </c>
    </row>
    <row r="291" spans="1:18" x14ac:dyDescent="0.3">
      <c r="A291" t="str">
        <f t="shared" ref="A291" si="179">A266</f>
        <v>DHL</v>
      </c>
      <c r="B291" s="1" t="s">
        <v>21</v>
      </c>
      <c r="C291" s="1" t="s">
        <v>2309</v>
      </c>
      <c r="D291">
        <v>12377</v>
      </c>
      <c r="E291" t="s">
        <v>2262</v>
      </c>
      <c r="F291" t="str">
        <f t="shared" ref="F291:G291" si="180">F266</f>
        <v>US</v>
      </c>
      <c r="G291" t="str">
        <f t="shared" si="180"/>
        <v>NULL</v>
      </c>
      <c r="H291" t="s">
        <v>2353</v>
      </c>
      <c r="I291" t="str">
        <f t="shared" ref="I291" si="181">I266</f>
        <v>Non-Document</v>
      </c>
      <c r="J291" s="11">
        <f t="shared" si="40"/>
        <v>3</v>
      </c>
      <c r="K291">
        <f t="shared" ref="K291:L291" si="182">K266</f>
        <v>3.5</v>
      </c>
      <c r="L291">
        <f t="shared" si="182"/>
        <v>4</v>
      </c>
      <c r="M291">
        <f>INDEX('Express Worldwide Import IL'!$C$14:$I$41,MATCH('Rate Load ExpressWW IL Import'!L291,'Express Worldwide Import IL'!$B$14:$B$41,0),MATCH("Zone "&amp;'Rate Load ExpressWW IL Import'!J291,'Express Worldwide Import IL'!$C$13:$I$13,0))*1</f>
        <v>99.28</v>
      </c>
      <c r="N291" t="str">
        <f t="shared" si="178"/>
        <v>Flat KG</v>
      </c>
      <c r="O291" t="s">
        <v>2310</v>
      </c>
      <c r="P291" t="s">
        <v>18</v>
      </c>
      <c r="R291" t="str">
        <f t="shared" si="93"/>
        <v>('DHL','2024-01-01','2024-12-31','12377','3C','US',NULL,'EXPRESS WW (NON-DOC) ','Non-Document','3',3.5,4,99.28,'Flat KG','AppliedMaterials_2024',NULL),</v>
      </c>
    </row>
    <row r="292" spans="1:18" x14ac:dyDescent="0.3">
      <c r="A292" t="str">
        <f t="shared" ref="A292" si="183">A267</f>
        <v>DHL</v>
      </c>
      <c r="B292" s="1" t="s">
        <v>21</v>
      </c>
      <c r="C292" s="1" t="s">
        <v>2309</v>
      </c>
      <c r="D292">
        <v>12377</v>
      </c>
      <c r="E292" t="s">
        <v>2262</v>
      </c>
      <c r="F292" t="str">
        <f t="shared" ref="F292:G292" si="184">F267</f>
        <v>US</v>
      </c>
      <c r="G292" t="str">
        <f t="shared" si="184"/>
        <v>NULL</v>
      </c>
      <c r="H292" t="s">
        <v>2353</v>
      </c>
      <c r="I292" t="str">
        <f t="shared" ref="I292" si="185">I267</f>
        <v>Non-Document</v>
      </c>
      <c r="J292" s="11">
        <f t="shared" si="40"/>
        <v>3</v>
      </c>
      <c r="K292">
        <f t="shared" ref="K292:L292" si="186">K267</f>
        <v>4</v>
      </c>
      <c r="L292">
        <f t="shared" si="186"/>
        <v>4.5</v>
      </c>
      <c r="M292">
        <f>INDEX('Express Worldwide Import IL'!$C$14:$I$41,MATCH('Rate Load ExpressWW IL Import'!L292,'Express Worldwide Import IL'!$B$14:$B$41,0),MATCH("Zone "&amp;'Rate Load ExpressWW IL Import'!J292,'Express Worldwide Import IL'!$C$13:$I$13,0))*1</f>
        <v>105.46</v>
      </c>
      <c r="N292" t="str">
        <f t="shared" si="178"/>
        <v>Flat KG</v>
      </c>
      <c r="O292" t="s">
        <v>2310</v>
      </c>
      <c r="P292" t="s">
        <v>18</v>
      </c>
      <c r="R292" t="str">
        <f t="shared" si="93"/>
        <v>('DHL','2024-01-01','2024-12-31','12377','3C','US',NULL,'EXPRESS WW (NON-DOC) ','Non-Document','3',4,4.5,105.46,'Flat KG','AppliedMaterials_2024',NULL),</v>
      </c>
    </row>
    <row r="293" spans="1:18" x14ac:dyDescent="0.3">
      <c r="A293" t="str">
        <f t="shared" ref="A293" si="187">A268</f>
        <v>DHL</v>
      </c>
      <c r="B293" s="1" t="s">
        <v>21</v>
      </c>
      <c r="C293" s="1" t="s">
        <v>2309</v>
      </c>
      <c r="D293">
        <v>12377</v>
      </c>
      <c r="E293" t="s">
        <v>2262</v>
      </c>
      <c r="F293" t="str">
        <f t="shared" ref="F293:G293" si="188">F268</f>
        <v>US</v>
      </c>
      <c r="G293" t="str">
        <f t="shared" si="188"/>
        <v>NULL</v>
      </c>
      <c r="H293" t="s">
        <v>2353</v>
      </c>
      <c r="I293" t="str">
        <f t="shared" ref="I293" si="189">I268</f>
        <v>Non-Document</v>
      </c>
      <c r="J293" s="11">
        <f t="shared" si="40"/>
        <v>3</v>
      </c>
      <c r="K293">
        <f t="shared" ref="K293:L293" si="190">K268</f>
        <v>4.5</v>
      </c>
      <c r="L293">
        <f t="shared" si="190"/>
        <v>5</v>
      </c>
      <c r="M293">
        <f>INDEX('Express Worldwide Import IL'!$C$14:$I$41,MATCH('Rate Load ExpressWW IL Import'!L293,'Express Worldwide Import IL'!$B$14:$B$41,0),MATCH("Zone "&amp;'Rate Load ExpressWW IL Import'!J293,'Express Worldwide Import IL'!$C$13:$I$13,0))*1</f>
        <v>111.64</v>
      </c>
      <c r="N293" t="str">
        <f t="shared" si="178"/>
        <v>Flat KG</v>
      </c>
      <c r="O293" t="s">
        <v>2310</v>
      </c>
      <c r="P293" t="s">
        <v>18</v>
      </c>
      <c r="R293" t="str">
        <f t="shared" si="93"/>
        <v>('DHL','2024-01-01','2024-12-31','12377','3C','US',NULL,'EXPRESS WW (NON-DOC) ','Non-Document','3',4.5,5,111.64,'Flat KG','AppliedMaterials_2024',NULL),</v>
      </c>
    </row>
    <row r="294" spans="1:18" x14ac:dyDescent="0.3">
      <c r="A294" t="str">
        <f t="shared" ref="A294" si="191">A269</f>
        <v>DHL</v>
      </c>
      <c r="B294" s="1" t="s">
        <v>21</v>
      </c>
      <c r="C294" s="1" t="s">
        <v>2309</v>
      </c>
      <c r="D294">
        <v>12377</v>
      </c>
      <c r="E294" t="s">
        <v>2262</v>
      </c>
      <c r="F294" t="str">
        <f t="shared" ref="F294:G294" si="192">F269</f>
        <v>US</v>
      </c>
      <c r="G294" t="str">
        <f t="shared" si="192"/>
        <v>NULL</v>
      </c>
      <c r="H294" t="s">
        <v>2353</v>
      </c>
      <c r="I294" t="str">
        <f t="shared" ref="I294" si="193">I269</f>
        <v>Non-Document</v>
      </c>
      <c r="J294" s="11">
        <f t="shared" si="40"/>
        <v>3</v>
      </c>
      <c r="K294">
        <f t="shared" ref="K294:L294" si="194">K269</f>
        <v>5</v>
      </c>
      <c r="L294">
        <f t="shared" si="194"/>
        <v>5.5</v>
      </c>
      <c r="M294">
        <f>INDEX('Express Worldwide Import IL'!$C$14:$I$41,MATCH('Rate Load ExpressWW IL Import'!L294,'Express Worldwide Import IL'!$B$14:$B$41,0),MATCH("Zone "&amp;'Rate Load ExpressWW IL Import'!J294,'Express Worldwide Import IL'!$C$13:$I$13,0))*1</f>
        <v>117.18</v>
      </c>
      <c r="N294" t="str">
        <f t="shared" si="178"/>
        <v>Flat KG</v>
      </c>
      <c r="O294" t="s">
        <v>2310</v>
      </c>
      <c r="P294" t="s">
        <v>18</v>
      </c>
      <c r="R294" t="str">
        <f t="shared" si="93"/>
        <v>('DHL','2024-01-01','2024-12-31','12377','3C','US',NULL,'EXPRESS WW (NON-DOC) ','Non-Document','3',5,5.5,117.18,'Flat KG','AppliedMaterials_2024',NULL),</v>
      </c>
    </row>
    <row r="295" spans="1:18" x14ac:dyDescent="0.3">
      <c r="A295" t="str">
        <f t="shared" ref="A295" si="195">A270</f>
        <v>DHL</v>
      </c>
      <c r="B295" s="1" t="s">
        <v>21</v>
      </c>
      <c r="C295" s="1" t="s">
        <v>2309</v>
      </c>
      <c r="D295">
        <v>12377</v>
      </c>
      <c r="E295" t="s">
        <v>2262</v>
      </c>
      <c r="F295" t="str">
        <f t="shared" ref="F295:G295" si="196">F270</f>
        <v>US</v>
      </c>
      <c r="G295" t="str">
        <f t="shared" si="196"/>
        <v>NULL</v>
      </c>
      <c r="H295" t="s">
        <v>2353</v>
      </c>
      <c r="I295" t="str">
        <f t="shared" ref="I295" si="197">I270</f>
        <v>Non-Document</v>
      </c>
      <c r="J295" s="11">
        <f t="shared" si="40"/>
        <v>3</v>
      </c>
      <c r="K295">
        <f t="shared" ref="K295:L295" si="198">K270</f>
        <v>5.5</v>
      </c>
      <c r="L295">
        <f t="shared" si="198"/>
        <v>6</v>
      </c>
      <c r="M295">
        <f>INDEX('Express Worldwide Import IL'!$C$14:$I$41,MATCH('Rate Load ExpressWW IL Import'!L295,'Express Worldwide Import IL'!$B$14:$B$41,0),MATCH("Zone "&amp;'Rate Load ExpressWW IL Import'!J295,'Express Worldwide Import IL'!$C$13:$I$13,0))*1</f>
        <v>122.72</v>
      </c>
      <c r="N295" t="str">
        <f t="shared" si="178"/>
        <v>Flat KG</v>
      </c>
      <c r="O295" t="s">
        <v>2310</v>
      </c>
      <c r="P295" t="s">
        <v>18</v>
      </c>
      <c r="R295" t="str">
        <f t="shared" si="93"/>
        <v>('DHL','2024-01-01','2024-12-31','12377','3C','US',NULL,'EXPRESS WW (NON-DOC) ','Non-Document','3',5.5,6,122.72,'Flat KG','AppliedMaterials_2024',NULL),</v>
      </c>
    </row>
    <row r="296" spans="1:18" x14ac:dyDescent="0.3">
      <c r="A296" t="str">
        <f t="shared" ref="A296" si="199">A271</f>
        <v>DHL</v>
      </c>
      <c r="B296" s="1" t="s">
        <v>21</v>
      </c>
      <c r="C296" s="1" t="s">
        <v>2309</v>
      </c>
      <c r="D296">
        <v>12377</v>
      </c>
      <c r="E296" t="s">
        <v>2262</v>
      </c>
      <c r="F296" t="str">
        <f t="shared" ref="F296:G296" si="200">F271</f>
        <v>US</v>
      </c>
      <c r="G296" t="str">
        <f t="shared" si="200"/>
        <v>NULL</v>
      </c>
      <c r="H296" t="s">
        <v>2353</v>
      </c>
      <c r="I296" t="str">
        <f t="shared" ref="I296" si="201">I271</f>
        <v>Non-Document</v>
      </c>
      <c r="J296" s="11">
        <f t="shared" si="40"/>
        <v>3</v>
      </c>
      <c r="K296">
        <f t="shared" ref="K296:L296" si="202">K271</f>
        <v>6</v>
      </c>
      <c r="L296">
        <f t="shared" si="202"/>
        <v>6.5</v>
      </c>
      <c r="M296">
        <f>INDEX('Express Worldwide Import IL'!$C$14:$I$41,MATCH('Rate Load ExpressWW IL Import'!L296,'Express Worldwide Import IL'!$B$14:$B$41,0),MATCH("Zone "&amp;'Rate Load ExpressWW IL Import'!J296,'Express Worldwide Import IL'!$C$13:$I$13,0))*1</f>
        <v>128.26</v>
      </c>
      <c r="N296" t="str">
        <f t="shared" si="178"/>
        <v>Flat KG</v>
      </c>
      <c r="O296" t="s">
        <v>2310</v>
      </c>
      <c r="P296" t="s">
        <v>18</v>
      </c>
      <c r="R296" t="str">
        <f t="shared" si="93"/>
        <v>('DHL','2024-01-01','2024-12-31','12377','3C','US',NULL,'EXPRESS WW (NON-DOC) ','Non-Document','3',6,6.5,128.26,'Flat KG','AppliedMaterials_2024',NULL),</v>
      </c>
    </row>
    <row r="297" spans="1:18" x14ac:dyDescent="0.3">
      <c r="A297" t="str">
        <f t="shared" ref="A297" si="203">A272</f>
        <v>DHL</v>
      </c>
      <c r="B297" s="1" t="s">
        <v>21</v>
      </c>
      <c r="C297" s="1" t="s">
        <v>2309</v>
      </c>
      <c r="D297">
        <v>12377</v>
      </c>
      <c r="E297" t="s">
        <v>2262</v>
      </c>
      <c r="F297" t="str">
        <f t="shared" ref="F297:G297" si="204">F272</f>
        <v>US</v>
      </c>
      <c r="G297" t="str">
        <f t="shared" si="204"/>
        <v>NULL</v>
      </c>
      <c r="H297" t="s">
        <v>2353</v>
      </c>
      <c r="I297" t="str">
        <f t="shared" ref="I297" si="205">I272</f>
        <v>Non-Document</v>
      </c>
      <c r="J297" s="11">
        <f t="shared" si="40"/>
        <v>3</v>
      </c>
      <c r="K297">
        <f t="shared" ref="K297:L297" si="206">K272</f>
        <v>6.5</v>
      </c>
      <c r="L297">
        <f t="shared" si="206"/>
        <v>7</v>
      </c>
      <c r="M297">
        <f>INDEX('Express Worldwide Import IL'!$C$14:$I$41,MATCH('Rate Load ExpressWW IL Import'!L297,'Express Worldwide Import IL'!$B$14:$B$41,0),MATCH("Zone "&amp;'Rate Load ExpressWW IL Import'!J297,'Express Worldwide Import IL'!$C$13:$I$13,0))*1</f>
        <v>133.80000000000001</v>
      </c>
      <c r="N297" t="str">
        <f t="shared" si="178"/>
        <v>Flat KG</v>
      </c>
      <c r="O297" t="s">
        <v>2310</v>
      </c>
      <c r="P297" t="s">
        <v>18</v>
      </c>
      <c r="R297" t="str">
        <f t="shared" si="93"/>
        <v>('DHL','2024-01-01','2024-12-31','12377','3C','US',NULL,'EXPRESS WW (NON-DOC) ','Non-Document','3',6.5,7,133.8,'Flat KG','AppliedMaterials_2024',NULL),</v>
      </c>
    </row>
    <row r="298" spans="1:18" x14ac:dyDescent="0.3">
      <c r="A298" t="str">
        <f t="shared" ref="A298" si="207">A273</f>
        <v>DHL</v>
      </c>
      <c r="B298" s="1" t="s">
        <v>21</v>
      </c>
      <c r="C298" s="1" t="s">
        <v>2309</v>
      </c>
      <c r="D298">
        <v>12377</v>
      </c>
      <c r="E298" t="s">
        <v>2262</v>
      </c>
      <c r="F298" t="str">
        <f t="shared" ref="F298:G298" si="208">F273</f>
        <v>US</v>
      </c>
      <c r="G298" t="str">
        <f t="shared" si="208"/>
        <v>NULL</v>
      </c>
      <c r="H298" t="s">
        <v>2353</v>
      </c>
      <c r="I298" t="str">
        <f t="shared" ref="I298" si="209">I273</f>
        <v>Non-Document</v>
      </c>
      <c r="J298" s="11">
        <f t="shared" si="40"/>
        <v>3</v>
      </c>
      <c r="K298">
        <f t="shared" ref="K298:L298" si="210">K273</f>
        <v>7</v>
      </c>
      <c r="L298">
        <f t="shared" si="210"/>
        <v>7.5</v>
      </c>
      <c r="M298">
        <f>INDEX('Express Worldwide Import IL'!$C$14:$I$41,MATCH('Rate Load ExpressWW IL Import'!L298,'Express Worldwide Import IL'!$B$14:$B$41,0),MATCH("Zone "&amp;'Rate Load ExpressWW IL Import'!J298,'Express Worldwide Import IL'!$C$13:$I$13,0))*1</f>
        <v>139.34</v>
      </c>
      <c r="N298" t="str">
        <f t="shared" si="178"/>
        <v>Flat KG</v>
      </c>
      <c r="O298" t="s">
        <v>2310</v>
      </c>
      <c r="P298" t="s">
        <v>18</v>
      </c>
      <c r="R298" t="str">
        <f t="shared" si="93"/>
        <v>('DHL','2024-01-01','2024-12-31','12377','3C','US',NULL,'EXPRESS WW (NON-DOC) ','Non-Document','3',7,7.5,139.34,'Flat KG','AppliedMaterials_2024',NULL),</v>
      </c>
    </row>
    <row r="299" spans="1:18" x14ac:dyDescent="0.3">
      <c r="A299" t="str">
        <f t="shared" ref="A299" si="211">A274</f>
        <v>DHL</v>
      </c>
      <c r="B299" s="1" t="s">
        <v>21</v>
      </c>
      <c r="C299" s="1" t="s">
        <v>2309</v>
      </c>
      <c r="D299">
        <v>12377</v>
      </c>
      <c r="E299" t="s">
        <v>2262</v>
      </c>
      <c r="F299" t="str">
        <f t="shared" ref="F299:G299" si="212">F274</f>
        <v>US</v>
      </c>
      <c r="G299" t="str">
        <f t="shared" si="212"/>
        <v>NULL</v>
      </c>
      <c r="H299" t="s">
        <v>2353</v>
      </c>
      <c r="I299" t="str">
        <f t="shared" ref="I299" si="213">I274</f>
        <v>Non-Document</v>
      </c>
      <c r="J299" s="11">
        <f t="shared" si="40"/>
        <v>3</v>
      </c>
      <c r="K299">
        <f t="shared" ref="K299:L299" si="214">K274</f>
        <v>7.5</v>
      </c>
      <c r="L299">
        <f t="shared" si="214"/>
        <v>8</v>
      </c>
      <c r="M299">
        <f>INDEX('Express Worldwide Import IL'!$C$14:$I$41,MATCH('Rate Load ExpressWW IL Import'!L299,'Express Worldwide Import IL'!$B$14:$B$41,0),MATCH("Zone "&amp;'Rate Load ExpressWW IL Import'!J299,'Express Worldwide Import IL'!$C$13:$I$13,0))*1</f>
        <v>144.88</v>
      </c>
      <c r="N299" t="str">
        <f t="shared" si="178"/>
        <v>Flat KG</v>
      </c>
      <c r="O299" t="s">
        <v>2310</v>
      </c>
      <c r="P299" t="s">
        <v>18</v>
      </c>
      <c r="R299" t="str">
        <f t="shared" si="93"/>
        <v>('DHL','2024-01-01','2024-12-31','12377','3C','US',NULL,'EXPRESS WW (NON-DOC) ','Non-Document','3',7.5,8,144.88,'Flat KG','AppliedMaterials_2024',NULL),</v>
      </c>
    </row>
    <row r="300" spans="1:18" x14ac:dyDescent="0.3">
      <c r="A300" t="str">
        <f t="shared" ref="A300" si="215">A275</f>
        <v>DHL</v>
      </c>
      <c r="B300" s="1" t="s">
        <v>21</v>
      </c>
      <c r="C300" s="1" t="s">
        <v>2309</v>
      </c>
      <c r="D300">
        <v>12377</v>
      </c>
      <c r="E300" t="s">
        <v>2262</v>
      </c>
      <c r="F300" t="str">
        <f t="shared" ref="F300:G300" si="216">F275</f>
        <v>US</v>
      </c>
      <c r="G300" t="str">
        <f t="shared" si="216"/>
        <v>NULL</v>
      </c>
      <c r="H300" t="s">
        <v>2353</v>
      </c>
      <c r="I300" t="str">
        <f t="shared" ref="I300" si="217">I275</f>
        <v>Non-Document</v>
      </c>
      <c r="J300" s="11">
        <f t="shared" si="40"/>
        <v>3</v>
      </c>
      <c r="K300">
        <f t="shared" ref="K300:L300" si="218">K275</f>
        <v>8</v>
      </c>
      <c r="L300">
        <f t="shared" si="218"/>
        <v>8.5</v>
      </c>
      <c r="M300">
        <f>INDEX('Express Worldwide Import IL'!$C$14:$I$41,MATCH('Rate Load ExpressWW IL Import'!L300,'Express Worldwide Import IL'!$B$14:$B$41,0),MATCH("Zone "&amp;'Rate Load ExpressWW IL Import'!J300,'Express Worldwide Import IL'!$C$13:$I$13,0))*1</f>
        <v>150.41999999999999</v>
      </c>
      <c r="N300" t="str">
        <f t="shared" si="178"/>
        <v>Flat KG</v>
      </c>
      <c r="O300" t="s">
        <v>2310</v>
      </c>
      <c r="P300" t="s">
        <v>18</v>
      </c>
      <c r="R300" t="str">
        <f t="shared" si="93"/>
        <v>('DHL','2024-01-01','2024-12-31','12377','3C','US',NULL,'EXPRESS WW (NON-DOC) ','Non-Document','3',8,8.5,150.42,'Flat KG','AppliedMaterials_2024',NULL),</v>
      </c>
    </row>
    <row r="301" spans="1:18" x14ac:dyDescent="0.3">
      <c r="A301" t="str">
        <f t="shared" ref="A301" si="219">A276</f>
        <v>DHL</v>
      </c>
      <c r="B301" s="1" t="s">
        <v>21</v>
      </c>
      <c r="C301" s="1" t="s">
        <v>2309</v>
      </c>
      <c r="D301">
        <v>12377</v>
      </c>
      <c r="E301" t="s">
        <v>2262</v>
      </c>
      <c r="F301" t="str">
        <f t="shared" ref="F301:G301" si="220">F276</f>
        <v>US</v>
      </c>
      <c r="G301" t="str">
        <f t="shared" si="220"/>
        <v>NULL</v>
      </c>
      <c r="H301" t="s">
        <v>2353</v>
      </c>
      <c r="I301" t="str">
        <f t="shared" ref="I301" si="221">I276</f>
        <v>Non-Document</v>
      </c>
      <c r="J301" s="11">
        <f t="shared" si="40"/>
        <v>3</v>
      </c>
      <c r="K301">
        <f t="shared" ref="K301:L301" si="222">K276</f>
        <v>8.5</v>
      </c>
      <c r="L301">
        <f t="shared" si="222"/>
        <v>9</v>
      </c>
      <c r="M301">
        <f>INDEX('Express Worldwide Import IL'!$C$14:$I$41,MATCH('Rate Load ExpressWW IL Import'!L301,'Express Worldwide Import IL'!$B$14:$B$41,0),MATCH("Zone "&amp;'Rate Load ExpressWW IL Import'!J301,'Express Worldwide Import IL'!$C$13:$I$13,0))*1</f>
        <v>155.96</v>
      </c>
      <c r="N301" t="str">
        <f t="shared" si="178"/>
        <v>Flat KG</v>
      </c>
      <c r="O301" t="s">
        <v>2310</v>
      </c>
      <c r="P301" t="s">
        <v>18</v>
      </c>
      <c r="R301" t="str">
        <f t="shared" si="93"/>
        <v>('DHL','2024-01-01','2024-12-31','12377','3C','US',NULL,'EXPRESS WW (NON-DOC) ','Non-Document','3',8.5,9,155.96,'Flat KG','AppliedMaterials_2024',NULL),</v>
      </c>
    </row>
    <row r="302" spans="1:18" x14ac:dyDescent="0.3">
      <c r="A302" t="str">
        <f t="shared" ref="A302" si="223">A277</f>
        <v>DHL</v>
      </c>
      <c r="B302" s="1" t="s">
        <v>21</v>
      </c>
      <c r="C302" s="1" t="s">
        <v>2309</v>
      </c>
      <c r="D302">
        <v>12377</v>
      </c>
      <c r="E302" t="s">
        <v>2262</v>
      </c>
      <c r="F302" t="str">
        <f t="shared" ref="F302:G302" si="224">F277</f>
        <v>US</v>
      </c>
      <c r="G302" t="str">
        <f t="shared" si="224"/>
        <v>NULL</v>
      </c>
      <c r="H302" t="s">
        <v>2353</v>
      </c>
      <c r="I302" t="str">
        <f t="shared" ref="I302" si="225">I277</f>
        <v>Non-Document</v>
      </c>
      <c r="J302" s="11">
        <f t="shared" si="40"/>
        <v>3</v>
      </c>
      <c r="K302">
        <f t="shared" ref="K302:L302" si="226">K277</f>
        <v>9</v>
      </c>
      <c r="L302">
        <f t="shared" si="226"/>
        <v>9.5</v>
      </c>
      <c r="M302">
        <f>INDEX('Express Worldwide Import IL'!$C$14:$I$41,MATCH('Rate Load ExpressWW IL Import'!L302,'Express Worldwide Import IL'!$B$14:$B$41,0),MATCH("Zone "&amp;'Rate Load ExpressWW IL Import'!J302,'Express Worldwide Import IL'!$C$13:$I$13,0))*1</f>
        <v>161.5</v>
      </c>
      <c r="N302" t="str">
        <f t="shared" si="178"/>
        <v>Flat KG</v>
      </c>
      <c r="O302" t="s">
        <v>2310</v>
      </c>
      <c r="P302" t="s">
        <v>18</v>
      </c>
      <c r="R302" t="str">
        <f t="shared" si="93"/>
        <v>('DHL','2024-01-01','2024-12-31','12377','3C','US',NULL,'EXPRESS WW (NON-DOC) ','Non-Document','3',9,9.5,161.5,'Flat KG','AppliedMaterials_2024',NULL),</v>
      </c>
    </row>
    <row r="303" spans="1:18" x14ac:dyDescent="0.3">
      <c r="A303" t="str">
        <f t="shared" ref="A303" si="227">A278</f>
        <v>DHL</v>
      </c>
      <c r="B303" s="1" t="s">
        <v>21</v>
      </c>
      <c r="C303" s="1" t="s">
        <v>2309</v>
      </c>
      <c r="D303">
        <v>12377</v>
      </c>
      <c r="E303" t="s">
        <v>2262</v>
      </c>
      <c r="F303" t="str">
        <f t="shared" ref="F303:G303" si="228">F278</f>
        <v>US</v>
      </c>
      <c r="G303" t="str">
        <f t="shared" si="228"/>
        <v>NULL</v>
      </c>
      <c r="H303" t="s">
        <v>2353</v>
      </c>
      <c r="I303" t="str">
        <f t="shared" ref="I303" si="229">I278</f>
        <v>Non-Document</v>
      </c>
      <c r="J303" s="11">
        <f t="shared" si="40"/>
        <v>3</v>
      </c>
      <c r="K303">
        <f t="shared" ref="K303:L303" si="230">K278</f>
        <v>9.5</v>
      </c>
      <c r="L303">
        <f t="shared" si="230"/>
        <v>10</v>
      </c>
      <c r="M303">
        <f>INDEX('Express Worldwide Import IL'!$C$14:$I$41,MATCH('Rate Load ExpressWW IL Import'!L303,'Express Worldwide Import IL'!$B$14:$B$41,0),MATCH("Zone "&amp;'Rate Load ExpressWW IL Import'!J303,'Express Worldwide Import IL'!$C$13:$I$13,0))*1</f>
        <v>167.04</v>
      </c>
      <c r="N303" t="str">
        <f t="shared" si="178"/>
        <v>Flat KG</v>
      </c>
      <c r="O303" t="s">
        <v>2310</v>
      </c>
      <c r="P303" t="s">
        <v>18</v>
      </c>
      <c r="R303" t="str">
        <f t="shared" si="93"/>
        <v>('DHL','2024-01-01','2024-12-31','12377','3C','US',NULL,'EXPRESS WW (NON-DOC) ','Non-Document','3',9.5,10,167.04,'Flat KG','AppliedMaterials_2024',NULL),</v>
      </c>
    </row>
    <row r="304" spans="1:18" x14ac:dyDescent="0.3">
      <c r="A304" t="str">
        <f t="shared" ref="A304" si="231">A279</f>
        <v>DHL</v>
      </c>
      <c r="B304" s="1" t="s">
        <v>21</v>
      </c>
      <c r="C304" s="1" t="s">
        <v>2309</v>
      </c>
      <c r="D304">
        <v>12377</v>
      </c>
      <c r="E304" t="s">
        <v>2262</v>
      </c>
      <c r="F304" t="str">
        <f t="shared" ref="F304:G304" si="232">F279</f>
        <v>US</v>
      </c>
      <c r="G304" t="str">
        <f t="shared" si="232"/>
        <v>NULL</v>
      </c>
      <c r="H304" t="s">
        <v>2353</v>
      </c>
      <c r="I304" t="str">
        <f t="shared" ref="I304" si="233">I279</f>
        <v>Non-Document</v>
      </c>
      <c r="J304" s="11">
        <f t="shared" si="40"/>
        <v>3</v>
      </c>
      <c r="K304">
        <f t="shared" ref="K304:L304" si="234">K279</f>
        <v>10</v>
      </c>
      <c r="L304">
        <f t="shared" si="234"/>
        <v>20</v>
      </c>
      <c r="M304">
        <f>INDEX('Express Worldwide Import IL'!$C$14:$I$41,MATCH('Rate Load ExpressWW IL Import'!L304,'Express Worldwide Import IL'!$B$14:$B$41,0),MATCH("Zone "&amp;'Rate Load ExpressWW IL Import'!J304,'Express Worldwide Import IL'!$C$13:$I$13,0))*1</f>
        <v>5.0999999999999996</v>
      </c>
      <c r="N304" t="s">
        <v>530</v>
      </c>
      <c r="O304" t="s">
        <v>2310</v>
      </c>
      <c r="P304">
        <f>M303</f>
        <v>167.04</v>
      </c>
      <c r="R304" t="str">
        <f t="shared" si="93"/>
        <v>('DHL','2024-01-01','2024-12-31','12377','3C','US',NULL,'EXPRESS WW (NON-DOC) ','Non-Document','3',10,20,5.1,'Per0.5KG_A','AppliedMaterials_2024',167.04),</v>
      </c>
    </row>
    <row r="305" spans="1:18" x14ac:dyDescent="0.3">
      <c r="A305" t="str">
        <f t="shared" ref="A305" si="235">A280</f>
        <v>DHL</v>
      </c>
      <c r="B305" s="1" t="s">
        <v>21</v>
      </c>
      <c r="C305" s="1" t="s">
        <v>2309</v>
      </c>
      <c r="D305">
        <v>12377</v>
      </c>
      <c r="E305" t="s">
        <v>2262</v>
      </c>
      <c r="F305" t="str">
        <f t="shared" ref="F305:G305" si="236">F280</f>
        <v>US</v>
      </c>
      <c r="G305" t="str">
        <f t="shared" si="236"/>
        <v>NULL</v>
      </c>
      <c r="H305" t="s">
        <v>2353</v>
      </c>
      <c r="I305" t="str">
        <f t="shared" ref="I305" si="237">I280</f>
        <v>Non-Document</v>
      </c>
      <c r="J305" s="11">
        <f t="shared" si="40"/>
        <v>3</v>
      </c>
      <c r="K305">
        <f t="shared" ref="K305:L305" si="238">K280</f>
        <v>20</v>
      </c>
      <c r="L305">
        <f t="shared" si="238"/>
        <v>30</v>
      </c>
      <c r="M305">
        <f>INDEX('Express Worldwide Import IL'!$C$14:$I$41,MATCH('Rate Load ExpressWW IL Import'!L305,'Express Worldwide Import IL'!$B$14:$B$41,0),MATCH("Zone "&amp;'Rate Load ExpressWW IL Import'!J305,'Express Worldwide Import IL'!$C$13:$I$13,0))*1</f>
        <v>4.29</v>
      </c>
      <c r="N305" t="s">
        <v>530</v>
      </c>
      <c r="O305" t="s">
        <v>2310</v>
      </c>
      <c r="P305" s="18">
        <f>P304+((K305-K304)*2)*M304</f>
        <v>269.03999999999996</v>
      </c>
      <c r="R305" t="str">
        <f t="shared" si="93"/>
        <v>('DHL','2024-01-01','2024-12-31','12377','3C','US',NULL,'EXPRESS WW (NON-DOC) ','Non-Document','3',20,30,4.29,'Per0.5KG_A','AppliedMaterials_2024',269.04),</v>
      </c>
    </row>
    <row r="306" spans="1:18" x14ac:dyDescent="0.3">
      <c r="A306" t="str">
        <f t="shared" ref="A306" si="239">A281</f>
        <v>DHL</v>
      </c>
      <c r="B306" s="1" t="s">
        <v>21</v>
      </c>
      <c r="C306" s="1" t="s">
        <v>2309</v>
      </c>
      <c r="D306">
        <v>12377</v>
      </c>
      <c r="E306" t="s">
        <v>2262</v>
      </c>
      <c r="F306" t="str">
        <f t="shared" ref="F306:G306" si="240">F281</f>
        <v>US</v>
      </c>
      <c r="G306" t="str">
        <f t="shared" si="240"/>
        <v>NULL</v>
      </c>
      <c r="H306" t="s">
        <v>2353</v>
      </c>
      <c r="I306" t="str">
        <f t="shared" ref="I306" si="241">I281</f>
        <v>Non-Document</v>
      </c>
      <c r="J306" s="11">
        <f t="shared" si="40"/>
        <v>3</v>
      </c>
      <c r="K306">
        <f t="shared" ref="K306:L306" si="242">K281</f>
        <v>30</v>
      </c>
      <c r="L306">
        <f t="shared" si="242"/>
        <v>70</v>
      </c>
      <c r="M306">
        <f>INDEX('Express Worldwide Import IL'!$C$14:$I$41,MATCH('Rate Load ExpressWW IL Import'!L306,'Express Worldwide Import IL'!$B$14:$B$41,0),MATCH("Zone "&amp;'Rate Load ExpressWW IL Import'!J306,'Express Worldwide Import IL'!$C$13:$I$13,0))*1</f>
        <v>10.199999999999999</v>
      </c>
      <c r="N306" t="s">
        <v>2261</v>
      </c>
      <c r="O306" t="s">
        <v>2310</v>
      </c>
      <c r="P306" s="18">
        <f>P305+((K306-K305))*M305</f>
        <v>311.93999999999994</v>
      </c>
      <c r="R306" t="str">
        <f t="shared" si="93"/>
        <v>('DHL','2024-01-01','2024-12-31','12377','3C','US',NULL,'EXPRESS WW (NON-DOC) ','Non-Document','3',30,70,10.2,'Per1.0KG_A','AppliedMaterials_2024',311.94),</v>
      </c>
    </row>
    <row r="307" spans="1:18" x14ac:dyDescent="0.3">
      <c r="A307" t="str">
        <f t="shared" ref="A307" si="243">A282</f>
        <v>DHL</v>
      </c>
      <c r="B307" s="1" t="s">
        <v>21</v>
      </c>
      <c r="C307" s="1" t="s">
        <v>2309</v>
      </c>
      <c r="D307">
        <v>12377</v>
      </c>
      <c r="E307" t="s">
        <v>2262</v>
      </c>
      <c r="F307" t="str">
        <f t="shared" ref="F307:G307" si="244">F282</f>
        <v>US</v>
      </c>
      <c r="G307" t="str">
        <f t="shared" si="244"/>
        <v>NULL</v>
      </c>
      <c r="H307" t="s">
        <v>2353</v>
      </c>
      <c r="I307" t="str">
        <f t="shared" ref="I307" si="245">I282</f>
        <v>Non-Document</v>
      </c>
      <c r="J307" s="11">
        <f t="shared" si="40"/>
        <v>3</v>
      </c>
      <c r="K307">
        <f t="shared" ref="K307:L307" si="246">K282</f>
        <v>70</v>
      </c>
      <c r="L307">
        <f t="shared" si="246"/>
        <v>300</v>
      </c>
      <c r="M307">
        <f>INDEX('Express Worldwide Import IL'!$C$14:$I$41,MATCH('Rate Load ExpressWW IL Import'!L307,'Express Worldwide Import IL'!$B$14:$B$41,0),MATCH("Zone "&amp;'Rate Load ExpressWW IL Import'!J307,'Express Worldwide Import IL'!$C$13:$I$13,0))*1</f>
        <v>8.93</v>
      </c>
      <c r="N307" t="s">
        <v>2261</v>
      </c>
      <c r="O307" t="s">
        <v>2310</v>
      </c>
      <c r="P307" s="18">
        <f>P306+((K307-K306))*M306</f>
        <v>719.93999999999994</v>
      </c>
      <c r="R307" t="str">
        <f t="shared" si="93"/>
        <v>('DHL','2024-01-01','2024-12-31','12377','3C','US',NULL,'EXPRESS WW (NON-DOC) ','Non-Document','3',70,300,8.93,'Per1.0KG_A','AppliedMaterials_2024',719.94),</v>
      </c>
    </row>
    <row r="308" spans="1:18" x14ac:dyDescent="0.3">
      <c r="A308" t="str">
        <f t="shared" ref="A308" si="247">A283</f>
        <v>DHL</v>
      </c>
      <c r="B308" s="1" t="s">
        <v>21</v>
      </c>
      <c r="C308" s="1" t="s">
        <v>2309</v>
      </c>
      <c r="D308">
        <v>12377</v>
      </c>
      <c r="E308" t="s">
        <v>2262</v>
      </c>
      <c r="F308" t="str">
        <f t="shared" ref="F308:G308" si="248">F283</f>
        <v>US</v>
      </c>
      <c r="G308" t="str">
        <f t="shared" si="248"/>
        <v>NULL</v>
      </c>
      <c r="H308" t="s">
        <v>2353</v>
      </c>
      <c r="I308" t="str">
        <f t="shared" ref="I308" si="249">I283</f>
        <v>Non-Document</v>
      </c>
      <c r="J308" s="11">
        <f t="shared" si="40"/>
        <v>3</v>
      </c>
      <c r="K308">
        <f t="shared" ref="K308:L308" si="250">K283</f>
        <v>300</v>
      </c>
      <c r="L308">
        <f t="shared" si="250"/>
        <v>99999</v>
      </c>
      <c r="M308">
        <f>INDEX('Express Worldwide Import IL'!$C$14:$I$41,MATCH('Rate Load ExpressWW IL Import'!L308,'Express Worldwide Import IL'!$B$14:$B$41,0),MATCH("Zone "&amp;'Rate Load ExpressWW IL Import'!J308,'Express Worldwide Import IL'!$C$13:$I$13,0))*1</f>
        <v>8.5500000000000007</v>
      </c>
      <c r="N308" t="s">
        <v>2261</v>
      </c>
      <c r="O308" t="s">
        <v>2310</v>
      </c>
      <c r="P308" s="18">
        <f>P307+((K308-K307))*M307</f>
        <v>2773.84</v>
      </c>
      <c r="R308" t="str">
        <f t="shared" si="93"/>
        <v>('DHL','2024-01-01','2024-12-31','12377','3C','US',NULL,'EXPRESS WW (NON-DOC) ','Non-Document','3',300,99999,8.55,'Per1.0KG_A','AppliedMaterials_2024',2773.84),</v>
      </c>
    </row>
    <row r="309" spans="1:18" x14ac:dyDescent="0.3">
      <c r="A309" t="str">
        <f t="shared" ref="A309" si="251">A284</f>
        <v>DHL</v>
      </c>
      <c r="B309" s="1" t="s">
        <v>21</v>
      </c>
      <c r="C309" s="1" t="s">
        <v>2309</v>
      </c>
      <c r="D309">
        <v>12377</v>
      </c>
      <c r="E309" t="s">
        <v>2262</v>
      </c>
      <c r="F309" t="str">
        <f t="shared" ref="F309:G309" si="252">F284</f>
        <v>US</v>
      </c>
      <c r="G309" t="str">
        <f t="shared" si="252"/>
        <v>NULL</v>
      </c>
      <c r="H309" t="s">
        <v>2353</v>
      </c>
      <c r="I309" t="str">
        <f t="shared" ref="I309" si="253">I284</f>
        <v>Non-Document</v>
      </c>
      <c r="J309" s="11">
        <f t="shared" si="40"/>
        <v>4</v>
      </c>
      <c r="K309">
        <f t="shared" ref="K309:L309" si="254">K284</f>
        <v>0</v>
      </c>
      <c r="L309">
        <f t="shared" si="254"/>
        <v>0.5</v>
      </c>
      <c r="M309">
        <f>INDEX('Express Worldwide Import IL'!$C$14:$I$41,MATCH('Rate Load ExpressWW IL Import'!L309,'Express Worldwide Import IL'!$B$14:$B$41,0),MATCH("Zone "&amp;'Rate Load ExpressWW IL Import'!J309,'Express Worldwide Import IL'!$C$13:$I$13,0))*1</f>
        <v>49.98</v>
      </c>
      <c r="N309" t="str">
        <f t="shared" si="178"/>
        <v>Flat KG</v>
      </c>
      <c r="O309" t="s">
        <v>2310</v>
      </c>
      <c r="P309" t="s">
        <v>18</v>
      </c>
      <c r="R309" t="str">
        <f t="shared" si="93"/>
        <v>('DHL','2024-01-01','2024-12-31','12377','3C','US',NULL,'EXPRESS WW (NON-DOC) ','Non-Document','4',0,0.5,49.98,'Flat KG','AppliedMaterials_2024',NULL),</v>
      </c>
    </row>
    <row r="310" spans="1:18" x14ac:dyDescent="0.3">
      <c r="A310" t="str">
        <f t="shared" ref="A310" si="255">A285</f>
        <v>DHL</v>
      </c>
      <c r="B310" s="1" t="s">
        <v>21</v>
      </c>
      <c r="C310" s="1" t="s">
        <v>2309</v>
      </c>
      <c r="D310">
        <v>12377</v>
      </c>
      <c r="E310" t="s">
        <v>2262</v>
      </c>
      <c r="F310" t="str">
        <f t="shared" ref="F310:G310" si="256">F285</f>
        <v>US</v>
      </c>
      <c r="G310" t="str">
        <f t="shared" si="256"/>
        <v>NULL</v>
      </c>
      <c r="H310" t="s">
        <v>2353</v>
      </c>
      <c r="I310" t="str">
        <f t="shared" ref="I310" si="257">I285</f>
        <v>Non-Document</v>
      </c>
      <c r="J310" s="11">
        <f t="shared" si="40"/>
        <v>4</v>
      </c>
      <c r="K310">
        <f t="shared" ref="K310:L310" si="258">K285</f>
        <v>0.5</v>
      </c>
      <c r="L310">
        <f t="shared" si="258"/>
        <v>1</v>
      </c>
      <c r="M310">
        <f>INDEX('Express Worldwide Import IL'!$C$14:$I$41,MATCH('Rate Load ExpressWW IL Import'!L310,'Express Worldwide Import IL'!$B$14:$B$41,0),MATCH("Zone "&amp;'Rate Load ExpressWW IL Import'!J310,'Express Worldwide Import IL'!$C$13:$I$13,0))*1</f>
        <v>65.14</v>
      </c>
      <c r="N310" t="str">
        <f t="shared" si="178"/>
        <v>Flat KG</v>
      </c>
      <c r="O310" t="s">
        <v>2310</v>
      </c>
      <c r="P310" t="s">
        <v>18</v>
      </c>
      <c r="R310" t="str">
        <f t="shared" si="93"/>
        <v>('DHL','2024-01-01','2024-12-31','12377','3C','US',NULL,'EXPRESS WW (NON-DOC) ','Non-Document','4',0.5,1,65.14,'Flat KG','AppliedMaterials_2024',NULL),</v>
      </c>
    </row>
    <row r="311" spans="1:18" x14ac:dyDescent="0.3">
      <c r="A311" t="str">
        <f t="shared" ref="A311" si="259">A286</f>
        <v>DHL</v>
      </c>
      <c r="B311" s="1" t="s">
        <v>21</v>
      </c>
      <c r="C311" s="1" t="s">
        <v>2309</v>
      </c>
      <c r="D311">
        <v>12377</v>
      </c>
      <c r="E311" t="s">
        <v>2262</v>
      </c>
      <c r="F311" t="str">
        <f t="shared" ref="F311:G311" si="260">F286</f>
        <v>US</v>
      </c>
      <c r="G311" t="str">
        <f t="shared" si="260"/>
        <v>NULL</v>
      </c>
      <c r="H311" t="s">
        <v>2353</v>
      </c>
      <c r="I311" t="str">
        <f t="shared" ref="I311" si="261">I286</f>
        <v>Non-Document</v>
      </c>
      <c r="J311" s="11">
        <f t="shared" si="40"/>
        <v>4</v>
      </c>
      <c r="K311">
        <f t="shared" ref="K311:L311" si="262">K286</f>
        <v>1</v>
      </c>
      <c r="L311">
        <f t="shared" si="262"/>
        <v>1.5</v>
      </c>
      <c r="M311">
        <f>INDEX('Express Worldwide Import IL'!$C$14:$I$41,MATCH('Rate Load ExpressWW IL Import'!L311,'Express Worldwide Import IL'!$B$14:$B$41,0),MATCH("Zone "&amp;'Rate Load ExpressWW IL Import'!J311,'Express Worldwide Import IL'!$C$13:$I$13,0))*1</f>
        <v>71.55</v>
      </c>
      <c r="N311" t="str">
        <f t="shared" si="178"/>
        <v>Flat KG</v>
      </c>
      <c r="O311" t="s">
        <v>2310</v>
      </c>
      <c r="P311" t="s">
        <v>18</v>
      </c>
      <c r="R311" t="str">
        <f t="shared" si="93"/>
        <v>('DHL','2024-01-01','2024-12-31','12377','3C','US',NULL,'EXPRESS WW (NON-DOC) ','Non-Document','4',1,1.5,71.55,'Flat KG','AppliedMaterials_2024',NULL),</v>
      </c>
    </row>
    <row r="312" spans="1:18" x14ac:dyDescent="0.3">
      <c r="A312" t="str">
        <f t="shared" ref="A312" si="263">A287</f>
        <v>DHL</v>
      </c>
      <c r="B312" s="1" t="s">
        <v>21</v>
      </c>
      <c r="C312" s="1" t="s">
        <v>2309</v>
      </c>
      <c r="D312">
        <v>12377</v>
      </c>
      <c r="E312" t="s">
        <v>2262</v>
      </c>
      <c r="F312" t="str">
        <f t="shared" ref="F312:G312" si="264">F287</f>
        <v>US</v>
      </c>
      <c r="G312" t="str">
        <f t="shared" si="264"/>
        <v>NULL</v>
      </c>
      <c r="H312" t="s">
        <v>2353</v>
      </c>
      <c r="I312" t="str">
        <f t="shared" ref="I312" si="265">I287</f>
        <v>Non-Document</v>
      </c>
      <c r="J312" s="11">
        <f t="shared" si="40"/>
        <v>4</v>
      </c>
      <c r="K312">
        <f t="shared" ref="K312:L312" si="266">K287</f>
        <v>1.5</v>
      </c>
      <c r="L312">
        <f t="shared" si="266"/>
        <v>2</v>
      </c>
      <c r="M312">
        <f>INDEX('Express Worldwide Import IL'!$C$14:$I$41,MATCH('Rate Load ExpressWW IL Import'!L312,'Express Worldwide Import IL'!$B$14:$B$41,0),MATCH("Zone "&amp;'Rate Load ExpressWW IL Import'!J312,'Express Worldwide Import IL'!$C$13:$I$13,0))*1</f>
        <v>77.959999999999994</v>
      </c>
      <c r="N312" t="str">
        <f t="shared" si="178"/>
        <v>Flat KG</v>
      </c>
      <c r="O312" t="s">
        <v>2310</v>
      </c>
      <c r="P312" t="s">
        <v>18</v>
      </c>
      <c r="R312" t="str">
        <f t="shared" si="93"/>
        <v>('DHL','2024-01-01','2024-12-31','12377','3C','US',NULL,'EXPRESS WW (NON-DOC) ','Non-Document','4',1.5,2,77.96,'Flat KG','AppliedMaterials_2024',NULL),</v>
      </c>
    </row>
    <row r="313" spans="1:18" x14ac:dyDescent="0.3">
      <c r="A313" t="str">
        <f t="shared" ref="A313" si="267">A288</f>
        <v>DHL</v>
      </c>
      <c r="B313" s="1" t="s">
        <v>21</v>
      </c>
      <c r="C313" s="1" t="s">
        <v>2309</v>
      </c>
      <c r="D313">
        <v>12377</v>
      </c>
      <c r="E313" t="s">
        <v>2262</v>
      </c>
      <c r="F313" t="str">
        <f t="shared" ref="F313:G313" si="268">F288</f>
        <v>US</v>
      </c>
      <c r="G313" t="str">
        <f t="shared" si="268"/>
        <v>NULL</v>
      </c>
      <c r="H313" t="s">
        <v>2353</v>
      </c>
      <c r="I313" t="str">
        <f t="shared" ref="I313" si="269">I288</f>
        <v>Non-Document</v>
      </c>
      <c r="J313" s="11">
        <f t="shared" si="40"/>
        <v>4</v>
      </c>
      <c r="K313">
        <f t="shared" ref="K313:L313" si="270">K288</f>
        <v>2</v>
      </c>
      <c r="L313">
        <f t="shared" si="270"/>
        <v>2.5</v>
      </c>
      <c r="M313">
        <f>INDEX('Express Worldwide Import IL'!$C$14:$I$41,MATCH('Rate Load ExpressWW IL Import'!L313,'Express Worldwide Import IL'!$B$14:$B$41,0),MATCH("Zone "&amp;'Rate Load ExpressWW IL Import'!J313,'Express Worldwide Import IL'!$C$13:$I$13,0))*1</f>
        <v>84.39</v>
      </c>
      <c r="N313" t="str">
        <f t="shared" si="178"/>
        <v>Flat KG</v>
      </c>
      <c r="O313" t="s">
        <v>2310</v>
      </c>
      <c r="P313" t="s">
        <v>18</v>
      </c>
      <c r="R313" t="str">
        <f t="shared" si="93"/>
        <v>('DHL','2024-01-01','2024-12-31','12377','3C','US',NULL,'EXPRESS WW (NON-DOC) ','Non-Document','4',2,2.5,84.39,'Flat KG','AppliedMaterials_2024',NULL),</v>
      </c>
    </row>
    <row r="314" spans="1:18" x14ac:dyDescent="0.3">
      <c r="A314" t="str">
        <f t="shared" ref="A314" si="271">A289</f>
        <v>DHL</v>
      </c>
      <c r="B314" s="1" t="s">
        <v>21</v>
      </c>
      <c r="C314" s="1" t="s">
        <v>2309</v>
      </c>
      <c r="D314">
        <v>12377</v>
      </c>
      <c r="E314" t="s">
        <v>2262</v>
      </c>
      <c r="F314" t="str">
        <f t="shared" ref="F314:G314" si="272">F289</f>
        <v>US</v>
      </c>
      <c r="G314" t="str">
        <f t="shared" si="272"/>
        <v>NULL</v>
      </c>
      <c r="H314" t="s">
        <v>2353</v>
      </c>
      <c r="I314" t="str">
        <f t="shared" ref="I314" si="273">I289</f>
        <v>Non-Document</v>
      </c>
      <c r="J314" s="11">
        <f t="shared" si="40"/>
        <v>4</v>
      </c>
      <c r="K314">
        <f t="shared" ref="K314:L314" si="274">K289</f>
        <v>2.5</v>
      </c>
      <c r="L314">
        <f t="shared" si="274"/>
        <v>3</v>
      </c>
      <c r="M314">
        <f>INDEX('Express Worldwide Import IL'!$C$14:$I$41,MATCH('Rate Load ExpressWW IL Import'!L314,'Express Worldwide Import IL'!$B$14:$B$41,0),MATCH("Zone "&amp;'Rate Load ExpressWW IL Import'!J314,'Express Worldwide Import IL'!$C$13:$I$13,0))*1</f>
        <v>90.87</v>
      </c>
      <c r="N314" t="str">
        <f t="shared" si="178"/>
        <v>Flat KG</v>
      </c>
      <c r="O314" t="s">
        <v>2310</v>
      </c>
      <c r="P314" t="s">
        <v>18</v>
      </c>
      <c r="R314" t="str">
        <f t="shared" si="93"/>
        <v>('DHL','2024-01-01','2024-12-31','12377','3C','US',NULL,'EXPRESS WW (NON-DOC) ','Non-Document','4',2.5,3,90.87,'Flat KG','AppliedMaterials_2024',NULL),</v>
      </c>
    </row>
    <row r="315" spans="1:18" x14ac:dyDescent="0.3">
      <c r="A315" t="str">
        <f t="shared" ref="A315" si="275">A290</f>
        <v>DHL</v>
      </c>
      <c r="B315" s="1" t="s">
        <v>21</v>
      </c>
      <c r="C315" s="1" t="s">
        <v>2309</v>
      </c>
      <c r="D315">
        <v>12377</v>
      </c>
      <c r="E315" t="s">
        <v>2262</v>
      </c>
      <c r="F315" t="str">
        <f t="shared" ref="F315:G315" si="276">F290</f>
        <v>US</v>
      </c>
      <c r="G315" t="str">
        <f t="shared" si="276"/>
        <v>NULL</v>
      </c>
      <c r="H315" t="s">
        <v>2353</v>
      </c>
      <c r="I315" t="str">
        <f t="shared" ref="I315" si="277">I290</f>
        <v>Non-Document</v>
      </c>
      <c r="J315" s="11">
        <f t="shared" si="40"/>
        <v>4</v>
      </c>
      <c r="K315">
        <f t="shared" ref="K315:L315" si="278">K290</f>
        <v>3</v>
      </c>
      <c r="L315">
        <f t="shared" si="278"/>
        <v>3.5</v>
      </c>
      <c r="M315">
        <f>INDEX('Express Worldwide Import IL'!$C$14:$I$41,MATCH('Rate Load ExpressWW IL Import'!L315,'Express Worldwide Import IL'!$B$14:$B$41,0),MATCH("Zone "&amp;'Rate Load ExpressWW IL Import'!J315,'Express Worldwide Import IL'!$C$13:$I$13,0))*1</f>
        <v>97.35</v>
      </c>
      <c r="N315" t="str">
        <f t="shared" si="178"/>
        <v>Flat KG</v>
      </c>
      <c r="O315" t="s">
        <v>2310</v>
      </c>
      <c r="P315" t="s">
        <v>18</v>
      </c>
      <c r="R315" t="str">
        <f t="shared" si="93"/>
        <v>('DHL','2024-01-01','2024-12-31','12377','3C','US',NULL,'EXPRESS WW (NON-DOC) ','Non-Document','4',3,3.5,97.35,'Flat KG','AppliedMaterials_2024',NULL),</v>
      </c>
    </row>
    <row r="316" spans="1:18" x14ac:dyDescent="0.3">
      <c r="A316" t="str">
        <f t="shared" ref="A316" si="279">A291</f>
        <v>DHL</v>
      </c>
      <c r="B316" s="1" t="s">
        <v>21</v>
      </c>
      <c r="C316" s="1" t="s">
        <v>2309</v>
      </c>
      <c r="D316">
        <v>12377</v>
      </c>
      <c r="E316" t="s">
        <v>2262</v>
      </c>
      <c r="F316" t="str">
        <f t="shared" ref="F316:G316" si="280">F291</f>
        <v>US</v>
      </c>
      <c r="G316" t="str">
        <f t="shared" si="280"/>
        <v>NULL</v>
      </c>
      <c r="H316" t="s">
        <v>2353</v>
      </c>
      <c r="I316" t="str">
        <f t="shared" ref="I316" si="281">I291</f>
        <v>Non-Document</v>
      </c>
      <c r="J316" s="11">
        <f t="shared" si="40"/>
        <v>4</v>
      </c>
      <c r="K316">
        <f t="shared" ref="K316:L316" si="282">K291</f>
        <v>3.5</v>
      </c>
      <c r="L316">
        <f t="shared" si="282"/>
        <v>4</v>
      </c>
      <c r="M316">
        <f>INDEX('Express Worldwide Import IL'!$C$14:$I$41,MATCH('Rate Load ExpressWW IL Import'!L316,'Express Worldwide Import IL'!$B$14:$B$41,0),MATCH("Zone "&amp;'Rate Load ExpressWW IL Import'!J316,'Express Worldwide Import IL'!$C$13:$I$13,0))*1</f>
        <v>103.83</v>
      </c>
      <c r="N316" t="str">
        <f t="shared" si="178"/>
        <v>Flat KG</v>
      </c>
      <c r="O316" t="s">
        <v>2310</v>
      </c>
      <c r="P316" t="s">
        <v>18</v>
      </c>
      <c r="R316" t="str">
        <f t="shared" si="93"/>
        <v>('DHL','2024-01-01','2024-12-31','12377','3C','US',NULL,'EXPRESS WW (NON-DOC) ','Non-Document','4',3.5,4,103.83,'Flat KG','AppliedMaterials_2024',NULL),</v>
      </c>
    </row>
    <row r="317" spans="1:18" x14ac:dyDescent="0.3">
      <c r="A317" t="str">
        <f t="shared" ref="A317" si="283">A292</f>
        <v>DHL</v>
      </c>
      <c r="B317" s="1" t="s">
        <v>21</v>
      </c>
      <c r="C317" s="1" t="s">
        <v>2309</v>
      </c>
      <c r="D317">
        <v>12377</v>
      </c>
      <c r="E317" t="s">
        <v>2262</v>
      </c>
      <c r="F317" t="str">
        <f t="shared" ref="F317:G317" si="284">F292</f>
        <v>US</v>
      </c>
      <c r="G317" t="str">
        <f t="shared" si="284"/>
        <v>NULL</v>
      </c>
      <c r="H317" t="s">
        <v>2353</v>
      </c>
      <c r="I317" t="str">
        <f t="shared" ref="I317" si="285">I292</f>
        <v>Non-Document</v>
      </c>
      <c r="J317" s="11">
        <f t="shared" si="40"/>
        <v>4</v>
      </c>
      <c r="K317">
        <f t="shared" ref="K317:L317" si="286">K292</f>
        <v>4</v>
      </c>
      <c r="L317">
        <f t="shared" si="286"/>
        <v>4.5</v>
      </c>
      <c r="M317">
        <f>INDEX('Express Worldwide Import IL'!$C$14:$I$41,MATCH('Rate Load ExpressWW IL Import'!L317,'Express Worldwide Import IL'!$B$14:$B$41,0),MATCH("Zone "&amp;'Rate Load ExpressWW IL Import'!J317,'Express Worldwide Import IL'!$C$13:$I$13,0))*1</f>
        <v>110.31</v>
      </c>
      <c r="N317" t="str">
        <f t="shared" si="178"/>
        <v>Flat KG</v>
      </c>
      <c r="O317" t="s">
        <v>2310</v>
      </c>
      <c r="P317" t="s">
        <v>18</v>
      </c>
      <c r="R317" t="str">
        <f t="shared" si="93"/>
        <v>('DHL','2024-01-01','2024-12-31','12377','3C','US',NULL,'EXPRESS WW (NON-DOC) ','Non-Document','4',4,4.5,110.31,'Flat KG','AppliedMaterials_2024',NULL),</v>
      </c>
    </row>
    <row r="318" spans="1:18" x14ac:dyDescent="0.3">
      <c r="A318" t="str">
        <f t="shared" ref="A318" si="287">A293</f>
        <v>DHL</v>
      </c>
      <c r="B318" s="1" t="s">
        <v>21</v>
      </c>
      <c r="C318" s="1" t="s">
        <v>2309</v>
      </c>
      <c r="D318">
        <v>12377</v>
      </c>
      <c r="E318" t="s">
        <v>2262</v>
      </c>
      <c r="F318" t="str">
        <f t="shared" ref="F318:G318" si="288">F293</f>
        <v>US</v>
      </c>
      <c r="G318" t="str">
        <f t="shared" si="288"/>
        <v>NULL</v>
      </c>
      <c r="H318" t="s">
        <v>2353</v>
      </c>
      <c r="I318" t="str">
        <f t="shared" ref="I318" si="289">I293</f>
        <v>Non-Document</v>
      </c>
      <c r="J318" s="11">
        <f t="shared" si="40"/>
        <v>4</v>
      </c>
      <c r="K318">
        <f t="shared" ref="K318:L318" si="290">K293</f>
        <v>4.5</v>
      </c>
      <c r="L318">
        <f t="shared" si="290"/>
        <v>5</v>
      </c>
      <c r="M318">
        <f>INDEX('Express Worldwide Import IL'!$C$14:$I$41,MATCH('Rate Load ExpressWW IL Import'!L318,'Express Worldwide Import IL'!$B$14:$B$41,0),MATCH("Zone "&amp;'Rate Load ExpressWW IL Import'!J318,'Express Worldwide Import IL'!$C$13:$I$13,0))*1</f>
        <v>116.79</v>
      </c>
      <c r="N318" t="str">
        <f t="shared" si="178"/>
        <v>Flat KG</v>
      </c>
      <c r="O318" t="s">
        <v>2310</v>
      </c>
      <c r="P318" t="s">
        <v>18</v>
      </c>
      <c r="R318" t="str">
        <f t="shared" si="93"/>
        <v>('DHL','2024-01-01','2024-12-31','12377','3C','US',NULL,'EXPRESS WW (NON-DOC) ','Non-Document','4',4.5,5,116.79,'Flat KG','AppliedMaterials_2024',NULL),</v>
      </c>
    </row>
    <row r="319" spans="1:18" x14ac:dyDescent="0.3">
      <c r="A319" t="str">
        <f t="shared" ref="A319" si="291">A294</f>
        <v>DHL</v>
      </c>
      <c r="B319" s="1" t="s">
        <v>21</v>
      </c>
      <c r="C319" s="1" t="s">
        <v>2309</v>
      </c>
      <c r="D319">
        <v>12377</v>
      </c>
      <c r="E319" t="s">
        <v>2262</v>
      </c>
      <c r="F319" t="str">
        <f t="shared" ref="F319:G319" si="292">F294</f>
        <v>US</v>
      </c>
      <c r="G319" t="str">
        <f t="shared" si="292"/>
        <v>NULL</v>
      </c>
      <c r="H319" t="s">
        <v>2353</v>
      </c>
      <c r="I319" t="str">
        <f t="shared" ref="I319" si="293">I294</f>
        <v>Non-Document</v>
      </c>
      <c r="J319" s="11">
        <f t="shared" si="40"/>
        <v>4</v>
      </c>
      <c r="K319">
        <f t="shared" ref="K319:L319" si="294">K294</f>
        <v>5</v>
      </c>
      <c r="L319">
        <f t="shared" si="294"/>
        <v>5.5</v>
      </c>
      <c r="M319">
        <f>INDEX('Express Worldwide Import IL'!$C$14:$I$41,MATCH('Rate Load ExpressWW IL Import'!L319,'Express Worldwide Import IL'!$B$14:$B$41,0),MATCH("Zone "&amp;'Rate Load ExpressWW IL Import'!J319,'Express Worldwide Import IL'!$C$13:$I$13,0))*1</f>
        <v>122.61</v>
      </c>
      <c r="N319" t="str">
        <f t="shared" si="178"/>
        <v>Flat KG</v>
      </c>
      <c r="O319" t="s">
        <v>2310</v>
      </c>
      <c r="P319" t="s">
        <v>18</v>
      </c>
      <c r="R319" t="str">
        <f t="shared" si="93"/>
        <v>('DHL','2024-01-01','2024-12-31','12377','3C','US',NULL,'EXPRESS WW (NON-DOC) ','Non-Document','4',5,5.5,122.61,'Flat KG','AppliedMaterials_2024',NULL),</v>
      </c>
    </row>
    <row r="320" spans="1:18" x14ac:dyDescent="0.3">
      <c r="A320" t="str">
        <f t="shared" ref="A320" si="295">A295</f>
        <v>DHL</v>
      </c>
      <c r="B320" s="1" t="s">
        <v>21</v>
      </c>
      <c r="C320" s="1" t="s">
        <v>2309</v>
      </c>
      <c r="D320">
        <v>12377</v>
      </c>
      <c r="E320" t="s">
        <v>2262</v>
      </c>
      <c r="F320" t="str">
        <f t="shared" ref="F320:G320" si="296">F295</f>
        <v>US</v>
      </c>
      <c r="G320" t="str">
        <f t="shared" si="296"/>
        <v>NULL</v>
      </c>
      <c r="H320" t="s">
        <v>2353</v>
      </c>
      <c r="I320" t="str">
        <f t="shared" ref="I320" si="297">I295</f>
        <v>Non-Document</v>
      </c>
      <c r="J320" s="11">
        <f t="shared" si="40"/>
        <v>4</v>
      </c>
      <c r="K320">
        <f t="shared" ref="K320:L320" si="298">K295</f>
        <v>5.5</v>
      </c>
      <c r="L320">
        <f t="shared" si="298"/>
        <v>6</v>
      </c>
      <c r="M320">
        <f>INDEX('Express Worldwide Import IL'!$C$14:$I$41,MATCH('Rate Load ExpressWW IL Import'!L320,'Express Worldwide Import IL'!$B$14:$B$41,0),MATCH("Zone "&amp;'Rate Load ExpressWW IL Import'!J320,'Express Worldwide Import IL'!$C$13:$I$13,0))*1</f>
        <v>128.43</v>
      </c>
      <c r="N320" t="str">
        <f t="shared" si="178"/>
        <v>Flat KG</v>
      </c>
      <c r="O320" t="s">
        <v>2310</v>
      </c>
      <c r="P320" t="s">
        <v>18</v>
      </c>
      <c r="R320" t="str">
        <f t="shared" si="93"/>
        <v>('DHL','2024-01-01','2024-12-31','12377','3C','US',NULL,'EXPRESS WW (NON-DOC) ','Non-Document','4',5.5,6,128.43,'Flat KG','AppliedMaterials_2024',NULL),</v>
      </c>
    </row>
    <row r="321" spans="1:18" x14ac:dyDescent="0.3">
      <c r="A321" t="str">
        <f t="shared" ref="A321" si="299">A296</f>
        <v>DHL</v>
      </c>
      <c r="B321" s="1" t="s">
        <v>21</v>
      </c>
      <c r="C321" s="1" t="s">
        <v>2309</v>
      </c>
      <c r="D321">
        <v>12377</v>
      </c>
      <c r="E321" t="s">
        <v>2262</v>
      </c>
      <c r="F321" t="str">
        <f t="shared" ref="F321:G321" si="300">F296</f>
        <v>US</v>
      </c>
      <c r="G321" t="str">
        <f t="shared" si="300"/>
        <v>NULL</v>
      </c>
      <c r="H321" t="s">
        <v>2353</v>
      </c>
      <c r="I321" t="str">
        <f t="shared" ref="I321" si="301">I296</f>
        <v>Non-Document</v>
      </c>
      <c r="J321" s="11">
        <f t="shared" si="40"/>
        <v>4</v>
      </c>
      <c r="K321">
        <f t="shared" ref="K321:L321" si="302">K296</f>
        <v>6</v>
      </c>
      <c r="L321">
        <f t="shared" si="302"/>
        <v>6.5</v>
      </c>
      <c r="M321">
        <f>INDEX('Express Worldwide Import IL'!$C$14:$I$41,MATCH('Rate Load ExpressWW IL Import'!L321,'Express Worldwide Import IL'!$B$14:$B$41,0),MATCH("Zone "&amp;'Rate Load ExpressWW IL Import'!J321,'Express Worldwide Import IL'!$C$13:$I$13,0))*1</f>
        <v>134.25</v>
      </c>
      <c r="N321" t="str">
        <f t="shared" si="178"/>
        <v>Flat KG</v>
      </c>
      <c r="O321" t="s">
        <v>2310</v>
      </c>
      <c r="P321" t="s">
        <v>18</v>
      </c>
      <c r="R321" t="str">
        <f t="shared" si="93"/>
        <v>('DHL','2024-01-01','2024-12-31','12377','3C','US',NULL,'EXPRESS WW (NON-DOC) ','Non-Document','4',6,6.5,134.25,'Flat KG','AppliedMaterials_2024',NULL),</v>
      </c>
    </row>
    <row r="322" spans="1:18" x14ac:dyDescent="0.3">
      <c r="A322" t="str">
        <f t="shared" ref="A322" si="303">A297</f>
        <v>DHL</v>
      </c>
      <c r="B322" s="1" t="s">
        <v>21</v>
      </c>
      <c r="C322" s="1" t="s">
        <v>2309</v>
      </c>
      <c r="D322">
        <v>12377</v>
      </c>
      <c r="E322" t="s">
        <v>2262</v>
      </c>
      <c r="F322" t="str">
        <f t="shared" ref="F322:G322" si="304">F297</f>
        <v>US</v>
      </c>
      <c r="G322" t="str">
        <f t="shared" si="304"/>
        <v>NULL</v>
      </c>
      <c r="H322" t="s">
        <v>2353</v>
      </c>
      <c r="I322" t="str">
        <f t="shared" ref="I322" si="305">I297</f>
        <v>Non-Document</v>
      </c>
      <c r="J322" s="11">
        <f t="shared" si="40"/>
        <v>4</v>
      </c>
      <c r="K322">
        <f t="shared" ref="K322:L322" si="306">K297</f>
        <v>6.5</v>
      </c>
      <c r="L322">
        <f t="shared" si="306"/>
        <v>7</v>
      </c>
      <c r="M322">
        <f>INDEX('Express Worldwide Import IL'!$C$14:$I$41,MATCH('Rate Load ExpressWW IL Import'!L322,'Express Worldwide Import IL'!$B$14:$B$41,0),MATCH("Zone "&amp;'Rate Load ExpressWW IL Import'!J322,'Express Worldwide Import IL'!$C$13:$I$13,0))*1</f>
        <v>140.07</v>
      </c>
      <c r="N322" t="str">
        <f t="shared" si="178"/>
        <v>Flat KG</v>
      </c>
      <c r="O322" t="s">
        <v>2310</v>
      </c>
      <c r="P322" t="s">
        <v>18</v>
      </c>
      <c r="R322" t="str">
        <f t="shared" si="93"/>
        <v>('DHL','2024-01-01','2024-12-31','12377','3C','US',NULL,'EXPRESS WW (NON-DOC) ','Non-Document','4',6.5,7,140.07,'Flat KG','AppliedMaterials_2024',NULL),</v>
      </c>
    </row>
    <row r="323" spans="1:18" x14ac:dyDescent="0.3">
      <c r="A323" t="str">
        <f t="shared" ref="A323" si="307">A298</f>
        <v>DHL</v>
      </c>
      <c r="B323" s="1" t="s">
        <v>21</v>
      </c>
      <c r="C323" s="1" t="s">
        <v>2309</v>
      </c>
      <c r="D323">
        <v>12377</v>
      </c>
      <c r="E323" t="s">
        <v>2262</v>
      </c>
      <c r="F323" t="str">
        <f t="shared" ref="F323:G323" si="308">F298</f>
        <v>US</v>
      </c>
      <c r="G323" t="str">
        <f t="shared" si="308"/>
        <v>NULL</v>
      </c>
      <c r="H323" t="s">
        <v>2353</v>
      </c>
      <c r="I323" t="str">
        <f t="shared" ref="I323" si="309">I298</f>
        <v>Non-Document</v>
      </c>
      <c r="J323" s="11">
        <f t="shared" si="40"/>
        <v>4</v>
      </c>
      <c r="K323">
        <f t="shared" ref="K323:L323" si="310">K298</f>
        <v>7</v>
      </c>
      <c r="L323">
        <f t="shared" si="310"/>
        <v>7.5</v>
      </c>
      <c r="M323">
        <f>INDEX('Express Worldwide Import IL'!$C$14:$I$41,MATCH('Rate Load ExpressWW IL Import'!L323,'Express Worldwide Import IL'!$B$14:$B$41,0),MATCH("Zone "&amp;'Rate Load ExpressWW IL Import'!J323,'Express Worldwide Import IL'!$C$13:$I$13,0))*1</f>
        <v>145.88999999999999</v>
      </c>
      <c r="N323" t="str">
        <f t="shared" si="178"/>
        <v>Flat KG</v>
      </c>
      <c r="O323" t="s">
        <v>2310</v>
      </c>
      <c r="P323" t="s">
        <v>18</v>
      </c>
      <c r="R323" t="str">
        <f t="shared" si="93"/>
        <v>('DHL','2024-01-01','2024-12-31','12377','3C','US',NULL,'EXPRESS WW (NON-DOC) ','Non-Document','4',7,7.5,145.89,'Flat KG','AppliedMaterials_2024',NULL),</v>
      </c>
    </row>
    <row r="324" spans="1:18" x14ac:dyDescent="0.3">
      <c r="A324" t="str">
        <f t="shared" ref="A324" si="311">A299</f>
        <v>DHL</v>
      </c>
      <c r="B324" s="1" t="s">
        <v>21</v>
      </c>
      <c r="C324" s="1" t="s">
        <v>2309</v>
      </c>
      <c r="D324">
        <v>12377</v>
      </c>
      <c r="E324" t="s">
        <v>2262</v>
      </c>
      <c r="F324" t="str">
        <f t="shared" ref="F324:G324" si="312">F299</f>
        <v>US</v>
      </c>
      <c r="G324" t="str">
        <f t="shared" si="312"/>
        <v>NULL</v>
      </c>
      <c r="H324" t="s">
        <v>2353</v>
      </c>
      <c r="I324" t="str">
        <f t="shared" ref="I324" si="313">I299</f>
        <v>Non-Document</v>
      </c>
      <c r="J324" s="11">
        <f t="shared" ref="J324:J387" si="314">J299+1</f>
        <v>4</v>
      </c>
      <c r="K324">
        <f t="shared" ref="K324:L324" si="315">K299</f>
        <v>7.5</v>
      </c>
      <c r="L324">
        <f t="shared" si="315"/>
        <v>8</v>
      </c>
      <c r="M324">
        <f>INDEX('Express Worldwide Import IL'!$C$14:$I$41,MATCH('Rate Load ExpressWW IL Import'!L324,'Express Worldwide Import IL'!$B$14:$B$41,0),MATCH("Zone "&amp;'Rate Load ExpressWW IL Import'!J324,'Express Worldwide Import IL'!$C$13:$I$13,0))*1</f>
        <v>151.71</v>
      </c>
      <c r="N324" t="str">
        <f t="shared" si="178"/>
        <v>Flat KG</v>
      </c>
      <c r="O324" t="s">
        <v>2310</v>
      </c>
      <c r="P324" t="s">
        <v>18</v>
      </c>
      <c r="R324" t="str">
        <f t="shared" si="93"/>
        <v>('DHL','2024-01-01','2024-12-31','12377','3C','US',NULL,'EXPRESS WW (NON-DOC) ','Non-Document','4',7.5,8,151.71,'Flat KG','AppliedMaterials_2024',NULL),</v>
      </c>
    </row>
    <row r="325" spans="1:18" x14ac:dyDescent="0.3">
      <c r="A325" t="str">
        <f t="shared" ref="A325" si="316">A300</f>
        <v>DHL</v>
      </c>
      <c r="B325" s="1" t="s">
        <v>21</v>
      </c>
      <c r="C325" s="1" t="s">
        <v>2309</v>
      </c>
      <c r="D325">
        <v>12377</v>
      </c>
      <c r="E325" t="s">
        <v>2262</v>
      </c>
      <c r="F325" t="str">
        <f t="shared" ref="F325:G325" si="317">F300</f>
        <v>US</v>
      </c>
      <c r="G325" t="str">
        <f t="shared" si="317"/>
        <v>NULL</v>
      </c>
      <c r="H325" t="s">
        <v>2353</v>
      </c>
      <c r="I325" t="str">
        <f t="shared" ref="I325" si="318">I300</f>
        <v>Non-Document</v>
      </c>
      <c r="J325" s="11">
        <f t="shared" si="314"/>
        <v>4</v>
      </c>
      <c r="K325">
        <f t="shared" ref="K325:L325" si="319">K300</f>
        <v>8</v>
      </c>
      <c r="L325">
        <f t="shared" si="319"/>
        <v>8.5</v>
      </c>
      <c r="M325">
        <f>INDEX('Express Worldwide Import IL'!$C$14:$I$41,MATCH('Rate Load ExpressWW IL Import'!L325,'Express Worldwide Import IL'!$B$14:$B$41,0),MATCH("Zone "&amp;'Rate Load ExpressWW IL Import'!J325,'Express Worldwide Import IL'!$C$13:$I$13,0))*1</f>
        <v>157.53</v>
      </c>
      <c r="N325" t="str">
        <f t="shared" si="178"/>
        <v>Flat KG</v>
      </c>
      <c r="O325" t="s">
        <v>2310</v>
      </c>
      <c r="P325" t="s">
        <v>18</v>
      </c>
      <c r="R325" t="str">
        <f t="shared" si="93"/>
        <v>('DHL','2024-01-01','2024-12-31','12377','3C','US',NULL,'EXPRESS WW (NON-DOC) ','Non-Document','4',8,8.5,157.53,'Flat KG','AppliedMaterials_2024',NULL),</v>
      </c>
    </row>
    <row r="326" spans="1:18" x14ac:dyDescent="0.3">
      <c r="A326" t="str">
        <f t="shared" ref="A326" si="320">A301</f>
        <v>DHL</v>
      </c>
      <c r="B326" s="1" t="s">
        <v>21</v>
      </c>
      <c r="C326" s="1" t="s">
        <v>2309</v>
      </c>
      <c r="D326">
        <v>12377</v>
      </c>
      <c r="E326" t="s">
        <v>2262</v>
      </c>
      <c r="F326" t="str">
        <f t="shared" ref="F326:G326" si="321">F301</f>
        <v>US</v>
      </c>
      <c r="G326" t="str">
        <f t="shared" si="321"/>
        <v>NULL</v>
      </c>
      <c r="H326" t="s">
        <v>2353</v>
      </c>
      <c r="I326" t="str">
        <f t="shared" ref="I326" si="322">I301</f>
        <v>Non-Document</v>
      </c>
      <c r="J326" s="11">
        <f t="shared" si="314"/>
        <v>4</v>
      </c>
      <c r="K326">
        <f t="shared" ref="K326:L326" si="323">K301</f>
        <v>8.5</v>
      </c>
      <c r="L326">
        <f t="shared" si="323"/>
        <v>9</v>
      </c>
      <c r="M326">
        <f>INDEX('Express Worldwide Import IL'!$C$14:$I$41,MATCH('Rate Load ExpressWW IL Import'!L326,'Express Worldwide Import IL'!$B$14:$B$41,0),MATCH("Zone "&amp;'Rate Load ExpressWW IL Import'!J326,'Express Worldwide Import IL'!$C$13:$I$13,0))*1</f>
        <v>163.35</v>
      </c>
      <c r="N326" t="str">
        <f t="shared" si="178"/>
        <v>Flat KG</v>
      </c>
      <c r="O326" t="s">
        <v>2310</v>
      </c>
      <c r="P326" t="s">
        <v>18</v>
      </c>
      <c r="R326" t="str">
        <f t="shared" si="93"/>
        <v>('DHL','2024-01-01','2024-12-31','12377','3C','US',NULL,'EXPRESS WW (NON-DOC) ','Non-Document','4',8.5,9,163.35,'Flat KG','AppliedMaterials_2024',NULL),</v>
      </c>
    </row>
    <row r="327" spans="1:18" x14ac:dyDescent="0.3">
      <c r="A327" t="str">
        <f t="shared" ref="A327" si="324">A302</f>
        <v>DHL</v>
      </c>
      <c r="B327" s="1" t="s">
        <v>21</v>
      </c>
      <c r="C327" s="1" t="s">
        <v>2309</v>
      </c>
      <c r="D327">
        <v>12377</v>
      </c>
      <c r="E327" t="s">
        <v>2262</v>
      </c>
      <c r="F327" t="str">
        <f t="shared" ref="F327:G327" si="325">F302</f>
        <v>US</v>
      </c>
      <c r="G327" t="str">
        <f t="shared" si="325"/>
        <v>NULL</v>
      </c>
      <c r="H327" t="s">
        <v>2353</v>
      </c>
      <c r="I327" t="str">
        <f t="shared" ref="I327" si="326">I302</f>
        <v>Non-Document</v>
      </c>
      <c r="J327" s="11">
        <f t="shared" si="314"/>
        <v>4</v>
      </c>
      <c r="K327">
        <f t="shared" ref="K327:L327" si="327">K302</f>
        <v>9</v>
      </c>
      <c r="L327">
        <f t="shared" si="327"/>
        <v>9.5</v>
      </c>
      <c r="M327">
        <f>INDEX('Express Worldwide Import IL'!$C$14:$I$41,MATCH('Rate Load ExpressWW IL Import'!L327,'Express Worldwide Import IL'!$B$14:$B$41,0),MATCH("Zone "&amp;'Rate Load ExpressWW IL Import'!J327,'Express Worldwide Import IL'!$C$13:$I$13,0))*1</f>
        <v>169.17</v>
      </c>
      <c r="N327" t="str">
        <f t="shared" si="178"/>
        <v>Flat KG</v>
      </c>
      <c r="O327" t="s">
        <v>2310</v>
      </c>
      <c r="P327" t="s">
        <v>18</v>
      </c>
      <c r="R327" t="str">
        <f t="shared" si="93"/>
        <v>('DHL','2024-01-01','2024-12-31','12377','3C','US',NULL,'EXPRESS WW (NON-DOC) ','Non-Document','4',9,9.5,169.17,'Flat KG','AppliedMaterials_2024',NULL),</v>
      </c>
    </row>
    <row r="328" spans="1:18" x14ac:dyDescent="0.3">
      <c r="A328" t="str">
        <f t="shared" ref="A328" si="328">A303</f>
        <v>DHL</v>
      </c>
      <c r="B328" s="1" t="s">
        <v>21</v>
      </c>
      <c r="C328" s="1" t="s">
        <v>2309</v>
      </c>
      <c r="D328">
        <v>12377</v>
      </c>
      <c r="E328" t="s">
        <v>2262</v>
      </c>
      <c r="F328" t="str">
        <f t="shared" ref="F328:G328" si="329">F303</f>
        <v>US</v>
      </c>
      <c r="G328" t="str">
        <f t="shared" si="329"/>
        <v>NULL</v>
      </c>
      <c r="H328" t="s">
        <v>2353</v>
      </c>
      <c r="I328" t="str">
        <f t="shared" ref="I328" si="330">I303</f>
        <v>Non-Document</v>
      </c>
      <c r="J328" s="11">
        <f t="shared" si="314"/>
        <v>4</v>
      </c>
      <c r="K328">
        <f t="shared" ref="K328:L328" si="331">K303</f>
        <v>9.5</v>
      </c>
      <c r="L328">
        <f t="shared" si="331"/>
        <v>10</v>
      </c>
      <c r="M328">
        <f>INDEX('Express Worldwide Import IL'!$C$14:$I$41,MATCH('Rate Load ExpressWW IL Import'!L328,'Express Worldwide Import IL'!$B$14:$B$41,0),MATCH("Zone "&amp;'Rate Load ExpressWW IL Import'!J328,'Express Worldwide Import IL'!$C$13:$I$13,0))*1</f>
        <v>174.99</v>
      </c>
      <c r="N328" t="str">
        <f t="shared" si="178"/>
        <v>Flat KG</v>
      </c>
      <c r="O328" t="s">
        <v>2310</v>
      </c>
      <c r="P328" t="s">
        <v>18</v>
      </c>
      <c r="R328" t="str">
        <f t="shared" si="93"/>
        <v>('DHL','2024-01-01','2024-12-31','12377','3C','US',NULL,'EXPRESS WW (NON-DOC) ','Non-Document','4',9.5,10,174.99,'Flat KG','AppliedMaterials_2024',NULL),</v>
      </c>
    </row>
    <row r="329" spans="1:18" x14ac:dyDescent="0.3">
      <c r="A329" t="str">
        <f t="shared" ref="A329" si="332">A304</f>
        <v>DHL</v>
      </c>
      <c r="B329" s="1" t="s">
        <v>21</v>
      </c>
      <c r="C329" s="1" t="s">
        <v>2309</v>
      </c>
      <c r="D329">
        <v>12377</v>
      </c>
      <c r="E329" t="s">
        <v>2262</v>
      </c>
      <c r="F329" t="str">
        <f t="shared" ref="F329:G329" si="333">F304</f>
        <v>US</v>
      </c>
      <c r="G329" t="str">
        <f t="shared" si="333"/>
        <v>NULL</v>
      </c>
      <c r="H329" t="s">
        <v>2353</v>
      </c>
      <c r="I329" t="str">
        <f t="shared" ref="I329" si="334">I304</f>
        <v>Non-Document</v>
      </c>
      <c r="J329" s="11">
        <f t="shared" si="314"/>
        <v>4</v>
      </c>
      <c r="K329">
        <f t="shared" ref="K329:L329" si="335">K304</f>
        <v>10</v>
      </c>
      <c r="L329">
        <f t="shared" si="335"/>
        <v>20</v>
      </c>
      <c r="M329">
        <f>INDEX('Express Worldwide Import IL'!$C$14:$I$41,MATCH('Rate Load ExpressWW IL Import'!L329,'Express Worldwide Import IL'!$B$14:$B$41,0),MATCH("Zone "&amp;'Rate Load ExpressWW IL Import'!J329,'Express Worldwide Import IL'!$C$13:$I$13,0))*1</f>
        <v>5.35</v>
      </c>
      <c r="N329" t="str">
        <f t="shared" si="178"/>
        <v>Per0.5KG_A</v>
      </c>
      <c r="O329" t="s">
        <v>2310</v>
      </c>
      <c r="P329">
        <f>M328</f>
        <v>174.99</v>
      </c>
      <c r="R329" t="str">
        <f t="shared" si="93"/>
        <v>('DHL','2024-01-01','2024-12-31','12377','3C','US',NULL,'EXPRESS WW (NON-DOC) ','Non-Document','4',10,20,5.35,'Per0.5KG_A','AppliedMaterials_2024',174.99),</v>
      </c>
    </row>
    <row r="330" spans="1:18" x14ac:dyDescent="0.3">
      <c r="A330" t="str">
        <f t="shared" ref="A330" si="336">A305</f>
        <v>DHL</v>
      </c>
      <c r="B330" s="1" t="s">
        <v>21</v>
      </c>
      <c r="C330" s="1" t="s">
        <v>2309</v>
      </c>
      <c r="D330">
        <v>12377</v>
      </c>
      <c r="E330" t="s">
        <v>2262</v>
      </c>
      <c r="F330" t="str">
        <f t="shared" ref="F330:G330" si="337">F305</f>
        <v>US</v>
      </c>
      <c r="G330" t="str">
        <f t="shared" si="337"/>
        <v>NULL</v>
      </c>
      <c r="H330" t="s">
        <v>2353</v>
      </c>
      <c r="I330" t="str">
        <f t="shared" ref="I330" si="338">I305</f>
        <v>Non-Document</v>
      </c>
      <c r="J330" s="11">
        <f t="shared" si="314"/>
        <v>4</v>
      </c>
      <c r="K330">
        <f t="shared" ref="K330:L330" si="339">K305</f>
        <v>20</v>
      </c>
      <c r="L330">
        <f t="shared" si="339"/>
        <v>30</v>
      </c>
      <c r="M330">
        <f>INDEX('Express Worldwide Import IL'!$C$14:$I$41,MATCH('Rate Load ExpressWW IL Import'!L330,'Express Worldwide Import IL'!$B$14:$B$41,0),MATCH("Zone "&amp;'Rate Load ExpressWW IL Import'!J330,'Express Worldwide Import IL'!$C$13:$I$13,0))*1</f>
        <v>4.54</v>
      </c>
      <c r="N330" t="str">
        <f t="shared" si="178"/>
        <v>Per0.5KG_A</v>
      </c>
      <c r="O330" t="s">
        <v>2310</v>
      </c>
      <c r="P330" s="18">
        <f>P329+((K330-K329)*2)*M329</f>
        <v>281.99</v>
      </c>
      <c r="R330" t="str">
        <f t="shared" si="93"/>
        <v>('DHL','2024-01-01','2024-12-31','12377','3C','US',NULL,'EXPRESS WW (NON-DOC) ','Non-Document','4',20,30,4.54,'Per0.5KG_A','AppliedMaterials_2024',281.99),</v>
      </c>
    </row>
    <row r="331" spans="1:18" x14ac:dyDescent="0.3">
      <c r="A331" t="str">
        <f t="shared" ref="A331" si="340">A306</f>
        <v>DHL</v>
      </c>
      <c r="B331" s="1" t="s">
        <v>21</v>
      </c>
      <c r="C331" s="1" t="s">
        <v>2309</v>
      </c>
      <c r="D331">
        <v>12377</v>
      </c>
      <c r="E331" t="s">
        <v>2262</v>
      </c>
      <c r="F331" t="str">
        <f t="shared" ref="F331:G331" si="341">F306</f>
        <v>US</v>
      </c>
      <c r="G331" t="str">
        <f t="shared" si="341"/>
        <v>NULL</v>
      </c>
      <c r="H331" t="s">
        <v>2353</v>
      </c>
      <c r="I331" t="str">
        <f t="shared" ref="I331" si="342">I306</f>
        <v>Non-Document</v>
      </c>
      <c r="J331" s="11">
        <f t="shared" si="314"/>
        <v>4</v>
      </c>
      <c r="K331">
        <f t="shared" ref="K331:L331" si="343">K306</f>
        <v>30</v>
      </c>
      <c r="L331">
        <f t="shared" si="343"/>
        <v>70</v>
      </c>
      <c r="M331">
        <f>INDEX('Express Worldwide Import IL'!$C$14:$I$41,MATCH('Rate Load ExpressWW IL Import'!L331,'Express Worldwide Import IL'!$B$14:$B$41,0),MATCH("Zone "&amp;'Rate Load ExpressWW IL Import'!J331,'Express Worldwide Import IL'!$C$13:$I$13,0))*1</f>
        <v>10</v>
      </c>
      <c r="N331" t="str">
        <f t="shared" si="178"/>
        <v>Per1.0KG_A</v>
      </c>
      <c r="O331" t="s">
        <v>2310</v>
      </c>
      <c r="P331" s="18">
        <f>P330+((K331-K330))*M330</f>
        <v>327.39</v>
      </c>
      <c r="R331" t="str">
        <f t="shared" si="93"/>
        <v>('DHL','2024-01-01','2024-12-31','12377','3C','US',NULL,'EXPRESS WW (NON-DOC) ','Non-Document','4',30,70,10,'Per1.0KG_A','AppliedMaterials_2024',327.39),</v>
      </c>
    </row>
    <row r="332" spans="1:18" x14ac:dyDescent="0.3">
      <c r="A332" t="str">
        <f t="shared" ref="A332" si="344">A307</f>
        <v>DHL</v>
      </c>
      <c r="B332" s="1" t="s">
        <v>21</v>
      </c>
      <c r="C332" s="1" t="s">
        <v>2309</v>
      </c>
      <c r="D332">
        <v>12377</v>
      </c>
      <c r="E332" t="s">
        <v>2262</v>
      </c>
      <c r="F332" t="str">
        <f t="shared" ref="F332:G332" si="345">F307</f>
        <v>US</v>
      </c>
      <c r="G332" t="str">
        <f t="shared" si="345"/>
        <v>NULL</v>
      </c>
      <c r="H332" t="s">
        <v>2353</v>
      </c>
      <c r="I332" t="str">
        <f t="shared" ref="I332" si="346">I307</f>
        <v>Non-Document</v>
      </c>
      <c r="J332" s="11">
        <f t="shared" si="314"/>
        <v>4</v>
      </c>
      <c r="K332">
        <f t="shared" ref="K332:L332" si="347">K307</f>
        <v>70</v>
      </c>
      <c r="L332">
        <f t="shared" si="347"/>
        <v>300</v>
      </c>
      <c r="M332">
        <f>INDEX('Express Worldwide Import IL'!$C$14:$I$41,MATCH('Rate Load ExpressWW IL Import'!L332,'Express Worldwide Import IL'!$B$14:$B$41,0),MATCH("Zone "&amp;'Rate Load ExpressWW IL Import'!J332,'Express Worldwide Import IL'!$C$13:$I$13,0))*1</f>
        <v>9.44</v>
      </c>
      <c r="N332" t="str">
        <f t="shared" si="178"/>
        <v>Per1.0KG_A</v>
      </c>
      <c r="O332" t="s">
        <v>2310</v>
      </c>
      <c r="P332" s="18">
        <f>P331+((K332-K331))*M331</f>
        <v>727.39</v>
      </c>
      <c r="R332" t="str">
        <f t="shared" si="93"/>
        <v>('DHL','2024-01-01','2024-12-31','12377','3C','US',NULL,'EXPRESS WW (NON-DOC) ','Non-Document','4',70,300,9.44,'Per1.0KG_A','AppliedMaterials_2024',727.39),</v>
      </c>
    </row>
    <row r="333" spans="1:18" x14ac:dyDescent="0.3">
      <c r="A333" t="str">
        <f t="shared" ref="A333" si="348">A308</f>
        <v>DHL</v>
      </c>
      <c r="B333" s="1" t="s">
        <v>21</v>
      </c>
      <c r="C333" s="1" t="s">
        <v>2309</v>
      </c>
      <c r="D333">
        <v>12377</v>
      </c>
      <c r="E333" t="s">
        <v>2262</v>
      </c>
      <c r="F333" t="str">
        <f t="shared" ref="F333:G333" si="349">F308</f>
        <v>US</v>
      </c>
      <c r="G333" t="str">
        <f t="shared" si="349"/>
        <v>NULL</v>
      </c>
      <c r="H333" t="s">
        <v>2353</v>
      </c>
      <c r="I333" t="str">
        <f t="shared" ref="I333" si="350">I308</f>
        <v>Non-Document</v>
      </c>
      <c r="J333" s="11">
        <f t="shared" si="314"/>
        <v>4</v>
      </c>
      <c r="K333">
        <f t="shared" ref="K333:L333" si="351">K308</f>
        <v>300</v>
      </c>
      <c r="L333">
        <f t="shared" si="351"/>
        <v>99999</v>
      </c>
      <c r="M333">
        <f>INDEX('Express Worldwide Import IL'!$C$14:$I$41,MATCH('Rate Load ExpressWW IL Import'!L333,'Express Worldwide Import IL'!$B$14:$B$41,0),MATCH("Zone "&amp;'Rate Load ExpressWW IL Import'!J333,'Express Worldwide Import IL'!$C$13:$I$13,0))*1</f>
        <v>8.77</v>
      </c>
      <c r="N333" t="str">
        <f t="shared" si="178"/>
        <v>Per1.0KG_A</v>
      </c>
      <c r="O333" t="s">
        <v>2310</v>
      </c>
      <c r="P333" s="18">
        <f>P332+((K333-K332))*M332</f>
        <v>2898.5899999999997</v>
      </c>
      <c r="R333" t="str">
        <f t="shared" si="93"/>
        <v>('DHL','2024-01-01','2024-12-31','12377','3C','US',NULL,'EXPRESS WW (NON-DOC) ','Non-Document','4',300,99999,8.77,'Per1.0KG_A','AppliedMaterials_2024',2898.59),</v>
      </c>
    </row>
    <row r="334" spans="1:18" x14ac:dyDescent="0.3">
      <c r="A334" t="str">
        <f t="shared" ref="A334" si="352">A309</f>
        <v>DHL</v>
      </c>
      <c r="B334" s="1" t="s">
        <v>21</v>
      </c>
      <c r="C334" s="1" t="s">
        <v>2309</v>
      </c>
      <c r="D334">
        <v>12377</v>
      </c>
      <c r="E334" t="s">
        <v>2262</v>
      </c>
      <c r="F334" t="str">
        <f t="shared" ref="F334:G334" si="353">F309</f>
        <v>US</v>
      </c>
      <c r="G334" t="str">
        <f t="shared" si="353"/>
        <v>NULL</v>
      </c>
      <c r="H334" t="s">
        <v>2353</v>
      </c>
      <c r="I334" t="str">
        <f t="shared" ref="I334" si="354">I309</f>
        <v>Non-Document</v>
      </c>
      <c r="J334" s="11">
        <f t="shared" si="314"/>
        <v>5</v>
      </c>
      <c r="K334">
        <f t="shared" ref="K334:L334" si="355">K309</f>
        <v>0</v>
      </c>
      <c r="L334">
        <f t="shared" si="355"/>
        <v>0.5</v>
      </c>
      <c r="M334">
        <f>INDEX('Express Worldwide Import IL'!$C$14:$I$41,MATCH('Rate Load ExpressWW IL Import'!L334,'Express Worldwide Import IL'!$B$14:$B$41,0),MATCH("Zone "&amp;'Rate Load ExpressWW IL Import'!J334,'Express Worldwide Import IL'!$C$13:$I$13,0))*1</f>
        <v>53.47</v>
      </c>
      <c r="N334" t="str">
        <f t="shared" si="178"/>
        <v>Flat KG</v>
      </c>
      <c r="O334" t="s">
        <v>2310</v>
      </c>
      <c r="P334" t="s">
        <v>18</v>
      </c>
      <c r="R334" t="str">
        <f t="shared" ref="R334:R397" si="356">SUBSTITUTE(IF(OR(ROW(A334)=2,MOD(ROW(A334),1000)=0),"insert into tnl_rating.dbo.dhl_express_rate_master values ('DHL','"&amp;B334&amp;"','"&amp;C334&amp;"','"&amp;D334&amp;"','"&amp;E334&amp;"','"&amp;F334&amp;"','"&amp;G334&amp;"','"&amp;H334&amp;"','"&amp;I334&amp;"','"&amp;J334&amp;"',"&amp;K334&amp;","&amp;L334&amp;","&amp;M334&amp;",'"&amp;N334&amp;"','"&amp;O334&amp;"',"&amp;P334&amp;"),",IF(OR(A335="",MOD(ROW(A335),1000)=0),"('DHL','"&amp;B334&amp;"','"&amp;C334&amp;"','"&amp;D334&amp;"','"&amp;E334&amp;"','"&amp;F334&amp;"','"&amp;G334&amp;"','"&amp;H334&amp;"','"&amp;I334&amp;"','"&amp;J334&amp;"',"&amp;K334&amp;","&amp;L334&amp;","&amp;M334&amp;",'"&amp;N334&amp;"','"&amp;O334&amp;"',"&amp;P334&amp;")","('DHL','"&amp;B334&amp;"','"&amp;C334&amp;"','"&amp;D334&amp;"','"&amp;E334&amp;"','"&amp;F334&amp;"','"&amp;G334&amp;"','"&amp;H334&amp;"','"&amp;I334&amp;"','"&amp;J334&amp;"',"&amp;K334&amp;","&amp;L334&amp;","&amp;M334&amp;",'"&amp;N334&amp;"','"&amp;O334&amp;"',"&amp;P334&amp;"),")),"'NULL'","NULL")</f>
        <v>('DHL','2024-01-01','2024-12-31','12377','3C','US',NULL,'EXPRESS WW (NON-DOC) ','Non-Document','5',0,0.5,53.47,'Flat KG','AppliedMaterials_2024',NULL),</v>
      </c>
    </row>
    <row r="335" spans="1:18" x14ac:dyDescent="0.3">
      <c r="A335" t="str">
        <f t="shared" ref="A335" si="357">A310</f>
        <v>DHL</v>
      </c>
      <c r="B335" s="1" t="s">
        <v>21</v>
      </c>
      <c r="C335" s="1" t="s">
        <v>2309</v>
      </c>
      <c r="D335">
        <v>12377</v>
      </c>
      <c r="E335" t="s">
        <v>2262</v>
      </c>
      <c r="F335" t="str">
        <f t="shared" ref="F335:G335" si="358">F310</f>
        <v>US</v>
      </c>
      <c r="G335" t="str">
        <f t="shared" si="358"/>
        <v>NULL</v>
      </c>
      <c r="H335" t="s">
        <v>2353</v>
      </c>
      <c r="I335" t="str">
        <f t="shared" ref="I335" si="359">I310</f>
        <v>Non-Document</v>
      </c>
      <c r="J335" s="11">
        <f t="shared" si="314"/>
        <v>5</v>
      </c>
      <c r="K335">
        <f t="shared" ref="K335:L335" si="360">K310</f>
        <v>0.5</v>
      </c>
      <c r="L335">
        <f t="shared" si="360"/>
        <v>1</v>
      </c>
      <c r="M335">
        <f>INDEX('Express Worldwide Import IL'!$C$14:$I$41,MATCH('Rate Load ExpressWW IL Import'!L335,'Express Worldwide Import IL'!$B$14:$B$41,0),MATCH("Zone "&amp;'Rate Load ExpressWW IL Import'!J335,'Express Worldwide Import IL'!$C$13:$I$13,0))*1</f>
        <v>73.53</v>
      </c>
      <c r="N335" t="str">
        <f t="shared" si="178"/>
        <v>Flat KG</v>
      </c>
      <c r="O335" t="s">
        <v>2310</v>
      </c>
      <c r="P335" t="s">
        <v>18</v>
      </c>
      <c r="R335" t="str">
        <f t="shared" si="356"/>
        <v>('DHL','2024-01-01','2024-12-31','12377','3C','US',NULL,'EXPRESS WW (NON-DOC) ','Non-Document','5',0.5,1,73.53,'Flat KG','AppliedMaterials_2024',NULL),</v>
      </c>
    </row>
    <row r="336" spans="1:18" x14ac:dyDescent="0.3">
      <c r="A336" t="str">
        <f t="shared" ref="A336" si="361">A311</f>
        <v>DHL</v>
      </c>
      <c r="B336" s="1" t="s">
        <v>21</v>
      </c>
      <c r="C336" s="1" t="s">
        <v>2309</v>
      </c>
      <c r="D336">
        <v>12377</v>
      </c>
      <c r="E336" t="s">
        <v>2262</v>
      </c>
      <c r="F336" t="str">
        <f t="shared" ref="F336:G336" si="362">F311</f>
        <v>US</v>
      </c>
      <c r="G336" t="str">
        <f t="shared" si="362"/>
        <v>NULL</v>
      </c>
      <c r="H336" t="s">
        <v>2353</v>
      </c>
      <c r="I336" t="str">
        <f t="shared" ref="I336" si="363">I311</f>
        <v>Non-Document</v>
      </c>
      <c r="J336" s="11">
        <f t="shared" si="314"/>
        <v>5</v>
      </c>
      <c r="K336">
        <f t="shared" ref="K336:L336" si="364">K311</f>
        <v>1</v>
      </c>
      <c r="L336">
        <f t="shared" si="364"/>
        <v>1.5</v>
      </c>
      <c r="M336">
        <f>INDEX('Express Worldwide Import IL'!$C$14:$I$41,MATCH('Rate Load ExpressWW IL Import'!L336,'Express Worldwide Import IL'!$B$14:$B$41,0),MATCH("Zone "&amp;'Rate Load ExpressWW IL Import'!J336,'Express Worldwide Import IL'!$C$13:$I$13,0))*1</f>
        <v>80.42</v>
      </c>
      <c r="N336" t="str">
        <f t="shared" si="178"/>
        <v>Flat KG</v>
      </c>
      <c r="O336" t="s">
        <v>2310</v>
      </c>
      <c r="P336" t="s">
        <v>18</v>
      </c>
      <c r="R336" t="str">
        <f t="shared" si="356"/>
        <v>('DHL','2024-01-01','2024-12-31','12377','3C','US',NULL,'EXPRESS WW (NON-DOC) ','Non-Document','5',1,1.5,80.42,'Flat KG','AppliedMaterials_2024',NULL),</v>
      </c>
    </row>
    <row r="337" spans="1:18" x14ac:dyDescent="0.3">
      <c r="A337" t="str">
        <f t="shared" ref="A337" si="365">A312</f>
        <v>DHL</v>
      </c>
      <c r="B337" s="1" t="s">
        <v>21</v>
      </c>
      <c r="C337" s="1" t="s">
        <v>2309</v>
      </c>
      <c r="D337">
        <v>12377</v>
      </c>
      <c r="E337" t="s">
        <v>2262</v>
      </c>
      <c r="F337" t="str">
        <f t="shared" ref="F337:G337" si="366">F312</f>
        <v>US</v>
      </c>
      <c r="G337" t="str">
        <f t="shared" si="366"/>
        <v>NULL</v>
      </c>
      <c r="H337" t="s">
        <v>2353</v>
      </c>
      <c r="I337" t="str">
        <f t="shared" ref="I337" si="367">I312</f>
        <v>Non-Document</v>
      </c>
      <c r="J337" s="11">
        <f t="shared" si="314"/>
        <v>5</v>
      </c>
      <c r="K337">
        <f t="shared" ref="K337:L337" si="368">K312</f>
        <v>1.5</v>
      </c>
      <c r="L337">
        <f t="shared" si="368"/>
        <v>2</v>
      </c>
      <c r="M337">
        <f>INDEX('Express Worldwide Import IL'!$C$14:$I$41,MATCH('Rate Load ExpressWW IL Import'!L337,'Express Worldwide Import IL'!$B$14:$B$41,0),MATCH("Zone "&amp;'Rate Load ExpressWW IL Import'!J337,'Express Worldwide Import IL'!$C$13:$I$13,0))*1</f>
        <v>87.31</v>
      </c>
      <c r="N337" t="str">
        <f t="shared" si="178"/>
        <v>Flat KG</v>
      </c>
      <c r="O337" t="s">
        <v>2310</v>
      </c>
      <c r="P337" t="s">
        <v>18</v>
      </c>
      <c r="R337" t="str">
        <f t="shared" si="356"/>
        <v>('DHL','2024-01-01','2024-12-31','12377','3C','US',NULL,'EXPRESS WW (NON-DOC) ','Non-Document','5',1.5,2,87.31,'Flat KG','AppliedMaterials_2024',NULL),</v>
      </c>
    </row>
    <row r="338" spans="1:18" x14ac:dyDescent="0.3">
      <c r="A338" t="str">
        <f t="shared" ref="A338" si="369">A313</f>
        <v>DHL</v>
      </c>
      <c r="B338" s="1" t="s">
        <v>21</v>
      </c>
      <c r="C338" s="1" t="s">
        <v>2309</v>
      </c>
      <c r="D338">
        <v>12377</v>
      </c>
      <c r="E338" t="s">
        <v>2262</v>
      </c>
      <c r="F338" t="str">
        <f t="shared" ref="F338:G338" si="370">F313</f>
        <v>US</v>
      </c>
      <c r="G338" t="str">
        <f t="shared" si="370"/>
        <v>NULL</v>
      </c>
      <c r="H338" t="s">
        <v>2353</v>
      </c>
      <c r="I338" t="str">
        <f t="shared" ref="I338" si="371">I313</f>
        <v>Non-Document</v>
      </c>
      <c r="J338" s="11">
        <f t="shared" si="314"/>
        <v>5</v>
      </c>
      <c r="K338">
        <f t="shared" ref="K338:L338" si="372">K313</f>
        <v>2</v>
      </c>
      <c r="L338">
        <f t="shared" si="372"/>
        <v>2.5</v>
      </c>
      <c r="M338">
        <f>INDEX('Express Worldwide Import IL'!$C$14:$I$41,MATCH('Rate Load ExpressWW IL Import'!L338,'Express Worldwide Import IL'!$B$14:$B$41,0),MATCH("Zone "&amp;'Rate Load ExpressWW IL Import'!J338,'Express Worldwide Import IL'!$C$13:$I$13,0))*1</f>
        <v>94.21</v>
      </c>
      <c r="N338" t="str">
        <f t="shared" si="178"/>
        <v>Flat KG</v>
      </c>
      <c r="O338" t="s">
        <v>2310</v>
      </c>
      <c r="P338" t="s">
        <v>18</v>
      </c>
      <c r="R338" t="str">
        <f t="shared" si="356"/>
        <v>('DHL','2024-01-01','2024-12-31','12377','3C','US',NULL,'EXPRESS WW (NON-DOC) ','Non-Document','5',2,2.5,94.21,'Flat KG','AppliedMaterials_2024',NULL),</v>
      </c>
    </row>
    <row r="339" spans="1:18" x14ac:dyDescent="0.3">
      <c r="A339" t="str">
        <f t="shared" ref="A339" si="373">A314</f>
        <v>DHL</v>
      </c>
      <c r="B339" s="1" t="s">
        <v>21</v>
      </c>
      <c r="C339" s="1" t="s">
        <v>2309</v>
      </c>
      <c r="D339">
        <v>12377</v>
      </c>
      <c r="E339" t="s">
        <v>2262</v>
      </c>
      <c r="F339" t="str">
        <f t="shared" ref="F339:G339" si="374">F314</f>
        <v>US</v>
      </c>
      <c r="G339" t="str">
        <f t="shared" si="374"/>
        <v>NULL</v>
      </c>
      <c r="H339" t="s">
        <v>2353</v>
      </c>
      <c r="I339" t="str">
        <f t="shared" ref="I339" si="375">I314</f>
        <v>Non-Document</v>
      </c>
      <c r="J339" s="11">
        <f t="shared" si="314"/>
        <v>5</v>
      </c>
      <c r="K339">
        <f t="shared" ref="K339:L339" si="376">K314</f>
        <v>2.5</v>
      </c>
      <c r="L339">
        <f t="shared" si="376"/>
        <v>3</v>
      </c>
      <c r="M339">
        <f>INDEX('Express Worldwide Import IL'!$C$14:$I$41,MATCH('Rate Load ExpressWW IL Import'!L339,'Express Worldwide Import IL'!$B$14:$B$41,0),MATCH("Zone "&amp;'Rate Load ExpressWW IL Import'!J339,'Express Worldwide Import IL'!$C$13:$I$13,0))*1</f>
        <v>100.8</v>
      </c>
      <c r="N339" t="str">
        <f t="shared" si="178"/>
        <v>Flat KG</v>
      </c>
      <c r="O339" t="s">
        <v>2310</v>
      </c>
      <c r="P339" t="s">
        <v>18</v>
      </c>
      <c r="R339" t="str">
        <f t="shared" si="356"/>
        <v>('DHL','2024-01-01','2024-12-31','12377','3C','US',NULL,'EXPRESS WW (NON-DOC) ','Non-Document','5',2.5,3,100.8,'Flat KG','AppliedMaterials_2024',NULL),</v>
      </c>
    </row>
    <row r="340" spans="1:18" x14ac:dyDescent="0.3">
      <c r="A340" t="str">
        <f t="shared" ref="A340" si="377">A315</f>
        <v>DHL</v>
      </c>
      <c r="B340" s="1" t="s">
        <v>21</v>
      </c>
      <c r="C340" s="1" t="s">
        <v>2309</v>
      </c>
      <c r="D340">
        <v>12377</v>
      </c>
      <c r="E340" t="s">
        <v>2262</v>
      </c>
      <c r="F340" t="str">
        <f t="shared" ref="F340:G340" si="378">F315</f>
        <v>US</v>
      </c>
      <c r="G340" t="str">
        <f t="shared" si="378"/>
        <v>NULL</v>
      </c>
      <c r="H340" t="s">
        <v>2353</v>
      </c>
      <c r="I340" t="str">
        <f t="shared" ref="I340" si="379">I315</f>
        <v>Non-Document</v>
      </c>
      <c r="J340" s="11">
        <f t="shared" si="314"/>
        <v>5</v>
      </c>
      <c r="K340">
        <f t="shared" ref="K340:L340" si="380">K315</f>
        <v>3</v>
      </c>
      <c r="L340">
        <f t="shared" si="380"/>
        <v>3.5</v>
      </c>
      <c r="M340">
        <f>INDEX('Express Worldwide Import IL'!$C$14:$I$41,MATCH('Rate Load ExpressWW IL Import'!L340,'Express Worldwide Import IL'!$B$14:$B$41,0),MATCH("Zone "&amp;'Rate Load ExpressWW IL Import'!J340,'Express Worldwide Import IL'!$C$13:$I$13,0))*1</f>
        <v>107.39</v>
      </c>
      <c r="N340" t="str">
        <f t="shared" si="178"/>
        <v>Flat KG</v>
      </c>
      <c r="O340" t="s">
        <v>2310</v>
      </c>
      <c r="P340" t="s">
        <v>18</v>
      </c>
      <c r="R340" t="str">
        <f t="shared" si="356"/>
        <v>('DHL','2024-01-01','2024-12-31','12377','3C','US',NULL,'EXPRESS WW (NON-DOC) ','Non-Document','5',3,3.5,107.39,'Flat KG','AppliedMaterials_2024',NULL),</v>
      </c>
    </row>
    <row r="341" spans="1:18" x14ac:dyDescent="0.3">
      <c r="A341" t="str">
        <f t="shared" ref="A341" si="381">A316</f>
        <v>DHL</v>
      </c>
      <c r="B341" s="1" t="s">
        <v>21</v>
      </c>
      <c r="C341" s="1" t="s">
        <v>2309</v>
      </c>
      <c r="D341">
        <v>12377</v>
      </c>
      <c r="E341" t="s">
        <v>2262</v>
      </c>
      <c r="F341" t="str">
        <f t="shared" ref="F341:G341" si="382">F316</f>
        <v>US</v>
      </c>
      <c r="G341" t="str">
        <f t="shared" si="382"/>
        <v>NULL</v>
      </c>
      <c r="H341" t="s">
        <v>2353</v>
      </c>
      <c r="I341" t="str">
        <f t="shared" ref="I341" si="383">I316</f>
        <v>Non-Document</v>
      </c>
      <c r="J341" s="11">
        <f t="shared" si="314"/>
        <v>5</v>
      </c>
      <c r="K341">
        <f t="shared" ref="K341:L341" si="384">K316</f>
        <v>3.5</v>
      </c>
      <c r="L341">
        <f t="shared" si="384"/>
        <v>4</v>
      </c>
      <c r="M341">
        <f>INDEX('Express Worldwide Import IL'!$C$14:$I$41,MATCH('Rate Load ExpressWW IL Import'!L341,'Express Worldwide Import IL'!$B$14:$B$41,0),MATCH("Zone "&amp;'Rate Load ExpressWW IL Import'!J341,'Express Worldwide Import IL'!$C$13:$I$13,0))*1</f>
        <v>113.98</v>
      </c>
      <c r="N341" t="str">
        <f t="shared" si="178"/>
        <v>Flat KG</v>
      </c>
      <c r="O341" t="s">
        <v>2310</v>
      </c>
      <c r="P341" t="s">
        <v>18</v>
      </c>
      <c r="R341" t="str">
        <f t="shared" si="356"/>
        <v>('DHL','2024-01-01','2024-12-31','12377','3C','US',NULL,'EXPRESS WW (NON-DOC) ','Non-Document','5',3.5,4,113.98,'Flat KG','AppliedMaterials_2024',NULL),</v>
      </c>
    </row>
    <row r="342" spans="1:18" x14ac:dyDescent="0.3">
      <c r="A342" t="str">
        <f t="shared" ref="A342" si="385">A317</f>
        <v>DHL</v>
      </c>
      <c r="B342" s="1" t="s">
        <v>21</v>
      </c>
      <c r="C342" s="1" t="s">
        <v>2309</v>
      </c>
      <c r="D342">
        <v>12377</v>
      </c>
      <c r="E342" t="s">
        <v>2262</v>
      </c>
      <c r="F342" t="str">
        <f t="shared" ref="F342:G342" si="386">F317</f>
        <v>US</v>
      </c>
      <c r="G342" t="str">
        <f t="shared" si="386"/>
        <v>NULL</v>
      </c>
      <c r="H342" t="s">
        <v>2353</v>
      </c>
      <c r="I342" t="str">
        <f t="shared" ref="I342" si="387">I317</f>
        <v>Non-Document</v>
      </c>
      <c r="J342" s="11">
        <f t="shared" si="314"/>
        <v>5</v>
      </c>
      <c r="K342">
        <f t="shared" ref="K342:L342" si="388">K317</f>
        <v>4</v>
      </c>
      <c r="L342">
        <f t="shared" si="388"/>
        <v>4.5</v>
      </c>
      <c r="M342">
        <f>INDEX('Express Worldwide Import IL'!$C$14:$I$41,MATCH('Rate Load ExpressWW IL Import'!L342,'Express Worldwide Import IL'!$B$14:$B$41,0),MATCH("Zone "&amp;'Rate Load ExpressWW IL Import'!J342,'Express Worldwide Import IL'!$C$13:$I$13,0))*1</f>
        <v>120.57</v>
      </c>
      <c r="N342" t="str">
        <f t="shared" si="178"/>
        <v>Flat KG</v>
      </c>
      <c r="O342" t="s">
        <v>2310</v>
      </c>
      <c r="P342" t="s">
        <v>18</v>
      </c>
      <c r="R342" t="str">
        <f t="shared" si="356"/>
        <v>('DHL','2024-01-01','2024-12-31','12377','3C','US',NULL,'EXPRESS WW (NON-DOC) ','Non-Document','5',4,4.5,120.57,'Flat KG','AppliedMaterials_2024',NULL),</v>
      </c>
    </row>
    <row r="343" spans="1:18" x14ac:dyDescent="0.3">
      <c r="A343" t="str">
        <f t="shared" ref="A343" si="389">A318</f>
        <v>DHL</v>
      </c>
      <c r="B343" s="1" t="s">
        <v>21</v>
      </c>
      <c r="C343" s="1" t="s">
        <v>2309</v>
      </c>
      <c r="D343">
        <v>12377</v>
      </c>
      <c r="E343" t="s">
        <v>2262</v>
      </c>
      <c r="F343" t="str">
        <f t="shared" ref="F343:G343" si="390">F318</f>
        <v>US</v>
      </c>
      <c r="G343" t="str">
        <f t="shared" si="390"/>
        <v>NULL</v>
      </c>
      <c r="H343" t="s">
        <v>2353</v>
      </c>
      <c r="I343" t="str">
        <f t="shared" ref="I343" si="391">I318</f>
        <v>Non-Document</v>
      </c>
      <c r="J343" s="11">
        <f t="shared" si="314"/>
        <v>5</v>
      </c>
      <c r="K343">
        <f t="shared" ref="K343:L343" si="392">K318</f>
        <v>4.5</v>
      </c>
      <c r="L343">
        <f t="shared" si="392"/>
        <v>5</v>
      </c>
      <c r="M343">
        <f>INDEX('Express Worldwide Import IL'!$C$14:$I$41,MATCH('Rate Load ExpressWW IL Import'!L343,'Express Worldwide Import IL'!$B$14:$B$41,0),MATCH("Zone "&amp;'Rate Load ExpressWW IL Import'!J343,'Express Worldwide Import IL'!$C$13:$I$13,0))*1</f>
        <v>127.16</v>
      </c>
      <c r="N343" t="str">
        <f t="shared" si="178"/>
        <v>Flat KG</v>
      </c>
      <c r="O343" t="s">
        <v>2310</v>
      </c>
      <c r="P343" t="s">
        <v>18</v>
      </c>
      <c r="R343" t="str">
        <f t="shared" si="356"/>
        <v>('DHL','2024-01-01','2024-12-31','12377','3C','US',NULL,'EXPRESS WW (NON-DOC) ','Non-Document','5',4.5,5,127.16,'Flat KG','AppliedMaterials_2024',NULL),</v>
      </c>
    </row>
    <row r="344" spans="1:18" x14ac:dyDescent="0.3">
      <c r="A344" t="str">
        <f t="shared" ref="A344" si="393">A319</f>
        <v>DHL</v>
      </c>
      <c r="B344" s="1" t="s">
        <v>21</v>
      </c>
      <c r="C344" s="1" t="s">
        <v>2309</v>
      </c>
      <c r="D344">
        <v>12377</v>
      </c>
      <c r="E344" t="s">
        <v>2262</v>
      </c>
      <c r="F344" t="str">
        <f t="shared" ref="F344:G344" si="394">F319</f>
        <v>US</v>
      </c>
      <c r="G344" t="str">
        <f t="shared" si="394"/>
        <v>NULL</v>
      </c>
      <c r="H344" t="s">
        <v>2353</v>
      </c>
      <c r="I344" t="str">
        <f t="shared" ref="I344" si="395">I319</f>
        <v>Non-Document</v>
      </c>
      <c r="J344" s="11">
        <f t="shared" si="314"/>
        <v>5</v>
      </c>
      <c r="K344">
        <f t="shared" ref="K344:L344" si="396">K319</f>
        <v>5</v>
      </c>
      <c r="L344">
        <f t="shared" si="396"/>
        <v>5.5</v>
      </c>
      <c r="M344">
        <f>INDEX('Express Worldwide Import IL'!$C$14:$I$41,MATCH('Rate Load ExpressWW IL Import'!L344,'Express Worldwide Import IL'!$B$14:$B$41,0),MATCH("Zone "&amp;'Rate Load ExpressWW IL Import'!J344,'Express Worldwide Import IL'!$C$13:$I$13,0))*1</f>
        <v>133.69</v>
      </c>
      <c r="N344" t="str">
        <f t="shared" si="178"/>
        <v>Flat KG</v>
      </c>
      <c r="O344" t="s">
        <v>2310</v>
      </c>
      <c r="P344" t="s">
        <v>18</v>
      </c>
      <c r="R344" t="str">
        <f t="shared" si="356"/>
        <v>('DHL','2024-01-01','2024-12-31','12377','3C','US',NULL,'EXPRESS WW (NON-DOC) ','Non-Document','5',5,5.5,133.69,'Flat KG','AppliedMaterials_2024',NULL),</v>
      </c>
    </row>
    <row r="345" spans="1:18" x14ac:dyDescent="0.3">
      <c r="A345" t="str">
        <f t="shared" ref="A345" si="397">A320</f>
        <v>DHL</v>
      </c>
      <c r="B345" s="1" t="s">
        <v>21</v>
      </c>
      <c r="C345" s="1" t="s">
        <v>2309</v>
      </c>
      <c r="D345">
        <v>12377</v>
      </c>
      <c r="E345" t="s">
        <v>2262</v>
      </c>
      <c r="F345" t="str">
        <f t="shared" ref="F345:G345" si="398">F320</f>
        <v>US</v>
      </c>
      <c r="G345" t="str">
        <f t="shared" si="398"/>
        <v>NULL</v>
      </c>
      <c r="H345" t="s">
        <v>2353</v>
      </c>
      <c r="I345" t="str">
        <f t="shared" ref="I345" si="399">I320</f>
        <v>Non-Document</v>
      </c>
      <c r="J345" s="11">
        <f t="shared" si="314"/>
        <v>5</v>
      </c>
      <c r="K345">
        <f t="shared" ref="K345:L345" si="400">K320</f>
        <v>5.5</v>
      </c>
      <c r="L345">
        <f t="shared" si="400"/>
        <v>6</v>
      </c>
      <c r="M345">
        <f>INDEX('Express Worldwide Import IL'!$C$14:$I$41,MATCH('Rate Load ExpressWW IL Import'!L345,'Express Worldwide Import IL'!$B$14:$B$41,0),MATCH("Zone "&amp;'Rate Load ExpressWW IL Import'!J345,'Express Worldwide Import IL'!$C$13:$I$13,0))*1</f>
        <v>140.22</v>
      </c>
      <c r="N345" t="str">
        <f t="shared" si="178"/>
        <v>Flat KG</v>
      </c>
      <c r="O345" t="s">
        <v>2310</v>
      </c>
      <c r="P345" t="s">
        <v>18</v>
      </c>
      <c r="R345" t="str">
        <f t="shared" si="356"/>
        <v>('DHL','2024-01-01','2024-12-31','12377','3C','US',NULL,'EXPRESS WW (NON-DOC) ','Non-Document','5',5.5,6,140.22,'Flat KG','AppliedMaterials_2024',NULL),</v>
      </c>
    </row>
    <row r="346" spans="1:18" x14ac:dyDescent="0.3">
      <c r="A346" t="str">
        <f t="shared" ref="A346" si="401">A321</f>
        <v>DHL</v>
      </c>
      <c r="B346" s="1" t="s">
        <v>21</v>
      </c>
      <c r="C346" s="1" t="s">
        <v>2309</v>
      </c>
      <c r="D346">
        <v>12377</v>
      </c>
      <c r="E346" t="s">
        <v>2262</v>
      </c>
      <c r="F346" t="str">
        <f t="shared" ref="F346:G346" si="402">F321</f>
        <v>US</v>
      </c>
      <c r="G346" t="str">
        <f t="shared" si="402"/>
        <v>NULL</v>
      </c>
      <c r="H346" t="s">
        <v>2353</v>
      </c>
      <c r="I346" t="str">
        <f t="shared" ref="I346" si="403">I321</f>
        <v>Non-Document</v>
      </c>
      <c r="J346" s="11">
        <f t="shared" si="314"/>
        <v>5</v>
      </c>
      <c r="K346">
        <f t="shared" ref="K346:L346" si="404">K321</f>
        <v>6</v>
      </c>
      <c r="L346">
        <f t="shared" si="404"/>
        <v>6.5</v>
      </c>
      <c r="M346">
        <f>INDEX('Express Worldwide Import IL'!$C$14:$I$41,MATCH('Rate Load ExpressWW IL Import'!L346,'Express Worldwide Import IL'!$B$14:$B$41,0),MATCH("Zone "&amp;'Rate Load ExpressWW IL Import'!J346,'Express Worldwide Import IL'!$C$13:$I$13,0))*1</f>
        <v>146.75</v>
      </c>
      <c r="N346" t="str">
        <f t="shared" si="178"/>
        <v>Flat KG</v>
      </c>
      <c r="O346" t="s">
        <v>2310</v>
      </c>
      <c r="P346" t="s">
        <v>18</v>
      </c>
      <c r="R346" t="str">
        <f t="shared" si="356"/>
        <v>('DHL','2024-01-01','2024-12-31','12377','3C','US',NULL,'EXPRESS WW (NON-DOC) ','Non-Document','5',6,6.5,146.75,'Flat KG','AppliedMaterials_2024',NULL),</v>
      </c>
    </row>
    <row r="347" spans="1:18" x14ac:dyDescent="0.3">
      <c r="A347" t="str">
        <f t="shared" ref="A347" si="405">A322</f>
        <v>DHL</v>
      </c>
      <c r="B347" s="1" t="s">
        <v>21</v>
      </c>
      <c r="C347" s="1" t="s">
        <v>2309</v>
      </c>
      <c r="D347">
        <v>12377</v>
      </c>
      <c r="E347" t="s">
        <v>2262</v>
      </c>
      <c r="F347" t="str">
        <f t="shared" ref="F347:G347" si="406">F322</f>
        <v>US</v>
      </c>
      <c r="G347" t="str">
        <f t="shared" si="406"/>
        <v>NULL</v>
      </c>
      <c r="H347" t="s">
        <v>2353</v>
      </c>
      <c r="I347" t="str">
        <f t="shared" ref="I347" si="407">I322</f>
        <v>Non-Document</v>
      </c>
      <c r="J347" s="11">
        <f t="shared" si="314"/>
        <v>5</v>
      </c>
      <c r="K347">
        <f t="shared" ref="K347:L347" si="408">K322</f>
        <v>6.5</v>
      </c>
      <c r="L347">
        <f t="shared" si="408"/>
        <v>7</v>
      </c>
      <c r="M347">
        <f>INDEX('Express Worldwide Import IL'!$C$14:$I$41,MATCH('Rate Load ExpressWW IL Import'!L347,'Express Worldwide Import IL'!$B$14:$B$41,0),MATCH("Zone "&amp;'Rate Load ExpressWW IL Import'!J347,'Express Worldwide Import IL'!$C$13:$I$13,0))*1</f>
        <v>153.28</v>
      </c>
      <c r="N347" t="str">
        <f t="shared" si="178"/>
        <v>Flat KG</v>
      </c>
      <c r="O347" t="s">
        <v>2310</v>
      </c>
      <c r="P347" t="s">
        <v>18</v>
      </c>
      <c r="R347" t="str">
        <f t="shared" si="356"/>
        <v>('DHL','2024-01-01','2024-12-31','12377','3C','US',NULL,'EXPRESS WW (NON-DOC) ','Non-Document','5',6.5,7,153.28,'Flat KG','AppliedMaterials_2024',NULL),</v>
      </c>
    </row>
    <row r="348" spans="1:18" x14ac:dyDescent="0.3">
      <c r="A348" t="str">
        <f t="shared" ref="A348" si="409">A323</f>
        <v>DHL</v>
      </c>
      <c r="B348" s="1" t="s">
        <v>21</v>
      </c>
      <c r="C348" s="1" t="s">
        <v>2309</v>
      </c>
      <c r="D348">
        <v>12377</v>
      </c>
      <c r="E348" t="s">
        <v>2262</v>
      </c>
      <c r="F348" t="str">
        <f t="shared" ref="F348:G348" si="410">F323</f>
        <v>US</v>
      </c>
      <c r="G348" t="str">
        <f t="shared" si="410"/>
        <v>NULL</v>
      </c>
      <c r="H348" t="s">
        <v>2353</v>
      </c>
      <c r="I348" t="str">
        <f t="shared" ref="I348" si="411">I323</f>
        <v>Non-Document</v>
      </c>
      <c r="J348" s="11">
        <f t="shared" si="314"/>
        <v>5</v>
      </c>
      <c r="K348">
        <f t="shared" ref="K348:L348" si="412">K323</f>
        <v>7</v>
      </c>
      <c r="L348">
        <f t="shared" si="412"/>
        <v>7.5</v>
      </c>
      <c r="M348">
        <f>INDEX('Express Worldwide Import IL'!$C$14:$I$41,MATCH('Rate Load ExpressWW IL Import'!L348,'Express Worldwide Import IL'!$B$14:$B$41,0),MATCH("Zone "&amp;'Rate Load ExpressWW IL Import'!J348,'Express Worldwide Import IL'!$C$13:$I$13,0))*1</f>
        <v>159.81</v>
      </c>
      <c r="N348" t="str">
        <f t="shared" si="178"/>
        <v>Flat KG</v>
      </c>
      <c r="O348" t="s">
        <v>2310</v>
      </c>
      <c r="P348" t="s">
        <v>18</v>
      </c>
      <c r="R348" t="str">
        <f t="shared" si="356"/>
        <v>('DHL','2024-01-01','2024-12-31','12377','3C','US',NULL,'EXPRESS WW (NON-DOC) ','Non-Document','5',7,7.5,159.81,'Flat KG','AppliedMaterials_2024',NULL),</v>
      </c>
    </row>
    <row r="349" spans="1:18" x14ac:dyDescent="0.3">
      <c r="A349" t="str">
        <f t="shared" ref="A349" si="413">A324</f>
        <v>DHL</v>
      </c>
      <c r="B349" s="1" t="s">
        <v>21</v>
      </c>
      <c r="C349" s="1" t="s">
        <v>2309</v>
      </c>
      <c r="D349">
        <v>12377</v>
      </c>
      <c r="E349" t="s">
        <v>2262</v>
      </c>
      <c r="F349" t="str">
        <f t="shared" ref="F349:G349" si="414">F324</f>
        <v>US</v>
      </c>
      <c r="G349" t="str">
        <f t="shared" si="414"/>
        <v>NULL</v>
      </c>
      <c r="H349" t="s">
        <v>2353</v>
      </c>
      <c r="I349" t="str">
        <f t="shared" ref="I349" si="415">I324</f>
        <v>Non-Document</v>
      </c>
      <c r="J349" s="11">
        <f t="shared" si="314"/>
        <v>5</v>
      </c>
      <c r="K349">
        <f t="shared" ref="K349:L349" si="416">K324</f>
        <v>7.5</v>
      </c>
      <c r="L349">
        <f t="shared" si="416"/>
        <v>8</v>
      </c>
      <c r="M349">
        <f>INDEX('Express Worldwide Import IL'!$C$14:$I$41,MATCH('Rate Load ExpressWW IL Import'!L349,'Express Worldwide Import IL'!$B$14:$B$41,0),MATCH("Zone "&amp;'Rate Load ExpressWW IL Import'!J349,'Express Worldwide Import IL'!$C$13:$I$13,0))*1</f>
        <v>166.34</v>
      </c>
      <c r="N349" t="str">
        <f t="shared" si="178"/>
        <v>Flat KG</v>
      </c>
      <c r="O349" t="s">
        <v>2310</v>
      </c>
      <c r="P349" t="s">
        <v>18</v>
      </c>
      <c r="R349" t="str">
        <f t="shared" si="356"/>
        <v>('DHL','2024-01-01','2024-12-31','12377','3C','US',NULL,'EXPRESS WW (NON-DOC) ','Non-Document','5',7.5,8,166.34,'Flat KG','AppliedMaterials_2024',NULL),</v>
      </c>
    </row>
    <row r="350" spans="1:18" x14ac:dyDescent="0.3">
      <c r="A350" t="str">
        <f t="shared" ref="A350" si="417">A325</f>
        <v>DHL</v>
      </c>
      <c r="B350" s="1" t="s">
        <v>21</v>
      </c>
      <c r="C350" s="1" t="s">
        <v>2309</v>
      </c>
      <c r="D350">
        <v>12377</v>
      </c>
      <c r="E350" t="s">
        <v>2262</v>
      </c>
      <c r="F350" t="str">
        <f t="shared" ref="F350:G350" si="418">F325</f>
        <v>US</v>
      </c>
      <c r="G350" t="str">
        <f t="shared" si="418"/>
        <v>NULL</v>
      </c>
      <c r="H350" t="s">
        <v>2353</v>
      </c>
      <c r="I350" t="str">
        <f t="shared" ref="I350" si="419">I325</f>
        <v>Non-Document</v>
      </c>
      <c r="J350" s="11">
        <f t="shared" si="314"/>
        <v>5</v>
      </c>
      <c r="K350">
        <f t="shared" ref="K350:L350" si="420">K325</f>
        <v>8</v>
      </c>
      <c r="L350">
        <f t="shared" si="420"/>
        <v>8.5</v>
      </c>
      <c r="M350">
        <f>INDEX('Express Worldwide Import IL'!$C$14:$I$41,MATCH('Rate Load ExpressWW IL Import'!L350,'Express Worldwide Import IL'!$B$14:$B$41,0),MATCH("Zone "&amp;'Rate Load ExpressWW IL Import'!J350,'Express Worldwide Import IL'!$C$13:$I$13,0))*1</f>
        <v>172.87</v>
      </c>
      <c r="N350" t="str">
        <f t="shared" si="178"/>
        <v>Flat KG</v>
      </c>
      <c r="O350" t="s">
        <v>2310</v>
      </c>
      <c r="P350" t="s">
        <v>18</v>
      </c>
      <c r="R350" t="str">
        <f t="shared" si="356"/>
        <v>('DHL','2024-01-01','2024-12-31','12377','3C','US',NULL,'EXPRESS WW (NON-DOC) ','Non-Document','5',8,8.5,172.87,'Flat KG','AppliedMaterials_2024',NULL),</v>
      </c>
    </row>
    <row r="351" spans="1:18" x14ac:dyDescent="0.3">
      <c r="A351" t="str">
        <f t="shared" ref="A351" si="421">A326</f>
        <v>DHL</v>
      </c>
      <c r="B351" s="1" t="s">
        <v>21</v>
      </c>
      <c r="C351" s="1" t="s">
        <v>2309</v>
      </c>
      <c r="D351">
        <v>12377</v>
      </c>
      <c r="E351" t="s">
        <v>2262</v>
      </c>
      <c r="F351" t="str">
        <f t="shared" ref="F351:G351" si="422">F326</f>
        <v>US</v>
      </c>
      <c r="G351" t="str">
        <f t="shared" si="422"/>
        <v>NULL</v>
      </c>
      <c r="H351" t="s">
        <v>2353</v>
      </c>
      <c r="I351" t="str">
        <f t="shared" ref="I351" si="423">I326</f>
        <v>Non-Document</v>
      </c>
      <c r="J351" s="11">
        <f t="shared" si="314"/>
        <v>5</v>
      </c>
      <c r="K351">
        <f t="shared" ref="K351:L351" si="424">K326</f>
        <v>8.5</v>
      </c>
      <c r="L351">
        <f t="shared" si="424"/>
        <v>9</v>
      </c>
      <c r="M351">
        <f>INDEX('Express Worldwide Import IL'!$C$14:$I$41,MATCH('Rate Load ExpressWW IL Import'!L351,'Express Worldwide Import IL'!$B$14:$B$41,0),MATCH("Zone "&amp;'Rate Load ExpressWW IL Import'!J351,'Express Worldwide Import IL'!$C$13:$I$13,0))*1</f>
        <v>179.4</v>
      </c>
      <c r="N351" t="str">
        <f t="shared" si="178"/>
        <v>Flat KG</v>
      </c>
      <c r="O351" t="s">
        <v>2310</v>
      </c>
      <c r="P351" t="s">
        <v>18</v>
      </c>
      <c r="R351" t="str">
        <f t="shared" si="356"/>
        <v>('DHL','2024-01-01','2024-12-31','12377','3C','US',NULL,'EXPRESS WW (NON-DOC) ','Non-Document','5',8.5,9,179.4,'Flat KG','AppliedMaterials_2024',NULL),</v>
      </c>
    </row>
    <row r="352" spans="1:18" x14ac:dyDescent="0.3">
      <c r="A352" t="str">
        <f t="shared" ref="A352" si="425">A327</f>
        <v>DHL</v>
      </c>
      <c r="B352" s="1" t="s">
        <v>21</v>
      </c>
      <c r="C352" s="1" t="s">
        <v>2309</v>
      </c>
      <c r="D352">
        <v>12377</v>
      </c>
      <c r="E352" t="s">
        <v>2262</v>
      </c>
      <c r="F352" t="str">
        <f t="shared" ref="F352:G352" si="426">F327</f>
        <v>US</v>
      </c>
      <c r="G352" t="str">
        <f t="shared" si="426"/>
        <v>NULL</v>
      </c>
      <c r="H352" t="s">
        <v>2353</v>
      </c>
      <c r="I352" t="str">
        <f t="shared" ref="I352" si="427">I327</f>
        <v>Non-Document</v>
      </c>
      <c r="J352" s="11">
        <f t="shared" si="314"/>
        <v>5</v>
      </c>
      <c r="K352">
        <f t="shared" ref="K352:L352" si="428">K327</f>
        <v>9</v>
      </c>
      <c r="L352">
        <f t="shared" si="428"/>
        <v>9.5</v>
      </c>
      <c r="M352">
        <f>INDEX('Express Worldwide Import IL'!$C$14:$I$41,MATCH('Rate Load ExpressWW IL Import'!L352,'Express Worldwide Import IL'!$B$14:$B$41,0),MATCH("Zone "&amp;'Rate Load ExpressWW IL Import'!J352,'Express Worldwide Import IL'!$C$13:$I$13,0))*1</f>
        <v>185.93</v>
      </c>
      <c r="N352" t="str">
        <f t="shared" si="178"/>
        <v>Flat KG</v>
      </c>
      <c r="O352" t="s">
        <v>2310</v>
      </c>
      <c r="P352" t="s">
        <v>18</v>
      </c>
      <c r="R352" t="str">
        <f t="shared" si="356"/>
        <v>('DHL','2024-01-01','2024-12-31','12377','3C','US',NULL,'EXPRESS WW (NON-DOC) ','Non-Document','5',9,9.5,185.93,'Flat KG','AppliedMaterials_2024',NULL),</v>
      </c>
    </row>
    <row r="353" spans="1:18" x14ac:dyDescent="0.3">
      <c r="A353" t="str">
        <f t="shared" ref="A353" si="429">A328</f>
        <v>DHL</v>
      </c>
      <c r="B353" s="1" t="s">
        <v>21</v>
      </c>
      <c r="C353" s="1" t="s">
        <v>2309</v>
      </c>
      <c r="D353">
        <v>12377</v>
      </c>
      <c r="E353" t="s">
        <v>2262</v>
      </c>
      <c r="F353" t="str">
        <f t="shared" ref="F353:G353" si="430">F328</f>
        <v>US</v>
      </c>
      <c r="G353" t="str">
        <f t="shared" si="430"/>
        <v>NULL</v>
      </c>
      <c r="H353" t="s">
        <v>2353</v>
      </c>
      <c r="I353" t="str">
        <f t="shared" ref="I353" si="431">I328</f>
        <v>Non-Document</v>
      </c>
      <c r="J353" s="11">
        <f t="shared" si="314"/>
        <v>5</v>
      </c>
      <c r="K353">
        <f t="shared" ref="K353:L353" si="432">K328</f>
        <v>9.5</v>
      </c>
      <c r="L353">
        <f t="shared" si="432"/>
        <v>10</v>
      </c>
      <c r="M353">
        <f>INDEX('Express Worldwide Import IL'!$C$14:$I$41,MATCH('Rate Load ExpressWW IL Import'!L353,'Express Worldwide Import IL'!$B$14:$B$41,0),MATCH("Zone "&amp;'Rate Load ExpressWW IL Import'!J353,'Express Worldwide Import IL'!$C$13:$I$13,0))*1</f>
        <v>192.46</v>
      </c>
      <c r="N353" t="str">
        <f t="shared" si="178"/>
        <v>Flat KG</v>
      </c>
      <c r="O353" t="s">
        <v>2310</v>
      </c>
      <c r="P353" t="s">
        <v>18</v>
      </c>
      <c r="R353" t="str">
        <f t="shared" si="356"/>
        <v>('DHL','2024-01-01','2024-12-31','12377','3C','US',NULL,'EXPRESS WW (NON-DOC) ','Non-Document','5',9.5,10,192.46,'Flat KG','AppliedMaterials_2024',NULL),</v>
      </c>
    </row>
    <row r="354" spans="1:18" x14ac:dyDescent="0.3">
      <c r="A354" t="str">
        <f t="shared" ref="A354" si="433">A329</f>
        <v>DHL</v>
      </c>
      <c r="B354" s="1" t="s">
        <v>21</v>
      </c>
      <c r="C354" s="1" t="s">
        <v>2309</v>
      </c>
      <c r="D354">
        <v>12377</v>
      </c>
      <c r="E354" t="s">
        <v>2262</v>
      </c>
      <c r="F354" t="str">
        <f t="shared" ref="F354:G354" si="434">F329</f>
        <v>US</v>
      </c>
      <c r="G354" t="str">
        <f t="shared" si="434"/>
        <v>NULL</v>
      </c>
      <c r="H354" t="s">
        <v>2353</v>
      </c>
      <c r="I354" t="str">
        <f t="shared" ref="I354" si="435">I329</f>
        <v>Non-Document</v>
      </c>
      <c r="J354" s="11">
        <f t="shared" si="314"/>
        <v>5</v>
      </c>
      <c r="K354">
        <f t="shared" ref="K354:L354" si="436">K329</f>
        <v>10</v>
      </c>
      <c r="L354">
        <f t="shared" si="436"/>
        <v>20</v>
      </c>
      <c r="M354">
        <f>INDEX('Express Worldwide Import IL'!$C$14:$I$41,MATCH('Rate Load ExpressWW IL Import'!L354,'Express Worldwide Import IL'!$B$14:$B$41,0),MATCH("Zone "&amp;'Rate Load ExpressWW IL Import'!J354,'Express Worldwide Import IL'!$C$13:$I$13,0))*1</f>
        <v>6.27</v>
      </c>
      <c r="N354" t="str">
        <f t="shared" ref="N354:N408" si="437">N329</f>
        <v>Per0.5KG_A</v>
      </c>
      <c r="O354" t="s">
        <v>2310</v>
      </c>
      <c r="P354">
        <f>M353</f>
        <v>192.46</v>
      </c>
      <c r="R354" t="str">
        <f t="shared" si="356"/>
        <v>('DHL','2024-01-01','2024-12-31','12377','3C','US',NULL,'EXPRESS WW (NON-DOC) ','Non-Document','5',10,20,6.27,'Per0.5KG_A','AppliedMaterials_2024',192.46),</v>
      </c>
    </row>
    <row r="355" spans="1:18" x14ac:dyDescent="0.3">
      <c r="A355" t="str">
        <f t="shared" ref="A355" si="438">A330</f>
        <v>DHL</v>
      </c>
      <c r="B355" s="1" t="s">
        <v>21</v>
      </c>
      <c r="C355" s="1" t="s">
        <v>2309</v>
      </c>
      <c r="D355">
        <v>12377</v>
      </c>
      <c r="E355" t="s">
        <v>2262</v>
      </c>
      <c r="F355" t="str">
        <f t="shared" ref="F355:G355" si="439">F330</f>
        <v>US</v>
      </c>
      <c r="G355" t="str">
        <f t="shared" si="439"/>
        <v>NULL</v>
      </c>
      <c r="H355" t="s">
        <v>2353</v>
      </c>
      <c r="I355" t="str">
        <f t="shared" ref="I355" si="440">I330</f>
        <v>Non-Document</v>
      </c>
      <c r="J355" s="11">
        <f t="shared" si="314"/>
        <v>5</v>
      </c>
      <c r="K355">
        <f t="shared" ref="K355:L355" si="441">K330</f>
        <v>20</v>
      </c>
      <c r="L355">
        <f t="shared" si="441"/>
        <v>30</v>
      </c>
      <c r="M355">
        <f>INDEX('Express Worldwide Import IL'!$C$14:$I$41,MATCH('Rate Load ExpressWW IL Import'!L355,'Express Worldwide Import IL'!$B$14:$B$41,0),MATCH("Zone "&amp;'Rate Load ExpressWW IL Import'!J355,'Express Worldwide Import IL'!$C$13:$I$13,0))*1</f>
        <v>6.18</v>
      </c>
      <c r="N355" t="str">
        <f t="shared" si="437"/>
        <v>Per0.5KG_A</v>
      </c>
      <c r="O355" t="s">
        <v>2310</v>
      </c>
      <c r="P355" s="18">
        <f>P354+((K355-K354)*2)*M354</f>
        <v>317.86</v>
      </c>
      <c r="R355" t="str">
        <f t="shared" si="356"/>
        <v>('DHL','2024-01-01','2024-12-31','12377','3C','US',NULL,'EXPRESS WW (NON-DOC) ','Non-Document','5',20,30,6.18,'Per0.5KG_A','AppliedMaterials_2024',317.86),</v>
      </c>
    </row>
    <row r="356" spans="1:18" x14ac:dyDescent="0.3">
      <c r="A356" t="str">
        <f t="shared" ref="A356" si="442">A331</f>
        <v>DHL</v>
      </c>
      <c r="B356" s="1" t="s">
        <v>21</v>
      </c>
      <c r="C356" s="1" t="s">
        <v>2309</v>
      </c>
      <c r="D356">
        <v>12377</v>
      </c>
      <c r="E356" t="s">
        <v>2262</v>
      </c>
      <c r="F356" t="str">
        <f t="shared" ref="F356:G356" si="443">F331</f>
        <v>US</v>
      </c>
      <c r="G356" t="str">
        <f t="shared" si="443"/>
        <v>NULL</v>
      </c>
      <c r="H356" t="s">
        <v>2353</v>
      </c>
      <c r="I356" t="str">
        <f t="shared" ref="I356" si="444">I331</f>
        <v>Non-Document</v>
      </c>
      <c r="J356" s="11">
        <f t="shared" si="314"/>
        <v>5</v>
      </c>
      <c r="K356">
        <f t="shared" ref="K356:L356" si="445">K331</f>
        <v>30</v>
      </c>
      <c r="L356">
        <f t="shared" si="445"/>
        <v>70</v>
      </c>
      <c r="M356">
        <f>INDEX('Express Worldwide Import IL'!$C$14:$I$41,MATCH('Rate Load ExpressWW IL Import'!L356,'Express Worldwide Import IL'!$B$14:$B$41,0),MATCH("Zone "&amp;'Rate Load ExpressWW IL Import'!J356,'Express Worldwide Import IL'!$C$13:$I$13,0))*1</f>
        <v>12.16</v>
      </c>
      <c r="N356" t="str">
        <f t="shared" si="437"/>
        <v>Per1.0KG_A</v>
      </c>
      <c r="O356" t="s">
        <v>2310</v>
      </c>
      <c r="P356" s="18">
        <f>P355+((K356-K355))*M355</f>
        <v>379.66</v>
      </c>
      <c r="R356" t="str">
        <f t="shared" si="356"/>
        <v>('DHL','2024-01-01','2024-12-31','12377','3C','US',NULL,'EXPRESS WW (NON-DOC) ','Non-Document','5',30,70,12.16,'Per1.0KG_A','AppliedMaterials_2024',379.66),</v>
      </c>
    </row>
    <row r="357" spans="1:18" x14ac:dyDescent="0.3">
      <c r="A357" t="str">
        <f t="shared" ref="A357" si="446">A332</f>
        <v>DHL</v>
      </c>
      <c r="B357" s="1" t="s">
        <v>21</v>
      </c>
      <c r="C357" s="1" t="s">
        <v>2309</v>
      </c>
      <c r="D357">
        <v>12377</v>
      </c>
      <c r="E357" t="s">
        <v>2262</v>
      </c>
      <c r="F357" t="str">
        <f t="shared" ref="F357:G357" si="447">F332</f>
        <v>US</v>
      </c>
      <c r="G357" t="str">
        <f t="shared" si="447"/>
        <v>NULL</v>
      </c>
      <c r="H357" t="s">
        <v>2353</v>
      </c>
      <c r="I357" t="str">
        <f t="shared" ref="I357" si="448">I332</f>
        <v>Non-Document</v>
      </c>
      <c r="J357" s="11">
        <f t="shared" si="314"/>
        <v>5</v>
      </c>
      <c r="K357">
        <f t="shared" ref="K357:L357" si="449">K332</f>
        <v>70</v>
      </c>
      <c r="L357">
        <f t="shared" si="449"/>
        <v>300</v>
      </c>
      <c r="M357">
        <f>INDEX('Express Worldwide Import IL'!$C$14:$I$41,MATCH('Rate Load ExpressWW IL Import'!L357,'Express Worldwide Import IL'!$B$14:$B$41,0),MATCH("Zone "&amp;'Rate Load ExpressWW IL Import'!J357,'Express Worldwide Import IL'!$C$13:$I$13,0))*1</f>
        <v>12.05</v>
      </c>
      <c r="N357" t="str">
        <f t="shared" si="437"/>
        <v>Per1.0KG_A</v>
      </c>
      <c r="O357" t="s">
        <v>2310</v>
      </c>
      <c r="P357" s="18">
        <f>P356+((K357-K356))*M356</f>
        <v>866.06</v>
      </c>
      <c r="R357" t="str">
        <f t="shared" si="356"/>
        <v>('DHL','2024-01-01','2024-12-31','12377','3C','US',NULL,'EXPRESS WW (NON-DOC) ','Non-Document','5',70,300,12.05,'Per1.0KG_A','AppliedMaterials_2024',866.06),</v>
      </c>
    </row>
    <row r="358" spans="1:18" x14ac:dyDescent="0.3">
      <c r="A358" t="str">
        <f t="shared" ref="A358" si="450">A333</f>
        <v>DHL</v>
      </c>
      <c r="B358" s="1" t="s">
        <v>21</v>
      </c>
      <c r="C358" s="1" t="s">
        <v>2309</v>
      </c>
      <c r="D358">
        <v>12377</v>
      </c>
      <c r="E358" t="s">
        <v>2262</v>
      </c>
      <c r="F358" t="str">
        <f t="shared" ref="F358:G358" si="451">F333</f>
        <v>US</v>
      </c>
      <c r="G358" t="str">
        <f t="shared" si="451"/>
        <v>NULL</v>
      </c>
      <c r="H358" t="s">
        <v>2353</v>
      </c>
      <c r="I358" t="str">
        <f t="shared" ref="I358" si="452">I333</f>
        <v>Non-Document</v>
      </c>
      <c r="J358" s="11">
        <f t="shared" si="314"/>
        <v>5</v>
      </c>
      <c r="K358">
        <f t="shared" ref="K358:L358" si="453">K333</f>
        <v>300</v>
      </c>
      <c r="L358">
        <f t="shared" si="453"/>
        <v>99999</v>
      </c>
      <c r="M358">
        <f>INDEX('Express Worldwide Import IL'!$C$14:$I$41,MATCH('Rate Load ExpressWW IL Import'!L358,'Express Worldwide Import IL'!$B$14:$B$41,0),MATCH("Zone "&amp;'Rate Load ExpressWW IL Import'!J358,'Express Worldwide Import IL'!$C$13:$I$13,0))*1</f>
        <v>11.95</v>
      </c>
      <c r="N358" t="str">
        <f t="shared" si="437"/>
        <v>Per1.0KG_A</v>
      </c>
      <c r="O358" t="s">
        <v>2310</v>
      </c>
      <c r="P358" s="18">
        <f>P357+((K358-K357))*M357</f>
        <v>3637.56</v>
      </c>
      <c r="R358" t="str">
        <f t="shared" si="356"/>
        <v>('DHL','2024-01-01','2024-12-31','12377','3C','US',NULL,'EXPRESS WW (NON-DOC) ','Non-Document','5',300,99999,11.95,'Per1.0KG_A','AppliedMaterials_2024',3637.56),</v>
      </c>
    </row>
    <row r="359" spans="1:18" x14ac:dyDescent="0.3">
      <c r="A359" t="str">
        <f t="shared" ref="A359" si="454">A334</f>
        <v>DHL</v>
      </c>
      <c r="B359" s="1" t="s">
        <v>21</v>
      </c>
      <c r="C359" s="1" t="s">
        <v>2309</v>
      </c>
      <c r="D359">
        <v>12377</v>
      </c>
      <c r="E359" t="s">
        <v>2262</v>
      </c>
      <c r="F359" t="str">
        <f t="shared" ref="F359:G359" si="455">F334</f>
        <v>US</v>
      </c>
      <c r="G359" t="str">
        <f t="shared" si="455"/>
        <v>NULL</v>
      </c>
      <c r="H359" t="s">
        <v>2353</v>
      </c>
      <c r="I359" t="str">
        <f t="shared" ref="I359" si="456">I334</f>
        <v>Non-Document</v>
      </c>
      <c r="J359" s="11">
        <f t="shared" si="314"/>
        <v>6</v>
      </c>
      <c r="K359">
        <f t="shared" ref="K359:L359" si="457">K334</f>
        <v>0</v>
      </c>
      <c r="L359">
        <f t="shared" si="457"/>
        <v>0.5</v>
      </c>
      <c r="M359">
        <f>INDEX('Express Worldwide Import IL'!$C$14:$I$41,MATCH('Rate Load ExpressWW IL Import'!L359,'Express Worldwide Import IL'!$B$14:$B$41,0),MATCH("Zone "&amp;'Rate Load ExpressWW IL Import'!J359,'Express Worldwide Import IL'!$C$13:$I$13,0))*1</f>
        <v>52.81</v>
      </c>
      <c r="N359" t="str">
        <f t="shared" si="437"/>
        <v>Flat KG</v>
      </c>
      <c r="O359" t="s">
        <v>2310</v>
      </c>
      <c r="P359" t="s">
        <v>18</v>
      </c>
      <c r="R359" t="str">
        <f t="shared" si="356"/>
        <v>('DHL','2024-01-01','2024-12-31','12377','3C','US',NULL,'EXPRESS WW (NON-DOC) ','Non-Document','6',0,0.5,52.81,'Flat KG','AppliedMaterials_2024',NULL),</v>
      </c>
    </row>
    <row r="360" spans="1:18" x14ac:dyDescent="0.3">
      <c r="A360" t="str">
        <f t="shared" ref="A360" si="458">A335</f>
        <v>DHL</v>
      </c>
      <c r="B360" s="1" t="s">
        <v>21</v>
      </c>
      <c r="C360" s="1" t="s">
        <v>2309</v>
      </c>
      <c r="D360">
        <v>12377</v>
      </c>
      <c r="E360" t="s">
        <v>2262</v>
      </c>
      <c r="F360" t="str">
        <f t="shared" ref="F360:G360" si="459">F335</f>
        <v>US</v>
      </c>
      <c r="G360" t="str">
        <f t="shared" si="459"/>
        <v>NULL</v>
      </c>
      <c r="H360" t="s">
        <v>2353</v>
      </c>
      <c r="I360" t="str">
        <f t="shared" ref="I360" si="460">I335</f>
        <v>Non-Document</v>
      </c>
      <c r="J360" s="11">
        <f t="shared" si="314"/>
        <v>6</v>
      </c>
      <c r="K360">
        <f t="shared" ref="K360:L360" si="461">K335</f>
        <v>0.5</v>
      </c>
      <c r="L360">
        <f t="shared" si="461"/>
        <v>1</v>
      </c>
      <c r="M360">
        <f>INDEX('Express Worldwide Import IL'!$C$14:$I$41,MATCH('Rate Load ExpressWW IL Import'!L360,'Express Worldwide Import IL'!$B$14:$B$41,0),MATCH("Zone "&amp;'Rate Load ExpressWW IL Import'!J360,'Express Worldwide Import IL'!$C$13:$I$13,0))*1</f>
        <v>71.180000000000007</v>
      </c>
      <c r="N360" t="str">
        <f t="shared" si="437"/>
        <v>Flat KG</v>
      </c>
      <c r="O360" t="s">
        <v>2310</v>
      </c>
      <c r="P360" t="s">
        <v>18</v>
      </c>
      <c r="R360" t="str">
        <f t="shared" si="356"/>
        <v>('DHL','2024-01-01','2024-12-31','12377','3C','US',NULL,'EXPRESS WW (NON-DOC) ','Non-Document','6',0.5,1,71.18,'Flat KG','AppliedMaterials_2024',NULL),</v>
      </c>
    </row>
    <row r="361" spans="1:18" x14ac:dyDescent="0.3">
      <c r="A361" t="str">
        <f t="shared" ref="A361" si="462">A336</f>
        <v>DHL</v>
      </c>
      <c r="B361" s="1" t="s">
        <v>21</v>
      </c>
      <c r="C361" s="1" t="s">
        <v>2309</v>
      </c>
      <c r="D361">
        <v>12377</v>
      </c>
      <c r="E361" t="s">
        <v>2262</v>
      </c>
      <c r="F361" t="str">
        <f t="shared" ref="F361:G361" si="463">F336</f>
        <v>US</v>
      </c>
      <c r="G361" t="str">
        <f t="shared" si="463"/>
        <v>NULL</v>
      </c>
      <c r="H361" t="s">
        <v>2353</v>
      </c>
      <c r="I361" t="str">
        <f t="shared" ref="I361" si="464">I336</f>
        <v>Non-Document</v>
      </c>
      <c r="J361" s="11">
        <f t="shared" si="314"/>
        <v>6</v>
      </c>
      <c r="K361">
        <f t="shared" ref="K361:L361" si="465">K336</f>
        <v>1</v>
      </c>
      <c r="L361">
        <f t="shared" si="465"/>
        <v>1.5</v>
      </c>
      <c r="M361">
        <f>INDEX('Express Worldwide Import IL'!$C$14:$I$41,MATCH('Rate Load ExpressWW IL Import'!L361,'Express Worldwide Import IL'!$B$14:$B$41,0),MATCH("Zone "&amp;'Rate Load ExpressWW IL Import'!J361,'Express Worldwide Import IL'!$C$13:$I$13,0))*1</f>
        <v>77.61</v>
      </c>
      <c r="N361" t="str">
        <f t="shared" si="437"/>
        <v>Flat KG</v>
      </c>
      <c r="O361" t="s">
        <v>2310</v>
      </c>
      <c r="P361" t="s">
        <v>18</v>
      </c>
      <c r="R361" t="str">
        <f t="shared" si="356"/>
        <v>('DHL','2024-01-01','2024-12-31','12377','3C','US',NULL,'EXPRESS WW (NON-DOC) ','Non-Document','6',1,1.5,77.61,'Flat KG','AppliedMaterials_2024',NULL),</v>
      </c>
    </row>
    <row r="362" spans="1:18" x14ac:dyDescent="0.3">
      <c r="A362" t="str">
        <f t="shared" ref="A362" si="466">A337</f>
        <v>DHL</v>
      </c>
      <c r="B362" s="1" t="s">
        <v>21</v>
      </c>
      <c r="C362" s="1" t="s">
        <v>2309</v>
      </c>
      <c r="D362">
        <v>12377</v>
      </c>
      <c r="E362" t="s">
        <v>2262</v>
      </c>
      <c r="F362" t="str">
        <f t="shared" ref="F362:G362" si="467">F337</f>
        <v>US</v>
      </c>
      <c r="G362" t="str">
        <f t="shared" si="467"/>
        <v>NULL</v>
      </c>
      <c r="H362" t="s">
        <v>2353</v>
      </c>
      <c r="I362" t="str">
        <f t="shared" ref="I362" si="468">I337</f>
        <v>Non-Document</v>
      </c>
      <c r="J362" s="11">
        <f t="shared" si="314"/>
        <v>6</v>
      </c>
      <c r="K362">
        <f t="shared" ref="K362:L362" si="469">K337</f>
        <v>1.5</v>
      </c>
      <c r="L362">
        <f t="shared" si="469"/>
        <v>2</v>
      </c>
      <c r="M362">
        <f>INDEX('Express Worldwide Import IL'!$C$14:$I$41,MATCH('Rate Load ExpressWW IL Import'!L362,'Express Worldwide Import IL'!$B$14:$B$41,0),MATCH("Zone "&amp;'Rate Load ExpressWW IL Import'!J362,'Express Worldwide Import IL'!$C$13:$I$13,0))*1</f>
        <v>84.04</v>
      </c>
      <c r="N362" t="str">
        <f t="shared" si="437"/>
        <v>Flat KG</v>
      </c>
      <c r="O362" t="s">
        <v>2310</v>
      </c>
      <c r="P362" t="s">
        <v>18</v>
      </c>
      <c r="R362" t="str">
        <f t="shared" si="356"/>
        <v>('DHL','2024-01-01','2024-12-31','12377','3C','US',NULL,'EXPRESS WW (NON-DOC) ','Non-Document','6',1.5,2,84.04,'Flat KG','AppliedMaterials_2024',NULL),</v>
      </c>
    </row>
    <row r="363" spans="1:18" x14ac:dyDescent="0.3">
      <c r="A363" t="str">
        <f t="shared" ref="A363" si="470">A338</f>
        <v>DHL</v>
      </c>
      <c r="B363" s="1" t="s">
        <v>21</v>
      </c>
      <c r="C363" s="1" t="s">
        <v>2309</v>
      </c>
      <c r="D363">
        <v>12377</v>
      </c>
      <c r="E363" t="s">
        <v>2262</v>
      </c>
      <c r="F363" t="str">
        <f t="shared" ref="F363:G363" si="471">F338</f>
        <v>US</v>
      </c>
      <c r="G363" t="str">
        <f t="shared" si="471"/>
        <v>NULL</v>
      </c>
      <c r="H363" t="s">
        <v>2353</v>
      </c>
      <c r="I363" t="str">
        <f t="shared" ref="I363" si="472">I338</f>
        <v>Non-Document</v>
      </c>
      <c r="J363" s="11">
        <f t="shared" si="314"/>
        <v>6</v>
      </c>
      <c r="K363">
        <f t="shared" ref="K363:L363" si="473">K338</f>
        <v>2</v>
      </c>
      <c r="L363">
        <f t="shared" si="473"/>
        <v>2.5</v>
      </c>
      <c r="M363">
        <f>INDEX('Express Worldwide Import IL'!$C$14:$I$41,MATCH('Rate Load ExpressWW IL Import'!L363,'Express Worldwide Import IL'!$B$14:$B$41,0),MATCH("Zone "&amp;'Rate Load ExpressWW IL Import'!J363,'Express Worldwide Import IL'!$C$13:$I$13,0))*1</f>
        <v>90.46</v>
      </c>
      <c r="N363" t="str">
        <f t="shared" si="437"/>
        <v>Flat KG</v>
      </c>
      <c r="O363" t="s">
        <v>2310</v>
      </c>
      <c r="P363" t="s">
        <v>18</v>
      </c>
      <c r="R363" t="str">
        <f t="shared" si="356"/>
        <v>('DHL','2024-01-01','2024-12-31','12377','3C','US',NULL,'EXPRESS WW (NON-DOC) ','Non-Document','6',2,2.5,90.46,'Flat KG','AppliedMaterials_2024',NULL),</v>
      </c>
    </row>
    <row r="364" spans="1:18" x14ac:dyDescent="0.3">
      <c r="A364" t="str">
        <f t="shared" ref="A364" si="474">A339</f>
        <v>DHL</v>
      </c>
      <c r="B364" s="1" t="s">
        <v>21</v>
      </c>
      <c r="C364" s="1" t="s">
        <v>2309</v>
      </c>
      <c r="D364">
        <v>12377</v>
      </c>
      <c r="E364" t="s">
        <v>2262</v>
      </c>
      <c r="F364" t="str">
        <f t="shared" ref="F364:G364" si="475">F339</f>
        <v>US</v>
      </c>
      <c r="G364" t="str">
        <f t="shared" si="475"/>
        <v>NULL</v>
      </c>
      <c r="H364" t="s">
        <v>2353</v>
      </c>
      <c r="I364" t="str">
        <f t="shared" ref="I364" si="476">I339</f>
        <v>Non-Document</v>
      </c>
      <c r="J364" s="11">
        <f t="shared" si="314"/>
        <v>6</v>
      </c>
      <c r="K364">
        <f t="shared" ref="K364:L364" si="477">K339</f>
        <v>2.5</v>
      </c>
      <c r="L364">
        <f t="shared" si="477"/>
        <v>3</v>
      </c>
      <c r="M364">
        <f>INDEX('Express Worldwide Import IL'!$C$14:$I$41,MATCH('Rate Load ExpressWW IL Import'!L364,'Express Worldwide Import IL'!$B$14:$B$41,0),MATCH("Zone "&amp;'Rate Load ExpressWW IL Import'!J364,'Express Worldwide Import IL'!$C$13:$I$13,0))*1</f>
        <v>96.9</v>
      </c>
      <c r="N364" t="str">
        <f t="shared" si="437"/>
        <v>Flat KG</v>
      </c>
      <c r="O364" t="s">
        <v>2310</v>
      </c>
      <c r="P364" t="s">
        <v>18</v>
      </c>
      <c r="R364" t="str">
        <f t="shared" si="356"/>
        <v>('DHL','2024-01-01','2024-12-31','12377','3C','US',NULL,'EXPRESS WW (NON-DOC) ','Non-Document','6',2.5,3,96.9,'Flat KG','AppliedMaterials_2024',NULL),</v>
      </c>
    </row>
    <row r="365" spans="1:18" x14ac:dyDescent="0.3">
      <c r="A365" t="str">
        <f t="shared" ref="A365" si="478">A340</f>
        <v>DHL</v>
      </c>
      <c r="B365" s="1" t="s">
        <v>21</v>
      </c>
      <c r="C365" s="1" t="s">
        <v>2309</v>
      </c>
      <c r="D365">
        <v>12377</v>
      </c>
      <c r="E365" t="s">
        <v>2262</v>
      </c>
      <c r="F365" t="str">
        <f t="shared" ref="F365:G365" si="479">F340</f>
        <v>US</v>
      </c>
      <c r="G365" t="str">
        <f t="shared" si="479"/>
        <v>NULL</v>
      </c>
      <c r="H365" t="s">
        <v>2353</v>
      </c>
      <c r="I365" t="str">
        <f t="shared" ref="I365" si="480">I340</f>
        <v>Non-Document</v>
      </c>
      <c r="J365" s="11">
        <f t="shared" si="314"/>
        <v>6</v>
      </c>
      <c r="K365">
        <f t="shared" ref="K365:L365" si="481">K340</f>
        <v>3</v>
      </c>
      <c r="L365">
        <f t="shared" si="481"/>
        <v>3.5</v>
      </c>
      <c r="M365">
        <f>INDEX('Express Worldwide Import IL'!$C$14:$I$41,MATCH('Rate Load ExpressWW IL Import'!L365,'Express Worldwide Import IL'!$B$14:$B$41,0),MATCH("Zone "&amp;'Rate Load ExpressWW IL Import'!J365,'Express Worldwide Import IL'!$C$13:$I$13,0))*1</f>
        <v>103.34</v>
      </c>
      <c r="N365" t="str">
        <f t="shared" si="437"/>
        <v>Flat KG</v>
      </c>
      <c r="O365" t="s">
        <v>2310</v>
      </c>
      <c r="P365" t="s">
        <v>18</v>
      </c>
      <c r="R365" t="str">
        <f t="shared" si="356"/>
        <v>('DHL','2024-01-01','2024-12-31','12377','3C','US',NULL,'EXPRESS WW (NON-DOC) ','Non-Document','6',3,3.5,103.34,'Flat KG','AppliedMaterials_2024',NULL),</v>
      </c>
    </row>
    <row r="366" spans="1:18" x14ac:dyDescent="0.3">
      <c r="A366" t="str">
        <f t="shared" ref="A366" si="482">A341</f>
        <v>DHL</v>
      </c>
      <c r="B366" s="1" t="s">
        <v>21</v>
      </c>
      <c r="C366" s="1" t="s">
        <v>2309</v>
      </c>
      <c r="D366">
        <v>12377</v>
      </c>
      <c r="E366" t="s">
        <v>2262</v>
      </c>
      <c r="F366" t="str">
        <f t="shared" ref="F366:G366" si="483">F341</f>
        <v>US</v>
      </c>
      <c r="G366" t="str">
        <f t="shared" si="483"/>
        <v>NULL</v>
      </c>
      <c r="H366" t="s">
        <v>2353</v>
      </c>
      <c r="I366" t="str">
        <f t="shared" ref="I366" si="484">I341</f>
        <v>Non-Document</v>
      </c>
      <c r="J366" s="11">
        <f t="shared" si="314"/>
        <v>6</v>
      </c>
      <c r="K366">
        <f t="shared" ref="K366:L366" si="485">K341</f>
        <v>3.5</v>
      </c>
      <c r="L366">
        <f t="shared" si="485"/>
        <v>4</v>
      </c>
      <c r="M366">
        <f>INDEX('Express Worldwide Import IL'!$C$14:$I$41,MATCH('Rate Load ExpressWW IL Import'!L366,'Express Worldwide Import IL'!$B$14:$B$41,0),MATCH("Zone "&amp;'Rate Load ExpressWW IL Import'!J366,'Express Worldwide Import IL'!$C$13:$I$13,0))*1</f>
        <v>109.78</v>
      </c>
      <c r="N366" t="str">
        <f t="shared" si="437"/>
        <v>Flat KG</v>
      </c>
      <c r="O366" t="s">
        <v>2310</v>
      </c>
      <c r="P366" t="s">
        <v>18</v>
      </c>
      <c r="R366" t="str">
        <f t="shared" si="356"/>
        <v>('DHL','2024-01-01','2024-12-31','12377','3C','US',NULL,'EXPRESS WW (NON-DOC) ','Non-Document','6',3.5,4,109.78,'Flat KG','AppliedMaterials_2024',NULL),</v>
      </c>
    </row>
    <row r="367" spans="1:18" x14ac:dyDescent="0.3">
      <c r="A367" t="str">
        <f t="shared" ref="A367" si="486">A342</f>
        <v>DHL</v>
      </c>
      <c r="B367" s="1" t="s">
        <v>21</v>
      </c>
      <c r="C367" s="1" t="s">
        <v>2309</v>
      </c>
      <c r="D367">
        <v>12377</v>
      </c>
      <c r="E367" t="s">
        <v>2262</v>
      </c>
      <c r="F367" t="str">
        <f t="shared" ref="F367:G367" si="487">F342</f>
        <v>US</v>
      </c>
      <c r="G367" t="str">
        <f t="shared" si="487"/>
        <v>NULL</v>
      </c>
      <c r="H367" t="s">
        <v>2353</v>
      </c>
      <c r="I367" t="str">
        <f t="shared" ref="I367" si="488">I342</f>
        <v>Non-Document</v>
      </c>
      <c r="J367" s="11">
        <f t="shared" si="314"/>
        <v>6</v>
      </c>
      <c r="K367">
        <f t="shared" ref="K367:L367" si="489">K342</f>
        <v>4</v>
      </c>
      <c r="L367">
        <f t="shared" si="489"/>
        <v>4.5</v>
      </c>
      <c r="M367">
        <f>INDEX('Express Worldwide Import IL'!$C$14:$I$41,MATCH('Rate Load ExpressWW IL Import'!L367,'Express Worldwide Import IL'!$B$14:$B$41,0),MATCH("Zone "&amp;'Rate Load ExpressWW IL Import'!J367,'Express Worldwide Import IL'!$C$13:$I$13,0))*1</f>
        <v>116.22</v>
      </c>
      <c r="N367" t="str">
        <f t="shared" si="437"/>
        <v>Flat KG</v>
      </c>
      <c r="O367" t="s">
        <v>2310</v>
      </c>
      <c r="P367" t="s">
        <v>18</v>
      </c>
      <c r="R367" t="str">
        <f t="shared" si="356"/>
        <v>('DHL','2024-01-01','2024-12-31','12377','3C','US',NULL,'EXPRESS WW (NON-DOC) ','Non-Document','6',4,4.5,116.22,'Flat KG','AppliedMaterials_2024',NULL),</v>
      </c>
    </row>
    <row r="368" spans="1:18" x14ac:dyDescent="0.3">
      <c r="A368" t="str">
        <f t="shared" ref="A368" si="490">A343</f>
        <v>DHL</v>
      </c>
      <c r="B368" s="1" t="s">
        <v>21</v>
      </c>
      <c r="C368" s="1" t="s">
        <v>2309</v>
      </c>
      <c r="D368">
        <v>12377</v>
      </c>
      <c r="E368" t="s">
        <v>2262</v>
      </c>
      <c r="F368" t="str">
        <f t="shared" ref="F368:G368" si="491">F343</f>
        <v>US</v>
      </c>
      <c r="G368" t="str">
        <f t="shared" si="491"/>
        <v>NULL</v>
      </c>
      <c r="H368" t="s">
        <v>2353</v>
      </c>
      <c r="I368" t="str">
        <f t="shared" ref="I368" si="492">I343</f>
        <v>Non-Document</v>
      </c>
      <c r="J368" s="11">
        <f t="shared" si="314"/>
        <v>6</v>
      </c>
      <c r="K368">
        <f t="shared" ref="K368:L368" si="493">K343</f>
        <v>4.5</v>
      </c>
      <c r="L368">
        <f t="shared" si="493"/>
        <v>5</v>
      </c>
      <c r="M368">
        <f>INDEX('Express Worldwide Import IL'!$C$14:$I$41,MATCH('Rate Load ExpressWW IL Import'!L368,'Express Worldwide Import IL'!$B$14:$B$41,0),MATCH("Zone "&amp;'Rate Load ExpressWW IL Import'!J368,'Express Worldwide Import IL'!$C$13:$I$13,0))*1</f>
        <v>122.66</v>
      </c>
      <c r="N368" t="str">
        <f t="shared" si="437"/>
        <v>Flat KG</v>
      </c>
      <c r="O368" t="s">
        <v>2310</v>
      </c>
      <c r="P368" t="s">
        <v>18</v>
      </c>
      <c r="R368" t="str">
        <f t="shared" si="356"/>
        <v>('DHL','2024-01-01','2024-12-31','12377','3C','US',NULL,'EXPRESS WW (NON-DOC) ','Non-Document','6',4.5,5,122.66,'Flat KG','AppliedMaterials_2024',NULL),</v>
      </c>
    </row>
    <row r="369" spans="1:18" x14ac:dyDescent="0.3">
      <c r="A369" t="str">
        <f t="shared" ref="A369" si="494">A344</f>
        <v>DHL</v>
      </c>
      <c r="B369" s="1" t="s">
        <v>21</v>
      </c>
      <c r="C369" s="1" t="s">
        <v>2309</v>
      </c>
      <c r="D369">
        <v>12377</v>
      </c>
      <c r="E369" t="s">
        <v>2262</v>
      </c>
      <c r="F369" t="str">
        <f t="shared" ref="F369:G369" si="495">F344</f>
        <v>US</v>
      </c>
      <c r="G369" t="str">
        <f t="shared" si="495"/>
        <v>NULL</v>
      </c>
      <c r="H369" t="s">
        <v>2353</v>
      </c>
      <c r="I369" t="str">
        <f t="shared" ref="I369" si="496">I344</f>
        <v>Non-Document</v>
      </c>
      <c r="J369" s="11">
        <f t="shared" si="314"/>
        <v>6</v>
      </c>
      <c r="K369">
        <f t="shared" ref="K369:L369" si="497">K344</f>
        <v>5</v>
      </c>
      <c r="L369">
        <f t="shared" si="497"/>
        <v>5.5</v>
      </c>
      <c r="M369">
        <f>INDEX('Express Worldwide Import IL'!$C$14:$I$41,MATCH('Rate Load ExpressWW IL Import'!L369,'Express Worldwide Import IL'!$B$14:$B$41,0),MATCH("Zone "&amp;'Rate Load ExpressWW IL Import'!J369,'Express Worldwide Import IL'!$C$13:$I$13,0))*1</f>
        <v>128.85</v>
      </c>
      <c r="N369" t="str">
        <f t="shared" si="437"/>
        <v>Flat KG</v>
      </c>
      <c r="O369" t="s">
        <v>2310</v>
      </c>
      <c r="P369" t="s">
        <v>18</v>
      </c>
      <c r="R369" t="str">
        <f t="shared" si="356"/>
        <v>('DHL','2024-01-01','2024-12-31','12377','3C','US',NULL,'EXPRESS WW (NON-DOC) ','Non-Document','6',5,5.5,128.85,'Flat KG','AppliedMaterials_2024',NULL),</v>
      </c>
    </row>
    <row r="370" spans="1:18" x14ac:dyDescent="0.3">
      <c r="A370" t="str">
        <f t="shared" ref="A370" si="498">A345</f>
        <v>DHL</v>
      </c>
      <c r="B370" s="1" t="s">
        <v>21</v>
      </c>
      <c r="C370" s="1" t="s">
        <v>2309</v>
      </c>
      <c r="D370">
        <v>12377</v>
      </c>
      <c r="E370" t="s">
        <v>2262</v>
      </c>
      <c r="F370" t="str">
        <f t="shared" ref="F370:G370" si="499">F345</f>
        <v>US</v>
      </c>
      <c r="G370" t="str">
        <f t="shared" si="499"/>
        <v>NULL</v>
      </c>
      <c r="H370" t="s">
        <v>2353</v>
      </c>
      <c r="I370" t="str">
        <f t="shared" ref="I370" si="500">I345</f>
        <v>Non-Document</v>
      </c>
      <c r="J370" s="11">
        <f t="shared" si="314"/>
        <v>6</v>
      </c>
      <c r="K370">
        <f t="shared" ref="K370:L370" si="501">K345</f>
        <v>5.5</v>
      </c>
      <c r="L370">
        <f t="shared" si="501"/>
        <v>6</v>
      </c>
      <c r="M370">
        <f>INDEX('Express Worldwide Import IL'!$C$14:$I$41,MATCH('Rate Load ExpressWW IL Import'!L370,'Express Worldwide Import IL'!$B$14:$B$41,0),MATCH("Zone "&amp;'Rate Load ExpressWW IL Import'!J370,'Express Worldwide Import IL'!$C$13:$I$13,0))*1</f>
        <v>135.04</v>
      </c>
      <c r="N370" t="str">
        <f t="shared" si="437"/>
        <v>Flat KG</v>
      </c>
      <c r="O370" t="s">
        <v>2310</v>
      </c>
      <c r="P370" t="s">
        <v>18</v>
      </c>
      <c r="R370" t="str">
        <f t="shared" si="356"/>
        <v>('DHL','2024-01-01','2024-12-31','12377','3C','US',NULL,'EXPRESS WW (NON-DOC) ','Non-Document','6',5.5,6,135.04,'Flat KG','AppliedMaterials_2024',NULL),</v>
      </c>
    </row>
    <row r="371" spans="1:18" x14ac:dyDescent="0.3">
      <c r="A371" t="str">
        <f t="shared" ref="A371" si="502">A346</f>
        <v>DHL</v>
      </c>
      <c r="B371" s="1" t="s">
        <v>21</v>
      </c>
      <c r="C371" s="1" t="s">
        <v>2309</v>
      </c>
      <c r="D371">
        <v>12377</v>
      </c>
      <c r="E371" t="s">
        <v>2262</v>
      </c>
      <c r="F371" t="str">
        <f t="shared" ref="F371:G371" si="503">F346</f>
        <v>US</v>
      </c>
      <c r="G371" t="str">
        <f t="shared" si="503"/>
        <v>NULL</v>
      </c>
      <c r="H371" t="s">
        <v>2353</v>
      </c>
      <c r="I371" t="str">
        <f t="shared" ref="I371" si="504">I346</f>
        <v>Non-Document</v>
      </c>
      <c r="J371" s="11">
        <f t="shared" si="314"/>
        <v>6</v>
      </c>
      <c r="K371">
        <f t="shared" ref="K371:L371" si="505">K346</f>
        <v>6</v>
      </c>
      <c r="L371">
        <f t="shared" si="505"/>
        <v>6.5</v>
      </c>
      <c r="M371">
        <f>INDEX('Express Worldwide Import IL'!$C$14:$I$41,MATCH('Rate Load ExpressWW IL Import'!L371,'Express Worldwide Import IL'!$B$14:$B$41,0),MATCH("Zone "&amp;'Rate Load ExpressWW IL Import'!J371,'Express Worldwide Import IL'!$C$13:$I$13,0))*1</f>
        <v>141.22999999999999</v>
      </c>
      <c r="N371" t="str">
        <f t="shared" si="437"/>
        <v>Flat KG</v>
      </c>
      <c r="O371" t="s">
        <v>2310</v>
      </c>
      <c r="P371" t="s">
        <v>18</v>
      </c>
      <c r="R371" t="str">
        <f t="shared" si="356"/>
        <v>('DHL','2024-01-01','2024-12-31','12377','3C','US',NULL,'EXPRESS WW (NON-DOC) ','Non-Document','6',6,6.5,141.23,'Flat KG','AppliedMaterials_2024',NULL),</v>
      </c>
    </row>
    <row r="372" spans="1:18" x14ac:dyDescent="0.3">
      <c r="A372" t="str">
        <f t="shared" ref="A372" si="506">A347</f>
        <v>DHL</v>
      </c>
      <c r="B372" s="1" t="s">
        <v>21</v>
      </c>
      <c r="C372" s="1" t="s">
        <v>2309</v>
      </c>
      <c r="D372">
        <v>12377</v>
      </c>
      <c r="E372" t="s">
        <v>2262</v>
      </c>
      <c r="F372" t="str">
        <f t="shared" ref="F372:G372" si="507">F347</f>
        <v>US</v>
      </c>
      <c r="G372" t="str">
        <f t="shared" si="507"/>
        <v>NULL</v>
      </c>
      <c r="H372" t="s">
        <v>2353</v>
      </c>
      <c r="I372" t="str">
        <f t="shared" ref="I372" si="508">I347</f>
        <v>Non-Document</v>
      </c>
      <c r="J372" s="11">
        <f t="shared" si="314"/>
        <v>6</v>
      </c>
      <c r="K372">
        <f t="shared" ref="K372:L372" si="509">K347</f>
        <v>6.5</v>
      </c>
      <c r="L372">
        <f t="shared" si="509"/>
        <v>7</v>
      </c>
      <c r="M372">
        <f>INDEX('Express Worldwide Import IL'!$C$14:$I$41,MATCH('Rate Load ExpressWW IL Import'!L372,'Express Worldwide Import IL'!$B$14:$B$41,0),MATCH("Zone "&amp;'Rate Load ExpressWW IL Import'!J372,'Express Worldwide Import IL'!$C$13:$I$13,0))*1</f>
        <v>147.41999999999999</v>
      </c>
      <c r="N372" t="str">
        <f t="shared" si="437"/>
        <v>Flat KG</v>
      </c>
      <c r="O372" t="s">
        <v>2310</v>
      </c>
      <c r="P372" t="s">
        <v>18</v>
      </c>
      <c r="R372" t="str">
        <f t="shared" si="356"/>
        <v>('DHL','2024-01-01','2024-12-31','12377','3C','US',NULL,'EXPRESS WW (NON-DOC) ','Non-Document','6',6.5,7,147.42,'Flat KG','AppliedMaterials_2024',NULL),</v>
      </c>
    </row>
    <row r="373" spans="1:18" x14ac:dyDescent="0.3">
      <c r="A373" t="str">
        <f t="shared" ref="A373" si="510">A348</f>
        <v>DHL</v>
      </c>
      <c r="B373" s="1" t="s">
        <v>21</v>
      </c>
      <c r="C373" s="1" t="s">
        <v>2309</v>
      </c>
      <c r="D373">
        <v>12377</v>
      </c>
      <c r="E373" t="s">
        <v>2262</v>
      </c>
      <c r="F373" t="str">
        <f t="shared" ref="F373:G373" si="511">F348</f>
        <v>US</v>
      </c>
      <c r="G373" t="str">
        <f t="shared" si="511"/>
        <v>NULL</v>
      </c>
      <c r="H373" t="s">
        <v>2353</v>
      </c>
      <c r="I373" t="str">
        <f t="shared" ref="I373" si="512">I348</f>
        <v>Non-Document</v>
      </c>
      <c r="J373" s="11">
        <f t="shared" si="314"/>
        <v>6</v>
      </c>
      <c r="K373">
        <f t="shared" ref="K373:L373" si="513">K348</f>
        <v>7</v>
      </c>
      <c r="L373">
        <f t="shared" si="513"/>
        <v>7.5</v>
      </c>
      <c r="M373">
        <f>INDEX('Express Worldwide Import IL'!$C$14:$I$41,MATCH('Rate Load ExpressWW IL Import'!L373,'Express Worldwide Import IL'!$B$14:$B$41,0),MATCH("Zone "&amp;'Rate Load ExpressWW IL Import'!J373,'Express Worldwide Import IL'!$C$13:$I$13,0))*1</f>
        <v>153.61000000000001</v>
      </c>
      <c r="N373" t="str">
        <f t="shared" si="437"/>
        <v>Flat KG</v>
      </c>
      <c r="O373" t="s">
        <v>2310</v>
      </c>
      <c r="P373" t="s">
        <v>18</v>
      </c>
      <c r="R373" t="str">
        <f t="shared" si="356"/>
        <v>('DHL','2024-01-01','2024-12-31','12377','3C','US',NULL,'EXPRESS WW (NON-DOC) ','Non-Document','6',7,7.5,153.61,'Flat KG','AppliedMaterials_2024',NULL),</v>
      </c>
    </row>
    <row r="374" spans="1:18" x14ac:dyDescent="0.3">
      <c r="A374" t="str">
        <f t="shared" ref="A374" si="514">A349</f>
        <v>DHL</v>
      </c>
      <c r="B374" s="1" t="s">
        <v>21</v>
      </c>
      <c r="C374" s="1" t="s">
        <v>2309</v>
      </c>
      <c r="D374">
        <v>12377</v>
      </c>
      <c r="E374" t="s">
        <v>2262</v>
      </c>
      <c r="F374" t="str">
        <f t="shared" ref="F374:G374" si="515">F349</f>
        <v>US</v>
      </c>
      <c r="G374" t="str">
        <f t="shared" si="515"/>
        <v>NULL</v>
      </c>
      <c r="H374" t="s">
        <v>2353</v>
      </c>
      <c r="I374" t="str">
        <f t="shared" ref="I374" si="516">I349</f>
        <v>Non-Document</v>
      </c>
      <c r="J374" s="11">
        <f t="shared" si="314"/>
        <v>6</v>
      </c>
      <c r="K374">
        <f t="shared" ref="K374:L374" si="517">K349</f>
        <v>7.5</v>
      </c>
      <c r="L374">
        <f t="shared" si="517"/>
        <v>8</v>
      </c>
      <c r="M374">
        <f>INDEX('Express Worldwide Import IL'!$C$14:$I$41,MATCH('Rate Load ExpressWW IL Import'!L374,'Express Worldwide Import IL'!$B$14:$B$41,0),MATCH("Zone "&amp;'Rate Load ExpressWW IL Import'!J374,'Express Worldwide Import IL'!$C$13:$I$13,0))*1</f>
        <v>159.80000000000001</v>
      </c>
      <c r="N374" t="str">
        <f t="shared" si="437"/>
        <v>Flat KG</v>
      </c>
      <c r="O374" t="s">
        <v>2310</v>
      </c>
      <c r="P374" t="s">
        <v>18</v>
      </c>
      <c r="R374" t="str">
        <f t="shared" si="356"/>
        <v>('DHL','2024-01-01','2024-12-31','12377','3C','US',NULL,'EXPRESS WW (NON-DOC) ','Non-Document','6',7.5,8,159.8,'Flat KG','AppliedMaterials_2024',NULL),</v>
      </c>
    </row>
    <row r="375" spans="1:18" x14ac:dyDescent="0.3">
      <c r="A375" t="str">
        <f t="shared" ref="A375" si="518">A350</f>
        <v>DHL</v>
      </c>
      <c r="B375" s="1" t="s">
        <v>21</v>
      </c>
      <c r="C375" s="1" t="s">
        <v>2309</v>
      </c>
      <c r="D375">
        <v>12377</v>
      </c>
      <c r="E375" t="s">
        <v>2262</v>
      </c>
      <c r="F375" t="str">
        <f t="shared" ref="F375:G375" si="519">F350</f>
        <v>US</v>
      </c>
      <c r="G375" t="str">
        <f t="shared" si="519"/>
        <v>NULL</v>
      </c>
      <c r="H375" t="s">
        <v>2353</v>
      </c>
      <c r="I375" t="str">
        <f t="shared" ref="I375" si="520">I350</f>
        <v>Non-Document</v>
      </c>
      <c r="J375" s="11">
        <f t="shared" si="314"/>
        <v>6</v>
      </c>
      <c r="K375">
        <f t="shared" ref="K375:L375" si="521">K350</f>
        <v>8</v>
      </c>
      <c r="L375">
        <f t="shared" si="521"/>
        <v>8.5</v>
      </c>
      <c r="M375">
        <f>INDEX('Express Worldwide Import IL'!$C$14:$I$41,MATCH('Rate Load ExpressWW IL Import'!L375,'Express Worldwide Import IL'!$B$14:$B$41,0),MATCH("Zone "&amp;'Rate Load ExpressWW IL Import'!J375,'Express Worldwide Import IL'!$C$13:$I$13,0))*1</f>
        <v>165.99</v>
      </c>
      <c r="N375" t="str">
        <f t="shared" si="437"/>
        <v>Flat KG</v>
      </c>
      <c r="O375" t="s">
        <v>2310</v>
      </c>
      <c r="P375" t="s">
        <v>18</v>
      </c>
      <c r="R375" t="str">
        <f t="shared" si="356"/>
        <v>('DHL','2024-01-01','2024-12-31','12377','3C','US',NULL,'EXPRESS WW (NON-DOC) ','Non-Document','6',8,8.5,165.99,'Flat KG','AppliedMaterials_2024',NULL),</v>
      </c>
    </row>
    <row r="376" spans="1:18" x14ac:dyDescent="0.3">
      <c r="A376" t="str">
        <f t="shared" ref="A376" si="522">A351</f>
        <v>DHL</v>
      </c>
      <c r="B376" s="1" t="s">
        <v>21</v>
      </c>
      <c r="C376" s="1" t="s">
        <v>2309</v>
      </c>
      <c r="D376">
        <v>12377</v>
      </c>
      <c r="E376" t="s">
        <v>2262</v>
      </c>
      <c r="F376" t="str">
        <f t="shared" ref="F376:G376" si="523">F351</f>
        <v>US</v>
      </c>
      <c r="G376" t="str">
        <f t="shared" si="523"/>
        <v>NULL</v>
      </c>
      <c r="H376" t="s">
        <v>2353</v>
      </c>
      <c r="I376" t="str">
        <f t="shared" ref="I376" si="524">I351</f>
        <v>Non-Document</v>
      </c>
      <c r="J376" s="11">
        <f t="shared" si="314"/>
        <v>6</v>
      </c>
      <c r="K376">
        <f t="shared" ref="K376:L376" si="525">K351</f>
        <v>8.5</v>
      </c>
      <c r="L376">
        <f t="shared" si="525"/>
        <v>9</v>
      </c>
      <c r="M376">
        <f>INDEX('Express Worldwide Import IL'!$C$14:$I$41,MATCH('Rate Load ExpressWW IL Import'!L376,'Express Worldwide Import IL'!$B$14:$B$41,0),MATCH("Zone "&amp;'Rate Load ExpressWW IL Import'!J376,'Express Worldwide Import IL'!$C$13:$I$13,0))*1</f>
        <v>172.18</v>
      </c>
      <c r="N376" t="str">
        <f t="shared" si="437"/>
        <v>Flat KG</v>
      </c>
      <c r="O376" t="s">
        <v>2310</v>
      </c>
      <c r="P376" t="s">
        <v>18</v>
      </c>
      <c r="R376" t="str">
        <f t="shared" si="356"/>
        <v>('DHL','2024-01-01','2024-12-31','12377','3C','US',NULL,'EXPRESS WW (NON-DOC) ','Non-Document','6',8.5,9,172.18,'Flat KG','AppliedMaterials_2024',NULL),</v>
      </c>
    </row>
    <row r="377" spans="1:18" x14ac:dyDescent="0.3">
      <c r="A377" t="str">
        <f t="shared" ref="A377" si="526">A352</f>
        <v>DHL</v>
      </c>
      <c r="B377" s="1" t="s">
        <v>21</v>
      </c>
      <c r="C377" s="1" t="s">
        <v>2309</v>
      </c>
      <c r="D377">
        <v>12377</v>
      </c>
      <c r="E377" t="s">
        <v>2262</v>
      </c>
      <c r="F377" t="str">
        <f t="shared" ref="F377:G377" si="527">F352</f>
        <v>US</v>
      </c>
      <c r="G377" t="str">
        <f t="shared" si="527"/>
        <v>NULL</v>
      </c>
      <c r="H377" t="s">
        <v>2353</v>
      </c>
      <c r="I377" t="str">
        <f t="shared" ref="I377" si="528">I352</f>
        <v>Non-Document</v>
      </c>
      <c r="J377" s="11">
        <f t="shared" si="314"/>
        <v>6</v>
      </c>
      <c r="K377">
        <f t="shared" ref="K377:L377" si="529">K352</f>
        <v>9</v>
      </c>
      <c r="L377">
        <f t="shared" si="529"/>
        <v>9.5</v>
      </c>
      <c r="M377">
        <f>INDEX('Express Worldwide Import IL'!$C$14:$I$41,MATCH('Rate Load ExpressWW IL Import'!L377,'Express Worldwide Import IL'!$B$14:$B$41,0),MATCH("Zone "&amp;'Rate Load ExpressWW IL Import'!J377,'Express Worldwide Import IL'!$C$13:$I$13,0))*1</f>
        <v>178.37</v>
      </c>
      <c r="N377" t="str">
        <f t="shared" si="437"/>
        <v>Flat KG</v>
      </c>
      <c r="O377" t="s">
        <v>2310</v>
      </c>
      <c r="P377" t="s">
        <v>18</v>
      </c>
      <c r="R377" t="str">
        <f t="shared" si="356"/>
        <v>('DHL','2024-01-01','2024-12-31','12377','3C','US',NULL,'EXPRESS WW (NON-DOC) ','Non-Document','6',9,9.5,178.37,'Flat KG','AppliedMaterials_2024',NULL),</v>
      </c>
    </row>
    <row r="378" spans="1:18" x14ac:dyDescent="0.3">
      <c r="A378" t="str">
        <f t="shared" ref="A378" si="530">A353</f>
        <v>DHL</v>
      </c>
      <c r="B378" s="1" t="s">
        <v>21</v>
      </c>
      <c r="C378" s="1" t="s">
        <v>2309</v>
      </c>
      <c r="D378">
        <v>12377</v>
      </c>
      <c r="E378" t="s">
        <v>2262</v>
      </c>
      <c r="F378" t="str">
        <f t="shared" ref="F378:G378" si="531">F353</f>
        <v>US</v>
      </c>
      <c r="G378" t="str">
        <f t="shared" si="531"/>
        <v>NULL</v>
      </c>
      <c r="H378" t="s">
        <v>2353</v>
      </c>
      <c r="I378" t="str">
        <f t="shared" ref="I378" si="532">I353</f>
        <v>Non-Document</v>
      </c>
      <c r="J378" s="11">
        <f t="shared" si="314"/>
        <v>6</v>
      </c>
      <c r="K378">
        <f t="shared" ref="K378:L378" si="533">K353</f>
        <v>9.5</v>
      </c>
      <c r="L378">
        <f t="shared" si="533"/>
        <v>10</v>
      </c>
      <c r="M378">
        <f>INDEX('Express Worldwide Import IL'!$C$14:$I$41,MATCH('Rate Load ExpressWW IL Import'!L378,'Express Worldwide Import IL'!$B$14:$B$41,0),MATCH("Zone "&amp;'Rate Load ExpressWW IL Import'!J378,'Express Worldwide Import IL'!$C$13:$I$13,0))*1</f>
        <v>184.56</v>
      </c>
      <c r="N378" t="str">
        <f t="shared" si="437"/>
        <v>Flat KG</v>
      </c>
      <c r="O378" t="s">
        <v>2310</v>
      </c>
      <c r="P378" t="s">
        <v>18</v>
      </c>
      <c r="R378" t="str">
        <f t="shared" si="356"/>
        <v>('DHL','2024-01-01','2024-12-31','12377','3C','US',NULL,'EXPRESS WW (NON-DOC) ','Non-Document','6',9.5,10,184.56,'Flat KG','AppliedMaterials_2024',NULL),</v>
      </c>
    </row>
    <row r="379" spans="1:18" x14ac:dyDescent="0.3">
      <c r="A379" t="str">
        <f t="shared" ref="A379" si="534">A354</f>
        <v>DHL</v>
      </c>
      <c r="B379" s="1" t="s">
        <v>21</v>
      </c>
      <c r="C379" s="1" t="s">
        <v>2309</v>
      </c>
      <c r="D379">
        <v>12377</v>
      </c>
      <c r="E379" t="s">
        <v>2262</v>
      </c>
      <c r="F379" t="str">
        <f t="shared" ref="F379:G379" si="535">F354</f>
        <v>US</v>
      </c>
      <c r="G379" t="str">
        <f t="shared" si="535"/>
        <v>NULL</v>
      </c>
      <c r="H379" t="s">
        <v>2353</v>
      </c>
      <c r="I379" t="str">
        <f t="shared" ref="I379" si="536">I354</f>
        <v>Non-Document</v>
      </c>
      <c r="J379" s="11">
        <f t="shared" si="314"/>
        <v>6</v>
      </c>
      <c r="K379">
        <f t="shared" ref="K379:L379" si="537">K354</f>
        <v>10</v>
      </c>
      <c r="L379">
        <f t="shared" si="537"/>
        <v>20</v>
      </c>
      <c r="M379">
        <f>INDEX('Express Worldwide Import IL'!$C$14:$I$41,MATCH('Rate Load ExpressWW IL Import'!L379,'Express Worldwide Import IL'!$B$14:$B$41,0),MATCH("Zone "&amp;'Rate Load ExpressWW IL Import'!J379,'Express Worldwide Import IL'!$C$13:$I$13,0))*1</f>
        <v>6.08</v>
      </c>
      <c r="N379" t="str">
        <f t="shared" si="437"/>
        <v>Per0.5KG_A</v>
      </c>
      <c r="O379" t="s">
        <v>2310</v>
      </c>
      <c r="P379">
        <f>M378</f>
        <v>184.56</v>
      </c>
      <c r="R379" t="str">
        <f t="shared" si="356"/>
        <v>('DHL','2024-01-01','2024-12-31','12377','3C','US',NULL,'EXPRESS WW (NON-DOC) ','Non-Document','6',10,20,6.08,'Per0.5KG_A','AppliedMaterials_2024',184.56),</v>
      </c>
    </row>
    <row r="380" spans="1:18" x14ac:dyDescent="0.3">
      <c r="A380" t="str">
        <f t="shared" ref="A380" si="538">A355</f>
        <v>DHL</v>
      </c>
      <c r="B380" s="1" t="s">
        <v>21</v>
      </c>
      <c r="C380" s="1" t="s">
        <v>2309</v>
      </c>
      <c r="D380">
        <v>12377</v>
      </c>
      <c r="E380" t="s">
        <v>2262</v>
      </c>
      <c r="F380" t="str">
        <f t="shared" ref="F380:G380" si="539">F355</f>
        <v>US</v>
      </c>
      <c r="G380" t="str">
        <f t="shared" si="539"/>
        <v>NULL</v>
      </c>
      <c r="H380" t="s">
        <v>2353</v>
      </c>
      <c r="I380" t="str">
        <f t="shared" ref="I380" si="540">I355</f>
        <v>Non-Document</v>
      </c>
      <c r="J380" s="11">
        <f t="shared" si="314"/>
        <v>6</v>
      </c>
      <c r="K380">
        <f t="shared" ref="K380:L380" si="541">K355</f>
        <v>20</v>
      </c>
      <c r="L380">
        <f t="shared" si="541"/>
        <v>30</v>
      </c>
      <c r="M380">
        <f>INDEX('Express Worldwide Import IL'!$C$14:$I$41,MATCH('Rate Load ExpressWW IL Import'!L380,'Express Worldwide Import IL'!$B$14:$B$41,0),MATCH("Zone "&amp;'Rate Load ExpressWW IL Import'!J380,'Express Worldwide Import IL'!$C$13:$I$13,0))*1</f>
        <v>5.99</v>
      </c>
      <c r="N380" t="str">
        <f t="shared" si="437"/>
        <v>Per0.5KG_A</v>
      </c>
      <c r="O380" t="s">
        <v>2310</v>
      </c>
      <c r="P380" s="18">
        <f>P379+((K380-K379)*2)*M379</f>
        <v>306.15999999999997</v>
      </c>
      <c r="R380" t="str">
        <f t="shared" si="356"/>
        <v>('DHL','2024-01-01','2024-12-31','12377','3C','US',NULL,'EXPRESS WW (NON-DOC) ','Non-Document','6',20,30,5.99,'Per0.5KG_A','AppliedMaterials_2024',306.16),</v>
      </c>
    </row>
    <row r="381" spans="1:18" x14ac:dyDescent="0.3">
      <c r="A381" t="str">
        <f t="shared" ref="A381" si="542">A356</f>
        <v>DHL</v>
      </c>
      <c r="B381" s="1" t="s">
        <v>21</v>
      </c>
      <c r="C381" s="1" t="s">
        <v>2309</v>
      </c>
      <c r="D381">
        <v>12377</v>
      </c>
      <c r="E381" t="s">
        <v>2262</v>
      </c>
      <c r="F381" t="str">
        <f t="shared" ref="F381:G381" si="543">F356</f>
        <v>US</v>
      </c>
      <c r="G381" t="str">
        <f t="shared" si="543"/>
        <v>NULL</v>
      </c>
      <c r="H381" t="s">
        <v>2353</v>
      </c>
      <c r="I381" t="str">
        <f t="shared" ref="I381" si="544">I356</f>
        <v>Non-Document</v>
      </c>
      <c r="J381" s="11">
        <f t="shared" si="314"/>
        <v>6</v>
      </c>
      <c r="K381">
        <f t="shared" ref="K381:L381" si="545">K356</f>
        <v>30</v>
      </c>
      <c r="L381">
        <f t="shared" si="545"/>
        <v>70</v>
      </c>
      <c r="M381">
        <f>INDEX('Express Worldwide Import IL'!$C$14:$I$41,MATCH('Rate Load ExpressWW IL Import'!L381,'Express Worldwide Import IL'!$B$14:$B$41,0),MATCH("Zone "&amp;'Rate Load ExpressWW IL Import'!J381,'Express Worldwide Import IL'!$C$13:$I$13,0))*1</f>
        <v>11.9</v>
      </c>
      <c r="N381" t="str">
        <f t="shared" si="437"/>
        <v>Per1.0KG_A</v>
      </c>
      <c r="O381" t="s">
        <v>2310</v>
      </c>
      <c r="P381" s="18">
        <f>P380+((K381-K380))*M380</f>
        <v>366.05999999999995</v>
      </c>
      <c r="R381" t="str">
        <f t="shared" si="356"/>
        <v>('DHL','2024-01-01','2024-12-31','12377','3C','US',NULL,'EXPRESS WW (NON-DOC) ','Non-Document','6',30,70,11.9,'Per1.0KG_A','AppliedMaterials_2024',366.06),</v>
      </c>
    </row>
    <row r="382" spans="1:18" x14ac:dyDescent="0.3">
      <c r="A382" t="str">
        <f t="shared" ref="A382" si="546">A357</f>
        <v>DHL</v>
      </c>
      <c r="B382" s="1" t="s">
        <v>21</v>
      </c>
      <c r="C382" s="1" t="s">
        <v>2309</v>
      </c>
      <c r="D382">
        <v>12377</v>
      </c>
      <c r="E382" t="s">
        <v>2262</v>
      </c>
      <c r="F382" t="str">
        <f t="shared" ref="F382:G382" si="547">F357</f>
        <v>US</v>
      </c>
      <c r="G382" t="str">
        <f t="shared" si="547"/>
        <v>NULL</v>
      </c>
      <c r="H382" t="s">
        <v>2353</v>
      </c>
      <c r="I382" t="str">
        <f t="shared" ref="I382" si="548">I357</f>
        <v>Non-Document</v>
      </c>
      <c r="J382" s="11">
        <f t="shared" si="314"/>
        <v>6</v>
      </c>
      <c r="K382">
        <f t="shared" ref="K382:L382" si="549">K357</f>
        <v>70</v>
      </c>
      <c r="L382">
        <f t="shared" si="549"/>
        <v>300</v>
      </c>
      <c r="M382">
        <f>INDEX('Express Worldwide Import IL'!$C$14:$I$41,MATCH('Rate Load ExpressWW IL Import'!L382,'Express Worldwide Import IL'!$B$14:$B$41,0),MATCH("Zone "&amp;'Rate Load ExpressWW IL Import'!J382,'Express Worldwide Import IL'!$C$13:$I$13,0))*1</f>
        <v>11.81</v>
      </c>
      <c r="N382" t="str">
        <f t="shared" si="437"/>
        <v>Per1.0KG_A</v>
      </c>
      <c r="O382" t="s">
        <v>2310</v>
      </c>
      <c r="P382" s="18">
        <f>P381+((K382-K381))*M381</f>
        <v>842.06</v>
      </c>
      <c r="R382" t="str">
        <f t="shared" si="356"/>
        <v>('DHL','2024-01-01','2024-12-31','12377','3C','US',NULL,'EXPRESS WW (NON-DOC) ','Non-Document','6',70,300,11.81,'Per1.0KG_A','AppliedMaterials_2024',842.06),</v>
      </c>
    </row>
    <row r="383" spans="1:18" x14ac:dyDescent="0.3">
      <c r="A383" t="str">
        <f t="shared" ref="A383" si="550">A358</f>
        <v>DHL</v>
      </c>
      <c r="B383" s="1" t="s">
        <v>21</v>
      </c>
      <c r="C383" s="1" t="s">
        <v>2309</v>
      </c>
      <c r="D383">
        <v>12377</v>
      </c>
      <c r="E383" t="s">
        <v>2262</v>
      </c>
      <c r="F383" t="str">
        <f t="shared" ref="F383:G383" si="551">F358</f>
        <v>US</v>
      </c>
      <c r="G383" t="str">
        <f t="shared" si="551"/>
        <v>NULL</v>
      </c>
      <c r="H383" t="s">
        <v>2353</v>
      </c>
      <c r="I383" t="str">
        <f t="shared" ref="I383" si="552">I358</f>
        <v>Non-Document</v>
      </c>
      <c r="J383" s="11">
        <f t="shared" si="314"/>
        <v>6</v>
      </c>
      <c r="K383">
        <f t="shared" ref="K383:L383" si="553">K358</f>
        <v>300</v>
      </c>
      <c r="L383">
        <f t="shared" si="553"/>
        <v>99999</v>
      </c>
      <c r="M383">
        <f>INDEX('Express Worldwide Import IL'!$C$14:$I$41,MATCH('Rate Load ExpressWW IL Import'!L383,'Express Worldwide Import IL'!$B$14:$B$41,0),MATCH("Zone "&amp;'Rate Load ExpressWW IL Import'!J383,'Express Worldwide Import IL'!$C$13:$I$13,0))*1</f>
        <v>11.54</v>
      </c>
      <c r="N383" t="str">
        <f t="shared" si="437"/>
        <v>Per1.0KG_A</v>
      </c>
      <c r="O383" t="s">
        <v>2310</v>
      </c>
      <c r="P383" s="18">
        <f>P382+((K383-K382))*M382</f>
        <v>3558.36</v>
      </c>
      <c r="R383" t="str">
        <f t="shared" si="356"/>
        <v>('DHL','2024-01-01','2024-12-31','12377','3C','US',NULL,'EXPRESS WW (NON-DOC) ','Non-Document','6',300,99999,11.54,'Per1.0KG_A','AppliedMaterials_2024',3558.36),</v>
      </c>
    </row>
    <row r="384" spans="1:18" x14ac:dyDescent="0.3">
      <c r="A384" t="str">
        <f t="shared" ref="A384" si="554">A359</f>
        <v>DHL</v>
      </c>
      <c r="B384" s="1" t="s">
        <v>21</v>
      </c>
      <c r="C384" s="1" t="s">
        <v>2309</v>
      </c>
      <c r="D384">
        <v>12377</v>
      </c>
      <c r="E384" t="s">
        <v>2262</v>
      </c>
      <c r="F384" t="str">
        <f t="shared" ref="F384:G384" si="555">F359</f>
        <v>US</v>
      </c>
      <c r="G384" t="str">
        <f t="shared" si="555"/>
        <v>NULL</v>
      </c>
      <c r="H384" t="s">
        <v>2353</v>
      </c>
      <c r="I384" t="str">
        <f t="shared" ref="I384" si="556">I359</f>
        <v>Non-Document</v>
      </c>
      <c r="J384" s="11">
        <f t="shared" si="314"/>
        <v>7</v>
      </c>
      <c r="K384">
        <f t="shared" ref="K384:L384" si="557">K359</f>
        <v>0</v>
      </c>
      <c r="L384">
        <f t="shared" si="557"/>
        <v>0.5</v>
      </c>
      <c r="M384">
        <f>INDEX('Express Worldwide Import IL'!$C$14:$I$41,MATCH('Rate Load ExpressWW IL Import'!L384,'Express Worldwide Import IL'!$B$14:$B$41,0),MATCH("Zone "&amp;'Rate Load ExpressWW IL Import'!J384,'Express Worldwide Import IL'!$C$13:$I$13,0))*1</f>
        <v>60.24</v>
      </c>
      <c r="N384" t="str">
        <f t="shared" si="437"/>
        <v>Flat KG</v>
      </c>
      <c r="O384" t="s">
        <v>2310</v>
      </c>
      <c r="P384" t="s">
        <v>18</v>
      </c>
      <c r="R384" t="str">
        <f t="shared" si="356"/>
        <v>('DHL','2024-01-01','2024-12-31','12377','3C','US',NULL,'EXPRESS WW (NON-DOC) ','Non-Document','7',0,0.5,60.24,'Flat KG','AppliedMaterials_2024',NULL),</v>
      </c>
    </row>
    <row r="385" spans="1:18" x14ac:dyDescent="0.3">
      <c r="A385" t="str">
        <f t="shared" ref="A385" si="558">A360</f>
        <v>DHL</v>
      </c>
      <c r="B385" s="1" t="s">
        <v>21</v>
      </c>
      <c r="C385" s="1" t="s">
        <v>2309</v>
      </c>
      <c r="D385">
        <v>12377</v>
      </c>
      <c r="E385" t="s">
        <v>2262</v>
      </c>
      <c r="F385" t="str">
        <f t="shared" ref="F385:G385" si="559">F360</f>
        <v>US</v>
      </c>
      <c r="G385" t="str">
        <f t="shared" si="559"/>
        <v>NULL</v>
      </c>
      <c r="H385" t="s">
        <v>2353</v>
      </c>
      <c r="I385" t="str">
        <f t="shared" ref="I385" si="560">I360</f>
        <v>Non-Document</v>
      </c>
      <c r="J385" s="11">
        <f t="shared" si="314"/>
        <v>7</v>
      </c>
      <c r="K385">
        <f t="shared" ref="K385:L385" si="561">K360</f>
        <v>0.5</v>
      </c>
      <c r="L385">
        <f t="shared" si="561"/>
        <v>1</v>
      </c>
      <c r="M385">
        <f>INDEX('Express Worldwide Import IL'!$C$14:$I$41,MATCH('Rate Load ExpressWW IL Import'!L385,'Express Worldwide Import IL'!$B$14:$B$41,0),MATCH("Zone "&amp;'Rate Load ExpressWW IL Import'!J385,'Express Worldwide Import IL'!$C$13:$I$13,0))*1</f>
        <v>81.92</v>
      </c>
      <c r="N385" t="str">
        <f t="shared" si="437"/>
        <v>Flat KG</v>
      </c>
      <c r="O385" t="s">
        <v>2310</v>
      </c>
      <c r="P385" t="s">
        <v>18</v>
      </c>
      <c r="R385" t="str">
        <f t="shared" si="356"/>
        <v>('DHL','2024-01-01','2024-12-31','12377','3C','US',NULL,'EXPRESS WW (NON-DOC) ','Non-Document','7',0.5,1,81.92,'Flat KG','AppliedMaterials_2024',NULL),</v>
      </c>
    </row>
    <row r="386" spans="1:18" x14ac:dyDescent="0.3">
      <c r="A386" t="str">
        <f t="shared" ref="A386" si="562">A361</f>
        <v>DHL</v>
      </c>
      <c r="B386" s="1" t="s">
        <v>21</v>
      </c>
      <c r="C386" s="1" t="s">
        <v>2309</v>
      </c>
      <c r="D386">
        <v>12377</v>
      </c>
      <c r="E386" t="s">
        <v>2262</v>
      </c>
      <c r="F386" t="str">
        <f t="shared" ref="F386:G386" si="563">F361</f>
        <v>US</v>
      </c>
      <c r="G386" t="str">
        <f t="shared" si="563"/>
        <v>NULL</v>
      </c>
      <c r="H386" t="s">
        <v>2353</v>
      </c>
      <c r="I386" t="str">
        <f t="shared" ref="I386" si="564">I361</f>
        <v>Non-Document</v>
      </c>
      <c r="J386" s="11">
        <f t="shared" si="314"/>
        <v>7</v>
      </c>
      <c r="K386">
        <f t="shared" ref="K386:L386" si="565">K361</f>
        <v>1</v>
      </c>
      <c r="L386">
        <f t="shared" si="565"/>
        <v>1.5</v>
      </c>
      <c r="M386">
        <f>INDEX('Express Worldwide Import IL'!$C$14:$I$41,MATCH('Rate Load ExpressWW IL Import'!L386,'Express Worldwide Import IL'!$B$14:$B$41,0),MATCH("Zone "&amp;'Rate Load ExpressWW IL Import'!J386,'Express Worldwide Import IL'!$C$13:$I$13,0))*1</f>
        <v>92.82</v>
      </c>
      <c r="N386" t="str">
        <f t="shared" si="437"/>
        <v>Flat KG</v>
      </c>
      <c r="O386" t="s">
        <v>2310</v>
      </c>
      <c r="P386" t="s">
        <v>18</v>
      </c>
      <c r="R386" t="str">
        <f t="shared" si="356"/>
        <v>('DHL','2024-01-01','2024-12-31','12377','3C','US',NULL,'EXPRESS WW (NON-DOC) ','Non-Document','7',1,1.5,92.82,'Flat KG','AppliedMaterials_2024',NULL),</v>
      </c>
    </row>
    <row r="387" spans="1:18" x14ac:dyDescent="0.3">
      <c r="A387" t="str">
        <f t="shared" ref="A387" si="566">A362</f>
        <v>DHL</v>
      </c>
      <c r="B387" s="1" t="s">
        <v>21</v>
      </c>
      <c r="C387" s="1" t="s">
        <v>2309</v>
      </c>
      <c r="D387">
        <v>12377</v>
      </c>
      <c r="E387" t="s">
        <v>2262</v>
      </c>
      <c r="F387" t="str">
        <f t="shared" ref="F387:G387" si="567">F362</f>
        <v>US</v>
      </c>
      <c r="G387" t="str">
        <f t="shared" si="567"/>
        <v>NULL</v>
      </c>
      <c r="H387" t="s">
        <v>2353</v>
      </c>
      <c r="I387" t="str">
        <f t="shared" ref="I387" si="568">I362</f>
        <v>Non-Document</v>
      </c>
      <c r="J387" s="11">
        <f t="shared" si="314"/>
        <v>7</v>
      </c>
      <c r="K387">
        <f t="shared" ref="K387:L387" si="569">K362</f>
        <v>1.5</v>
      </c>
      <c r="L387">
        <f t="shared" si="569"/>
        <v>2</v>
      </c>
      <c r="M387">
        <f>INDEX('Express Worldwide Import IL'!$C$14:$I$41,MATCH('Rate Load ExpressWW IL Import'!L387,'Express Worldwide Import IL'!$B$14:$B$41,0),MATCH("Zone "&amp;'Rate Load ExpressWW IL Import'!J387,'Express Worldwide Import IL'!$C$13:$I$13,0))*1</f>
        <v>103.72</v>
      </c>
      <c r="N387" t="str">
        <f t="shared" si="437"/>
        <v>Flat KG</v>
      </c>
      <c r="O387" t="s">
        <v>2310</v>
      </c>
      <c r="P387" t="s">
        <v>18</v>
      </c>
      <c r="R387" t="str">
        <f t="shared" si="356"/>
        <v>('DHL','2024-01-01','2024-12-31','12377','3C','US',NULL,'EXPRESS WW (NON-DOC) ','Non-Document','7',1.5,2,103.72,'Flat KG','AppliedMaterials_2024',NULL),</v>
      </c>
    </row>
    <row r="388" spans="1:18" x14ac:dyDescent="0.3">
      <c r="A388" t="str">
        <f t="shared" ref="A388" si="570">A363</f>
        <v>DHL</v>
      </c>
      <c r="B388" s="1" t="s">
        <v>21</v>
      </c>
      <c r="C388" s="1" t="s">
        <v>2309</v>
      </c>
      <c r="D388">
        <v>12377</v>
      </c>
      <c r="E388" t="s">
        <v>2262</v>
      </c>
      <c r="F388" t="str">
        <f t="shared" ref="F388:G388" si="571">F363</f>
        <v>US</v>
      </c>
      <c r="G388" t="str">
        <f t="shared" si="571"/>
        <v>NULL</v>
      </c>
      <c r="H388" t="s">
        <v>2353</v>
      </c>
      <c r="I388" t="str">
        <f t="shared" ref="I388" si="572">I363</f>
        <v>Non-Document</v>
      </c>
      <c r="J388" s="11">
        <f t="shared" ref="J388:J408" si="573">J363+1</f>
        <v>7</v>
      </c>
      <c r="K388">
        <f t="shared" ref="K388:L388" si="574">K363</f>
        <v>2</v>
      </c>
      <c r="L388">
        <f t="shared" si="574"/>
        <v>2.5</v>
      </c>
      <c r="M388">
        <f>INDEX('Express Worldwide Import IL'!$C$14:$I$41,MATCH('Rate Load ExpressWW IL Import'!L388,'Express Worldwide Import IL'!$B$14:$B$41,0),MATCH("Zone "&amp;'Rate Load ExpressWW IL Import'!J388,'Express Worldwide Import IL'!$C$13:$I$13,0))*1</f>
        <v>114.62</v>
      </c>
      <c r="N388" t="str">
        <f t="shared" si="437"/>
        <v>Flat KG</v>
      </c>
      <c r="O388" t="s">
        <v>2310</v>
      </c>
      <c r="P388" t="s">
        <v>18</v>
      </c>
      <c r="R388" t="str">
        <f t="shared" si="356"/>
        <v>('DHL','2024-01-01','2024-12-31','12377','3C','US',NULL,'EXPRESS WW (NON-DOC) ','Non-Document','7',2,2.5,114.62,'Flat KG','AppliedMaterials_2024',NULL),</v>
      </c>
    </row>
    <row r="389" spans="1:18" x14ac:dyDescent="0.3">
      <c r="A389" t="str">
        <f t="shared" ref="A389" si="575">A364</f>
        <v>DHL</v>
      </c>
      <c r="B389" s="1" t="s">
        <v>21</v>
      </c>
      <c r="C389" s="1" t="s">
        <v>2309</v>
      </c>
      <c r="D389">
        <v>12377</v>
      </c>
      <c r="E389" t="s">
        <v>2262</v>
      </c>
      <c r="F389" t="str">
        <f t="shared" ref="F389:G389" si="576">F364</f>
        <v>US</v>
      </c>
      <c r="G389" t="str">
        <f t="shared" si="576"/>
        <v>NULL</v>
      </c>
      <c r="H389" t="s">
        <v>2353</v>
      </c>
      <c r="I389" t="str">
        <f t="shared" ref="I389" si="577">I364</f>
        <v>Non-Document</v>
      </c>
      <c r="J389" s="11">
        <f t="shared" si="573"/>
        <v>7</v>
      </c>
      <c r="K389">
        <f t="shared" ref="K389:L389" si="578">K364</f>
        <v>2.5</v>
      </c>
      <c r="L389">
        <f t="shared" si="578"/>
        <v>3</v>
      </c>
      <c r="M389">
        <f>INDEX('Express Worldwide Import IL'!$C$14:$I$41,MATCH('Rate Load ExpressWW IL Import'!L389,'Express Worldwide Import IL'!$B$14:$B$41,0),MATCH("Zone "&amp;'Rate Load ExpressWW IL Import'!J389,'Express Worldwide Import IL'!$C$13:$I$13,0))*1</f>
        <v>124.89</v>
      </c>
      <c r="N389" t="str">
        <f t="shared" si="437"/>
        <v>Flat KG</v>
      </c>
      <c r="O389" t="s">
        <v>2310</v>
      </c>
      <c r="P389" t="s">
        <v>18</v>
      </c>
      <c r="R389" t="str">
        <f t="shared" si="356"/>
        <v>('DHL','2024-01-01','2024-12-31','12377','3C','US',NULL,'EXPRESS WW (NON-DOC) ','Non-Document','7',2.5,3,124.89,'Flat KG','AppliedMaterials_2024',NULL),</v>
      </c>
    </row>
    <row r="390" spans="1:18" x14ac:dyDescent="0.3">
      <c r="A390" t="str">
        <f t="shared" ref="A390" si="579">A365</f>
        <v>DHL</v>
      </c>
      <c r="B390" s="1" t="s">
        <v>21</v>
      </c>
      <c r="C390" s="1" t="s">
        <v>2309</v>
      </c>
      <c r="D390">
        <v>12377</v>
      </c>
      <c r="E390" t="s">
        <v>2262</v>
      </c>
      <c r="F390" t="str">
        <f t="shared" ref="F390:G390" si="580">F365</f>
        <v>US</v>
      </c>
      <c r="G390" t="str">
        <f t="shared" si="580"/>
        <v>NULL</v>
      </c>
      <c r="H390" t="s">
        <v>2353</v>
      </c>
      <c r="I390" t="str">
        <f t="shared" ref="I390" si="581">I365</f>
        <v>Non-Document</v>
      </c>
      <c r="J390" s="11">
        <f t="shared" si="573"/>
        <v>7</v>
      </c>
      <c r="K390">
        <f t="shared" ref="K390:L390" si="582">K365</f>
        <v>3</v>
      </c>
      <c r="L390">
        <f t="shared" si="582"/>
        <v>3.5</v>
      </c>
      <c r="M390">
        <f>INDEX('Express Worldwide Import IL'!$C$14:$I$41,MATCH('Rate Load ExpressWW IL Import'!L390,'Express Worldwide Import IL'!$B$14:$B$41,0),MATCH("Zone "&amp;'Rate Load ExpressWW IL Import'!J390,'Express Worldwide Import IL'!$C$13:$I$13,0))*1</f>
        <v>135.16</v>
      </c>
      <c r="N390" t="str">
        <f t="shared" si="437"/>
        <v>Flat KG</v>
      </c>
      <c r="O390" t="s">
        <v>2310</v>
      </c>
      <c r="P390" t="s">
        <v>18</v>
      </c>
      <c r="R390" t="str">
        <f t="shared" si="356"/>
        <v>('DHL','2024-01-01','2024-12-31','12377','3C','US',NULL,'EXPRESS WW (NON-DOC) ','Non-Document','7',3,3.5,135.16,'Flat KG','AppliedMaterials_2024',NULL),</v>
      </c>
    </row>
    <row r="391" spans="1:18" x14ac:dyDescent="0.3">
      <c r="A391" t="str">
        <f t="shared" ref="A391" si="583">A366</f>
        <v>DHL</v>
      </c>
      <c r="B391" s="1" t="s">
        <v>21</v>
      </c>
      <c r="C391" s="1" t="s">
        <v>2309</v>
      </c>
      <c r="D391">
        <v>12377</v>
      </c>
      <c r="E391" t="s">
        <v>2262</v>
      </c>
      <c r="F391" t="str">
        <f t="shared" ref="F391:G391" si="584">F366</f>
        <v>US</v>
      </c>
      <c r="G391" t="str">
        <f t="shared" si="584"/>
        <v>NULL</v>
      </c>
      <c r="H391" t="s">
        <v>2353</v>
      </c>
      <c r="I391" t="str">
        <f t="shared" ref="I391" si="585">I366</f>
        <v>Non-Document</v>
      </c>
      <c r="J391" s="11">
        <f t="shared" si="573"/>
        <v>7</v>
      </c>
      <c r="K391">
        <f t="shared" ref="K391:L391" si="586">K366</f>
        <v>3.5</v>
      </c>
      <c r="L391">
        <f t="shared" si="586"/>
        <v>4</v>
      </c>
      <c r="M391">
        <f>INDEX('Express Worldwide Import IL'!$C$14:$I$41,MATCH('Rate Load ExpressWW IL Import'!L391,'Express Worldwide Import IL'!$B$14:$B$41,0),MATCH("Zone "&amp;'Rate Load ExpressWW IL Import'!J391,'Express Worldwide Import IL'!$C$13:$I$13,0))*1</f>
        <v>145.43</v>
      </c>
      <c r="N391" t="str">
        <f t="shared" si="437"/>
        <v>Flat KG</v>
      </c>
      <c r="O391" t="s">
        <v>2310</v>
      </c>
      <c r="P391" t="s">
        <v>18</v>
      </c>
      <c r="R391" t="str">
        <f t="shared" si="356"/>
        <v>('DHL','2024-01-01','2024-12-31','12377','3C','US',NULL,'EXPRESS WW (NON-DOC) ','Non-Document','7',3.5,4,145.43,'Flat KG','AppliedMaterials_2024',NULL),</v>
      </c>
    </row>
    <row r="392" spans="1:18" x14ac:dyDescent="0.3">
      <c r="A392" t="str">
        <f t="shared" ref="A392" si="587">A367</f>
        <v>DHL</v>
      </c>
      <c r="B392" s="1" t="s">
        <v>21</v>
      </c>
      <c r="C392" s="1" t="s">
        <v>2309</v>
      </c>
      <c r="D392">
        <v>12377</v>
      </c>
      <c r="E392" t="s">
        <v>2262</v>
      </c>
      <c r="F392" t="str">
        <f t="shared" ref="F392:G392" si="588">F367</f>
        <v>US</v>
      </c>
      <c r="G392" t="str">
        <f t="shared" si="588"/>
        <v>NULL</v>
      </c>
      <c r="H392" t="s">
        <v>2353</v>
      </c>
      <c r="I392" t="str">
        <f t="shared" ref="I392" si="589">I367</f>
        <v>Non-Document</v>
      </c>
      <c r="J392" s="11">
        <f t="shared" si="573"/>
        <v>7</v>
      </c>
      <c r="K392">
        <f t="shared" ref="K392:L392" si="590">K367</f>
        <v>4</v>
      </c>
      <c r="L392">
        <f t="shared" si="590"/>
        <v>4.5</v>
      </c>
      <c r="M392">
        <f>INDEX('Express Worldwide Import IL'!$C$14:$I$41,MATCH('Rate Load ExpressWW IL Import'!L392,'Express Worldwide Import IL'!$B$14:$B$41,0),MATCH("Zone "&amp;'Rate Load ExpressWW IL Import'!J392,'Express Worldwide Import IL'!$C$13:$I$13,0))*1</f>
        <v>155.69999999999999</v>
      </c>
      <c r="N392" t="str">
        <f t="shared" si="437"/>
        <v>Flat KG</v>
      </c>
      <c r="O392" t="s">
        <v>2310</v>
      </c>
      <c r="P392" t="s">
        <v>18</v>
      </c>
      <c r="R392" t="str">
        <f t="shared" si="356"/>
        <v>('DHL','2024-01-01','2024-12-31','12377','3C','US',NULL,'EXPRESS WW (NON-DOC) ','Non-Document','7',4,4.5,155.7,'Flat KG','AppliedMaterials_2024',NULL),</v>
      </c>
    </row>
    <row r="393" spans="1:18" x14ac:dyDescent="0.3">
      <c r="A393" t="str">
        <f t="shared" ref="A393" si="591">A368</f>
        <v>DHL</v>
      </c>
      <c r="B393" s="1" t="s">
        <v>21</v>
      </c>
      <c r="C393" s="1" t="s">
        <v>2309</v>
      </c>
      <c r="D393">
        <v>12377</v>
      </c>
      <c r="E393" t="s">
        <v>2262</v>
      </c>
      <c r="F393" t="str">
        <f t="shared" ref="F393:G393" si="592">F368</f>
        <v>US</v>
      </c>
      <c r="G393" t="str">
        <f t="shared" si="592"/>
        <v>NULL</v>
      </c>
      <c r="H393" t="s">
        <v>2353</v>
      </c>
      <c r="I393" t="str">
        <f t="shared" ref="I393" si="593">I368</f>
        <v>Non-Document</v>
      </c>
      <c r="J393" s="11">
        <f t="shared" si="573"/>
        <v>7</v>
      </c>
      <c r="K393">
        <f t="shared" ref="K393:L393" si="594">K368</f>
        <v>4.5</v>
      </c>
      <c r="L393">
        <f t="shared" si="594"/>
        <v>5</v>
      </c>
      <c r="M393">
        <f>INDEX('Express Worldwide Import IL'!$C$14:$I$41,MATCH('Rate Load ExpressWW IL Import'!L393,'Express Worldwide Import IL'!$B$14:$B$41,0),MATCH("Zone "&amp;'Rate Load ExpressWW IL Import'!J393,'Express Worldwide Import IL'!$C$13:$I$13,0))*1</f>
        <v>165.97</v>
      </c>
      <c r="N393" t="str">
        <f t="shared" si="437"/>
        <v>Flat KG</v>
      </c>
      <c r="O393" t="s">
        <v>2310</v>
      </c>
      <c r="P393" t="s">
        <v>18</v>
      </c>
      <c r="R393" t="str">
        <f t="shared" si="356"/>
        <v>('DHL','2024-01-01','2024-12-31','12377','3C','US',NULL,'EXPRESS WW (NON-DOC) ','Non-Document','7',4.5,5,165.97,'Flat KG','AppliedMaterials_2024',NULL),</v>
      </c>
    </row>
    <row r="394" spans="1:18" x14ac:dyDescent="0.3">
      <c r="A394" t="str">
        <f t="shared" ref="A394" si="595">A369</f>
        <v>DHL</v>
      </c>
      <c r="B394" s="1" t="s">
        <v>21</v>
      </c>
      <c r="C394" s="1" t="s">
        <v>2309</v>
      </c>
      <c r="D394">
        <v>12377</v>
      </c>
      <c r="E394" t="s">
        <v>2262</v>
      </c>
      <c r="F394" t="str">
        <f t="shared" ref="F394:G394" si="596">F369</f>
        <v>US</v>
      </c>
      <c r="G394" t="str">
        <f t="shared" si="596"/>
        <v>NULL</v>
      </c>
      <c r="H394" t="s">
        <v>2353</v>
      </c>
      <c r="I394" t="str">
        <f t="shared" ref="I394" si="597">I369</f>
        <v>Non-Document</v>
      </c>
      <c r="J394" s="11">
        <f t="shared" si="573"/>
        <v>7</v>
      </c>
      <c r="K394">
        <f t="shared" ref="K394:L394" si="598">K369</f>
        <v>5</v>
      </c>
      <c r="L394">
        <f t="shared" si="598"/>
        <v>5.5</v>
      </c>
      <c r="M394">
        <f>INDEX('Express Worldwide Import IL'!$C$14:$I$41,MATCH('Rate Load ExpressWW IL Import'!L394,'Express Worldwide Import IL'!$B$14:$B$41,0),MATCH("Zone "&amp;'Rate Load ExpressWW IL Import'!J394,'Express Worldwide Import IL'!$C$13:$I$13,0))*1</f>
        <v>176.42</v>
      </c>
      <c r="N394" t="str">
        <f t="shared" si="437"/>
        <v>Flat KG</v>
      </c>
      <c r="O394" t="s">
        <v>2310</v>
      </c>
      <c r="P394" t="s">
        <v>18</v>
      </c>
      <c r="R394" t="str">
        <f t="shared" si="356"/>
        <v>('DHL','2024-01-01','2024-12-31','12377','3C','US',NULL,'EXPRESS WW (NON-DOC) ','Non-Document','7',5,5.5,176.42,'Flat KG','AppliedMaterials_2024',NULL),</v>
      </c>
    </row>
    <row r="395" spans="1:18" x14ac:dyDescent="0.3">
      <c r="A395" t="str">
        <f t="shared" ref="A395" si="599">A370</f>
        <v>DHL</v>
      </c>
      <c r="B395" s="1" t="s">
        <v>21</v>
      </c>
      <c r="C395" s="1" t="s">
        <v>2309</v>
      </c>
      <c r="D395">
        <v>12377</v>
      </c>
      <c r="E395" t="s">
        <v>2262</v>
      </c>
      <c r="F395" t="str">
        <f t="shared" ref="F395:G395" si="600">F370</f>
        <v>US</v>
      </c>
      <c r="G395" t="str">
        <f t="shared" si="600"/>
        <v>NULL</v>
      </c>
      <c r="H395" t="s">
        <v>2353</v>
      </c>
      <c r="I395" t="str">
        <f t="shared" ref="I395" si="601">I370</f>
        <v>Non-Document</v>
      </c>
      <c r="J395" s="11">
        <f t="shared" si="573"/>
        <v>7</v>
      </c>
      <c r="K395">
        <f t="shared" ref="K395:L395" si="602">K370</f>
        <v>5.5</v>
      </c>
      <c r="L395">
        <f t="shared" si="602"/>
        <v>6</v>
      </c>
      <c r="M395">
        <f>INDEX('Express Worldwide Import IL'!$C$14:$I$41,MATCH('Rate Load ExpressWW IL Import'!L395,'Express Worldwide Import IL'!$B$14:$B$41,0),MATCH("Zone "&amp;'Rate Load ExpressWW IL Import'!J395,'Express Worldwide Import IL'!$C$13:$I$13,0))*1</f>
        <v>186.87</v>
      </c>
      <c r="N395" t="str">
        <f t="shared" si="437"/>
        <v>Flat KG</v>
      </c>
      <c r="O395" t="s">
        <v>2310</v>
      </c>
      <c r="P395" t="s">
        <v>18</v>
      </c>
      <c r="R395" t="str">
        <f t="shared" si="356"/>
        <v>('DHL','2024-01-01','2024-12-31','12377','3C','US',NULL,'EXPRESS WW (NON-DOC) ','Non-Document','7',5.5,6,186.87,'Flat KG','AppliedMaterials_2024',NULL),</v>
      </c>
    </row>
    <row r="396" spans="1:18" x14ac:dyDescent="0.3">
      <c r="A396" t="str">
        <f t="shared" ref="A396" si="603">A371</f>
        <v>DHL</v>
      </c>
      <c r="B396" s="1" t="s">
        <v>21</v>
      </c>
      <c r="C396" s="1" t="s">
        <v>2309</v>
      </c>
      <c r="D396">
        <v>12377</v>
      </c>
      <c r="E396" t="s">
        <v>2262</v>
      </c>
      <c r="F396" t="str">
        <f t="shared" ref="F396:G396" si="604">F371</f>
        <v>US</v>
      </c>
      <c r="G396" t="str">
        <f t="shared" si="604"/>
        <v>NULL</v>
      </c>
      <c r="H396" t="s">
        <v>2353</v>
      </c>
      <c r="I396" t="str">
        <f t="shared" ref="I396" si="605">I371</f>
        <v>Non-Document</v>
      </c>
      <c r="J396" s="11">
        <f t="shared" si="573"/>
        <v>7</v>
      </c>
      <c r="K396">
        <f t="shared" ref="K396:L396" si="606">K371</f>
        <v>6</v>
      </c>
      <c r="L396">
        <f t="shared" si="606"/>
        <v>6.5</v>
      </c>
      <c r="M396">
        <f>INDEX('Express Worldwide Import IL'!$C$14:$I$41,MATCH('Rate Load ExpressWW IL Import'!L396,'Express Worldwide Import IL'!$B$14:$B$41,0),MATCH("Zone "&amp;'Rate Load ExpressWW IL Import'!J396,'Express Worldwide Import IL'!$C$13:$I$13,0))*1</f>
        <v>197.32</v>
      </c>
      <c r="N396" t="str">
        <f t="shared" si="437"/>
        <v>Flat KG</v>
      </c>
      <c r="O396" t="s">
        <v>2310</v>
      </c>
      <c r="P396" t="s">
        <v>18</v>
      </c>
      <c r="R396" t="str">
        <f t="shared" si="356"/>
        <v>('DHL','2024-01-01','2024-12-31','12377','3C','US',NULL,'EXPRESS WW (NON-DOC) ','Non-Document','7',6,6.5,197.32,'Flat KG','AppliedMaterials_2024',NULL),</v>
      </c>
    </row>
    <row r="397" spans="1:18" x14ac:dyDescent="0.3">
      <c r="A397" t="str">
        <f t="shared" ref="A397" si="607">A372</f>
        <v>DHL</v>
      </c>
      <c r="B397" s="1" t="s">
        <v>21</v>
      </c>
      <c r="C397" s="1" t="s">
        <v>2309</v>
      </c>
      <c r="D397">
        <v>12377</v>
      </c>
      <c r="E397" t="s">
        <v>2262</v>
      </c>
      <c r="F397" t="str">
        <f t="shared" ref="F397:G397" si="608">F372</f>
        <v>US</v>
      </c>
      <c r="G397" t="str">
        <f t="shared" si="608"/>
        <v>NULL</v>
      </c>
      <c r="H397" t="s">
        <v>2353</v>
      </c>
      <c r="I397" t="str">
        <f t="shared" ref="I397" si="609">I372</f>
        <v>Non-Document</v>
      </c>
      <c r="J397" s="11">
        <f t="shared" si="573"/>
        <v>7</v>
      </c>
      <c r="K397">
        <f t="shared" ref="K397:L397" si="610">K372</f>
        <v>6.5</v>
      </c>
      <c r="L397">
        <f t="shared" si="610"/>
        <v>7</v>
      </c>
      <c r="M397">
        <f>INDEX('Express Worldwide Import IL'!$C$14:$I$41,MATCH('Rate Load ExpressWW IL Import'!L397,'Express Worldwide Import IL'!$B$14:$B$41,0),MATCH("Zone "&amp;'Rate Load ExpressWW IL Import'!J397,'Express Worldwide Import IL'!$C$13:$I$13,0))*1</f>
        <v>207.77</v>
      </c>
      <c r="N397" t="str">
        <f t="shared" si="437"/>
        <v>Flat KG</v>
      </c>
      <c r="O397" t="s">
        <v>2310</v>
      </c>
      <c r="P397" t="s">
        <v>18</v>
      </c>
      <c r="R397" t="str">
        <f t="shared" si="356"/>
        <v>('DHL','2024-01-01','2024-12-31','12377','3C','US',NULL,'EXPRESS WW (NON-DOC) ','Non-Document','7',6.5,7,207.77,'Flat KG','AppliedMaterials_2024',NULL),</v>
      </c>
    </row>
    <row r="398" spans="1:18" x14ac:dyDescent="0.3">
      <c r="A398" t="str">
        <f t="shared" ref="A398" si="611">A373</f>
        <v>DHL</v>
      </c>
      <c r="B398" s="1" t="s">
        <v>21</v>
      </c>
      <c r="C398" s="1" t="s">
        <v>2309</v>
      </c>
      <c r="D398">
        <v>12377</v>
      </c>
      <c r="E398" t="s">
        <v>2262</v>
      </c>
      <c r="F398" t="str">
        <f t="shared" ref="F398:G398" si="612">F373</f>
        <v>US</v>
      </c>
      <c r="G398" t="str">
        <f t="shared" si="612"/>
        <v>NULL</v>
      </c>
      <c r="H398" t="s">
        <v>2353</v>
      </c>
      <c r="I398" t="str">
        <f t="shared" ref="I398" si="613">I373</f>
        <v>Non-Document</v>
      </c>
      <c r="J398" s="11">
        <f t="shared" si="573"/>
        <v>7</v>
      </c>
      <c r="K398">
        <f t="shared" ref="K398:L398" si="614">K373</f>
        <v>7</v>
      </c>
      <c r="L398">
        <f t="shared" si="614"/>
        <v>7.5</v>
      </c>
      <c r="M398">
        <f>INDEX('Express Worldwide Import IL'!$C$14:$I$41,MATCH('Rate Load ExpressWW IL Import'!L398,'Express Worldwide Import IL'!$B$14:$B$41,0),MATCH("Zone "&amp;'Rate Load ExpressWW IL Import'!J398,'Express Worldwide Import IL'!$C$13:$I$13,0))*1</f>
        <v>218.22</v>
      </c>
      <c r="N398" t="str">
        <f t="shared" si="437"/>
        <v>Flat KG</v>
      </c>
      <c r="O398" t="s">
        <v>2310</v>
      </c>
      <c r="P398" t="s">
        <v>18</v>
      </c>
      <c r="R398" t="str">
        <f t="shared" ref="R398:R408" si="615">SUBSTITUTE(IF(OR(ROW(A398)=2,MOD(ROW(A398),1000)=0),"insert into tnl_rating.dbo.dhl_express_rate_master values ('DHL','"&amp;B398&amp;"','"&amp;C398&amp;"','"&amp;D398&amp;"','"&amp;E398&amp;"','"&amp;F398&amp;"','"&amp;G398&amp;"','"&amp;H398&amp;"','"&amp;I398&amp;"','"&amp;J398&amp;"',"&amp;K398&amp;","&amp;L398&amp;","&amp;M398&amp;",'"&amp;N398&amp;"','"&amp;O398&amp;"',"&amp;P398&amp;"),",IF(OR(A399="",MOD(ROW(A399),1000)=0),"('DHL','"&amp;B398&amp;"','"&amp;C398&amp;"','"&amp;D398&amp;"','"&amp;E398&amp;"','"&amp;F398&amp;"','"&amp;G398&amp;"','"&amp;H398&amp;"','"&amp;I398&amp;"','"&amp;J398&amp;"',"&amp;K398&amp;","&amp;L398&amp;","&amp;M398&amp;",'"&amp;N398&amp;"','"&amp;O398&amp;"',"&amp;P398&amp;")","('DHL','"&amp;B398&amp;"','"&amp;C398&amp;"','"&amp;D398&amp;"','"&amp;E398&amp;"','"&amp;F398&amp;"','"&amp;G398&amp;"','"&amp;H398&amp;"','"&amp;I398&amp;"','"&amp;J398&amp;"',"&amp;K398&amp;","&amp;L398&amp;","&amp;M398&amp;",'"&amp;N398&amp;"','"&amp;O398&amp;"',"&amp;P398&amp;"),")),"'NULL'","NULL")</f>
        <v>('DHL','2024-01-01','2024-12-31','12377','3C','US',NULL,'EXPRESS WW (NON-DOC) ','Non-Document','7',7,7.5,218.22,'Flat KG','AppliedMaterials_2024',NULL),</v>
      </c>
    </row>
    <row r="399" spans="1:18" x14ac:dyDescent="0.3">
      <c r="A399" t="str">
        <f t="shared" ref="A399" si="616">A374</f>
        <v>DHL</v>
      </c>
      <c r="B399" s="1" t="s">
        <v>21</v>
      </c>
      <c r="C399" s="1" t="s">
        <v>2309</v>
      </c>
      <c r="D399">
        <v>12377</v>
      </c>
      <c r="E399" t="s">
        <v>2262</v>
      </c>
      <c r="F399" t="str">
        <f t="shared" ref="F399:G399" si="617">F374</f>
        <v>US</v>
      </c>
      <c r="G399" t="str">
        <f t="shared" si="617"/>
        <v>NULL</v>
      </c>
      <c r="H399" t="s">
        <v>2353</v>
      </c>
      <c r="I399" t="str">
        <f t="shared" ref="I399" si="618">I374</f>
        <v>Non-Document</v>
      </c>
      <c r="J399" s="11">
        <f t="shared" si="573"/>
        <v>7</v>
      </c>
      <c r="K399">
        <f t="shared" ref="K399:L399" si="619">K374</f>
        <v>7.5</v>
      </c>
      <c r="L399">
        <f t="shared" si="619"/>
        <v>8</v>
      </c>
      <c r="M399">
        <f>INDEX('Express Worldwide Import IL'!$C$14:$I$41,MATCH('Rate Load ExpressWW IL Import'!L399,'Express Worldwide Import IL'!$B$14:$B$41,0),MATCH("Zone "&amp;'Rate Load ExpressWW IL Import'!J399,'Express Worldwide Import IL'!$C$13:$I$13,0))*1</f>
        <v>228.67</v>
      </c>
      <c r="N399" t="str">
        <f t="shared" si="437"/>
        <v>Flat KG</v>
      </c>
      <c r="O399" t="s">
        <v>2310</v>
      </c>
      <c r="P399" t="s">
        <v>18</v>
      </c>
      <c r="R399" t="str">
        <f t="shared" si="615"/>
        <v>('DHL','2024-01-01','2024-12-31','12377','3C','US',NULL,'EXPRESS WW (NON-DOC) ','Non-Document','7',7.5,8,228.67,'Flat KG','AppliedMaterials_2024',NULL),</v>
      </c>
    </row>
    <row r="400" spans="1:18" x14ac:dyDescent="0.3">
      <c r="A400" t="str">
        <f t="shared" ref="A400" si="620">A375</f>
        <v>DHL</v>
      </c>
      <c r="B400" s="1" t="s">
        <v>21</v>
      </c>
      <c r="C400" s="1" t="s">
        <v>2309</v>
      </c>
      <c r="D400">
        <v>12377</v>
      </c>
      <c r="E400" t="s">
        <v>2262</v>
      </c>
      <c r="F400" t="str">
        <f t="shared" ref="F400:G400" si="621">F375</f>
        <v>US</v>
      </c>
      <c r="G400" t="str">
        <f t="shared" si="621"/>
        <v>NULL</v>
      </c>
      <c r="H400" t="s">
        <v>2353</v>
      </c>
      <c r="I400" t="str">
        <f t="shared" ref="I400" si="622">I375</f>
        <v>Non-Document</v>
      </c>
      <c r="J400" s="11">
        <f t="shared" si="573"/>
        <v>7</v>
      </c>
      <c r="K400">
        <f t="shared" ref="K400:L400" si="623">K375</f>
        <v>8</v>
      </c>
      <c r="L400">
        <f t="shared" si="623"/>
        <v>8.5</v>
      </c>
      <c r="M400">
        <f>INDEX('Express Worldwide Import IL'!$C$14:$I$41,MATCH('Rate Load ExpressWW IL Import'!L400,'Express Worldwide Import IL'!$B$14:$B$41,0),MATCH("Zone "&amp;'Rate Load ExpressWW IL Import'!J400,'Express Worldwide Import IL'!$C$13:$I$13,0))*1</f>
        <v>239.12</v>
      </c>
      <c r="N400" t="str">
        <f t="shared" si="437"/>
        <v>Flat KG</v>
      </c>
      <c r="O400" t="s">
        <v>2310</v>
      </c>
      <c r="P400" t="s">
        <v>18</v>
      </c>
      <c r="R400" t="str">
        <f t="shared" si="615"/>
        <v>('DHL','2024-01-01','2024-12-31','12377','3C','US',NULL,'EXPRESS WW (NON-DOC) ','Non-Document','7',8,8.5,239.12,'Flat KG','AppliedMaterials_2024',NULL),</v>
      </c>
    </row>
    <row r="401" spans="1:18" x14ac:dyDescent="0.3">
      <c r="A401" t="str">
        <f t="shared" ref="A401" si="624">A376</f>
        <v>DHL</v>
      </c>
      <c r="B401" s="1" t="s">
        <v>21</v>
      </c>
      <c r="C401" s="1" t="s">
        <v>2309</v>
      </c>
      <c r="D401">
        <v>12377</v>
      </c>
      <c r="E401" t="s">
        <v>2262</v>
      </c>
      <c r="F401" t="str">
        <f t="shared" ref="F401:G401" si="625">F376</f>
        <v>US</v>
      </c>
      <c r="G401" t="str">
        <f t="shared" si="625"/>
        <v>NULL</v>
      </c>
      <c r="H401" t="s">
        <v>2353</v>
      </c>
      <c r="I401" t="str">
        <f t="shared" ref="I401" si="626">I376</f>
        <v>Non-Document</v>
      </c>
      <c r="J401" s="11">
        <f t="shared" si="573"/>
        <v>7</v>
      </c>
      <c r="K401">
        <f t="shared" ref="K401:L401" si="627">K376</f>
        <v>8.5</v>
      </c>
      <c r="L401">
        <f t="shared" si="627"/>
        <v>9</v>
      </c>
      <c r="M401">
        <f>INDEX('Express Worldwide Import IL'!$C$14:$I$41,MATCH('Rate Load ExpressWW IL Import'!L401,'Express Worldwide Import IL'!$B$14:$B$41,0),MATCH("Zone "&amp;'Rate Load ExpressWW IL Import'!J401,'Express Worldwide Import IL'!$C$13:$I$13,0))*1</f>
        <v>249.57</v>
      </c>
      <c r="N401" t="str">
        <f t="shared" si="437"/>
        <v>Flat KG</v>
      </c>
      <c r="O401" t="s">
        <v>2310</v>
      </c>
      <c r="P401" t="s">
        <v>18</v>
      </c>
      <c r="R401" t="str">
        <f t="shared" si="615"/>
        <v>('DHL','2024-01-01','2024-12-31','12377','3C','US',NULL,'EXPRESS WW (NON-DOC) ','Non-Document','7',8.5,9,249.57,'Flat KG','AppliedMaterials_2024',NULL),</v>
      </c>
    </row>
    <row r="402" spans="1:18" x14ac:dyDescent="0.3">
      <c r="A402" t="str">
        <f t="shared" ref="A402" si="628">A377</f>
        <v>DHL</v>
      </c>
      <c r="B402" s="1" t="s">
        <v>21</v>
      </c>
      <c r="C402" s="1" t="s">
        <v>2309</v>
      </c>
      <c r="D402">
        <v>12377</v>
      </c>
      <c r="E402" t="s">
        <v>2262</v>
      </c>
      <c r="F402" t="str">
        <f t="shared" ref="F402:G402" si="629">F377</f>
        <v>US</v>
      </c>
      <c r="G402" t="str">
        <f t="shared" si="629"/>
        <v>NULL</v>
      </c>
      <c r="H402" t="s">
        <v>2353</v>
      </c>
      <c r="I402" t="str">
        <f t="shared" ref="I402" si="630">I377</f>
        <v>Non-Document</v>
      </c>
      <c r="J402" s="11">
        <f t="shared" si="573"/>
        <v>7</v>
      </c>
      <c r="K402">
        <f t="shared" ref="K402:L402" si="631">K377</f>
        <v>9</v>
      </c>
      <c r="L402">
        <f t="shared" si="631"/>
        <v>9.5</v>
      </c>
      <c r="M402">
        <f>INDEX('Express Worldwide Import IL'!$C$14:$I$41,MATCH('Rate Load ExpressWW IL Import'!L402,'Express Worldwide Import IL'!$B$14:$B$41,0),MATCH("Zone "&amp;'Rate Load ExpressWW IL Import'!J402,'Express Worldwide Import IL'!$C$13:$I$13,0))*1</f>
        <v>260.02</v>
      </c>
      <c r="N402" t="str">
        <f t="shared" si="437"/>
        <v>Flat KG</v>
      </c>
      <c r="O402" t="s">
        <v>2310</v>
      </c>
      <c r="P402" t="s">
        <v>18</v>
      </c>
      <c r="R402" t="str">
        <f t="shared" si="615"/>
        <v>('DHL','2024-01-01','2024-12-31','12377','3C','US',NULL,'EXPRESS WW (NON-DOC) ','Non-Document','7',9,9.5,260.02,'Flat KG','AppliedMaterials_2024',NULL),</v>
      </c>
    </row>
    <row r="403" spans="1:18" x14ac:dyDescent="0.3">
      <c r="A403" t="str">
        <f t="shared" ref="A403" si="632">A378</f>
        <v>DHL</v>
      </c>
      <c r="B403" s="1" t="s">
        <v>21</v>
      </c>
      <c r="C403" s="1" t="s">
        <v>2309</v>
      </c>
      <c r="D403">
        <v>12377</v>
      </c>
      <c r="E403" t="s">
        <v>2262</v>
      </c>
      <c r="F403" t="str">
        <f t="shared" ref="F403:G403" si="633">F378</f>
        <v>US</v>
      </c>
      <c r="G403" t="str">
        <f t="shared" si="633"/>
        <v>NULL</v>
      </c>
      <c r="H403" t="s">
        <v>2353</v>
      </c>
      <c r="I403" t="str">
        <f t="shared" ref="I403" si="634">I378</f>
        <v>Non-Document</v>
      </c>
      <c r="J403" s="11">
        <f t="shared" si="573"/>
        <v>7</v>
      </c>
      <c r="K403">
        <f t="shared" ref="K403:L403" si="635">K378</f>
        <v>9.5</v>
      </c>
      <c r="L403">
        <f t="shared" si="635"/>
        <v>10</v>
      </c>
      <c r="M403">
        <f>INDEX('Express Worldwide Import IL'!$C$14:$I$41,MATCH('Rate Load ExpressWW IL Import'!L403,'Express Worldwide Import IL'!$B$14:$B$41,0),MATCH("Zone "&amp;'Rate Load ExpressWW IL Import'!J403,'Express Worldwide Import IL'!$C$13:$I$13,0))*1</f>
        <v>270.47000000000003</v>
      </c>
      <c r="N403" t="str">
        <f t="shared" si="437"/>
        <v>Flat KG</v>
      </c>
      <c r="O403" t="s">
        <v>2310</v>
      </c>
      <c r="P403" t="s">
        <v>18</v>
      </c>
      <c r="R403" t="str">
        <f t="shared" si="615"/>
        <v>('DHL','2024-01-01','2024-12-31','12377','3C','US',NULL,'EXPRESS WW (NON-DOC) ','Non-Document','7',9.5,10,270.47,'Flat KG','AppliedMaterials_2024',NULL),</v>
      </c>
    </row>
    <row r="404" spans="1:18" x14ac:dyDescent="0.3">
      <c r="A404" t="str">
        <f t="shared" ref="A404" si="636">A379</f>
        <v>DHL</v>
      </c>
      <c r="B404" s="1" t="s">
        <v>21</v>
      </c>
      <c r="C404" s="1" t="s">
        <v>2309</v>
      </c>
      <c r="D404">
        <v>12377</v>
      </c>
      <c r="E404" t="s">
        <v>2262</v>
      </c>
      <c r="F404" t="str">
        <f t="shared" ref="F404:G404" si="637">F379</f>
        <v>US</v>
      </c>
      <c r="G404" t="str">
        <f t="shared" si="637"/>
        <v>NULL</v>
      </c>
      <c r="H404" t="s">
        <v>2353</v>
      </c>
      <c r="I404" t="str">
        <f t="shared" ref="I404" si="638">I379</f>
        <v>Non-Document</v>
      </c>
      <c r="J404" s="11">
        <f t="shared" si="573"/>
        <v>7</v>
      </c>
      <c r="K404">
        <f t="shared" ref="K404:L404" si="639">K379</f>
        <v>10</v>
      </c>
      <c r="L404">
        <f t="shared" si="639"/>
        <v>20</v>
      </c>
      <c r="M404">
        <f>INDEX('Express Worldwide Import IL'!$C$14:$I$41,MATCH('Rate Load ExpressWW IL Import'!L404,'Express Worldwide Import IL'!$B$14:$B$41,0),MATCH("Zone "&amp;'Rate Load ExpressWW IL Import'!J404,'Express Worldwide Import IL'!$C$13:$I$13,0))*1</f>
        <v>10.94</v>
      </c>
      <c r="N404" t="str">
        <f t="shared" si="437"/>
        <v>Per0.5KG_A</v>
      </c>
      <c r="O404" t="s">
        <v>2310</v>
      </c>
      <c r="P404">
        <f>M403</f>
        <v>270.47000000000003</v>
      </c>
      <c r="R404" t="str">
        <f t="shared" si="615"/>
        <v>('DHL','2024-01-01','2024-12-31','12377','3C','US',NULL,'EXPRESS WW (NON-DOC) ','Non-Document','7',10,20,10.94,'Per0.5KG_A','AppliedMaterials_2024',270.47),</v>
      </c>
    </row>
    <row r="405" spans="1:18" x14ac:dyDescent="0.3">
      <c r="A405" t="str">
        <f t="shared" ref="A405" si="640">A380</f>
        <v>DHL</v>
      </c>
      <c r="B405" s="1" t="s">
        <v>21</v>
      </c>
      <c r="C405" s="1" t="s">
        <v>2309</v>
      </c>
      <c r="D405">
        <v>12377</v>
      </c>
      <c r="E405" t="s">
        <v>2262</v>
      </c>
      <c r="F405" t="str">
        <f t="shared" ref="F405:G405" si="641">F380</f>
        <v>US</v>
      </c>
      <c r="G405" t="str">
        <f t="shared" si="641"/>
        <v>NULL</v>
      </c>
      <c r="H405" t="s">
        <v>2353</v>
      </c>
      <c r="I405" t="str">
        <f t="shared" ref="I405" si="642">I380</f>
        <v>Non-Document</v>
      </c>
      <c r="J405" s="11">
        <f t="shared" si="573"/>
        <v>7</v>
      </c>
      <c r="K405">
        <f t="shared" ref="K405:L405" si="643">K380</f>
        <v>20</v>
      </c>
      <c r="L405">
        <f t="shared" si="643"/>
        <v>30</v>
      </c>
      <c r="M405">
        <f>INDEX('Express Worldwide Import IL'!$C$14:$I$41,MATCH('Rate Load ExpressWW IL Import'!L405,'Express Worldwide Import IL'!$B$14:$B$41,0),MATCH("Zone "&amp;'Rate Load ExpressWW IL Import'!J405,'Express Worldwide Import IL'!$C$13:$I$13,0))*1</f>
        <v>10.64</v>
      </c>
      <c r="N405" t="str">
        <f t="shared" si="437"/>
        <v>Per0.5KG_A</v>
      </c>
      <c r="O405" t="s">
        <v>2310</v>
      </c>
      <c r="P405" s="18">
        <f>P404+((K405-K404)*2)*M404</f>
        <v>489.27</v>
      </c>
      <c r="R405" t="str">
        <f t="shared" si="615"/>
        <v>('DHL','2024-01-01','2024-12-31','12377','3C','US',NULL,'EXPRESS WW (NON-DOC) ','Non-Document','7',20,30,10.64,'Per0.5KG_A','AppliedMaterials_2024',489.27),</v>
      </c>
    </row>
    <row r="406" spans="1:18" x14ac:dyDescent="0.3">
      <c r="A406" t="str">
        <f t="shared" ref="A406" si="644">A381</f>
        <v>DHL</v>
      </c>
      <c r="B406" s="1" t="s">
        <v>21</v>
      </c>
      <c r="C406" s="1" t="s">
        <v>2309</v>
      </c>
      <c r="D406">
        <v>12377</v>
      </c>
      <c r="E406" t="s">
        <v>2262</v>
      </c>
      <c r="F406" t="str">
        <f t="shared" ref="F406:G406" si="645">F381</f>
        <v>US</v>
      </c>
      <c r="G406" t="str">
        <f t="shared" si="645"/>
        <v>NULL</v>
      </c>
      <c r="H406" t="s">
        <v>2353</v>
      </c>
      <c r="I406" t="str">
        <f t="shared" ref="I406" si="646">I381</f>
        <v>Non-Document</v>
      </c>
      <c r="J406" s="11">
        <f t="shared" si="573"/>
        <v>7</v>
      </c>
      <c r="K406">
        <f t="shared" ref="K406:L406" si="647">K381</f>
        <v>30</v>
      </c>
      <c r="L406">
        <f t="shared" si="647"/>
        <v>70</v>
      </c>
      <c r="M406">
        <f>INDEX('Express Worldwide Import IL'!$C$14:$I$41,MATCH('Rate Load ExpressWW IL Import'!L406,'Express Worldwide Import IL'!$B$14:$B$41,0),MATCH("Zone "&amp;'Rate Load ExpressWW IL Import'!J406,'Express Worldwide Import IL'!$C$13:$I$13,0))*1</f>
        <v>18.36</v>
      </c>
      <c r="N406" t="str">
        <f t="shared" si="437"/>
        <v>Per1.0KG_A</v>
      </c>
      <c r="O406" t="s">
        <v>2310</v>
      </c>
      <c r="P406" s="18">
        <f>P405+((K406-K405))*M405</f>
        <v>595.66999999999996</v>
      </c>
      <c r="R406" t="str">
        <f t="shared" si="615"/>
        <v>('DHL','2024-01-01','2024-12-31','12377','3C','US',NULL,'EXPRESS WW (NON-DOC) ','Non-Document','7',30,70,18.36,'Per1.0KG_A','AppliedMaterials_2024',595.67),</v>
      </c>
    </row>
    <row r="407" spans="1:18" x14ac:dyDescent="0.3">
      <c r="A407" t="str">
        <f t="shared" ref="A407" si="648">A382</f>
        <v>DHL</v>
      </c>
      <c r="B407" s="1" t="s">
        <v>21</v>
      </c>
      <c r="C407" s="1" t="s">
        <v>2309</v>
      </c>
      <c r="D407">
        <v>12377</v>
      </c>
      <c r="E407" t="s">
        <v>2262</v>
      </c>
      <c r="F407" t="str">
        <f t="shared" ref="F407:G407" si="649">F382</f>
        <v>US</v>
      </c>
      <c r="G407" t="str">
        <f t="shared" si="649"/>
        <v>NULL</v>
      </c>
      <c r="H407" t="s">
        <v>2353</v>
      </c>
      <c r="I407" t="str">
        <f t="shared" ref="I407" si="650">I382</f>
        <v>Non-Document</v>
      </c>
      <c r="J407" s="11">
        <f t="shared" si="573"/>
        <v>7</v>
      </c>
      <c r="K407">
        <f t="shared" ref="K407:L407" si="651">K382</f>
        <v>70</v>
      </c>
      <c r="L407">
        <f t="shared" si="651"/>
        <v>300</v>
      </c>
      <c r="M407">
        <f>INDEX('Express Worldwide Import IL'!$C$14:$I$41,MATCH('Rate Load ExpressWW IL Import'!L407,'Express Worldwide Import IL'!$B$14:$B$41,0),MATCH("Zone "&amp;'Rate Load ExpressWW IL Import'!J407,'Express Worldwide Import IL'!$C$13:$I$13,0))*1</f>
        <v>14.28</v>
      </c>
      <c r="N407" t="str">
        <f t="shared" si="437"/>
        <v>Per1.0KG_A</v>
      </c>
      <c r="O407" t="s">
        <v>2310</v>
      </c>
      <c r="P407" s="18">
        <f>P406+((K407-K406))*M406</f>
        <v>1330.07</v>
      </c>
      <c r="R407" t="str">
        <f t="shared" si="615"/>
        <v>('DHL','2024-01-01','2024-12-31','12377','3C','US',NULL,'EXPRESS WW (NON-DOC) ','Non-Document','7',70,300,14.28,'Per1.0KG_A','AppliedMaterials_2024',1330.07),</v>
      </c>
    </row>
    <row r="408" spans="1:18" x14ac:dyDescent="0.3">
      <c r="A408" t="str">
        <f t="shared" ref="A408" si="652">A383</f>
        <v>DHL</v>
      </c>
      <c r="B408" s="1" t="s">
        <v>21</v>
      </c>
      <c r="C408" s="1" t="s">
        <v>2309</v>
      </c>
      <c r="D408">
        <v>12377</v>
      </c>
      <c r="E408" t="s">
        <v>2262</v>
      </c>
      <c r="F408" t="str">
        <f t="shared" ref="F408:G408" si="653">F383</f>
        <v>US</v>
      </c>
      <c r="G408" t="str">
        <f t="shared" si="653"/>
        <v>NULL</v>
      </c>
      <c r="H408" t="s">
        <v>2353</v>
      </c>
      <c r="I408" t="str">
        <f t="shared" ref="I408" si="654">I383</f>
        <v>Non-Document</v>
      </c>
      <c r="J408" s="11">
        <f t="shared" si="573"/>
        <v>7</v>
      </c>
      <c r="K408">
        <f t="shared" ref="K408:L408" si="655">K383</f>
        <v>300</v>
      </c>
      <c r="L408">
        <f t="shared" si="655"/>
        <v>99999</v>
      </c>
      <c r="M408">
        <f>INDEX('Express Worldwide Import IL'!$C$14:$I$41,MATCH('Rate Load ExpressWW IL Import'!L408,'Express Worldwide Import IL'!$B$14:$B$41,0),MATCH("Zone "&amp;'Rate Load ExpressWW IL Import'!J408,'Express Worldwide Import IL'!$C$13:$I$13,0))*1</f>
        <v>13.26</v>
      </c>
      <c r="N408" t="str">
        <f t="shared" si="437"/>
        <v>Per1.0KG_A</v>
      </c>
      <c r="O408" t="s">
        <v>2310</v>
      </c>
      <c r="P408" s="18">
        <f>P407+((K408-K407))*M407</f>
        <v>4614.4699999999993</v>
      </c>
      <c r="R408" t="str">
        <f t="shared" si="615"/>
        <v>('DHL','2024-01-01','2024-12-31','12377','3C','US',NULL,'EXPRESS WW (NON-DOC) ','Non-Document','7',300,99999,13.26,'Per1.0KG_A','AppliedMaterials_2024',4614.47)</v>
      </c>
    </row>
    <row r="410" spans="1:18" x14ac:dyDescent="0.3">
      <c r="A410" t="s">
        <v>15</v>
      </c>
      <c r="B410" s="1" t="s">
        <v>21</v>
      </c>
      <c r="C410" s="1" t="s">
        <v>2309</v>
      </c>
      <c r="D410">
        <v>12376</v>
      </c>
      <c r="E410" t="s">
        <v>286</v>
      </c>
      <c r="F410" t="s">
        <v>17</v>
      </c>
      <c r="G410" t="s">
        <v>18</v>
      </c>
      <c r="H410" t="s">
        <v>527</v>
      </c>
      <c r="I410" t="s">
        <v>179</v>
      </c>
      <c r="J410" s="11">
        <v>1</v>
      </c>
      <c r="K410">
        <v>0</v>
      </c>
      <c r="L410">
        <v>0.5</v>
      </c>
      <c r="M410">
        <f>INDEX('Express Worldwide Import IL'!$C$7:$I$41,MATCH('Rate Load ExpressWW IL Import'!L410,'Express Worldwide Import IL'!$B$14:$B$41,0),MATCH("Zone "&amp;'Rate Load ExpressWW IL Import'!J410,'Express Worldwide Import IL'!$C$13:$I$13,0))*1</f>
        <v>30.24</v>
      </c>
      <c r="N410" t="s">
        <v>285</v>
      </c>
      <c r="O410" t="s">
        <v>2310</v>
      </c>
      <c r="P410" t="s">
        <v>18</v>
      </c>
      <c r="R410" t="str">
        <f t="shared" ref="R410:R473" si="656">SUBSTITUTE(IF(OR(ROW(A410)=2,MOD(ROW(A410),1000)=0),"insert into tnl_rating.dbo.dhl_express_rate_master values ('DHL','"&amp;B410&amp;"','"&amp;C410&amp;"','"&amp;D410&amp;"','"&amp;E410&amp;"','"&amp;F410&amp;"','"&amp;G410&amp;"','"&amp;H410&amp;"','"&amp;I410&amp;"','"&amp;J410&amp;"',"&amp;K410&amp;","&amp;L410&amp;","&amp;M410&amp;",'"&amp;N410&amp;"','"&amp;O410&amp;"',"&amp;P410&amp;"),",IF(OR(A411="",MOD(ROW(A411),1000)=0),"('DHL','"&amp;B410&amp;"','"&amp;C410&amp;"','"&amp;D410&amp;"','"&amp;E410&amp;"','"&amp;F410&amp;"','"&amp;G410&amp;"','"&amp;H410&amp;"','"&amp;I410&amp;"','"&amp;J410&amp;"',"&amp;K410&amp;","&amp;L410&amp;","&amp;M410&amp;",'"&amp;N410&amp;"','"&amp;O410&amp;"',"&amp;P410&amp;")","('DHL','"&amp;B410&amp;"','"&amp;C410&amp;"','"&amp;D410&amp;"','"&amp;E410&amp;"','"&amp;F410&amp;"','"&amp;G410&amp;"','"&amp;H410&amp;"','"&amp;I410&amp;"','"&amp;J410&amp;"',"&amp;K410&amp;","&amp;L410&amp;","&amp;M410&amp;",'"&amp;N410&amp;"','"&amp;O410&amp;"',"&amp;P410&amp;"),")),"'NULL'","NULL")</f>
        <v>('DHL','2024-01-01','2024-12-31','12376','Import','US',NULL,'EXPRESS WW (DOC) .','Document','1',0,0.5,30.24,'Flat KG','AppliedMaterials_2024',NULL),</v>
      </c>
    </row>
    <row r="411" spans="1:18" x14ac:dyDescent="0.3">
      <c r="A411" t="s">
        <v>15</v>
      </c>
      <c r="B411" s="1" t="s">
        <v>21</v>
      </c>
      <c r="C411" s="1" t="s">
        <v>2309</v>
      </c>
      <c r="D411">
        <v>12376</v>
      </c>
      <c r="E411" t="s">
        <v>286</v>
      </c>
      <c r="F411" t="s">
        <v>17</v>
      </c>
      <c r="G411" t="s">
        <v>18</v>
      </c>
      <c r="H411" t="s">
        <v>527</v>
      </c>
      <c r="I411" t="s">
        <v>179</v>
      </c>
      <c r="J411" s="11">
        <v>1</v>
      </c>
      <c r="K411">
        <v>0.5</v>
      </c>
      <c r="L411">
        <v>1</v>
      </c>
      <c r="M411">
        <f>INDEX('Express Worldwide Import IL'!$C$7:$I$41,MATCH('Rate Load ExpressWW IL Import'!L411,'Express Worldwide Import IL'!$B$14:$B$41,0),MATCH("Zone "&amp;'Rate Load ExpressWW IL Import'!J411,'Express Worldwide Import IL'!$C$13:$I$13,0))*1</f>
        <v>40.090000000000003</v>
      </c>
      <c r="N411" t="s">
        <v>285</v>
      </c>
      <c r="O411" t="s">
        <v>2310</v>
      </c>
      <c r="P411" t="s">
        <v>18</v>
      </c>
      <c r="R411" t="str">
        <f t="shared" si="656"/>
        <v>('DHL','2024-01-01','2024-12-31','12376','Import','US',NULL,'EXPRESS WW (DOC) .','Document','1',0.5,1,40.09,'Flat KG','AppliedMaterials_2024',NULL),</v>
      </c>
    </row>
    <row r="412" spans="1:18" x14ac:dyDescent="0.3">
      <c r="A412" t="s">
        <v>15</v>
      </c>
      <c r="B412" s="1" t="s">
        <v>21</v>
      </c>
      <c r="C412" s="1" t="s">
        <v>2309</v>
      </c>
      <c r="D412">
        <v>12376</v>
      </c>
      <c r="E412" t="s">
        <v>286</v>
      </c>
      <c r="F412" t="s">
        <v>17</v>
      </c>
      <c r="G412" t="s">
        <v>18</v>
      </c>
      <c r="H412" t="s">
        <v>527</v>
      </c>
      <c r="I412" t="s">
        <v>179</v>
      </c>
      <c r="J412" s="11">
        <v>1</v>
      </c>
      <c r="K412">
        <v>1</v>
      </c>
      <c r="L412">
        <v>1.5</v>
      </c>
      <c r="M412">
        <f>INDEX('Express Worldwide Import IL'!$C$7:$I$41,MATCH('Rate Load ExpressWW IL Import'!L412,'Express Worldwide Import IL'!$B$14:$B$41,0),MATCH("Zone "&amp;'Rate Load ExpressWW IL Import'!J412,'Express Worldwide Import IL'!$C$13:$I$13,0))*1</f>
        <v>45.35</v>
      </c>
      <c r="N412" t="s">
        <v>285</v>
      </c>
      <c r="O412" t="s">
        <v>2310</v>
      </c>
      <c r="P412" t="s">
        <v>18</v>
      </c>
      <c r="R412" t="str">
        <f t="shared" si="656"/>
        <v>('DHL','2024-01-01','2024-12-31','12376','Import','US',NULL,'EXPRESS WW (DOC) .','Document','1',1,1.5,45.35,'Flat KG','AppliedMaterials_2024',NULL),</v>
      </c>
    </row>
    <row r="413" spans="1:18" x14ac:dyDescent="0.3">
      <c r="A413" t="s">
        <v>15</v>
      </c>
      <c r="B413" s="1" t="s">
        <v>21</v>
      </c>
      <c r="C413" s="1" t="s">
        <v>2309</v>
      </c>
      <c r="D413">
        <v>12376</v>
      </c>
      <c r="E413" t="s">
        <v>286</v>
      </c>
      <c r="F413" t="s">
        <v>17</v>
      </c>
      <c r="G413" t="s">
        <v>18</v>
      </c>
      <c r="H413" t="s">
        <v>527</v>
      </c>
      <c r="I413" t="s">
        <v>179</v>
      </c>
      <c r="J413" s="11">
        <v>1</v>
      </c>
      <c r="K413">
        <v>1.5</v>
      </c>
      <c r="L413">
        <v>2</v>
      </c>
      <c r="M413">
        <f>INDEX('Express Worldwide Import IL'!$C$7:$I$41,MATCH('Rate Load ExpressWW IL Import'!L413,'Express Worldwide Import IL'!$B$14:$B$41,0),MATCH("Zone "&amp;'Rate Load ExpressWW IL Import'!J413,'Express Worldwide Import IL'!$C$13:$I$13,0))*1</f>
        <v>50.61</v>
      </c>
      <c r="N413" t="s">
        <v>285</v>
      </c>
      <c r="O413" t="s">
        <v>2310</v>
      </c>
      <c r="P413" t="s">
        <v>18</v>
      </c>
      <c r="R413" t="str">
        <f t="shared" si="656"/>
        <v>('DHL','2024-01-01','2024-12-31','12376','Import','US',NULL,'EXPRESS WW (DOC) .','Document','1',1.5,2,50.61,'Flat KG','AppliedMaterials_2024',NULL),</v>
      </c>
    </row>
    <row r="414" spans="1:18" x14ac:dyDescent="0.3">
      <c r="A414" t="s">
        <v>15</v>
      </c>
      <c r="B414" s="1" t="s">
        <v>21</v>
      </c>
      <c r="C414" s="1" t="s">
        <v>2309</v>
      </c>
      <c r="D414">
        <v>12376</v>
      </c>
      <c r="E414" t="s">
        <v>286</v>
      </c>
      <c r="F414" t="s">
        <v>17</v>
      </c>
      <c r="G414" t="s">
        <v>18</v>
      </c>
      <c r="H414" t="s">
        <v>527</v>
      </c>
      <c r="I414" t="s">
        <v>179</v>
      </c>
      <c r="J414" s="11">
        <f>J410+1</f>
        <v>2</v>
      </c>
      <c r="K414">
        <v>0</v>
      </c>
      <c r="L414">
        <v>0.5</v>
      </c>
      <c r="M414">
        <f>INDEX('Express Worldwide Import IL'!$C$7:$I$41,MATCH('Rate Load ExpressWW IL Import'!L414,'Express Worldwide Import IL'!$B$14:$B$41,0),MATCH("Zone "&amp;'Rate Load ExpressWW IL Import'!J414,'Express Worldwide Import IL'!$C$13:$I$13,0))*1</f>
        <v>33.97</v>
      </c>
      <c r="N414" t="s">
        <v>285</v>
      </c>
      <c r="O414" t="s">
        <v>2310</v>
      </c>
      <c r="P414" t="s">
        <v>18</v>
      </c>
      <c r="R414" t="str">
        <f t="shared" si="656"/>
        <v>('DHL','2024-01-01','2024-12-31','12376','Import','US',NULL,'EXPRESS WW (DOC) .','Document','2',0,0.5,33.97,'Flat KG','AppliedMaterials_2024',NULL),</v>
      </c>
    </row>
    <row r="415" spans="1:18" x14ac:dyDescent="0.3">
      <c r="A415" t="s">
        <v>15</v>
      </c>
      <c r="B415" s="1" t="s">
        <v>21</v>
      </c>
      <c r="C415" s="1" t="s">
        <v>2309</v>
      </c>
      <c r="D415">
        <v>12376</v>
      </c>
      <c r="E415" t="s">
        <v>286</v>
      </c>
      <c r="F415" t="s">
        <v>17</v>
      </c>
      <c r="G415" t="s">
        <v>18</v>
      </c>
      <c r="H415" t="s">
        <v>527</v>
      </c>
      <c r="I415" t="s">
        <v>179</v>
      </c>
      <c r="J415" s="11">
        <f t="shared" ref="J415:J437" si="657">J411+1</f>
        <v>2</v>
      </c>
      <c r="K415">
        <v>0.5</v>
      </c>
      <c r="L415">
        <v>1</v>
      </c>
      <c r="M415">
        <f>INDEX('Express Worldwide Import IL'!$C$7:$I$41,MATCH('Rate Load ExpressWW IL Import'!L415,'Express Worldwide Import IL'!$B$14:$B$41,0),MATCH("Zone "&amp;'Rate Load ExpressWW IL Import'!J415,'Express Worldwide Import IL'!$C$13:$I$13,0))*1</f>
        <v>44.62</v>
      </c>
      <c r="N415" t="s">
        <v>285</v>
      </c>
      <c r="O415" t="s">
        <v>2310</v>
      </c>
      <c r="P415" t="s">
        <v>18</v>
      </c>
      <c r="R415" t="str">
        <f t="shared" si="656"/>
        <v>('DHL','2024-01-01','2024-12-31','12376','Import','US',NULL,'EXPRESS WW (DOC) .','Document','2',0.5,1,44.62,'Flat KG','AppliedMaterials_2024',NULL),</v>
      </c>
    </row>
    <row r="416" spans="1:18" x14ac:dyDescent="0.3">
      <c r="A416" t="s">
        <v>15</v>
      </c>
      <c r="B416" s="1" t="s">
        <v>21</v>
      </c>
      <c r="C416" s="1" t="s">
        <v>2309</v>
      </c>
      <c r="D416">
        <v>12376</v>
      </c>
      <c r="E416" t="s">
        <v>286</v>
      </c>
      <c r="F416" t="s">
        <v>17</v>
      </c>
      <c r="G416" t="s">
        <v>18</v>
      </c>
      <c r="H416" t="s">
        <v>527</v>
      </c>
      <c r="I416" t="s">
        <v>179</v>
      </c>
      <c r="J416" s="11">
        <f t="shared" si="657"/>
        <v>2</v>
      </c>
      <c r="K416">
        <v>1</v>
      </c>
      <c r="L416">
        <v>1.5</v>
      </c>
      <c r="M416">
        <f>INDEX('Express Worldwide Import IL'!$C$7:$I$41,MATCH('Rate Load ExpressWW IL Import'!L416,'Express Worldwide Import IL'!$B$14:$B$41,0),MATCH("Zone "&amp;'Rate Load ExpressWW IL Import'!J416,'Express Worldwide Import IL'!$C$13:$I$13,0))*1</f>
        <v>52.01</v>
      </c>
      <c r="N416" t="s">
        <v>285</v>
      </c>
      <c r="O416" t="s">
        <v>2310</v>
      </c>
      <c r="P416" t="s">
        <v>18</v>
      </c>
      <c r="R416" t="str">
        <f t="shared" si="656"/>
        <v>('DHL','2024-01-01','2024-12-31','12376','Import','US',NULL,'EXPRESS WW (DOC) .','Document','2',1,1.5,52.01,'Flat KG','AppliedMaterials_2024',NULL),</v>
      </c>
    </row>
    <row r="417" spans="1:18" x14ac:dyDescent="0.3">
      <c r="A417" t="s">
        <v>15</v>
      </c>
      <c r="B417" s="1" t="s">
        <v>21</v>
      </c>
      <c r="C417" s="1" t="s">
        <v>2309</v>
      </c>
      <c r="D417">
        <v>12376</v>
      </c>
      <c r="E417" t="s">
        <v>286</v>
      </c>
      <c r="F417" t="s">
        <v>17</v>
      </c>
      <c r="G417" t="s">
        <v>18</v>
      </c>
      <c r="H417" t="s">
        <v>527</v>
      </c>
      <c r="I417" t="s">
        <v>179</v>
      </c>
      <c r="J417" s="11">
        <f t="shared" si="657"/>
        <v>2</v>
      </c>
      <c r="K417">
        <v>1.5</v>
      </c>
      <c r="L417">
        <v>2</v>
      </c>
      <c r="M417">
        <f>INDEX('Express Worldwide Import IL'!$C$7:$I$41,MATCH('Rate Load ExpressWW IL Import'!L417,'Express Worldwide Import IL'!$B$14:$B$41,0),MATCH("Zone "&amp;'Rate Load ExpressWW IL Import'!J417,'Express Worldwide Import IL'!$C$13:$I$13,0))*1</f>
        <v>59.4</v>
      </c>
      <c r="N417" t="s">
        <v>285</v>
      </c>
      <c r="O417" t="s">
        <v>2310</v>
      </c>
      <c r="P417" t="s">
        <v>18</v>
      </c>
      <c r="R417" t="str">
        <f t="shared" si="656"/>
        <v>('DHL','2024-01-01','2024-12-31','12376','Import','US',NULL,'EXPRESS WW (DOC) .','Document','2',1.5,2,59.4,'Flat KG','AppliedMaterials_2024',NULL),</v>
      </c>
    </row>
    <row r="418" spans="1:18" x14ac:dyDescent="0.3">
      <c r="A418" t="s">
        <v>15</v>
      </c>
      <c r="B418" s="1" t="s">
        <v>21</v>
      </c>
      <c r="C418" s="1" t="s">
        <v>2309</v>
      </c>
      <c r="D418">
        <v>12376</v>
      </c>
      <c r="E418" t="s">
        <v>286</v>
      </c>
      <c r="F418" t="s">
        <v>17</v>
      </c>
      <c r="G418" t="s">
        <v>18</v>
      </c>
      <c r="H418" t="s">
        <v>527</v>
      </c>
      <c r="I418" t="s">
        <v>179</v>
      </c>
      <c r="J418" s="11">
        <f t="shared" si="657"/>
        <v>3</v>
      </c>
      <c r="K418">
        <v>0</v>
      </c>
      <c r="L418">
        <v>0.5</v>
      </c>
      <c r="M418">
        <f>INDEX('Express Worldwide Import IL'!$C$7:$I$41,MATCH('Rate Load ExpressWW IL Import'!L418,'Express Worldwide Import IL'!$B$14:$B$41,0),MATCH("Zone "&amp;'Rate Load ExpressWW IL Import'!J418,'Express Worldwide Import IL'!$C$13:$I$13,0))*1</f>
        <v>45.05</v>
      </c>
      <c r="N418" t="s">
        <v>285</v>
      </c>
      <c r="O418" t="s">
        <v>2310</v>
      </c>
      <c r="P418" t="s">
        <v>18</v>
      </c>
      <c r="R418" t="str">
        <f t="shared" si="656"/>
        <v>('DHL','2024-01-01','2024-12-31','12376','Import','US',NULL,'EXPRESS WW (DOC) .','Document','3',0,0.5,45.05,'Flat KG','AppliedMaterials_2024',NULL),</v>
      </c>
    </row>
    <row r="419" spans="1:18" x14ac:dyDescent="0.3">
      <c r="A419" t="s">
        <v>15</v>
      </c>
      <c r="B419" s="1" t="s">
        <v>21</v>
      </c>
      <c r="C419" s="1" t="s">
        <v>2309</v>
      </c>
      <c r="D419">
        <v>12376</v>
      </c>
      <c r="E419" t="s">
        <v>286</v>
      </c>
      <c r="F419" t="s">
        <v>17</v>
      </c>
      <c r="G419" t="s">
        <v>18</v>
      </c>
      <c r="H419" t="s">
        <v>527</v>
      </c>
      <c r="I419" t="s">
        <v>179</v>
      </c>
      <c r="J419" s="11">
        <f t="shared" si="657"/>
        <v>3</v>
      </c>
      <c r="K419">
        <v>0.5</v>
      </c>
      <c r="L419">
        <v>1</v>
      </c>
      <c r="M419">
        <f>INDEX('Express Worldwide Import IL'!$C$7:$I$41,MATCH('Rate Load ExpressWW IL Import'!L419,'Express Worldwide Import IL'!$B$14:$B$41,0),MATCH("Zone "&amp;'Rate Load ExpressWW IL Import'!J419,'Express Worldwide Import IL'!$C$13:$I$13,0))*1</f>
        <v>58.59</v>
      </c>
      <c r="N419" t="s">
        <v>285</v>
      </c>
      <c r="O419" t="s">
        <v>2310</v>
      </c>
      <c r="P419" t="s">
        <v>18</v>
      </c>
      <c r="R419" t="str">
        <f t="shared" si="656"/>
        <v>('DHL','2024-01-01','2024-12-31','12376','Import','US',NULL,'EXPRESS WW (DOC) .','Document','3',0.5,1,58.59,'Flat KG','AppliedMaterials_2024',NULL),</v>
      </c>
    </row>
    <row r="420" spans="1:18" x14ac:dyDescent="0.3">
      <c r="A420" t="s">
        <v>15</v>
      </c>
      <c r="B420" s="1" t="s">
        <v>21</v>
      </c>
      <c r="C420" s="1" t="s">
        <v>2309</v>
      </c>
      <c r="D420">
        <v>12376</v>
      </c>
      <c r="E420" t="s">
        <v>286</v>
      </c>
      <c r="F420" t="s">
        <v>17</v>
      </c>
      <c r="G420" t="s">
        <v>18</v>
      </c>
      <c r="H420" t="s">
        <v>527</v>
      </c>
      <c r="I420" t="s">
        <v>179</v>
      </c>
      <c r="J420" s="11">
        <f t="shared" si="657"/>
        <v>3</v>
      </c>
      <c r="K420">
        <v>1</v>
      </c>
      <c r="L420">
        <v>1.5</v>
      </c>
      <c r="M420">
        <f>INDEX('Express Worldwide Import IL'!$C$7:$I$41,MATCH('Rate Load ExpressWW IL Import'!L420,'Express Worldwide Import IL'!$B$14:$B$41,0),MATCH("Zone "&amp;'Rate Load ExpressWW IL Import'!J420,'Express Worldwide Import IL'!$C$13:$I$13,0))*1</f>
        <v>64.34</v>
      </c>
      <c r="N420" t="s">
        <v>285</v>
      </c>
      <c r="O420" t="s">
        <v>2310</v>
      </c>
      <c r="P420" t="s">
        <v>18</v>
      </c>
      <c r="R420" t="str">
        <f t="shared" si="656"/>
        <v>('DHL','2024-01-01','2024-12-31','12376','Import','US',NULL,'EXPRESS WW (DOC) .','Document','3',1,1.5,64.34,'Flat KG','AppliedMaterials_2024',NULL),</v>
      </c>
    </row>
    <row r="421" spans="1:18" x14ac:dyDescent="0.3">
      <c r="A421" t="s">
        <v>15</v>
      </c>
      <c r="B421" s="1" t="s">
        <v>21</v>
      </c>
      <c r="C421" s="1" t="s">
        <v>2309</v>
      </c>
      <c r="D421">
        <v>12376</v>
      </c>
      <c r="E421" t="s">
        <v>286</v>
      </c>
      <c r="F421" t="s">
        <v>17</v>
      </c>
      <c r="G421" t="s">
        <v>18</v>
      </c>
      <c r="H421" t="s">
        <v>527</v>
      </c>
      <c r="I421" t="s">
        <v>179</v>
      </c>
      <c r="J421" s="11">
        <f t="shared" si="657"/>
        <v>3</v>
      </c>
      <c r="K421">
        <v>1.5</v>
      </c>
      <c r="L421">
        <v>2</v>
      </c>
      <c r="M421">
        <f>INDEX('Express Worldwide Import IL'!$C$7:$I$41,MATCH('Rate Load ExpressWW IL Import'!L421,'Express Worldwide Import IL'!$B$14:$B$41,0),MATCH("Zone "&amp;'Rate Load ExpressWW IL Import'!J421,'Express Worldwide Import IL'!$C$13:$I$13,0))*1</f>
        <v>70.09</v>
      </c>
      <c r="N421" t="s">
        <v>285</v>
      </c>
      <c r="O421" t="s">
        <v>2310</v>
      </c>
      <c r="P421" t="s">
        <v>18</v>
      </c>
      <c r="R421" t="str">
        <f t="shared" si="656"/>
        <v>('DHL','2024-01-01','2024-12-31','12376','Import','US',NULL,'EXPRESS WW (DOC) .','Document','3',1.5,2,70.09,'Flat KG','AppliedMaterials_2024',NULL),</v>
      </c>
    </row>
    <row r="422" spans="1:18" x14ac:dyDescent="0.3">
      <c r="A422" t="s">
        <v>15</v>
      </c>
      <c r="B422" s="1" t="s">
        <v>21</v>
      </c>
      <c r="C422" s="1" t="s">
        <v>2309</v>
      </c>
      <c r="D422">
        <v>12376</v>
      </c>
      <c r="E422" t="s">
        <v>286</v>
      </c>
      <c r="F422" t="s">
        <v>17</v>
      </c>
      <c r="G422" t="s">
        <v>18</v>
      </c>
      <c r="H422" t="s">
        <v>527</v>
      </c>
      <c r="I422" t="s">
        <v>179</v>
      </c>
      <c r="J422" s="11">
        <f t="shared" si="657"/>
        <v>4</v>
      </c>
      <c r="K422">
        <v>0</v>
      </c>
      <c r="L422">
        <v>0.5</v>
      </c>
      <c r="M422">
        <f>INDEX('Express Worldwide Import IL'!$C$7:$I$41,MATCH('Rate Load ExpressWW IL Import'!L422,'Express Worldwide Import IL'!$B$14:$B$41,0),MATCH("Zone "&amp;'Rate Load ExpressWW IL Import'!J422,'Express Worldwide Import IL'!$C$13:$I$13,0))*1</f>
        <v>46.95</v>
      </c>
      <c r="N422" t="s">
        <v>285</v>
      </c>
      <c r="O422" t="s">
        <v>2310</v>
      </c>
      <c r="P422" t="s">
        <v>18</v>
      </c>
      <c r="R422" t="str">
        <f t="shared" si="656"/>
        <v>('DHL','2024-01-01','2024-12-31','12376','Import','US',NULL,'EXPRESS WW (DOC) .','Document','4',0,0.5,46.95,'Flat KG','AppliedMaterials_2024',NULL),</v>
      </c>
    </row>
    <row r="423" spans="1:18" x14ac:dyDescent="0.3">
      <c r="A423" t="s">
        <v>15</v>
      </c>
      <c r="B423" s="1" t="s">
        <v>21</v>
      </c>
      <c r="C423" s="1" t="s">
        <v>2309</v>
      </c>
      <c r="D423">
        <v>12376</v>
      </c>
      <c r="E423" t="s">
        <v>286</v>
      </c>
      <c r="F423" t="s">
        <v>17</v>
      </c>
      <c r="G423" t="s">
        <v>18</v>
      </c>
      <c r="H423" t="s">
        <v>527</v>
      </c>
      <c r="I423" t="s">
        <v>179</v>
      </c>
      <c r="J423" s="11">
        <f t="shared" si="657"/>
        <v>4</v>
      </c>
      <c r="K423">
        <v>0.5</v>
      </c>
      <c r="L423">
        <v>1</v>
      </c>
      <c r="M423">
        <f>INDEX('Express Worldwide Import IL'!$C$7:$I$41,MATCH('Rate Load ExpressWW IL Import'!L423,'Express Worldwide Import IL'!$B$14:$B$41,0),MATCH("Zone "&amp;'Rate Load ExpressWW IL Import'!J423,'Express Worldwide Import IL'!$C$13:$I$13,0))*1</f>
        <v>61.17</v>
      </c>
      <c r="N423" t="s">
        <v>285</v>
      </c>
      <c r="O423" t="s">
        <v>2310</v>
      </c>
      <c r="P423" t="s">
        <v>18</v>
      </c>
      <c r="R423" t="str">
        <f t="shared" si="656"/>
        <v>('DHL','2024-01-01','2024-12-31','12376','Import','US',NULL,'EXPRESS WW (DOC) .','Document','4',0.5,1,61.17,'Flat KG','AppliedMaterials_2024',NULL),</v>
      </c>
    </row>
    <row r="424" spans="1:18" x14ac:dyDescent="0.3">
      <c r="A424" t="s">
        <v>15</v>
      </c>
      <c r="B424" s="1" t="s">
        <v>21</v>
      </c>
      <c r="C424" s="1" t="s">
        <v>2309</v>
      </c>
      <c r="D424">
        <v>12376</v>
      </c>
      <c r="E424" t="s">
        <v>286</v>
      </c>
      <c r="F424" t="s">
        <v>17</v>
      </c>
      <c r="G424" t="s">
        <v>18</v>
      </c>
      <c r="H424" t="s">
        <v>527</v>
      </c>
      <c r="I424" t="s">
        <v>179</v>
      </c>
      <c r="J424" s="11">
        <f t="shared" si="657"/>
        <v>4</v>
      </c>
      <c r="K424">
        <v>1</v>
      </c>
      <c r="L424">
        <v>1.5</v>
      </c>
      <c r="M424">
        <f>INDEX('Express Worldwide Import IL'!$C$7:$I$41,MATCH('Rate Load ExpressWW IL Import'!L424,'Express Worldwide Import IL'!$B$14:$B$41,0),MATCH("Zone "&amp;'Rate Load ExpressWW IL Import'!J424,'Express Worldwide Import IL'!$C$13:$I$13,0))*1</f>
        <v>67.19</v>
      </c>
      <c r="N424" t="s">
        <v>285</v>
      </c>
      <c r="O424" t="s">
        <v>2310</v>
      </c>
      <c r="P424" t="s">
        <v>18</v>
      </c>
      <c r="R424" t="str">
        <f t="shared" si="656"/>
        <v>('DHL','2024-01-01','2024-12-31','12376','Import','US',NULL,'EXPRESS WW (DOC) .','Document','4',1,1.5,67.19,'Flat KG','AppliedMaterials_2024',NULL),</v>
      </c>
    </row>
    <row r="425" spans="1:18" x14ac:dyDescent="0.3">
      <c r="A425" t="s">
        <v>15</v>
      </c>
      <c r="B425" s="1" t="s">
        <v>21</v>
      </c>
      <c r="C425" s="1" t="s">
        <v>2309</v>
      </c>
      <c r="D425">
        <v>12376</v>
      </c>
      <c r="E425" t="s">
        <v>286</v>
      </c>
      <c r="F425" t="s">
        <v>17</v>
      </c>
      <c r="G425" t="s">
        <v>18</v>
      </c>
      <c r="H425" t="s">
        <v>527</v>
      </c>
      <c r="I425" t="s">
        <v>179</v>
      </c>
      <c r="J425" s="11">
        <f t="shared" si="657"/>
        <v>4</v>
      </c>
      <c r="K425">
        <v>1.5</v>
      </c>
      <c r="L425">
        <v>2</v>
      </c>
      <c r="M425">
        <f>INDEX('Express Worldwide Import IL'!$C$7:$I$41,MATCH('Rate Load ExpressWW IL Import'!L425,'Express Worldwide Import IL'!$B$14:$B$41,0),MATCH("Zone "&amp;'Rate Load ExpressWW IL Import'!J425,'Express Worldwide Import IL'!$C$13:$I$13,0))*1</f>
        <v>73.209999999999994</v>
      </c>
      <c r="N425" t="s">
        <v>285</v>
      </c>
      <c r="O425" t="s">
        <v>2310</v>
      </c>
      <c r="P425" t="s">
        <v>18</v>
      </c>
      <c r="R425" t="str">
        <f t="shared" si="656"/>
        <v>('DHL','2024-01-01','2024-12-31','12376','Import','US',NULL,'EXPRESS WW (DOC) .','Document','4',1.5,2,73.21,'Flat KG','AppliedMaterials_2024',NULL),</v>
      </c>
    </row>
    <row r="426" spans="1:18" x14ac:dyDescent="0.3">
      <c r="A426" t="s">
        <v>15</v>
      </c>
      <c r="B426" s="1" t="s">
        <v>21</v>
      </c>
      <c r="C426" s="1" t="s">
        <v>2309</v>
      </c>
      <c r="D426">
        <v>12376</v>
      </c>
      <c r="E426" t="s">
        <v>286</v>
      </c>
      <c r="F426" t="s">
        <v>17</v>
      </c>
      <c r="G426" t="s">
        <v>18</v>
      </c>
      <c r="H426" t="s">
        <v>527</v>
      </c>
      <c r="I426" t="s">
        <v>179</v>
      </c>
      <c r="J426" s="11">
        <f t="shared" si="657"/>
        <v>5</v>
      </c>
      <c r="K426">
        <v>0</v>
      </c>
      <c r="L426">
        <v>0.5</v>
      </c>
      <c r="M426">
        <f>INDEX('Express Worldwide Import IL'!$C$7:$I$41,MATCH('Rate Load ExpressWW IL Import'!L426,'Express Worldwide Import IL'!$B$14:$B$41,0),MATCH("Zone "&amp;'Rate Load ExpressWW IL Import'!J426,'Express Worldwide Import IL'!$C$13:$I$13,0))*1</f>
        <v>50.2</v>
      </c>
      <c r="N426" t="s">
        <v>285</v>
      </c>
      <c r="O426" t="s">
        <v>2310</v>
      </c>
      <c r="P426" t="s">
        <v>18</v>
      </c>
      <c r="R426" t="str">
        <f t="shared" si="656"/>
        <v>('DHL','2024-01-01','2024-12-31','12376','Import','US',NULL,'EXPRESS WW (DOC) .','Document','5',0,0.5,50.2,'Flat KG','AppliedMaterials_2024',NULL),</v>
      </c>
    </row>
    <row r="427" spans="1:18" x14ac:dyDescent="0.3">
      <c r="A427" t="s">
        <v>15</v>
      </c>
      <c r="B427" s="1" t="s">
        <v>21</v>
      </c>
      <c r="C427" s="1" t="s">
        <v>2309</v>
      </c>
      <c r="D427">
        <v>12376</v>
      </c>
      <c r="E427" t="s">
        <v>286</v>
      </c>
      <c r="F427" t="s">
        <v>17</v>
      </c>
      <c r="G427" t="s">
        <v>18</v>
      </c>
      <c r="H427" t="s">
        <v>527</v>
      </c>
      <c r="I427" t="s">
        <v>179</v>
      </c>
      <c r="J427" s="11">
        <f t="shared" si="657"/>
        <v>5</v>
      </c>
      <c r="K427">
        <v>0.5</v>
      </c>
      <c r="L427">
        <v>1</v>
      </c>
      <c r="M427">
        <f>INDEX('Express Worldwide Import IL'!$C$7:$I$41,MATCH('Rate Load ExpressWW IL Import'!L427,'Express Worldwide Import IL'!$B$14:$B$41,0),MATCH("Zone "&amp;'Rate Load ExpressWW IL Import'!J427,'Express Worldwide Import IL'!$C$13:$I$13,0))*1</f>
        <v>69.05</v>
      </c>
      <c r="N427" t="s">
        <v>285</v>
      </c>
      <c r="O427" t="s">
        <v>2310</v>
      </c>
      <c r="P427" t="s">
        <v>18</v>
      </c>
      <c r="R427" t="str">
        <f t="shared" si="656"/>
        <v>('DHL','2024-01-01','2024-12-31','12376','Import','US',NULL,'EXPRESS WW (DOC) .','Document','5',0.5,1,69.05,'Flat KG','AppliedMaterials_2024',NULL),</v>
      </c>
    </row>
    <row r="428" spans="1:18" x14ac:dyDescent="0.3">
      <c r="A428" t="s">
        <v>15</v>
      </c>
      <c r="B428" s="1" t="s">
        <v>21</v>
      </c>
      <c r="C428" s="1" t="s">
        <v>2309</v>
      </c>
      <c r="D428">
        <v>12376</v>
      </c>
      <c r="E428" t="s">
        <v>286</v>
      </c>
      <c r="F428" t="s">
        <v>17</v>
      </c>
      <c r="G428" t="s">
        <v>18</v>
      </c>
      <c r="H428" t="s">
        <v>527</v>
      </c>
      <c r="I428" t="s">
        <v>179</v>
      </c>
      <c r="J428" s="11">
        <f t="shared" si="657"/>
        <v>5</v>
      </c>
      <c r="K428">
        <v>1</v>
      </c>
      <c r="L428">
        <v>1.5</v>
      </c>
      <c r="M428">
        <f>INDEX('Express Worldwide Import IL'!$C$7:$I$41,MATCH('Rate Load ExpressWW IL Import'!L428,'Express Worldwide Import IL'!$B$14:$B$41,0),MATCH("Zone "&amp;'Rate Load ExpressWW IL Import'!J428,'Express Worldwide Import IL'!$C$13:$I$13,0))*1</f>
        <v>75.52</v>
      </c>
      <c r="N428" t="s">
        <v>285</v>
      </c>
      <c r="O428" t="s">
        <v>2310</v>
      </c>
      <c r="P428" t="s">
        <v>18</v>
      </c>
      <c r="R428" t="str">
        <f t="shared" si="656"/>
        <v>('DHL','2024-01-01','2024-12-31','12376','Import','US',NULL,'EXPRESS WW (DOC) .','Document','5',1,1.5,75.52,'Flat KG','AppliedMaterials_2024',NULL),</v>
      </c>
    </row>
    <row r="429" spans="1:18" x14ac:dyDescent="0.3">
      <c r="A429" t="s">
        <v>15</v>
      </c>
      <c r="B429" s="1" t="s">
        <v>21</v>
      </c>
      <c r="C429" s="1" t="s">
        <v>2309</v>
      </c>
      <c r="D429">
        <v>12376</v>
      </c>
      <c r="E429" t="s">
        <v>286</v>
      </c>
      <c r="F429" t="s">
        <v>17</v>
      </c>
      <c r="G429" t="s">
        <v>18</v>
      </c>
      <c r="H429" t="s">
        <v>527</v>
      </c>
      <c r="I429" t="s">
        <v>179</v>
      </c>
      <c r="J429" s="11">
        <f t="shared" si="657"/>
        <v>5</v>
      </c>
      <c r="K429">
        <v>1.5</v>
      </c>
      <c r="L429">
        <v>2</v>
      </c>
      <c r="M429">
        <f>INDEX('Express Worldwide Import IL'!$C$7:$I$41,MATCH('Rate Load ExpressWW IL Import'!L429,'Express Worldwide Import IL'!$B$14:$B$41,0),MATCH("Zone "&amp;'Rate Load ExpressWW IL Import'!J429,'Express Worldwide Import IL'!$C$13:$I$13,0))*1</f>
        <v>81.99</v>
      </c>
      <c r="N429" t="s">
        <v>285</v>
      </c>
      <c r="O429" t="s">
        <v>2310</v>
      </c>
      <c r="P429" t="s">
        <v>18</v>
      </c>
      <c r="R429" t="str">
        <f t="shared" si="656"/>
        <v>('DHL','2024-01-01','2024-12-31','12376','Import','US',NULL,'EXPRESS WW (DOC) .','Document','5',1.5,2,81.99,'Flat KG','AppliedMaterials_2024',NULL),</v>
      </c>
    </row>
    <row r="430" spans="1:18" x14ac:dyDescent="0.3">
      <c r="A430" t="s">
        <v>15</v>
      </c>
      <c r="B430" s="1" t="s">
        <v>21</v>
      </c>
      <c r="C430" s="1" t="s">
        <v>2309</v>
      </c>
      <c r="D430">
        <v>12376</v>
      </c>
      <c r="E430" t="s">
        <v>286</v>
      </c>
      <c r="F430" t="s">
        <v>17</v>
      </c>
      <c r="G430" t="s">
        <v>18</v>
      </c>
      <c r="H430" t="s">
        <v>527</v>
      </c>
      <c r="I430" t="s">
        <v>179</v>
      </c>
      <c r="J430" s="11">
        <f t="shared" si="657"/>
        <v>6</v>
      </c>
      <c r="K430">
        <v>0</v>
      </c>
      <c r="L430">
        <v>0.5</v>
      </c>
      <c r="M430">
        <f>INDEX('Express Worldwide Import IL'!$C$7:$I$41,MATCH('Rate Load ExpressWW IL Import'!L430,'Express Worldwide Import IL'!$B$14:$B$41,0),MATCH("Zone "&amp;'Rate Load ExpressWW IL Import'!J430,'Express Worldwide Import IL'!$C$13:$I$13,0))*1</f>
        <v>49.58</v>
      </c>
      <c r="N430" t="s">
        <v>285</v>
      </c>
      <c r="O430" t="s">
        <v>2310</v>
      </c>
      <c r="P430" t="s">
        <v>18</v>
      </c>
      <c r="R430" t="str">
        <f t="shared" si="656"/>
        <v>('DHL','2024-01-01','2024-12-31','12376','Import','US',NULL,'EXPRESS WW (DOC) .','Document','6',0,0.5,49.58,'Flat KG','AppliedMaterials_2024',NULL),</v>
      </c>
    </row>
    <row r="431" spans="1:18" x14ac:dyDescent="0.3">
      <c r="A431" t="s">
        <v>15</v>
      </c>
      <c r="B431" s="1" t="s">
        <v>21</v>
      </c>
      <c r="C431" s="1" t="s">
        <v>2309</v>
      </c>
      <c r="D431">
        <v>12376</v>
      </c>
      <c r="E431" t="s">
        <v>286</v>
      </c>
      <c r="F431" t="s">
        <v>17</v>
      </c>
      <c r="G431" t="s">
        <v>18</v>
      </c>
      <c r="H431" t="s">
        <v>527</v>
      </c>
      <c r="I431" t="s">
        <v>179</v>
      </c>
      <c r="J431" s="11">
        <f t="shared" si="657"/>
        <v>6</v>
      </c>
      <c r="K431">
        <v>0.5</v>
      </c>
      <c r="L431">
        <v>1</v>
      </c>
      <c r="M431">
        <f>INDEX('Express Worldwide Import IL'!$C$7:$I$41,MATCH('Rate Load ExpressWW IL Import'!L431,'Express Worldwide Import IL'!$B$14:$B$41,0),MATCH("Zone "&amp;'Rate Load ExpressWW IL Import'!J431,'Express Worldwide Import IL'!$C$13:$I$13,0))*1</f>
        <v>66.83</v>
      </c>
      <c r="N431" t="s">
        <v>285</v>
      </c>
      <c r="O431" t="s">
        <v>2310</v>
      </c>
      <c r="P431" t="s">
        <v>18</v>
      </c>
      <c r="R431" t="str">
        <f t="shared" si="656"/>
        <v>('DHL','2024-01-01','2024-12-31','12376','Import','US',NULL,'EXPRESS WW (DOC) .','Document','6',0.5,1,66.83,'Flat KG','AppliedMaterials_2024',NULL),</v>
      </c>
    </row>
    <row r="432" spans="1:18" x14ac:dyDescent="0.3">
      <c r="A432" t="s">
        <v>15</v>
      </c>
      <c r="B432" s="1" t="s">
        <v>21</v>
      </c>
      <c r="C432" s="1" t="s">
        <v>2309</v>
      </c>
      <c r="D432">
        <v>12376</v>
      </c>
      <c r="E432" t="s">
        <v>286</v>
      </c>
      <c r="F432" t="s">
        <v>17</v>
      </c>
      <c r="G432" t="s">
        <v>18</v>
      </c>
      <c r="H432" t="s">
        <v>527</v>
      </c>
      <c r="I432" t="s">
        <v>179</v>
      </c>
      <c r="J432" s="11">
        <f t="shared" si="657"/>
        <v>6</v>
      </c>
      <c r="K432">
        <v>1</v>
      </c>
      <c r="L432">
        <v>1.5</v>
      </c>
      <c r="M432">
        <f>INDEX('Express Worldwide Import IL'!$C$7:$I$41,MATCH('Rate Load ExpressWW IL Import'!L432,'Express Worldwide Import IL'!$B$14:$B$41,0),MATCH("Zone "&amp;'Rate Load ExpressWW IL Import'!J432,'Express Worldwide Import IL'!$C$13:$I$13,0))*1</f>
        <v>72.86</v>
      </c>
      <c r="N432" t="s">
        <v>285</v>
      </c>
      <c r="O432" t="s">
        <v>2310</v>
      </c>
      <c r="P432" t="s">
        <v>18</v>
      </c>
      <c r="R432" t="str">
        <f t="shared" si="656"/>
        <v>('DHL','2024-01-01','2024-12-31','12376','Import','US',NULL,'EXPRESS WW (DOC) .','Document','6',1,1.5,72.86,'Flat KG','AppliedMaterials_2024',NULL),</v>
      </c>
    </row>
    <row r="433" spans="1:18" x14ac:dyDescent="0.3">
      <c r="A433" t="s">
        <v>15</v>
      </c>
      <c r="B433" s="1" t="s">
        <v>21</v>
      </c>
      <c r="C433" s="1" t="s">
        <v>2309</v>
      </c>
      <c r="D433">
        <v>12376</v>
      </c>
      <c r="E433" t="s">
        <v>286</v>
      </c>
      <c r="F433" t="s">
        <v>17</v>
      </c>
      <c r="G433" t="s">
        <v>18</v>
      </c>
      <c r="H433" t="s">
        <v>527</v>
      </c>
      <c r="I433" t="s">
        <v>179</v>
      </c>
      <c r="J433" s="11">
        <f t="shared" si="657"/>
        <v>6</v>
      </c>
      <c r="K433">
        <v>1.5</v>
      </c>
      <c r="L433">
        <v>2</v>
      </c>
      <c r="M433">
        <f>INDEX('Express Worldwide Import IL'!$C$7:$I$41,MATCH('Rate Load ExpressWW IL Import'!L433,'Express Worldwide Import IL'!$B$14:$B$41,0),MATCH("Zone "&amp;'Rate Load ExpressWW IL Import'!J433,'Express Worldwide Import IL'!$C$13:$I$13,0))*1</f>
        <v>78.89</v>
      </c>
      <c r="N433" t="s">
        <v>285</v>
      </c>
      <c r="O433" t="s">
        <v>2310</v>
      </c>
      <c r="P433" t="s">
        <v>18</v>
      </c>
      <c r="R433" t="str">
        <f t="shared" si="656"/>
        <v>('DHL','2024-01-01','2024-12-31','12376','Import','US',NULL,'EXPRESS WW (DOC) .','Document','6',1.5,2,78.89,'Flat KG','AppliedMaterials_2024',NULL),</v>
      </c>
    </row>
    <row r="434" spans="1:18" x14ac:dyDescent="0.3">
      <c r="A434" t="s">
        <v>15</v>
      </c>
      <c r="B434" s="1" t="s">
        <v>21</v>
      </c>
      <c r="C434" s="1" t="s">
        <v>2309</v>
      </c>
      <c r="D434">
        <v>12376</v>
      </c>
      <c r="E434" t="s">
        <v>286</v>
      </c>
      <c r="F434" t="s">
        <v>17</v>
      </c>
      <c r="G434" t="s">
        <v>18</v>
      </c>
      <c r="H434" t="s">
        <v>527</v>
      </c>
      <c r="I434" t="s">
        <v>179</v>
      </c>
      <c r="J434" s="11">
        <f t="shared" si="657"/>
        <v>7</v>
      </c>
      <c r="K434">
        <v>0</v>
      </c>
      <c r="L434">
        <v>0.5</v>
      </c>
      <c r="M434">
        <f>INDEX('Express Worldwide Import IL'!$C$7:$I$41,MATCH('Rate Load ExpressWW IL Import'!L434,'Express Worldwide Import IL'!$B$14:$B$41,0),MATCH("Zone "&amp;'Rate Load ExpressWW IL Import'!J434,'Express Worldwide Import IL'!$C$13:$I$13,0))*1</f>
        <v>56.57</v>
      </c>
      <c r="N434" t="s">
        <v>285</v>
      </c>
      <c r="O434" t="s">
        <v>2310</v>
      </c>
      <c r="P434" t="s">
        <v>18</v>
      </c>
      <c r="R434" t="str">
        <f t="shared" si="656"/>
        <v>('DHL','2024-01-01','2024-12-31','12376','Import','US',NULL,'EXPRESS WW (DOC) .','Document','7',0,0.5,56.57,'Flat KG','AppliedMaterials_2024',NULL),</v>
      </c>
    </row>
    <row r="435" spans="1:18" x14ac:dyDescent="0.3">
      <c r="A435" t="s">
        <v>15</v>
      </c>
      <c r="B435" s="1" t="s">
        <v>21</v>
      </c>
      <c r="C435" s="1" t="s">
        <v>2309</v>
      </c>
      <c r="D435">
        <v>12376</v>
      </c>
      <c r="E435" t="s">
        <v>286</v>
      </c>
      <c r="F435" t="s">
        <v>17</v>
      </c>
      <c r="G435" t="s">
        <v>18</v>
      </c>
      <c r="H435" t="s">
        <v>527</v>
      </c>
      <c r="I435" t="s">
        <v>179</v>
      </c>
      <c r="J435" s="11">
        <f t="shared" si="657"/>
        <v>7</v>
      </c>
      <c r="K435">
        <v>0.5</v>
      </c>
      <c r="L435">
        <v>1</v>
      </c>
      <c r="M435">
        <f>INDEX('Express Worldwide Import IL'!$C$7:$I$41,MATCH('Rate Load ExpressWW IL Import'!L435,'Express Worldwide Import IL'!$B$14:$B$41,0),MATCH("Zone "&amp;'Rate Load ExpressWW IL Import'!J435,'Express Worldwide Import IL'!$C$13:$I$13,0))*1</f>
        <v>76.92</v>
      </c>
      <c r="N435" t="s">
        <v>285</v>
      </c>
      <c r="O435" t="s">
        <v>2310</v>
      </c>
      <c r="P435" t="s">
        <v>18</v>
      </c>
      <c r="R435" t="str">
        <f t="shared" si="656"/>
        <v>('DHL','2024-01-01','2024-12-31','12376','Import','US',NULL,'EXPRESS WW (DOC) .','Document','7',0.5,1,76.92,'Flat KG','AppliedMaterials_2024',NULL),</v>
      </c>
    </row>
    <row r="436" spans="1:18" x14ac:dyDescent="0.3">
      <c r="A436" t="s">
        <v>15</v>
      </c>
      <c r="B436" s="1" t="s">
        <v>21</v>
      </c>
      <c r="C436" s="1" t="s">
        <v>2309</v>
      </c>
      <c r="D436">
        <v>12376</v>
      </c>
      <c r="E436" t="s">
        <v>286</v>
      </c>
      <c r="F436" t="s">
        <v>17</v>
      </c>
      <c r="G436" t="s">
        <v>18</v>
      </c>
      <c r="H436" t="s">
        <v>527</v>
      </c>
      <c r="I436" t="s">
        <v>179</v>
      </c>
      <c r="J436" s="11">
        <f t="shared" si="657"/>
        <v>7</v>
      </c>
      <c r="K436">
        <v>1</v>
      </c>
      <c r="L436">
        <v>1.5</v>
      </c>
      <c r="M436">
        <f>INDEX('Express Worldwide Import IL'!$C$7:$I$41,MATCH('Rate Load ExpressWW IL Import'!L436,'Express Worldwide Import IL'!$B$14:$B$41,0),MATCH("Zone "&amp;'Rate Load ExpressWW IL Import'!J436,'Express Worldwide Import IL'!$C$13:$I$13,0))*1</f>
        <v>87.14</v>
      </c>
      <c r="N436" t="s">
        <v>285</v>
      </c>
      <c r="O436" t="s">
        <v>2310</v>
      </c>
      <c r="P436" t="s">
        <v>18</v>
      </c>
      <c r="R436" t="str">
        <f t="shared" si="656"/>
        <v>('DHL','2024-01-01','2024-12-31','12376','Import','US',NULL,'EXPRESS WW (DOC) .','Document','7',1,1.5,87.14,'Flat KG','AppliedMaterials_2024',NULL),</v>
      </c>
    </row>
    <row r="437" spans="1:18" x14ac:dyDescent="0.3">
      <c r="A437" t="s">
        <v>15</v>
      </c>
      <c r="B437" s="1" t="s">
        <v>21</v>
      </c>
      <c r="C437" s="1" t="s">
        <v>2309</v>
      </c>
      <c r="D437">
        <v>12376</v>
      </c>
      <c r="E437" t="s">
        <v>286</v>
      </c>
      <c r="F437" t="s">
        <v>17</v>
      </c>
      <c r="G437" t="s">
        <v>18</v>
      </c>
      <c r="H437" t="s">
        <v>527</v>
      </c>
      <c r="I437" t="s">
        <v>179</v>
      </c>
      <c r="J437" s="11">
        <f t="shared" si="657"/>
        <v>7</v>
      </c>
      <c r="K437">
        <v>1.5</v>
      </c>
      <c r="L437">
        <v>2</v>
      </c>
      <c r="M437">
        <f>INDEX('Express Worldwide Import IL'!$C$7:$I$41,MATCH('Rate Load ExpressWW IL Import'!L437,'Express Worldwide Import IL'!$B$14:$B$41,0),MATCH("Zone "&amp;'Rate Load ExpressWW IL Import'!J437,'Express Worldwide Import IL'!$C$13:$I$13,0))*1</f>
        <v>97.36</v>
      </c>
      <c r="N437" t="s">
        <v>285</v>
      </c>
      <c r="O437" t="s">
        <v>2310</v>
      </c>
      <c r="P437" t="s">
        <v>18</v>
      </c>
      <c r="R437" t="str">
        <f t="shared" si="656"/>
        <v>('DHL','2024-01-01','2024-12-31','12376','Import','US',NULL,'EXPRESS WW (DOC) .','Document','7',1.5,2,97.36,'Flat KG','AppliedMaterials_2024',NULL),</v>
      </c>
    </row>
    <row r="438" spans="1:18" x14ac:dyDescent="0.3">
      <c r="A438" t="s">
        <v>15</v>
      </c>
      <c r="B438" s="1" t="s">
        <v>21</v>
      </c>
      <c r="C438" s="1" t="s">
        <v>2309</v>
      </c>
      <c r="D438">
        <v>12376</v>
      </c>
      <c r="E438" t="s">
        <v>286</v>
      </c>
      <c r="F438" t="s">
        <v>17</v>
      </c>
      <c r="G438" t="s">
        <v>18</v>
      </c>
      <c r="H438" t="s">
        <v>2353</v>
      </c>
      <c r="I438" t="s">
        <v>19</v>
      </c>
      <c r="J438" s="11">
        <v>1</v>
      </c>
      <c r="K438">
        <v>0</v>
      </c>
      <c r="L438">
        <v>0.5</v>
      </c>
      <c r="M438">
        <f>INDEX('Express Worldwide Import IL'!$C$14:$I$41,MATCH('Rate Load ExpressWW IL Import'!L438,'Express Worldwide Import IL'!$B$14:$B$41,0),MATCH("Zone "&amp;'Rate Load ExpressWW IL Import'!J438,'Express Worldwide Import IL'!$C$13:$I$13,0))*1</f>
        <v>32.200000000000003</v>
      </c>
      <c r="N438" t="s">
        <v>285</v>
      </c>
      <c r="O438" t="s">
        <v>2310</v>
      </c>
      <c r="P438" t="s">
        <v>18</v>
      </c>
      <c r="R438" t="str">
        <f t="shared" si="656"/>
        <v>('DHL','2024-01-01','2024-12-31','12376','Import','US',NULL,'EXPRESS WW (NON-DOC) ','Non-Document','1',0,0.5,32.2,'Flat KG','AppliedMaterials_2024',NULL),</v>
      </c>
    </row>
    <row r="439" spans="1:18" x14ac:dyDescent="0.3">
      <c r="A439" t="s">
        <v>15</v>
      </c>
      <c r="B439" s="1" t="s">
        <v>21</v>
      </c>
      <c r="C439" s="1" t="s">
        <v>2309</v>
      </c>
      <c r="D439">
        <v>12376</v>
      </c>
      <c r="E439" t="s">
        <v>286</v>
      </c>
      <c r="F439" t="s">
        <v>17</v>
      </c>
      <c r="G439" t="s">
        <v>18</v>
      </c>
      <c r="H439" t="s">
        <v>2353</v>
      </c>
      <c r="I439" t="s">
        <v>19</v>
      </c>
      <c r="J439" s="11">
        <v>1</v>
      </c>
      <c r="K439">
        <v>0.5</v>
      </c>
      <c r="L439">
        <v>1</v>
      </c>
      <c r="M439">
        <f>INDEX('Express Worldwide Import IL'!$C$14:$I$41,MATCH('Rate Load ExpressWW IL Import'!L439,'Express Worldwide Import IL'!$B$14:$B$41,0),MATCH("Zone "&amp;'Rate Load ExpressWW IL Import'!J439,'Express Worldwide Import IL'!$C$13:$I$13,0))*1</f>
        <v>42.68</v>
      </c>
      <c r="N439" t="s">
        <v>285</v>
      </c>
      <c r="O439" t="s">
        <v>2310</v>
      </c>
      <c r="P439" t="s">
        <v>18</v>
      </c>
      <c r="R439" t="str">
        <f t="shared" si="656"/>
        <v>('DHL','2024-01-01','2024-12-31','12376','Import','US',NULL,'EXPRESS WW (NON-DOC) ','Non-Document','1',0.5,1,42.68,'Flat KG','AppliedMaterials_2024',NULL),</v>
      </c>
    </row>
    <row r="440" spans="1:18" x14ac:dyDescent="0.3">
      <c r="A440" t="s">
        <v>15</v>
      </c>
      <c r="B440" s="1" t="s">
        <v>21</v>
      </c>
      <c r="C440" s="1" t="s">
        <v>2309</v>
      </c>
      <c r="D440">
        <v>12376</v>
      </c>
      <c r="E440" t="s">
        <v>286</v>
      </c>
      <c r="F440" t="s">
        <v>17</v>
      </c>
      <c r="G440" t="s">
        <v>18</v>
      </c>
      <c r="H440" t="s">
        <v>2353</v>
      </c>
      <c r="I440" t="s">
        <v>19</v>
      </c>
      <c r="J440" s="11">
        <v>1</v>
      </c>
      <c r="K440">
        <v>1</v>
      </c>
      <c r="L440">
        <v>1.5</v>
      </c>
      <c r="M440">
        <f>INDEX('Express Worldwide Import IL'!$C$14:$I$41,MATCH('Rate Load ExpressWW IL Import'!L440,'Express Worldwide Import IL'!$B$14:$B$41,0),MATCH("Zone "&amp;'Rate Load ExpressWW IL Import'!J440,'Express Worldwide Import IL'!$C$13:$I$13,0))*1</f>
        <v>48.29</v>
      </c>
      <c r="N440" t="s">
        <v>285</v>
      </c>
      <c r="O440" t="s">
        <v>2310</v>
      </c>
      <c r="P440" t="s">
        <v>18</v>
      </c>
      <c r="R440" t="str">
        <f t="shared" si="656"/>
        <v>('DHL','2024-01-01','2024-12-31','12376','Import','US',NULL,'EXPRESS WW (NON-DOC) ','Non-Document','1',1,1.5,48.29,'Flat KG','AppliedMaterials_2024',NULL),</v>
      </c>
    </row>
    <row r="441" spans="1:18" x14ac:dyDescent="0.3">
      <c r="A441" t="s">
        <v>15</v>
      </c>
      <c r="B441" s="1" t="s">
        <v>21</v>
      </c>
      <c r="C441" s="1" t="s">
        <v>2309</v>
      </c>
      <c r="D441">
        <v>12376</v>
      </c>
      <c r="E441" t="s">
        <v>286</v>
      </c>
      <c r="F441" t="s">
        <v>17</v>
      </c>
      <c r="G441" t="s">
        <v>18</v>
      </c>
      <c r="H441" t="s">
        <v>2353</v>
      </c>
      <c r="I441" t="s">
        <v>19</v>
      </c>
      <c r="J441" s="11">
        <v>1</v>
      </c>
      <c r="K441">
        <v>1.5</v>
      </c>
      <c r="L441">
        <v>2</v>
      </c>
      <c r="M441">
        <f>INDEX('Express Worldwide Import IL'!$C$14:$I$41,MATCH('Rate Load ExpressWW IL Import'!L441,'Express Worldwide Import IL'!$B$14:$B$41,0),MATCH("Zone "&amp;'Rate Load ExpressWW IL Import'!J441,'Express Worldwide Import IL'!$C$13:$I$13,0))*1</f>
        <v>53.9</v>
      </c>
      <c r="N441" t="s">
        <v>285</v>
      </c>
      <c r="O441" t="s">
        <v>2310</v>
      </c>
      <c r="P441" t="s">
        <v>18</v>
      </c>
      <c r="R441" t="str">
        <f t="shared" si="656"/>
        <v>('DHL','2024-01-01','2024-12-31','12376','Import','US',NULL,'EXPRESS WW (NON-DOC) ','Non-Document','1',1.5,2,53.9,'Flat KG','AppliedMaterials_2024',NULL),</v>
      </c>
    </row>
    <row r="442" spans="1:18" x14ac:dyDescent="0.3">
      <c r="A442" t="s">
        <v>15</v>
      </c>
      <c r="B442" s="1" t="s">
        <v>21</v>
      </c>
      <c r="C442" s="1" t="s">
        <v>2309</v>
      </c>
      <c r="D442">
        <v>12376</v>
      </c>
      <c r="E442" t="s">
        <v>286</v>
      </c>
      <c r="F442" t="s">
        <v>17</v>
      </c>
      <c r="G442" t="s">
        <v>18</v>
      </c>
      <c r="H442" t="s">
        <v>2353</v>
      </c>
      <c r="I442" t="s">
        <v>19</v>
      </c>
      <c r="J442" s="11">
        <v>1</v>
      </c>
      <c r="K442">
        <v>2</v>
      </c>
      <c r="L442">
        <v>2.5</v>
      </c>
      <c r="M442">
        <f>INDEX('Express Worldwide Import IL'!$C$14:$I$41,MATCH('Rate Load ExpressWW IL Import'!L442,'Express Worldwide Import IL'!$B$14:$B$41,0),MATCH("Zone "&amp;'Rate Load ExpressWW IL Import'!J442,'Express Worldwide Import IL'!$C$13:$I$13,0))*1</f>
        <v>59.5</v>
      </c>
      <c r="N442" t="s">
        <v>285</v>
      </c>
      <c r="O442" t="s">
        <v>2310</v>
      </c>
      <c r="P442" t="s">
        <v>18</v>
      </c>
      <c r="R442" t="str">
        <f t="shared" si="656"/>
        <v>('DHL','2024-01-01','2024-12-31','12376','Import','US',NULL,'EXPRESS WW (NON-DOC) ','Non-Document','1',2,2.5,59.5,'Flat KG','AppliedMaterials_2024',NULL),</v>
      </c>
    </row>
    <row r="443" spans="1:18" x14ac:dyDescent="0.3">
      <c r="A443" t="s">
        <v>15</v>
      </c>
      <c r="B443" s="1" t="s">
        <v>21</v>
      </c>
      <c r="C443" s="1" t="s">
        <v>2309</v>
      </c>
      <c r="D443">
        <v>12376</v>
      </c>
      <c r="E443" t="s">
        <v>286</v>
      </c>
      <c r="F443" t="s">
        <v>17</v>
      </c>
      <c r="G443" t="s">
        <v>18</v>
      </c>
      <c r="H443" t="s">
        <v>2353</v>
      </c>
      <c r="I443" t="s">
        <v>19</v>
      </c>
      <c r="J443" s="11">
        <v>1</v>
      </c>
      <c r="K443">
        <v>2.5</v>
      </c>
      <c r="L443">
        <v>3</v>
      </c>
      <c r="M443">
        <f>INDEX('Express Worldwide Import IL'!$C$14:$I$41,MATCH('Rate Load ExpressWW IL Import'!L443,'Express Worldwide Import IL'!$B$14:$B$41,0),MATCH("Zone "&amp;'Rate Load ExpressWW IL Import'!J443,'Express Worldwide Import IL'!$C$13:$I$13,0))*1</f>
        <v>64.05</v>
      </c>
      <c r="N443" t="s">
        <v>285</v>
      </c>
      <c r="O443" t="s">
        <v>2310</v>
      </c>
      <c r="P443" t="s">
        <v>18</v>
      </c>
      <c r="R443" t="str">
        <f t="shared" si="656"/>
        <v>('DHL','2024-01-01','2024-12-31','12376','Import','US',NULL,'EXPRESS WW (NON-DOC) ','Non-Document','1',2.5,3,64.05,'Flat KG','AppliedMaterials_2024',NULL),</v>
      </c>
    </row>
    <row r="444" spans="1:18" x14ac:dyDescent="0.3">
      <c r="A444" t="s">
        <v>15</v>
      </c>
      <c r="B444" s="1" t="s">
        <v>21</v>
      </c>
      <c r="C444" s="1" t="s">
        <v>2309</v>
      </c>
      <c r="D444">
        <v>12376</v>
      </c>
      <c r="E444" t="s">
        <v>286</v>
      </c>
      <c r="F444" t="s">
        <v>17</v>
      </c>
      <c r="G444" t="s">
        <v>18</v>
      </c>
      <c r="H444" t="s">
        <v>2353</v>
      </c>
      <c r="I444" t="s">
        <v>19</v>
      </c>
      <c r="J444" s="11">
        <v>1</v>
      </c>
      <c r="K444">
        <v>3</v>
      </c>
      <c r="L444">
        <v>3.5</v>
      </c>
      <c r="M444">
        <f>INDEX('Express Worldwide Import IL'!$C$14:$I$41,MATCH('Rate Load ExpressWW IL Import'!L444,'Express Worldwide Import IL'!$B$14:$B$41,0),MATCH("Zone "&amp;'Rate Load ExpressWW IL Import'!J444,'Express Worldwide Import IL'!$C$13:$I$13,0))*1</f>
        <v>68.599999999999994</v>
      </c>
      <c r="N444" t="s">
        <v>285</v>
      </c>
      <c r="O444" t="s">
        <v>2310</v>
      </c>
      <c r="P444" t="s">
        <v>18</v>
      </c>
      <c r="R444" t="str">
        <f t="shared" si="656"/>
        <v>('DHL','2024-01-01','2024-12-31','12376','Import','US',NULL,'EXPRESS WW (NON-DOC) ','Non-Document','1',3,3.5,68.6,'Flat KG','AppliedMaterials_2024',NULL),</v>
      </c>
    </row>
    <row r="445" spans="1:18" x14ac:dyDescent="0.3">
      <c r="A445" t="s">
        <v>15</v>
      </c>
      <c r="B445" s="1" t="s">
        <v>21</v>
      </c>
      <c r="C445" s="1" t="s">
        <v>2309</v>
      </c>
      <c r="D445">
        <v>12376</v>
      </c>
      <c r="E445" t="s">
        <v>286</v>
      </c>
      <c r="F445" t="s">
        <v>17</v>
      </c>
      <c r="G445" t="s">
        <v>18</v>
      </c>
      <c r="H445" t="s">
        <v>2353</v>
      </c>
      <c r="I445" t="s">
        <v>19</v>
      </c>
      <c r="J445" s="11">
        <v>1</v>
      </c>
      <c r="K445">
        <v>3.5</v>
      </c>
      <c r="L445">
        <v>4</v>
      </c>
      <c r="M445">
        <f>INDEX('Express Worldwide Import IL'!$C$14:$I$41,MATCH('Rate Load ExpressWW IL Import'!L445,'Express Worldwide Import IL'!$B$14:$B$41,0),MATCH("Zone "&amp;'Rate Load ExpressWW IL Import'!J445,'Express Worldwide Import IL'!$C$13:$I$13,0))*1</f>
        <v>73.150000000000006</v>
      </c>
      <c r="N445" t="s">
        <v>285</v>
      </c>
      <c r="O445" t="s">
        <v>2310</v>
      </c>
      <c r="P445" t="s">
        <v>18</v>
      </c>
      <c r="R445" t="str">
        <f t="shared" si="656"/>
        <v>('DHL','2024-01-01','2024-12-31','12376','Import','US',NULL,'EXPRESS WW (NON-DOC) ','Non-Document','1',3.5,4,73.15,'Flat KG','AppliedMaterials_2024',NULL),</v>
      </c>
    </row>
    <row r="446" spans="1:18" x14ac:dyDescent="0.3">
      <c r="A446" t="s">
        <v>15</v>
      </c>
      <c r="B446" s="1" t="s">
        <v>21</v>
      </c>
      <c r="C446" s="1" t="s">
        <v>2309</v>
      </c>
      <c r="D446">
        <v>12376</v>
      </c>
      <c r="E446" t="s">
        <v>286</v>
      </c>
      <c r="F446" t="s">
        <v>17</v>
      </c>
      <c r="G446" t="s">
        <v>18</v>
      </c>
      <c r="H446" t="s">
        <v>2353</v>
      </c>
      <c r="I446" t="s">
        <v>19</v>
      </c>
      <c r="J446" s="11">
        <v>1</v>
      </c>
      <c r="K446">
        <v>4</v>
      </c>
      <c r="L446">
        <v>4.5</v>
      </c>
      <c r="M446">
        <f>INDEX('Express Worldwide Import IL'!$C$14:$I$41,MATCH('Rate Load ExpressWW IL Import'!L446,'Express Worldwide Import IL'!$B$14:$B$41,0),MATCH("Zone "&amp;'Rate Load ExpressWW IL Import'!J446,'Express Worldwide Import IL'!$C$13:$I$13,0))*1</f>
        <v>77.7</v>
      </c>
      <c r="N446" t="s">
        <v>285</v>
      </c>
      <c r="O446" t="s">
        <v>2310</v>
      </c>
      <c r="P446" t="s">
        <v>18</v>
      </c>
      <c r="R446" t="str">
        <f t="shared" si="656"/>
        <v>('DHL','2024-01-01','2024-12-31','12376','Import','US',NULL,'EXPRESS WW (NON-DOC) ','Non-Document','1',4,4.5,77.7,'Flat KG','AppliedMaterials_2024',NULL),</v>
      </c>
    </row>
    <row r="447" spans="1:18" x14ac:dyDescent="0.3">
      <c r="A447" t="s">
        <v>15</v>
      </c>
      <c r="B447" s="1" t="s">
        <v>21</v>
      </c>
      <c r="C447" s="1" t="s">
        <v>2309</v>
      </c>
      <c r="D447">
        <v>12376</v>
      </c>
      <c r="E447" t="s">
        <v>286</v>
      </c>
      <c r="F447" t="s">
        <v>17</v>
      </c>
      <c r="G447" t="s">
        <v>18</v>
      </c>
      <c r="H447" t="s">
        <v>2353</v>
      </c>
      <c r="I447" t="s">
        <v>19</v>
      </c>
      <c r="J447" s="11">
        <v>1</v>
      </c>
      <c r="K447">
        <v>4.5</v>
      </c>
      <c r="L447">
        <v>5</v>
      </c>
      <c r="M447">
        <f>INDEX('Express Worldwide Import IL'!$C$14:$I$41,MATCH('Rate Load ExpressWW IL Import'!L447,'Express Worldwide Import IL'!$B$14:$B$41,0),MATCH("Zone "&amp;'Rate Load ExpressWW IL Import'!J447,'Express Worldwide Import IL'!$C$13:$I$13,0))*1</f>
        <v>82.25</v>
      </c>
      <c r="N447" t="s">
        <v>285</v>
      </c>
      <c r="O447" t="s">
        <v>2310</v>
      </c>
      <c r="P447" t="s">
        <v>18</v>
      </c>
      <c r="R447" t="str">
        <f t="shared" si="656"/>
        <v>('DHL','2024-01-01','2024-12-31','12376','Import','US',NULL,'EXPRESS WW (NON-DOC) ','Non-Document','1',4.5,5,82.25,'Flat KG','AppliedMaterials_2024',NULL),</v>
      </c>
    </row>
    <row r="448" spans="1:18" x14ac:dyDescent="0.3">
      <c r="A448" t="s">
        <v>15</v>
      </c>
      <c r="B448" s="1" t="s">
        <v>21</v>
      </c>
      <c r="C448" s="1" t="s">
        <v>2309</v>
      </c>
      <c r="D448">
        <v>12376</v>
      </c>
      <c r="E448" t="s">
        <v>286</v>
      </c>
      <c r="F448" t="s">
        <v>17</v>
      </c>
      <c r="G448" t="s">
        <v>18</v>
      </c>
      <c r="H448" t="s">
        <v>2353</v>
      </c>
      <c r="I448" t="s">
        <v>19</v>
      </c>
      <c r="J448" s="11">
        <v>1</v>
      </c>
      <c r="K448">
        <v>5</v>
      </c>
      <c r="L448">
        <v>5.5</v>
      </c>
      <c r="M448">
        <f>INDEX('Express Worldwide Import IL'!$C$14:$I$41,MATCH('Rate Load ExpressWW IL Import'!L448,'Express Worldwide Import IL'!$B$14:$B$41,0),MATCH("Zone "&amp;'Rate Load ExpressWW IL Import'!J448,'Express Worldwide Import IL'!$C$13:$I$13,0))*1</f>
        <v>86.45</v>
      </c>
      <c r="N448" t="s">
        <v>285</v>
      </c>
      <c r="O448" t="s">
        <v>2310</v>
      </c>
      <c r="P448" t="s">
        <v>18</v>
      </c>
      <c r="R448" t="str">
        <f t="shared" si="656"/>
        <v>('DHL','2024-01-01','2024-12-31','12376','Import','US',NULL,'EXPRESS WW (NON-DOC) ','Non-Document','1',5,5.5,86.45,'Flat KG','AppliedMaterials_2024',NULL),</v>
      </c>
    </row>
    <row r="449" spans="1:18" x14ac:dyDescent="0.3">
      <c r="A449" t="s">
        <v>15</v>
      </c>
      <c r="B449" s="1" t="s">
        <v>21</v>
      </c>
      <c r="C449" s="1" t="s">
        <v>2309</v>
      </c>
      <c r="D449">
        <v>12376</v>
      </c>
      <c r="E449" t="s">
        <v>286</v>
      </c>
      <c r="F449" t="s">
        <v>17</v>
      </c>
      <c r="G449" t="s">
        <v>18</v>
      </c>
      <c r="H449" t="s">
        <v>2353</v>
      </c>
      <c r="I449" t="s">
        <v>19</v>
      </c>
      <c r="J449" s="11">
        <v>1</v>
      </c>
      <c r="K449">
        <v>5.5</v>
      </c>
      <c r="L449">
        <v>6</v>
      </c>
      <c r="M449">
        <f>INDEX('Express Worldwide Import IL'!$C$14:$I$41,MATCH('Rate Load ExpressWW IL Import'!L449,'Express Worldwide Import IL'!$B$14:$B$41,0),MATCH("Zone "&amp;'Rate Load ExpressWW IL Import'!J449,'Express Worldwide Import IL'!$C$13:$I$13,0))*1</f>
        <v>90.65</v>
      </c>
      <c r="N449" t="s">
        <v>285</v>
      </c>
      <c r="O449" t="s">
        <v>2310</v>
      </c>
      <c r="P449" t="s">
        <v>18</v>
      </c>
      <c r="R449" t="str">
        <f t="shared" si="656"/>
        <v>('DHL','2024-01-01','2024-12-31','12376','Import','US',NULL,'EXPRESS WW (NON-DOC) ','Non-Document','1',5.5,6,90.65,'Flat KG','AppliedMaterials_2024',NULL),</v>
      </c>
    </row>
    <row r="450" spans="1:18" x14ac:dyDescent="0.3">
      <c r="A450" t="s">
        <v>15</v>
      </c>
      <c r="B450" s="1" t="s">
        <v>21</v>
      </c>
      <c r="C450" s="1" t="s">
        <v>2309</v>
      </c>
      <c r="D450">
        <v>12376</v>
      </c>
      <c r="E450" t="s">
        <v>286</v>
      </c>
      <c r="F450" t="s">
        <v>17</v>
      </c>
      <c r="G450" t="s">
        <v>18</v>
      </c>
      <c r="H450" t="s">
        <v>2353</v>
      </c>
      <c r="I450" t="s">
        <v>19</v>
      </c>
      <c r="J450" s="11">
        <v>1</v>
      </c>
      <c r="K450">
        <v>6</v>
      </c>
      <c r="L450">
        <v>6.5</v>
      </c>
      <c r="M450">
        <f>INDEX('Express Worldwide Import IL'!$C$14:$I$41,MATCH('Rate Load ExpressWW IL Import'!L450,'Express Worldwide Import IL'!$B$14:$B$41,0),MATCH("Zone "&amp;'Rate Load ExpressWW IL Import'!J450,'Express Worldwide Import IL'!$C$13:$I$13,0))*1</f>
        <v>94.85</v>
      </c>
      <c r="N450" t="s">
        <v>285</v>
      </c>
      <c r="O450" t="s">
        <v>2310</v>
      </c>
      <c r="P450" t="s">
        <v>18</v>
      </c>
      <c r="R450" t="str">
        <f t="shared" si="656"/>
        <v>('DHL','2024-01-01','2024-12-31','12376','Import','US',NULL,'EXPRESS WW (NON-DOC) ','Non-Document','1',6,6.5,94.85,'Flat KG','AppliedMaterials_2024',NULL),</v>
      </c>
    </row>
    <row r="451" spans="1:18" x14ac:dyDescent="0.3">
      <c r="A451" t="s">
        <v>15</v>
      </c>
      <c r="B451" s="1" t="s">
        <v>21</v>
      </c>
      <c r="C451" s="1" t="s">
        <v>2309</v>
      </c>
      <c r="D451">
        <v>12376</v>
      </c>
      <c r="E451" t="s">
        <v>286</v>
      </c>
      <c r="F451" t="s">
        <v>17</v>
      </c>
      <c r="G451" t="s">
        <v>18</v>
      </c>
      <c r="H451" t="s">
        <v>2353</v>
      </c>
      <c r="I451" t="s">
        <v>19</v>
      </c>
      <c r="J451" s="11">
        <v>1</v>
      </c>
      <c r="K451">
        <v>6.5</v>
      </c>
      <c r="L451">
        <v>7</v>
      </c>
      <c r="M451">
        <f>INDEX('Express Worldwide Import IL'!$C$14:$I$41,MATCH('Rate Load ExpressWW IL Import'!L451,'Express Worldwide Import IL'!$B$14:$B$41,0),MATCH("Zone "&amp;'Rate Load ExpressWW IL Import'!J451,'Express Worldwide Import IL'!$C$13:$I$13,0))*1</f>
        <v>99.05</v>
      </c>
      <c r="N451" t="s">
        <v>285</v>
      </c>
      <c r="O451" t="s">
        <v>2310</v>
      </c>
      <c r="P451" t="s">
        <v>18</v>
      </c>
      <c r="R451" t="str">
        <f t="shared" si="656"/>
        <v>('DHL','2024-01-01','2024-12-31','12376','Import','US',NULL,'EXPRESS WW (NON-DOC) ','Non-Document','1',6.5,7,99.05,'Flat KG','AppliedMaterials_2024',NULL),</v>
      </c>
    </row>
    <row r="452" spans="1:18" x14ac:dyDescent="0.3">
      <c r="A452" t="s">
        <v>15</v>
      </c>
      <c r="B452" s="1" t="s">
        <v>21</v>
      </c>
      <c r="C452" s="1" t="s">
        <v>2309</v>
      </c>
      <c r="D452">
        <v>12376</v>
      </c>
      <c r="E452" t="s">
        <v>286</v>
      </c>
      <c r="F452" t="s">
        <v>17</v>
      </c>
      <c r="G452" t="s">
        <v>18</v>
      </c>
      <c r="H452" t="s">
        <v>2353</v>
      </c>
      <c r="I452" t="s">
        <v>19</v>
      </c>
      <c r="J452" s="11">
        <v>1</v>
      </c>
      <c r="K452">
        <v>7</v>
      </c>
      <c r="L452">
        <v>7.5</v>
      </c>
      <c r="M452">
        <f>INDEX('Express Worldwide Import IL'!$C$14:$I$41,MATCH('Rate Load ExpressWW IL Import'!L452,'Express Worldwide Import IL'!$B$14:$B$41,0),MATCH("Zone "&amp;'Rate Load ExpressWW IL Import'!J452,'Express Worldwide Import IL'!$C$13:$I$13,0))*1</f>
        <v>103.25</v>
      </c>
      <c r="N452" t="s">
        <v>285</v>
      </c>
      <c r="O452" t="s">
        <v>2310</v>
      </c>
      <c r="P452" t="s">
        <v>18</v>
      </c>
      <c r="R452" t="str">
        <f t="shared" si="656"/>
        <v>('DHL','2024-01-01','2024-12-31','12376','Import','US',NULL,'EXPRESS WW (NON-DOC) ','Non-Document','1',7,7.5,103.25,'Flat KG','AppliedMaterials_2024',NULL),</v>
      </c>
    </row>
    <row r="453" spans="1:18" x14ac:dyDescent="0.3">
      <c r="A453" t="s">
        <v>15</v>
      </c>
      <c r="B453" s="1" t="s">
        <v>21</v>
      </c>
      <c r="C453" s="1" t="s">
        <v>2309</v>
      </c>
      <c r="D453">
        <v>12376</v>
      </c>
      <c r="E453" t="s">
        <v>286</v>
      </c>
      <c r="F453" t="s">
        <v>17</v>
      </c>
      <c r="G453" t="s">
        <v>18</v>
      </c>
      <c r="H453" t="s">
        <v>2353</v>
      </c>
      <c r="I453" t="s">
        <v>19</v>
      </c>
      <c r="J453" s="11">
        <v>1</v>
      </c>
      <c r="K453">
        <v>7.5</v>
      </c>
      <c r="L453">
        <v>8</v>
      </c>
      <c r="M453">
        <f>INDEX('Express Worldwide Import IL'!$C$14:$I$41,MATCH('Rate Load ExpressWW IL Import'!L453,'Express Worldwide Import IL'!$B$14:$B$41,0),MATCH("Zone "&amp;'Rate Load ExpressWW IL Import'!J453,'Express Worldwide Import IL'!$C$13:$I$13,0))*1</f>
        <v>107.45</v>
      </c>
      <c r="N453" t="s">
        <v>285</v>
      </c>
      <c r="O453" t="s">
        <v>2310</v>
      </c>
      <c r="P453" t="s">
        <v>18</v>
      </c>
      <c r="R453" t="str">
        <f t="shared" si="656"/>
        <v>('DHL','2024-01-01','2024-12-31','12376','Import','US',NULL,'EXPRESS WW (NON-DOC) ','Non-Document','1',7.5,8,107.45,'Flat KG','AppliedMaterials_2024',NULL),</v>
      </c>
    </row>
    <row r="454" spans="1:18" x14ac:dyDescent="0.3">
      <c r="A454" t="s">
        <v>15</v>
      </c>
      <c r="B454" s="1" t="s">
        <v>21</v>
      </c>
      <c r="C454" s="1" t="s">
        <v>2309</v>
      </c>
      <c r="D454">
        <v>12376</v>
      </c>
      <c r="E454" t="s">
        <v>286</v>
      </c>
      <c r="F454" t="s">
        <v>17</v>
      </c>
      <c r="G454" t="s">
        <v>18</v>
      </c>
      <c r="H454" t="s">
        <v>2353</v>
      </c>
      <c r="I454" t="s">
        <v>19</v>
      </c>
      <c r="J454" s="11">
        <v>1</v>
      </c>
      <c r="K454">
        <v>8</v>
      </c>
      <c r="L454">
        <v>8.5</v>
      </c>
      <c r="M454">
        <f>INDEX('Express Worldwide Import IL'!$C$14:$I$41,MATCH('Rate Load ExpressWW IL Import'!L454,'Express Worldwide Import IL'!$B$14:$B$41,0),MATCH("Zone "&amp;'Rate Load ExpressWW IL Import'!J454,'Express Worldwide Import IL'!$C$13:$I$13,0))*1</f>
        <v>111.65</v>
      </c>
      <c r="N454" t="s">
        <v>285</v>
      </c>
      <c r="O454" t="s">
        <v>2310</v>
      </c>
      <c r="P454" t="s">
        <v>18</v>
      </c>
      <c r="R454" t="str">
        <f t="shared" si="656"/>
        <v>('DHL','2024-01-01','2024-12-31','12376','Import','US',NULL,'EXPRESS WW (NON-DOC) ','Non-Document','1',8,8.5,111.65,'Flat KG','AppliedMaterials_2024',NULL),</v>
      </c>
    </row>
    <row r="455" spans="1:18" x14ac:dyDescent="0.3">
      <c r="A455" t="s">
        <v>15</v>
      </c>
      <c r="B455" s="1" t="s">
        <v>21</v>
      </c>
      <c r="C455" s="1" t="s">
        <v>2309</v>
      </c>
      <c r="D455">
        <v>12376</v>
      </c>
      <c r="E455" t="s">
        <v>286</v>
      </c>
      <c r="F455" t="s">
        <v>17</v>
      </c>
      <c r="G455" t="s">
        <v>18</v>
      </c>
      <c r="H455" t="s">
        <v>2353</v>
      </c>
      <c r="I455" t="s">
        <v>19</v>
      </c>
      <c r="J455" s="11">
        <v>1</v>
      </c>
      <c r="K455">
        <v>8.5</v>
      </c>
      <c r="L455">
        <v>9</v>
      </c>
      <c r="M455">
        <f>INDEX('Express Worldwide Import IL'!$C$14:$I$41,MATCH('Rate Load ExpressWW IL Import'!L455,'Express Worldwide Import IL'!$B$14:$B$41,0),MATCH("Zone "&amp;'Rate Load ExpressWW IL Import'!J455,'Express Worldwide Import IL'!$C$13:$I$13,0))*1</f>
        <v>115.85</v>
      </c>
      <c r="N455" t="s">
        <v>285</v>
      </c>
      <c r="O455" t="s">
        <v>2310</v>
      </c>
      <c r="P455" t="s">
        <v>18</v>
      </c>
      <c r="R455" t="str">
        <f t="shared" si="656"/>
        <v>('DHL','2024-01-01','2024-12-31','12376','Import','US',NULL,'EXPRESS WW (NON-DOC) ','Non-Document','1',8.5,9,115.85,'Flat KG','AppliedMaterials_2024',NULL),</v>
      </c>
    </row>
    <row r="456" spans="1:18" x14ac:dyDescent="0.3">
      <c r="A456" t="s">
        <v>15</v>
      </c>
      <c r="B456" s="1" t="s">
        <v>21</v>
      </c>
      <c r="C456" s="1" t="s">
        <v>2309</v>
      </c>
      <c r="D456">
        <v>12376</v>
      </c>
      <c r="E456" t="s">
        <v>286</v>
      </c>
      <c r="F456" t="s">
        <v>17</v>
      </c>
      <c r="G456" t="s">
        <v>18</v>
      </c>
      <c r="H456" t="s">
        <v>2353</v>
      </c>
      <c r="I456" t="s">
        <v>19</v>
      </c>
      <c r="J456" s="11">
        <v>1</v>
      </c>
      <c r="K456">
        <v>9</v>
      </c>
      <c r="L456">
        <v>9.5</v>
      </c>
      <c r="M456">
        <f>INDEX('Express Worldwide Import IL'!$C$14:$I$41,MATCH('Rate Load ExpressWW IL Import'!L456,'Express Worldwide Import IL'!$B$14:$B$41,0),MATCH("Zone "&amp;'Rate Load ExpressWW IL Import'!J456,'Express Worldwide Import IL'!$C$13:$I$13,0))*1</f>
        <v>120.05</v>
      </c>
      <c r="N456" t="s">
        <v>285</v>
      </c>
      <c r="O456" t="s">
        <v>2310</v>
      </c>
      <c r="P456" t="s">
        <v>18</v>
      </c>
      <c r="R456" t="str">
        <f t="shared" si="656"/>
        <v>('DHL','2024-01-01','2024-12-31','12376','Import','US',NULL,'EXPRESS WW (NON-DOC) ','Non-Document','1',9,9.5,120.05,'Flat KG','AppliedMaterials_2024',NULL),</v>
      </c>
    </row>
    <row r="457" spans="1:18" x14ac:dyDescent="0.3">
      <c r="A457" t="s">
        <v>15</v>
      </c>
      <c r="B457" s="1" t="s">
        <v>21</v>
      </c>
      <c r="C457" s="1" t="s">
        <v>2309</v>
      </c>
      <c r="D457">
        <v>12376</v>
      </c>
      <c r="E457" t="s">
        <v>286</v>
      </c>
      <c r="F457" t="s">
        <v>17</v>
      </c>
      <c r="G457" t="s">
        <v>18</v>
      </c>
      <c r="H457" t="s">
        <v>2353</v>
      </c>
      <c r="I457" t="s">
        <v>19</v>
      </c>
      <c r="J457" s="11">
        <v>1</v>
      </c>
      <c r="K457">
        <v>9.5</v>
      </c>
      <c r="L457">
        <v>10</v>
      </c>
      <c r="M457">
        <f>INDEX('Express Worldwide Import IL'!$C$14:$I$41,MATCH('Rate Load ExpressWW IL Import'!L457,'Express Worldwide Import IL'!$B$14:$B$41,0),MATCH("Zone "&amp;'Rate Load ExpressWW IL Import'!J457,'Express Worldwide Import IL'!$C$13:$I$13,0))*1</f>
        <v>124.25</v>
      </c>
      <c r="N457" t="s">
        <v>285</v>
      </c>
      <c r="O457" t="s">
        <v>2310</v>
      </c>
      <c r="P457" t="s">
        <v>18</v>
      </c>
      <c r="R457" t="str">
        <f t="shared" si="656"/>
        <v>('DHL','2024-01-01','2024-12-31','12376','Import','US',NULL,'EXPRESS WW (NON-DOC) ','Non-Document','1',9.5,10,124.25,'Flat KG','AppliedMaterials_2024',NULL),</v>
      </c>
    </row>
    <row r="458" spans="1:18" x14ac:dyDescent="0.3">
      <c r="A458" t="s">
        <v>15</v>
      </c>
      <c r="B458" s="1" t="s">
        <v>21</v>
      </c>
      <c r="C458" s="1" t="s">
        <v>2309</v>
      </c>
      <c r="D458">
        <v>12376</v>
      </c>
      <c r="E458" t="s">
        <v>286</v>
      </c>
      <c r="F458" t="s">
        <v>17</v>
      </c>
      <c r="G458" t="s">
        <v>18</v>
      </c>
      <c r="H458" t="s">
        <v>2353</v>
      </c>
      <c r="I458" t="s">
        <v>19</v>
      </c>
      <c r="J458" s="11">
        <v>1</v>
      </c>
      <c r="K458">
        <v>10</v>
      </c>
      <c r="L458">
        <v>20</v>
      </c>
      <c r="M458">
        <f>INDEX('Express Worldwide Import IL'!$C$14:$I$41,MATCH('Rate Load ExpressWW IL Import'!L458,'Express Worldwide Import IL'!$B$14:$B$41,0),MATCH("Zone "&amp;'Rate Load ExpressWW IL Import'!J458,'Express Worldwide Import IL'!$C$13:$I$13,0))*1</f>
        <v>4.2</v>
      </c>
      <c r="N458" t="s">
        <v>530</v>
      </c>
      <c r="O458" t="s">
        <v>2310</v>
      </c>
      <c r="P458">
        <f>M457</f>
        <v>124.25</v>
      </c>
      <c r="R458" t="str">
        <f t="shared" si="656"/>
        <v>('DHL','2024-01-01','2024-12-31','12376','Import','US',NULL,'EXPRESS WW (NON-DOC) ','Non-Document','1',10,20,4.2,'Per0.5KG_A','AppliedMaterials_2024',124.25),</v>
      </c>
    </row>
    <row r="459" spans="1:18" x14ac:dyDescent="0.3">
      <c r="A459" t="s">
        <v>15</v>
      </c>
      <c r="B459" s="1" t="s">
        <v>21</v>
      </c>
      <c r="C459" s="1" t="s">
        <v>2309</v>
      </c>
      <c r="D459">
        <v>12376</v>
      </c>
      <c r="E459" t="s">
        <v>286</v>
      </c>
      <c r="F459" t="s">
        <v>17</v>
      </c>
      <c r="G459" t="s">
        <v>18</v>
      </c>
      <c r="H459" t="s">
        <v>2353</v>
      </c>
      <c r="I459" t="s">
        <v>19</v>
      </c>
      <c r="J459" s="11">
        <v>1</v>
      </c>
      <c r="K459">
        <v>20</v>
      </c>
      <c r="L459">
        <v>30</v>
      </c>
      <c r="M459">
        <f>INDEX('Express Worldwide Import IL'!$C$14:$I$41,MATCH('Rate Load ExpressWW IL Import'!L459,'Express Worldwide Import IL'!$B$14:$B$41,0),MATCH("Zone "&amp;'Rate Load ExpressWW IL Import'!J459,'Express Worldwide Import IL'!$C$13:$I$13,0))*1</f>
        <v>3.69</v>
      </c>
      <c r="N459" t="s">
        <v>530</v>
      </c>
      <c r="O459" t="s">
        <v>2310</v>
      </c>
      <c r="P459" s="18">
        <f>P458+((K459-K458)*2)*M458</f>
        <v>208.25</v>
      </c>
      <c r="R459" t="str">
        <f t="shared" si="656"/>
        <v>('DHL','2024-01-01','2024-12-31','12376','Import','US',NULL,'EXPRESS WW (NON-DOC) ','Non-Document','1',20,30,3.69,'Per0.5KG_A','AppliedMaterials_2024',208.25),</v>
      </c>
    </row>
    <row r="460" spans="1:18" x14ac:dyDescent="0.3">
      <c r="A460" t="s">
        <v>15</v>
      </c>
      <c r="B460" s="1" t="s">
        <v>21</v>
      </c>
      <c r="C460" s="1" t="s">
        <v>2309</v>
      </c>
      <c r="D460">
        <v>12376</v>
      </c>
      <c r="E460" t="s">
        <v>286</v>
      </c>
      <c r="F460" t="s">
        <v>17</v>
      </c>
      <c r="G460" t="s">
        <v>18</v>
      </c>
      <c r="H460" t="s">
        <v>2353</v>
      </c>
      <c r="I460" t="s">
        <v>19</v>
      </c>
      <c r="J460" s="11">
        <v>1</v>
      </c>
      <c r="K460">
        <v>30</v>
      </c>
      <c r="L460">
        <v>70</v>
      </c>
      <c r="M460">
        <f>INDEX('Express Worldwide Import IL'!$C$14:$I$41,MATCH('Rate Load ExpressWW IL Import'!L460,'Express Worldwide Import IL'!$B$14:$B$41,0),MATCH("Zone "&amp;'Rate Load ExpressWW IL Import'!J460,'Express Worldwide Import IL'!$C$13:$I$13,0))*1</f>
        <v>8.1199999999999992</v>
      </c>
      <c r="N460" t="s">
        <v>2261</v>
      </c>
      <c r="O460" t="s">
        <v>2310</v>
      </c>
      <c r="P460" s="18">
        <f>P459+((K460-K459))*M459</f>
        <v>245.15</v>
      </c>
      <c r="R460" t="str">
        <f t="shared" si="656"/>
        <v>('DHL','2024-01-01','2024-12-31','12376','Import','US',NULL,'EXPRESS WW (NON-DOC) ','Non-Document','1',30,70,8.12,'Per1.0KG_A','AppliedMaterials_2024',245.15),</v>
      </c>
    </row>
    <row r="461" spans="1:18" x14ac:dyDescent="0.3">
      <c r="A461" t="s">
        <v>15</v>
      </c>
      <c r="B461" s="1" t="s">
        <v>21</v>
      </c>
      <c r="C461" s="1" t="s">
        <v>2309</v>
      </c>
      <c r="D461">
        <v>12376</v>
      </c>
      <c r="E461" t="s">
        <v>286</v>
      </c>
      <c r="F461" t="s">
        <v>17</v>
      </c>
      <c r="G461" t="s">
        <v>18</v>
      </c>
      <c r="H461" t="s">
        <v>2353</v>
      </c>
      <c r="I461" t="s">
        <v>19</v>
      </c>
      <c r="J461" s="11">
        <v>1</v>
      </c>
      <c r="K461">
        <v>70</v>
      </c>
      <c r="L461">
        <v>300</v>
      </c>
      <c r="M461">
        <f>INDEX('Express Worldwide Import IL'!$C$14:$I$41,MATCH('Rate Load ExpressWW IL Import'!L461,'Express Worldwide Import IL'!$B$14:$B$41,0),MATCH("Zone "&amp;'Rate Load ExpressWW IL Import'!J461,'Express Worldwide Import IL'!$C$13:$I$13,0))*1</f>
        <v>7.14</v>
      </c>
      <c r="N461" t="s">
        <v>2261</v>
      </c>
      <c r="O461" t="s">
        <v>2310</v>
      </c>
      <c r="P461" s="18">
        <f>P460+((K461-K460))*M460</f>
        <v>569.94999999999993</v>
      </c>
      <c r="R461" t="str">
        <f t="shared" si="656"/>
        <v>('DHL','2024-01-01','2024-12-31','12376','Import','US',NULL,'EXPRESS WW (NON-DOC) ','Non-Document','1',70,300,7.14,'Per1.0KG_A','AppliedMaterials_2024',569.95),</v>
      </c>
    </row>
    <row r="462" spans="1:18" x14ac:dyDescent="0.3">
      <c r="A462" t="s">
        <v>15</v>
      </c>
      <c r="B462" s="1" t="s">
        <v>21</v>
      </c>
      <c r="C462" s="1" t="s">
        <v>2309</v>
      </c>
      <c r="D462">
        <v>12376</v>
      </c>
      <c r="E462" t="s">
        <v>286</v>
      </c>
      <c r="F462" t="s">
        <v>17</v>
      </c>
      <c r="G462" t="s">
        <v>18</v>
      </c>
      <c r="H462" t="s">
        <v>2353</v>
      </c>
      <c r="I462" t="s">
        <v>19</v>
      </c>
      <c r="J462" s="11">
        <v>1</v>
      </c>
      <c r="K462">
        <v>300</v>
      </c>
      <c r="L462">
        <v>99999</v>
      </c>
      <c r="M462">
        <f>INDEX('Express Worldwide Import IL'!$C$14:$I$41,MATCH('Rate Load ExpressWW IL Import'!L462,'Express Worldwide Import IL'!$B$14:$B$41,0),MATCH("Zone "&amp;'Rate Load ExpressWW IL Import'!J462,'Express Worldwide Import IL'!$C$13:$I$13,0))*1</f>
        <v>7.08</v>
      </c>
      <c r="N462" t="s">
        <v>2261</v>
      </c>
      <c r="O462" t="s">
        <v>2310</v>
      </c>
      <c r="P462" s="18">
        <f>P461+((K462-K461))*M461</f>
        <v>2212.1499999999996</v>
      </c>
      <c r="R462" t="str">
        <f t="shared" si="656"/>
        <v>('DHL','2024-01-01','2024-12-31','12376','Import','US',NULL,'EXPRESS WW (NON-DOC) ','Non-Document','1',300,99999,7.08,'Per1.0KG_A','AppliedMaterials_2024',2212.15),</v>
      </c>
    </row>
    <row r="463" spans="1:18" x14ac:dyDescent="0.3">
      <c r="A463" t="str">
        <f>A438</f>
        <v>DHL</v>
      </c>
      <c r="B463" s="1" t="s">
        <v>21</v>
      </c>
      <c r="C463" s="1" t="s">
        <v>2309</v>
      </c>
      <c r="D463">
        <v>12376</v>
      </c>
      <c r="E463" t="s">
        <v>286</v>
      </c>
      <c r="F463" t="str">
        <f t="shared" ref="F463:G463" si="658">F438</f>
        <v>US</v>
      </c>
      <c r="G463" t="str">
        <f t="shared" si="658"/>
        <v>NULL</v>
      </c>
      <c r="H463" t="s">
        <v>2353</v>
      </c>
      <c r="I463" t="str">
        <f t="shared" ref="I463" si="659">I438</f>
        <v>Non-Document</v>
      </c>
      <c r="J463" s="11">
        <f>J438+1</f>
        <v>2</v>
      </c>
      <c r="K463">
        <f t="shared" ref="K463:L463" si="660">K438</f>
        <v>0</v>
      </c>
      <c r="L463">
        <f t="shared" si="660"/>
        <v>0.5</v>
      </c>
      <c r="M463">
        <f>INDEX('Express Worldwide Import IL'!$C$14:$I$41,MATCH('Rate Load ExpressWW IL Import'!L463,'Express Worldwide Import IL'!$B$14:$B$41,0),MATCH("Zone "&amp;'Rate Load ExpressWW IL Import'!J463,'Express Worldwide Import IL'!$C$13:$I$13,0))*1</f>
        <v>36.17</v>
      </c>
      <c r="N463" t="str">
        <f t="shared" ref="N463" si="661">N438</f>
        <v>Flat KG</v>
      </c>
      <c r="O463" t="s">
        <v>2310</v>
      </c>
      <c r="P463" t="s">
        <v>18</v>
      </c>
      <c r="R463" t="str">
        <f t="shared" si="656"/>
        <v>('DHL','2024-01-01','2024-12-31','12376','Import','US',NULL,'EXPRESS WW (NON-DOC) ','Non-Document','2',0,0.5,36.17,'Flat KG','AppliedMaterials_2024',NULL),</v>
      </c>
    </row>
    <row r="464" spans="1:18" x14ac:dyDescent="0.3">
      <c r="A464" t="str">
        <f t="shared" ref="A464" si="662">A439</f>
        <v>DHL</v>
      </c>
      <c r="B464" s="1" t="s">
        <v>21</v>
      </c>
      <c r="C464" s="1" t="s">
        <v>2309</v>
      </c>
      <c r="D464">
        <v>12376</v>
      </c>
      <c r="E464" t="s">
        <v>286</v>
      </c>
      <c r="F464" t="str">
        <f t="shared" ref="F464:G464" si="663">F439</f>
        <v>US</v>
      </c>
      <c r="G464" t="str">
        <f t="shared" si="663"/>
        <v>NULL</v>
      </c>
      <c r="H464" t="s">
        <v>2353</v>
      </c>
      <c r="I464" t="str">
        <f t="shared" ref="I464" si="664">I439</f>
        <v>Non-Document</v>
      </c>
      <c r="J464" s="11">
        <f t="shared" ref="J464:J527" si="665">J439+1</f>
        <v>2</v>
      </c>
      <c r="K464">
        <f t="shared" ref="K464:L464" si="666">K439</f>
        <v>0.5</v>
      </c>
      <c r="L464">
        <f t="shared" si="666"/>
        <v>1</v>
      </c>
      <c r="M464">
        <f>INDEX('Express Worldwide Import IL'!$C$14:$I$41,MATCH('Rate Load ExpressWW IL Import'!L464,'Express Worldwide Import IL'!$B$14:$B$41,0),MATCH("Zone "&amp;'Rate Load ExpressWW IL Import'!J464,'Express Worldwide Import IL'!$C$13:$I$13,0))*1</f>
        <v>47.52</v>
      </c>
      <c r="N464" t="str">
        <f t="shared" ref="N464" si="667">N439</f>
        <v>Flat KG</v>
      </c>
      <c r="O464" t="s">
        <v>2310</v>
      </c>
      <c r="P464" t="s">
        <v>18</v>
      </c>
      <c r="R464" t="str">
        <f t="shared" si="656"/>
        <v>('DHL','2024-01-01','2024-12-31','12376','Import','US',NULL,'EXPRESS WW (NON-DOC) ','Non-Document','2',0.5,1,47.52,'Flat KG','AppliedMaterials_2024',NULL),</v>
      </c>
    </row>
    <row r="465" spans="1:18" x14ac:dyDescent="0.3">
      <c r="A465" t="str">
        <f t="shared" ref="A465" si="668">A440</f>
        <v>DHL</v>
      </c>
      <c r="B465" s="1" t="s">
        <v>21</v>
      </c>
      <c r="C465" s="1" t="s">
        <v>2309</v>
      </c>
      <c r="D465">
        <v>12376</v>
      </c>
      <c r="E465" t="s">
        <v>286</v>
      </c>
      <c r="F465" t="str">
        <f t="shared" ref="F465:G465" si="669">F440</f>
        <v>US</v>
      </c>
      <c r="G465" t="str">
        <f t="shared" si="669"/>
        <v>NULL</v>
      </c>
      <c r="H465" t="s">
        <v>2353</v>
      </c>
      <c r="I465" t="str">
        <f t="shared" ref="I465" si="670">I440</f>
        <v>Non-Document</v>
      </c>
      <c r="J465" s="11">
        <f t="shared" si="665"/>
        <v>2</v>
      </c>
      <c r="K465">
        <f t="shared" ref="K465:L465" si="671">K440</f>
        <v>1</v>
      </c>
      <c r="L465">
        <f t="shared" si="671"/>
        <v>1.5</v>
      </c>
      <c r="M465">
        <f>INDEX('Express Worldwide Import IL'!$C$14:$I$41,MATCH('Rate Load ExpressWW IL Import'!L465,'Express Worldwide Import IL'!$B$14:$B$41,0),MATCH("Zone "&amp;'Rate Load ExpressWW IL Import'!J465,'Express Worldwide Import IL'!$C$13:$I$13,0))*1</f>
        <v>55.4</v>
      </c>
      <c r="N465" t="str">
        <f t="shared" ref="N465" si="672">N440</f>
        <v>Flat KG</v>
      </c>
      <c r="O465" t="s">
        <v>2310</v>
      </c>
      <c r="P465" t="s">
        <v>18</v>
      </c>
      <c r="R465" t="str">
        <f t="shared" si="656"/>
        <v>('DHL','2024-01-01','2024-12-31','12376','Import','US',NULL,'EXPRESS WW (NON-DOC) ','Non-Document','2',1,1.5,55.4,'Flat KG','AppliedMaterials_2024',NULL),</v>
      </c>
    </row>
    <row r="466" spans="1:18" x14ac:dyDescent="0.3">
      <c r="A466" t="str">
        <f t="shared" ref="A466" si="673">A441</f>
        <v>DHL</v>
      </c>
      <c r="B466" s="1" t="s">
        <v>21</v>
      </c>
      <c r="C466" s="1" t="s">
        <v>2309</v>
      </c>
      <c r="D466">
        <v>12376</v>
      </c>
      <c r="E466" t="s">
        <v>286</v>
      </c>
      <c r="F466" t="str">
        <f t="shared" ref="F466:G466" si="674">F441</f>
        <v>US</v>
      </c>
      <c r="G466" t="str">
        <f t="shared" si="674"/>
        <v>NULL</v>
      </c>
      <c r="H466" t="s">
        <v>2353</v>
      </c>
      <c r="I466" t="str">
        <f t="shared" ref="I466" si="675">I441</f>
        <v>Non-Document</v>
      </c>
      <c r="J466" s="11">
        <f t="shared" si="665"/>
        <v>2</v>
      </c>
      <c r="K466">
        <f t="shared" ref="K466:L466" si="676">K441</f>
        <v>1.5</v>
      </c>
      <c r="L466">
        <f t="shared" si="676"/>
        <v>2</v>
      </c>
      <c r="M466">
        <f>INDEX('Express Worldwide Import IL'!$C$14:$I$41,MATCH('Rate Load ExpressWW IL Import'!L466,'Express Worldwide Import IL'!$B$14:$B$41,0),MATCH("Zone "&amp;'Rate Load ExpressWW IL Import'!J466,'Express Worldwide Import IL'!$C$13:$I$13,0))*1</f>
        <v>63.28</v>
      </c>
      <c r="N466" t="str">
        <f t="shared" ref="N466" si="677">N441</f>
        <v>Flat KG</v>
      </c>
      <c r="O466" t="s">
        <v>2310</v>
      </c>
      <c r="P466" t="s">
        <v>18</v>
      </c>
      <c r="R466" t="str">
        <f t="shared" si="656"/>
        <v>('DHL','2024-01-01','2024-12-31','12376','Import','US',NULL,'EXPRESS WW (NON-DOC) ','Non-Document','2',1.5,2,63.28,'Flat KG','AppliedMaterials_2024',NULL),</v>
      </c>
    </row>
    <row r="467" spans="1:18" x14ac:dyDescent="0.3">
      <c r="A467" t="str">
        <f t="shared" ref="A467" si="678">A442</f>
        <v>DHL</v>
      </c>
      <c r="B467" s="1" t="s">
        <v>21</v>
      </c>
      <c r="C467" s="1" t="s">
        <v>2309</v>
      </c>
      <c r="D467">
        <v>12376</v>
      </c>
      <c r="E467" t="s">
        <v>286</v>
      </c>
      <c r="F467" t="str">
        <f t="shared" ref="F467:G467" si="679">F442</f>
        <v>US</v>
      </c>
      <c r="G467" t="str">
        <f t="shared" si="679"/>
        <v>NULL</v>
      </c>
      <c r="H467" t="s">
        <v>2353</v>
      </c>
      <c r="I467" t="str">
        <f t="shared" ref="I467" si="680">I442</f>
        <v>Non-Document</v>
      </c>
      <c r="J467" s="11">
        <f t="shared" si="665"/>
        <v>2</v>
      </c>
      <c r="K467">
        <f t="shared" ref="K467:L467" si="681">K442</f>
        <v>2</v>
      </c>
      <c r="L467">
        <f t="shared" si="681"/>
        <v>2.5</v>
      </c>
      <c r="M467">
        <f>INDEX('Express Worldwide Import IL'!$C$14:$I$41,MATCH('Rate Load ExpressWW IL Import'!L467,'Express Worldwide Import IL'!$B$14:$B$41,0),MATCH("Zone "&amp;'Rate Load ExpressWW IL Import'!J467,'Express Worldwide Import IL'!$C$13:$I$13,0))*1</f>
        <v>71.17</v>
      </c>
      <c r="N467" t="str">
        <f t="shared" ref="N467" si="682">N442</f>
        <v>Flat KG</v>
      </c>
      <c r="O467" t="s">
        <v>2310</v>
      </c>
      <c r="P467" t="s">
        <v>18</v>
      </c>
      <c r="R467" t="str">
        <f t="shared" si="656"/>
        <v>('DHL','2024-01-01','2024-12-31','12376','Import','US',NULL,'EXPRESS WW (NON-DOC) ','Non-Document','2',2,2.5,71.17,'Flat KG','AppliedMaterials_2024',NULL),</v>
      </c>
    </row>
    <row r="468" spans="1:18" x14ac:dyDescent="0.3">
      <c r="A468" t="str">
        <f t="shared" ref="A468" si="683">A443</f>
        <v>DHL</v>
      </c>
      <c r="B468" s="1" t="s">
        <v>21</v>
      </c>
      <c r="C468" s="1" t="s">
        <v>2309</v>
      </c>
      <c r="D468">
        <v>12376</v>
      </c>
      <c r="E468" t="s">
        <v>286</v>
      </c>
      <c r="F468" t="str">
        <f t="shared" ref="F468:G468" si="684">F443</f>
        <v>US</v>
      </c>
      <c r="G468" t="str">
        <f t="shared" si="684"/>
        <v>NULL</v>
      </c>
      <c r="H468" t="s">
        <v>2353</v>
      </c>
      <c r="I468" t="str">
        <f t="shared" ref="I468" si="685">I443</f>
        <v>Non-Document</v>
      </c>
      <c r="J468" s="11">
        <f t="shared" si="665"/>
        <v>2</v>
      </c>
      <c r="K468">
        <f t="shared" ref="K468:L468" si="686">K443</f>
        <v>2.5</v>
      </c>
      <c r="L468">
        <f t="shared" si="686"/>
        <v>3</v>
      </c>
      <c r="M468">
        <f>INDEX('Express Worldwide Import IL'!$C$14:$I$41,MATCH('Rate Load ExpressWW IL Import'!L468,'Express Worldwide Import IL'!$B$14:$B$41,0),MATCH("Zone "&amp;'Rate Load ExpressWW IL Import'!J468,'Express Worldwide Import IL'!$C$13:$I$13,0))*1</f>
        <v>77.87</v>
      </c>
      <c r="N468" t="str">
        <f t="shared" ref="N468" si="687">N443</f>
        <v>Flat KG</v>
      </c>
      <c r="O468" t="s">
        <v>2310</v>
      </c>
      <c r="P468" t="s">
        <v>18</v>
      </c>
      <c r="R468" t="str">
        <f t="shared" si="656"/>
        <v>('DHL','2024-01-01','2024-12-31','12376','Import','US',NULL,'EXPRESS WW (NON-DOC) ','Non-Document','2',2.5,3,77.87,'Flat KG','AppliedMaterials_2024',NULL),</v>
      </c>
    </row>
    <row r="469" spans="1:18" x14ac:dyDescent="0.3">
      <c r="A469" t="str">
        <f t="shared" ref="A469" si="688">A444</f>
        <v>DHL</v>
      </c>
      <c r="B469" s="1" t="s">
        <v>21</v>
      </c>
      <c r="C469" s="1" t="s">
        <v>2309</v>
      </c>
      <c r="D469">
        <v>12376</v>
      </c>
      <c r="E469" t="s">
        <v>286</v>
      </c>
      <c r="F469" t="str">
        <f t="shared" ref="F469:G469" si="689">F444</f>
        <v>US</v>
      </c>
      <c r="G469" t="str">
        <f t="shared" si="689"/>
        <v>NULL</v>
      </c>
      <c r="H469" t="s">
        <v>2353</v>
      </c>
      <c r="I469" t="str">
        <f t="shared" ref="I469" si="690">I444</f>
        <v>Non-Document</v>
      </c>
      <c r="J469" s="11">
        <f t="shared" si="665"/>
        <v>2</v>
      </c>
      <c r="K469">
        <f t="shared" ref="K469:L469" si="691">K444</f>
        <v>3</v>
      </c>
      <c r="L469">
        <f t="shared" si="691"/>
        <v>3.5</v>
      </c>
      <c r="M469">
        <f>INDEX('Express Worldwide Import IL'!$C$14:$I$41,MATCH('Rate Load ExpressWW IL Import'!L469,'Express Worldwide Import IL'!$B$14:$B$41,0),MATCH("Zone "&amp;'Rate Load ExpressWW IL Import'!J469,'Express Worldwide Import IL'!$C$13:$I$13,0))*1</f>
        <v>84.57</v>
      </c>
      <c r="N469" t="str">
        <f t="shared" ref="N469" si="692">N444</f>
        <v>Flat KG</v>
      </c>
      <c r="O469" t="s">
        <v>2310</v>
      </c>
      <c r="P469" t="s">
        <v>18</v>
      </c>
      <c r="R469" t="str">
        <f t="shared" si="656"/>
        <v>('DHL','2024-01-01','2024-12-31','12376','Import','US',NULL,'EXPRESS WW (NON-DOC) ','Non-Document','2',3,3.5,84.57,'Flat KG','AppliedMaterials_2024',NULL),</v>
      </c>
    </row>
    <row r="470" spans="1:18" x14ac:dyDescent="0.3">
      <c r="A470" t="str">
        <f t="shared" ref="A470" si="693">A445</f>
        <v>DHL</v>
      </c>
      <c r="B470" s="1" t="s">
        <v>21</v>
      </c>
      <c r="C470" s="1" t="s">
        <v>2309</v>
      </c>
      <c r="D470">
        <v>12376</v>
      </c>
      <c r="E470" t="s">
        <v>286</v>
      </c>
      <c r="F470" t="str">
        <f t="shared" ref="F470:G470" si="694">F445</f>
        <v>US</v>
      </c>
      <c r="G470" t="str">
        <f t="shared" si="694"/>
        <v>NULL</v>
      </c>
      <c r="H470" t="s">
        <v>2353</v>
      </c>
      <c r="I470" t="str">
        <f t="shared" ref="I470" si="695">I445</f>
        <v>Non-Document</v>
      </c>
      <c r="J470" s="11">
        <f t="shared" si="665"/>
        <v>2</v>
      </c>
      <c r="K470">
        <f t="shared" ref="K470:L470" si="696">K445</f>
        <v>3.5</v>
      </c>
      <c r="L470">
        <f t="shared" si="696"/>
        <v>4</v>
      </c>
      <c r="M470">
        <f>INDEX('Express Worldwide Import IL'!$C$14:$I$41,MATCH('Rate Load ExpressWW IL Import'!L470,'Express Worldwide Import IL'!$B$14:$B$41,0),MATCH("Zone "&amp;'Rate Load ExpressWW IL Import'!J470,'Express Worldwide Import IL'!$C$13:$I$13,0))*1</f>
        <v>91.27</v>
      </c>
      <c r="N470" t="str">
        <f t="shared" ref="N470" si="697">N445</f>
        <v>Flat KG</v>
      </c>
      <c r="O470" t="s">
        <v>2310</v>
      </c>
      <c r="P470" t="s">
        <v>18</v>
      </c>
      <c r="R470" t="str">
        <f t="shared" si="656"/>
        <v>('DHL','2024-01-01','2024-12-31','12376','Import','US',NULL,'EXPRESS WW (NON-DOC) ','Non-Document','2',3.5,4,91.27,'Flat KG','AppliedMaterials_2024',NULL),</v>
      </c>
    </row>
    <row r="471" spans="1:18" x14ac:dyDescent="0.3">
      <c r="A471" t="str">
        <f t="shared" ref="A471" si="698">A446</f>
        <v>DHL</v>
      </c>
      <c r="B471" s="1" t="s">
        <v>21</v>
      </c>
      <c r="C471" s="1" t="s">
        <v>2309</v>
      </c>
      <c r="D471">
        <v>12376</v>
      </c>
      <c r="E471" t="s">
        <v>286</v>
      </c>
      <c r="F471" t="str">
        <f t="shared" ref="F471:G471" si="699">F446</f>
        <v>US</v>
      </c>
      <c r="G471" t="str">
        <f t="shared" si="699"/>
        <v>NULL</v>
      </c>
      <c r="H471" t="s">
        <v>2353</v>
      </c>
      <c r="I471" t="str">
        <f t="shared" ref="I471" si="700">I446</f>
        <v>Non-Document</v>
      </c>
      <c r="J471" s="11">
        <f t="shared" si="665"/>
        <v>2</v>
      </c>
      <c r="K471">
        <f t="shared" ref="K471:L471" si="701">K446</f>
        <v>4</v>
      </c>
      <c r="L471">
        <f t="shared" si="701"/>
        <v>4.5</v>
      </c>
      <c r="M471">
        <f>INDEX('Express Worldwide Import IL'!$C$14:$I$41,MATCH('Rate Load ExpressWW IL Import'!L471,'Express Worldwide Import IL'!$B$14:$B$41,0),MATCH("Zone "&amp;'Rate Load ExpressWW IL Import'!J471,'Express Worldwide Import IL'!$C$13:$I$13,0))*1</f>
        <v>97.97</v>
      </c>
      <c r="N471" t="str">
        <f t="shared" ref="N471" si="702">N446</f>
        <v>Flat KG</v>
      </c>
      <c r="O471" t="s">
        <v>2310</v>
      </c>
      <c r="P471" t="s">
        <v>18</v>
      </c>
      <c r="R471" t="str">
        <f t="shared" si="656"/>
        <v>('DHL','2024-01-01','2024-12-31','12376','Import','US',NULL,'EXPRESS WW (NON-DOC) ','Non-Document','2',4,4.5,97.97,'Flat KG','AppliedMaterials_2024',NULL),</v>
      </c>
    </row>
    <row r="472" spans="1:18" x14ac:dyDescent="0.3">
      <c r="A472" t="str">
        <f t="shared" ref="A472" si="703">A447</f>
        <v>DHL</v>
      </c>
      <c r="B472" s="1" t="s">
        <v>21</v>
      </c>
      <c r="C472" s="1" t="s">
        <v>2309</v>
      </c>
      <c r="D472">
        <v>12376</v>
      </c>
      <c r="E472" t="s">
        <v>286</v>
      </c>
      <c r="F472" t="str">
        <f t="shared" ref="F472:G472" si="704">F447</f>
        <v>US</v>
      </c>
      <c r="G472" t="str">
        <f t="shared" si="704"/>
        <v>NULL</v>
      </c>
      <c r="H472" t="s">
        <v>2353</v>
      </c>
      <c r="I472" t="str">
        <f t="shared" ref="I472" si="705">I447</f>
        <v>Non-Document</v>
      </c>
      <c r="J472" s="11">
        <f t="shared" si="665"/>
        <v>2</v>
      </c>
      <c r="K472">
        <f t="shared" ref="K472:L472" si="706">K447</f>
        <v>4.5</v>
      </c>
      <c r="L472">
        <f t="shared" si="706"/>
        <v>5</v>
      </c>
      <c r="M472">
        <f>INDEX('Express Worldwide Import IL'!$C$14:$I$41,MATCH('Rate Load ExpressWW IL Import'!L472,'Express Worldwide Import IL'!$B$14:$B$41,0),MATCH("Zone "&amp;'Rate Load ExpressWW IL Import'!J472,'Express Worldwide Import IL'!$C$13:$I$13,0))*1</f>
        <v>104.67</v>
      </c>
      <c r="N472" t="str">
        <f t="shared" ref="N472" si="707">N447</f>
        <v>Flat KG</v>
      </c>
      <c r="O472" t="s">
        <v>2310</v>
      </c>
      <c r="P472" t="s">
        <v>18</v>
      </c>
      <c r="R472" t="str">
        <f t="shared" si="656"/>
        <v>('DHL','2024-01-01','2024-12-31','12376','Import','US',NULL,'EXPRESS WW (NON-DOC) ','Non-Document','2',4.5,5,104.67,'Flat KG','AppliedMaterials_2024',NULL),</v>
      </c>
    </row>
    <row r="473" spans="1:18" x14ac:dyDescent="0.3">
      <c r="A473" t="str">
        <f t="shared" ref="A473" si="708">A448</f>
        <v>DHL</v>
      </c>
      <c r="B473" s="1" t="s">
        <v>21</v>
      </c>
      <c r="C473" s="1" t="s">
        <v>2309</v>
      </c>
      <c r="D473">
        <v>12376</v>
      </c>
      <c r="E473" t="s">
        <v>286</v>
      </c>
      <c r="F473" t="str">
        <f t="shared" ref="F473:G473" si="709">F448</f>
        <v>US</v>
      </c>
      <c r="G473" t="str">
        <f t="shared" si="709"/>
        <v>NULL</v>
      </c>
      <c r="H473" t="s">
        <v>2353</v>
      </c>
      <c r="I473" t="str">
        <f t="shared" ref="I473" si="710">I448</f>
        <v>Non-Document</v>
      </c>
      <c r="J473" s="11">
        <f t="shared" si="665"/>
        <v>2</v>
      </c>
      <c r="K473">
        <f t="shared" ref="K473:L473" si="711">K448</f>
        <v>5</v>
      </c>
      <c r="L473">
        <f t="shared" si="711"/>
        <v>5.5</v>
      </c>
      <c r="M473">
        <f>INDEX('Express Worldwide Import IL'!$C$14:$I$41,MATCH('Rate Load ExpressWW IL Import'!L473,'Express Worldwide Import IL'!$B$14:$B$41,0),MATCH("Zone "&amp;'Rate Load ExpressWW IL Import'!J473,'Express Worldwide Import IL'!$C$13:$I$13,0))*1</f>
        <v>108.93</v>
      </c>
      <c r="N473" t="str">
        <f t="shared" ref="N473" si="712">N448</f>
        <v>Flat KG</v>
      </c>
      <c r="O473" t="s">
        <v>2310</v>
      </c>
      <c r="P473" t="s">
        <v>18</v>
      </c>
      <c r="R473" t="str">
        <f t="shared" si="656"/>
        <v>('DHL','2024-01-01','2024-12-31','12376','Import','US',NULL,'EXPRESS WW (NON-DOC) ','Non-Document','2',5,5.5,108.93,'Flat KG','AppliedMaterials_2024',NULL),</v>
      </c>
    </row>
    <row r="474" spans="1:18" x14ac:dyDescent="0.3">
      <c r="A474" t="str">
        <f t="shared" ref="A474" si="713">A449</f>
        <v>DHL</v>
      </c>
      <c r="B474" s="1" t="s">
        <v>21</v>
      </c>
      <c r="C474" s="1" t="s">
        <v>2309</v>
      </c>
      <c r="D474">
        <v>12376</v>
      </c>
      <c r="E474" t="s">
        <v>286</v>
      </c>
      <c r="F474" t="str">
        <f t="shared" ref="F474:G474" si="714">F449</f>
        <v>US</v>
      </c>
      <c r="G474" t="str">
        <f t="shared" si="714"/>
        <v>NULL</v>
      </c>
      <c r="H474" t="s">
        <v>2353</v>
      </c>
      <c r="I474" t="str">
        <f t="shared" ref="I474" si="715">I449</f>
        <v>Non-Document</v>
      </c>
      <c r="J474" s="11">
        <f t="shared" si="665"/>
        <v>2</v>
      </c>
      <c r="K474">
        <f t="shared" ref="K474:L474" si="716">K449</f>
        <v>5.5</v>
      </c>
      <c r="L474">
        <f t="shared" si="716"/>
        <v>6</v>
      </c>
      <c r="M474">
        <f>INDEX('Express Worldwide Import IL'!$C$14:$I$41,MATCH('Rate Load ExpressWW IL Import'!L474,'Express Worldwide Import IL'!$B$14:$B$41,0),MATCH("Zone "&amp;'Rate Load ExpressWW IL Import'!J474,'Express Worldwide Import IL'!$C$13:$I$13,0))*1</f>
        <v>113.19</v>
      </c>
      <c r="N474" t="str">
        <f t="shared" ref="N474" si="717">N449</f>
        <v>Flat KG</v>
      </c>
      <c r="O474" t="s">
        <v>2310</v>
      </c>
      <c r="P474" t="s">
        <v>18</v>
      </c>
      <c r="R474" t="str">
        <f t="shared" ref="R474:R537" si="718">SUBSTITUTE(IF(OR(ROW(A474)=2,MOD(ROW(A474),1000)=0),"insert into tnl_rating.dbo.dhl_express_rate_master values ('DHL','"&amp;B474&amp;"','"&amp;C474&amp;"','"&amp;D474&amp;"','"&amp;E474&amp;"','"&amp;F474&amp;"','"&amp;G474&amp;"','"&amp;H474&amp;"','"&amp;I474&amp;"','"&amp;J474&amp;"',"&amp;K474&amp;","&amp;L474&amp;","&amp;M474&amp;",'"&amp;N474&amp;"','"&amp;O474&amp;"',"&amp;P474&amp;"),",IF(OR(A475="",MOD(ROW(A475),1000)=0),"('DHL','"&amp;B474&amp;"','"&amp;C474&amp;"','"&amp;D474&amp;"','"&amp;E474&amp;"','"&amp;F474&amp;"','"&amp;G474&amp;"','"&amp;H474&amp;"','"&amp;I474&amp;"','"&amp;J474&amp;"',"&amp;K474&amp;","&amp;L474&amp;","&amp;M474&amp;",'"&amp;N474&amp;"','"&amp;O474&amp;"',"&amp;P474&amp;")","('DHL','"&amp;B474&amp;"','"&amp;C474&amp;"','"&amp;D474&amp;"','"&amp;E474&amp;"','"&amp;F474&amp;"','"&amp;G474&amp;"','"&amp;H474&amp;"','"&amp;I474&amp;"','"&amp;J474&amp;"',"&amp;K474&amp;","&amp;L474&amp;","&amp;M474&amp;",'"&amp;N474&amp;"','"&amp;O474&amp;"',"&amp;P474&amp;"),")),"'NULL'","NULL")</f>
        <v>('DHL','2024-01-01','2024-12-31','12376','Import','US',NULL,'EXPRESS WW (NON-DOC) ','Non-Document','2',5.5,6,113.19,'Flat KG','AppliedMaterials_2024',NULL),</v>
      </c>
    </row>
    <row r="475" spans="1:18" x14ac:dyDescent="0.3">
      <c r="A475" t="str">
        <f t="shared" ref="A475" si="719">A450</f>
        <v>DHL</v>
      </c>
      <c r="B475" s="1" t="s">
        <v>21</v>
      </c>
      <c r="C475" s="1" t="s">
        <v>2309</v>
      </c>
      <c r="D475">
        <v>12376</v>
      </c>
      <c r="E475" t="s">
        <v>286</v>
      </c>
      <c r="F475" t="str">
        <f t="shared" ref="F475:G475" si="720">F450</f>
        <v>US</v>
      </c>
      <c r="G475" t="str">
        <f t="shared" si="720"/>
        <v>NULL</v>
      </c>
      <c r="H475" t="s">
        <v>2353</v>
      </c>
      <c r="I475" t="str">
        <f t="shared" ref="I475" si="721">I450</f>
        <v>Non-Document</v>
      </c>
      <c r="J475" s="11">
        <f t="shared" si="665"/>
        <v>2</v>
      </c>
      <c r="K475">
        <f t="shared" ref="K475:L475" si="722">K450</f>
        <v>6</v>
      </c>
      <c r="L475">
        <f t="shared" si="722"/>
        <v>6.5</v>
      </c>
      <c r="M475">
        <f>INDEX('Express Worldwide Import IL'!$C$14:$I$41,MATCH('Rate Load ExpressWW IL Import'!L475,'Express Worldwide Import IL'!$B$14:$B$41,0),MATCH("Zone "&amp;'Rate Load ExpressWW IL Import'!J475,'Express Worldwide Import IL'!$C$13:$I$13,0))*1</f>
        <v>117.45</v>
      </c>
      <c r="N475" t="str">
        <f t="shared" ref="N475" si="723">N450</f>
        <v>Flat KG</v>
      </c>
      <c r="O475" t="s">
        <v>2310</v>
      </c>
      <c r="P475" t="s">
        <v>18</v>
      </c>
      <c r="R475" t="str">
        <f t="shared" si="718"/>
        <v>('DHL','2024-01-01','2024-12-31','12376','Import','US',NULL,'EXPRESS WW (NON-DOC) ','Non-Document','2',6,6.5,117.45,'Flat KG','AppliedMaterials_2024',NULL),</v>
      </c>
    </row>
    <row r="476" spans="1:18" x14ac:dyDescent="0.3">
      <c r="A476" t="str">
        <f t="shared" ref="A476" si="724">A451</f>
        <v>DHL</v>
      </c>
      <c r="B476" s="1" t="s">
        <v>21</v>
      </c>
      <c r="C476" s="1" t="s">
        <v>2309</v>
      </c>
      <c r="D476">
        <v>12376</v>
      </c>
      <c r="E476" t="s">
        <v>286</v>
      </c>
      <c r="F476" t="str">
        <f t="shared" ref="F476:G476" si="725">F451</f>
        <v>US</v>
      </c>
      <c r="G476" t="str">
        <f t="shared" si="725"/>
        <v>NULL</v>
      </c>
      <c r="H476" t="s">
        <v>2353</v>
      </c>
      <c r="I476" t="str">
        <f t="shared" ref="I476" si="726">I451</f>
        <v>Non-Document</v>
      </c>
      <c r="J476" s="11">
        <f t="shared" si="665"/>
        <v>2</v>
      </c>
      <c r="K476">
        <f t="shared" ref="K476:L476" si="727">K451</f>
        <v>6.5</v>
      </c>
      <c r="L476">
        <f t="shared" si="727"/>
        <v>7</v>
      </c>
      <c r="M476">
        <f>INDEX('Express Worldwide Import IL'!$C$14:$I$41,MATCH('Rate Load ExpressWW IL Import'!L476,'Express Worldwide Import IL'!$B$14:$B$41,0),MATCH("Zone "&amp;'Rate Load ExpressWW IL Import'!J476,'Express Worldwide Import IL'!$C$13:$I$13,0))*1</f>
        <v>121.71</v>
      </c>
      <c r="N476" t="str">
        <f t="shared" ref="N476" si="728">N451</f>
        <v>Flat KG</v>
      </c>
      <c r="O476" t="s">
        <v>2310</v>
      </c>
      <c r="P476" t="s">
        <v>18</v>
      </c>
      <c r="R476" t="str">
        <f t="shared" si="718"/>
        <v>('DHL','2024-01-01','2024-12-31','12376','Import','US',NULL,'EXPRESS WW (NON-DOC) ','Non-Document','2',6.5,7,121.71,'Flat KG','AppliedMaterials_2024',NULL),</v>
      </c>
    </row>
    <row r="477" spans="1:18" x14ac:dyDescent="0.3">
      <c r="A477" t="str">
        <f t="shared" ref="A477" si="729">A452</f>
        <v>DHL</v>
      </c>
      <c r="B477" s="1" t="s">
        <v>21</v>
      </c>
      <c r="C477" s="1" t="s">
        <v>2309</v>
      </c>
      <c r="D477">
        <v>12376</v>
      </c>
      <c r="E477" t="s">
        <v>286</v>
      </c>
      <c r="F477" t="str">
        <f t="shared" ref="F477:G477" si="730">F452</f>
        <v>US</v>
      </c>
      <c r="G477" t="str">
        <f t="shared" si="730"/>
        <v>NULL</v>
      </c>
      <c r="H477" t="s">
        <v>2353</v>
      </c>
      <c r="I477" t="str">
        <f t="shared" ref="I477" si="731">I452</f>
        <v>Non-Document</v>
      </c>
      <c r="J477" s="11">
        <f t="shared" si="665"/>
        <v>2</v>
      </c>
      <c r="K477">
        <f t="shared" ref="K477:L477" si="732">K452</f>
        <v>7</v>
      </c>
      <c r="L477">
        <f t="shared" si="732"/>
        <v>7.5</v>
      </c>
      <c r="M477">
        <f>INDEX('Express Worldwide Import IL'!$C$14:$I$41,MATCH('Rate Load ExpressWW IL Import'!L477,'Express Worldwide Import IL'!$B$14:$B$41,0),MATCH("Zone "&amp;'Rate Load ExpressWW IL Import'!J477,'Express Worldwide Import IL'!$C$13:$I$13,0))*1</f>
        <v>125.97</v>
      </c>
      <c r="N477" t="str">
        <f t="shared" ref="N477" si="733">N452</f>
        <v>Flat KG</v>
      </c>
      <c r="O477" t="s">
        <v>2310</v>
      </c>
      <c r="P477" t="s">
        <v>18</v>
      </c>
      <c r="R477" t="str">
        <f t="shared" si="718"/>
        <v>('DHL','2024-01-01','2024-12-31','12376','Import','US',NULL,'EXPRESS WW (NON-DOC) ','Non-Document','2',7,7.5,125.97,'Flat KG','AppliedMaterials_2024',NULL),</v>
      </c>
    </row>
    <row r="478" spans="1:18" x14ac:dyDescent="0.3">
      <c r="A478" t="str">
        <f t="shared" ref="A478" si="734">A453</f>
        <v>DHL</v>
      </c>
      <c r="B478" s="1" t="s">
        <v>21</v>
      </c>
      <c r="C478" s="1" t="s">
        <v>2309</v>
      </c>
      <c r="D478">
        <v>12376</v>
      </c>
      <c r="E478" t="s">
        <v>286</v>
      </c>
      <c r="F478" t="str">
        <f t="shared" ref="F478:G478" si="735">F453</f>
        <v>US</v>
      </c>
      <c r="G478" t="str">
        <f t="shared" si="735"/>
        <v>NULL</v>
      </c>
      <c r="H478" t="s">
        <v>2353</v>
      </c>
      <c r="I478" t="str">
        <f t="shared" ref="I478" si="736">I453</f>
        <v>Non-Document</v>
      </c>
      <c r="J478" s="11">
        <f t="shared" si="665"/>
        <v>2</v>
      </c>
      <c r="K478">
        <f t="shared" ref="K478:L478" si="737">K453</f>
        <v>7.5</v>
      </c>
      <c r="L478">
        <f t="shared" si="737"/>
        <v>8</v>
      </c>
      <c r="M478">
        <f>INDEX('Express Worldwide Import IL'!$C$14:$I$41,MATCH('Rate Load ExpressWW IL Import'!L478,'Express Worldwide Import IL'!$B$14:$B$41,0),MATCH("Zone "&amp;'Rate Load ExpressWW IL Import'!J478,'Express Worldwide Import IL'!$C$13:$I$13,0))*1</f>
        <v>130.22999999999999</v>
      </c>
      <c r="N478" t="str">
        <f t="shared" ref="N478" si="738">N453</f>
        <v>Flat KG</v>
      </c>
      <c r="O478" t="s">
        <v>2310</v>
      </c>
      <c r="P478" t="s">
        <v>18</v>
      </c>
      <c r="R478" t="str">
        <f t="shared" si="718"/>
        <v>('DHL','2024-01-01','2024-12-31','12376','Import','US',NULL,'EXPRESS WW (NON-DOC) ','Non-Document','2',7.5,8,130.23,'Flat KG','AppliedMaterials_2024',NULL),</v>
      </c>
    </row>
    <row r="479" spans="1:18" x14ac:dyDescent="0.3">
      <c r="A479" t="str">
        <f t="shared" ref="A479" si="739">A454</f>
        <v>DHL</v>
      </c>
      <c r="B479" s="1" t="s">
        <v>21</v>
      </c>
      <c r="C479" s="1" t="s">
        <v>2309</v>
      </c>
      <c r="D479">
        <v>12376</v>
      </c>
      <c r="E479" t="s">
        <v>286</v>
      </c>
      <c r="F479" t="str">
        <f t="shared" ref="F479:G479" si="740">F454</f>
        <v>US</v>
      </c>
      <c r="G479" t="str">
        <f t="shared" si="740"/>
        <v>NULL</v>
      </c>
      <c r="H479" t="s">
        <v>2353</v>
      </c>
      <c r="I479" t="str">
        <f t="shared" ref="I479" si="741">I454</f>
        <v>Non-Document</v>
      </c>
      <c r="J479" s="11">
        <f t="shared" si="665"/>
        <v>2</v>
      </c>
      <c r="K479">
        <f t="shared" ref="K479:L479" si="742">K454</f>
        <v>8</v>
      </c>
      <c r="L479">
        <f t="shared" si="742"/>
        <v>8.5</v>
      </c>
      <c r="M479">
        <f>INDEX('Express Worldwide Import IL'!$C$14:$I$41,MATCH('Rate Load ExpressWW IL Import'!L479,'Express Worldwide Import IL'!$B$14:$B$41,0),MATCH("Zone "&amp;'Rate Load ExpressWW IL Import'!J479,'Express Worldwide Import IL'!$C$13:$I$13,0))*1</f>
        <v>134.49</v>
      </c>
      <c r="N479" t="str">
        <f t="shared" ref="N479" si="743">N454</f>
        <v>Flat KG</v>
      </c>
      <c r="O479" t="s">
        <v>2310</v>
      </c>
      <c r="P479" t="s">
        <v>18</v>
      </c>
      <c r="R479" t="str">
        <f t="shared" si="718"/>
        <v>('DHL','2024-01-01','2024-12-31','12376','Import','US',NULL,'EXPRESS WW (NON-DOC) ','Non-Document','2',8,8.5,134.49,'Flat KG','AppliedMaterials_2024',NULL),</v>
      </c>
    </row>
    <row r="480" spans="1:18" x14ac:dyDescent="0.3">
      <c r="A480" t="str">
        <f t="shared" ref="A480" si="744">A455</f>
        <v>DHL</v>
      </c>
      <c r="B480" s="1" t="s">
        <v>21</v>
      </c>
      <c r="C480" s="1" t="s">
        <v>2309</v>
      </c>
      <c r="D480">
        <v>12376</v>
      </c>
      <c r="E480" t="s">
        <v>286</v>
      </c>
      <c r="F480" t="str">
        <f t="shared" ref="F480:G480" si="745">F455</f>
        <v>US</v>
      </c>
      <c r="G480" t="str">
        <f t="shared" si="745"/>
        <v>NULL</v>
      </c>
      <c r="H480" t="s">
        <v>2353</v>
      </c>
      <c r="I480" t="str">
        <f t="shared" ref="I480" si="746">I455</f>
        <v>Non-Document</v>
      </c>
      <c r="J480" s="11">
        <f t="shared" si="665"/>
        <v>2</v>
      </c>
      <c r="K480">
        <f t="shared" ref="K480:L480" si="747">K455</f>
        <v>8.5</v>
      </c>
      <c r="L480">
        <f t="shared" si="747"/>
        <v>9</v>
      </c>
      <c r="M480">
        <f>INDEX('Express Worldwide Import IL'!$C$14:$I$41,MATCH('Rate Load ExpressWW IL Import'!L480,'Express Worldwide Import IL'!$B$14:$B$41,0),MATCH("Zone "&amp;'Rate Load ExpressWW IL Import'!J480,'Express Worldwide Import IL'!$C$13:$I$13,0))*1</f>
        <v>138.75</v>
      </c>
      <c r="N480" t="str">
        <f t="shared" ref="N480" si="748">N455</f>
        <v>Flat KG</v>
      </c>
      <c r="O480" t="s">
        <v>2310</v>
      </c>
      <c r="P480" t="s">
        <v>18</v>
      </c>
      <c r="R480" t="str">
        <f t="shared" si="718"/>
        <v>('DHL','2024-01-01','2024-12-31','12376','Import','US',NULL,'EXPRESS WW (NON-DOC) ','Non-Document','2',8.5,9,138.75,'Flat KG','AppliedMaterials_2024',NULL),</v>
      </c>
    </row>
    <row r="481" spans="1:18" x14ac:dyDescent="0.3">
      <c r="A481" t="str">
        <f t="shared" ref="A481" si="749">A456</f>
        <v>DHL</v>
      </c>
      <c r="B481" s="1" t="s">
        <v>21</v>
      </c>
      <c r="C481" s="1" t="s">
        <v>2309</v>
      </c>
      <c r="D481">
        <v>12376</v>
      </c>
      <c r="E481" t="s">
        <v>286</v>
      </c>
      <c r="F481" t="str">
        <f t="shared" ref="F481:G481" si="750">F456</f>
        <v>US</v>
      </c>
      <c r="G481" t="str">
        <f t="shared" si="750"/>
        <v>NULL</v>
      </c>
      <c r="H481" t="s">
        <v>2353</v>
      </c>
      <c r="I481" t="str">
        <f t="shared" ref="I481" si="751">I456</f>
        <v>Non-Document</v>
      </c>
      <c r="J481" s="11">
        <f t="shared" si="665"/>
        <v>2</v>
      </c>
      <c r="K481">
        <f t="shared" ref="K481:L481" si="752">K456</f>
        <v>9</v>
      </c>
      <c r="L481">
        <f t="shared" si="752"/>
        <v>9.5</v>
      </c>
      <c r="M481">
        <f>INDEX('Express Worldwide Import IL'!$C$14:$I$41,MATCH('Rate Load ExpressWW IL Import'!L481,'Express Worldwide Import IL'!$B$14:$B$41,0),MATCH("Zone "&amp;'Rate Load ExpressWW IL Import'!J481,'Express Worldwide Import IL'!$C$13:$I$13,0))*1</f>
        <v>143.01</v>
      </c>
      <c r="N481" t="str">
        <f t="shared" ref="N481" si="753">N456</f>
        <v>Flat KG</v>
      </c>
      <c r="O481" t="s">
        <v>2310</v>
      </c>
      <c r="P481" t="s">
        <v>18</v>
      </c>
      <c r="R481" t="str">
        <f t="shared" si="718"/>
        <v>('DHL','2024-01-01','2024-12-31','12376','Import','US',NULL,'EXPRESS WW (NON-DOC) ','Non-Document','2',9,9.5,143.01,'Flat KG','AppliedMaterials_2024',NULL),</v>
      </c>
    </row>
    <row r="482" spans="1:18" x14ac:dyDescent="0.3">
      <c r="A482" t="str">
        <f t="shared" ref="A482" si="754">A457</f>
        <v>DHL</v>
      </c>
      <c r="B482" s="1" t="s">
        <v>21</v>
      </c>
      <c r="C482" s="1" t="s">
        <v>2309</v>
      </c>
      <c r="D482">
        <v>12376</v>
      </c>
      <c r="E482" t="s">
        <v>286</v>
      </c>
      <c r="F482" t="str">
        <f t="shared" ref="F482:G482" si="755">F457</f>
        <v>US</v>
      </c>
      <c r="G482" t="str">
        <f t="shared" si="755"/>
        <v>NULL</v>
      </c>
      <c r="H482" t="s">
        <v>2353</v>
      </c>
      <c r="I482" t="str">
        <f t="shared" ref="I482" si="756">I457</f>
        <v>Non-Document</v>
      </c>
      <c r="J482" s="11">
        <f t="shared" si="665"/>
        <v>2</v>
      </c>
      <c r="K482">
        <f t="shared" ref="K482:L482" si="757">K457</f>
        <v>9.5</v>
      </c>
      <c r="L482">
        <f t="shared" si="757"/>
        <v>10</v>
      </c>
      <c r="M482">
        <f>INDEX('Express Worldwide Import IL'!$C$14:$I$41,MATCH('Rate Load ExpressWW IL Import'!L482,'Express Worldwide Import IL'!$B$14:$B$41,0),MATCH("Zone "&amp;'Rate Load ExpressWW IL Import'!J482,'Express Worldwide Import IL'!$C$13:$I$13,0))*1</f>
        <v>147.27000000000001</v>
      </c>
      <c r="N482" t="str">
        <f t="shared" ref="N482" si="758">N457</f>
        <v>Flat KG</v>
      </c>
      <c r="O482" t="s">
        <v>2310</v>
      </c>
      <c r="P482" t="s">
        <v>18</v>
      </c>
      <c r="R482" t="str">
        <f t="shared" si="718"/>
        <v>('DHL','2024-01-01','2024-12-31','12376','Import','US',NULL,'EXPRESS WW (NON-DOC) ','Non-Document','2',9.5,10,147.27,'Flat KG','AppliedMaterials_2024',NULL),</v>
      </c>
    </row>
    <row r="483" spans="1:18" x14ac:dyDescent="0.3">
      <c r="A483" t="str">
        <f t="shared" ref="A483" si="759">A458</f>
        <v>DHL</v>
      </c>
      <c r="B483" s="1" t="s">
        <v>21</v>
      </c>
      <c r="C483" s="1" t="s">
        <v>2309</v>
      </c>
      <c r="D483">
        <v>12376</v>
      </c>
      <c r="E483" t="s">
        <v>286</v>
      </c>
      <c r="F483" t="str">
        <f t="shared" ref="F483:G483" si="760">F458</f>
        <v>US</v>
      </c>
      <c r="G483" t="str">
        <f t="shared" si="760"/>
        <v>NULL</v>
      </c>
      <c r="H483" t="s">
        <v>2353</v>
      </c>
      <c r="I483" t="str">
        <f t="shared" ref="I483" si="761">I458</f>
        <v>Non-Document</v>
      </c>
      <c r="J483" s="11">
        <f t="shared" si="665"/>
        <v>2</v>
      </c>
      <c r="K483">
        <f t="shared" ref="K483:L483" si="762">K458</f>
        <v>10</v>
      </c>
      <c r="L483">
        <f t="shared" si="762"/>
        <v>20</v>
      </c>
      <c r="M483">
        <f>INDEX('Express Worldwide Import IL'!$C$14:$I$41,MATCH('Rate Load ExpressWW IL Import'!L483,'Express Worldwide Import IL'!$B$14:$B$41,0),MATCH("Zone "&amp;'Rate Load ExpressWW IL Import'!J483,'Express Worldwide Import IL'!$C$13:$I$13,0))*1</f>
        <v>5.17</v>
      </c>
      <c r="N483" t="s">
        <v>530</v>
      </c>
      <c r="O483" t="s">
        <v>2310</v>
      </c>
      <c r="P483">
        <f>M482</f>
        <v>147.27000000000001</v>
      </c>
      <c r="R483" t="str">
        <f t="shared" si="718"/>
        <v>('DHL','2024-01-01','2024-12-31','12376','Import','US',NULL,'EXPRESS WW (NON-DOC) ','Non-Document','2',10,20,5.17,'Per0.5KG_A','AppliedMaterials_2024',147.27),</v>
      </c>
    </row>
    <row r="484" spans="1:18" x14ac:dyDescent="0.3">
      <c r="A484" t="str">
        <f t="shared" ref="A484" si="763">A459</f>
        <v>DHL</v>
      </c>
      <c r="B484" s="1" t="s">
        <v>21</v>
      </c>
      <c r="C484" s="1" t="s">
        <v>2309</v>
      </c>
      <c r="D484">
        <v>12376</v>
      </c>
      <c r="E484" t="s">
        <v>286</v>
      </c>
      <c r="F484" t="str">
        <f t="shared" ref="F484:G484" si="764">F459</f>
        <v>US</v>
      </c>
      <c r="G484" t="str">
        <f t="shared" si="764"/>
        <v>NULL</v>
      </c>
      <c r="H484" t="s">
        <v>2353</v>
      </c>
      <c r="I484" t="str">
        <f t="shared" ref="I484" si="765">I459</f>
        <v>Non-Document</v>
      </c>
      <c r="J484" s="11">
        <f t="shared" si="665"/>
        <v>2</v>
      </c>
      <c r="K484">
        <f t="shared" ref="K484:L484" si="766">K459</f>
        <v>20</v>
      </c>
      <c r="L484">
        <f t="shared" si="766"/>
        <v>30</v>
      </c>
      <c r="M484">
        <f>INDEX('Express Worldwide Import IL'!$C$14:$I$41,MATCH('Rate Load ExpressWW IL Import'!L484,'Express Worldwide Import IL'!$B$14:$B$41,0),MATCH("Zone "&amp;'Rate Load ExpressWW IL Import'!J484,'Express Worldwide Import IL'!$C$13:$I$13,0))*1</f>
        <v>3.54</v>
      </c>
      <c r="N484" t="s">
        <v>530</v>
      </c>
      <c r="O484" t="s">
        <v>2310</v>
      </c>
      <c r="P484" s="18">
        <f>P483+((K484-K483)*2)*M483</f>
        <v>250.67000000000002</v>
      </c>
      <c r="R484" t="str">
        <f t="shared" si="718"/>
        <v>('DHL','2024-01-01','2024-12-31','12376','Import','US',NULL,'EXPRESS WW (NON-DOC) ','Non-Document','2',20,30,3.54,'Per0.5KG_A','AppliedMaterials_2024',250.67),</v>
      </c>
    </row>
    <row r="485" spans="1:18" x14ac:dyDescent="0.3">
      <c r="A485" t="str">
        <f t="shared" ref="A485" si="767">A460</f>
        <v>DHL</v>
      </c>
      <c r="B485" s="1" t="s">
        <v>21</v>
      </c>
      <c r="C485" s="1" t="s">
        <v>2309</v>
      </c>
      <c r="D485">
        <v>12376</v>
      </c>
      <c r="E485" t="s">
        <v>286</v>
      </c>
      <c r="F485" t="str">
        <f t="shared" ref="F485:G485" si="768">F460</f>
        <v>US</v>
      </c>
      <c r="G485" t="str">
        <f t="shared" si="768"/>
        <v>NULL</v>
      </c>
      <c r="H485" t="s">
        <v>2353</v>
      </c>
      <c r="I485" t="str">
        <f t="shared" ref="I485" si="769">I460</f>
        <v>Non-Document</v>
      </c>
      <c r="J485" s="11">
        <f t="shared" si="665"/>
        <v>2</v>
      </c>
      <c r="K485">
        <f t="shared" ref="K485:L485" si="770">K460</f>
        <v>30</v>
      </c>
      <c r="L485">
        <f t="shared" si="770"/>
        <v>70</v>
      </c>
      <c r="M485">
        <f>INDEX('Express Worldwide Import IL'!$C$14:$I$41,MATCH('Rate Load ExpressWW IL Import'!L485,'Express Worldwide Import IL'!$B$14:$B$41,0),MATCH("Zone "&amp;'Rate Load ExpressWW IL Import'!J485,'Express Worldwide Import IL'!$C$13:$I$13,0))*1</f>
        <v>9.26</v>
      </c>
      <c r="N485" t="s">
        <v>2261</v>
      </c>
      <c r="O485" t="s">
        <v>2310</v>
      </c>
      <c r="P485" s="18">
        <f>P484+((K485-K484))*M484</f>
        <v>286.07</v>
      </c>
      <c r="R485" t="str">
        <f t="shared" si="718"/>
        <v>('DHL','2024-01-01','2024-12-31','12376','Import','US',NULL,'EXPRESS WW (NON-DOC) ','Non-Document','2',30,70,9.26,'Per1.0KG_A','AppliedMaterials_2024',286.07),</v>
      </c>
    </row>
    <row r="486" spans="1:18" x14ac:dyDescent="0.3">
      <c r="A486" t="str">
        <f t="shared" ref="A486" si="771">A461</f>
        <v>DHL</v>
      </c>
      <c r="B486" s="1" t="s">
        <v>21</v>
      </c>
      <c r="C486" s="1" t="s">
        <v>2309</v>
      </c>
      <c r="D486">
        <v>12376</v>
      </c>
      <c r="E486" t="s">
        <v>286</v>
      </c>
      <c r="F486" t="str">
        <f t="shared" ref="F486:G486" si="772">F461</f>
        <v>US</v>
      </c>
      <c r="G486" t="str">
        <f t="shared" si="772"/>
        <v>NULL</v>
      </c>
      <c r="H486" t="s">
        <v>2353</v>
      </c>
      <c r="I486" t="str">
        <f t="shared" ref="I486" si="773">I461</f>
        <v>Non-Document</v>
      </c>
      <c r="J486" s="11">
        <f t="shared" si="665"/>
        <v>2</v>
      </c>
      <c r="K486">
        <f t="shared" ref="K486:L486" si="774">K461</f>
        <v>70</v>
      </c>
      <c r="L486">
        <f t="shared" si="774"/>
        <v>300</v>
      </c>
      <c r="M486">
        <f>INDEX('Express Worldwide Import IL'!$C$14:$I$41,MATCH('Rate Load ExpressWW IL Import'!L486,'Express Worldwide Import IL'!$B$14:$B$41,0),MATCH("Zone "&amp;'Rate Load ExpressWW IL Import'!J486,'Express Worldwide Import IL'!$C$13:$I$13,0))*1</f>
        <v>6.14</v>
      </c>
      <c r="N486" t="s">
        <v>2261</v>
      </c>
      <c r="O486" t="s">
        <v>2310</v>
      </c>
      <c r="P486" s="18">
        <f>P485+((K486-K485))*M485</f>
        <v>656.47</v>
      </c>
      <c r="R486" t="str">
        <f t="shared" si="718"/>
        <v>('DHL','2024-01-01','2024-12-31','12376','Import','US',NULL,'EXPRESS WW (NON-DOC) ','Non-Document','2',70,300,6.14,'Per1.0KG_A','AppliedMaterials_2024',656.47),</v>
      </c>
    </row>
    <row r="487" spans="1:18" x14ac:dyDescent="0.3">
      <c r="A487" t="str">
        <f t="shared" ref="A487" si="775">A462</f>
        <v>DHL</v>
      </c>
      <c r="B487" s="1" t="s">
        <v>21</v>
      </c>
      <c r="C487" s="1" t="s">
        <v>2309</v>
      </c>
      <c r="D487">
        <v>12376</v>
      </c>
      <c r="E487" t="s">
        <v>286</v>
      </c>
      <c r="F487" t="str">
        <f t="shared" ref="F487:G487" si="776">F462</f>
        <v>US</v>
      </c>
      <c r="G487" t="str">
        <f t="shared" si="776"/>
        <v>NULL</v>
      </c>
      <c r="H487" t="s">
        <v>2353</v>
      </c>
      <c r="I487" t="str">
        <f t="shared" ref="I487" si="777">I462</f>
        <v>Non-Document</v>
      </c>
      <c r="J487" s="11">
        <f t="shared" si="665"/>
        <v>2</v>
      </c>
      <c r="K487">
        <f t="shared" ref="K487:L487" si="778">K462</f>
        <v>300</v>
      </c>
      <c r="L487">
        <f t="shared" si="778"/>
        <v>99999</v>
      </c>
      <c r="M487">
        <f>INDEX('Express Worldwide Import IL'!$C$14:$I$41,MATCH('Rate Load ExpressWW IL Import'!L487,'Express Worldwide Import IL'!$B$14:$B$41,0),MATCH("Zone "&amp;'Rate Load ExpressWW IL Import'!J487,'Express Worldwide Import IL'!$C$13:$I$13,0))*1</f>
        <v>6.08</v>
      </c>
      <c r="N487" t="s">
        <v>2261</v>
      </c>
      <c r="O487" t="s">
        <v>2310</v>
      </c>
      <c r="P487" s="18">
        <f>P486+((K487-K486))*M486</f>
        <v>2068.67</v>
      </c>
      <c r="R487" t="str">
        <f t="shared" si="718"/>
        <v>('DHL','2024-01-01','2024-12-31','12376','Import','US',NULL,'EXPRESS WW (NON-DOC) ','Non-Document','2',300,99999,6.08,'Per1.0KG_A','AppliedMaterials_2024',2068.67),</v>
      </c>
    </row>
    <row r="488" spans="1:18" x14ac:dyDescent="0.3">
      <c r="A488" t="str">
        <f t="shared" ref="A488" si="779">A463</f>
        <v>DHL</v>
      </c>
      <c r="B488" s="1" t="s">
        <v>21</v>
      </c>
      <c r="C488" s="1" t="s">
        <v>2309</v>
      </c>
      <c r="D488">
        <v>12376</v>
      </c>
      <c r="E488" t="s">
        <v>286</v>
      </c>
      <c r="F488" t="str">
        <f t="shared" ref="F488:G488" si="780">F463</f>
        <v>US</v>
      </c>
      <c r="G488" t="str">
        <f t="shared" si="780"/>
        <v>NULL</v>
      </c>
      <c r="H488" t="s">
        <v>2353</v>
      </c>
      <c r="I488" t="str">
        <f t="shared" ref="I488" si="781">I463</f>
        <v>Non-Document</v>
      </c>
      <c r="J488" s="11">
        <f t="shared" si="665"/>
        <v>3</v>
      </c>
      <c r="K488">
        <f t="shared" ref="K488:L488" si="782">K463</f>
        <v>0</v>
      </c>
      <c r="L488">
        <f t="shared" si="782"/>
        <v>0.5</v>
      </c>
      <c r="M488">
        <f>INDEX('Express Worldwide Import IL'!$C$14:$I$41,MATCH('Rate Load ExpressWW IL Import'!L488,'Express Worldwide Import IL'!$B$14:$B$41,0),MATCH("Zone "&amp;'Rate Load ExpressWW IL Import'!J488,'Express Worldwide Import IL'!$C$13:$I$13,0))*1</f>
        <v>47.98</v>
      </c>
      <c r="N488" t="str">
        <f t="shared" ref="N488" si="783">N463</f>
        <v>Flat KG</v>
      </c>
      <c r="O488" t="s">
        <v>2310</v>
      </c>
      <c r="P488" t="s">
        <v>18</v>
      </c>
      <c r="R488" t="str">
        <f t="shared" si="718"/>
        <v>('DHL','2024-01-01','2024-12-31','12376','Import','US',NULL,'EXPRESS WW (NON-DOC) ','Non-Document','3',0,0.5,47.98,'Flat KG','AppliedMaterials_2024',NULL),</v>
      </c>
    </row>
    <row r="489" spans="1:18" x14ac:dyDescent="0.3">
      <c r="A489" t="str">
        <f t="shared" ref="A489" si="784">A464</f>
        <v>DHL</v>
      </c>
      <c r="B489" s="1" t="s">
        <v>21</v>
      </c>
      <c r="C489" s="1" t="s">
        <v>2309</v>
      </c>
      <c r="D489">
        <v>12376</v>
      </c>
      <c r="E489" t="s">
        <v>286</v>
      </c>
      <c r="F489" t="str">
        <f t="shared" ref="F489:G489" si="785">F464</f>
        <v>US</v>
      </c>
      <c r="G489" t="str">
        <f t="shared" si="785"/>
        <v>NULL</v>
      </c>
      <c r="H489" t="s">
        <v>2353</v>
      </c>
      <c r="I489" t="str">
        <f t="shared" ref="I489" si="786">I464</f>
        <v>Non-Document</v>
      </c>
      <c r="J489" s="11">
        <f t="shared" si="665"/>
        <v>3</v>
      </c>
      <c r="K489">
        <f t="shared" ref="K489:L489" si="787">K464</f>
        <v>0.5</v>
      </c>
      <c r="L489">
        <f t="shared" si="787"/>
        <v>1</v>
      </c>
      <c r="M489">
        <f>INDEX('Express Worldwide Import IL'!$C$14:$I$41,MATCH('Rate Load ExpressWW IL Import'!L489,'Express Worldwide Import IL'!$B$14:$B$41,0),MATCH("Zone "&amp;'Rate Load ExpressWW IL Import'!J489,'Express Worldwide Import IL'!$C$13:$I$13,0))*1</f>
        <v>62.39</v>
      </c>
      <c r="N489" t="str">
        <f t="shared" ref="N489" si="788">N464</f>
        <v>Flat KG</v>
      </c>
      <c r="O489" t="s">
        <v>2310</v>
      </c>
      <c r="P489" t="s">
        <v>18</v>
      </c>
      <c r="R489" t="str">
        <f t="shared" si="718"/>
        <v>('DHL','2024-01-01','2024-12-31','12376','Import','US',NULL,'EXPRESS WW (NON-DOC) ','Non-Document','3',0.5,1,62.39,'Flat KG','AppliedMaterials_2024',NULL),</v>
      </c>
    </row>
    <row r="490" spans="1:18" x14ac:dyDescent="0.3">
      <c r="A490" t="str">
        <f t="shared" ref="A490" si="789">A465</f>
        <v>DHL</v>
      </c>
      <c r="B490" s="1" t="s">
        <v>21</v>
      </c>
      <c r="C490" s="1" t="s">
        <v>2309</v>
      </c>
      <c r="D490">
        <v>12376</v>
      </c>
      <c r="E490" t="s">
        <v>286</v>
      </c>
      <c r="F490" t="str">
        <f t="shared" ref="F490:G490" si="790">F465</f>
        <v>US</v>
      </c>
      <c r="G490" t="str">
        <f t="shared" si="790"/>
        <v>NULL</v>
      </c>
      <c r="H490" t="s">
        <v>2353</v>
      </c>
      <c r="I490" t="str">
        <f t="shared" ref="I490" si="791">I465</f>
        <v>Non-Document</v>
      </c>
      <c r="J490" s="11">
        <f t="shared" si="665"/>
        <v>3</v>
      </c>
      <c r="K490">
        <f t="shared" ref="K490:L490" si="792">K465</f>
        <v>1</v>
      </c>
      <c r="L490">
        <f t="shared" si="792"/>
        <v>1.5</v>
      </c>
      <c r="M490">
        <f>INDEX('Express Worldwide Import IL'!$C$14:$I$41,MATCH('Rate Load ExpressWW IL Import'!L490,'Express Worldwide Import IL'!$B$14:$B$41,0),MATCH("Zone "&amp;'Rate Load ExpressWW IL Import'!J490,'Express Worldwide Import IL'!$C$13:$I$13,0))*1</f>
        <v>68.510000000000005</v>
      </c>
      <c r="N490" t="str">
        <f t="shared" ref="N490" si="793">N465</f>
        <v>Flat KG</v>
      </c>
      <c r="O490" t="s">
        <v>2310</v>
      </c>
      <c r="P490" t="s">
        <v>18</v>
      </c>
      <c r="R490" t="str">
        <f t="shared" si="718"/>
        <v>('DHL','2024-01-01','2024-12-31','12376','Import','US',NULL,'EXPRESS WW (NON-DOC) ','Non-Document','3',1,1.5,68.51,'Flat KG','AppliedMaterials_2024',NULL),</v>
      </c>
    </row>
    <row r="491" spans="1:18" x14ac:dyDescent="0.3">
      <c r="A491" t="str">
        <f t="shared" ref="A491" si="794">A466</f>
        <v>DHL</v>
      </c>
      <c r="B491" s="1" t="s">
        <v>21</v>
      </c>
      <c r="C491" s="1" t="s">
        <v>2309</v>
      </c>
      <c r="D491">
        <v>12376</v>
      </c>
      <c r="E491" t="s">
        <v>286</v>
      </c>
      <c r="F491" t="str">
        <f t="shared" ref="F491:G491" si="795">F466</f>
        <v>US</v>
      </c>
      <c r="G491" t="str">
        <f t="shared" si="795"/>
        <v>NULL</v>
      </c>
      <c r="H491" t="s">
        <v>2353</v>
      </c>
      <c r="I491" t="str">
        <f t="shared" ref="I491" si="796">I466</f>
        <v>Non-Document</v>
      </c>
      <c r="J491" s="11">
        <f t="shared" si="665"/>
        <v>3</v>
      </c>
      <c r="K491">
        <f t="shared" ref="K491:L491" si="797">K466</f>
        <v>1.5</v>
      </c>
      <c r="L491">
        <f t="shared" si="797"/>
        <v>2</v>
      </c>
      <c r="M491">
        <f>INDEX('Express Worldwide Import IL'!$C$14:$I$41,MATCH('Rate Load ExpressWW IL Import'!L491,'Express Worldwide Import IL'!$B$14:$B$41,0),MATCH("Zone "&amp;'Rate Load ExpressWW IL Import'!J491,'Express Worldwide Import IL'!$C$13:$I$13,0))*1</f>
        <v>74.63</v>
      </c>
      <c r="N491" t="str">
        <f t="shared" ref="N491" si="798">N466</f>
        <v>Flat KG</v>
      </c>
      <c r="O491" t="s">
        <v>2310</v>
      </c>
      <c r="P491" t="s">
        <v>18</v>
      </c>
      <c r="R491" t="str">
        <f t="shared" si="718"/>
        <v>('DHL','2024-01-01','2024-12-31','12376','Import','US',NULL,'EXPRESS WW (NON-DOC) ','Non-Document','3',1.5,2,74.63,'Flat KG','AppliedMaterials_2024',NULL),</v>
      </c>
    </row>
    <row r="492" spans="1:18" x14ac:dyDescent="0.3">
      <c r="A492" t="str">
        <f t="shared" ref="A492" si="799">A467</f>
        <v>DHL</v>
      </c>
      <c r="B492" s="1" t="s">
        <v>21</v>
      </c>
      <c r="C492" s="1" t="s">
        <v>2309</v>
      </c>
      <c r="D492">
        <v>12376</v>
      </c>
      <c r="E492" t="s">
        <v>286</v>
      </c>
      <c r="F492" t="str">
        <f t="shared" ref="F492:G492" si="800">F467</f>
        <v>US</v>
      </c>
      <c r="G492" t="str">
        <f t="shared" si="800"/>
        <v>NULL</v>
      </c>
      <c r="H492" t="s">
        <v>2353</v>
      </c>
      <c r="I492" t="str">
        <f t="shared" ref="I492" si="801">I467</f>
        <v>Non-Document</v>
      </c>
      <c r="J492" s="11">
        <f t="shared" si="665"/>
        <v>3</v>
      </c>
      <c r="K492">
        <f t="shared" ref="K492:L492" si="802">K467</f>
        <v>2</v>
      </c>
      <c r="L492">
        <f t="shared" si="802"/>
        <v>2.5</v>
      </c>
      <c r="M492">
        <f>INDEX('Express Worldwide Import IL'!$C$14:$I$41,MATCH('Rate Load ExpressWW IL Import'!L492,'Express Worldwide Import IL'!$B$14:$B$41,0),MATCH("Zone "&amp;'Rate Load ExpressWW IL Import'!J492,'Express Worldwide Import IL'!$C$13:$I$13,0))*1</f>
        <v>80.739999999999995</v>
      </c>
      <c r="N492" t="str">
        <f t="shared" ref="N492" si="803">N467</f>
        <v>Flat KG</v>
      </c>
      <c r="O492" t="s">
        <v>2310</v>
      </c>
      <c r="P492" t="s">
        <v>18</v>
      </c>
      <c r="R492" t="str">
        <f t="shared" si="718"/>
        <v>('DHL','2024-01-01','2024-12-31','12376','Import','US',NULL,'EXPRESS WW (NON-DOC) ','Non-Document','3',2,2.5,80.74,'Flat KG','AppliedMaterials_2024',NULL),</v>
      </c>
    </row>
    <row r="493" spans="1:18" x14ac:dyDescent="0.3">
      <c r="A493" t="str">
        <f t="shared" ref="A493" si="804">A468</f>
        <v>DHL</v>
      </c>
      <c r="B493" s="1" t="s">
        <v>21</v>
      </c>
      <c r="C493" s="1" t="s">
        <v>2309</v>
      </c>
      <c r="D493">
        <v>12376</v>
      </c>
      <c r="E493" t="s">
        <v>286</v>
      </c>
      <c r="F493" t="str">
        <f t="shared" ref="F493:G493" si="805">F468</f>
        <v>US</v>
      </c>
      <c r="G493" t="str">
        <f t="shared" si="805"/>
        <v>NULL</v>
      </c>
      <c r="H493" t="s">
        <v>2353</v>
      </c>
      <c r="I493" t="str">
        <f t="shared" ref="I493" si="806">I468</f>
        <v>Non-Document</v>
      </c>
      <c r="J493" s="11">
        <f t="shared" si="665"/>
        <v>3</v>
      </c>
      <c r="K493">
        <f t="shared" ref="K493:L493" si="807">K468</f>
        <v>2.5</v>
      </c>
      <c r="L493">
        <f t="shared" si="807"/>
        <v>3</v>
      </c>
      <c r="M493">
        <f>INDEX('Express Worldwide Import IL'!$C$14:$I$41,MATCH('Rate Load ExpressWW IL Import'!L493,'Express Worldwide Import IL'!$B$14:$B$41,0),MATCH("Zone "&amp;'Rate Load ExpressWW IL Import'!J493,'Express Worldwide Import IL'!$C$13:$I$13,0))*1</f>
        <v>86.92</v>
      </c>
      <c r="N493" t="str">
        <f t="shared" ref="N493:N507" si="808">N468</f>
        <v>Flat KG</v>
      </c>
      <c r="O493" t="s">
        <v>2310</v>
      </c>
      <c r="P493" t="s">
        <v>18</v>
      </c>
      <c r="R493" t="str">
        <f t="shared" si="718"/>
        <v>('DHL','2024-01-01','2024-12-31','12376','Import','US',NULL,'EXPRESS WW (NON-DOC) ','Non-Document','3',2.5,3,86.92,'Flat KG','AppliedMaterials_2024',NULL),</v>
      </c>
    </row>
    <row r="494" spans="1:18" x14ac:dyDescent="0.3">
      <c r="A494" t="str">
        <f t="shared" ref="A494" si="809">A469</f>
        <v>DHL</v>
      </c>
      <c r="B494" s="1" t="s">
        <v>21</v>
      </c>
      <c r="C494" s="1" t="s">
        <v>2309</v>
      </c>
      <c r="D494">
        <v>12376</v>
      </c>
      <c r="E494" t="s">
        <v>286</v>
      </c>
      <c r="F494" t="str">
        <f t="shared" ref="F494:G494" si="810">F469</f>
        <v>US</v>
      </c>
      <c r="G494" t="str">
        <f t="shared" si="810"/>
        <v>NULL</v>
      </c>
      <c r="H494" t="s">
        <v>2353</v>
      </c>
      <c r="I494" t="str">
        <f t="shared" ref="I494" si="811">I469</f>
        <v>Non-Document</v>
      </c>
      <c r="J494" s="11">
        <f t="shared" si="665"/>
        <v>3</v>
      </c>
      <c r="K494">
        <f t="shared" ref="K494:L494" si="812">K469</f>
        <v>3</v>
      </c>
      <c r="L494">
        <f t="shared" si="812"/>
        <v>3.5</v>
      </c>
      <c r="M494">
        <f>INDEX('Express Worldwide Import IL'!$C$14:$I$41,MATCH('Rate Load ExpressWW IL Import'!L494,'Express Worldwide Import IL'!$B$14:$B$41,0),MATCH("Zone "&amp;'Rate Load ExpressWW IL Import'!J494,'Express Worldwide Import IL'!$C$13:$I$13,0))*1</f>
        <v>93.1</v>
      </c>
      <c r="N494" t="str">
        <f t="shared" si="808"/>
        <v>Flat KG</v>
      </c>
      <c r="O494" t="s">
        <v>2310</v>
      </c>
      <c r="P494" t="s">
        <v>18</v>
      </c>
      <c r="R494" t="str">
        <f t="shared" si="718"/>
        <v>('DHL','2024-01-01','2024-12-31','12376','Import','US',NULL,'EXPRESS WW (NON-DOC) ','Non-Document','3',3,3.5,93.1,'Flat KG','AppliedMaterials_2024',NULL),</v>
      </c>
    </row>
    <row r="495" spans="1:18" x14ac:dyDescent="0.3">
      <c r="A495" t="str">
        <f t="shared" ref="A495" si="813">A470</f>
        <v>DHL</v>
      </c>
      <c r="B495" s="1" t="s">
        <v>21</v>
      </c>
      <c r="C495" s="1" t="s">
        <v>2309</v>
      </c>
      <c r="D495">
        <v>12376</v>
      </c>
      <c r="E495" t="s">
        <v>286</v>
      </c>
      <c r="F495" t="str">
        <f t="shared" ref="F495:G495" si="814">F470</f>
        <v>US</v>
      </c>
      <c r="G495" t="str">
        <f t="shared" si="814"/>
        <v>NULL</v>
      </c>
      <c r="H495" t="s">
        <v>2353</v>
      </c>
      <c r="I495" t="str">
        <f t="shared" ref="I495" si="815">I470</f>
        <v>Non-Document</v>
      </c>
      <c r="J495" s="11">
        <f t="shared" si="665"/>
        <v>3</v>
      </c>
      <c r="K495">
        <f t="shared" ref="K495:L495" si="816">K470</f>
        <v>3.5</v>
      </c>
      <c r="L495">
        <f t="shared" si="816"/>
        <v>4</v>
      </c>
      <c r="M495">
        <f>INDEX('Express Worldwide Import IL'!$C$14:$I$41,MATCH('Rate Load ExpressWW IL Import'!L495,'Express Worldwide Import IL'!$B$14:$B$41,0),MATCH("Zone "&amp;'Rate Load ExpressWW IL Import'!J495,'Express Worldwide Import IL'!$C$13:$I$13,0))*1</f>
        <v>99.28</v>
      </c>
      <c r="N495" t="str">
        <f t="shared" si="808"/>
        <v>Flat KG</v>
      </c>
      <c r="O495" t="s">
        <v>2310</v>
      </c>
      <c r="P495" t="s">
        <v>18</v>
      </c>
      <c r="R495" t="str">
        <f t="shared" si="718"/>
        <v>('DHL','2024-01-01','2024-12-31','12376','Import','US',NULL,'EXPRESS WW (NON-DOC) ','Non-Document','3',3.5,4,99.28,'Flat KG','AppliedMaterials_2024',NULL),</v>
      </c>
    </row>
    <row r="496" spans="1:18" x14ac:dyDescent="0.3">
      <c r="A496" t="str">
        <f t="shared" ref="A496" si="817">A471</f>
        <v>DHL</v>
      </c>
      <c r="B496" s="1" t="s">
        <v>21</v>
      </c>
      <c r="C496" s="1" t="s">
        <v>2309</v>
      </c>
      <c r="D496">
        <v>12376</v>
      </c>
      <c r="E496" t="s">
        <v>286</v>
      </c>
      <c r="F496" t="str">
        <f t="shared" ref="F496:G496" si="818">F471</f>
        <v>US</v>
      </c>
      <c r="G496" t="str">
        <f t="shared" si="818"/>
        <v>NULL</v>
      </c>
      <c r="H496" t="s">
        <v>2353</v>
      </c>
      <c r="I496" t="str">
        <f t="shared" ref="I496" si="819">I471</f>
        <v>Non-Document</v>
      </c>
      <c r="J496" s="11">
        <f t="shared" si="665"/>
        <v>3</v>
      </c>
      <c r="K496">
        <f t="shared" ref="K496:L496" si="820">K471</f>
        <v>4</v>
      </c>
      <c r="L496">
        <f t="shared" si="820"/>
        <v>4.5</v>
      </c>
      <c r="M496">
        <f>INDEX('Express Worldwide Import IL'!$C$14:$I$41,MATCH('Rate Load ExpressWW IL Import'!L496,'Express Worldwide Import IL'!$B$14:$B$41,0),MATCH("Zone "&amp;'Rate Load ExpressWW IL Import'!J496,'Express Worldwide Import IL'!$C$13:$I$13,0))*1</f>
        <v>105.46</v>
      </c>
      <c r="N496" t="str">
        <f t="shared" si="808"/>
        <v>Flat KG</v>
      </c>
      <c r="O496" t="s">
        <v>2310</v>
      </c>
      <c r="P496" t="s">
        <v>18</v>
      </c>
      <c r="R496" t="str">
        <f t="shared" si="718"/>
        <v>('DHL','2024-01-01','2024-12-31','12376','Import','US',NULL,'EXPRESS WW (NON-DOC) ','Non-Document','3',4,4.5,105.46,'Flat KG','AppliedMaterials_2024',NULL),</v>
      </c>
    </row>
    <row r="497" spans="1:18" x14ac:dyDescent="0.3">
      <c r="A497" t="str">
        <f t="shared" ref="A497" si="821">A472</f>
        <v>DHL</v>
      </c>
      <c r="B497" s="1" t="s">
        <v>21</v>
      </c>
      <c r="C497" s="1" t="s">
        <v>2309</v>
      </c>
      <c r="D497">
        <v>12376</v>
      </c>
      <c r="E497" t="s">
        <v>286</v>
      </c>
      <c r="F497" t="str">
        <f t="shared" ref="F497:G497" si="822">F472</f>
        <v>US</v>
      </c>
      <c r="G497" t="str">
        <f t="shared" si="822"/>
        <v>NULL</v>
      </c>
      <c r="H497" t="s">
        <v>2353</v>
      </c>
      <c r="I497" t="str">
        <f t="shared" ref="I497" si="823">I472</f>
        <v>Non-Document</v>
      </c>
      <c r="J497" s="11">
        <f t="shared" si="665"/>
        <v>3</v>
      </c>
      <c r="K497">
        <f t="shared" ref="K497:L497" si="824">K472</f>
        <v>4.5</v>
      </c>
      <c r="L497">
        <f t="shared" si="824"/>
        <v>5</v>
      </c>
      <c r="M497">
        <f>INDEX('Express Worldwide Import IL'!$C$14:$I$41,MATCH('Rate Load ExpressWW IL Import'!L497,'Express Worldwide Import IL'!$B$14:$B$41,0),MATCH("Zone "&amp;'Rate Load ExpressWW IL Import'!J497,'Express Worldwide Import IL'!$C$13:$I$13,0))*1</f>
        <v>111.64</v>
      </c>
      <c r="N497" t="str">
        <f t="shared" si="808"/>
        <v>Flat KG</v>
      </c>
      <c r="O497" t="s">
        <v>2310</v>
      </c>
      <c r="P497" t="s">
        <v>18</v>
      </c>
      <c r="R497" t="str">
        <f t="shared" si="718"/>
        <v>('DHL','2024-01-01','2024-12-31','12376','Import','US',NULL,'EXPRESS WW (NON-DOC) ','Non-Document','3',4.5,5,111.64,'Flat KG','AppliedMaterials_2024',NULL),</v>
      </c>
    </row>
    <row r="498" spans="1:18" x14ac:dyDescent="0.3">
      <c r="A498" t="str">
        <f t="shared" ref="A498" si="825">A473</f>
        <v>DHL</v>
      </c>
      <c r="B498" s="1" t="s">
        <v>21</v>
      </c>
      <c r="C498" s="1" t="s">
        <v>2309</v>
      </c>
      <c r="D498">
        <v>12376</v>
      </c>
      <c r="E498" t="s">
        <v>286</v>
      </c>
      <c r="F498" t="str">
        <f t="shared" ref="F498:G498" si="826">F473</f>
        <v>US</v>
      </c>
      <c r="G498" t="str">
        <f t="shared" si="826"/>
        <v>NULL</v>
      </c>
      <c r="H498" t="s">
        <v>2353</v>
      </c>
      <c r="I498" t="str">
        <f t="shared" ref="I498" si="827">I473</f>
        <v>Non-Document</v>
      </c>
      <c r="J498" s="11">
        <f t="shared" si="665"/>
        <v>3</v>
      </c>
      <c r="K498">
        <f t="shared" ref="K498:L498" si="828">K473</f>
        <v>5</v>
      </c>
      <c r="L498">
        <f t="shared" si="828"/>
        <v>5.5</v>
      </c>
      <c r="M498">
        <f>INDEX('Express Worldwide Import IL'!$C$14:$I$41,MATCH('Rate Load ExpressWW IL Import'!L498,'Express Worldwide Import IL'!$B$14:$B$41,0),MATCH("Zone "&amp;'Rate Load ExpressWW IL Import'!J498,'Express Worldwide Import IL'!$C$13:$I$13,0))*1</f>
        <v>117.18</v>
      </c>
      <c r="N498" t="str">
        <f t="shared" si="808"/>
        <v>Flat KG</v>
      </c>
      <c r="O498" t="s">
        <v>2310</v>
      </c>
      <c r="P498" t="s">
        <v>18</v>
      </c>
      <c r="R498" t="str">
        <f t="shared" si="718"/>
        <v>('DHL','2024-01-01','2024-12-31','12376','Import','US',NULL,'EXPRESS WW (NON-DOC) ','Non-Document','3',5,5.5,117.18,'Flat KG','AppliedMaterials_2024',NULL),</v>
      </c>
    </row>
    <row r="499" spans="1:18" x14ac:dyDescent="0.3">
      <c r="A499" t="str">
        <f t="shared" ref="A499" si="829">A474</f>
        <v>DHL</v>
      </c>
      <c r="B499" s="1" t="s">
        <v>21</v>
      </c>
      <c r="C499" s="1" t="s">
        <v>2309</v>
      </c>
      <c r="D499">
        <v>12376</v>
      </c>
      <c r="E499" t="s">
        <v>286</v>
      </c>
      <c r="F499" t="str">
        <f t="shared" ref="F499:G499" si="830">F474</f>
        <v>US</v>
      </c>
      <c r="G499" t="str">
        <f t="shared" si="830"/>
        <v>NULL</v>
      </c>
      <c r="H499" t="s">
        <v>2353</v>
      </c>
      <c r="I499" t="str">
        <f t="shared" ref="I499" si="831">I474</f>
        <v>Non-Document</v>
      </c>
      <c r="J499" s="11">
        <f t="shared" si="665"/>
        <v>3</v>
      </c>
      <c r="K499">
        <f t="shared" ref="K499:L499" si="832">K474</f>
        <v>5.5</v>
      </c>
      <c r="L499">
        <f t="shared" si="832"/>
        <v>6</v>
      </c>
      <c r="M499">
        <f>INDEX('Express Worldwide Import IL'!$C$14:$I$41,MATCH('Rate Load ExpressWW IL Import'!L499,'Express Worldwide Import IL'!$B$14:$B$41,0),MATCH("Zone "&amp;'Rate Load ExpressWW IL Import'!J499,'Express Worldwide Import IL'!$C$13:$I$13,0))*1</f>
        <v>122.72</v>
      </c>
      <c r="N499" t="str">
        <f t="shared" si="808"/>
        <v>Flat KG</v>
      </c>
      <c r="O499" t="s">
        <v>2310</v>
      </c>
      <c r="P499" t="s">
        <v>18</v>
      </c>
      <c r="R499" t="str">
        <f t="shared" si="718"/>
        <v>('DHL','2024-01-01','2024-12-31','12376','Import','US',NULL,'EXPRESS WW (NON-DOC) ','Non-Document','3',5.5,6,122.72,'Flat KG','AppliedMaterials_2024',NULL),</v>
      </c>
    </row>
    <row r="500" spans="1:18" x14ac:dyDescent="0.3">
      <c r="A500" t="str">
        <f t="shared" ref="A500" si="833">A475</f>
        <v>DHL</v>
      </c>
      <c r="B500" s="1" t="s">
        <v>21</v>
      </c>
      <c r="C500" s="1" t="s">
        <v>2309</v>
      </c>
      <c r="D500">
        <v>12376</v>
      </c>
      <c r="E500" t="s">
        <v>286</v>
      </c>
      <c r="F500" t="str">
        <f t="shared" ref="F500:G500" si="834">F475</f>
        <v>US</v>
      </c>
      <c r="G500" t="str">
        <f t="shared" si="834"/>
        <v>NULL</v>
      </c>
      <c r="H500" t="s">
        <v>2353</v>
      </c>
      <c r="I500" t="str">
        <f t="shared" ref="I500" si="835">I475</f>
        <v>Non-Document</v>
      </c>
      <c r="J500" s="11">
        <f t="shared" si="665"/>
        <v>3</v>
      </c>
      <c r="K500">
        <f t="shared" ref="K500:L500" si="836">K475</f>
        <v>6</v>
      </c>
      <c r="L500">
        <f t="shared" si="836"/>
        <v>6.5</v>
      </c>
      <c r="M500">
        <f>INDEX('Express Worldwide Import IL'!$C$14:$I$41,MATCH('Rate Load ExpressWW IL Import'!L500,'Express Worldwide Import IL'!$B$14:$B$41,0),MATCH("Zone "&amp;'Rate Load ExpressWW IL Import'!J500,'Express Worldwide Import IL'!$C$13:$I$13,0))*1</f>
        <v>128.26</v>
      </c>
      <c r="N500" t="str">
        <f t="shared" si="808"/>
        <v>Flat KG</v>
      </c>
      <c r="O500" t="s">
        <v>2310</v>
      </c>
      <c r="P500" t="s">
        <v>18</v>
      </c>
      <c r="R500" t="str">
        <f t="shared" si="718"/>
        <v>('DHL','2024-01-01','2024-12-31','12376','Import','US',NULL,'EXPRESS WW (NON-DOC) ','Non-Document','3',6,6.5,128.26,'Flat KG','AppliedMaterials_2024',NULL),</v>
      </c>
    </row>
    <row r="501" spans="1:18" x14ac:dyDescent="0.3">
      <c r="A501" t="str">
        <f t="shared" ref="A501" si="837">A476</f>
        <v>DHL</v>
      </c>
      <c r="B501" s="1" t="s">
        <v>21</v>
      </c>
      <c r="C501" s="1" t="s">
        <v>2309</v>
      </c>
      <c r="D501">
        <v>12376</v>
      </c>
      <c r="E501" t="s">
        <v>286</v>
      </c>
      <c r="F501" t="str">
        <f t="shared" ref="F501:G501" si="838">F476</f>
        <v>US</v>
      </c>
      <c r="G501" t="str">
        <f t="shared" si="838"/>
        <v>NULL</v>
      </c>
      <c r="H501" t="s">
        <v>2353</v>
      </c>
      <c r="I501" t="str">
        <f t="shared" ref="I501" si="839">I476</f>
        <v>Non-Document</v>
      </c>
      <c r="J501" s="11">
        <f t="shared" si="665"/>
        <v>3</v>
      </c>
      <c r="K501">
        <f t="shared" ref="K501:L501" si="840">K476</f>
        <v>6.5</v>
      </c>
      <c r="L501">
        <f t="shared" si="840"/>
        <v>7</v>
      </c>
      <c r="M501">
        <f>INDEX('Express Worldwide Import IL'!$C$14:$I$41,MATCH('Rate Load ExpressWW IL Import'!L501,'Express Worldwide Import IL'!$B$14:$B$41,0),MATCH("Zone "&amp;'Rate Load ExpressWW IL Import'!J501,'Express Worldwide Import IL'!$C$13:$I$13,0))*1</f>
        <v>133.80000000000001</v>
      </c>
      <c r="N501" t="str">
        <f t="shared" si="808"/>
        <v>Flat KG</v>
      </c>
      <c r="O501" t="s">
        <v>2310</v>
      </c>
      <c r="P501" t="s">
        <v>18</v>
      </c>
      <c r="R501" t="str">
        <f t="shared" si="718"/>
        <v>('DHL','2024-01-01','2024-12-31','12376','Import','US',NULL,'EXPRESS WW (NON-DOC) ','Non-Document','3',6.5,7,133.8,'Flat KG','AppliedMaterials_2024',NULL),</v>
      </c>
    </row>
    <row r="502" spans="1:18" x14ac:dyDescent="0.3">
      <c r="A502" t="str">
        <f t="shared" ref="A502" si="841">A477</f>
        <v>DHL</v>
      </c>
      <c r="B502" s="1" t="s">
        <v>21</v>
      </c>
      <c r="C502" s="1" t="s">
        <v>2309</v>
      </c>
      <c r="D502">
        <v>12376</v>
      </c>
      <c r="E502" t="s">
        <v>286</v>
      </c>
      <c r="F502" t="str">
        <f t="shared" ref="F502:G502" si="842">F477</f>
        <v>US</v>
      </c>
      <c r="G502" t="str">
        <f t="shared" si="842"/>
        <v>NULL</v>
      </c>
      <c r="H502" t="s">
        <v>2353</v>
      </c>
      <c r="I502" t="str">
        <f t="shared" ref="I502" si="843">I477</f>
        <v>Non-Document</v>
      </c>
      <c r="J502" s="11">
        <f t="shared" si="665"/>
        <v>3</v>
      </c>
      <c r="K502">
        <f t="shared" ref="K502:L502" si="844">K477</f>
        <v>7</v>
      </c>
      <c r="L502">
        <f t="shared" si="844"/>
        <v>7.5</v>
      </c>
      <c r="M502">
        <f>INDEX('Express Worldwide Import IL'!$C$14:$I$41,MATCH('Rate Load ExpressWW IL Import'!L502,'Express Worldwide Import IL'!$B$14:$B$41,0),MATCH("Zone "&amp;'Rate Load ExpressWW IL Import'!J502,'Express Worldwide Import IL'!$C$13:$I$13,0))*1</f>
        <v>139.34</v>
      </c>
      <c r="N502" t="str">
        <f t="shared" si="808"/>
        <v>Flat KG</v>
      </c>
      <c r="O502" t="s">
        <v>2310</v>
      </c>
      <c r="P502" t="s">
        <v>18</v>
      </c>
      <c r="R502" t="str">
        <f t="shared" si="718"/>
        <v>('DHL','2024-01-01','2024-12-31','12376','Import','US',NULL,'EXPRESS WW (NON-DOC) ','Non-Document','3',7,7.5,139.34,'Flat KG','AppliedMaterials_2024',NULL),</v>
      </c>
    </row>
    <row r="503" spans="1:18" x14ac:dyDescent="0.3">
      <c r="A503" t="str">
        <f t="shared" ref="A503" si="845">A478</f>
        <v>DHL</v>
      </c>
      <c r="B503" s="1" t="s">
        <v>21</v>
      </c>
      <c r="C503" s="1" t="s">
        <v>2309</v>
      </c>
      <c r="D503">
        <v>12376</v>
      </c>
      <c r="E503" t="s">
        <v>286</v>
      </c>
      <c r="F503" t="str">
        <f t="shared" ref="F503:G503" si="846">F478</f>
        <v>US</v>
      </c>
      <c r="G503" t="str">
        <f t="shared" si="846"/>
        <v>NULL</v>
      </c>
      <c r="H503" t="s">
        <v>2353</v>
      </c>
      <c r="I503" t="str">
        <f t="shared" ref="I503" si="847">I478</f>
        <v>Non-Document</v>
      </c>
      <c r="J503" s="11">
        <f t="shared" si="665"/>
        <v>3</v>
      </c>
      <c r="K503">
        <f t="shared" ref="K503:L503" si="848">K478</f>
        <v>7.5</v>
      </c>
      <c r="L503">
        <f t="shared" si="848"/>
        <v>8</v>
      </c>
      <c r="M503">
        <f>INDEX('Express Worldwide Import IL'!$C$14:$I$41,MATCH('Rate Load ExpressWW IL Import'!L503,'Express Worldwide Import IL'!$B$14:$B$41,0),MATCH("Zone "&amp;'Rate Load ExpressWW IL Import'!J503,'Express Worldwide Import IL'!$C$13:$I$13,0))*1</f>
        <v>144.88</v>
      </c>
      <c r="N503" t="str">
        <f t="shared" si="808"/>
        <v>Flat KG</v>
      </c>
      <c r="O503" t="s">
        <v>2310</v>
      </c>
      <c r="P503" t="s">
        <v>18</v>
      </c>
      <c r="R503" t="str">
        <f t="shared" si="718"/>
        <v>('DHL','2024-01-01','2024-12-31','12376','Import','US',NULL,'EXPRESS WW (NON-DOC) ','Non-Document','3',7.5,8,144.88,'Flat KG','AppliedMaterials_2024',NULL),</v>
      </c>
    </row>
    <row r="504" spans="1:18" x14ac:dyDescent="0.3">
      <c r="A504" t="str">
        <f t="shared" ref="A504" si="849">A479</f>
        <v>DHL</v>
      </c>
      <c r="B504" s="1" t="s">
        <v>21</v>
      </c>
      <c r="C504" s="1" t="s">
        <v>2309</v>
      </c>
      <c r="D504">
        <v>12376</v>
      </c>
      <c r="E504" t="s">
        <v>286</v>
      </c>
      <c r="F504" t="str">
        <f t="shared" ref="F504:G504" si="850">F479</f>
        <v>US</v>
      </c>
      <c r="G504" t="str">
        <f t="shared" si="850"/>
        <v>NULL</v>
      </c>
      <c r="H504" t="s">
        <v>2353</v>
      </c>
      <c r="I504" t="str">
        <f t="shared" ref="I504" si="851">I479</f>
        <v>Non-Document</v>
      </c>
      <c r="J504" s="11">
        <f t="shared" si="665"/>
        <v>3</v>
      </c>
      <c r="K504">
        <f t="shared" ref="K504:L504" si="852">K479</f>
        <v>8</v>
      </c>
      <c r="L504">
        <f t="shared" si="852"/>
        <v>8.5</v>
      </c>
      <c r="M504">
        <f>INDEX('Express Worldwide Import IL'!$C$14:$I$41,MATCH('Rate Load ExpressWW IL Import'!L504,'Express Worldwide Import IL'!$B$14:$B$41,0),MATCH("Zone "&amp;'Rate Load ExpressWW IL Import'!J504,'Express Worldwide Import IL'!$C$13:$I$13,0))*1</f>
        <v>150.41999999999999</v>
      </c>
      <c r="N504" t="str">
        <f t="shared" si="808"/>
        <v>Flat KG</v>
      </c>
      <c r="O504" t="s">
        <v>2310</v>
      </c>
      <c r="P504" t="s">
        <v>18</v>
      </c>
      <c r="R504" t="str">
        <f t="shared" si="718"/>
        <v>('DHL','2024-01-01','2024-12-31','12376','Import','US',NULL,'EXPRESS WW (NON-DOC) ','Non-Document','3',8,8.5,150.42,'Flat KG','AppliedMaterials_2024',NULL),</v>
      </c>
    </row>
    <row r="505" spans="1:18" x14ac:dyDescent="0.3">
      <c r="A505" t="str">
        <f t="shared" ref="A505" si="853">A480</f>
        <v>DHL</v>
      </c>
      <c r="B505" s="1" t="s">
        <v>21</v>
      </c>
      <c r="C505" s="1" t="s">
        <v>2309</v>
      </c>
      <c r="D505">
        <v>12376</v>
      </c>
      <c r="E505" t="s">
        <v>286</v>
      </c>
      <c r="F505" t="str">
        <f t="shared" ref="F505:G505" si="854">F480</f>
        <v>US</v>
      </c>
      <c r="G505" t="str">
        <f t="shared" si="854"/>
        <v>NULL</v>
      </c>
      <c r="H505" t="s">
        <v>2353</v>
      </c>
      <c r="I505" t="str">
        <f t="shared" ref="I505" si="855">I480</f>
        <v>Non-Document</v>
      </c>
      <c r="J505" s="11">
        <f t="shared" si="665"/>
        <v>3</v>
      </c>
      <c r="K505">
        <f t="shared" ref="K505:L505" si="856">K480</f>
        <v>8.5</v>
      </c>
      <c r="L505">
        <f t="shared" si="856"/>
        <v>9</v>
      </c>
      <c r="M505">
        <f>INDEX('Express Worldwide Import IL'!$C$14:$I$41,MATCH('Rate Load ExpressWW IL Import'!L505,'Express Worldwide Import IL'!$B$14:$B$41,0),MATCH("Zone "&amp;'Rate Load ExpressWW IL Import'!J505,'Express Worldwide Import IL'!$C$13:$I$13,0))*1</f>
        <v>155.96</v>
      </c>
      <c r="N505" t="str">
        <f t="shared" si="808"/>
        <v>Flat KG</v>
      </c>
      <c r="O505" t="s">
        <v>2310</v>
      </c>
      <c r="P505" t="s">
        <v>18</v>
      </c>
      <c r="R505" t="str">
        <f t="shared" si="718"/>
        <v>('DHL','2024-01-01','2024-12-31','12376','Import','US',NULL,'EXPRESS WW (NON-DOC) ','Non-Document','3',8.5,9,155.96,'Flat KG','AppliedMaterials_2024',NULL),</v>
      </c>
    </row>
    <row r="506" spans="1:18" x14ac:dyDescent="0.3">
      <c r="A506" t="str">
        <f t="shared" ref="A506" si="857">A481</f>
        <v>DHL</v>
      </c>
      <c r="B506" s="1" t="s">
        <v>21</v>
      </c>
      <c r="C506" s="1" t="s">
        <v>2309</v>
      </c>
      <c r="D506">
        <v>12376</v>
      </c>
      <c r="E506" t="s">
        <v>286</v>
      </c>
      <c r="F506" t="str">
        <f t="shared" ref="F506:G506" si="858">F481</f>
        <v>US</v>
      </c>
      <c r="G506" t="str">
        <f t="shared" si="858"/>
        <v>NULL</v>
      </c>
      <c r="H506" t="s">
        <v>2353</v>
      </c>
      <c r="I506" t="str">
        <f t="shared" ref="I506" si="859">I481</f>
        <v>Non-Document</v>
      </c>
      <c r="J506" s="11">
        <f t="shared" si="665"/>
        <v>3</v>
      </c>
      <c r="K506">
        <f t="shared" ref="K506:L506" si="860">K481</f>
        <v>9</v>
      </c>
      <c r="L506">
        <f t="shared" si="860"/>
        <v>9.5</v>
      </c>
      <c r="M506">
        <f>INDEX('Express Worldwide Import IL'!$C$14:$I$41,MATCH('Rate Load ExpressWW IL Import'!L506,'Express Worldwide Import IL'!$B$14:$B$41,0),MATCH("Zone "&amp;'Rate Load ExpressWW IL Import'!J506,'Express Worldwide Import IL'!$C$13:$I$13,0))*1</f>
        <v>161.5</v>
      </c>
      <c r="N506" t="str">
        <f t="shared" si="808"/>
        <v>Flat KG</v>
      </c>
      <c r="O506" t="s">
        <v>2310</v>
      </c>
      <c r="P506" t="s">
        <v>18</v>
      </c>
      <c r="R506" t="str">
        <f t="shared" si="718"/>
        <v>('DHL','2024-01-01','2024-12-31','12376','Import','US',NULL,'EXPRESS WW (NON-DOC) ','Non-Document','3',9,9.5,161.5,'Flat KG','AppliedMaterials_2024',NULL),</v>
      </c>
    </row>
    <row r="507" spans="1:18" x14ac:dyDescent="0.3">
      <c r="A507" t="str">
        <f t="shared" ref="A507" si="861">A482</f>
        <v>DHL</v>
      </c>
      <c r="B507" s="1" t="s">
        <v>21</v>
      </c>
      <c r="C507" s="1" t="s">
        <v>2309</v>
      </c>
      <c r="D507">
        <v>12376</v>
      </c>
      <c r="E507" t="s">
        <v>286</v>
      </c>
      <c r="F507" t="str">
        <f t="shared" ref="F507:G507" si="862">F482</f>
        <v>US</v>
      </c>
      <c r="G507" t="str">
        <f t="shared" si="862"/>
        <v>NULL</v>
      </c>
      <c r="H507" t="s">
        <v>2353</v>
      </c>
      <c r="I507" t="str">
        <f t="shared" ref="I507" si="863">I482</f>
        <v>Non-Document</v>
      </c>
      <c r="J507" s="11">
        <f t="shared" si="665"/>
        <v>3</v>
      </c>
      <c r="K507">
        <f t="shared" ref="K507:L507" si="864">K482</f>
        <v>9.5</v>
      </c>
      <c r="L507">
        <f t="shared" si="864"/>
        <v>10</v>
      </c>
      <c r="M507">
        <f>INDEX('Express Worldwide Import IL'!$C$14:$I$41,MATCH('Rate Load ExpressWW IL Import'!L507,'Express Worldwide Import IL'!$B$14:$B$41,0),MATCH("Zone "&amp;'Rate Load ExpressWW IL Import'!J507,'Express Worldwide Import IL'!$C$13:$I$13,0))*1</f>
        <v>167.04</v>
      </c>
      <c r="N507" t="str">
        <f t="shared" si="808"/>
        <v>Flat KG</v>
      </c>
      <c r="O507" t="s">
        <v>2310</v>
      </c>
      <c r="P507" t="s">
        <v>18</v>
      </c>
      <c r="R507" t="str">
        <f t="shared" si="718"/>
        <v>('DHL','2024-01-01','2024-12-31','12376','Import','US',NULL,'EXPRESS WW (NON-DOC) ','Non-Document','3',9.5,10,167.04,'Flat KG','AppliedMaterials_2024',NULL),</v>
      </c>
    </row>
    <row r="508" spans="1:18" x14ac:dyDescent="0.3">
      <c r="A508" t="str">
        <f t="shared" ref="A508" si="865">A483</f>
        <v>DHL</v>
      </c>
      <c r="B508" s="1" t="s">
        <v>21</v>
      </c>
      <c r="C508" s="1" t="s">
        <v>2309</v>
      </c>
      <c r="D508">
        <v>12376</v>
      </c>
      <c r="E508" t="s">
        <v>286</v>
      </c>
      <c r="F508" t="str">
        <f t="shared" ref="F508:G508" si="866">F483</f>
        <v>US</v>
      </c>
      <c r="G508" t="str">
        <f t="shared" si="866"/>
        <v>NULL</v>
      </c>
      <c r="H508" t="s">
        <v>2353</v>
      </c>
      <c r="I508" t="str">
        <f t="shared" ref="I508" si="867">I483</f>
        <v>Non-Document</v>
      </c>
      <c r="J508" s="11">
        <f t="shared" si="665"/>
        <v>3</v>
      </c>
      <c r="K508">
        <f t="shared" ref="K508:L508" si="868">K483</f>
        <v>10</v>
      </c>
      <c r="L508">
        <f t="shared" si="868"/>
        <v>20</v>
      </c>
      <c r="M508">
        <f>INDEX('Express Worldwide Import IL'!$C$14:$I$41,MATCH('Rate Load ExpressWW IL Import'!L508,'Express Worldwide Import IL'!$B$14:$B$41,0),MATCH("Zone "&amp;'Rate Load ExpressWW IL Import'!J508,'Express Worldwide Import IL'!$C$13:$I$13,0))*1</f>
        <v>5.0999999999999996</v>
      </c>
      <c r="N508" t="s">
        <v>530</v>
      </c>
      <c r="O508" t="s">
        <v>2310</v>
      </c>
      <c r="P508">
        <f>M507</f>
        <v>167.04</v>
      </c>
      <c r="R508" t="str">
        <f t="shared" si="718"/>
        <v>('DHL','2024-01-01','2024-12-31','12376','Import','US',NULL,'EXPRESS WW (NON-DOC) ','Non-Document','3',10,20,5.1,'Per0.5KG_A','AppliedMaterials_2024',167.04),</v>
      </c>
    </row>
    <row r="509" spans="1:18" x14ac:dyDescent="0.3">
      <c r="A509" t="str">
        <f t="shared" ref="A509" si="869">A484</f>
        <v>DHL</v>
      </c>
      <c r="B509" s="1" t="s">
        <v>21</v>
      </c>
      <c r="C509" s="1" t="s">
        <v>2309</v>
      </c>
      <c r="D509">
        <v>12376</v>
      </c>
      <c r="E509" t="s">
        <v>286</v>
      </c>
      <c r="F509" t="str">
        <f t="shared" ref="F509:G509" si="870">F484</f>
        <v>US</v>
      </c>
      <c r="G509" t="str">
        <f t="shared" si="870"/>
        <v>NULL</v>
      </c>
      <c r="H509" t="s">
        <v>2353</v>
      </c>
      <c r="I509" t="str">
        <f t="shared" ref="I509" si="871">I484</f>
        <v>Non-Document</v>
      </c>
      <c r="J509" s="11">
        <f t="shared" si="665"/>
        <v>3</v>
      </c>
      <c r="K509">
        <f t="shared" ref="K509:L509" si="872">K484</f>
        <v>20</v>
      </c>
      <c r="L509">
        <f t="shared" si="872"/>
        <v>30</v>
      </c>
      <c r="M509">
        <f>INDEX('Express Worldwide Import IL'!$C$14:$I$41,MATCH('Rate Load ExpressWW IL Import'!L509,'Express Worldwide Import IL'!$B$14:$B$41,0),MATCH("Zone "&amp;'Rate Load ExpressWW IL Import'!J509,'Express Worldwide Import IL'!$C$13:$I$13,0))*1</f>
        <v>4.29</v>
      </c>
      <c r="N509" t="s">
        <v>530</v>
      </c>
      <c r="O509" t="s">
        <v>2310</v>
      </c>
      <c r="P509" s="18">
        <f>P508+((K509-K508)*2)*M508</f>
        <v>269.03999999999996</v>
      </c>
      <c r="R509" t="str">
        <f t="shared" si="718"/>
        <v>('DHL','2024-01-01','2024-12-31','12376','Import','US',NULL,'EXPRESS WW (NON-DOC) ','Non-Document','3',20,30,4.29,'Per0.5KG_A','AppliedMaterials_2024',269.04),</v>
      </c>
    </row>
    <row r="510" spans="1:18" x14ac:dyDescent="0.3">
      <c r="A510" t="str">
        <f t="shared" ref="A510" si="873">A485</f>
        <v>DHL</v>
      </c>
      <c r="B510" s="1" t="s">
        <v>21</v>
      </c>
      <c r="C510" s="1" t="s">
        <v>2309</v>
      </c>
      <c r="D510">
        <v>12376</v>
      </c>
      <c r="E510" t="s">
        <v>286</v>
      </c>
      <c r="F510" t="str">
        <f t="shared" ref="F510:G510" si="874">F485</f>
        <v>US</v>
      </c>
      <c r="G510" t="str">
        <f t="shared" si="874"/>
        <v>NULL</v>
      </c>
      <c r="H510" t="s">
        <v>2353</v>
      </c>
      <c r="I510" t="str">
        <f t="shared" ref="I510" si="875">I485</f>
        <v>Non-Document</v>
      </c>
      <c r="J510" s="11">
        <f t="shared" si="665"/>
        <v>3</v>
      </c>
      <c r="K510">
        <f t="shared" ref="K510:L510" si="876">K485</f>
        <v>30</v>
      </c>
      <c r="L510">
        <f t="shared" si="876"/>
        <v>70</v>
      </c>
      <c r="M510">
        <f>INDEX('Express Worldwide Import IL'!$C$14:$I$41,MATCH('Rate Load ExpressWW IL Import'!L510,'Express Worldwide Import IL'!$B$14:$B$41,0),MATCH("Zone "&amp;'Rate Load ExpressWW IL Import'!J510,'Express Worldwide Import IL'!$C$13:$I$13,0))*1</f>
        <v>10.199999999999999</v>
      </c>
      <c r="N510" t="s">
        <v>2261</v>
      </c>
      <c r="O510" t="s">
        <v>2310</v>
      </c>
      <c r="P510" s="18">
        <f>P509+((K510-K509))*M509</f>
        <v>311.93999999999994</v>
      </c>
      <c r="R510" t="str">
        <f t="shared" si="718"/>
        <v>('DHL','2024-01-01','2024-12-31','12376','Import','US',NULL,'EXPRESS WW (NON-DOC) ','Non-Document','3',30,70,10.2,'Per1.0KG_A','AppliedMaterials_2024',311.94),</v>
      </c>
    </row>
    <row r="511" spans="1:18" x14ac:dyDescent="0.3">
      <c r="A511" t="str">
        <f t="shared" ref="A511" si="877">A486</f>
        <v>DHL</v>
      </c>
      <c r="B511" s="1" t="s">
        <v>21</v>
      </c>
      <c r="C511" s="1" t="s">
        <v>2309</v>
      </c>
      <c r="D511">
        <v>12376</v>
      </c>
      <c r="E511" t="s">
        <v>286</v>
      </c>
      <c r="F511" t="str">
        <f t="shared" ref="F511:G511" si="878">F486</f>
        <v>US</v>
      </c>
      <c r="G511" t="str">
        <f t="shared" si="878"/>
        <v>NULL</v>
      </c>
      <c r="H511" t="s">
        <v>2353</v>
      </c>
      <c r="I511" t="str">
        <f t="shared" ref="I511" si="879">I486</f>
        <v>Non-Document</v>
      </c>
      <c r="J511" s="11">
        <f t="shared" si="665"/>
        <v>3</v>
      </c>
      <c r="K511">
        <f t="shared" ref="K511:L511" si="880">K486</f>
        <v>70</v>
      </c>
      <c r="L511">
        <f t="shared" si="880"/>
        <v>300</v>
      </c>
      <c r="M511">
        <f>INDEX('Express Worldwide Import IL'!$C$14:$I$41,MATCH('Rate Load ExpressWW IL Import'!L511,'Express Worldwide Import IL'!$B$14:$B$41,0),MATCH("Zone "&amp;'Rate Load ExpressWW IL Import'!J511,'Express Worldwide Import IL'!$C$13:$I$13,0))*1</f>
        <v>8.93</v>
      </c>
      <c r="N511" t="s">
        <v>2261</v>
      </c>
      <c r="O511" t="s">
        <v>2310</v>
      </c>
      <c r="P511" s="18">
        <f>P510+((K511-K510))*M510</f>
        <v>719.93999999999994</v>
      </c>
      <c r="R511" t="str">
        <f t="shared" si="718"/>
        <v>('DHL','2024-01-01','2024-12-31','12376','Import','US',NULL,'EXPRESS WW (NON-DOC) ','Non-Document','3',70,300,8.93,'Per1.0KG_A','AppliedMaterials_2024',719.94),</v>
      </c>
    </row>
    <row r="512" spans="1:18" x14ac:dyDescent="0.3">
      <c r="A512" t="str">
        <f t="shared" ref="A512" si="881">A487</f>
        <v>DHL</v>
      </c>
      <c r="B512" s="1" t="s">
        <v>21</v>
      </c>
      <c r="C512" s="1" t="s">
        <v>2309</v>
      </c>
      <c r="D512">
        <v>12376</v>
      </c>
      <c r="E512" t="s">
        <v>286</v>
      </c>
      <c r="F512" t="str">
        <f t="shared" ref="F512:G512" si="882">F487</f>
        <v>US</v>
      </c>
      <c r="G512" t="str">
        <f t="shared" si="882"/>
        <v>NULL</v>
      </c>
      <c r="H512" t="s">
        <v>2353</v>
      </c>
      <c r="I512" t="str">
        <f t="shared" ref="I512" si="883">I487</f>
        <v>Non-Document</v>
      </c>
      <c r="J512" s="11">
        <f t="shared" si="665"/>
        <v>3</v>
      </c>
      <c r="K512">
        <f t="shared" ref="K512:L512" si="884">K487</f>
        <v>300</v>
      </c>
      <c r="L512">
        <f t="shared" si="884"/>
        <v>99999</v>
      </c>
      <c r="M512">
        <f>INDEX('Express Worldwide Import IL'!$C$14:$I$41,MATCH('Rate Load ExpressWW IL Import'!L512,'Express Worldwide Import IL'!$B$14:$B$41,0),MATCH("Zone "&amp;'Rate Load ExpressWW IL Import'!J512,'Express Worldwide Import IL'!$C$13:$I$13,0))*1</f>
        <v>8.5500000000000007</v>
      </c>
      <c r="N512" t="s">
        <v>2261</v>
      </c>
      <c r="O512" t="s">
        <v>2310</v>
      </c>
      <c r="P512" s="18">
        <f>P511+((K512-K511))*M511</f>
        <v>2773.84</v>
      </c>
      <c r="R512" t="str">
        <f t="shared" si="718"/>
        <v>('DHL','2024-01-01','2024-12-31','12376','Import','US',NULL,'EXPRESS WW (NON-DOC) ','Non-Document','3',300,99999,8.55,'Per1.0KG_A','AppliedMaterials_2024',2773.84),</v>
      </c>
    </row>
    <row r="513" spans="1:18" x14ac:dyDescent="0.3">
      <c r="A513" t="str">
        <f t="shared" ref="A513" si="885">A488</f>
        <v>DHL</v>
      </c>
      <c r="B513" s="1" t="s">
        <v>21</v>
      </c>
      <c r="C513" s="1" t="s">
        <v>2309</v>
      </c>
      <c r="D513">
        <v>12376</v>
      </c>
      <c r="E513" t="s">
        <v>286</v>
      </c>
      <c r="F513" t="str">
        <f t="shared" ref="F513:G513" si="886">F488</f>
        <v>US</v>
      </c>
      <c r="G513" t="str">
        <f t="shared" si="886"/>
        <v>NULL</v>
      </c>
      <c r="H513" t="s">
        <v>2353</v>
      </c>
      <c r="I513" t="str">
        <f t="shared" ref="I513" si="887">I488</f>
        <v>Non-Document</v>
      </c>
      <c r="J513" s="11">
        <f t="shared" si="665"/>
        <v>4</v>
      </c>
      <c r="K513">
        <f t="shared" ref="K513:L513" si="888">K488</f>
        <v>0</v>
      </c>
      <c r="L513">
        <f t="shared" si="888"/>
        <v>0.5</v>
      </c>
      <c r="M513">
        <f>INDEX('Express Worldwide Import IL'!$C$14:$I$41,MATCH('Rate Load ExpressWW IL Import'!L513,'Express Worldwide Import IL'!$B$14:$B$41,0),MATCH("Zone "&amp;'Rate Load ExpressWW IL Import'!J513,'Express Worldwide Import IL'!$C$13:$I$13,0))*1</f>
        <v>49.98</v>
      </c>
      <c r="N513" t="str">
        <f t="shared" ref="N513:N576" si="889">N488</f>
        <v>Flat KG</v>
      </c>
      <c r="O513" t="s">
        <v>2310</v>
      </c>
      <c r="P513" t="s">
        <v>18</v>
      </c>
      <c r="R513" t="str">
        <f t="shared" si="718"/>
        <v>('DHL','2024-01-01','2024-12-31','12376','Import','US',NULL,'EXPRESS WW (NON-DOC) ','Non-Document','4',0,0.5,49.98,'Flat KG','AppliedMaterials_2024',NULL),</v>
      </c>
    </row>
    <row r="514" spans="1:18" x14ac:dyDescent="0.3">
      <c r="A514" t="str">
        <f t="shared" ref="A514" si="890">A489</f>
        <v>DHL</v>
      </c>
      <c r="B514" s="1" t="s">
        <v>21</v>
      </c>
      <c r="C514" s="1" t="s">
        <v>2309</v>
      </c>
      <c r="D514">
        <v>12376</v>
      </c>
      <c r="E514" t="s">
        <v>286</v>
      </c>
      <c r="F514" t="str">
        <f t="shared" ref="F514:G514" si="891">F489</f>
        <v>US</v>
      </c>
      <c r="G514" t="str">
        <f t="shared" si="891"/>
        <v>NULL</v>
      </c>
      <c r="H514" t="s">
        <v>2353</v>
      </c>
      <c r="I514" t="str">
        <f t="shared" ref="I514" si="892">I489</f>
        <v>Non-Document</v>
      </c>
      <c r="J514" s="11">
        <f t="shared" si="665"/>
        <v>4</v>
      </c>
      <c r="K514">
        <f t="shared" ref="K514:L514" si="893">K489</f>
        <v>0.5</v>
      </c>
      <c r="L514">
        <f t="shared" si="893"/>
        <v>1</v>
      </c>
      <c r="M514">
        <f>INDEX('Express Worldwide Import IL'!$C$14:$I$41,MATCH('Rate Load ExpressWW IL Import'!L514,'Express Worldwide Import IL'!$B$14:$B$41,0),MATCH("Zone "&amp;'Rate Load ExpressWW IL Import'!J514,'Express Worldwide Import IL'!$C$13:$I$13,0))*1</f>
        <v>65.14</v>
      </c>
      <c r="N514" t="str">
        <f t="shared" si="889"/>
        <v>Flat KG</v>
      </c>
      <c r="O514" t="s">
        <v>2310</v>
      </c>
      <c r="P514" t="s">
        <v>18</v>
      </c>
      <c r="R514" t="str">
        <f t="shared" si="718"/>
        <v>('DHL','2024-01-01','2024-12-31','12376','Import','US',NULL,'EXPRESS WW (NON-DOC) ','Non-Document','4',0.5,1,65.14,'Flat KG','AppliedMaterials_2024',NULL),</v>
      </c>
    </row>
    <row r="515" spans="1:18" x14ac:dyDescent="0.3">
      <c r="A515" t="str">
        <f t="shared" ref="A515" si="894">A490</f>
        <v>DHL</v>
      </c>
      <c r="B515" s="1" t="s">
        <v>21</v>
      </c>
      <c r="C515" s="1" t="s">
        <v>2309</v>
      </c>
      <c r="D515">
        <v>12376</v>
      </c>
      <c r="E515" t="s">
        <v>286</v>
      </c>
      <c r="F515" t="str">
        <f t="shared" ref="F515:G515" si="895">F490</f>
        <v>US</v>
      </c>
      <c r="G515" t="str">
        <f t="shared" si="895"/>
        <v>NULL</v>
      </c>
      <c r="H515" t="s">
        <v>2353</v>
      </c>
      <c r="I515" t="str">
        <f t="shared" ref="I515" si="896">I490</f>
        <v>Non-Document</v>
      </c>
      <c r="J515" s="11">
        <f t="shared" si="665"/>
        <v>4</v>
      </c>
      <c r="K515">
        <f t="shared" ref="K515:L515" si="897">K490</f>
        <v>1</v>
      </c>
      <c r="L515">
        <f t="shared" si="897"/>
        <v>1.5</v>
      </c>
      <c r="M515">
        <f>INDEX('Express Worldwide Import IL'!$C$14:$I$41,MATCH('Rate Load ExpressWW IL Import'!L515,'Express Worldwide Import IL'!$B$14:$B$41,0),MATCH("Zone "&amp;'Rate Load ExpressWW IL Import'!J515,'Express Worldwide Import IL'!$C$13:$I$13,0))*1</f>
        <v>71.55</v>
      </c>
      <c r="N515" t="str">
        <f t="shared" si="889"/>
        <v>Flat KG</v>
      </c>
      <c r="O515" t="s">
        <v>2310</v>
      </c>
      <c r="P515" t="s">
        <v>18</v>
      </c>
      <c r="R515" t="str">
        <f t="shared" si="718"/>
        <v>('DHL','2024-01-01','2024-12-31','12376','Import','US',NULL,'EXPRESS WW (NON-DOC) ','Non-Document','4',1,1.5,71.55,'Flat KG','AppliedMaterials_2024',NULL),</v>
      </c>
    </row>
    <row r="516" spans="1:18" x14ac:dyDescent="0.3">
      <c r="A516" t="str">
        <f t="shared" ref="A516" si="898">A491</f>
        <v>DHL</v>
      </c>
      <c r="B516" s="1" t="s">
        <v>21</v>
      </c>
      <c r="C516" s="1" t="s">
        <v>2309</v>
      </c>
      <c r="D516">
        <v>12376</v>
      </c>
      <c r="E516" t="s">
        <v>286</v>
      </c>
      <c r="F516" t="str">
        <f t="shared" ref="F516:G516" si="899">F491</f>
        <v>US</v>
      </c>
      <c r="G516" t="str">
        <f t="shared" si="899"/>
        <v>NULL</v>
      </c>
      <c r="H516" t="s">
        <v>2353</v>
      </c>
      <c r="I516" t="str">
        <f t="shared" ref="I516" si="900">I491</f>
        <v>Non-Document</v>
      </c>
      <c r="J516" s="11">
        <f t="shared" si="665"/>
        <v>4</v>
      </c>
      <c r="K516">
        <f t="shared" ref="K516:L516" si="901">K491</f>
        <v>1.5</v>
      </c>
      <c r="L516">
        <f t="shared" si="901"/>
        <v>2</v>
      </c>
      <c r="M516">
        <f>INDEX('Express Worldwide Import IL'!$C$14:$I$41,MATCH('Rate Load ExpressWW IL Import'!L516,'Express Worldwide Import IL'!$B$14:$B$41,0),MATCH("Zone "&amp;'Rate Load ExpressWW IL Import'!J516,'Express Worldwide Import IL'!$C$13:$I$13,0))*1</f>
        <v>77.959999999999994</v>
      </c>
      <c r="N516" t="str">
        <f t="shared" si="889"/>
        <v>Flat KG</v>
      </c>
      <c r="O516" t="s">
        <v>2310</v>
      </c>
      <c r="P516" t="s">
        <v>18</v>
      </c>
      <c r="R516" t="str">
        <f t="shared" si="718"/>
        <v>('DHL','2024-01-01','2024-12-31','12376','Import','US',NULL,'EXPRESS WW (NON-DOC) ','Non-Document','4',1.5,2,77.96,'Flat KG','AppliedMaterials_2024',NULL),</v>
      </c>
    </row>
    <row r="517" spans="1:18" x14ac:dyDescent="0.3">
      <c r="A517" t="str">
        <f t="shared" ref="A517" si="902">A492</f>
        <v>DHL</v>
      </c>
      <c r="B517" s="1" t="s">
        <v>21</v>
      </c>
      <c r="C517" s="1" t="s">
        <v>2309</v>
      </c>
      <c r="D517">
        <v>12376</v>
      </c>
      <c r="E517" t="s">
        <v>286</v>
      </c>
      <c r="F517" t="str">
        <f t="shared" ref="F517:G517" si="903">F492</f>
        <v>US</v>
      </c>
      <c r="G517" t="str">
        <f t="shared" si="903"/>
        <v>NULL</v>
      </c>
      <c r="H517" t="s">
        <v>2353</v>
      </c>
      <c r="I517" t="str">
        <f t="shared" ref="I517" si="904">I492</f>
        <v>Non-Document</v>
      </c>
      <c r="J517" s="11">
        <f t="shared" si="665"/>
        <v>4</v>
      </c>
      <c r="K517">
        <f t="shared" ref="K517:L517" si="905">K492</f>
        <v>2</v>
      </c>
      <c r="L517">
        <f t="shared" si="905"/>
        <v>2.5</v>
      </c>
      <c r="M517">
        <f>INDEX('Express Worldwide Import IL'!$C$14:$I$41,MATCH('Rate Load ExpressWW IL Import'!L517,'Express Worldwide Import IL'!$B$14:$B$41,0),MATCH("Zone "&amp;'Rate Load ExpressWW IL Import'!J517,'Express Worldwide Import IL'!$C$13:$I$13,0))*1</f>
        <v>84.39</v>
      </c>
      <c r="N517" t="str">
        <f t="shared" si="889"/>
        <v>Flat KG</v>
      </c>
      <c r="O517" t="s">
        <v>2310</v>
      </c>
      <c r="P517" t="s">
        <v>18</v>
      </c>
      <c r="R517" t="str">
        <f t="shared" si="718"/>
        <v>('DHL','2024-01-01','2024-12-31','12376','Import','US',NULL,'EXPRESS WW (NON-DOC) ','Non-Document','4',2,2.5,84.39,'Flat KG','AppliedMaterials_2024',NULL),</v>
      </c>
    </row>
    <row r="518" spans="1:18" x14ac:dyDescent="0.3">
      <c r="A518" t="str">
        <f t="shared" ref="A518" si="906">A493</f>
        <v>DHL</v>
      </c>
      <c r="B518" s="1" t="s">
        <v>21</v>
      </c>
      <c r="C518" s="1" t="s">
        <v>2309</v>
      </c>
      <c r="D518">
        <v>12376</v>
      </c>
      <c r="E518" t="s">
        <v>286</v>
      </c>
      <c r="F518" t="str">
        <f t="shared" ref="F518:G518" si="907">F493</f>
        <v>US</v>
      </c>
      <c r="G518" t="str">
        <f t="shared" si="907"/>
        <v>NULL</v>
      </c>
      <c r="H518" t="s">
        <v>2353</v>
      </c>
      <c r="I518" t="str">
        <f t="shared" ref="I518" si="908">I493</f>
        <v>Non-Document</v>
      </c>
      <c r="J518" s="11">
        <f t="shared" si="665"/>
        <v>4</v>
      </c>
      <c r="K518">
        <f t="shared" ref="K518:L518" si="909">K493</f>
        <v>2.5</v>
      </c>
      <c r="L518">
        <f t="shared" si="909"/>
        <v>3</v>
      </c>
      <c r="M518">
        <f>INDEX('Express Worldwide Import IL'!$C$14:$I$41,MATCH('Rate Load ExpressWW IL Import'!L518,'Express Worldwide Import IL'!$B$14:$B$41,0),MATCH("Zone "&amp;'Rate Load ExpressWW IL Import'!J518,'Express Worldwide Import IL'!$C$13:$I$13,0))*1</f>
        <v>90.87</v>
      </c>
      <c r="N518" t="str">
        <f t="shared" si="889"/>
        <v>Flat KG</v>
      </c>
      <c r="O518" t="s">
        <v>2310</v>
      </c>
      <c r="P518" t="s">
        <v>18</v>
      </c>
      <c r="R518" t="str">
        <f t="shared" si="718"/>
        <v>('DHL','2024-01-01','2024-12-31','12376','Import','US',NULL,'EXPRESS WW (NON-DOC) ','Non-Document','4',2.5,3,90.87,'Flat KG','AppliedMaterials_2024',NULL),</v>
      </c>
    </row>
    <row r="519" spans="1:18" x14ac:dyDescent="0.3">
      <c r="A519" t="str">
        <f t="shared" ref="A519" si="910">A494</f>
        <v>DHL</v>
      </c>
      <c r="B519" s="1" t="s">
        <v>21</v>
      </c>
      <c r="C519" s="1" t="s">
        <v>2309</v>
      </c>
      <c r="D519">
        <v>12376</v>
      </c>
      <c r="E519" t="s">
        <v>286</v>
      </c>
      <c r="F519" t="str">
        <f t="shared" ref="F519:G519" si="911">F494</f>
        <v>US</v>
      </c>
      <c r="G519" t="str">
        <f t="shared" si="911"/>
        <v>NULL</v>
      </c>
      <c r="H519" t="s">
        <v>2353</v>
      </c>
      <c r="I519" t="str">
        <f t="shared" ref="I519" si="912">I494</f>
        <v>Non-Document</v>
      </c>
      <c r="J519" s="11">
        <f t="shared" si="665"/>
        <v>4</v>
      </c>
      <c r="K519">
        <f t="shared" ref="K519:L519" si="913">K494</f>
        <v>3</v>
      </c>
      <c r="L519">
        <f t="shared" si="913"/>
        <v>3.5</v>
      </c>
      <c r="M519">
        <f>INDEX('Express Worldwide Import IL'!$C$14:$I$41,MATCH('Rate Load ExpressWW IL Import'!L519,'Express Worldwide Import IL'!$B$14:$B$41,0),MATCH("Zone "&amp;'Rate Load ExpressWW IL Import'!J519,'Express Worldwide Import IL'!$C$13:$I$13,0))*1</f>
        <v>97.35</v>
      </c>
      <c r="N519" t="str">
        <f t="shared" si="889"/>
        <v>Flat KG</v>
      </c>
      <c r="O519" t="s">
        <v>2310</v>
      </c>
      <c r="P519" t="s">
        <v>18</v>
      </c>
      <c r="R519" t="str">
        <f t="shared" si="718"/>
        <v>('DHL','2024-01-01','2024-12-31','12376','Import','US',NULL,'EXPRESS WW (NON-DOC) ','Non-Document','4',3,3.5,97.35,'Flat KG','AppliedMaterials_2024',NULL),</v>
      </c>
    </row>
    <row r="520" spans="1:18" x14ac:dyDescent="0.3">
      <c r="A520" t="str">
        <f t="shared" ref="A520" si="914">A495</f>
        <v>DHL</v>
      </c>
      <c r="B520" s="1" t="s">
        <v>21</v>
      </c>
      <c r="C520" s="1" t="s">
        <v>2309</v>
      </c>
      <c r="D520">
        <v>12376</v>
      </c>
      <c r="E520" t="s">
        <v>286</v>
      </c>
      <c r="F520" t="str">
        <f t="shared" ref="F520:G520" si="915">F495</f>
        <v>US</v>
      </c>
      <c r="G520" t="str">
        <f t="shared" si="915"/>
        <v>NULL</v>
      </c>
      <c r="H520" t="s">
        <v>2353</v>
      </c>
      <c r="I520" t="str">
        <f t="shared" ref="I520" si="916">I495</f>
        <v>Non-Document</v>
      </c>
      <c r="J520" s="11">
        <f t="shared" si="665"/>
        <v>4</v>
      </c>
      <c r="K520">
        <f t="shared" ref="K520:L520" si="917">K495</f>
        <v>3.5</v>
      </c>
      <c r="L520">
        <f t="shared" si="917"/>
        <v>4</v>
      </c>
      <c r="M520">
        <f>INDEX('Express Worldwide Import IL'!$C$14:$I$41,MATCH('Rate Load ExpressWW IL Import'!L520,'Express Worldwide Import IL'!$B$14:$B$41,0),MATCH("Zone "&amp;'Rate Load ExpressWW IL Import'!J520,'Express Worldwide Import IL'!$C$13:$I$13,0))*1</f>
        <v>103.83</v>
      </c>
      <c r="N520" t="str">
        <f t="shared" si="889"/>
        <v>Flat KG</v>
      </c>
      <c r="O520" t="s">
        <v>2310</v>
      </c>
      <c r="P520" t="s">
        <v>18</v>
      </c>
      <c r="R520" t="str">
        <f t="shared" si="718"/>
        <v>('DHL','2024-01-01','2024-12-31','12376','Import','US',NULL,'EXPRESS WW (NON-DOC) ','Non-Document','4',3.5,4,103.83,'Flat KG','AppliedMaterials_2024',NULL),</v>
      </c>
    </row>
    <row r="521" spans="1:18" x14ac:dyDescent="0.3">
      <c r="A521" t="str">
        <f t="shared" ref="A521" si="918">A496</f>
        <v>DHL</v>
      </c>
      <c r="B521" s="1" t="s">
        <v>21</v>
      </c>
      <c r="C521" s="1" t="s">
        <v>2309</v>
      </c>
      <c r="D521">
        <v>12376</v>
      </c>
      <c r="E521" t="s">
        <v>286</v>
      </c>
      <c r="F521" t="str">
        <f t="shared" ref="F521:G521" si="919">F496</f>
        <v>US</v>
      </c>
      <c r="G521" t="str">
        <f t="shared" si="919"/>
        <v>NULL</v>
      </c>
      <c r="H521" t="s">
        <v>2353</v>
      </c>
      <c r="I521" t="str">
        <f t="shared" ref="I521" si="920">I496</f>
        <v>Non-Document</v>
      </c>
      <c r="J521" s="11">
        <f t="shared" si="665"/>
        <v>4</v>
      </c>
      <c r="K521">
        <f t="shared" ref="K521:L521" si="921">K496</f>
        <v>4</v>
      </c>
      <c r="L521">
        <f t="shared" si="921"/>
        <v>4.5</v>
      </c>
      <c r="M521">
        <f>INDEX('Express Worldwide Import IL'!$C$14:$I$41,MATCH('Rate Load ExpressWW IL Import'!L521,'Express Worldwide Import IL'!$B$14:$B$41,0),MATCH("Zone "&amp;'Rate Load ExpressWW IL Import'!J521,'Express Worldwide Import IL'!$C$13:$I$13,0))*1</f>
        <v>110.31</v>
      </c>
      <c r="N521" t="str">
        <f t="shared" si="889"/>
        <v>Flat KG</v>
      </c>
      <c r="O521" t="s">
        <v>2310</v>
      </c>
      <c r="P521" t="s">
        <v>18</v>
      </c>
      <c r="R521" t="str">
        <f t="shared" si="718"/>
        <v>('DHL','2024-01-01','2024-12-31','12376','Import','US',NULL,'EXPRESS WW (NON-DOC) ','Non-Document','4',4,4.5,110.31,'Flat KG','AppliedMaterials_2024',NULL),</v>
      </c>
    </row>
    <row r="522" spans="1:18" x14ac:dyDescent="0.3">
      <c r="A522" t="str">
        <f t="shared" ref="A522" si="922">A497</f>
        <v>DHL</v>
      </c>
      <c r="B522" s="1" t="s">
        <v>21</v>
      </c>
      <c r="C522" s="1" t="s">
        <v>2309</v>
      </c>
      <c r="D522">
        <v>12376</v>
      </c>
      <c r="E522" t="s">
        <v>286</v>
      </c>
      <c r="F522" t="str">
        <f t="shared" ref="F522:G522" si="923">F497</f>
        <v>US</v>
      </c>
      <c r="G522" t="str">
        <f t="shared" si="923"/>
        <v>NULL</v>
      </c>
      <c r="H522" t="s">
        <v>2353</v>
      </c>
      <c r="I522" t="str">
        <f t="shared" ref="I522" si="924">I497</f>
        <v>Non-Document</v>
      </c>
      <c r="J522" s="11">
        <f t="shared" si="665"/>
        <v>4</v>
      </c>
      <c r="K522">
        <f t="shared" ref="K522:L522" si="925">K497</f>
        <v>4.5</v>
      </c>
      <c r="L522">
        <f t="shared" si="925"/>
        <v>5</v>
      </c>
      <c r="M522">
        <f>INDEX('Express Worldwide Import IL'!$C$14:$I$41,MATCH('Rate Load ExpressWW IL Import'!L522,'Express Worldwide Import IL'!$B$14:$B$41,0),MATCH("Zone "&amp;'Rate Load ExpressWW IL Import'!J522,'Express Worldwide Import IL'!$C$13:$I$13,0))*1</f>
        <v>116.79</v>
      </c>
      <c r="N522" t="str">
        <f t="shared" si="889"/>
        <v>Flat KG</v>
      </c>
      <c r="O522" t="s">
        <v>2310</v>
      </c>
      <c r="P522" t="s">
        <v>18</v>
      </c>
      <c r="R522" t="str">
        <f t="shared" si="718"/>
        <v>('DHL','2024-01-01','2024-12-31','12376','Import','US',NULL,'EXPRESS WW (NON-DOC) ','Non-Document','4',4.5,5,116.79,'Flat KG','AppliedMaterials_2024',NULL),</v>
      </c>
    </row>
    <row r="523" spans="1:18" x14ac:dyDescent="0.3">
      <c r="A523" t="str">
        <f t="shared" ref="A523" si="926">A498</f>
        <v>DHL</v>
      </c>
      <c r="B523" s="1" t="s">
        <v>21</v>
      </c>
      <c r="C523" s="1" t="s">
        <v>2309</v>
      </c>
      <c r="D523">
        <v>12376</v>
      </c>
      <c r="E523" t="s">
        <v>286</v>
      </c>
      <c r="F523" t="str">
        <f t="shared" ref="F523:G523" si="927">F498</f>
        <v>US</v>
      </c>
      <c r="G523" t="str">
        <f t="shared" si="927"/>
        <v>NULL</v>
      </c>
      <c r="H523" t="s">
        <v>2353</v>
      </c>
      <c r="I523" t="str">
        <f t="shared" ref="I523" si="928">I498</f>
        <v>Non-Document</v>
      </c>
      <c r="J523" s="11">
        <f t="shared" si="665"/>
        <v>4</v>
      </c>
      <c r="K523">
        <f t="shared" ref="K523:L523" si="929">K498</f>
        <v>5</v>
      </c>
      <c r="L523">
        <f t="shared" si="929"/>
        <v>5.5</v>
      </c>
      <c r="M523">
        <f>INDEX('Express Worldwide Import IL'!$C$14:$I$41,MATCH('Rate Load ExpressWW IL Import'!L523,'Express Worldwide Import IL'!$B$14:$B$41,0),MATCH("Zone "&amp;'Rate Load ExpressWW IL Import'!J523,'Express Worldwide Import IL'!$C$13:$I$13,0))*1</f>
        <v>122.61</v>
      </c>
      <c r="N523" t="str">
        <f t="shared" si="889"/>
        <v>Flat KG</v>
      </c>
      <c r="O523" t="s">
        <v>2310</v>
      </c>
      <c r="P523" t="s">
        <v>18</v>
      </c>
      <c r="R523" t="str">
        <f t="shared" si="718"/>
        <v>('DHL','2024-01-01','2024-12-31','12376','Import','US',NULL,'EXPRESS WW (NON-DOC) ','Non-Document','4',5,5.5,122.61,'Flat KG','AppliedMaterials_2024',NULL),</v>
      </c>
    </row>
    <row r="524" spans="1:18" x14ac:dyDescent="0.3">
      <c r="A524" t="str">
        <f t="shared" ref="A524" si="930">A499</f>
        <v>DHL</v>
      </c>
      <c r="B524" s="1" t="s">
        <v>21</v>
      </c>
      <c r="C524" s="1" t="s">
        <v>2309</v>
      </c>
      <c r="D524">
        <v>12376</v>
      </c>
      <c r="E524" t="s">
        <v>286</v>
      </c>
      <c r="F524" t="str">
        <f t="shared" ref="F524:G524" si="931">F499</f>
        <v>US</v>
      </c>
      <c r="G524" t="str">
        <f t="shared" si="931"/>
        <v>NULL</v>
      </c>
      <c r="H524" t="s">
        <v>2353</v>
      </c>
      <c r="I524" t="str">
        <f t="shared" ref="I524" si="932">I499</f>
        <v>Non-Document</v>
      </c>
      <c r="J524" s="11">
        <f t="shared" si="665"/>
        <v>4</v>
      </c>
      <c r="K524">
        <f t="shared" ref="K524:L524" si="933">K499</f>
        <v>5.5</v>
      </c>
      <c r="L524">
        <f t="shared" si="933"/>
        <v>6</v>
      </c>
      <c r="M524">
        <f>INDEX('Express Worldwide Import IL'!$C$14:$I$41,MATCH('Rate Load ExpressWW IL Import'!L524,'Express Worldwide Import IL'!$B$14:$B$41,0),MATCH("Zone "&amp;'Rate Load ExpressWW IL Import'!J524,'Express Worldwide Import IL'!$C$13:$I$13,0))*1</f>
        <v>128.43</v>
      </c>
      <c r="N524" t="str">
        <f t="shared" si="889"/>
        <v>Flat KG</v>
      </c>
      <c r="O524" t="s">
        <v>2310</v>
      </c>
      <c r="P524" t="s">
        <v>18</v>
      </c>
      <c r="R524" t="str">
        <f t="shared" si="718"/>
        <v>('DHL','2024-01-01','2024-12-31','12376','Import','US',NULL,'EXPRESS WW (NON-DOC) ','Non-Document','4',5.5,6,128.43,'Flat KG','AppliedMaterials_2024',NULL),</v>
      </c>
    </row>
    <row r="525" spans="1:18" x14ac:dyDescent="0.3">
      <c r="A525" t="str">
        <f t="shared" ref="A525" si="934">A500</f>
        <v>DHL</v>
      </c>
      <c r="B525" s="1" t="s">
        <v>21</v>
      </c>
      <c r="C525" s="1" t="s">
        <v>2309</v>
      </c>
      <c r="D525">
        <v>12376</v>
      </c>
      <c r="E525" t="s">
        <v>286</v>
      </c>
      <c r="F525" t="str">
        <f t="shared" ref="F525:G525" si="935">F500</f>
        <v>US</v>
      </c>
      <c r="G525" t="str">
        <f t="shared" si="935"/>
        <v>NULL</v>
      </c>
      <c r="H525" t="s">
        <v>2353</v>
      </c>
      <c r="I525" t="str">
        <f t="shared" ref="I525" si="936">I500</f>
        <v>Non-Document</v>
      </c>
      <c r="J525" s="11">
        <f t="shared" si="665"/>
        <v>4</v>
      </c>
      <c r="K525">
        <f t="shared" ref="K525:L525" si="937">K500</f>
        <v>6</v>
      </c>
      <c r="L525">
        <f t="shared" si="937"/>
        <v>6.5</v>
      </c>
      <c r="M525">
        <f>INDEX('Express Worldwide Import IL'!$C$14:$I$41,MATCH('Rate Load ExpressWW IL Import'!L525,'Express Worldwide Import IL'!$B$14:$B$41,0),MATCH("Zone "&amp;'Rate Load ExpressWW IL Import'!J525,'Express Worldwide Import IL'!$C$13:$I$13,0))*1</f>
        <v>134.25</v>
      </c>
      <c r="N525" t="str">
        <f t="shared" si="889"/>
        <v>Flat KG</v>
      </c>
      <c r="O525" t="s">
        <v>2310</v>
      </c>
      <c r="P525" t="s">
        <v>18</v>
      </c>
      <c r="R525" t="str">
        <f t="shared" si="718"/>
        <v>('DHL','2024-01-01','2024-12-31','12376','Import','US',NULL,'EXPRESS WW (NON-DOC) ','Non-Document','4',6,6.5,134.25,'Flat KG','AppliedMaterials_2024',NULL),</v>
      </c>
    </row>
    <row r="526" spans="1:18" x14ac:dyDescent="0.3">
      <c r="A526" t="str">
        <f t="shared" ref="A526" si="938">A501</f>
        <v>DHL</v>
      </c>
      <c r="B526" s="1" t="s">
        <v>21</v>
      </c>
      <c r="C526" s="1" t="s">
        <v>2309</v>
      </c>
      <c r="D526">
        <v>12376</v>
      </c>
      <c r="E526" t="s">
        <v>286</v>
      </c>
      <c r="F526" t="str">
        <f t="shared" ref="F526:G526" si="939">F501</f>
        <v>US</v>
      </c>
      <c r="G526" t="str">
        <f t="shared" si="939"/>
        <v>NULL</v>
      </c>
      <c r="H526" t="s">
        <v>2353</v>
      </c>
      <c r="I526" t="str">
        <f t="shared" ref="I526" si="940">I501</f>
        <v>Non-Document</v>
      </c>
      <c r="J526" s="11">
        <f t="shared" si="665"/>
        <v>4</v>
      </c>
      <c r="K526">
        <f t="shared" ref="K526:L526" si="941">K501</f>
        <v>6.5</v>
      </c>
      <c r="L526">
        <f t="shared" si="941"/>
        <v>7</v>
      </c>
      <c r="M526">
        <f>INDEX('Express Worldwide Import IL'!$C$14:$I$41,MATCH('Rate Load ExpressWW IL Import'!L526,'Express Worldwide Import IL'!$B$14:$B$41,0),MATCH("Zone "&amp;'Rate Load ExpressWW IL Import'!J526,'Express Worldwide Import IL'!$C$13:$I$13,0))*1</f>
        <v>140.07</v>
      </c>
      <c r="N526" t="str">
        <f t="shared" si="889"/>
        <v>Flat KG</v>
      </c>
      <c r="O526" t="s">
        <v>2310</v>
      </c>
      <c r="P526" t="s">
        <v>18</v>
      </c>
      <c r="R526" t="str">
        <f t="shared" si="718"/>
        <v>('DHL','2024-01-01','2024-12-31','12376','Import','US',NULL,'EXPRESS WW (NON-DOC) ','Non-Document','4',6.5,7,140.07,'Flat KG','AppliedMaterials_2024',NULL),</v>
      </c>
    </row>
    <row r="527" spans="1:18" x14ac:dyDescent="0.3">
      <c r="A527" t="str">
        <f t="shared" ref="A527" si="942">A502</f>
        <v>DHL</v>
      </c>
      <c r="B527" s="1" t="s">
        <v>21</v>
      </c>
      <c r="C527" s="1" t="s">
        <v>2309</v>
      </c>
      <c r="D527">
        <v>12376</v>
      </c>
      <c r="E527" t="s">
        <v>286</v>
      </c>
      <c r="F527" t="str">
        <f t="shared" ref="F527:G527" si="943">F502</f>
        <v>US</v>
      </c>
      <c r="G527" t="str">
        <f t="shared" si="943"/>
        <v>NULL</v>
      </c>
      <c r="H527" t="s">
        <v>2353</v>
      </c>
      <c r="I527" t="str">
        <f t="shared" ref="I527" si="944">I502</f>
        <v>Non-Document</v>
      </c>
      <c r="J527" s="11">
        <f t="shared" si="665"/>
        <v>4</v>
      </c>
      <c r="K527">
        <f t="shared" ref="K527:L527" si="945">K502</f>
        <v>7</v>
      </c>
      <c r="L527">
        <f t="shared" si="945"/>
        <v>7.5</v>
      </c>
      <c r="M527">
        <f>INDEX('Express Worldwide Import IL'!$C$14:$I$41,MATCH('Rate Load ExpressWW IL Import'!L527,'Express Worldwide Import IL'!$B$14:$B$41,0),MATCH("Zone "&amp;'Rate Load ExpressWW IL Import'!J527,'Express Worldwide Import IL'!$C$13:$I$13,0))*1</f>
        <v>145.88999999999999</v>
      </c>
      <c r="N527" t="str">
        <f t="shared" si="889"/>
        <v>Flat KG</v>
      </c>
      <c r="O527" t="s">
        <v>2310</v>
      </c>
      <c r="P527" t="s">
        <v>18</v>
      </c>
      <c r="R527" t="str">
        <f t="shared" si="718"/>
        <v>('DHL','2024-01-01','2024-12-31','12376','Import','US',NULL,'EXPRESS WW (NON-DOC) ','Non-Document','4',7,7.5,145.89,'Flat KG','AppliedMaterials_2024',NULL),</v>
      </c>
    </row>
    <row r="528" spans="1:18" x14ac:dyDescent="0.3">
      <c r="A528" t="str">
        <f t="shared" ref="A528" si="946">A503</f>
        <v>DHL</v>
      </c>
      <c r="B528" s="1" t="s">
        <v>21</v>
      </c>
      <c r="C528" s="1" t="s">
        <v>2309</v>
      </c>
      <c r="D528">
        <v>12376</v>
      </c>
      <c r="E528" t="s">
        <v>286</v>
      </c>
      <c r="F528" t="str">
        <f t="shared" ref="F528:G528" si="947">F503</f>
        <v>US</v>
      </c>
      <c r="G528" t="str">
        <f t="shared" si="947"/>
        <v>NULL</v>
      </c>
      <c r="H528" t="s">
        <v>2353</v>
      </c>
      <c r="I528" t="str">
        <f t="shared" ref="I528" si="948">I503</f>
        <v>Non-Document</v>
      </c>
      <c r="J528" s="11">
        <f t="shared" ref="J528:J591" si="949">J503+1</f>
        <v>4</v>
      </c>
      <c r="K528">
        <f t="shared" ref="K528:L528" si="950">K503</f>
        <v>7.5</v>
      </c>
      <c r="L528">
        <f t="shared" si="950"/>
        <v>8</v>
      </c>
      <c r="M528">
        <f>INDEX('Express Worldwide Import IL'!$C$14:$I$41,MATCH('Rate Load ExpressWW IL Import'!L528,'Express Worldwide Import IL'!$B$14:$B$41,0),MATCH("Zone "&amp;'Rate Load ExpressWW IL Import'!J528,'Express Worldwide Import IL'!$C$13:$I$13,0))*1</f>
        <v>151.71</v>
      </c>
      <c r="N528" t="str">
        <f t="shared" si="889"/>
        <v>Flat KG</v>
      </c>
      <c r="O528" t="s">
        <v>2310</v>
      </c>
      <c r="P528" t="s">
        <v>18</v>
      </c>
      <c r="R528" t="str">
        <f t="shared" si="718"/>
        <v>('DHL','2024-01-01','2024-12-31','12376','Import','US',NULL,'EXPRESS WW (NON-DOC) ','Non-Document','4',7.5,8,151.71,'Flat KG','AppliedMaterials_2024',NULL),</v>
      </c>
    </row>
    <row r="529" spans="1:18" x14ac:dyDescent="0.3">
      <c r="A529" t="str">
        <f t="shared" ref="A529" si="951">A504</f>
        <v>DHL</v>
      </c>
      <c r="B529" s="1" t="s">
        <v>21</v>
      </c>
      <c r="C529" s="1" t="s">
        <v>2309</v>
      </c>
      <c r="D529">
        <v>12376</v>
      </c>
      <c r="E529" t="s">
        <v>286</v>
      </c>
      <c r="F529" t="str">
        <f t="shared" ref="F529:G529" si="952">F504</f>
        <v>US</v>
      </c>
      <c r="G529" t="str">
        <f t="shared" si="952"/>
        <v>NULL</v>
      </c>
      <c r="H529" t="s">
        <v>2353</v>
      </c>
      <c r="I529" t="str">
        <f t="shared" ref="I529" si="953">I504</f>
        <v>Non-Document</v>
      </c>
      <c r="J529" s="11">
        <f t="shared" si="949"/>
        <v>4</v>
      </c>
      <c r="K529">
        <f t="shared" ref="K529:L529" si="954">K504</f>
        <v>8</v>
      </c>
      <c r="L529">
        <f t="shared" si="954"/>
        <v>8.5</v>
      </c>
      <c r="M529">
        <f>INDEX('Express Worldwide Import IL'!$C$14:$I$41,MATCH('Rate Load ExpressWW IL Import'!L529,'Express Worldwide Import IL'!$B$14:$B$41,0),MATCH("Zone "&amp;'Rate Load ExpressWW IL Import'!J529,'Express Worldwide Import IL'!$C$13:$I$13,0))*1</f>
        <v>157.53</v>
      </c>
      <c r="N529" t="str">
        <f t="shared" si="889"/>
        <v>Flat KG</v>
      </c>
      <c r="O529" t="s">
        <v>2310</v>
      </c>
      <c r="P529" t="s">
        <v>18</v>
      </c>
      <c r="R529" t="str">
        <f t="shared" si="718"/>
        <v>('DHL','2024-01-01','2024-12-31','12376','Import','US',NULL,'EXPRESS WW (NON-DOC) ','Non-Document','4',8,8.5,157.53,'Flat KG','AppliedMaterials_2024',NULL),</v>
      </c>
    </row>
    <row r="530" spans="1:18" x14ac:dyDescent="0.3">
      <c r="A530" t="str">
        <f t="shared" ref="A530" si="955">A505</f>
        <v>DHL</v>
      </c>
      <c r="B530" s="1" t="s">
        <v>21</v>
      </c>
      <c r="C530" s="1" t="s">
        <v>2309</v>
      </c>
      <c r="D530">
        <v>12376</v>
      </c>
      <c r="E530" t="s">
        <v>286</v>
      </c>
      <c r="F530" t="str">
        <f t="shared" ref="F530:G530" si="956">F505</f>
        <v>US</v>
      </c>
      <c r="G530" t="str">
        <f t="shared" si="956"/>
        <v>NULL</v>
      </c>
      <c r="H530" t="s">
        <v>2353</v>
      </c>
      <c r="I530" t="str">
        <f t="shared" ref="I530" si="957">I505</f>
        <v>Non-Document</v>
      </c>
      <c r="J530" s="11">
        <f t="shared" si="949"/>
        <v>4</v>
      </c>
      <c r="K530">
        <f t="shared" ref="K530:L530" si="958">K505</f>
        <v>8.5</v>
      </c>
      <c r="L530">
        <f t="shared" si="958"/>
        <v>9</v>
      </c>
      <c r="M530">
        <f>INDEX('Express Worldwide Import IL'!$C$14:$I$41,MATCH('Rate Load ExpressWW IL Import'!L530,'Express Worldwide Import IL'!$B$14:$B$41,0),MATCH("Zone "&amp;'Rate Load ExpressWW IL Import'!J530,'Express Worldwide Import IL'!$C$13:$I$13,0))*1</f>
        <v>163.35</v>
      </c>
      <c r="N530" t="str">
        <f t="shared" si="889"/>
        <v>Flat KG</v>
      </c>
      <c r="O530" t="s">
        <v>2310</v>
      </c>
      <c r="P530" t="s">
        <v>18</v>
      </c>
      <c r="R530" t="str">
        <f t="shared" si="718"/>
        <v>('DHL','2024-01-01','2024-12-31','12376','Import','US',NULL,'EXPRESS WW (NON-DOC) ','Non-Document','4',8.5,9,163.35,'Flat KG','AppliedMaterials_2024',NULL),</v>
      </c>
    </row>
    <row r="531" spans="1:18" x14ac:dyDescent="0.3">
      <c r="A531" t="str">
        <f t="shared" ref="A531" si="959">A506</f>
        <v>DHL</v>
      </c>
      <c r="B531" s="1" t="s">
        <v>21</v>
      </c>
      <c r="C531" s="1" t="s">
        <v>2309</v>
      </c>
      <c r="D531">
        <v>12376</v>
      </c>
      <c r="E531" t="s">
        <v>286</v>
      </c>
      <c r="F531" t="str">
        <f t="shared" ref="F531:G531" si="960">F506</f>
        <v>US</v>
      </c>
      <c r="G531" t="str">
        <f t="shared" si="960"/>
        <v>NULL</v>
      </c>
      <c r="H531" t="s">
        <v>2353</v>
      </c>
      <c r="I531" t="str">
        <f t="shared" ref="I531" si="961">I506</f>
        <v>Non-Document</v>
      </c>
      <c r="J531" s="11">
        <f t="shared" si="949"/>
        <v>4</v>
      </c>
      <c r="K531">
        <f t="shared" ref="K531:L531" si="962">K506</f>
        <v>9</v>
      </c>
      <c r="L531">
        <f t="shared" si="962"/>
        <v>9.5</v>
      </c>
      <c r="M531">
        <f>INDEX('Express Worldwide Import IL'!$C$14:$I$41,MATCH('Rate Load ExpressWW IL Import'!L531,'Express Worldwide Import IL'!$B$14:$B$41,0),MATCH("Zone "&amp;'Rate Load ExpressWW IL Import'!J531,'Express Worldwide Import IL'!$C$13:$I$13,0))*1</f>
        <v>169.17</v>
      </c>
      <c r="N531" t="str">
        <f t="shared" si="889"/>
        <v>Flat KG</v>
      </c>
      <c r="O531" t="s">
        <v>2310</v>
      </c>
      <c r="P531" t="s">
        <v>18</v>
      </c>
      <c r="R531" t="str">
        <f t="shared" si="718"/>
        <v>('DHL','2024-01-01','2024-12-31','12376','Import','US',NULL,'EXPRESS WW (NON-DOC) ','Non-Document','4',9,9.5,169.17,'Flat KG','AppliedMaterials_2024',NULL),</v>
      </c>
    </row>
    <row r="532" spans="1:18" x14ac:dyDescent="0.3">
      <c r="A532" t="str">
        <f t="shared" ref="A532" si="963">A507</f>
        <v>DHL</v>
      </c>
      <c r="B532" s="1" t="s">
        <v>21</v>
      </c>
      <c r="C532" s="1" t="s">
        <v>2309</v>
      </c>
      <c r="D532">
        <v>12376</v>
      </c>
      <c r="E532" t="s">
        <v>286</v>
      </c>
      <c r="F532" t="str">
        <f t="shared" ref="F532:G532" si="964">F507</f>
        <v>US</v>
      </c>
      <c r="G532" t="str">
        <f t="shared" si="964"/>
        <v>NULL</v>
      </c>
      <c r="H532" t="s">
        <v>2353</v>
      </c>
      <c r="I532" t="str">
        <f t="shared" ref="I532" si="965">I507</f>
        <v>Non-Document</v>
      </c>
      <c r="J532" s="11">
        <f t="shared" si="949"/>
        <v>4</v>
      </c>
      <c r="K532">
        <f t="shared" ref="K532:L532" si="966">K507</f>
        <v>9.5</v>
      </c>
      <c r="L532">
        <f t="shared" si="966"/>
        <v>10</v>
      </c>
      <c r="M532">
        <f>INDEX('Express Worldwide Import IL'!$C$14:$I$41,MATCH('Rate Load ExpressWW IL Import'!L532,'Express Worldwide Import IL'!$B$14:$B$41,0),MATCH("Zone "&amp;'Rate Load ExpressWW IL Import'!J532,'Express Worldwide Import IL'!$C$13:$I$13,0))*1</f>
        <v>174.99</v>
      </c>
      <c r="N532" t="str">
        <f t="shared" si="889"/>
        <v>Flat KG</v>
      </c>
      <c r="O532" t="s">
        <v>2310</v>
      </c>
      <c r="P532" t="s">
        <v>18</v>
      </c>
      <c r="R532" t="str">
        <f t="shared" si="718"/>
        <v>('DHL','2024-01-01','2024-12-31','12376','Import','US',NULL,'EXPRESS WW (NON-DOC) ','Non-Document','4',9.5,10,174.99,'Flat KG','AppliedMaterials_2024',NULL),</v>
      </c>
    </row>
    <row r="533" spans="1:18" x14ac:dyDescent="0.3">
      <c r="A533" t="str">
        <f t="shared" ref="A533" si="967">A508</f>
        <v>DHL</v>
      </c>
      <c r="B533" s="1" t="s">
        <v>21</v>
      </c>
      <c r="C533" s="1" t="s">
        <v>2309</v>
      </c>
      <c r="D533">
        <v>12376</v>
      </c>
      <c r="E533" t="s">
        <v>286</v>
      </c>
      <c r="F533" t="str">
        <f t="shared" ref="F533:G533" si="968">F508</f>
        <v>US</v>
      </c>
      <c r="G533" t="str">
        <f t="shared" si="968"/>
        <v>NULL</v>
      </c>
      <c r="H533" t="s">
        <v>2353</v>
      </c>
      <c r="I533" t="str">
        <f t="shared" ref="I533" si="969">I508</f>
        <v>Non-Document</v>
      </c>
      <c r="J533" s="11">
        <f t="shared" si="949"/>
        <v>4</v>
      </c>
      <c r="K533">
        <f t="shared" ref="K533:L533" si="970">K508</f>
        <v>10</v>
      </c>
      <c r="L533">
        <f t="shared" si="970"/>
        <v>20</v>
      </c>
      <c r="M533">
        <f>INDEX('Express Worldwide Import IL'!$C$14:$I$41,MATCH('Rate Load ExpressWW IL Import'!L533,'Express Worldwide Import IL'!$B$14:$B$41,0),MATCH("Zone "&amp;'Rate Load ExpressWW IL Import'!J533,'Express Worldwide Import IL'!$C$13:$I$13,0))*1</f>
        <v>5.35</v>
      </c>
      <c r="N533" t="str">
        <f t="shared" si="889"/>
        <v>Per0.5KG_A</v>
      </c>
      <c r="O533" t="s">
        <v>2310</v>
      </c>
      <c r="P533">
        <f>M532</f>
        <v>174.99</v>
      </c>
      <c r="R533" t="str">
        <f t="shared" si="718"/>
        <v>('DHL','2024-01-01','2024-12-31','12376','Import','US',NULL,'EXPRESS WW (NON-DOC) ','Non-Document','4',10,20,5.35,'Per0.5KG_A','AppliedMaterials_2024',174.99),</v>
      </c>
    </row>
    <row r="534" spans="1:18" x14ac:dyDescent="0.3">
      <c r="A534" t="str">
        <f t="shared" ref="A534" si="971">A509</f>
        <v>DHL</v>
      </c>
      <c r="B534" s="1" t="s">
        <v>21</v>
      </c>
      <c r="C534" s="1" t="s">
        <v>2309</v>
      </c>
      <c r="D534">
        <v>12376</v>
      </c>
      <c r="E534" t="s">
        <v>286</v>
      </c>
      <c r="F534" t="str">
        <f t="shared" ref="F534:G534" si="972">F509</f>
        <v>US</v>
      </c>
      <c r="G534" t="str">
        <f t="shared" si="972"/>
        <v>NULL</v>
      </c>
      <c r="H534" t="s">
        <v>2353</v>
      </c>
      <c r="I534" t="str">
        <f t="shared" ref="I534" si="973">I509</f>
        <v>Non-Document</v>
      </c>
      <c r="J534" s="11">
        <f t="shared" si="949"/>
        <v>4</v>
      </c>
      <c r="K534">
        <f t="shared" ref="K534:L534" si="974">K509</f>
        <v>20</v>
      </c>
      <c r="L534">
        <f t="shared" si="974"/>
        <v>30</v>
      </c>
      <c r="M534">
        <f>INDEX('Express Worldwide Import IL'!$C$14:$I$41,MATCH('Rate Load ExpressWW IL Import'!L534,'Express Worldwide Import IL'!$B$14:$B$41,0),MATCH("Zone "&amp;'Rate Load ExpressWW IL Import'!J534,'Express Worldwide Import IL'!$C$13:$I$13,0))*1</f>
        <v>4.54</v>
      </c>
      <c r="N534" t="str">
        <f t="shared" si="889"/>
        <v>Per0.5KG_A</v>
      </c>
      <c r="O534" t="s">
        <v>2310</v>
      </c>
      <c r="P534" s="18">
        <f>P533+((K534-K533)*2)*M533</f>
        <v>281.99</v>
      </c>
      <c r="R534" t="str">
        <f t="shared" si="718"/>
        <v>('DHL','2024-01-01','2024-12-31','12376','Import','US',NULL,'EXPRESS WW (NON-DOC) ','Non-Document','4',20,30,4.54,'Per0.5KG_A','AppliedMaterials_2024',281.99),</v>
      </c>
    </row>
    <row r="535" spans="1:18" x14ac:dyDescent="0.3">
      <c r="A535" t="str">
        <f t="shared" ref="A535" si="975">A510</f>
        <v>DHL</v>
      </c>
      <c r="B535" s="1" t="s">
        <v>21</v>
      </c>
      <c r="C535" s="1" t="s">
        <v>2309</v>
      </c>
      <c r="D535">
        <v>12376</v>
      </c>
      <c r="E535" t="s">
        <v>286</v>
      </c>
      <c r="F535" t="str">
        <f t="shared" ref="F535:G535" si="976">F510</f>
        <v>US</v>
      </c>
      <c r="G535" t="str">
        <f t="shared" si="976"/>
        <v>NULL</v>
      </c>
      <c r="H535" t="s">
        <v>2353</v>
      </c>
      <c r="I535" t="str">
        <f t="shared" ref="I535" si="977">I510</f>
        <v>Non-Document</v>
      </c>
      <c r="J535" s="11">
        <f t="shared" si="949"/>
        <v>4</v>
      </c>
      <c r="K535">
        <f t="shared" ref="K535:L535" si="978">K510</f>
        <v>30</v>
      </c>
      <c r="L535">
        <f t="shared" si="978"/>
        <v>70</v>
      </c>
      <c r="M535">
        <f>INDEX('Express Worldwide Import IL'!$C$14:$I$41,MATCH('Rate Load ExpressWW IL Import'!L535,'Express Worldwide Import IL'!$B$14:$B$41,0),MATCH("Zone "&amp;'Rate Load ExpressWW IL Import'!J535,'Express Worldwide Import IL'!$C$13:$I$13,0))*1</f>
        <v>10</v>
      </c>
      <c r="N535" t="str">
        <f t="shared" si="889"/>
        <v>Per1.0KG_A</v>
      </c>
      <c r="O535" t="s">
        <v>2310</v>
      </c>
      <c r="P535" s="18">
        <f>P534+((K535-K534))*M534</f>
        <v>327.39</v>
      </c>
      <c r="R535" t="str">
        <f t="shared" si="718"/>
        <v>('DHL','2024-01-01','2024-12-31','12376','Import','US',NULL,'EXPRESS WW (NON-DOC) ','Non-Document','4',30,70,10,'Per1.0KG_A','AppliedMaterials_2024',327.39),</v>
      </c>
    </row>
    <row r="536" spans="1:18" x14ac:dyDescent="0.3">
      <c r="A536" t="str">
        <f t="shared" ref="A536" si="979">A511</f>
        <v>DHL</v>
      </c>
      <c r="B536" s="1" t="s">
        <v>21</v>
      </c>
      <c r="C536" s="1" t="s">
        <v>2309</v>
      </c>
      <c r="D536">
        <v>12376</v>
      </c>
      <c r="E536" t="s">
        <v>286</v>
      </c>
      <c r="F536" t="str">
        <f t="shared" ref="F536:G536" si="980">F511</f>
        <v>US</v>
      </c>
      <c r="G536" t="str">
        <f t="shared" si="980"/>
        <v>NULL</v>
      </c>
      <c r="H536" t="s">
        <v>2353</v>
      </c>
      <c r="I536" t="str">
        <f t="shared" ref="I536" si="981">I511</f>
        <v>Non-Document</v>
      </c>
      <c r="J536" s="11">
        <f t="shared" si="949"/>
        <v>4</v>
      </c>
      <c r="K536">
        <f t="shared" ref="K536:L536" si="982">K511</f>
        <v>70</v>
      </c>
      <c r="L536">
        <f t="shared" si="982"/>
        <v>300</v>
      </c>
      <c r="M536">
        <f>INDEX('Express Worldwide Import IL'!$C$14:$I$41,MATCH('Rate Load ExpressWW IL Import'!L536,'Express Worldwide Import IL'!$B$14:$B$41,0),MATCH("Zone "&amp;'Rate Load ExpressWW IL Import'!J536,'Express Worldwide Import IL'!$C$13:$I$13,0))*1</f>
        <v>9.44</v>
      </c>
      <c r="N536" t="str">
        <f t="shared" si="889"/>
        <v>Per1.0KG_A</v>
      </c>
      <c r="O536" t="s">
        <v>2310</v>
      </c>
      <c r="P536" s="18">
        <f>P535+((K536-K535))*M535</f>
        <v>727.39</v>
      </c>
      <c r="R536" t="str">
        <f t="shared" si="718"/>
        <v>('DHL','2024-01-01','2024-12-31','12376','Import','US',NULL,'EXPRESS WW (NON-DOC) ','Non-Document','4',70,300,9.44,'Per1.0KG_A','AppliedMaterials_2024',727.39),</v>
      </c>
    </row>
    <row r="537" spans="1:18" x14ac:dyDescent="0.3">
      <c r="A537" t="str">
        <f t="shared" ref="A537" si="983">A512</f>
        <v>DHL</v>
      </c>
      <c r="B537" s="1" t="s">
        <v>21</v>
      </c>
      <c r="C537" s="1" t="s">
        <v>2309</v>
      </c>
      <c r="D537">
        <v>12376</v>
      </c>
      <c r="E537" t="s">
        <v>286</v>
      </c>
      <c r="F537" t="str">
        <f t="shared" ref="F537:G537" si="984">F512</f>
        <v>US</v>
      </c>
      <c r="G537" t="str">
        <f t="shared" si="984"/>
        <v>NULL</v>
      </c>
      <c r="H537" t="s">
        <v>2353</v>
      </c>
      <c r="I537" t="str">
        <f t="shared" ref="I537" si="985">I512</f>
        <v>Non-Document</v>
      </c>
      <c r="J537" s="11">
        <f t="shared" si="949"/>
        <v>4</v>
      </c>
      <c r="K537">
        <f t="shared" ref="K537:L537" si="986">K512</f>
        <v>300</v>
      </c>
      <c r="L537">
        <f t="shared" si="986"/>
        <v>99999</v>
      </c>
      <c r="M537">
        <f>INDEX('Express Worldwide Import IL'!$C$14:$I$41,MATCH('Rate Load ExpressWW IL Import'!L537,'Express Worldwide Import IL'!$B$14:$B$41,0),MATCH("Zone "&amp;'Rate Load ExpressWW IL Import'!J537,'Express Worldwide Import IL'!$C$13:$I$13,0))*1</f>
        <v>8.77</v>
      </c>
      <c r="N537" t="str">
        <f t="shared" si="889"/>
        <v>Per1.0KG_A</v>
      </c>
      <c r="O537" t="s">
        <v>2310</v>
      </c>
      <c r="P537" s="18">
        <f>P536+((K537-K536))*M536</f>
        <v>2898.5899999999997</v>
      </c>
      <c r="R537" t="str">
        <f t="shared" si="718"/>
        <v>('DHL','2024-01-01','2024-12-31','12376','Import','US',NULL,'EXPRESS WW (NON-DOC) ','Non-Document','4',300,99999,8.77,'Per1.0KG_A','AppliedMaterials_2024',2898.59),</v>
      </c>
    </row>
    <row r="538" spans="1:18" x14ac:dyDescent="0.3">
      <c r="A538" t="str">
        <f t="shared" ref="A538" si="987">A513</f>
        <v>DHL</v>
      </c>
      <c r="B538" s="1" t="s">
        <v>21</v>
      </c>
      <c r="C538" s="1" t="s">
        <v>2309</v>
      </c>
      <c r="D538">
        <v>12376</v>
      </c>
      <c r="E538" t="s">
        <v>286</v>
      </c>
      <c r="F538" t="str">
        <f t="shared" ref="F538:G538" si="988">F513</f>
        <v>US</v>
      </c>
      <c r="G538" t="str">
        <f t="shared" si="988"/>
        <v>NULL</v>
      </c>
      <c r="H538" t="s">
        <v>2353</v>
      </c>
      <c r="I538" t="str">
        <f t="shared" ref="I538" si="989">I513</f>
        <v>Non-Document</v>
      </c>
      <c r="J538" s="11">
        <f t="shared" si="949"/>
        <v>5</v>
      </c>
      <c r="K538">
        <f t="shared" ref="K538:L538" si="990">K513</f>
        <v>0</v>
      </c>
      <c r="L538">
        <f t="shared" si="990"/>
        <v>0.5</v>
      </c>
      <c r="M538">
        <f>INDEX('Express Worldwide Import IL'!$C$14:$I$41,MATCH('Rate Load ExpressWW IL Import'!L538,'Express Worldwide Import IL'!$B$14:$B$41,0),MATCH("Zone "&amp;'Rate Load ExpressWW IL Import'!J538,'Express Worldwide Import IL'!$C$13:$I$13,0))*1</f>
        <v>53.47</v>
      </c>
      <c r="N538" t="str">
        <f t="shared" si="889"/>
        <v>Flat KG</v>
      </c>
      <c r="O538" t="s">
        <v>2310</v>
      </c>
      <c r="P538" t="s">
        <v>18</v>
      </c>
      <c r="R538" t="str">
        <f t="shared" ref="R538:R601" si="991">SUBSTITUTE(IF(OR(ROW(A538)=2,MOD(ROW(A538),1000)=0),"insert into tnl_rating.dbo.dhl_express_rate_master values ('DHL','"&amp;B538&amp;"','"&amp;C538&amp;"','"&amp;D538&amp;"','"&amp;E538&amp;"','"&amp;F538&amp;"','"&amp;G538&amp;"','"&amp;H538&amp;"','"&amp;I538&amp;"','"&amp;J538&amp;"',"&amp;K538&amp;","&amp;L538&amp;","&amp;M538&amp;",'"&amp;N538&amp;"','"&amp;O538&amp;"',"&amp;P538&amp;"),",IF(OR(A539="",MOD(ROW(A539),1000)=0),"('DHL','"&amp;B538&amp;"','"&amp;C538&amp;"','"&amp;D538&amp;"','"&amp;E538&amp;"','"&amp;F538&amp;"','"&amp;G538&amp;"','"&amp;H538&amp;"','"&amp;I538&amp;"','"&amp;J538&amp;"',"&amp;K538&amp;","&amp;L538&amp;","&amp;M538&amp;",'"&amp;N538&amp;"','"&amp;O538&amp;"',"&amp;P538&amp;")","('DHL','"&amp;B538&amp;"','"&amp;C538&amp;"','"&amp;D538&amp;"','"&amp;E538&amp;"','"&amp;F538&amp;"','"&amp;G538&amp;"','"&amp;H538&amp;"','"&amp;I538&amp;"','"&amp;J538&amp;"',"&amp;K538&amp;","&amp;L538&amp;","&amp;M538&amp;",'"&amp;N538&amp;"','"&amp;O538&amp;"',"&amp;P538&amp;"),")),"'NULL'","NULL")</f>
        <v>('DHL','2024-01-01','2024-12-31','12376','Import','US',NULL,'EXPRESS WW (NON-DOC) ','Non-Document','5',0,0.5,53.47,'Flat KG','AppliedMaterials_2024',NULL),</v>
      </c>
    </row>
    <row r="539" spans="1:18" x14ac:dyDescent="0.3">
      <c r="A539" t="str">
        <f t="shared" ref="A539" si="992">A514</f>
        <v>DHL</v>
      </c>
      <c r="B539" s="1" t="s">
        <v>21</v>
      </c>
      <c r="C539" s="1" t="s">
        <v>2309</v>
      </c>
      <c r="D539">
        <v>12376</v>
      </c>
      <c r="E539" t="s">
        <v>286</v>
      </c>
      <c r="F539" t="str">
        <f t="shared" ref="F539:G539" si="993">F514</f>
        <v>US</v>
      </c>
      <c r="G539" t="str">
        <f t="shared" si="993"/>
        <v>NULL</v>
      </c>
      <c r="H539" t="s">
        <v>2353</v>
      </c>
      <c r="I539" t="str">
        <f t="shared" ref="I539" si="994">I514</f>
        <v>Non-Document</v>
      </c>
      <c r="J539" s="11">
        <f t="shared" si="949"/>
        <v>5</v>
      </c>
      <c r="K539">
        <f t="shared" ref="K539:L539" si="995">K514</f>
        <v>0.5</v>
      </c>
      <c r="L539">
        <f t="shared" si="995"/>
        <v>1</v>
      </c>
      <c r="M539">
        <f>INDEX('Express Worldwide Import IL'!$C$14:$I$41,MATCH('Rate Load ExpressWW IL Import'!L539,'Express Worldwide Import IL'!$B$14:$B$41,0),MATCH("Zone "&amp;'Rate Load ExpressWW IL Import'!J539,'Express Worldwide Import IL'!$C$13:$I$13,0))*1</f>
        <v>73.53</v>
      </c>
      <c r="N539" t="str">
        <f t="shared" si="889"/>
        <v>Flat KG</v>
      </c>
      <c r="O539" t="s">
        <v>2310</v>
      </c>
      <c r="P539" t="s">
        <v>18</v>
      </c>
      <c r="R539" t="str">
        <f t="shared" si="991"/>
        <v>('DHL','2024-01-01','2024-12-31','12376','Import','US',NULL,'EXPRESS WW (NON-DOC) ','Non-Document','5',0.5,1,73.53,'Flat KG','AppliedMaterials_2024',NULL),</v>
      </c>
    </row>
    <row r="540" spans="1:18" x14ac:dyDescent="0.3">
      <c r="A540" t="str">
        <f t="shared" ref="A540" si="996">A515</f>
        <v>DHL</v>
      </c>
      <c r="B540" s="1" t="s">
        <v>21</v>
      </c>
      <c r="C540" s="1" t="s">
        <v>2309</v>
      </c>
      <c r="D540">
        <v>12376</v>
      </c>
      <c r="E540" t="s">
        <v>286</v>
      </c>
      <c r="F540" t="str">
        <f t="shared" ref="F540:G540" si="997">F515</f>
        <v>US</v>
      </c>
      <c r="G540" t="str">
        <f t="shared" si="997"/>
        <v>NULL</v>
      </c>
      <c r="H540" t="s">
        <v>2353</v>
      </c>
      <c r="I540" t="str">
        <f t="shared" ref="I540" si="998">I515</f>
        <v>Non-Document</v>
      </c>
      <c r="J540" s="11">
        <f t="shared" si="949"/>
        <v>5</v>
      </c>
      <c r="K540">
        <f t="shared" ref="K540:L540" si="999">K515</f>
        <v>1</v>
      </c>
      <c r="L540">
        <f t="shared" si="999"/>
        <v>1.5</v>
      </c>
      <c r="M540">
        <f>INDEX('Express Worldwide Import IL'!$C$14:$I$41,MATCH('Rate Load ExpressWW IL Import'!L540,'Express Worldwide Import IL'!$B$14:$B$41,0),MATCH("Zone "&amp;'Rate Load ExpressWW IL Import'!J540,'Express Worldwide Import IL'!$C$13:$I$13,0))*1</f>
        <v>80.42</v>
      </c>
      <c r="N540" t="str">
        <f t="shared" si="889"/>
        <v>Flat KG</v>
      </c>
      <c r="O540" t="s">
        <v>2310</v>
      </c>
      <c r="P540" t="s">
        <v>18</v>
      </c>
      <c r="R540" t="str">
        <f t="shared" si="991"/>
        <v>('DHL','2024-01-01','2024-12-31','12376','Import','US',NULL,'EXPRESS WW (NON-DOC) ','Non-Document','5',1,1.5,80.42,'Flat KG','AppliedMaterials_2024',NULL),</v>
      </c>
    </row>
    <row r="541" spans="1:18" x14ac:dyDescent="0.3">
      <c r="A541" t="str">
        <f t="shared" ref="A541" si="1000">A516</f>
        <v>DHL</v>
      </c>
      <c r="B541" s="1" t="s">
        <v>21</v>
      </c>
      <c r="C541" s="1" t="s">
        <v>2309</v>
      </c>
      <c r="D541">
        <v>12376</v>
      </c>
      <c r="E541" t="s">
        <v>286</v>
      </c>
      <c r="F541" t="str">
        <f t="shared" ref="F541:G541" si="1001">F516</f>
        <v>US</v>
      </c>
      <c r="G541" t="str">
        <f t="shared" si="1001"/>
        <v>NULL</v>
      </c>
      <c r="H541" t="s">
        <v>2353</v>
      </c>
      <c r="I541" t="str">
        <f t="shared" ref="I541" si="1002">I516</f>
        <v>Non-Document</v>
      </c>
      <c r="J541" s="11">
        <f t="shared" si="949"/>
        <v>5</v>
      </c>
      <c r="K541">
        <f t="shared" ref="K541:L541" si="1003">K516</f>
        <v>1.5</v>
      </c>
      <c r="L541">
        <f t="shared" si="1003"/>
        <v>2</v>
      </c>
      <c r="M541">
        <f>INDEX('Express Worldwide Import IL'!$C$14:$I$41,MATCH('Rate Load ExpressWW IL Import'!L541,'Express Worldwide Import IL'!$B$14:$B$41,0),MATCH("Zone "&amp;'Rate Load ExpressWW IL Import'!J541,'Express Worldwide Import IL'!$C$13:$I$13,0))*1</f>
        <v>87.31</v>
      </c>
      <c r="N541" t="str">
        <f t="shared" si="889"/>
        <v>Flat KG</v>
      </c>
      <c r="O541" t="s">
        <v>2310</v>
      </c>
      <c r="P541" t="s">
        <v>18</v>
      </c>
      <c r="R541" t="str">
        <f t="shared" si="991"/>
        <v>('DHL','2024-01-01','2024-12-31','12376','Import','US',NULL,'EXPRESS WW (NON-DOC) ','Non-Document','5',1.5,2,87.31,'Flat KG','AppliedMaterials_2024',NULL),</v>
      </c>
    </row>
    <row r="542" spans="1:18" x14ac:dyDescent="0.3">
      <c r="A542" t="str">
        <f t="shared" ref="A542" si="1004">A517</f>
        <v>DHL</v>
      </c>
      <c r="B542" s="1" t="s">
        <v>21</v>
      </c>
      <c r="C542" s="1" t="s">
        <v>2309</v>
      </c>
      <c r="D542">
        <v>12376</v>
      </c>
      <c r="E542" t="s">
        <v>286</v>
      </c>
      <c r="F542" t="str">
        <f t="shared" ref="F542:G542" si="1005">F517</f>
        <v>US</v>
      </c>
      <c r="G542" t="str">
        <f t="shared" si="1005"/>
        <v>NULL</v>
      </c>
      <c r="H542" t="s">
        <v>2353</v>
      </c>
      <c r="I542" t="str">
        <f t="shared" ref="I542" si="1006">I517</f>
        <v>Non-Document</v>
      </c>
      <c r="J542" s="11">
        <f t="shared" si="949"/>
        <v>5</v>
      </c>
      <c r="K542">
        <f t="shared" ref="K542:L542" si="1007">K517</f>
        <v>2</v>
      </c>
      <c r="L542">
        <f t="shared" si="1007"/>
        <v>2.5</v>
      </c>
      <c r="M542">
        <f>INDEX('Express Worldwide Import IL'!$C$14:$I$41,MATCH('Rate Load ExpressWW IL Import'!L542,'Express Worldwide Import IL'!$B$14:$B$41,0),MATCH("Zone "&amp;'Rate Load ExpressWW IL Import'!J542,'Express Worldwide Import IL'!$C$13:$I$13,0))*1</f>
        <v>94.21</v>
      </c>
      <c r="N542" t="str">
        <f t="shared" si="889"/>
        <v>Flat KG</v>
      </c>
      <c r="O542" t="s">
        <v>2310</v>
      </c>
      <c r="P542" t="s">
        <v>18</v>
      </c>
      <c r="R542" t="str">
        <f t="shared" si="991"/>
        <v>('DHL','2024-01-01','2024-12-31','12376','Import','US',NULL,'EXPRESS WW (NON-DOC) ','Non-Document','5',2,2.5,94.21,'Flat KG','AppliedMaterials_2024',NULL),</v>
      </c>
    </row>
    <row r="543" spans="1:18" x14ac:dyDescent="0.3">
      <c r="A543" t="str">
        <f t="shared" ref="A543" si="1008">A518</f>
        <v>DHL</v>
      </c>
      <c r="B543" s="1" t="s">
        <v>21</v>
      </c>
      <c r="C543" s="1" t="s">
        <v>2309</v>
      </c>
      <c r="D543">
        <v>12376</v>
      </c>
      <c r="E543" t="s">
        <v>286</v>
      </c>
      <c r="F543" t="str">
        <f t="shared" ref="F543:G543" si="1009">F518</f>
        <v>US</v>
      </c>
      <c r="G543" t="str">
        <f t="shared" si="1009"/>
        <v>NULL</v>
      </c>
      <c r="H543" t="s">
        <v>2353</v>
      </c>
      <c r="I543" t="str">
        <f t="shared" ref="I543" si="1010">I518</f>
        <v>Non-Document</v>
      </c>
      <c r="J543" s="11">
        <f t="shared" si="949"/>
        <v>5</v>
      </c>
      <c r="K543">
        <f t="shared" ref="K543:L543" si="1011">K518</f>
        <v>2.5</v>
      </c>
      <c r="L543">
        <f t="shared" si="1011"/>
        <v>3</v>
      </c>
      <c r="M543">
        <f>INDEX('Express Worldwide Import IL'!$C$14:$I$41,MATCH('Rate Load ExpressWW IL Import'!L543,'Express Worldwide Import IL'!$B$14:$B$41,0),MATCH("Zone "&amp;'Rate Load ExpressWW IL Import'!J543,'Express Worldwide Import IL'!$C$13:$I$13,0))*1</f>
        <v>100.8</v>
      </c>
      <c r="N543" t="str">
        <f t="shared" si="889"/>
        <v>Flat KG</v>
      </c>
      <c r="O543" t="s">
        <v>2310</v>
      </c>
      <c r="P543" t="s">
        <v>18</v>
      </c>
      <c r="R543" t="str">
        <f t="shared" si="991"/>
        <v>('DHL','2024-01-01','2024-12-31','12376','Import','US',NULL,'EXPRESS WW (NON-DOC) ','Non-Document','5',2.5,3,100.8,'Flat KG','AppliedMaterials_2024',NULL),</v>
      </c>
    </row>
    <row r="544" spans="1:18" x14ac:dyDescent="0.3">
      <c r="A544" t="str">
        <f t="shared" ref="A544" si="1012">A519</f>
        <v>DHL</v>
      </c>
      <c r="B544" s="1" t="s">
        <v>21</v>
      </c>
      <c r="C544" s="1" t="s">
        <v>2309</v>
      </c>
      <c r="D544">
        <v>12376</v>
      </c>
      <c r="E544" t="s">
        <v>286</v>
      </c>
      <c r="F544" t="str">
        <f t="shared" ref="F544:G544" si="1013">F519</f>
        <v>US</v>
      </c>
      <c r="G544" t="str">
        <f t="shared" si="1013"/>
        <v>NULL</v>
      </c>
      <c r="H544" t="s">
        <v>2353</v>
      </c>
      <c r="I544" t="str">
        <f t="shared" ref="I544" si="1014">I519</f>
        <v>Non-Document</v>
      </c>
      <c r="J544" s="11">
        <f t="shared" si="949"/>
        <v>5</v>
      </c>
      <c r="K544">
        <f t="shared" ref="K544:L544" si="1015">K519</f>
        <v>3</v>
      </c>
      <c r="L544">
        <f t="shared" si="1015"/>
        <v>3.5</v>
      </c>
      <c r="M544">
        <f>INDEX('Express Worldwide Import IL'!$C$14:$I$41,MATCH('Rate Load ExpressWW IL Import'!L544,'Express Worldwide Import IL'!$B$14:$B$41,0),MATCH("Zone "&amp;'Rate Load ExpressWW IL Import'!J544,'Express Worldwide Import IL'!$C$13:$I$13,0))*1</f>
        <v>107.39</v>
      </c>
      <c r="N544" t="str">
        <f t="shared" si="889"/>
        <v>Flat KG</v>
      </c>
      <c r="O544" t="s">
        <v>2310</v>
      </c>
      <c r="P544" t="s">
        <v>18</v>
      </c>
      <c r="R544" t="str">
        <f t="shared" si="991"/>
        <v>('DHL','2024-01-01','2024-12-31','12376','Import','US',NULL,'EXPRESS WW (NON-DOC) ','Non-Document','5',3,3.5,107.39,'Flat KG','AppliedMaterials_2024',NULL),</v>
      </c>
    </row>
    <row r="545" spans="1:18" x14ac:dyDescent="0.3">
      <c r="A545" t="str">
        <f t="shared" ref="A545" si="1016">A520</f>
        <v>DHL</v>
      </c>
      <c r="B545" s="1" t="s">
        <v>21</v>
      </c>
      <c r="C545" s="1" t="s">
        <v>2309</v>
      </c>
      <c r="D545">
        <v>12376</v>
      </c>
      <c r="E545" t="s">
        <v>286</v>
      </c>
      <c r="F545" t="str">
        <f t="shared" ref="F545:G545" si="1017">F520</f>
        <v>US</v>
      </c>
      <c r="G545" t="str">
        <f t="shared" si="1017"/>
        <v>NULL</v>
      </c>
      <c r="H545" t="s">
        <v>2353</v>
      </c>
      <c r="I545" t="str">
        <f t="shared" ref="I545" si="1018">I520</f>
        <v>Non-Document</v>
      </c>
      <c r="J545" s="11">
        <f t="shared" si="949"/>
        <v>5</v>
      </c>
      <c r="K545">
        <f t="shared" ref="K545:L545" si="1019">K520</f>
        <v>3.5</v>
      </c>
      <c r="L545">
        <f t="shared" si="1019"/>
        <v>4</v>
      </c>
      <c r="M545">
        <f>INDEX('Express Worldwide Import IL'!$C$14:$I$41,MATCH('Rate Load ExpressWW IL Import'!L545,'Express Worldwide Import IL'!$B$14:$B$41,0),MATCH("Zone "&amp;'Rate Load ExpressWW IL Import'!J545,'Express Worldwide Import IL'!$C$13:$I$13,0))*1</f>
        <v>113.98</v>
      </c>
      <c r="N545" t="str">
        <f t="shared" si="889"/>
        <v>Flat KG</v>
      </c>
      <c r="O545" t="s">
        <v>2310</v>
      </c>
      <c r="P545" t="s">
        <v>18</v>
      </c>
      <c r="R545" t="str">
        <f t="shared" si="991"/>
        <v>('DHL','2024-01-01','2024-12-31','12376','Import','US',NULL,'EXPRESS WW (NON-DOC) ','Non-Document','5',3.5,4,113.98,'Flat KG','AppliedMaterials_2024',NULL),</v>
      </c>
    </row>
    <row r="546" spans="1:18" x14ac:dyDescent="0.3">
      <c r="A546" t="str">
        <f t="shared" ref="A546" si="1020">A521</f>
        <v>DHL</v>
      </c>
      <c r="B546" s="1" t="s">
        <v>21</v>
      </c>
      <c r="C546" s="1" t="s">
        <v>2309</v>
      </c>
      <c r="D546">
        <v>12376</v>
      </c>
      <c r="E546" t="s">
        <v>286</v>
      </c>
      <c r="F546" t="str">
        <f t="shared" ref="F546:G546" si="1021">F521</f>
        <v>US</v>
      </c>
      <c r="G546" t="str">
        <f t="shared" si="1021"/>
        <v>NULL</v>
      </c>
      <c r="H546" t="s">
        <v>2353</v>
      </c>
      <c r="I546" t="str">
        <f t="shared" ref="I546" si="1022">I521</f>
        <v>Non-Document</v>
      </c>
      <c r="J546" s="11">
        <f t="shared" si="949"/>
        <v>5</v>
      </c>
      <c r="K546">
        <f t="shared" ref="K546:L546" si="1023">K521</f>
        <v>4</v>
      </c>
      <c r="L546">
        <f t="shared" si="1023"/>
        <v>4.5</v>
      </c>
      <c r="M546">
        <f>INDEX('Express Worldwide Import IL'!$C$14:$I$41,MATCH('Rate Load ExpressWW IL Import'!L546,'Express Worldwide Import IL'!$B$14:$B$41,0),MATCH("Zone "&amp;'Rate Load ExpressWW IL Import'!J546,'Express Worldwide Import IL'!$C$13:$I$13,0))*1</f>
        <v>120.57</v>
      </c>
      <c r="N546" t="str">
        <f t="shared" si="889"/>
        <v>Flat KG</v>
      </c>
      <c r="O546" t="s">
        <v>2310</v>
      </c>
      <c r="P546" t="s">
        <v>18</v>
      </c>
      <c r="R546" t="str">
        <f t="shared" si="991"/>
        <v>('DHL','2024-01-01','2024-12-31','12376','Import','US',NULL,'EXPRESS WW (NON-DOC) ','Non-Document','5',4,4.5,120.57,'Flat KG','AppliedMaterials_2024',NULL),</v>
      </c>
    </row>
    <row r="547" spans="1:18" x14ac:dyDescent="0.3">
      <c r="A547" t="str">
        <f t="shared" ref="A547" si="1024">A522</f>
        <v>DHL</v>
      </c>
      <c r="B547" s="1" t="s">
        <v>21</v>
      </c>
      <c r="C547" s="1" t="s">
        <v>2309</v>
      </c>
      <c r="D547">
        <v>12376</v>
      </c>
      <c r="E547" t="s">
        <v>286</v>
      </c>
      <c r="F547" t="str">
        <f t="shared" ref="F547:G547" si="1025">F522</f>
        <v>US</v>
      </c>
      <c r="G547" t="str">
        <f t="shared" si="1025"/>
        <v>NULL</v>
      </c>
      <c r="H547" t="s">
        <v>2353</v>
      </c>
      <c r="I547" t="str">
        <f t="shared" ref="I547" si="1026">I522</f>
        <v>Non-Document</v>
      </c>
      <c r="J547" s="11">
        <f t="shared" si="949"/>
        <v>5</v>
      </c>
      <c r="K547">
        <f t="shared" ref="K547:L547" si="1027">K522</f>
        <v>4.5</v>
      </c>
      <c r="L547">
        <f t="shared" si="1027"/>
        <v>5</v>
      </c>
      <c r="M547">
        <f>INDEX('Express Worldwide Import IL'!$C$14:$I$41,MATCH('Rate Load ExpressWW IL Import'!L547,'Express Worldwide Import IL'!$B$14:$B$41,0),MATCH("Zone "&amp;'Rate Load ExpressWW IL Import'!J547,'Express Worldwide Import IL'!$C$13:$I$13,0))*1</f>
        <v>127.16</v>
      </c>
      <c r="N547" t="str">
        <f t="shared" si="889"/>
        <v>Flat KG</v>
      </c>
      <c r="O547" t="s">
        <v>2310</v>
      </c>
      <c r="P547" t="s">
        <v>18</v>
      </c>
      <c r="R547" t="str">
        <f t="shared" si="991"/>
        <v>('DHL','2024-01-01','2024-12-31','12376','Import','US',NULL,'EXPRESS WW (NON-DOC) ','Non-Document','5',4.5,5,127.16,'Flat KG','AppliedMaterials_2024',NULL),</v>
      </c>
    </row>
    <row r="548" spans="1:18" x14ac:dyDescent="0.3">
      <c r="A548" t="str">
        <f t="shared" ref="A548" si="1028">A523</f>
        <v>DHL</v>
      </c>
      <c r="B548" s="1" t="s">
        <v>21</v>
      </c>
      <c r="C548" s="1" t="s">
        <v>2309</v>
      </c>
      <c r="D548">
        <v>12376</v>
      </c>
      <c r="E548" t="s">
        <v>286</v>
      </c>
      <c r="F548" t="str">
        <f t="shared" ref="F548:G548" si="1029">F523</f>
        <v>US</v>
      </c>
      <c r="G548" t="str">
        <f t="shared" si="1029"/>
        <v>NULL</v>
      </c>
      <c r="H548" t="s">
        <v>2353</v>
      </c>
      <c r="I548" t="str">
        <f t="shared" ref="I548" si="1030">I523</f>
        <v>Non-Document</v>
      </c>
      <c r="J548" s="11">
        <f t="shared" si="949"/>
        <v>5</v>
      </c>
      <c r="K548">
        <f t="shared" ref="K548:L548" si="1031">K523</f>
        <v>5</v>
      </c>
      <c r="L548">
        <f t="shared" si="1031"/>
        <v>5.5</v>
      </c>
      <c r="M548">
        <f>INDEX('Express Worldwide Import IL'!$C$14:$I$41,MATCH('Rate Load ExpressWW IL Import'!L548,'Express Worldwide Import IL'!$B$14:$B$41,0),MATCH("Zone "&amp;'Rate Load ExpressWW IL Import'!J548,'Express Worldwide Import IL'!$C$13:$I$13,0))*1</f>
        <v>133.69</v>
      </c>
      <c r="N548" t="str">
        <f t="shared" si="889"/>
        <v>Flat KG</v>
      </c>
      <c r="O548" t="s">
        <v>2310</v>
      </c>
      <c r="P548" t="s">
        <v>18</v>
      </c>
      <c r="R548" t="str">
        <f t="shared" si="991"/>
        <v>('DHL','2024-01-01','2024-12-31','12376','Import','US',NULL,'EXPRESS WW (NON-DOC) ','Non-Document','5',5,5.5,133.69,'Flat KG','AppliedMaterials_2024',NULL),</v>
      </c>
    </row>
    <row r="549" spans="1:18" x14ac:dyDescent="0.3">
      <c r="A549" t="str">
        <f t="shared" ref="A549" si="1032">A524</f>
        <v>DHL</v>
      </c>
      <c r="B549" s="1" t="s">
        <v>21</v>
      </c>
      <c r="C549" s="1" t="s">
        <v>2309</v>
      </c>
      <c r="D549">
        <v>12376</v>
      </c>
      <c r="E549" t="s">
        <v>286</v>
      </c>
      <c r="F549" t="str">
        <f t="shared" ref="F549:G549" si="1033">F524</f>
        <v>US</v>
      </c>
      <c r="G549" t="str">
        <f t="shared" si="1033"/>
        <v>NULL</v>
      </c>
      <c r="H549" t="s">
        <v>2353</v>
      </c>
      <c r="I549" t="str">
        <f t="shared" ref="I549" si="1034">I524</f>
        <v>Non-Document</v>
      </c>
      <c r="J549" s="11">
        <f t="shared" si="949"/>
        <v>5</v>
      </c>
      <c r="K549">
        <f t="shared" ref="K549:L549" si="1035">K524</f>
        <v>5.5</v>
      </c>
      <c r="L549">
        <f t="shared" si="1035"/>
        <v>6</v>
      </c>
      <c r="M549">
        <f>INDEX('Express Worldwide Import IL'!$C$14:$I$41,MATCH('Rate Load ExpressWW IL Import'!L549,'Express Worldwide Import IL'!$B$14:$B$41,0),MATCH("Zone "&amp;'Rate Load ExpressWW IL Import'!J549,'Express Worldwide Import IL'!$C$13:$I$13,0))*1</f>
        <v>140.22</v>
      </c>
      <c r="N549" t="str">
        <f t="shared" si="889"/>
        <v>Flat KG</v>
      </c>
      <c r="O549" t="s">
        <v>2310</v>
      </c>
      <c r="P549" t="s">
        <v>18</v>
      </c>
      <c r="R549" t="str">
        <f t="shared" si="991"/>
        <v>('DHL','2024-01-01','2024-12-31','12376','Import','US',NULL,'EXPRESS WW (NON-DOC) ','Non-Document','5',5.5,6,140.22,'Flat KG','AppliedMaterials_2024',NULL),</v>
      </c>
    </row>
    <row r="550" spans="1:18" x14ac:dyDescent="0.3">
      <c r="A550" t="str">
        <f t="shared" ref="A550" si="1036">A525</f>
        <v>DHL</v>
      </c>
      <c r="B550" s="1" t="s">
        <v>21</v>
      </c>
      <c r="C550" s="1" t="s">
        <v>2309</v>
      </c>
      <c r="D550">
        <v>12376</v>
      </c>
      <c r="E550" t="s">
        <v>286</v>
      </c>
      <c r="F550" t="str">
        <f t="shared" ref="F550:G550" si="1037">F525</f>
        <v>US</v>
      </c>
      <c r="G550" t="str">
        <f t="shared" si="1037"/>
        <v>NULL</v>
      </c>
      <c r="H550" t="s">
        <v>2353</v>
      </c>
      <c r="I550" t="str">
        <f t="shared" ref="I550" si="1038">I525</f>
        <v>Non-Document</v>
      </c>
      <c r="J550" s="11">
        <f t="shared" si="949"/>
        <v>5</v>
      </c>
      <c r="K550">
        <f t="shared" ref="K550:L550" si="1039">K525</f>
        <v>6</v>
      </c>
      <c r="L550">
        <f t="shared" si="1039"/>
        <v>6.5</v>
      </c>
      <c r="M550">
        <f>INDEX('Express Worldwide Import IL'!$C$14:$I$41,MATCH('Rate Load ExpressWW IL Import'!L550,'Express Worldwide Import IL'!$B$14:$B$41,0),MATCH("Zone "&amp;'Rate Load ExpressWW IL Import'!J550,'Express Worldwide Import IL'!$C$13:$I$13,0))*1</f>
        <v>146.75</v>
      </c>
      <c r="N550" t="str">
        <f t="shared" si="889"/>
        <v>Flat KG</v>
      </c>
      <c r="O550" t="s">
        <v>2310</v>
      </c>
      <c r="P550" t="s">
        <v>18</v>
      </c>
      <c r="R550" t="str">
        <f t="shared" si="991"/>
        <v>('DHL','2024-01-01','2024-12-31','12376','Import','US',NULL,'EXPRESS WW (NON-DOC) ','Non-Document','5',6,6.5,146.75,'Flat KG','AppliedMaterials_2024',NULL),</v>
      </c>
    </row>
    <row r="551" spans="1:18" x14ac:dyDescent="0.3">
      <c r="A551" t="str">
        <f t="shared" ref="A551" si="1040">A526</f>
        <v>DHL</v>
      </c>
      <c r="B551" s="1" t="s">
        <v>21</v>
      </c>
      <c r="C551" s="1" t="s">
        <v>2309</v>
      </c>
      <c r="D551">
        <v>12376</v>
      </c>
      <c r="E551" t="s">
        <v>286</v>
      </c>
      <c r="F551" t="str">
        <f t="shared" ref="F551:G551" si="1041">F526</f>
        <v>US</v>
      </c>
      <c r="G551" t="str">
        <f t="shared" si="1041"/>
        <v>NULL</v>
      </c>
      <c r="H551" t="s">
        <v>2353</v>
      </c>
      <c r="I551" t="str">
        <f t="shared" ref="I551" si="1042">I526</f>
        <v>Non-Document</v>
      </c>
      <c r="J551" s="11">
        <f t="shared" si="949"/>
        <v>5</v>
      </c>
      <c r="K551">
        <f t="shared" ref="K551:L551" si="1043">K526</f>
        <v>6.5</v>
      </c>
      <c r="L551">
        <f t="shared" si="1043"/>
        <v>7</v>
      </c>
      <c r="M551">
        <f>INDEX('Express Worldwide Import IL'!$C$14:$I$41,MATCH('Rate Load ExpressWW IL Import'!L551,'Express Worldwide Import IL'!$B$14:$B$41,0),MATCH("Zone "&amp;'Rate Load ExpressWW IL Import'!J551,'Express Worldwide Import IL'!$C$13:$I$13,0))*1</f>
        <v>153.28</v>
      </c>
      <c r="N551" t="str">
        <f t="shared" si="889"/>
        <v>Flat KG</v>
      </c>
      <c r="O551" t="s">
        <v>2310</v>
      </c>
      <c r="P551" t="s">
        <v>18</v>
      </c>
      <c r="R551" t="str">
        <f t="shared" si="991"/>
        <v>('DHL','2024-01-01','2024-12-31','12376','Import','US',NULL,'EXPRESS WW (NON-DOC) ','Non-Document','5',6.5,7,153.28,'Flat KG','AppliedMaterials_2024',NULL),</v>
      </c>
    </row>
    <row r="552" spans="1:18" x14ac:dyDescent="0.3">
      <c r="A552" t="str">
        <f t="shared" ref="A552" si="1044">A527</f>
        <v>DHL</v>
      </c>
      <c r="B552" s="1" t="s">
        <v>21</v>
      </c>
      <c r="C552" s="1" t="s">
        <v>2309</v>
      </c>
      <c r="D552">
        <v>12376</v>
      </c>
      <c r="E552" t="s">
        <v>286</v>
      </c>
      <c r="F552" t="str">
        <f t="shared" ref="F552:G552" si="1045">F527</f>
        <v>US</v>
      </c>
      <c r="G552" t="str">
        <f t="shared" si="1045"/>
        <v>NULL</v>
      </c>
      <c r="H552" t="s">
        <v>2353</v>
      </c>
      <c r="I552" t="str">
        <f t="shared" ref="I552" si="1046">I527</f>
        <v>Non-Document</v>
      </c>
      <c r="J552" s="11">
        <f t="shared" si="949"/>
        <v>5</v>
      </c>
      <c r="K552">
        <f t="shared" ref="K552:L552" si="1047">K527</f>
        <v>7</v>
      </c>
      <c r="L552">
        <f t="shared" si="1047"/>
        <v>7.5</v>
      </c>
      <c r="M552">
        <f>INDEX('Express Worldwide Import IL'!$C$14:$I$41,MATCH('Rate Load ExpressWW IL Import'!L552,'Express Worldwide Import IL'!$B$14:$B$41,0),MATCH("Zone "&amp;'Rate Load ExpressWW IL Import'!J552,'Express Worldwide Import IL'!$C$13:$I$13,0))*1</f>
        <v>159.81</v>
      </c>
      <c r="N552" t="str">
        <f t="shared" si="889"/>
        <v>Flat KG</v>
      </c>
      <c r="O552" t="s">
        <v>2310</v>
      </c>
      <c r="P552" t="s">
        <v>18</v>
      </c>
      <c r="R552" t="str">
        <f t="shared" si="991"/>
        <v>('DHL','2024-01-01','2024-12-31','12376','Import','US',NULL,'EXPRESS WW (NON-DOC) ','Non-Document','5',7,7.5,159.81,'Flat KG','AppliedMaterials_2024',NULL),</v>
      </c>
    </row>
    <row r="553" spans="1:18" x14ac:dyDescent="0.3">
      <c r="A553" t="str">
        <f t="shared" ref="A553" si="1048">A528</f>
        <v>DHL</v>
      </c>
      <c r="B553" s="1" t="s">
        <v>21</v>
      </c>
      <c r="C553" s="1" t="s">
        <v>2309</v>
      </c>
      <c r="D553">
        <v>12376</v>
      </c>
      <c r="E553" t="s">
        <v>286</v>
      </c>
      <c r="F553" t="str">
        <f t="shared" ref="F553:G553" si="1049">F528</f>
        <v>US</v>
      </c>
      <c r="G553" t="str">
        <f t="shared" si="1049"/>
        <v>NULL</v>
      </c>
      <c r="H553" t="s">
        <v>2353</v>
      </c>
      <c r="I553" t="str">
        <f t="shared" ref="I553" si="1050">I528</f>
        <v>Non-Document</v>
      </c>
      <c r="J553" s="11">
        <f t="shared" si="949"/>
        <v>5</v>
      </c>
      <c r="K553">
        <f t="shared" ref="K553:L553" si="1051">K528</f>
        <v>7.5</v>
      </c>
      <c r="L553">
        <f t="shared" si="1051"/>
        <v>8</v>
      </c>
      <c r="M553">
        <f>INDEX('Express Worldwide Import IL'!$C$14:$I$41,MATCH('Rate Load ExpressWW IL Import'!L553,'Express Worldwide Import IL'!$B$14:$B$41,0),MATCH("Zone "&amp;'Rate Load ExpressWW IL Import'!J553,'Express Worldwide Import IL'!$C$13:$I$13,0))*1</f>
        <v>166.34</v>
      </c>
      <c r="N553" t="str">
        <f t="shared" si="889"/>
        <v>Flat KG</v>
      </c>
      <c r="O553" t="s">
        <v>2310</v>
      </c>
      <c r="P553" t="s">
        <v>18</v>
      </c>
      <c r="R553" t="str">
        <f t="shared" si="991"/>
        <v>('DHL','2024-01-01','2024-12-31','12376','Import','US',NULL,'EXPRESS WW (NON-DOC) ','Non-Document','5',7.5,8,166.34,'Flat KG','AppliedMaterials_2024',NULL),</v>
      </c>
    </row>
    <row r="554" spans="1:18" x14ac:dyDescent="0.3">
      <c r="A554" t="str">
        <f t="shared" ref="A554" si="1052">A529</f>
        <v>DHL</v>
      </c>
      <c r="B554" s="1" t="s">
        <v>21</v>
      </c>
      <c r="C554" s="1" t="s">
        <v>2309</v>
      </c>
      <c r="D554">
        <v>12376</v>
      </c>
      <c r="E554" t="s">
        <v>286</v>
      </c>
      <c r="F554" t="str">
        <f t="shared" ref="F554:G554" si="1053">F529</f>
        <v>US</v>
      </c>
      <c r="G554" t="str">
        <f t="shared" si="1053"/>
        <v>NULL</v>
      </c>
      <c r="H554" t="s">
        <v>2353</v>
      </c>
      <c r="I554" t="str">
        <f t="shared" ref="I554" si="1054">I529</f>
        <v>Non-Document</v>
      </c>
      <c r="J554" s="11">
        <f t="shared" si="949"/>
        <v>5</v>
      </c>
      <c r="K554">
        <f t="shared" ref="K554:L554" si="1055">K529</f>
        <v>8</v>
      </c>
      <c r="L554">
        <f t="shared" si="1055"/>
        <v>8.5</v>
      </c>
      <c r="M554">
        <f>INDEX('Express Worldwide Import IL'!$C$14:$I$41,MATCH('Rate Load ExpressWW IL Import'!L554,'Express Worldwide Import IL'!$B$14:$B$41,0),MATCH("Zone "&amp;'Rate Load ExpressWW IL Import'!J554,'Express Worldwide Import IL'!$C$13:$I$13,0))*1</f>
        <v>172.87</v>
      </c>
      <c r="N554" t="str">
        <f t="shared" si="889"/>
        <v>Flat KG</v>
      </c>
      <c r="O554" t="s">
        <v>2310</v>
      </c>
      <c r="P554" t="s">
        <v>18</v>
      </c>
      <c r="R554" t="str">
        <f t="shared" si="991"/>
        <v>('DHL','2024-01-01','2024-12-31','12376','Import','US',NULL,'EXPRESS WW (NON-DOC) ','Non-Document','5',8,8.5,172.87,'Flat KG','AppliedMaterials_2024',NULL),</v>
      </c>
    </row>
    <row r="555" spans="1:18" x14ac:dyDescent="0.3">
      <c r="A555" t="str">
        <f t="shared" ref="A555" si="1056">A530</f>
        <v>DHL</v>
      </c>
      <c r="B555" s="1" t="s">
        <v>21</v>
      </c>
      <c r="C555" s="1" t="s">
        <v>2309</v>
      </c>
      <c r="D555">
        <v>12376</v>
      </c>
      <c r="E555" t="s">
        <v>286</v>
      </c>
      <c r="F555" t="str">
        <f t="shared" ref="F555:G555" si="1057">F530</f>
        <v>US</v>
      </c>
      <c r="G555" t="str">
        <f t="shared" si="1057"/>
        <v>NULL</v>
      </c>
      <c r="H555" t="s">
        <v>2353</v>
      </c>
      <c r="I555" t="str">
        <f t="shared" ref="I555" si="1058">I530</f>
        <v>Non-Document</v>
      </c>
      <c r="J555" s="11">
        <f t="shared" si="949"/>
        <v>5</v>
      </c>
      <c r="K555">
        <f t="shared" ref="K555:L555" si="1059">K530</f>
        <v>8.5</v>
      </c>
      <c r="L555">
        <f t="shared" si="1059"/>
        <v>9</v>
      </c>
      <c r="M555">
        <f>INDEX('Express Worldwide Import IL'!$C$14:$I$41,MATCH('Rate Load ExpressWW IL Import'!L555,'Express Worldwide Import IL'!$B$14:$B$41,0),MATCH("Zone "&amp;'Rate Load ExpressWW IL Import'!J555,'Express Worldwide Import IL'!$C$13:$I$13,0))*1</f>
        <v>179.4</v>
      </c>
      <c r="N555" t="str">
        <f t="shared" si="889"/>
        <v>Flat KG</v>
      </c>
      <c r="O555" t="s">
        <v>2310</v>
      </c>
      <c r="P555" t="s">
        <v>18</v>
      </c>
      <c r="R555" t="str">
        <f t="shared" si="991"/>
        <v>('DHL','2024-01-01','2024-12-31','12376','Import','US',NULL,'EXPRESS WW (NON-DOC) ','Non-Document','5',8.5,9,179.4,'Flat KG','AppliedMaterials_2024',NULL),</v>
      </c>
    </row>
    <row r="556" spans="1:18" x14ac:dyDescent="0.3">
      <c r="A556" t="str">
        <f t="shared" ref="A556" si="1060">A531</f>
        <v>DHL</v>
      </c>
      <c r="B556" s="1" t="s">
        <v>21</v>
      </c>
      <c r="C556" s="1" t="s">
        <v>2309</v>
      </c>
      <c r="D556">
        <v>12376</v>
      </c>
      <c r="E556" t="s">
        <v>286</v>
      </c>
      <c r="F556" t="str">
        <f t="shared" ref="F556:G556" si="1061">F531</f>
        <v>US</v>
      </c>
      <c r="G556" t="str">
        <f t="shared" si="1061"/>
        <v>NULL</v>
      </c>
      <c r="H556" t="s">
        <v>2353</v>
      </c>
      <c r="I556" t="str">
        <f t="shared" ref="I556" si="1062">I531</f>
        <v>Non-Document</v>
      </c>
      <c r="J556" s="11">
        <f t="shared" si="949"/>
        <v>5</v>
      </c>
      <c r="K556">
        <f t="shared" ref="K556:L556" si="1063">K531</f>
        <v>9</v>
      </c>
      <c r="L556">
        <f t="shared" si="1063"/>
        <v>9.5</v>
      </c>
      <c r="M556">
        <f>INDEX('Express Worldwide Import IL'!$C$14:$I$41,MATCH('Rate Load ExpressWW IL Import'!L556,'Express Worldwide Import IL'!$B$14:$B$41,0),MATCH("Zone "&amp;'Rate Load ExpressWW IL Import'!J556,'Express Worldwide Import IL'!$C$13:$I$13,0))*1</f>
        <v>185.93</v>
      </c>
      <c r="N556" t="str">
        <f t="shared" si="889"/>
        <v>Flat KG</v>
      </c>
      <c r="O556" t="s">
        <v>2310</v>
      </c>
      <c r="P556" t="s">
        <v>18</v>
      </c>
      <c r="R556" t="str">
        <f t="shared" si="991"/>
        <v>('DHL','2024-01-01','2024-12-31','12376','Import','US',NULL,'EXPRESS WW (NON-DOC) ','Non-Document','5',9,9.5,185.93,'Flat KG','AppliedMaterials_2024',NULL),</v>
      </c>
    </row>
    <row r="557" spans="1:18" x14ac:dyDescent="0.3">
      <c r="A557" t="str">
        <f t="shared" ref="A557" si="1064">A532</f>
        <v>DHL</v>
      </c>
      <c r="B557" s="1" t="s">
        <v>21</v>
      </c>
      <c r="C557" s="1" t="s">
        <v>2309</v>
      </c>
      <c r="D557">
        <v>12376</v>
      </c>
      <c r="E557" t="s">
        <v>286</v>
      </c>
      <c r="F557" t="str">
        <f t="shared" ref="F557:G557" si="1065">F532</f>
        <v>US</v>
      </c>
      <c r="G557" t="str">
        <f t="shared" si="1065"/>
        <v>NULL</v>
      </c>
      <c r="H557" t="s">
        <v>2353</v>
      </c>
      <c r="I557" t="str">
        <f t="shared" ref="I557" si="1066">I532</f>
        <v>Non-Document</v>
      </c>
      <c r="J557" s="11">
        <f t="shared" si="949"/>
        <v>5</v>
      </c>
      <c r="K557">
        <f t="shared" ref="K557:L557" si="1067">K532</f>
        <v>9.5</v>
      </c>
      <c r="L557">
        <f t="shared" si="1067"/>
        <v>10</v>
      </c>
      <c r="M557">
        <f>INDEX('Express Worldwide Import IL'!$C$14:$I$41,MATCH('Rate Load ExpressWW IL Import'!L557,'Express Worldwide Import IL'!$B$14:$B$41,0),MATCH("Zone "&amp;'Rate Load ExpressWW IL Import'!J557,'Express Worldwide Import IL'!$C$13:$I$13,0))*1</f>
        <v>192.46</v>
      </c>
      <c r="N557" t="str">
        <f t="shared" si="889"/>
        <v>Flat KG</v>
      </c>
      <c r="O557" t="s">
        <v>2310</v>
      </c>
      <c r="P557" t="s">
        <v>18</v>
      </c>
      <c r="R557" t="str">
        <f t="shared" si="991"/>
        <v>('DHL','2024-01-01','2024-12-31','12376','Import','US',NULL,'EXPRESS WW (NON-DOC) ','Non-Document','5',9.5,10,192.46,'Flat KG','AppliedMaterials_2024',NULL),</v>
      </c>
    </row>
    <row r="558" spans="1:18" x14ac:dyDescent="0.3">
      <c r="A558" t="str">
        <f t="shared" ref="A558" si="1068">A533</f>
        <v>DHL</v>
      </c>
      <c r="B558" s="1" t="s">
        <v>21</v>
      </c>
      <c r="C558" s="1" t="s">
        <v>2309</v>
      </c>
      <c r="D558">
        <v>12376</v>
      </c>
      <c r="E558" t="s">
        <v>286</v>
      </c>
      <c r="F558" t="str">
        <f t="shared" ref="F558:G558" si="1069">F533</f>
        <v>US</v>
      </c>
      <c r="G558" t="str">
        <f t="shared" si="1069"/>
        <v>NULL</v>
      </c>
      <c r="H558" t="s">
        <v>2353</v>
      </c>
      <c r="I558" t="str">
        <f t="shared" ref="I558" si="1070">I533</f>
        <v>Non-Document</v>
      </c>
      <c r="J558" s="11">
        <f t="shared" si="949"/>
        <v>5</v>
      </c>
      <c r="K558">
        <f t="shared" ref="K558:L558" si="1071">K533</f>
        <v>10</v>
      </c>
      <c r="L558">
        <f t="shared" si="1071"/>
        <v>20</v>
      </c>
      <c r="M558">
        <f>INDEX('Express Worldwide Import IL'!$C$14:$I$41,MATCH('Rate Load ExpressWW IL Import'!L558,'Express Worldwide Import IL'!$B$14:$B$41,0),MATCH("Zone "&amp;'Rate Load ExpressWW IL Import'!J558,'Express Worldwide Import IL'!$C$13:$I$13,0))*1</f>
        <v>6.27</v>
      </c>
      <c r="N558" t="str">
        <f t="shared" si="889"/>
        <v>Per0.5KG_A</v>
      </c>
      <c r="O558" t="s">
        <v>2310</v>
      </c>
      <c r="P558">
        <f>M557</f>
        <v>192.46</v>
      </c>
      <c r="R558" t="str">
        <f t="shared" si="991"/>
        <v>('DHL','2024-01-01','2024-12-31','12376','Import','US',NULL,'EXPRESS WW (NON-DOC) ','Non-Document','5',10,20,6.27,'Per0.5KG_A','AppliedMaterials_2024',192.46),</v>
      </c>
    </row>
    <row r="559" spans="1:18" x14ac:dyDescent="0.3">
      <c r="A559" t="str">
        <f t="shared" ref="A559" si="1072">A534</f>
        <v>DHL</v>
      </c>
      <c r="B559" s="1" t="s">
        <v>21</v>
      </c>
      <c r="C559" s="1" t="s">
        <v>2309</v>
      </c>
      <c r="D559">
        <v>12376</v>
      </c>
      <c r="E559" t="s">
        <v>286</v>
      </c>
      <c r="F559" t="str">
        <f t="shared" ref="F559:G559" si="1073">F534</f>
        <v>US</v>
      </c>
      <c r="G559" t="str">
        <f t="shared" si="1073"/>
        <v>NULL</v>
      </c>
      <c r="H559" t="s">
        <v>2353</v>
      </c>
      <c r="I559" t="str">
        <f t="shared" ref="I559" si="1074">I534</f>
        <v>Non-Document</v>
      </c>
      <c r="J559" s="11">
        <f t="shared" si="949"/>
        <v>5</v>
      </c>
      <c r="K559">
        <f t="shared" ref="K559:L559" si="1075">K534</f>
        <v>20</v>
      </c>
      <c r="L559">
        <f t="shared" si="1075"/>
        <v>30</v>
      </c>
      <c r="M559">
        <f>INDEX('Express Worldwide Import IL'!$C$14:$I$41,MATCH('Rate Load ExpressWW IL Import'!L559,'Express Worldwide Import IL'!$B$14:$B$41,0),MATCH("Zone "&amp;'Rate Load ExpressWW IL Import'!J559,'Express Worldwide Import IL'!$C$13:$I$13,0))*1</f>
        <v>6.18</v>
      </c>
      <c r="N559" t="str">
        <f t="shared" si="889"/>
        <v>Per0.5KG_A</v>
      </c>
      <c r="O559" t="s">
        <v>2310</v>
      </c>
      <c r="P559" s="18">
        <f>P558+((K559-K558)*2)*M558</f>
        <v>317.86</v>
      </c>
      <c r="R559" t="str">
        <f t="shared" si="991"/>
        <v>('DHL','2024-01-01','2024-12-31','12376','Import','US',NULL,'EXPRESS WW (NON-DOC) ','Non-Document','5',20,30,6.18,'Per0.5KG_A','AppliedMaterials_2024',317.86),</v>
      </c>
    </row>
    <row r="560" spans="1:18" x14ac:dyDescent="0.3">
      <c r="A560" t="str">
        <f t="shared" ref="A560" si="1076">A535</f>
        <v>DHL</v>
      </c>
      <c r="B560" s="1" t="s">
        <v>21</v>
      </c>
      <c r="C560" s="1" t="s">
        <v>2309</v>
      </c>
      <c r="D560">
        <v>12376</v>
      </c>
      <c r="E560" t="s">
        <v>286</v>
      </c>
      <c r="F560" t="str">
        <f t="shared" ref="F560:G560" si="1077">F535</f>
        <v>US</v>
      </c>
      <c r="G560" t="str">
        <f t="shared" si="1077"/>
        <v>NULL</v>
      </c>
      <c r="H560" t="s">
        <v>2353</v>
      </c>
      <c r="I560" t="str">
        <f t="shared" ref="I560" si="1078">I535</f>
        <v>Non-Document</v>
      </c>
      <c r="J560" s="11">
        <f t="shared" si="949"/>
        <v>5</v>
      </c>
      <c r="K560">
        <f t="shared" ref="K560:L560" si="1079">K535</f>
        <v>30</v>
      </c>
      <c r="L560">
        <f t="shared" si="1079"/>
        <v>70</v>
      </c>
      <c r="M560">
        <f>INDEX('Express Worldwide Import IL'!$C$14:$I$41,MATCH('Rate Load ExpressWW IL Import'!L560,'Express Worldwide Import IL'!$B$14:$B$41,0),MATCH("Zone "&amp;'Rate Load ExpressWW IL Import'!J560,'Express Worldwide Import IL'!$C$13:$I$13,0))*1</f>
        <v>12.16</v>
      </c>
      <c r="N560" t="str">
        <f t="shared" si="889"/>
        <v>Per1.0KG_A</v>
      </c>
      <c r="O560" t="s">
        <v>2310</v>
      </c>
      <c r="P560" s="18">
        <f>P559+((K560-K559))*M559</f>
        <v>379.66</v>
      </c>
      <c r="R560" t="str">
        <f t="shared" si="991"/>
        <v>('DHL','2024-01-01','2024-12-31','12376','Import','US',NULL,'EXPRESS WW (NON-DOC) ','Non-Document','5',30,70,12.16,'Per1.0KG_A','AppliedMaterials_2024',379.66),</v>
      </c>
    </row>
    <row r="561" spans="1:18" x14ac:dyDescent="0.3">
      <c r="A561" t="str">
        <f t="shared" ref="A561" si="1080">A536</f>
        <v>DHL</v>
      </c>
      <c r="B561" s="1" t="s">
        <v>21</v>
      </c>
      <c r="C561" s="1" t="s">
        <v>2309</v>
      </c>
      <c r="D561">
        <v>12376</v>
      </c>
      <c r="E561" t="s">
        <v>286</v>
      </c>
      <c r="F561" t="str">
        <f t="shared" ref="F561:G561" si="1081">F536</f>
        <v>US</v>
      </c>
      <c r="G561" t="str">
        <f t="shared" si="1081"/>
        <v>NULL</v>
      </c>
      <c r="H561" t="s">
        <v>2353</v>
      </c>
      <c r="I561" t="str">
        <f t="shared" ref="I561" si="1082">I536</f>
        <v>Non-Document</v>
      </c>
      <c r="J561" s="11">
        <f t="shared" si="949"/>
        <v>5</v>
      </c>
      <c r="K561">
        <f t="shared" ref="K561:L561" si="1083">K536</f>
        <v>70</v>
      </c>
      <c r="L561">
        <f t="shared" si="1083"/>
        <v>300</v>
      </c>
      <c r="M561">
        <f>INDEX('Express Worldwide Import IL'!$C$14:$I$41,MATCH('Rate Load ExpressWW IL Import'!L561,'Express Worldwide Import IL'!$B$14:$B$41,0),MATCH("Zone "&amp;'Rate Load ExpressWW IL Import'!J561,'Express Worldwide Import IL'!$C$13:$I$13,0))*1</f>
        <v>12.05</v>
      </c>
      <c r="N561" t="str">
        <f t="shared" si="889"/>
        <v>Per1.0KG_A</v>
      </c>
      <c r="O561" t="s">
        <v>2310</v>
      </c>
      <c r="P561" s="18">
        <f>P560+((K561-K560))*M560</f>
        <v>866.06</v>
      </c>
      <c r="R561" t="str">
        <f t="shared" si="991"/>
        <v>('DHL','2024-01-01','2024-12-31','12376','Import','US',NULL,'EXPRESS WW (NON-DOC) ','Non-Document','5',70,300,12.05,'Per1.0KG_A','AppliedMaterials_2024',866.06),</v>
      </c>
    </row>
    <row r="562" spans="1:18" x14ac:dyDescent="0.3">
      <c r="A562" t="str">
        <f t="shared" ref="A562" si="1084">A537</f>
        <v>DHL</v>
      </c>
      <c r="B562" s="1" t="s">
        <v>21</v>
      </c>
      <c r="C562" s="1" t="s">
        <v>2309</v>
      </c>
      <c r="D562">
        <v>12376</v>
      </c>
      <c r="E562" t="s">
        <v>286</v>
      </c>
      <c r="F562" t="str">
        <f t="shared" ref="F562:G562" si="1085">F537</f>
        <v>US</v>
      </c>
      <c r="G562" t="str">
        <f t="shared" si="1085"/>
        <v>NULL</v>
      </c>
      <c r="H562" t="s">
        <v>2353</v>
      </c>
      <c r="I562" t="str">
        <f t="shared" ref="I562" si="1086">I537</f>
        <v>Non-Document</v>
      </c>
      <c r="J562" s="11">
        <f t="shared" si="949"/>
        <v>5</v>
      </c>
      <c r="K562">
        <f t="shared" ref="K562:L562" si="1087">K537</f>
        <v>300</v>
      </c>
      <c r="L562">
        <f t="shared" si="1087"/>
        <v>99999</v>
      </c>
      <c r="M562">
        <f>INDEX('Express Worldwide Import IL'!$C$14:$I$41,MATCH('Rate Load ExpressWW IL Import'!L562,'Express Worldwide Import IL'!$B$14:$B$41,0),MATCH("Zone "&amp;'Rate Load ExpressWW IL Import'!J562,'Express Worldwide Import IL'!$C$13:$I$13,0))*1</f>
        <v>11.95</v>
      </c>
      <c r="N562" t="str">
        <f t="shared" si="889"/>
        <v>Per1.0KG_A</v>
      </c>
      <c r="O562" t="s">
        <v>2310</v>
      </c>
      <c r="P562" s="18">
        <f>P561+((K562-K561))*M561</f>
        <v>3637.56</v>
      </c>
      <c r="R562" t="str">
        <f t="shared" si="991"/>
        <v>('DHL','2024-01-01','2024-12-31','12376','Import','US',NULL,'EXPRESS WW (NON-DOC) ','Non-Document','5',300,99999,11.95,'Per1.0KG_A','AppliedMaterials_2024',3637.56),</v>
      </c>
    </row>
    <row r="563" spans="1:18" x14ac:dyDescent="0.3">
      <c r="A563" t="str">
        <f t="shared" ref="A563" si="1088">A538</f>
        <v>DHL</v>
      </c>
      <c r="B563" s="1" t="s">
        <v>21</v>
      </c>
      <c r="C563" s="1" t="s">
        <v>2309</v>
      </c>
      <c r="D563">
        <v>12376</v>
      </c>
      <c r="E563" t="s">
        <v>286</v>
      </c>
      <c r="F563" t="str">
        <f t="shared" ref="F563:G563" si="1089">F538</f>
        <v>US</v>
      </c>
      <c r="G563" t="str">
        <f t="shared" si="1089"/>
        <v>NULL</v>
      </c>
      <c r="H563" t="s">
        <v>2353</v>
      </c>
      <c r="I563" t="str">
        <f t="shared" ref="I563" si="1090">I538</f>
        <v>Non-Document</v>
      </c>
      <c r="J563" s="11">
        <f t="shared" si="949"/>
        <v>6</v>
      </c>
      <c r="K563">
        <f t="shared" ref="K563:L563" si="1091">K538</f>
        <v>0</v>
      </c>
      <c r="L563">
        <f t="shared" si="1091"/>
        <v>0.5</v>
      </c>
      <c r="M563">
        <f>INDEX('Express Worldwide Import IL'!$C$14:$I$41,MATCH('Rate Load ExpressWW IL Import'!L563,'Express Worldwide Import IL'!$B$14:$B$41,0),MATCH("Zone "&amp;'Rate Load ExpressWW IL Import'!J563,'Express Worldwide Import IL'!$C$13:$I$13,0))*1</f>
        <v>52.81</v>
      </c>
      <c r="N563" t="str">
        <f t="shared" si="889"/>
        <v>Flat KG</v>
      </c>
      <c r="O563" t="s">
        <v>2310</v>
      </c>
      <c r="P563" t="s">
        <v>18</v>
      </c>
      <c r="R563" t="str">
        <f t="shared" si="991"/>
        <v>('DHL','2024-01-01','2024-12-31','12376','Import','US',NULL,'EXPRESS WW (NON-DOC) ','Non-Document','6',0,0.5,52.81,'Flat KG','AppliedMaterials_2024',NULL),</v>
      </c>
    </row>
    <row r="564" spans="1:18" x14ac:dyDescent="0.3">
      <c r="A564" t="str">
        <f t="shared" ref="A564" si="1092">A539</f>
        <v>DHL</v>
      </c>
      <c r="B564" s="1" t="s">
        <v>21</v>
      </c>
      <c r="C564" s="1" t="s">
        <v>2309</v>
      </c>
      <c r="D564">
        <v>12376</v>
      </c>
      <c r="E564" t="s">
        <v>286</v>
      </c>
      <c r="F564" t="str">
        <f t="shared" ref="F564:G564" si="1093">F539</f>
        <v>US</v>
      </c>
      <c r="G564" t="str">
        <f t="shared" si="1093"/>
        <v>NULL</v>
      </c>
      <c r="H564" t="s">
        <v>2353</v>
      </c>
      <c r="I564" t="str">
        <f t="shared" ref="I564" si="1094">I539</f>
        <v>Non-Document</v>
      </c>
      <c r="J564" s="11">
        <f t="shared" si="949"/>
        <v>6</v>
      </c>
      <c r="K564">
        <f t="shared" ref="K564:L564" si="1095">K539</f>
        <v>0.5</v>
      </c>
      <c r="L564">
        <f t="shared" si="1095"/>
        <v>1</v>
      </c>
      <c r="M564">
        <f>INDEX('Express Worldwide Import IL'!$C$14:$I$41,MATCH('Rate Load ExpressWW IL Import'!L564,'Express Worldwide Import IL'!$B$14:$B$41,0),MATCH("Zone "&amp;'Rate Load ExpressWW IL Import'!J564,'Express Worldwide Import IL'!$C$13:$I$13,0))*1</f>
        <v>71.180000000000007</v>
      </c>
      <c r="N564" t="str">
        <f t="shared" si="889"/>
        <v>Flat KG</v>
      </c>
      <c r="O564" t="s">
        <v>2310</v>
      </c>
      <c r="P564" t="s">
        <v>18</v>
      </c>
      <c r="R564" t="str">
        <f t="shared" si="991"/>
        <v>('DHL','2024-01-01','2024-12-31','12376','Import','US',NULL,'EXPRESS WW (NON-DOC) ','Non-Document','6',0.5,1,71.18,'Flat KG','AppliedMaterials_2024',NULL),</v>
      </c>
    </row>
    <row r="565" spans="1:18" x14ac:dyDescent="0.3">
      <c r="A565" t="str">
        <f t="shared" ref="A565" si="1096">A540</f>
        <v>DHL</v>
      </c>
      <c r="B565" s="1" t="s">
        <v>21</v>
      </c>
      <c r="C565" s="1" t="s">
        <v>2309</v>
      </c>
      <c r="D565">
        <v>12376</v>
      </c>
      <c r="E565" t="s">
        <v>286</v>
      </c>
      <c r="F565" t="str">
        <f t="shared" ref="F565:G565" si="1097">F540</f>
        <v>US</v>
      </c>
      <c r="G565" t="str">
        <f t="shared" si="1097"/>
        <v>NULL</v>
      </c>
      <c r="H565" t="s">
        <v>2353</v>
      </c>
      <c r="I565" t="str">
        <f t="shared" ref="I565" si="1098">I540</f>
        <v>Non-Document</v>
      </c>
      <c r="J565" s="11">
        <f t="shared" si="949"/>
        <v>6</v>
      </c>
      <c r="K565">
        <f t="shared" ref="K565:L565" si="1099">K540</f>
        <v>1</v>
      </c>
      <c r="L565">
        <f t="shared" si="1099"/>
        <v>1.5</v>
      </c>
      <c r="M565">
        <f>INDEX('Express Worldwide Import IL'!$C$14:$I$41,MATCH('Rate Load ExpressWW IL Import'!L565,'Express Worldwide Import IL'!$B$14:$B$41,0),MATCH("Zone "&amp;'Rate Load ExpressWW IL Import'!J565,'Express Worldwide Import IL'!$C$13:$I$13,0))*1</f>
        <v>77.61</v>
      </c>
      <c r="N565" t="str">
        <f t="shared" si="889"/>
        <v>Flat KG</v>
      </c>
      <c r="O565" t="s">
        <v>2310</v>
      </c>
      <c r="P565" t="s">
        <v>18</v>
      </c>
      <c r="R565" t="str">
        <f t="shared" si="991"/>
        <v>('DHL','2024-01-01','2024-12-31','12376','Import','US',NULL,'EXPRESS WW (NON-DOC) ','Non-Document','6',1,1.5,77.61,'Flat KG','AppliedMaterials_2024',NULL),</v>
      </c>
    </row>
    <row r="566" spans="1:18" x14ac:dyDescent="0.3">
      <c r="A566" t="str">
        <f t="shared" ref="A566" si="1100">A541</f>
        <v>DHL</v>
      </c>
      <c r="B566" s="1" t="s">
        <v>21</v>
      </c>
      <c r="C566" s="1" t="s">
        <v>2309</v>
      </c>
      <c r="D566">
        <v>12376</v>
      </c>
      <c r="E566" t="s">
        <v>286</v>
      </c>
      <c r="F566" t="str">
        <f t="shared" ref="F566:G566" si="1101">F541</f>
        <v>US</v>
      </c>
      <c r="G566" t="str">
        <f t="shared" si="1101"/>
        <v>NULL</v>
      </c>
      <c r="H566" t="s">
        <v>2353</v>
      </c>
      <c r="I566" t="str">
        <f t="shared" ref="I566" si="1102">I541</f>
        <v>Non-Document</v>
      </c>
      <c r="J566" s="11">
        <f t="shared" si="949"/>
        <v>6</v>
      </c>
      <c r="K566">
        <f t="shared" ref="K566:L566" si="1103">K541</f>
        <v>1.5</v>
      </c>
      <c r="L566">
        <f t="shared" si="1103"/>
        <v>2</v>
      </c>
      <c r="M566">
        <f>INDEX('Express Worldwide Import IL'!$C$14:$I$41,MATCH('Rate Load ExpressWW IL Import'!L566,'Express Worldwide Import IL'!$B$14:$B$41,0),MATCH("Zone "&amp;'Rate Load ExpressWW IL Import'!J566,'Express Worldwide Import IL'!$C$13:$I$13,0))*1</f>
        <v>84.04</v>
      </c>
      <c r="N566" t="str">
        <f t="shared" si="889"/>
        <v>Flat KG</v>
      </c>
      <c r="O566" t="s">
        <v>2310</v>
      </c>
      <c r="P566" t="s">
        <v>18</v>
      </c>
      <c r="R566" t="str">
        <f t="shared" si="991"/>
        <v>('DHL','2024-01-01','2024-12-31','12376','Import','US',NULL,'EXPRESS WW (NON-DOC) ','Non-Document','6',1.5,2,84.04,'Flat KG','AppliedMaterials_2024',NULL),</v>
      </c>
    </row>
    <row r="567" spans="1:18" x14ac:dyDescent="0.3">
      <c r="A567" t="str">
        <f t="shared" ref="A567" si="1104">A542</f>
        <v>DHL</v>
      </c>
      <c r="B567" s="1" t="s">
        <v>21</v>
      </c>
      <c r="C567" s="1" t="s">
        <v>2309</v>
      </c>
      <c r="D567">
        <v>12376</v>
      </c>
      <c r="E567" t="s">
        <v>286</v>
      </c>
      <c r="F567" t="str">
        <f t="shared" ref="F567:G567" si="1105">F542</f>
        <v>US</v>
      </c>
      <c r="G567" t="str">
        <f t="shared" si="1105"/>
        <v>NULL</v>
      </c>
      <c r="H567" t="s">
        <v>2353</v>
      </c>
      <c r="I567" t="str">
        <f t="shared" ref="I567" si="1106">I542</f>
        <v>Non-Document</v>
      </c>
      <c r="J567" s="11">
        <f t="shared" si="949"/>
        <v>6</v>
      </c>
      <c r="K567">
        <f t="shared" ref="K567:L567" si="1107">K542</f>
        <v>2</v>
      </c>
      <c r="L567">
        <f t="shared" si="1107"/>
        <v>2.5</v>
      </c>
      <c r="M567">
        <f>INDEX('Express Worldwide Import IL'!$C$14:$I$41,MATCH('Rate Load ExpressWW IL Import'!L567,'Express Worldwide Import IL'!$B$14:$B$41,0),MATCH("Zone "&amp;'Rate Load ExpressWW IL Import'!J567,'Express Worldwide Import IL'!$C$13:$I$13,0))*1</f>
        <v>90.46</v>
      </c>
      <c r="N567" t="str">
        <f t="shared" si="889"/>
        <v>Flat KG</v>
      </c>
      <c r="O567" t="s">
        <v>2310</v>
      </c>
      <c r="P567" t="s">
        <v>18</v>
      </c>
      <c r="R567" t="str">
        <f t="shared" si="991"/>
        <v>('DHL','2024-01-01','2024-12-31','12376','Import','US',NULL,'EXPRESS WW (NON-DOC) ','Non-Document','6',2,2.5,90.46,'Flat KG','AppliedMaterials_2024',NULL),</v>
      </c>
    </row>
    <row r="568" spans="1:18" x14ac:dyDescent="0.3">
      <c r="A568" t="str">
        <f t="shared" ref="A568" si="1108">A543</f>
        <v>DHL</v>
      </c>
      <c r="B568" s="1" t="s">
        <v>21</v>
      </c>
      <c r="C568" s="1" t="s">
        <v>2309</v>
      </c>
      <c r="D568">
        <v>12376</v>
      </c>
      <c r="E568" t="s">
        <v>286</v>
      </c>
      <c r="F568" t="str">
        <f t="shared" ref="F568:G568" si="1109">F543</f>
        <v>US</v>
      </c>
      <c r="G568" t="str">
        <f t="shared" si="1109"/>
        <v>NULL</v>
      </c>
      <c r="H568" t="s">
        <v>2353</v>
      </c>
      <c r="I568" t="str">
        <f t="shared" ref="I568" si="1110">I543</f>
        <v>Non-Document</v>
      </c>
      <c r="J568" s="11">
        <f t="shared" si="949"/>
        <v>6</v>
      </c>
      <c r="K568">
        <f t="shared" ref="K568:L568" si="1111">K543</f>
        <v>2.5</v>
      </c>
      <c r="L568">
        <f t="shared" si="1111"/>
        <v>3</v>
      </c>
      <c r="M568">
        <f>INDEX('Express Worldwide Import IL'!$C$14:$I$41,MATCH('Rate Load ExpressWW IL Import'!L568,'Express Worldwide Import IL'!$B$14:$B$41,0),MATCH("Zone "&amp;'Rate Load ExpressWW IL Import'!J568,'Express Worldwide Import IL'!$C$13:$I$13,0))*1</f>
        <v>96.9</v>
      </c>
      <c r="N568" t="str">
        <f t="shared" si="889"/>
        <v>Flat KG</v>
      </c>
      <c r="O568" t="s">
        <v>2310</v>
      </c>
      <c r="P568" t="s">
        <v>18</v>
      </c>
      <c r="R568" t="str">
        <f t="shared" si="991"/>
        <v>('DHL','2024-01-01','2024-12-31','12376','Import','US',NULL,'EXPRESS WW (NON-DOC) ','Non-Document','6',2.5,3,96.9,'Flat KG','AppliedMaterials_2024',NULL),</v>
      </c>
    </row>
    <row r="569" spans="1:18" x14ac:dyDescent="0.3">
      <c r="A569" t="str">
        <f t="shared" ref="A569" si="1112">A544</f>
        <v>DHL</v>
      </c>
      <c r="B569" s="1" t="s">
        <v>21</v>
      </c>
      <c r="C569" s="1" t="s">
        <v>2309</v>
      </c>
      <c r="D569">
        <v>12376</v>
      </c>
      <c r="E569" t="s">
        <v>286</v>
      </c>
      <c r="F569" t="str">
        <f t="shared" ref="F569:G569" si="1113">F544</f>
        <v>US</v>
      </c>
      <c r="G569" t="str">
        <f t="shared" si="1113"/>
        <v>NULL</v>
      </c>
      <c r="H569" t="s">
        <v>2353</v>
      </c>
      <c r="I569" t="str">
        <f t="shared" ref="I569" si="1114">I544</f>
        <v>Non-Document</v>
      </c>
      <c r="J569" s="11">
        <f t="shared" si="949"/>
        <v>6</v>
      </c>
      <c r="K569">
        <f t="shared" ref="K569:L569" si="1115">K544</f>
        <v>3</v>
      </c>
      <c r="L569">
        <f t="shared" si="1115"/>
        <v>3.5</v>
      </c>
      <c r="M569">
        <f>INDEX('Express Worldwide Import IL'!$C$14:$I$41,MATCH('Rate Load ExpressWW IL Import'!L569,'Express Worldwide Import IL'!$B$14:$B$41,0),MATCH("Zone "&amp;'Rate Load ExpressWW IL Import'!J569,'Express Worldwide Import IL'!$C$13:$I$13,0))*1</f>
        <v>103.34</v>
      </c>
      <c r="N569" t="str">
        <f t="shared" si="889"/>
        <v>Flat KG</v>
      </c>
      <c r="O569" t="s">
        <v>2310</v>
      </c>
      <c r="P569" t="s">
        <v>18</v>
      </c>
      <c r="R569" t="str">
        <f t="shared" si="991"/>
        <v>('DHL','2024-01-01','2024-12-31','12376','Import','US',NULL,'EXPRESS WW (NON-DOC) ','Non-Document','6',3,3.5,103.34,'Flat KG','AppliedMaterials_2024',NULL),</v>
      </c>
    </row>
    <row r="570" spans="1:18" x14ac:dyDescent="0.3">
      <c r="A570" t="str">
        <f t="shared" ref="A570" si="1116">A545</f>
        <v>DHL</v>
      </c>
      <c r="B570" s="1" t="s">
        <v>21</v>
      </c>
      <c r="C570" s="1" t="s">
        <v>2309</v>
      </c>
      <c r="D570">
        <v>12376</v>
      </c>
      <c r="E570" t="s">
        <v>286</v>
      </c>
      <c r="F570" t="str">
        <f t="shared" ref="F570:G570" si="1117">F545</f>
        <v>US</v>
      </c>
      <c r="G570" t="str">
        <f t="shared" si="1117"/>
        <v>NULL</v>
      </c>
      <c r="H570" t="s">
        <v>2353</v>
      </c>
      <c r="I570" t="str">
        <f t="shared" ref="I570" si="1118">I545</f>
        <v>Non-Document</v>
      </c>
      <c r="J570" s="11">
        <f t="shared" si="949"/>
        <v>6</v>
      </c>
      <c r="K570">
        <f t="shared" ref="K570:L570" si="1119">K545</f>
        <v>3.5</v>
      </c>
      <c r="L570">
        <f t="shared" si="1119"/>
        <v>4</v>
      </c>
      <c r="M570">
        <f>INDEX('Express Worldwide Import IL'!$C$14:$I$41,MATCH('Rate Load ExpressWW IL Import'!L570,'Express Worldwide Import IL'!$B$14:$B$41,0),MATCH("Zone "&amp;'Rate Load ExpressWW IL Import'!J570,'Express Worldwide Import IL'!$C$13:$I$13,0))*1</f>
        <v>109.78</v>
      </c>
      <c r="N570" t="str">
        <f t="shared" si="889"/>
        <v>Flat KG</v>
      </c>
      <c r="O570" t="s">
        <v>2310</v>
      </c>
      <c r="P570" t="s">
        <v>18</v>
      </c>
      <c r="R570" t="str">
        <f t="shared" si="991"/>
        <v>('DHL','2024-01-01','2024-12-31','12376','Import','US',NULL,'EXPRESS WW (NON-DOC) ','Non-Document','6',3.5,4,109.78,'Flat KG','AppliedMaterials_2024',NULL),</v>
      </c>
    </row>
    <row r="571" spans="1:18" x14ac:dyDescent="0.3">
      <c r="A571" t="str">
        <f t="shared" ref="A571" si="1120">A546</f>
        <v>DHL</v>
      </c>
      <c r="B571" s="1" t="s">
        <v>21</v>
      </c>
      <c r="C571" s="1" t="s">
        <v>2309</v>
      </c>
      <c r="D571">
        <v>12376</v>
      </c>
      <c r="E571" t="s">
        <v>286</v>
      </c>
      <c r="F571" t="str">
        <f t="shared" ref="F571:G571" si="1121">F546</f>
        <v>US</v>
      </c>
      <c r="G571" t="str">
        <f t="shared" si="1121"/>
        <v>NULL</v>
      </c>
      <c r="H571" t="s">
        <v>2353</v>
      </c>
      <c r="I571" t="str">
        <f t="shared" ref="I571" si="1122">I546</f>
        <v>Non-Document</v>
      </c>
      <c r="J571" s="11">
        <f t="shared" si="949"/>
        <v>6</v>
      </c>
      <c r="K571">
        <f t="shared" ref="K571:L571" si="1123">K546</f>
        <v>4</v>
      </c>
      <c r="L571">
        <f t="shared" si="1123"/>
        <v>4.5</v>
      </c>
      <c r="M571">
        <f>INDEX('Express Worldwide Import IL'!$C$14:$I$41,MATCH('Rate Load ExpressWW IL Import'!L571,'Express Worldwide Import IL'!$B$14:$B$41,0),MATCH("Zone "&amp;'Rate Load ExpressWW IL Import'!J571,'Express Worldwide Import IL'!$C$13:$I$13,0))*1</f>
        <v>116.22</v>
      </c>
      <c r="N571" t="str">
        <f t="shared" si="889"/>
        <v>Flat KG</v>
      </c>
      <c r="O571" t="s">
        <v>2310</v>
      </c>
      <c r="P571" t="s">
        <v>18</v>
      </c>
      <c r="R571" t="str">
        <f t="shared" si="991"/>
        <v>('DHL','2024-01-01','2024-12-31','12376','Import','US',NULL,'EXPRESS WW (NON-DOC) ','Non-Document','6',4,4.5,116.22,'Flat KG','AppliedMaterials_2024',NULL),</v>
      </c>
    </row>
    <row r="572" spans="1:18" x14ac:dyDescent="0.3">
      <c r="A572" t="str">
        <f t="shared" ref="A572" si="1124">A547</f>
        <v>DHL</v>
      </c>
      <c r="B572" s="1" t="s">
        <v>21</v>
      </c>
      <c r="C572" s="1" t="s">
        <v>2309</v>
      </c>
      <c r="D572">
        <v>12376</v>
      </c>
      <c r="E572" t="s">
        <v>286</v>
      </c>
      <c r="F572" t="str">
        <f t="shared" ref="F572:G572" si="1125">F547</f>
        <v>US</v>
      </c>
      <c r="G572" t="str">
        <f t="shared" si="1125"/>
        <v>NULL</v>
      </c>
      <c r="H572" t="s">
        <v>2353</v>
      </c>
      <c r="I572" t="str">
        <f t="shared" ref="I572" si="1126">I547</f>
        <v>Non-Document</v>
      </c>
      <c r="J572" s="11">
        <f t="shared" si="949"/>
        <v>6</v>
      </c>
      <c r="K572">
        <f t="shared" ref="K572:L572" si="1127">K547</f>
        <v>4.5</v>
      </c>
      <c r="L572">
        <f t="shared" si="1127"/>
        <v>5</v>
      </c>
      <c r="M572">
        <f>INDEX('Express Worldwide Import IL'!$C$14:$I$41,MATCH('Rate Load ExpressWW IL Import'!L572,'Express Worldwide Import IL'!$B$14:$B$41,0),MATCH("Zone "&amp;'Rate Load ExpressWW IL Import'!J572,'Express Worldwide Import IL'!$C$13:$I$13,0))*1</f>
        <v>122.66</v>
      </c>
      <c r="N572" t="str">
        <f t="shared" si="889"/>
        <v>Flat KG</v>
      </c>
      <c r="O572" t="s">
        <v>2310</v>
      </c>
      <c r="P572" t="s">
        <v>18</v>
      </c>
      <c r="R572" t="str">
        <f t="shared" si="991"/>
        <v>('DHL','2024-01-01','2024-12-31','12376','Import','US',NULL,'EXPRESS WW (NON-DOC) ','Non-Document','6',4.5,5,122.66,'Flat KG','AppliedMaterials_2024',NULL),</v>
      </c>
    </row>
    <row r="573" spans="1:18" x14ac:dyDescent="0.3">
      <c r="A573" t="str">
        <f t="shared" ref="A573" si="1128">A548</f>
        <v>DHL</v>
      </c>
      <c r="B573" s="1" t="s">
        <v>21</v>
      </c>
      <c r="C573" s="1" t="s">
        <v>2309</v>
      </c>
      <c r="D573">
        <v>12376</v>
      </c>
      <c r="E573" t="s">
        <v>286</v>
      </c>
      <c r="F573" t="str">
        <f t="shared" ref="F573:G573" si="1129">F548</f>
        <v>US</v>
      </c>
      <c r="G573" t="str">
        <f t="shared" si="1129"/>
        <v>NULL</v>
      </c>
      <c r="H573" t="s">
        <v>2353</v>
      </c>
      <c r="I573" t="str">
        <f t="shared" ref="I573" si="1130">I548</f>
        <v>Non-Document</v>
      </c>
      <c r="J573" s="11">
        <f t="shared" si="949"/>
        <v>6</v>
      </c>
      <c r="K573">
        <f t="shared" ref="K573:L573" si="1131">K548</f>
        <v>5</v>
      </c>
      <c r="L573">
        <f t="shared" si="1131"/>
        <v>5.5</v>
      </c>
      <c r="M573">
        <f>INDEX('Express Worldwide Import IL'!$C$14:$I$41,MATCH('Rate Load ExpressWW IL Import'!L573,'Express Worldwide Import IL'!$B$14:$B$41,0),MATCH("Zone "&amp;'Rate Load ExpressWW IL Import'!J573,'Express Worldwide Import IL'!$C$13:$I$13,0))*1</f>
        <v>128.85</v>
      </c>
      <c r="N573" t="str">
        <f t="shared" si="889"/>
        <v>Flat KG</v>
      </c>
      <c r="O573" t="s">
        <v>2310</v>
      </c>
      <c r="P573" t="s">
        <v>18</v>
      </c>
      <c r="R573" t="str">
        <f t="shared" si="991"/>
        <v>('DHL','2024-01-01','2024-12-31','12376','Import','US',NULL,'EXPRESS WW (NON-DOC) ','Non-Document','6',5,5.5,128.85,'Flat KG','AppliedMaterials_2024',NULL),</v>
      </c>
    </row>
    <row r="574" spans="1:18" x14ac:dyDescent="0.3">
      <c r="A574" t="str">
        <f t="shared" ref="A574" si="1132">A549</f>
        <v>DHL</v>
      </c>
      <c r="B574" s="1" t="s">
        <v>21</v>
      </c>
      <c r="C574" s="1" t="s">
        <v>2309</v>
      </c>
      <c r="D574">
        <v>12376</v>
      </c>
      <c r="E574" t="s">
        <v>286</v>
      </c>
      <c r="F574" t="str">
        <f t="shared" ref="F574:G574" si="1133">F549</f>
        <v>US</v>
      </c>
      <c r="G574" t="str">
        <f t="shared" si="1133"/>
        <v>NULL</v>
      </c>
      <c r="H574" t="s">
        <v>2353</v>
      </c>
      <c r="I574" t="str">
        <f t="shared" ref="I574" si="1134">I549</f>
        <v>Non-Document</v>
      </c>
      <c r="J574" s="11">
        <f t="shared" si="949"/>
        <v>6</v>
      </c>
      <c r="K574">
        <f t="shared" ref="K574:L574" si="1135">K549</f>
        <v>5.5</v>
      </c>
      <c r="L574">
        <f t="shared" si="1135"/>
        <v>6</v>
      </c>
      <c r="M574">
        <f>INDEX('Express Worldwide Import IL'!$C$14:$I$41,MATCH('Rate Load ExpressWW IL Import'!L574,'Express Worldwide Import IL'!$B$14:$B$41,0),MATCH("Zone "&amp;'Rate Load ExpressWW IL Import'!J574,'Express Worldwide Import IL'!$C$13:$I$13,0))*1</f>
        <v>135.04</v>
      </c>
      <c r="N574" t="str">
        <f t="shared" si="889"/>
        <v>Flat KG</v>
      </c>
      <c r="O574" t="s">
        <v>2310</v>
      </c>
      <c r="P574" t="s">
        <v>18</v>
      </c>
      <c r="R574" t="str">
        <f t="shared" si="991"/>
        <v>('DHL','2024-01-01','2024-12-31','12376','Import','US',NULL,'EXPRESS WW (NON-DOC) ','Non-Document','6',5.5,6,135.04,'Flat KG','AppliedMaterials_2024',NULL),</v>
      </c>
    </row>
    <row r="575" spans="1:18" x14ac:dyDescent="0.3">
      <c r="A575" t="str">
        <f t="shared" ref="A575" si="1136">A550</f>
        <v>DHL</v>
      </c>
      <c r="B575" s="1" t="s">
        <v>21</v>
      </c>
      <c r="C575" s="1" t="s">
        <v>2309</v>
      </c>
      <c r="D575">
        <v>12376</v>
      </c>
      <c r="E575" t="s">
        <v>286</v>
      </c>
      <c r="F575" t="str">
        <f t="shared" ref="F575:G575" si="1137">F550</f>
        <v>US</v>
      </c>
      <c r="G575" t="str">
        <f t="shared" si="1137"/>
        <v>NULL</v>
      </c>
      <c r="H575" t="s">
        <v>2353</v>
      </c>
      <c r="I575" t="str">
        <f t="shared" ref="I575" si="1138">I550</f>
        <v>Non-Document</v>
      </c>
      <c r="J575" s="11">
        <f t="shared" si="949"/>
        <v>6</v>
      </c>
      <c r="K575">
        <f t="shared" ref="K575:L575" si="1139">K550</f>
        <v>6</v>
      </c>
      <c r="L575">
        <f t="shared" si="1139"/>
        <v>6.5</v>
      </c>
      <c r="M575">
        <f>INDEX('Express Worldwide Import IL'!$C$14:$I$41,MATCH('Rate Load ExpressWW IL Import'!L575,'Express Worldwide Import IL'!$B$14:$B$41,0),MATCH("Zone "&amp;'Rate Load ExpressWW IL Import'!J575,'Express Worldwide Import IL'!$C$13:$I$13,0))*1</f>
        <v>141.22999999999999</v>
      </c>
      <c r="N575" t="str">
        <f t="shared" si="889"/>
        <v>Flat KG</v>
      </c>
      <c r="O575" t="s">
        <v>2310</v>
      </c>
      <c r="P575" t="s">
        <v>18</v>
      </c>
      <c r="R575" t="str">
        <f t="shared" si="991"/>
        <v>('DHL','2024-01-01','2024-12-31','12376','Import','US',NULL,'EXPRESS WW (NON-DOC) ','Non-Document','6',6,6.5,141.23,'Flat KG','AppliedMaterials_2024',NULL),</v>
      </c>
    </row>
    <row r="576" spans="1:18" x14ac:dyDescent="0.3">
      <c r="A576" t="str">
        <f t="shared" ref="A576" si="1140">A551</f>
        <v>DHL</v>
      </c>
      <c r="B576" s="1" t="s">
        <v>21</v>
      </c>
      <c r="C576" s="1" t="s">
        <v>2309</v>
      </c>
      <c r="D576">
        <v>12376</v>
      </c>
      <c r="E576" t="s">
        <v>286</v>
      </c>
      <c r="F576" t="str">
        <f t="shared" ref="F576:G576" si="1141">F551</f>
        <v>US</v>
      </c>
      <c r="G576" t="str">
        <f t="shared" si="1141"/>
        <v>NULL</v>
      </c>
      <c r="H576" t="s">
        <v>2353</v>
      </c>
      <c r="I576" t="str">
        <f t="shared" ref="I576" si="1142">I551</f>
        <v>Non-Document</v>
      </c>
      <c r="J576" s="11">
        <f t="shared" si="949"/>
        <v>6</v>
      </c>
      <c r="K576">
        <f t="shared" ref="K576:L576" si="1143">K551</f>
        <v>6.5</v>
      </c>
      <c r="L576">
        <f t="shared" si="1143"/>
        <v>7</v>
      </c>
      <c r="M576">
        <f>INDEX('Express Worldwide Import IL'!$C$14:$I$41,MATCH('Rate Load ExpressWW IL Import'!L576,'Express Worldwide Import IL'!$B$14:$B$41,0),MATCH("Zone "&amp;'Rate Load ExpressWW IL Import'!J576,'Express Worldwide Import IL'!$C$13:$I$13,0))*1</f>
        <v>147.41999999999999</v>
      </c>
      <c r="N576" t="str">
        <f t="shared" si="889"/>
        <v>Flat KG</v>
      </c>
      <c r="O576" t="s">
        <v>2310</v>
      </c>
      <c r="P576" t="s">
        <v>18</v>
      </c>
      <c r="R576" t="str">
        <f t="shared" si="991"/>
        <v>('DHL','2024-01-01','2024-12-31','12376','Import','US',NULL,'EXPRESS WW (NON-DOC) ','Non-Document','6',6.5,7,147.42,'Flat KG','AppliedMaterials_2024',NULL),</v>
      </c>
    </row>
    <row r="577" spans="1:18" x14ac:dyDescent="0.3">
      <c r="A577" t="str">
        <f t="shared" ref="A577" si="1144">A552</f>
        <v>DHL</v>
      </c>
      <c r="B577" s="1" t="s">
        <v>21</v>
      </c>
      <c r="C577" s="1" t="s">
        <v>2309</v>
      </c>
      <c r="D577">
        <v>12376</v>
      </c>
      <c r="E577" t="s">
        <v>286</v>
      </c>
      <c r="F577" t="str">
        <f t="shared" ref="F577:G577" si="1145">F552</f>
        <v>US</v>
      </c>
      <c r="G577" t="str">
        <f t="shared" si="1145"/>
        <v>NULL</v>
      </c>
      <c r="H577" t="s">
        <v>2353</v>
      </c>
      <c r="I577" t="str">
        <f t="shared" ref="I577" si="1146">I552</f>
        <v>Non-Document</v>
      </c>
      <c r="J577" s="11">
        <f t="shared" si="949"/>
        <v>6</v>
      </c>
      <c r="K577">
        <f t="shared" ref="K577:L577" si="1147">K552</f>
        <v>7</v>
      </c>
      <c r="L577">
        <f t="shared" si="1147"/>
        <v>7.5</v>
      </c>
      <c r="M577">
        <f>INDEX('Express Worldwide Import IL'!$C$14:$I$41,MATCH('Rate Load ExpressWW IL Import'!L577,'Express Worldwide Import IL'!$B$14:$B$41,0),MATCH("Zone "&amp;'Rate Load ExpressWW IL Import'!J577,'Express Worldwide Import IL'!$C$13:$I$13,0))*1</f>
        <v>153.61000000000001</v>
      </c>
      <c r="N577" t="str">
        <f t="shared" ref="N577:N612" si="1148">N552</f>
        <v>Flat KG</v>
      </c>
      <c r="O577" t="s">
        <v>2310</v>
      </c>
      <c r="P577" t="s">
        <v>18</v>
      </c>
      <c r="R577" t="str">
        <f t="shared" si="991"/>
        <v>('DHL','2024-01-01','2024-12-31','12376','Import','US',NULL,'EXPRESS WW (NON-DOC) ','Non-Document','6',7,7.5,153.61,'Flat KG','AppliedMaterials_2024',NULL),</v>
      </c>
    </row>
    <row r="578" spans="1:18" x14ac:dyDescent="0.3">
      <c r="A578" t="str">
        <f t="shared" ref="A578" si="1149">A553</f>
        <v>DHL</v>
      </c>
      <c r="B578" s="1" t="s">
        <v>21</v>
      </c>
      <c r="C578" s="1" t="s">
        <v>2309</v>
      </c>
      <c r="D578">
        <v>12376</v>
      </c>
      <c r="E578" t="s">
        <v>286</v>
      </c>
      <c r="F578" t="str">
        <f t="shared" ref="F578:G578" si="1150">F553</f>
        <v>US</v>
      </c>
      <c r="G578" t="str">
        <f t="shared" si="1150"/>
        <v>NULL</v>
      </c>
      <c r="H578" t="s">
        <v>2353</v>
      </c>
      <c r="I578" t="str">
        <f t="shared" ref="I578" si="1151">I553</f>
        <v>Non-Document</v>
      </c>
      <c r="J578" s="11">
        <f t="shared" si="949"/>
        <v>6</v>
      </c>
      <c r="K578">
        <f t="shared" ref="K578:L578" si="1152">K553</f>
        <v>7.5</v>
      </c>
      <c r="L578">
        <f t="shared" si="1152"/>
        <v>8</v>
      </c>
      <c r="M578">
        <f>INDEX('Express Worldwide Import IL'!$C$14:$I$41,MATCH('Rate Load ExpressWW IL Import'!L578,'Express Worldwide Import IL'!$B$14:$B$41,0),MATCH("Zone "&amp;'Rate Load ExpressWW IL Import'!J578,'Express Worldwide Import IL'!$C$13:$I$13,0))*1</f>
        <v>159.80000000000001</v>
      </c>
      <c r="N578" t="str">
        <f t="shared" si="1148"/>
        <v>Flat KG</v>
      </c>
      <c r="O578" t="s">
        <v>2310</v>
      </c>
      <c r="P578" t="s">
        <v>18</v>
      </c>
      <c r="R578" t="str">
        <f t="shared" si="991"/>
        <v>('DHL','2024-01-01','2024-12-31','12376','Import','US',NULL,'EXPRESS WW (NON-DOC) ','Non-Document','6',7.5,8,159.8,'Flat KG','AppliedMaterials_2024',NULL),</v>
      </c>
    </row>
    <row r="579" spans="1:18" x14ac:dyDescent="0.3">
      <c r="A579" t="str">
        <f t="shared" ref="A579" si="1153">A554</f>
        <v>DHL</v>
      </c>
      <c r="B579" s="1" t="s">
        <v>21</v>
      </c>
      <c r="C579" s="1" t="s">
        <v>2309</v>
      </c>
      <c r="D579">
        <v>12376</v>
      </c>
      <c r="E579" t="s">
        <v>286</v>
      </c>
      <c r="F579" t="str">
        <f t="shared" ref="F579:G579" si="1154">F554</f>
        <v>US</v>
      </c>
      <c r="G579" t="str">
        <f t="shared" si="1154"/>
        <v>NULL</v>
      </c>
      <c r="H579" t="s">
        <v>2353</v>
      </c>
      <c r="I579" t="str">
        <f t="shared" ref="I579" si="1155">I554</f>
        <v>Non-Document</v>
      </c>
      <c r="J579" s="11">
        <f t="shared" si="949"/>
        <v>6</v>
      </c>
      <c r="K579">
        <f t="shared" ref="K579:L579" si="1156">K554</f>
        <v>8</v>
      </c>
      <c r="L579">
        <f t="shared" si="1156"/>
        <v>8.5</v>
      </c>
      <c r="M579">
        <f>INDEX('Express Worldwide Import IL'!$C$14:$I$41,MATCH('Rate Load ExpressWW IL Import'!L579,'Express Worldwide Import IL'!$B$14:$B$41,0),MATCH("Zone "&amp;'Rate Load ExpressWW IL Import'!J579,'Express Worldwide Import IL'!$C$13:$I$13,0))*1</f>
        <v>165.99</v>
      </c>
      <c r="N579" t="str">
        <f t="shared" si="1148"/>
        <v>Flat KG</v>
      </c>
      <c r="O579" t="s">
        <v>2310</v>
      </c>
      <c r="P579" t="s">
        <v>18</v>
      </c>
      <c r="R579" t="str">
        <f t="shared" si="991"/>
        <v>('DHL','2024-01-01','2024-12-31','12376','Import','US',NULL,'EXPRESS WW (NON-DOC) ','Non-Document','6',8,8.5,165.99,'Flat KG','AppliedMaterials_2024',NULL),</v>
      </c>
    </row>
    <row r="580" spans="1:18" x14ac:dyDescent="0.3">
      <c r="A580" t="str">
        <f t="shared" ref="A580" si="1157">A555</f>
        <v>DHL</v>
      </c>
      <c r="B580" s="1" t="s">
        <v>21</v>
      </c>
      <c r="C580" s="1" t="s">
        <v>2309</v>
      </c>
      <c r="D580">
        <v>12376</v>
      </c>
      <c r="E580" t="s">
        <v>286</v>
      </c>
      <c r="F580" t="str">
        <f t="shared" ref="F580:G580" si="1158">F555</f>
        <v>US</v>
      </c>
      <c r="G580" t="str">
        <f t="shared" si="1158"/>
        <v>NULL</v>
      </c>
      <c r="H580" t="s">
        <v>2353</v>
      </c>
      <c r="I580" t="str">
        <f t="shared" ref="I580" si="1159">I555</f>
        <v>Non-Document</v>
      </c>
      <c r="J580" s="11">
        <f t="shared" si="949"/>
        <v>6</v>
      </c>
      <c r="K580">
        <f t="shared" ref="K580:L580" si="1160">K555</f>
        <v>8.5</v>
      </c>
      <c r="L580">
        <f t="shared" si="1160"/>
        <v>9</v>
      </c>
      <c r="M580">
        <f>INDEX('Express Worldwide Import IL'!$C$14:$I$41,MATCH('Rate Load ExpressWW IL Import'!L580,'Express Worldwide Import IL'!$B$14:$B$41,0),MATCH("Zone "&amp;'Rate Load ExpressWW IL Import'!J580,'Express Worldwide Import IL'!$C$13:$I$13,0))*1</f>
        <v>172.18</v>
      </c>
      <c r="N580" t="str">
        <f t="shared" si="1148"/>
        <v>Flat KG</v>
      </c>
      <c r="O580" t="s">
        <v>2310</v>
      </c>
      <c r="P580" t="s">
        <v>18</v>
      </c>
      <c r="R580" t="str">
        <f t="shared" si="991"/>
        <v>('DHL','2024-01-01','2024-12-31','12376','Import','US',NULL,'EXPRESS WW (NON-DOC) ','Non-Document','6',8.5,9,172.18,'Flat KG','AppliedMaterials_2024',NULL),</v>
      </c>
    </row>
    <row r="581" spans="1:18" x14ac:dyDescent="0.3">
      <c r="A581" t="str">
        <f t="shared" ref="A581" si="1161">A556</f>
        <v>DHL</v>
      </c>
      <c r="B581" s="1" t="s">
        <v>21</v>
      </c>
      <c r="C581" s="1" t="s">
        <v>2309</v>
      </c>
      <c r="D581">
        <v>12376</v>
      </c>
      <c r="E581" t="s">
        <v>286</v>
      </c>
      <c r="F581" t="str">
        <f t="shared" ref="F581:G581" si="1162">F556</f>
        <v>US</v>
      </c>
      <c r="G581" t="str">
        <f t="shared" si="1162"/>
        <v>NULL</v>
      </c>
      <c r="H581" t="s">
        <v>2353</v>
      </c>
      <c r="I581" t="str">
        <f t="shared" ref="I581" si="1163">I556</f>
        <v>Non-Document</v>
      </c>
      <c r="J581" s="11">
        <f t="shared" si="949"/>
        <v>6</v>
      </c>
      <c r="K581">
        <f t="shared" ref="K581:L581" si="1164">K556</f>
        <v>9</v>
      </c>
      <c r="L581">
        <f t="shared" si="1164"/>
        <v>9.5</v>
      </c>
      <c r="M581">
        <f>INDEX('Express Worldwide Import IL'!$C$14:$I$41,MATCH('Rate Load ExpressWW IL Import'!L581,'Express Worldwide Import IL'!$B$14:$B$41,0),MATCH("Zone "&amp;'Rate Load ExpressWW IL Import'!J581,'Express Worldwide Import IL'!$C$13:$I$13,0))*1</f>
        <v>178.37</v>
      </c>
      <c r="N581" t="str">
        <f t="shared" si="1148"/>
        <v>Flat KG</v>
      </c>
      <c r="O581" t="s">
        <v>2310</v>
      </c>
      <c r="P581" t="s">
        <v>18</v>
      </c>
      <c r="R581" t="str">
        <f t="shared" si="991"/>
        <v>('DHL','2024-01-01','2024-12-31','12376','Import','US',NULL,'EXPRESS WW (NON-DOC) ','Non-Document','6',9,9.5,178.37,'Flat KG','AppliedMaterials_2024',NULL),</v>
      </c>
    </row>
    <row r="582" spans="1:18" x14ac:dyDescent="0.3">
      <c r="A582" t="str">
        <f t="shared" ref="A582" si="1165">A557</f>
        <v>DHL</v>
      </c>
      <c r="B582" s="1" t="s">
        <v>21</v>
      </c>
      <c r="C582" s="1" t="s">
        <v>2309</v>
      </c>
      <c r="D582">
        <v>12376</v>
      </c>
      <c r="E582" t="s">
        <v>286</v>
      </c>
      <c r="F582" t="str">
        <f t="shared" ref="F582:G582" si="1166">F557</f>
        <v>US</v>
      </c>
      <c r="G582" t="str">
        <f t="shared" si="1166"/>
        <v>NULL</v>
      </c>
      <c r="H582" t="s">
        <v>2353</v>
      </c>
      <c r="I582" t="str">
        <f t="shared" ref="I582" si="1167">I557</f>
        <v>Non-Document</v>
      </c>
      <c r="J582" s="11">
        <f t="shared" si="949"/>
        <v>6</v>
      </c>
      <c r="K582">
        <f t="shared" ref="K582:L582" si="1168">K557</f>
        <v>9.5</v>
      </c>
      <c r="L582">
        <f t="shared" si="1168"/>
        <v>10</v>
      </c>
      <c r="M582">
        <f>INDEX('Express Worldwide Import IL'!$C$14:$I$41,MATCH('Rate Load ExpressWW IL Import'!L582,'Express Worldwide Import IL'!$B$14:$B$41,0),MATCH("Zone "&amp;'Rate Load ExpressWW IL Import'!J582,'Express Worldwide Import IL'!$C$13:$I$13,0))*1</f>
        <v>184.56</v>
      </c>
      <c r="N582" t="str">
        <f t="shared" si="1148"/>
        <v>Flat KG</v>
      </c>
      <c r="O582" t="s">
        <v>2310</v>
      </c>
      <c r="P582" t="s">
        <v>18</v>
      </c>
      <c r="R582" t="str">
        <f t="shared" si="991"/>
        <v>('DHL','2024-01-01','2024-12-31','12376','Import','US',NULL,'EXPRESS WW (NON-DOC) ','Non-Document','6',9.5,10,184.56,'Flat KG','AppliedMaterials_2024',NULL),</v>
      </c>
    </row>
    <row r="583" spans="1:18" x14ac:dyDescent="0.3">
      <c r="A583" t="str">
        <f t="shared" ref="A583" si="1169">A558</f>
        <v>DHL</v>
      </c>
      <c r="B583" s="1" t="s">
        <v>21</v>
      </c>
      <c r="C583" s="1" t="s">
        <v>2309</v>
      </c>
      <c r="D583">
        <v>12376</v>
      </c>
      <c r="E583" t="s">
        <v>286</v>
      </c>
      <c r="F583" t="str">
        <f t="shared" ref="F583:G583" si="1170">F558</f>
        <v>US</v>
      </c>
      <c r="G583" t="str">
        <f t="shared" si="1170"/>
        <v>NULL</v>
      </c>
      <c r="H583" t="s">
        <v>2353</v>
      </c>
      <c r="I583" t="str">
        <f t="shared" ref="I583" si="1171">I558</f>
        <v>Non-Document</v>
      </c>
      <c r="J583" s="11">
        <f t="shared" si="949"/>
        <v>6</v>
      </c>
      <c r="K583">
        <f t="shared" ref="K583:L583" si="1172">K558</f>
        <v>10</v>
      </c>
      <c r="L583">
        <f t="shared" si="1172"/>
        <v>20</v>
      </c>
      <c r="M583">
        <f>INDEX('Express Worldwide Import IL'!$C$14:$I$41,MATCH('Rate Load ExpressWW IL Import'!L583,'Express Worldwide Import IL'!$B$14:$B$41,0),MATCH("Zone "&amp;'Rate Load ExpressWW IL Import'!J583,'Express Worldwide Import IL'!$C$13:$I$13,0))*1</f>
        <v>6.08</v>
      </c>
      <c r="N583" t="str">
        <f t="shared" si="1148"/>
        <v>Per0.5KG_A</v>
      </c>
      <c r="O583" t="s">
        <v>2310</v>
      </c>
      <c r="P583">
        <f>M582</f>
        <v>184.56</v>
      </c>
      <c r="R583" t="str">
        <f t="shared" si="991"/>
        <v>('DHL','2024-01-01','2024-12-31','12376','Import','US',NULL,'EXPRESS WW (NON-DOC) ','Non-Document','6',10,20,6.08,'Per0.5KG_A','AppliedMaterials_2024',184.56),</v>
      </c>
    </row>
    <row r="584" spans="1:18" x14ac:dyDescent="0.3">
      <c r="A584" t="str">
        <f t="shared" ref="A584" si="1173">A559</f>
        <v>DHL</v>
      </c>
      <c r="B584" s="1" t="s">
        <v>21</v>
      </c>
      <c r="C584" s="1" t="s">
        <v>2309</v>
      </c>
      <c r="D584">
        <v>12376</v>
      </c>
      <c r="E584" t="s">
        <v>286</v>
      </c>
      <c r="F584" t="str">
        <f t="shared" ref="F584:G584" si="1174">F559</f>
        <v>US</v>
      </c>
      <c r="G584" t="str">
        <f t="shared" si="1174"/>
        <v>NULL</v>
      </c>
      <c r="H584" t="s">
        <v>2353</v>
      </c>
      <c r="I584" t="str">
        <f t="shared" ref="I584" si="1175">I559</f>
        <v>Non-Document</v>
      </c>
      <c r="J584" s="11">
        <f t="shared" si="949"/>
        <v>6</v>
      </c>
      <c r="K584">
        <f t="shared" ref="K584:L584" si="1176">K559</f>
        <v>20</v>
      </c>
      <c r="L584">
        <f t="shared" si="1176"/>
        <v>30</v>
      </c>
      <c r="M584">
        <f>INDEX('Express Worldwide Import IL'!$C$14:$I$41,MATCH('Rate Load ExpressWW IL Import'!L584,'Express Worldwide Import IL'!$B$14:$B$41,0),MATCH("Zone "&amp;'Rate Load ExpressWW IL Import'!J584,'Express Worldwide Import IL'!$C$13:$I$13,0))*1</f>
        <v>5.99</v>
      </c>
      <c r="N584" t="str">
        <f t="shared" si="1148"/>
        <v>Per0.5KG_A</v>
      </c>
      <c r="O584" t="s">
        <v>2310</v>
      </c>
      <c r="P584" s="18">
        <f>P583+((K584-K583)*2)*M583</f>
        <v>306.15999999999997</v>
      </c>
      <c r="R584" t="str">
        <f t="shared" si="991"/>
        <v>('DHL','2024-01-01','2024-12-31','12376','Import','US',NULL,'EXPRESS WW (NON-DOC) ','Non-Document','6',20,30,5.99,'Per0.5KG_A','AppliedMaterials_2024',306.16),</v>
      </c>
    </row>
    <row r="585" spans="1:18" x14ac:dyDescent="0.3">
      <c r="A585" t="str">
        <f t="shared" ref="A585" si="1177">A560</f>
        <v>DHL</v>
      </c>
      <c r="B585" s="1" t="s">
        <v>21</v>
      </c>
      <c r="C585" s="1" t="s">
        <v>2309</v>
      </c>
      <c r="D585">
        <v>12376</v>
      </c>
      <c r="E585" t="s">
        <v>286</v>
      </c>
      <c r="F585" t="str">
        <f t="shared" ref="F585:G585" si="1178">F560</f>
        <v>US</v>
      </c>
      <c r="G585" t="str">
        <f t="shared" si="1178"/>
        <v>NULL</v>
      </c>
      <c r="H585" t="s">
        <v>2353</v>
      </c>
      <c r="I585" t="str">
        <f t="shared" ref="I585" si="1179">I560</f>
        <v>Non-Document</v>
      </c>
      <c r="J585" s="11">
        <f t="shared" si="949"/>
        <v>6</v>
      </c>
      <c r="K585">
        <f t="shared" ref="K585:L585" si="1180">K560</f>
        <v>30</v>
      </c>
      <c r="L585">
        <f t="shared" si="1180"/>
        <v>70</v>
      </c>
      <c r="M585">
        <f>INDEX('Express Worldwide Import IL'!$C$14:$I$41,MATCH('Rate Load ExpressWW IL Import'!L585,'Express Worldwide Import IL'!$B$14:$B$41,0),MATCH("Zone "&amp;'Rate Load ExpressWW IL Import'!J585,'Express Worldwide Import IL'!$C$13:$I$13,0))*1</f>
        <v>11.9</v>
      </c>
      <c r="N585" t="str">
        <f t="shared" si="1148"/>
        <v>Per1.0KG_A</v>
      </c>
      <c r="O585" t="s">
        <v>2310</v>
      </c>
      <c r="P585" s="18">
        <f>P584+((K585-K584))*M584</f>
        <v>366.05999999999995</v>
      </c>
      <c r="R585" t="str">
        <f t="shared" si="991"/>
        <v>('DHL','2024-01-01','2024-12-31','12376','Import','US',NULL,'EXPRESS WW (NON-DOC) ','Non-Document','6',30,70,11.9,'Per1.0KG_A','AppliedMaterials_2024',366.06),</v>
      </c>
    </row>
    <row r="586" spans="1:18" x14ac:dyDescent="0.3">
      <c r="A586" t="str">
        <f t="shared" ref="A586" si="1181">A561</f>
        <v>DHL</v>
      </c>
      <c r="B586" s="1" t="s">
        <v>21</v>
      </c>
      <c r="C586" s="1" t="s">
        <v>2309</v>
      </c>
      <c r="D586">
        <v>12376</v>
      </c>
      <c r="E586" t="s">
        <v>286</v>
      </c>
      <c r="F586" t="str">
        <f t="shared" ref="F586:G586" si="1182">F561</f>
        <v>US</v>
      </c>
      <c r="G586" t="str">
        <f t="shared" si="1182"/>
        <v>NULL</v>
      </c>
      <c r="H586" t="s">
        <v>2353</v>
      </c>
      <c r="I586" t="str">
        <f t="shared" ref="I586" si="1183">I561</f>
        <v>Non-Document</v>
      </c>
      <c r="J586" s="11">
        <f t="shared" si="949"/>
        <v>6</v>
      </c>
      <c r="K586">
        <f t="shared" ref="K586:L586" si="1184">K561</f>
        <v>70</v>
      </c>
      <c r="L586">
        <f t="shared" si="1184"/>
        <v>300</v>
      </c>
      <c r="M586">
        <f>INDEX('Express Worldwide Import IL'!$C$14:$I$41,MATCH('Rate Load ExpressWW IL Import'!L586,'Express Worldwide Import IL'!$B$14:$B$41,0),MATCH("Zone "&amp;'Rate Load ExpressWW IL Import'!J586,'Express Worldwide Import IL'!$C$13:$I$13,0))*1</f>
        <v>11.81</v>
      </c>
      <c r="N586" t="str">
        <f t="shared" si="1148"/>
        <v>Per1.0KG_A</v>
      </c>
      <c r="O586" t="s">
        <v>2310</v>
      </c>
      <c r="P586" s="18">
        <f>P585+((K586-K585))*M585</f>
        <v>842.06</v>
      </c>
      <c r="R586" t="str">
        <f t="shared" si="991"/>
        <v>('DHL','2024-01-01','2024-12-31','12376','Import','US',NULL,'EXPRESS WW (NON-DOC) ','Non-Document','6',70,300,11.81,'Per1.0KG_A','AppliedMaterials_2024',842.06),</v>
      </c>
    </row>
    <row r="587" spans="1:18" x14ac:dyDescent="0.3">
      <c r="A587" t="str">
        <f t="shared" ref="A587" si="1185">A562</f>
        <v>DHL</v>
      </c>
      <c r="B587" s="1" t="s">
        <v>21</v>
      </c>
      <c r="C587" s="1" t="s">
        <v>2309</v>
      </c>
      <c r="D587">
        <v>12376</v>
      </c>
      <c r="E587" t="s">
        <v>286</v>
      </c>
      <c r="F587" t="str">
        <f t="shared" ref="F587:G587" si="1186">F562</f>
        <v>US</v>
      </c>
      <c r="G587" t="str">
        <f t="shared" si="1186"/>
        <v>NULL</v>
      </c>
      <c r="H587" t="s">
        <v>2353</v>
      </c>
      <c r="I587" t="str">
        <f t="shared" ref="I587" si="1187">I562</f>
        <v>Non-Document</v>
      </c>
      <c r="J587" s="11">
        <f t="shared" si="949"/>
        <v>6</v>
      </c>
      <c r="K587">
        <f t="shared" ref="K587:L587" si="1188">K562</f>
        <v>300</v>
      </c>
      <c r="L587">
        <f t="shared" si="1188"/>
        <v>99999</v>
      </c>
      <c r="M587">
        <f>INDEX('Express Worldwide Import IL'!$C$14:$I$41,MATCH('Rate Load ExpressWW IL Import'!L587,'Express Worldwide Import IL'!$B$14:$B$41,0),MATCH("Zone "&amp;'Rate Load ExpressWW IL Import'!J587,'Express Worldwide Import IL'!$C$13:$I$13,0))*1</f>
        <v>11.54</v>
      </c>
      <c r="N587" t="str">
        <f t="shared" si="1148"/>
        <v>Per1.0KG_A</v>
      </c>
      <c r="O587" t="s">
        <v>2310</v>
      </c>
      <c r="P587" s="18">
        <f>P586+((K587-K586))*M586</f>
        <v>3558.36</v>
      </c>
      <c r="R587" t="str">
        <f t="shared" si="991"/>
        <v>('DHL','2024-01-01','2024-12-31','12376','Import','US',NULL,'EXPRESS WW (NON-DOC) ','Non-Document','6',300,99999,11.54,'Per1.0KG_A','AppliedMaterials_2024',3558.36),</v>
      </c>
    </row>
    <row r="588" spans="1:18" x14ac:dyDescent="0.3">
      <c r="A588" t="str">
        <f t="shared" ref="A588" si="1189">A563</f>
        <v>DHL</v>
      </c>
      <c r="B588" s="1" t="s">
        <v>21</v>
      </c>
      <c r="C588" s="1" t="s">
        <v>2309</v>
      </c>
      <c r="D588">
        <v>12376</v>
      </c>
      <c r="E588" t="s">
        <v>286</v>
      </c>
      <c r="F588" t="str">
        <f t="shared" ref="F588:G588" si="1190">F563</f>
        <v>US</v>
      </c>
      <c r="G588" t="str">
        <f t="shared" si="1190"/>
        <v>NULL</v>
      </c>
      <c r="H588" t="s">
        <v>2353</v>
      </c>
      <c r="I588" t="str">
        <f t="shared" ref="I588" si="1191">I563</f>
        <v>Non-Document</v>
      </c>
      <c r="J588" s="11">
        <f t="shared" si="949"/>
        <v>7</v>
      </c>
      <c r="K588">
        <f t="shared" ref="K588:L588" si="1192">K563</f>
        <v>0</v>
      </c>
      <c r="L588">
        <f t="shared" si="1192"/>
        <v>0.5</v>
      </c>
      <c r="M588">
        <f>INDEX('Express Worldwide Import IL'!$C$14:$I$41,MATCH('Rate Load ExpressWW IL Import'!L588,'Express Worldwide Import IL'!$B$14:$B$41,0),MATCH("Zone "&amp;'Rate Load ExpressWW IL Import'!J588,'Express Worldwide Import IL'!$C$13:$I$13,0))*1</f>
        <v>60.24</v>
      </c>
      <c r="N588" t="str">
        <f t="shared" si="1148"/>
        <v>Flat KG</v>
      </c>
      <c r="O588" t="s">
        <v>2310</v>
      </c>
      <c r="P588" t="s">
        <v>18</v>
      </c>
      <c r="R588" t="str">
        <f t="shared" si="991"/>
        <v>('DHL','2024-01-01','2024-12-31','12376','Import','US',NULL,'EXPRESS WW (NON-DOC) ','Non-Document','7',0,0.5,60.24,'Flat KG','AppliedMaterials_2024',NULL),</v>
      </c>
    </row>
    <row r="589" spans="1:18" x14ac:dyDescent="0.3">
      <c r="A589" t="str">
        <f t="shared" ref="A589" si="1193">A564</f>
        <v>DHL</v>
      </c>
      <c r="B589" s="1" t="s">
        <v>21</v>
      </c>
      <c r="C589" s="1" t="s">
        <v>2309</v>
      </c>
      <c r="D589">
        <v>12376</v>
      </c>
      <c r="E589" t="s">
        <v>286</v>
      </c>
      <c r="F589" t="str">
        <f t="shared" ref="F589:G589" si="1194">F564</f>
        <v>US</v>
      </c>
      <c r="G589" t="str">
        <f t="shared" si="1194"/>
        <v>NULL</v>
      </c>
      <c r="H589" t="s">
        <v>2353</v>
      </c>
      <c r="I589" t="str">
        <f t="shared" ref="I589" si="1195">I564</f>
        <v>Non-Document</v>
      </c>
      <c r="J589" s="11">
        <f t="shared" si="949"/>
        <v>7</v>
      </c>
      <c r="K589">
        <f t="shared" ref="K589:L589" si="1196">K564</f>
        <v>0.5</v>
      </c>
      <c r="L589">
        <f t="shared" si="1196"/>
        <v>1</v>
      </c>
      <c r="M589">
        <f>INDEX('Express Worldwide Import IL'!$C$14:$I$41,MATCH('Rate Load ExpressWW IL Import'!L589,'Express Worldwide Import IL'!$B$14:$B$41,0),MATCH("Zone "&amp;'Rate Load ExpressWW IL Import'!J589,'Express Worldwide Import IL'!$C$13:$I$13,0))*1</f>
        <v>81.92</v>
      </c>
      <c r="N589" t="str">
        <f t="shared" si="1148"/>
        <v>Flat KG</v>
      </c>
      <c r="O589" t="s">
        <v>2310</v>
      </c>
      <c r="P589" t="s">
        <v>18</v>
      </c>
      <c r="R589" t="str">
        <f t="shared" si="991"/>
        <v>('DHL','2024-01-01','2024-12-31','12376','Import','US',NULL,'EXPRESS WW (NON-DOC) ','Non-Document','7',0.5,1,81.92,'Flat KG','AppliedMaterials_2024',NULL),</v>
      </c>
    </row>
    <row r="590" spans="1:18" x14ac:dyDescent="0.3">
      <c r="A590" t="str">
        <f t="shared" ref="A590" si="1197">A565</f>
        <v>DHL</v>
      </c>
      <c r="B590" s="1" t="s">
        <v>21</v>
      </c>
      <c r="C590" s="1" t="s">
        <v>2309</v>
      </c>
      <c r="D590">
        <v>12376</v>
      </c>
      <c r="E590" t="s">
        <v>286</v>
      </c>
      <c r="F590" t="str">
        <f t="shared" ref="F590:G590" si="1198">F565</f>
        <v>US</v>
      </c>
      <c r="G590" t="str">
        <f t="shared" si="1198"/>
        <v>NULL</v>
      </c>
      <c r="H590" t="s">
        <v>2353</v>
      </c>
      <c r="I590" t="str">
        <f t="shared" ref="I590" si="1199">I565</f>
        <v>Non-Document</v>
      </c>
      <c r="J590" s="11">
        <f t="shared" si="949"/>
        <v>7</v>
      </c>
      <c r="K590">
        <f t="shared" ref="K590:L590" si="1200">K565</f>
        <v>1</v>
      </c>
      <c r="L590">
        <f t="shared" si="1200"/>
        <v>1.5</v>
      </c>
      <c r="M590">
        <f>INDEX('Express Worldwide Import IL'!$C$14:$I$41,MATCH('Rate Load ExpressWW IL Import'!L590,'Express Worldwide Import IL'!$B$14:$B$41,0),MATCH("Zone "&amp;'Rate Load ExpressWW IL Import'!J590,'Express Worldwide Import IL'!$C$13:$I$13,0))*1</f>
        <v>92.82</v>
      </c>
      <c r="N590" t="str">
        <f t="shared" si="1148"/>
        <v>Flat KG</v>
      </c>
      <c r="O590" t="s">
        <v>2310</v>
      </c>
      <c r="P590" t="s">
        <v>18</v>
      </c>
      <c r="R590" t="str">
        <f t="shared" si="991"/>
        <v>('DHL','2024-01-01','2024-12-31','12376','Import','US',NULL,'EXPRESS WW (NON-DOC) ','Non-Document','7',1,1.5,92.82,'Flat KG','AppliedMaterials_2024',NULL),</v>
      </c>
    </row>
    <row r="591" spans="1:18" x14ac:dyDescent="0.3">
      <c r="A591" t="str">
        <f t="shared" ref="A591" si="1201">A566</f>
        <v>DHL</v>
      </c>
      <c r="B591" s="1" t="s">
        <v>21</v>
      </c>
      <c r="C591" s="1" t="s">
        <v>2309</v>
      </c>
      <c r="D591">
        <v>12376</v>
      </c>
      <c r="E591" t="s">
        <v>286</v>
      </c>
      <c r="F591" t="str">
        <f t="shared" ref="F591:G591" si="1202">F566</f>
        <v>US</v>
      </c>
      <c r="G591" t="str">
        <f t="shared" si="1202"/>
        <v>NULL</v>
      </c>
      <c r="H591" t="s">
        <v>2353</v>
      </c>
      <c r="I591" t="str">
        <f t="shared" ref="I591" si="1203">I566</f>
        <v>Non-Document</v>
      </c>
      <c r="J591" s="11">
        <f t="shared" si="949"/>
        <v>7</v>
      </c>
      <c r="K591">
        <f t="shared" ref="K591:L591" si="1204">K566</f>
        <v>1.5</v>
      </c>
      <c r="L591">
        <f t="shared" si="1204"/>
        <v>2</v>
      </c>
      <c r="M591">
        <f>INDEX('Express Worldwide Import IL'!$C$14:$I$41,MATCH('Rate Load ExpressWW IL Import'!L591,'Express Worldwide Import IL'!$B$14:$B$41,0),MATCH("Zone "&amp;'Rate Load ExpressWW IL Import'!J591,'Express Worldwide Import IL'!$C$13:$I$13,0))*1</f>
        <v>103.72</v>
      </c>
      <c r="N591" t="str">
        <f t="shared" si="1148"/>
        <v>Flat KG</v>
      </c>
      <c r="O591" t="s">
        <v>2310</v>
      </c>
      <c r="P591" t="s">
        <v>18</v>
      </c>
      <c r="R591" t="str">
        <f t="shared" si="991"/>
        <v>('DHL','2024-01-01','2024-12-31','12376','Import','US',NULL,'EXPRESS WW (NON-DOC) ','Non-Document','7',1.5,2,103.72,'Flat KG','AppliedMaterials_2024',NULL),</v>
      </c>
    </row>
    <row r="592" spans="1:18" x14ac:dyDescent="0.3">
      <c r="A592" t="str">
        <f t="shared" ref="A592" si="1205">A567</f>
        <v>DHL</v>
      </c>
      <c r="B592" s="1" t="s">
        <v>21</v>
      </c>
      <c r="C592" s="1" t="s">
        <v>2309</v>
      </c>
      <c r="D592">
        <v>12376</v>
      </c>
      <c r="E592" t="s">
        <v>286</v>
      </c>
      <c r="F592" t="str">
        <f t="shared" ref="F592:G592" si="1206">F567</f>
        <v>US</v>
      </c>
      <c r="G592" t="str">
        <f t="shared" si="1206"/>
        <v>NULL</v>
      </c>
      <c r="H592" t="s">
        <v>2353</v>
      </c>
      <c r="I592" t="str">
        <f t="shared" ref="I592" si="1207">I567</f>
        <v>Non-Document</v>
      </c>
      <c r="J592" s="11">
        <f t="shared" ref="J592:J612" si="1208">J567+1</f>
        <v>7</v>
      </c>
      <c r="K592">
        <f t="shared" ref="K592:L592" si="1209">K567</f>
        <v>2</v>
      </c>
      <c r="L592">
        <f t="shared" si="1209"/>
        <v>2.5</v>
      </c>
      <c r="M592">
        <f>INDEX('Express Worldwide Import IL'!$C$14:$I$41,MATCH('Rate Load ExpressWW IL Import'!L592,'Express Worldwide Import IL'!$B$14:$B$41,0),MATCH("Zone "&amp;'Rate Load ExpressWW IL Import'!J592,'Express Worldwide Import IL'!$C$13:$I$13,0))*1</f>
        <v>114.62</v>
      </c>
      <c r="N592" t="str">
        <f t="shared" si="1148"/>
        <v>Flat KG</v>
      </c>
      <c r="O592" t="s">
        <v>2310</v>
      </c>
      <c r="P592" t="s">
        <v>18</v>
      </c>
      <c r="R592" t="str">
        <f t="shared" si="991"/>
        <v>('DHL','2024-01-01','2024-12-31','12376','Import','US',NULL,'EXPRESS WW (NON-DOC) ','Non-Document','7',2,2.5,114.62,'Flat KG','AppliedMaterials_2024',NULL),</v>
      </c>
    </row>
    <row r="593" spans="1:18" x14ac:dyDescent="0.3">
      <c r="A593" t="str">
        <f t="shared" ref="A593" si="1210">A568</f>
        <v>DHL</v>
      </c>
      <c r="B593" s="1" t="s">
        <v>21</v>
      </c>
      <c r="C593" s="1" t="s">
        <v>2309</v>
      </c>
      <c r="D593">
        <v>12376</v>
      </c>
      <c r="E593" t="s">
        <v>286</v>
      </c>
      <c r="F593" t="str">
        <f t="shared" ref="F593:G593" si="1211">F568</f>
        <v>US</v>
      </c>
      <c r="G593" t="str">
        <f t="shared" si="1211"/>
        <v>NULL</v>
      </c>
      <c r="H593" t="s">
        <v>2353</v>
      </c>
      <c r="I593" t="str">
        <f t="shared" ref="I593" si="1212">I568</f>
        <v>Non-Document</v>
      </c>
      <c r="J593" s="11">
        <f t="shared" si="1208"/>
        <v>7</v>
      </c>
      <c r="K593">
        <f t="shared" ref="K593:L593" si="1213">K568</f>
        <v>2.5</v>
      </c>
      <c r="L593">
        <f t="shared" si="1213"/>
        <v>3</v>
      </c>
      <c r="M593">
        <f>INDEX('Express Worldwide Import IL'!$C$14:$I$41,MATCH('Rate Load ExpressWW IL Import'!L593,'Express Worldwide Import IL'!$B$14:$B$41,0),MATCH("Zone "&amp;'Rate Load ExpressWW IL Import'!J593,'Express Worldwide Import IL'!$C$13:$I$13,0))*1</f>
        <v>124.89</v>
      </c>
      <c r="N593" t="str">
        <f t="shared" si="1148"/>
        <v>Flat KG</v>
      </c>
      <c r="O593" t="s">
        <v>2310</v>
      </c>
      <c r="P593" t="s">
        <v>18</v>
      </c>
      <c r="R593" t="str">
        <f t="shared" si="991"/>
        <v>('DHL','2024-01-01','2024-12-31','12376','Import','US',NULL,'EXPRESS WW (NON-DOC) ','Non-Document','7',2.5,3,124.89,'Flat KG','AppliedMaterials_2024',NULL),</v>
      </c>
    </row>
    <row r="594" spans="1:18" x14ac:dyDescent="0.3">
      <c r="A594" t="str">
        <f t="shared" ref="A594" si="1214">A569</f>
        <v>DHL</v>
      </c>
      <c r="B594" s="1" t="s">
        <v>21</v>
      </c>
      <c r="C594" s="1" t="s">
        <v>2309</v>
      </c>
      <c r="D594">
        <v>12376</v>
      </c>
      <c r="E594" t="s">
        <v>286</v>
      </c>
      <c r="F594" t="str">
        <f t="shared" ref="F594:G594" si="1215">F569</f>
        <v>US</v>
      </c>
      <c r="G594" t="str">
        <f t="shared" si="1215"/>
        <v>NULL</v>
      </c>
      <c r="H594" t="s">
        <v>2353</v>
      </c>
      <c r="I594" t="str">
        <f t="shared" ref="I594" si="1216">I569</f>
        <v>Non-Document</v>
      </c>
      <c r="J594" s="11">
        <f t="shared" si="1208"/>
        <v>7</v>
      </c>
      <c r="K594">
        <f t="shared" ref="K594:L594" si="1217">K569</f>
        <v>3</v>
      </c>
      <c r="L594">
        <f t="shared" si="1217"/>
        <v>3.5</v>
      </c>
      <c r="M594">
        <f>INDEX('Express Worldwide Import IL'!$C$14:$I$41,MATCH('Rate Load ExpressWW IL Import'!L594,'Express Worldwide Import IL'!$B$14:$B$41,0),MATCH("Zone "&amp;'Rate Load ExpressWW IL Import'!J594,'Express Worldwide Import IL'!$C$13:$I$13,0))*1</f>
        <v>135.16</v>
      </c>
      <c r="N594" t="str">
        <f t="shared" si="1148"/>
        <v>Flat KG</v>
      </c>
      <c r="O594" t="s">
        <v>2310</v>
      </c>
      <c r="P594" t="s">
        <v>18</v>
      </c>
      <c r="R594" t="str">
        <f t="shared" si="991"/>
        <v>('DHL','2024-01-01','2024-12-31','12376','Import','US',NULL,'EXPRESS WW (NON-DOC) ','Non-Document','7',3,3.5,135.16,'Flat KG','AppliedMaterials_2024',NULL),</v>
      </c>
    </row>
    <row r="595" spans="1:18" x14ac:dyDescent="0.3">
      <c r="A595" t="str">
        <f t="shared" ref="A595" si="1218">A570</f>
        <v>DHL</v>
      </c>
      <c r="B595" s="1" t="s">
        <v>21</v>
      </c>
      <c r="C595" s="1" t="s">
        <v>2309</v>
      </c>
      <c r="D595">
        <v>12376</v>
      </c>
      <c r="E595" t="s">
        <v>286</v>
      </c>
      <c r="F595" t="str">
        <f t="shared" ref="F595:G595" si="1219">F570</f>
        <v>US</v>
      </c>
      <c r="G595" t="str">
        <f t="shared" si="1219"/>
        <v>NULL</v>
      </c>
      <c r="H595" t="s">
        <v>2353</v>
      </c>
      <c r="I595" t="str">
        <f t="shared" ref="I595" si="1220">I570</f>
        <v>Non-Document</v>
      </c>
      <c r="J595" s="11">
        <f t="shared" si="1208"/>
        <v>7</v>
      </c>
      <c r="K595">
        <f t="shared" ref="K595:L595" si="1221">K570</f>
        <v>3.5</v>
      </c>
      <c r="L595">
        <f t="shared" si="1221"/>
        <v>4</v>
      </c>
      <c r="M595">
        <f>INDEX('Express Worldwide Import IL'!$C$14:$I$41,MATCH('Rate Load ExpressWW IL Import'!L595,'Express Worldwide Import IL'!$B$14:$B$41,0),MATCH("Zone "&amp;'Rate Load ExpressWW IL Import'!J595,'Express Worldwide Import IL'!$C$13:$I$13,0))*1</f>
        <v>145.43</v>
      </c>
      <c r="N595" t="str">
        <f t="shared" si="1148"/>
        <v>Flat KG</v>
      </c>
      <c r="O595" t="s">
        <v>2310</v>
      </c>
      <c r="P595" t="s">
        <v>18</v>
      </c>
      <c r="R595" t="str">
        <f t="shared" si="991"/>
        <v>('DHL','2024-01-01','2024-12-31','12376','Import','US',NULL,'EXPRESS WW (NON-DOC) ','Non-Document','7',3.5,4,145.43,'Flat KG','AppliedMaterials_2024',NULL),</v>
      </c>
    </row>
    <row r="596" spans="1:18" x14ac:dyDescent="0.3">
      <c r="A596" t="str">
        <f t="shared" ref="A596" si="1222">A571</f>
        <v>DHL</v>
      </c>
      <c r="B596" s="1" t="s">
        <v>21</v>
      </c>
      <c r="C596" s="1" t="s">
        <v>2309</v>
      </c>
      <c r="D596">
        <v>12376</v>
      </c>
      <c r="E596" t="s">
        <v>286</v>
      </c>
      <c r="F596" t="str">
        <f t="shared" ref="F596:G596" si="1223">F571</f>
        <v>US</v>
      </c>
      <c r="G596" t="str">
        <f t="shared" si="1223"/>
        <v>NULL</v>
      </c>
      <c r="H596" t="s">
        <v>2353</v>
      </c>
      <c r="I596" t="str">
        <f t="shared" ref="I596" si="1224">I571</f>
        <v>Non-Document</v>
      </c>
      <c r="J596" s="11">
        <f t="shared" si="1208"/>
        <v>7</v>
      </c>
      <c r="K596">
        <f t="shared" ref="K596:L596" si="1225">K571</f>
        <v>4</v>
      </c>
      <c r="L596">
        <f t="shared" si="1225"/>
        <v>4.5</v>
      </c>
      <c r="M596">
        <f>INDEX('Express Worldwide Import IL'!$C$14:$I$41,MATCH('Rate Load ExpressWW IL Import'!L596,'Express Worldwide Import IL'!$B$14:$B$41,0),MATCH("Zone "&amp;'Rate Load ExpressWW IL Import'!J596,'Express Worldwide Import IL'!$C$13:$I$13,0))*1</f>
        <v>155.69999999999999</v>
      </c>
      <c r="N596" t="str">
        <f t="shared" si="1148"/>
        <v>Flat KG</v>
      </c>
      <c r="O596" t="s">
        <v>2310</v>
      </c>
      <c r="P596" t="s">
        <v>18</v>
      </c>
      <c r="R596" t="str">
        <f t="shared" si="991"/>
        <v>('DHL','2024-01-01','2024-12-31','12376','Import','US',NULL,'EXPRESS WW (NON-DOC) ','Non-Document','7',4,4.5,155.7,'Flat KG','AppliedMaterials_2024',NULL),</v>
      </c>
    </row>
    <row r="597" spans="1:18" x14ac:dyDescent="0.3">
      <c r="A597" t="str">
        <f t="shared" ref="A597" si="1226">A572</f>
        <v>DHL</v>
      </c>
      <c r="B597" s="1" t="s">
        <v>21</v>
      </c>
      <c r="C597" s="1" t="s">
        <v>2309</v>
      </c>
      <c r="D597">
        <v>12376</v>
      </c>
      <c r="E597" t="s">
        <v>286</v>
      </c>
      <c r="F597" t="str">
        <f t="shared" ref="F597:G597" si="1227">F572</f>
        <v>US</v>
      </c>
      <c r="G597" t="str">
        <f t="shared" si="1227"/>
        <v>NULL</v>
      </c>
      <c r="H597" t="s">
        <v>2353</v>
      </c>
      <c r="I597" t="str">
        <f t="shared" ref="I597" si="1228">I572</f>
        <v>Non-Document</v>
      </c>
      <c r="J597" s="11">
        <f t="shared" si="1208"/>
        <v>7</v>
      </c>
      <c r="K597">
        <f t="shared" ref="K597:L597" si="1229">K572</f>
        <v>4.5</v>
      </c>
      <c r="L597">
        <f t="shared" si="1229"/>
        <v>5</v>
      </c>
      <c r="M597">
        <f>INDEX('Express Worldwide Import IL'!$C$14:$I$41,MATCH('Rate Load ExpressWW IL Import'!L597,'Express Worldwide Import IL'!$B$14:$B$41,0),MATCH("Zone "&amp;'Rate Load ExpressWW IL Import'!J597,'Express Worldwide Import IL'!$C$13:$I$13,0))*1</f>
        <v>165.97</v>
      </c>
      <c r="N597" t="str">
        <f t="shared" si="1148"/>
        <v>Flat KG</v>
      </c>
      <c r="O597" t="s">
        <v>2310</v>
      </c>
      <c r="P597" t="s">
        <v>18</v>
      </c>
      <c r="R597" t="str">
        <f t="shared" si="991"/>
        <v>('DHL','2024-01-01','2024-12-31','12376','Import','US',NULL,'EXPRESS WW (NON-DOC) ','Non-Document','7',4.5,5,165.97,'Flat KG','AppliedMaterials_2024',NULL),</v>
      </c>
    </row>
    <row r="598" spans="1:18" x14ac:dyDescent="0.3">
      <c r="A598" t="str">
        <f t="shared" ref="A598" si="1230">A573</f>
        <v>DHL</v>
      </c>
      <c r="B598" s="1" t="s">
        <v>21</v>
      </c>
      <c r="C598" s="1" t="s">
        <v>2309</v>
      </c>
      <c r="D598">
        <v>12376</v>
      </c>
      <c r="E598" t="s">
        <v>286</v>
      </c>
      <c r="F598" t="str">
        <f t="shared" ref="F598:G598" si="1231">F573</f>
        <v>US</v>
      </c>
      <c r="G598" t="str">
        <f t="shared" si="1231"/>
        <v>NULL</v>
      </c>
      <c r="H598" t="s">
        <v>2353</v>
      </c>
      <c r="I598" t="str">
        <f t="shared" ref="I598" si="1232">I573</f>
        <v>Non-Document</v>
      </c>
      <c r="J598" s="11">
        <f t="shared" si="1208"/>
        <v>7</v>
      </c>
      <c r="K598">
        <f t="shared" ref="K598:L598" si="1233">K573</f>
        <v>5</v>
      </c>
      <c r="L598">
        <f t="shared" si="1233"/>
        <v>5.5</v>
      </c>
      <c r="M598">
        <f>INDEX('Express Worldwide Import IL'!$C$14:$I$41,MATCH('Rate Load ExpressWW IL Import'!L598,'Express Worldwide Import IL'!$B$14:$B$41,0),MATCH("Zone "&amp;'Rate Load ExpressWW IL Import'!J598,'Express Worldwide Import IL'!$C$13:$I$13,0))*1</f>
        <v>176.42</v>
      </c>
      <c r="N598" t="str">
        <f t="shared" si="1148"/>
        <v>Flat KG</v>
      </c>
      <c r="O598" t="s">
        <v>2310</v>
      </c>
      <c r="P598" t="s">
        <v>18</v>
      </c>
      <c r="R598" t="str">
        <f t="shared" si="991"/>
        <v>('DHL','2024-01-01','2024-12-31','12376','Import','US',NULL,'EXPRESS WW (NON-DOC) ','Non-Document','7',5,5.5,176.42,'Flat KG','AppliedMaterials_2024',NULL),</v>
      </c>
    </row>
    <row r="599" spans="1:18" x14ac:dyDescent="0.3">
      <c r="A599" t="str">
        <f t="shared" ref="A599" si="1234">A574</f>
        <v>DHL</v>
      </c>
      <c r="B599" s="1" t="s">
        <v>21</v>
      </c>
      <c r="C599" s="1" t="s">
        <v>2309</v>
      </c>
      <c r="D599">
        <v>12376</v>
      </c>
      <c r="E599" t="s">
        <v>286</v>
      </c>
      <c r="F599" t="str">
        <f t="shared" ref="F599:G599" si="1235">F574</f>
        <v>US</v>
      </c>
      <c r="G599" t="str">
        <f t="shared" si="1235"/>
        <v>NULL</v>
      </c>
      <c r="H599" t="s">
        <v>2353</v>
      </c>
      <c r="I599" t="str">
        <f t="shared" ref="I599" si="1236">I574</f>
        <v>Non-Document</v>
      </c>
      <c r="J599" s="11">
        <f t="shared" si="1208"/>
        <v>7</v>
      </c>
      <c r="K599">
        <f t="shared" ref="K599:L599" si="1237">K574</f>
        <v>5.5</v>
      </c>
      <c r="L599">
        <f t="shared" si="1237"/>
        <v>6</v>
      </c>
      <c r="M599">
        <f>INDEX('Express Worldwide Import IL'!$C$14:$I$41,MATCH('Rate Load ExpressWW IL Import'!L599,'Express Worldwide Import IL'!$B$14:$B$41,0),MATCH("Zone "&amp;'Rate Load ExpressWW IL Import'!J599,'Express Worldwide Import IL'!$C$13:$I$13,0))*1</f>
        <v>186.87</v>
      </c>
      <c r="N599" t="str">
        <f t="shared" si="1148"/>
        <v>Flat KG</v>
      </c>
      <c r="O599" t="s">
        <v>2310</v>
      </c>
      <c r="P599" t="s">
        <v>18</v>
      </c>
      <c r="R599" t="str">
        <f t="shared" si="991"/>
        <v>('DHL','2024-01-01','2024-12-31','12376','Import','US',NULL,'EXPRESS WW (NON-DOC) ','Non-Document','7',5.5,6,186.87,'Flat KG','AppliedMaterials_2024',NULL),</v>
      </c>
    </row>
    <row r="600" spans="1:18" x14ac:dyDescent="0.3">
      <c r="A600" t="str">
        <f t="shared" ref="A600" si="1238">A575</f>
        <v>DHL</v>
      </c>
      <c r="B600" s="1" t="s">
        <v>21</v>
      </c>
      <c r="C600" s="1" t="s">
        <v>2309</v>
      </c>
      <c r="D600">
        <v>12376</v>
      </c>
      <c r="E600" t="s">
        <v>286</v>
      </c>
      <c r="F600" t="str">
        <f t="shared" ref="F600:G600" si="1239">F575</f>
        <v>US</v>
      </c>
      <c r="G600" t="str">
        <f t="shared" si="1239"/>
        <v>NULL</v>
      </c>
      <c r="H600" t="s">
        <v>2353</v>
      </c>
      <c r="I600" t="str">
        <f t="shared" ref="I600" si="1240">I575</f>
        <v>Non-Document</v>
      </c>
      <c r="J600" s="11">
        <f t="shared" si="1208"/>
        <v>7</v>
      </c>
      <c r="K600">
        <f t="shared" ref="K600:L600" si="1241">K575</f>
        <v>6</v>
      </c>
      <c r="L600">
        <f t="shared" si="1241"/>
        <v>6.5</v>
      </c>
      <c r="M600">
        <f>INDEX('Express Worldwide Import IL'!$C$14:$I$41,MATCH('Rate Load ExpressWW IL Import'!L600,'Express Worldwide Import IL'!$B$14:$B$41,0),MATCH("Zone "&amp;'Rate Load ExpressWW IL Import'!J600,'Express Worldwide Import IL'!$C$13:$I$13,0))*1</f>
        <v>197.32</v>
      </c>
      <c r="N600" t="str">
        <f t="shared" si="1148"/>
        <v>Flat KG</v>
      </c>
      <c r="O600" t="s">
        <v>2310</v>
      </c>
      <c r="P600" t="s">
        <v>18</v>
      </c>
      <c r="R600" t="str">
        <f t="shared" si="991"/>
        <v>('DHL','2024-01-01','2024-12-31','12376','Import','US',NULL,'EXPRESS WW (NON-DOC) ','Non-Document','7',6,6.5,197.32,'Flat KG','AppliedMaterials_2024',NULL),</v>
      </c>
    </row>
    <row r="601" spans="1:18" x14ac:dyDescent="0.3">
      <c r="A601" t="str">
        <f t="shared" ref="A601" si="1242">A576</f>
        <v>DHL</v>
      </c>
      <c r="B601" s="1" t="s">
        <v>21</v>
      </c>
      <c r="C601" s="1" t="s">
        <v>2309</v>
      </c>
      <c r="D601">
        <v>12376</v>
      </c>
      <c r="E601" t="s">
        <v>286</v>
      </c>
      <c r="F601" t="str">
        <f t="shared" ref="F601:G601" si="1243">F576</f>
        <v>US</v>
      </c>
      <c r="G601" t="str">
        <f t="shared" si="1243"/>
        <v>NULL</v>
      </c>
      <c r="H601" t="s">
        <v>2353</v>
      </c>
      <c r="I601" t="str">
        <f t="shared" ref="I601" si="1244">I576</f>
        <v>Non-Document</v>
      </c>
      <c r="J601" s="11">
        <f t="shared" si="1208"/>
        <v>7</v>
      </c>
      <c r="K601">
        <f t="shared" ref="K601:L601" si="1245">K576</f>
        <v>6.5</v>
      </c>
      <c r="L601">
        <f t="shared" si="1245"/>
        <v>7</v>
      </c>
      <c r="M601">
        <f>INDEX('Express Worldwide Import IL'!$C$14:$I$41,MATCH('Rate Load ExpressWW IL Import'!L601,'Express Worldwide Import IL'!$B$14:$B$41,0),MATCH("Zone "&amp;'Rate Load ExpressWW IL Import'!J601,'Express Worldwide Import IL'!$C$13:$I$13,0))*1</f>
        <v>207.77</v>
      </c>
      <c r="N601" t="str">
        <f t="shared" si="1148"/>
        <v>Flat KG</v>
      </c>
      <c r="O601" t="s">
        <v>2310</v>
      </c>
      <c r="P601" t="s">
        <v>18</v>
      </c>
      <c r="R601" t="str">
        <f t="shared" si="991"/>
        <v>('DHL','2024-01-01','2024-12-31','12376','Import','US',NULL,'EXPRESS WW (NON-DOC) ','Non-Document','7',6.5,7,207.77,'Flat KG','AppliedMaterials_2024',NULL),</v>
      </c>
    </row>
    <row r="602" spans="1:18" x14ac:dyDescent="0.3">
      <c r="A602" t="str">
        <f t="shared" ref="A602" si="1246">A577</f>
        <v>DHL</v>
      </c>
      <c r="B602" s="1" t="s">
        <v>21</v>
      </c>
      <c r="C602" s="1" t="s">
        <v>2309</v>
      </c>
      <c r="D602">
        <v>12376</v>
      </c>
      <c r="E602" t="s">
        <v>286</v>
      </c>
      <c r="F602" t="str">
        <f t="shared" ref="F602:G602" si="1247">F577</f>
        <v>US</v>
      </c>
      <c r="G602" t="str">
        <f t="shared" si="1247"/>
        <v>NULL</v>
      </c>
      <c r="H602" t="s">
        <v>2353</v>
      </c>
      <c r="I602" t="str">
        <f t="shared" ref="I602" si="1248">I577</f>
        <v>Non-Document</v>
      </c>
      <c r="J602" s="11">
        <f t="shared" si="1208"/>
        <v>7</v>
      </c>
      <c r="K602">
        <f t="shared" ref="K602:L602" si="1249">K577</f>
        <v>7</v>
      </c>
      <c r="L602">
        <f t="shared" si="1249"/>
        <v>7.5</v>
      </c>
      <c r="M602">
        <f>INDEX('Express Worldwide Import IL'!$C$14:$I$41,MATCH('Rate Load ExpressWW IL Import'!L602,'Express Worldwide Import IL'!$B$14:$B$41,0),MATCH("Zone "&amp;'Rate Load ExpressWW IL Import'!J602,'Express Worldwide Import IL'!$C$13:$I$13,0))*1</f>
        <v>218.22</v>
      </c>
      <c r="N602" t="str">
        <f t="shared" si="1148"/>
        <v>Flat KG</v>
      </c>
      <c r="O602" t="s">
        <v>2310</v>
      </c>
      <c r="P602" t="s">
        <v>18</v>
      </c>
      <c r="R602" t="str">
        <f t="shared" ref="R602:R612" si="1250">SUBSTITUTE(IF(OR(ROW(A602)=2,MOD(ROW(A602),1000)=0),"insert into tnl_rating.dbo.dhl_express_rate_master values ('DHL','"&amp;B602&amp;"','"&amp;C602&amp;"','"&amp;D602&amp;"','"&amp;E602&amp;"','"&amp;F602&amp;"','"&amp;G602&amp;"','"&amp;H602&amp;"','"&amp;I602&amp;"','"&amp;J602&amp;"',"&amp;K602&amp;","&amp;L602&amp;","&amp;M602&amp;",'"&amp;N602&amp;"','"&amp;O602&amp;"',"&amp;P602&amp;"),",IF(OR(A603="",MOD(ROW(A603),1000)=0),"('DHL','"&amp;B602&amp;"','"&amp;C602&amp;"','"&amp;D602&amp;"','"&amp;E602&amp;"','"&amp;F602&amp;"','"&amp;G602&amp;"','"&amp;H602&amp;"','"&amp;I602&amp;"','"&amp;J602&amp;"',"&amp;K602&amp;","&amp;L602&amp;","&amp;M602&amp;",'"&amp;N602&amp;"','"&amp;O602&amp;"',"&amp;P602&amp;")","('DHL','"&amp;B602&amp;"','"&amp;C602&amp;"','"&amp;D602&amp;"','"&amp;E602&amp;"','"&amp;F602&amp;"','"&amp;G602&amp;"','"&amp;H602&amp;"','"&amp;I602&amp;"','"&amp;J602&amp;"',"&amp;K602&amp;","&amp;L602&amp;","&amp;M602&amp;",'"&amp;N602&amp;"','"&amp;O602&amp;"',"&amp;P602&amp;"),")),"'NULL'","NULL")</f>
        <v>('DHL','2024-01-01','2024-12-31','12376','Import','US',NULL,'EXPRESS WW (NON-DOC) ','Non-Document','7',7,7.5,218.22,'Flat KG','AppliedMaterials_2024',NULL),</v>
      </c>
    </row>
    <row r="603" spans="1:18" x14ac:dyDescent="0.3">
      <c r="A603" t="str">
        <f t="shared" ref="A603" si="1251">A578</f>
        <v>DHL</v>
      </c>
      <c r="B603" s="1" t="s">
        <v>21</v>
      </c>
      <c r="C603" s="1" t="s">
        <v>2309</v>
      </c>
      <c r="D603">
        <v>12376</v>
      </c>
      <c r="E603" t="s">
        <v>286</v>
      </c>
      <c r="F603" t="str">
        <f t="shared" ref="F603:G603" si="1252">F578</f>
        <v>US</v>
      </c>
      <c r="G603" t="str">
        <f t="shared" si="1252"/>
        <v>NULL</v>
      </c>
      <c r="H603" t="s">
        <v>2353</v>
      </c>
      <c r="I603" t="str">
        <f t="shared" ref="I603" si="1253">I578</f>
        <v>Non-Document</v>
      </c>
      <c r="J603" s="11">
        <f t="shared" si="1208"/>
        <v>7</v>
      </c>
      <c r="K603">
        <f t="shared" ref="K603:L603" si="1254">K578</f>
        <v>7.5</v>
      </c>
      <c r="L603">
        <f t="shared" si="1254"/>
        <v>8</v>
      </c>
      <c r="M603">
        <f>INDEX('Express Worldwide Import IL'!$C$14:$I$41,MATCH('Rate Load ExpressWW IL Import'!L603,'Express Worldwide Import IL'!$B$14:$B$41,0),MATCH("Zone "&amp;'Rate Load ExpressWW IL Import'!J603,'Express Worldwide Import IL'!$C$13:$I$13,0))*1</f>
        <v>228.67</v>
      </c>
      <c r="N603" t="str">
        <f t="shared" si="1148"/>
        <v>Flat KG</v>
      </c>
      <c r="O603" t="s">
        <v>2310</v>
      </c>
      <c r="P603" t="s">
        <v>18</v>
      </c>
      <c r="R603" t="str">
        <f t="shared" si="1250"/>
        <v>('DHL','2024-01-01','2024-12-31','12376','Import','US',NULL,'EXPRESS WW (NON-DOC) ','Non-Document','7',7.5,8,228.67,'Flat KG','AppliedMaterials_2024',NULL),</v>
      </c>
    </row>
    <row r="604" spans="1:18" x14ac:dyDescent="0.3">
      <c r="A604" t="str">
        <f t="shared" ref="A604" si="1255">A579</f>
        <v>DHL</v>
      </c>
      <c r="B604" s="1" t="s">
        <v>21</v>
      </c>
      <c r="C604" s="1" t="s">
        <v>2309</v>
      </c>
      <c r="D604">
        <v>12376</v>
      </c>
      <c r="E604" t="s">
        <v>286</v>
      </c>
      <c r="F604" t="str">
        <f t="shared" ref="F604:G604" si="1256">F579</f>
        <v>US</v>
      </c>
      <c r="G604" t="str">
        <f t="shared" si="1256"/>
        <v>NULL</v>
      </c>
      <c r="H604" t="s">
        <v>2353</v>
      </c>
      <c r="I604" t="str">
        <f t="shared" ref="I604" si="1257">I579</f>
        <v>Non-Document</v>
      </c>
      <c r="J604" s="11">
        <f t="shared" si="1208"/>
        <v>7</v>
      </c>
      <c r="K604">
        <f t="shared" ref="K604:L604" si="1258">K579</f>
        <v>8</v>
      </c>
      <c r="L604">
        <f t="shared" si="1258"/>
        <v>8.5</v>
      </c>
      <c r="M604">
        <f>INDEX('Express Worldwide Import IL'!$C$14:$I$41,MATCH('Rate Load ExpressWW IL Import'!L604,'Express Worldwide Import IL'!$B$14:$B$41,0),MATCH("Zone "&amp;'Rate Load ExpressWW IL Import'!J604,'Express Worldwide Import IL'!$C$13:$I$13,0))*1</f>
        <v>239.12</v>
      </c>
      <c r="N604" t="str">
        <f t="shared" si="1148"/>
        <v>Flat KG</v>
      </c>
      <c r="O604" t="s">
        <v>2310</v>
      </c>
      <c r="P604" t="s">
        <v>18</v>
      </c>
      <c r="R604" t="str">
        <f t="shared" si="1250"/>
        <v>('DHL','2024-01-01','2024-12-31','12376','Import','US',NULL,'EXPRESS WW (NON-DOC) ','Non-Document','7',8,8.5,239.12,'Flat KG','AppliedMaterials_2024',NULL),</v>
      </c>
    </row>
    <row r="605" spans="1:18" x14ac:dyDescent="0.3">
      <c r="A605" t="str">
        <f t="shared" ref="A605" si="1259">A580</f>
        <v>DHL</v>
      </c>
      <c r="B605" s="1" t="s">
        <v>21</v>
      </c>
      <c r="C605" s="1" t="s">
        <v>2309</v>
      </c>
      <c r="D605">
        <v>12376</v>
      </c>
      <c r="E605" t="s">
        <v>286</v>
      </c>
      <c r="F605" t="str">
        <f t="shared" ref="F605:G605" si="1260">F580</f>
        <v>US</v>
      </c>
      <c r="G605" t="str">
        <f t="shared" si="1260"/>
        <v>NULL</v>
      </c>
      <c r="H605" t="s">
        <v>2353</v>
      </c>
      <c r="I605" t="str">
        <f t="shared" ref="I605" si="1261">I580</f>
        <v>Non-Document</v>
      </c>
      <c r="J605" s="11">
        <f t="shared" si="1208"/>
        <v>7</v>
      </c>
      <c r="K605">
        <f t="shared" ref="K605:L605" si="1262">K580</f>
        <v>8.5</v>
      </c>
      <c r="L605">
        <f t="shared" si="1262"/>
        <v>9</v>
      </c>
      <c r="M605">
        <f>INDEX('Express Worldwide Import IL'!$C$14:$I$41,MATCH('Rate Load ExpressWW IL Import'!L605,'Express Worldwide Import IL'!$B$14:$B$41,0),MATCH("Zone "&amp;'Rate Load ExpressWW IL Import'!J605,'Express Worldwide Import IL'!$C$13:$I$13,0))*1</f>
        <v>249.57</v>
      </c>
      <c r="N605" t="str">
        <f t="shared" si="1148"/>
        <v>Flat KG</v>
      </c>
      <c r="O605" t="s">
        <v>2310</v>
      </c>
      <c r="P605" t="s">
        <v>18</v>
      </c>
      <c r="R605" t="str">
        <f t="shared" si="1250"/>
        <v>('DHL','2024-01-01','2024-12-31','12376','Import','US',NULL,'EXPRESS WW (NON-DOC) ','Non-Document','7',8.5,9,249.57,'Flat KG','AppliedMaterials_2024',NULL),</v>
      </c>
    </row>
    <row r="606" spans="1:18" x14ac:dyDescent="0.3">
      <c r="A606" t="str">
        <f t="shared" ref="A606" si="1263">A581</f>
        <v>DHL</v>
      </c>
      <c r="B606" s="1" t="s">
        <v>21</v>
      </c>
      <c r="C606" s="1" t="s">
        <v>2309</v>
      </c>
      <c r="D606">
        <v>12376</v>
      </c>
      <c r="E606" t="s">
        <v>286</v>
      </c>
      <c r="F606" t="str">
        <f t="shared" ref="F606:G606" si="1264">F581</f>
        <v>US</v>
      </c>
      <c r="G606" t="str">
        <f t="shared" si="1264"/>
        <v>NULL</v>
      </c>
      <c r="H606" t="s">
        <v>2353</v>
      </c>
      <c r="I606" t="str">
        <f t="shared" ref="I606" si="1265">I581</f>
        <v>Non-Document</v>
      </c>
      <c r="J606" s="11">
        <f t="shared" si="1208"/>
        <v>7</v>
      </c>
      <c r="K606">
        <f t="shared" ref="K606:L606" si="1266">K581</f>
        <v>9</v>
      </c>
      <c r="L606">
        <f t="shared" si="1266"/>
        <v>9.5</v>
      </c>
      <c r="M606">
        <f>INDEX('Express Worldwide Import IL'!$C$14:$I$41,MATCH('Rate Load ExpressWW IL Import'!L606,'Express Worldwide Import IL'!$B$14:$B$41,0),MATCH("Zone "&amp;'Rate Load ExpressWW IL Import'!J606,'Express Worldwide Import IL'!$C$13:$I$13,0))*1</f>
        <v>260.02</v>
      </c>
      <c r="N606" t="str">
        <f t="shared" si="1148"/>
        <v>Flat KG</v>
      </c>
      <c r="O606" t="s">
        <v>2310</v>
      </c>
      <c r="P606" t="s">
        <v>18</v>
      </c>
      <c r="R606" t="str">
        <f t="shared" si="1250"/>
        <v>('DHL','2024-01-01','2024-12-31','12376','Import','US',NULL,'EXPRESS WW (NON-DOC) ','Non-Document','7',9,9.5,260.02,'Flat KG','AppliedMaterials_2024',NULL),</v>
      </c>
    </row>
    <row r="607" spans="1:18" x14ac:dyDescent="0.3">
      <c r="A607" t="str">
        <f t="shared" ref="A607" si="1267">A582</f>
        <v>DHL</v>
      </c>
      <c r="B607" s="1" t="s">
        <v>21</v>
      </c>
      <c r="C607" s="1" t="s">
        <v>2309</v>
      </c>
      <c r="D607">
        <v>12376</v>
      </c>
      <c r="E607" t="s">
        <v>286</v>
      </c>
      <c r="F607" t="str">
        <f t="shared" ref="F607:G607" si="1268">F582</f>
        <v>US</v>
      </c>
      <c r="G607" t="str">
        <f t="shared" si="1268"/>
        <v>NULL</v>
      </c>
      <c r="H607" t="s">
        <v>2353</v>
      </c>
      <c r="I607" t="str">
        <f t="shared" ref="I607" si="1269">I582</f>
        <v>Non-Document</v>
      </c>
      <c r="J607" s="11">
        <f t="shared" si="1208"/>
        <v>7</v>
      </c>
      <c r="K607">
        <f t="shared" ref="K607:L607" si="1270">K582</f>
        <v>9.5</v>
      </c>
      <c r="L607">
        <f t="shared" si="1270"/>
        <v>10</v>
      </c>
      <c r="M607">
        <f>INDEX('Express Worldwide Import IL'!$C$14:$I$41,MATCH('Rate Load ExpressWW IL Import'!L607,'Express Worldwide Import IL'!$B$14:$B$41,0),MATCH("Zone "&amp;'Rate Load ExpressWW IL Import'!J607,'Express Worldwide Import IL'!$C$13:$I$13,0))*1</f>
        <v>270.47000000000003</v>
      </c>
      <c r="N607" t="str">
        <f t="shared" si="1148"/>
        <v>Flat KG</v>
      </c>
      <c r="O607" t="s">
        <v>2310</v>
      </c>
      <c r="P607" t="s">
        <v>18</v>
      </c>
      <c r="R607" t="str">
        <f t="shared" si="1250"/>
        <v>('DHL','2024-01-01','2024-12-31','12376','Import','US',NULL,'EXPRESS WW (NON-DOC) ','Non-Document','7',9.5,10,270.47,'Flat KG','AppliedMaterials_2024',NULL),</v>
      </c>
    </row>
    <row r="608" spans="1:18" x14ac:dyDescent="0.3">
      <c r="A608" t="str">
        <f t="shared" ref="A608" si="1271">A583</f>
        <v>DHL</v>
      </c>
      <c r="B608" s="1" t="s">
        <v>21</v>
      </c>
      <c r="C608" s="1" t="s">
        <v>2309</v>
      </c>
      <c r="D608">
        <v>12376</v>
      </c>
      <c r="E608" t="s">
        <v>286</v>
      </c>
      <c r="F608" t="str">
        <f t="shared" ref="F608:G608" si="1272">F583</f>
        <v>US</v>
      </c>
      <c r="G608" t="str">
        <f t="shared" si="1272"/>
        <v>NULL</v>
      </c>
      <c r="H608" t="s">
        <v>2353</v>
      </c>
      <c r="I608" t="str">
        <f t="shared" ref="I608" si="1273">I583</f>
        <v>Non-Document</v>
      </c>
      <c r="J608" s="11">
        <f t="shared" si="1208"/>
        <v>7</v>
      </c>
      <c r="K608">
        <f t="shared" ref="K608:L608" si="1274">K583</f>
        <v>10</v>
      </c>
      <c r="L608">
        <f t="shared" si="1274"/>
        <v>20</v>
      </c>
      <c r="M608">
        <f>INDEX('Express Worldwide Import IL'!$C$14:$I$41,MATCH('Rate Load ExpressWW IL Import'!L608,'Express Worldwide Import IL'!$B$14:$B$41,0),MATCH("Zone "&amp;'Rate Load ExpressWW IL Import'!J608,'Express Worldwide Import IL'!$C$13:$I$13,0))*1</f>
        <v>10.94</v>
      </c>
      <c r="N608" t="str">
        <f t="shared" si="1148"/>
        <v>Per0.5KG_A</v>
      </c>
      <c r="O608" t="s">
        <v>2310</v>
      </c>
      <c r="P608">
        <f>M607</f>
        <v>270.47000000000003</v>
      </c>
      <c r="R608" t="str">
        <f t="shared" si="1250"/>
        <v>('DHL','2024-01-01','2024-12-31','12376','Import','US',NULL,'EXPRESS WW (NON-DOC) ','Non-Document','7',10,20,10.94,'Per0.5KG_A','AppliedMaterials_2024',270.47),</v>
      </c>
    </row>
    <row r="609" spans="1:18" x14ac:dyDescent="0.3">
      <c r="A609" t="str">
        <f t="shared" ref="A609" si="1275">A584</f>
        <v>DHL</v>
      </c>
      <c r="B609" s="1" t="s">
        <v>21</v>
      </c>
      <c r="C609" s="1" t="s">
        <v>2309</v>
      </c>
      <c r="D609">
        <v>12376</v>
      </c>
      <c r="E609" t="s">
        <v>286</v>
      </c>
      <c r="F609" t="str">
        <f t="shared" ref="F609:G609" si="1276">F584</f>
        <v>US</v>
      </c>
      <c r="G609" t="str">
        <f t="shared" si="1276"/>
        <v>NULL</v>
      </c>
      <c r="H609" t="s">
        <v>2353</v>
      </c>
      <c r="I609" t="str">
        <f t="shared" ref="I609" si="1277">I584</f>
        <v>Non-Document</v>
      </c>
      <c r="J609" s="11">
        <f t="shared" si="1208"/>
        <v>7</v>
      </c>
      <c r="K609">
        <f t="shared" ref="K609:L609" si="1278">K584</f>
        <v>20</v>
      </c>
      <c r="L609">
        <f t="shared" si="1278"/>
        <v>30</v>
      </c>
      <c r="M609">
        <f>INDEX('Express Worldwide Import IL'!$C$14:$I$41,MATCH('Rate Load ExpressWW IL Import'!L609,'Express Worldwide Import IL'!$B$14:$B$41,0),MATCH("Zone "&amp;'Rate Load ExpressWW IL Import'!J609,'Express Worldwide Import IL'!$C$13:$I$13,0))*1</f>
        <v>10.64</v>
      </c>
      <c r="N609" t="str">
        <f t="shared" si="1148"/>
        <v>Per0.5KG_A</v>
      </c>
      <c r="O609" t="s">
        <v>2310</v>
      </c>
      <c r="P609" s="18">
        <f>P608+((K609-K608)*2)*M608</f>
        <v>489.27</v>
      </c>
      <c r="R609" t="str">
        <f t="shared" si="1250"/>
        <v>('DHL','2024-01-01','2024-12-31','12376','Import','US',NULL,'EXPRESS WW (NON-DOC) ','Non-Document','7',20,30,10.64,'Per0.5KG_A','AppliedMaterials_2024',489.27),</v>
      </c>
    </row>
    <row r="610" spans="1:18" x14ac:dyDescent="0.3">
      <c r="A610" t="str">
        <f t="shared" ref="A610" si="1279">A585</f>
        <v>DHL</v>
      </c>
      <c r="B610" s="1" t="s">
        <v>21</v>
      </c>
      <c r="C610" s="1" t="s">
        <v>2309</v>
      </c>
      <c r="D610">
        <v>12376</v>
      </c>
      <c r="E610" t="s">
        <v>286</v>
      </c>
      <c r="F610" t="str">
        <f t="shared" ref="F610:G610" si="1280">F585</f>
        <v>US</v>
      </c>
      <c r="G610" t="str">
        <f t="shared" si="1280"/>
        <v>NULL</v>
      </c>
      <c r="H610" t="s">
        <v>2353</v>
      </c>
      <c r="I610" t="str">
        <f t="shared" ref="I610" si="1281">I585</f>
        <v>Non-Document</v>
      </c>
      <c r="J610" s="11">
        <f t="shared" si="1208"/>
        <v>7</v>
      </c>
      <c r="K610">
        <f t="shared" ref="K610:L610" si="1282">K585</f>
        <v>30</v>
      </c>
      <c r="L610">
        <f t="shared" si="1282"/>
        <v>70</v>
      </c>
      <c r="M610">
        <f>INDEX('Express Worldwide Import IL'!$C$14:$I$41,MATCH('Rate Load ExpressWW IL Import'!L610,'Express Worldwide Import IL'!$B$14:$B$41,0),MATCH("Zone "&amp;'Rate Load ExpressWW IL Import'!J610,'Express Worldwide Import IL'!$C$13:$I$13,0))*1</f>
        <v>18.36</v>
      </c>
      <c r="N610" t="str">
        <f t="shared" si="1148"/>
        <v>Per1.0KG_A</v>
      </c>
      <c r="O610" t="s">
        <v>2310</v>
      </c>
      <c r="P610" s="18">
        <f>P609+((K610-K609))*M609</f>
        <v>595.66999999999996</v>
      </c>
      <c r="R610" t="str">
        <f t="shared" si="1250"/>
        <v>('DHL','2024-01-01','2024-12-31','12376','Import','US',NULL,'EXPRESS WW (NON-DOC) ','Non-Document','7',30,70,18.36,'Per1.0KG_A','AppliedMaterials_2024',595.67),</v>
      </c>
    </row>
    <row r="611" spans="1:18" x14ac:dyDescent="0.3">
      <c r="A611" t="str">
        <f t="shared" ref="A611" si="1283">A586</f>
        <v>DHL</v>
      </c>
      <c r="B611" s="1" t="s">
        <v>21</v>
      </c>
      <c r="C611" s="1" t="s">
        <v>2309</v>
      </c>
      <c r="D611">
        <v>12376</v>
      </c>
      <c r="E611" t="s">
        <v>286</v>
      </c>
      <c r="F611" t="str">
        <f t="shared" ref="F611:G611" si="1284">F586</f>
        <v>US</v>
      </c>
      <c r="G611" t="str">
        <f t="shared" si="1284"/>
        <v>NULL</v>
      </c>
      <c r="H611" t="s">
        <v>2353</v>
      </c>
      <c r="I611" t="str">
        <f t="shared" ref="I611" si="1285">I586</f>
        <v>Non-Document</v>
      </c>
      <c r="J611" s="11">
        <f t="shared" si="1208"/>
        <v>7</v>
      </c>
      <c r="K611">
        <f t="shared" ref="K611:L611" si="1286">K586</f>
        <v>70</v>
      </c>
      <c r="L611">
        <f t="shared" si="1286"/>
        <v>300</v>
      </c>
      <c r="M611">
        <f>INDEX('Express Worldwide Import IL'!$C$14:$I$41,MATCH('Rate Load ExpressWW IL Import'!L611,'Express Worldwide Import IL'!$B$14:$B$41,0),MATCH("Zone "&amp;'Rate Load ExpressWW IL Import'!J611,'Express Worldwide Import IL'!$C$13:$I$13,0))*1</f>
        <v>14.28</v>
      </c>
      <c r="N611" t="str">
        <f t="shared" si="1148"/>
        <v>Per1.0KG_A</v>
      </c>
      <c r="O611" t="s">
        <v>2310</v>
      </c>
      <c r="P611" s="18">
        <f>P610+((K611-K610))*M610</f>
        <v>1330.07</v>
      </c>
      <c r="R611" t="str">
        <f t="shared" si="1250"/>
        <v>('DHL','2024-01-01','2024-12-31','12376','Import','US',NULL,'EXPRESS WW (NON-DOC) ','Non-Document','7',70,300,14.28,'Per1.0KG_A','AppliedMaterials_2024',1330.07),</v>
      </c>
    </row>
    <row r="612" spans="1:18" x14ac:dyDescent="0.3">
      <c r="A612" t="str">
        <f t="shared" ref="A612" si="1287">A587</f>
        <v>DHL</v>
      </c>
      <c r="B612" s="1" t="s">
        <v>21</v>
      </c>
      <c r="C612" s="1" t="s">
        <v>2309</v>
      </c>
      <c r="D612">
        <v>12376</v>
      </c>
      <c r="E612" t="s">
        <v>286</v>
      </c>
      <c r="F612" t="str">
        <f t="shared" ref="F612:G612" si="1288">F587</f>
        <v>US</v>
      </c>
      <c r="G612" t="str">
        <f t="shared" si="1288"/>
        <v>NULL</v>
      </c>
      <c r="H612" t="s">
        <v>2353</v>
      </c>
      <c r="I612" t="str">
        <f t="shared" ref="I612" si="1289">I587</f>
        <v>Non-Document</v>
      </c>
      <c r="J612" s="11">
        <f t="shared" si="1208"/>
        <v>7</v>
      </c>
      <c r="K612">
        <f t="shared" ref="K612:L612" si="1290">K587</f>
        <v>300</v>
      </c>
      <c r="L612">
        <f t="shared" si="1290"/>
        <v>99999</v>
      </c>
      <c r="M612">
        <f>INDEX('Express Worldwide Import IL'!$C$14:$I$41,MATCH('Rate Load ExpressWW IL Import'!L612,'Express Worldwide Import IL'!$B$14:$B$41,0),MATCH("Zone "&amp;'Rate Load ExpressWW IL Import'!J612,'Express Worldwide Import IL'!$C$13:$I$13,0))*1</f>
        <v>13.26</v>
      </c>
      <c r="N612" t="str">
        <f t="shared" si="1148"/>
        <v>Per1.0KG_A</v>
      </c>
      <c r="O612" t="s">
        <v>2310</v>
      </c>
      <c r="P612" s="18">
        <f>P611+((K612-K611))*M611</f>
        <v>4614.4699999999993</v>
      </c>
      <c r="R612" t="str">
        <f t="shared" si="1250"/>
        <v>('DHL','2024-01-01','2024-12-31','12376','Import','US',NULL,'EXPRESS WW (NON-DOC) ','Non-Document','7',300,99999,13.26,'Per1.0KG_A','AppliedMaterials_2024',4614.47)</v>
      </c>
    </row>
    <row r="614" spans="1:18" x14ac:dyDescent="0.3">
      <c r="A614" t="s">
        <v>15</v>
      </c>
      <c r="B614" s="1" t="s">
        <v>21</v>
      </c>
      <c r="C614" s="1" t="s">
        <v>2309</v>
      </c>
      <c r="D614">
        <v>12376</v>
      </c>
      <c r="E614" t="s">
        <v>2262</v>
      </c>
      <c r="F614" t="s">
        <v>17</v>
      </c>
      <c r="G614" t="s">
        <v>18</v>
      </c>
      <c r="H614" t="s">
        <v>527</v>
      </c>
      <c r="I614" t="s">
        <v>179</v>
      </c>
      <c r="J614" s="11">
        <v>1</v>
      </c>
      <c r="K614">
        <v>0</v>
      </c>
      <c r="L614">
        <v>0.5</v>
      </c>
      <c r="M614">
        <f>INDEX('Express Worldwide Import IL'!$C$7:$I$41,MATCH('Rate Load ExpressWW IL Import'!L614,'Express Worldwide Import IL'!$B$14:$B$41,0),MATCH("Zone "&amp;'Rate Load ExpressWW IL Import'!J614,'Express Worldwide Import IL'!$C$13:$I$13,0))*1</f>
        <v>30.24</v>
      </c>
      <c r="N614" t="s">
        <v>285</v>
      </c>
      <c r="O614" t="s">
        <v>2310</v>
      </c>
      <c r="P614" t="s">
        <v>18</v>
      </c>
      <c r="R614" t="str">
        <f t="shared" ref="R614:R677" si="1291">SUBSTITUTE(IF(OR(ROW(A614)=2,MOD(ROW(A614),1000)=0),"insert into tnl_rating.dbo.dhl_express_rate_master values ('DHL','"&amp;B614&amp;"','"&amp;C614&amp;"','"&amp;D614&amp;"','"&amp;E614&amp;"','"&amp;F614&amp;"','"&amp;G614&amp;"','"&amp;H614&amp;"','"&amp;I614&amp;"','"&amp;J614&amp;"',"&amp;K614&amp;","&amp;L614&amp;","&amp;M614&amp;",'"&amp;N614&amp;"','"&amp;O614&amp;"',"&amp;P614&amp;"),",IF(OR(A615="",MOD(ROW(A615),1000)=0),"('DHL','"&amp;B614&amp;"','"&amp;C614&amp;"','"&amp;D614&amp;"','"&amp;E614&amp;"','"&amp;F614&amp;"','"&amp;G614&amp;"','"&amp;H614&amp;"','"&amp;I614&amp;"','"&amp;J614&amp;"',"&amp;K614&amp;","&amp;L614&amp;","&amp;M614&amp;",'"&amp;N614&amp;"','"&amp;O614&amp;"',"&amp;P614&amp;")","('DHL','"&amp;B614&amp;"','"&amp;C614&amp;"','"&amp;D614&amp;"','"&amp;E614&amp;"','"&amp;F614&amp;"','"&amp;G614&amp;"','"&amp;H614&amp;"','"&amp;I614&amp;"','"&amp;J614&amp;"',"&amp;K614&amp;","&amp;L614&amp;","&amp;M614&amp;",'"&amp;N614&amp;"','"&amp;O614&amp;"',"&amp;P614&amp;"),")),"'NULL'","NULL")</f>
        <v>('DHL','2024-01-01','2024-12-31','12376','3C','US',NULL,'EXPRESS WW (DOC) .','Document','1',0,0.5,30.24,'Flat KG','AppliedMaterials_2024',NULL),</v>
      </c>
    </row>
    <row r="615" spans="1:18" x14ac:dyDescent="0.3">
      <c r="A615" t="s">
        <v>15</v>
      </c>
      <c r="B615" s="1" t="s">
        <v>21</v>
      </c>
      <c r="C615" s="1" t="s">
        <v>2309</v>
      </c>
      <c r="D615">
        <v>12376</v>
      </c>
      <c r="E615" t="s">
        <v>2262</v>
      </c>
      <c r="F615" t="s">
        <v>17</v>
      </c>
      <c r="G615" t="s">
        <v>18</v>
      </c>
      <c r="H615" t="s">
        <v>527</v>
      </c>
      <c r="I615" t="s">
        <v>179</v>
      </c>
      <c r="J615" s="11">
        <v>1</v>
      </c>
      <c r="K615">
        <v>0.5</v>
      </c>
      <c r="L615">
        <v>1</v>
      </c>
      <c r="M615">
        <f>INDEX('Express Worldwide Import IL'!$C$7:$I$41,MATCH('Rate Load ExpressWW IL Import'!L615,'Express Worldwide Import IL'!$B$14:$B$41,0),MATCH("Zone "&amp;'Rate Load ExpressWW IL Import'!J615,'Express Worldwide Import IL'!$C$13:$I$13,0))*1</f>
        <v>40.090000000000003</v>
      </c>
      <c r="N615" t="s">
        <v>285</v>
      </c>
      <c r="O615" t="s">
        <v>2310</v>
      </c>
      <c r="P615" t="s">
        <v>18</v>
      </c>
      <c r="R615" t="str">
        <f t="shared" si="1291"/>
        <v>('DHL','2024-01-01','2024-12-31','12376','3C','US',NULL,'EXPRESS WW (DOC) .','Document','1',0.5,1,40.09,'Flat KG','AppliedMaterials_2024',NULL),</v>
      </c>
    </row>
    <row r="616" spans="1:18" x14ac:dyDescent="0.3">
      <c r="A616" t="s">
        <v>15</v>
      </c>
      <c r="B616" s="1" t="s">
        <v>21</v>
      </c>
      <c r="C616" s="1" t="s">
        <v>2309</v>
      </c>
      <c r="D616">
        <v>12376</v>
      </c>
      <c r="E616" t="s">
        <v>2262</v>
      </c>
      <c r="F616" t="s">
        <v>17</v>
      </c>
      <c r="G616" t="s">
        <v>18</v>
      </c>
      <c r="H616" t="s">
        <v>527</v>
      </c>
      <c r="I616" t="s">
        <v>179</v>
      </c>
      <c r="J616" s="11">
        <v>1</v>
      </c>
      <c r="K616">
        <v>1</v>
      </c>
      <c r="L616">
        <v>1.5</v>
      </c>
      <c r="M616">
        <f>INDEX('Express Worldwide Import IL'!$C$7:$I$41,MATCH('Rate Load ExpressWW IL Import'!L616,'Express Worldwide Import IL'!$B$14:$B$41,0),MATCH("Zone "&amp;'Rate Load ExpressWW IL Import'!J616,'Express Worldwide Import IL'!$C$13:$I$13,0))*1</f>
        <v>45.35</v>
      </c>
      <c r="N616" t="s">
        <v>285</v>
      </c>
      <c r="O616" t="s">
        <v>2310</v>
      </c>
      <c r="P616" t="s">
        <v>18</v>
      </c>
      <c r="R616" t="str">
        <f t="shared" si="1291"/>
        <v>('DHL','2024-01-01','2024-12-31','12376','3C','US',NULL,'EXPRESS WW (DOC) .','Document','1',1,1.5,45.35,'Flat KG','AppliedMaterials_2024',NULL),</v>
      </c>
    </row>
    <row r="617" spans="1:18" x14ac:dyDescent="0.3">
      <c r="A617" t="s">
        <v>15</v>
      </c>
      <c r="B617" s="1" t="s">
        <v>21</v>
      </c>
      <c r="C617" s="1" t="s">
        <v>2309</v>
      </c>
      <c r="D617">
        <v>12376</v>
      </c>
      <c r="E617" t="s">
        <v>2262</v>
      </c>
      <c r="F617" t="s">
        <v>17</v>
      </c>
      <c r="G617" t="s">
        <v>18</v>
      </c>
      <c r="H617" t="s">
        <v>527</v>
      </c>
      <c r="I617" t="s">
        <v>179</v>
      </c>
      <c r="J617" s="11">
        <v>1</v>
      </c>
      <c r="K617">
        <v>1.5</v>
      </c>
      <c r="L617">
        <v>2</v>
      </c>
      <c r="M617">
        <f>INDEX('Express Worldwide Import IL'!$C$7:$I$41,MATCH('Rate Load ExpressWW IL Import'!L617,'Express Worldwide Import IL'!$B$14:$B$41,0),MATCH("Zone "&amp;'Rate Load ExpressWW IL Import'!J617,'Express Worldwide Import IL'!$C$13:$I$13,0))*1</f>
        <v>50.61</v>
      </c>
      <c r="N617" t="s">
        <v>285</v>
      </c>
      <c r="O617" t="s">
        <v>2310</v>
      </c>
      <c r="P617" t="s">
        <v>18</v>
      </c>
      <c r="R617" t="str">
        <f t="shared" si="1291"/>
        <v>('DHL','2024-01-01','2024-12-31','12376','3C','US',NULL,'EXPRESS WW (DOC) .','Document','1',1.5,2,50.61,'Flat KG','AppliedMaterials_2024',NULL),</v>
      </c>
    </row>
    <row r="618" spans="1:18" x14ac:dyDescent="0.3">
      <c r="A618" t="s">
        <v>15</v>
      </c>
      <c r="B618" s="1" t="s">
        <v>21</v>
      </c>
      <c r="C618" s="1" t="s">
        <v>2309</v>
      </c>
      <c r="D618">
        <v>12376</v>
      </c>
      <c r="E618" t="s">
        <v>2262</v>
      </c>
      <c r="F618" t="s">
        <v>17</v>
      </c>
      <c r="G618" t="s">
        <v>18</v>
      </c>
      <c r="H618" t="s">
        <v>527</v>
      </c>
      <c r="I618" t="s">
        <v>179</v>
      </c>
      <c r="J618" s="11">
        <f>J614+1</f>
        <v>2</v>
      </c>
      <c r="K618">
        <v>0</v>
      </c>
      <c r="L618">
        <v>0.5</v>
      </c>
      <c r="M618">
        <f>INDEX('Express Worldwide Import IL'!$C$7:$I$41,MATCH('Rate Load ExpressWW IL Import'!L618,'Express Worldwide Import IL'!$B$14:$B$41,0),MATCH("Zone "&amp;'Rate Load ExpressWW IL Import'!J618,'Express Worldwide Import IL'!$C$13:$I$13,0))*1</f>
        <v>33.97</v>
      </c>
      <c r="N618" t="s">
        <v>285</v>
      </c>
      <c r="O618" t="s">
        <v>2310</v>
      </c>
      <c r="P618" t="s">
        <v>18</v>
      </c>
      <c r="R618" t="str">
        <f t="shared" si="1291"/>
        <v>('DHL','2024-01-01','2024-12-31','12376','3C','US',NULL,'EXPRESS WW (DOC) .','Document','2',0,0.5,33.97,'Flat KG','AppliedMaterials_2024',NULL),</v>
      </c>
    </row>
    <row r="619" spans="1:18" x14ac:dyDescent="0.3">
      <c r="A619" t="s">
        <v>15</v>
      </c>
      <c r="B619" s="1" t="s">
        <v>21</v>
      </c>
      <c r="C619" s="1" t="s">
        <v>2309</v>
      </c>
      <c r="D619">
        <v>12376</v>
      </c>
      <c r="E619" t="s">
        <v>2262</v>
      </c>
      <c r="F619" t="s">
        <v>17</v>
      </c>
      <c r="G619" t="s">
        <v>18</v>
      </c>
      <c r="H619" t="s">
        <v>527</v>
      </c>
      <c r="I619" t="s">
        <v>179</v>
      </c>
      <c r="J619" s="11">
        <f t="shared" ref="J619:J641" si="1292">J615+1</f>
        <v>2</v>
      </c>
      <c r="K619">
        <v>0.5</v>
      </c>
      <c r="L619">
        <v>1</v>
      </c>
      <c r="M619">
        <f>INDEX('Express Worldwide Import IL'!$C$7:$I$41,MATCH('Rate Load ExpressWW IL Import'!L619,'Express Worldwide Import IL'!$B$14:$B$41,0),MATCH("Zone "&amp;'Rate Load ExpressWW IL Import'!J619,'Express Worldwide Import IL'!$C$13:$I$13,0))*1</f>
        <v>44.62</v>
      </c>
      <c r="N619" t="s">
        <v>285</v>
      </c>
      <c r="O619" t="s">
        <v>2310</v>
      </c>
      <c r="P619" t="s">
        <v>18</v>
      </c>
      <c r="R619" t="str">
        <f t="shared" si="1291"/>
        <v>('DHL','2024-01-01','2024-12-31','12376','3C','US',NULL,'EXPRESS WW (DOC) .','Document','2',0.5,1,44.62,'Flat KG','AppliedMaterials_2024',NULL),</v>
      </c>
    </row>
    <row r="620" spans="1:18" x14ac:dyDescent="0.3">
      <c r="A620" t="s">
        <v>15</v>
      </c>
      <c r="B620" s="1" t="s">
        <v>21</v>
      </c>
      <c r="C620" s="1" t="s">
        <v>2309</v>
      </c>
      <c r="D620">
        <v>12376</v>
      </c>
      <c r="E620" t="s">
        <v>2262</v>
      </c>
      <c r="F620" t="s">
        <v>17</v>
      </c>
      <c r="G620" t="s">
        <v>18</v>
      </c>
      <c r="H620" t="s">
        <v>527</v>
      </c>
      <c r="I620" t="s">
        <v>179</v>
      </c>
      <c r="J620" s="11">
        <f t="shared" si="1292"/>
        <v>2</v>
      </c>
      <c r="K620">
        <v>1</v>
      </c>
      <c r="L620">
        <v>1.5</v>
      </c>
      <c r="M620">
        <f>INDEX('Express Worldwide Import IL'!$C$7:$I$41,MATCH('Rate Load ExpressWW IL Import'!L620,'Express Worldwide Import IL'!$B$14:$B$41,0),MATCH("Zone "&amp;'Rate Load ExpressWW IL Import'!J620,'Express Worldwide Import IL'!$C$13:$I$13,0))*1</f>
        <v>52.01</v>
      </c>
      <c r="N620" t="s">
        <v>285</v>
      </c>
      <c r="O620" t="s">
        <v>2310</v>
      </c>
      <c r="P620" t="s">
        <v>18</v>
      </c>
      <c r="R620" t="str">
        <f t="shared" si="1291"/>
        <v>('DHL','2024-01-01','2024-12-31','12376','3C','US',NULL,'EXPRESS WW (DOC) .','Document','2',1,1.5,52.01,'Flat KG','AppliedMaterials_2024',NULL),</v>
      </c>
    </row>
    <row r="621" spans="1:18" x14ac:dyDescent="0.3">
      <c r="A621" t="s">
        <v>15</v>
      </c>
      <c r="B621" s="1" t="s">
        <v>21</v>
      </c>
      <c r="C621" s="1" t="s">
        <v>2309</v>
      </c>
      <c r="D621">
        <v>12376</v>
      </c>
      <c r="E621" t="s">
        <v>2262</v>
      </c>
      <c r="F621" t="s">
        <v>17</v>
      </c>
      <c r="G621" t="s">
        <v>18</v>
      </c>
      <c r="H621" t="s">
        <v>527</v>
      </c>
      <c r="I621" t="s">
        <v>179</v>
      </c>
      <c r="J621" s="11">
        <f t="shared" si="1292"/>
        <v>2</v>
      </c>
      <c r="K621">
        <v>1.5</v>
      </c>
      <c r="L621">
        <v>2</v>
      </c>
      <c r="M621">
        <f>INDEX('Express Worldwide Import IL'!$C$7:$I$41,MATCH('Rate Load ExpressWW IL Import'!L621,'Express Worldwide Import IL'!$B$14:$B$41,0),MATCH("Zone "&amp;'Rate Load ExpressWW IL Import'!J621,'Express Worldwide Import IL'!$C$13:$I$13,0))*1</f>
        <v>59.4</v>
      </c>
      <c r="N621" t="s">
        <v>285</v>
      </c>
      <c r="O621" t="s">
        <v>2310</v>
      </c>
      <c r="P621" t="s">
        <v>18</v>
      </c>
      <c r="R621" t="str">
        <f t="shared" si="1291"/>
        <v>('DHL','2024-01-01','2024-12-31','12376','3C','US',NULL,'EXPRESS WW (DOC) .','Document','2',1.5,2,59.4,'Flat KG','AppliedMaterials_2024',NULL),</v>
      </c>
    </row>
    <row r="622" spans="1:18" x14ac:dyDescent="0.3">
      <c r="A622" t="s">
        <v>15</v>
      </c>
      <c r="B622" s="1" t="s">
        <v>21</v>
      </c>
      <c r="C622" s="1" t="s">
        <v>2309</v>
      </c>
      <c r="D622">
        <v>12376</v>
      </c>
      <c r="E622" t="s">
        <v>2262</v>
      </c>
      <c r="F622" t="s">
        <v>17</v>
      </c>
      <c r="G622" t="s">
        <v>18</v>
      </c>
      <c r="H622" t="s">
        <v>527</v>
      </c>
      <c r="I622" t="s">
        <v>179</v>
      </c>
      <c r="J622" s="11">
        <f t="shared" si="1292"/>
        <v>3</v>
      </c>
      <c r="K622">
        <v>0</v>
      </c>
      <c r="L622">
        <v>0.5</v>
      </c>
      <c r="M622">
        <f>INDEX('Express Worldwide Import IL'!$C$7:$I$41,MATCH('Rate Load ExpressWW IL Import'!L622,'Express Worldwide Import IL'!$B$14:$B$41,0),MATCH("Zone "&amp;'Rate Load ExpressWW IL Import'!J622,'Express Worldwide Import IL'!$C$13:$I$13,0))*1</f>
        <v>45.05</v>
      </c>
      <c r="N622" t="s">
        <v>285</v>
      </c>
      <c r="O622" t="s">
        <v>2310</v>
      </c>
      <c r="P622" t="s">
        <v>18</v>
      </c>
      <c r="R622" t="str">
        <f t="shared" si="1291"/>
        <v>('DHL','2024-01-01','2024-12-31','12376','3C','US',NULL,'EXPRESS WW (DOC) .','Document','3',0,0.5,45.05,'Flat KG','AppliedMaterials_2024',NULL),</v>
      </c>
    </row>
    <row r="623" spans="1:18" x14ac:dyDescent="0.3">
      <c r="A623" t="s">
        <v>15</v>
      </c>
      <c r="B623" s="1" t="s">
        <v>21</v>
      </c>
      <c r="C623" s="1" t="s">
        <v>2309</v>
      </c>
      <c r="D623">
        <v>12376</v>
      </c>
      <c r="E623" t="s">
        <v>2262</v>
      </c>
      <c r="F623" t="s">
        <v>17</v>
      </c>
      <c r="G623" t="s">
        <v>18</v>
      </c>
      <c r="H623" t="s">
        <v>527</v>
      </c>
      <c r="I623" t="s">
        <v>179</v>
      </c>
      <c r="J623" s="11">
        <f t="shared" si="1292"/>
        <v>3</v>
      </c>
      <c r="K623">
        <v>0.5</v>
      </c>
      <c r="L623">
        <v>1</v>
      </c>
      <c r="M623">
        <f>INDEX('Express Worldwide Import IL'!$C$7:$I$41,MATCH('Rate Load ExpressWW IL Import'!L623,'Express Worldwide Import IL'!$B$14:$B$41,0),MATCH("Zone "&amp;'Rate Load ExpressWW IL Import'!J623,'Express Worldwide Import IL'!$C$13:$I$13,0))*1</f>
        <v>58.59</v>
      </c>
      <c r="N623" t="s">
        <v>285</v>
      </c>
      <c r="O623" t="s">
        <v>2310</v>
      </c>
      <c r="P623" t="s">
        <v>18</v>
      </c>
      <c r="R623" t="str">
        <f t="shared" si="1291"/>
        <v>('DHL','2024-01-01','2024-12-31','12376','3C','US',NULL,'EXPRESS WW (DOC) .','Document','3',0.5,1,58.59,'Flat KG','AppliedMaterials_2024',NULL),</v>
      </c>
    </row>
    <row r="624" spans="1:18" x14ac:dyDescent="0.3">
      <c r="A624" t="s">
        <v>15</v>
      </c>
      <c r="B624" s="1" t="s">
        <v>21</v>
      </c>
      <c r="C624" s="1" t="s">
        <v>2309</v>
      </c>
      <c r="D624">
        <v>12376</v>
      </c>
      <c r="E624" t="s">
        <v>2262</v>
      </c>
      <c r="F624" t="s">
        <v>17</v>
      </c>
      <c r="G624" t="s">
        <v>18</v>
      </c>
      <c r="H624" t="s">
        <v>527</v>
      </c>
      <c r="I624" t="s">
        <v>179</v>
      </c>
      <c r="J624" s="11">
        <f t="shared" si="1292"/>
        <v>3</v>
      </c>
      <c r="K624">
        <v>1</v>
      </c>
      <c r="L624">
        <v>1.5</v>
      </c>
      <c r="M624">
        <f>INDEX('Express Worldwide Import IL'!$C$7:$I$41,MATCH('Rate Load ExpressWW IL Import'!L624,'Express Worldwide Import IL'!$B$14:$B$41,0),MATCH("Zone "&amp;'Rate Load ExpressWW IL Import'!J624,'Express Worldwide Import IL'!$C$13:$I$13,0))*1</f>
        <v>64.34</v>
      </c>
      <c r="N624" t="s">
        <v>285</v>
      </c>
      <c r="O624" t="s">
        <v>2310</v>
      </c>
      <c r="P624" t="s">
        <v>18</v>
      </c>
      <c r="R624" t="str">
        <f t="shared" si="1291"/>
        <v>('DHL','2024-01-01','2024-12-31','12376','3C','US',NULL,'EXPRESS WW (DOC) .','Document','3',1,1.5,64.34,'Flat KG','AppliedMaterials_2024',NULL),</v>
      </c>
    </row>
    <row r="625" spans="1:18" x14ac:dyDescent="0.3">
      <c r="A625" t="s">
        <v>15</v>
      </c>
      <c r="B625" s="1" t="s">
        <v>21</v>
      </c>
      <c r="C625" s="1" t="s">
        <v>2309</v>
      </c>
      <c r="D625">
        <v>12376</v>
      </c>
      <c r="E625" t="s">
        <v>2262</v>
      </c>
      <c r="F625" t="s">
        <v>17</v>
      </c>
      <c r="G625" t="s">
        <v>18</v>
      </c>
      <c r="H625" t="s">
        <v>527</v>
      </c>
      <c r="I625" t="s">
        <v>179</v>
      </c>
      <c r="J625" s="11">
        <f t="shared" si="1292"/>
        <v>3</v>
      </c>
      <c r="K625">
        <v>1.5</v>
      </c>
      <c r="L625">
        <v>2</v>
      </c>
      <c r="M625">
        <f>INDEX('Express Worldwide Import IL'!$C$7:$I$41,MATCH('Rate Load ExpressWW IL Import'!L625,'Express Worldwide Import IL'!$B$14:$B$41,0),MATCH("Zone "&amp;'Rate Load ExpressWW IL Import'!J625,'Express Worldwide Import IL'!$C$13:$I$13,0))*1</f>
        <v>70.09</v>
      </c>
      <c r="N625" t="s">
        <v>285</v>
      </c>
      <c r="O625" t="s">
        <v>2310</v>
      </c>
      <c r="P625" t="s">
        <v>18</v>
      </c>
      <c r="R625" t="str">
        <f t="shared" si="1291"/>
        <v>('DHL','2024-01-01','2024-12-31','12376','3C','US',NULL,'EXPRESS WW (DOC) .','Document','3',1.5,2,70.09,'Flat KG','AppliedMaterials_2024',NULL),</v>
      </c>
    </row>
    <row r="626" spans="1:18" x14ac:dyDescent="0.3">
      <c r="A626" t="s">
        <v>15</v>
      </c>
      <c r="B626" s="1" t="s">
        <v>21</v>
      </c>
      <c r="C626" s="1" t="s">
        <v>2309</v>
      </c>
      <c r="D626">
        <v>12376</v>
      </c>
      <c r="E626" t="s">
        <v>2262</v>
      </c>
      <c r="F626" t="s">
        <v>17</v>
      </c>
      <c r="G626" t="s">
        <v>18</v>
      </c>
      <c r="H626" t="s">
        <v>527</v>
      </c>
      <c r="I626" t="s">
        <v>179</v>
      </c>
      <c r="J626" s="11">
        <f t="shared" si="1292"/>
        <v>4</v>
      </c>
      <c r="K626">
        <v>0</v>
      </c>
      <c r="L626">
        <v>0.5</v>
      </c>
      <c r="M626">
        <f>INDEX('Express Worldwide Import IL'!$C$7:$I$41,MATCH('Rate Load ExpressWW IL Import'!L626,'Express Worldwide Import IL'!$B$14:$B$41,0),MATCH("Zone "&amp;'Rate Load ExpressWW IL Import'!J626,'Express Worldwide Import IL'!$C$13:$I$13,0))*1</f>
        <v>46.95</v>
      </c>
      <c r="N626" t="s">
        <v>285</v>
      </c>
      <c r="O626" t="s">
        <v>2310</v>
      </c>
      <c r="P626" t="s">
        <v>18</v>
      </c>
      <c r="R626" t="str">
        <f t="shared" si="1291"/>
        <v>('DHL','2024-01-01','2024-12-31','12376','3C','US',NULL,'EXPRESS WW (DOC) .','Document','4',0,0.5,46.95,'Flat KG','AppliedMaterials_2024',NULL),</v>
      </c>
    </row>
    <row r="627" spans="1:18" x14ac:dyDescent="0.3">
      <c r="A627" t="s">
        <v>15</v>
      </c>
      <c r="B627" s="1" t="s">
        <v>21</v>
      </c>
      <c r="C627" s="1" t="s">
        <v>2309</v>
      </c>
      <c r="D627">
        <v>12376</v>
      </c>
      <c r="E627" t="s">
        <v>2262</v>
      </c>
      <c r="F627" t="s">
        <v>17</v>
      </c>
      <c r="G627" t="s">
        <v>18</v>
      </c>
      <c r="H627" t="s">
        <v>527</v>
      </c>
      <c r="I627" t="s">
        <v>179</v>
      </c>
      <c r="J627" s="11">
        <f t="shared" si="1292"/>
        <v>4</v>
      </c>
      <c r="K627">
        <v>0.5</v>
      </c>
      <c r="L627">
        <v>1</v>
      </c>
      <c r="M627">
        <f>INDEX('Express Worldwide Import IL'!$C$7:$I$41,MATCH('Rate Load ExpressWW IL Import'!L627,'Express Worldwide Import IL'!$B$14:$B$41,0),MATCH("Zone "&amp;'Rate Load ExpressWW IL Import'!J627,'Express Worldwide Import IL'!$C$13:$I$13,0))*1</f>
        <v>61.17</v>
      </c>
      <c r="N627" t="s">
        <v>285</v>
      </c>
      <c r="O627" t="s">
        <v>2310</v>
      </c>
      <c r="P627" t="s">
        <v>18</v>
      </c>
      <c r="R627" t="str">
        <f t="shared" si="1291"/>
        <v>('DHL','2024-01-01','2024-12-31','12376','3C','US',NULL,'EXPRESS WW (DOC) .','Document','4',0.5,1,61.17,'Flat KG','AppliedMaterials_2024',NULL),</v>
      </c>
    </row>
    <row r="628" spans="1:18" x14ac:dyDescent="0.3">
      <c r="A628" t="s">
        <v>15</v>
      </c>
      <c r="B628" s="1" t="s">
        <v>21</v>
      </c>
      <c r="C628" s="1" t="s">
        <v>2309</v>
      </c>
      <c r="D628">
        <v>12376</v>
      </c>
      <c r="E628" t="s">
        <v>2262</v>
      </c>
      <c r="F628" t="s">
        <v>17</v>
      </c>
      <c r="G628" t="s">
        <v>18</v>
      </c>
      <c r="H628" t="s">
        <v>527</v>
      </c>
      <c r="I628" t="s">
        <v>179</v>
      </c>
      <c r="J628" s="11">
        <f t="shared" si="1292"/>
        <v>4</v>
      </c>
      <c r="K628">
        <v>1</v>
      </c>
      <c r="L628">
        <v>1.5</v>
      </c>
      <c r="M628">
        <f>INDEX('Express Worldwide Import IL'!$C$7:$I$41,MATCH('Rate Load ExpressWW IL Import'!L628,'Express Worldwide Import IL'!$B$14:$B$41,0),MATCH("Zone "&amp;'Rate Load ExpressWW IL Import'!J628,'Express Worldwide Import IL'!$C$13:$I$13,0))*1</f>
        <v>67.19</v>
      </c>
      <c r="N628" t="s">
        <v>285</v>
      </c>
      <c r="O628" t="s">
        <v>2310</v>
      </c>
      <c r="P628" t="s">
        <v>18</v>
      </c>
      <c r="R628" t="str">
        <f t="shared" si="1291"/>
        <v>('DHL','2024-01-01','2024-12-31','12376','3C','US',NULL,'EXPRESS WW (DOC) .','Document','4',1,1.5,67.19,'Flat KG','AppliedMaterials_2024',NULL),</v>
      </c>
    </row>
    <row r="629" spans="1:18" x14ac:dyDescent="0.3">
      <c r="A629" t="s">
        <v>15</v>
      </c>
      <c r="B629" s="1" t="s">
        <v>21</v>
      </c>
      <c r="C629" s="1" t="s">
        <v>2309</v>
      </c>
      <c r="D629">
        <v>12376</v>
      </c>
      <c r="E629" t="s">
        <v>2262</v>
      </c>
      <c r="F629" t="s">
        <v>17</v>
      </c>
      <c r="G629" t="s">
        <v>18</v>
      </c>
      <c r="H629" t="s">
        <v>527</v>
      </c>
      <c r="I629" t="s">
        <v>179</v>
      </c>
      <c r="J629" s="11">
        <f t="shared" si="1292"/>
        <v>4</v>
      </c>
      <c r="K629">
        <v>1.5</v>
      </c>
      <c r="L629">
        <v>2</v>
      </c>
      <c r="M629">
        <f>INDEX('Express Worldwide Import IL'!$C$7:$I$41,MATCH('Rate Load ExpressWW IL Import'!L629,'Express Worldwide Import IL'!$B$14:$B$41,0),MATCH("Zone "&amp;'Rate Load ExpressWW IL Import'!J629,'Express Worldwide Import IL'!$C$13:$I$13,0))*1</f>
        <v>73.209999999999994</v>
      </c>
      <c r="N629" t="s">
        <v>285</v>
      </c>
      <c r="O629" t="s">
        <v>2310</v>
      </c>
      <c r="P629" t="s">
        <v>18</v>
      </c>
      <c r="R629" t="str">
        <f t="shared" si="1291"/>
        <v>('DHL','2024-01-01','2024-12-31','12376','3C','US',NULL,'EXPRESS WW (DOC) .','Document','4',1.5,2,73.21,'Flat KG','AppliedMaterials_2024',NULL),</v>
      </c>
    </row>
    <row r="630" spans="1:18" x14ac:dyDescent="0.3">
      <c r="A630" t="s">
        <v>15</v>
      </c>
      <c r="B630" s="1" t="s">
        <v>21</v>
      </c>
      <c r="C630" s="1" t="s">
        <v>2309</v>
      </c>
      <c r="D630">
        <v>12376</v>
      </c>
      <c r="E630" t="s">
        <v>2262</v>
      </c>
      <c r="F630" t="s">
        <v>17</v>
      </c>
      <c r="G630" t="s">
        <v>18</v>
      </c>
      <c r="H630" t="s">
        <v>527</v>
      </c>
      <c r="I630" t="s">
        <v>179</v>
      </c>
      <c r="J630" s="11">
        <f t="shared" si="1292"/>
        <v>5</v>
      </c>
      <c r="K630">
        <v>0</v>
      </c>
      <c r="L630">
        <v>0.5</v>
      </c>
      <c r="M630">
        <f>INDEX('Express Worldwide Import IL'!$C$7:$I$41,MATCH('Rate Load ExpressWW IL Import'!L630,'Express Worldwide Import IL'!$B$14:$B$41,0),MATCH("Zone "&amp;'Rate Load ExpressWW IL Import'!J630,'Express Worldwide Import IL'!$C$13:$I$13,0))*1</f>
        <v>50.2</v>
      </c>
      <c r="N630" t="s">
        <v>285</v>
      </c>
      <c r="O630" t="s">
        <v>2310</v>
      </c>
      <c r="P630" t="s">
        <v>18</v>
      </c>
      <c r="R630" t="str">
        <f t="shared" si="1291"/>
        <v>('DHL','2024-01-01','2024-12-31','12376','3C','US',NULL,'EXPRESS WW (DOC) .','Document','5',0,0.5,50.2,'Flat KG','AppliedMaterials_2024',NULL),</v>
      </c>
    </row>
    <row r="631" spans="1:18" x14ac:dyDescent="0.3">
      <c r="A631" t="s">
        <v>15</v>
      </c>
      <c r="B631" s="1" t="s">
        <v>21</v>
      </c>
      <c r="C631" s="1" t="s">
        <v>2309</v>
      </c>
      <c r="D631">
        <v>12376</v>
      </c>
      <c r="E631" t="s">
        <v>2262</v>
      </c>
      <c r="F631" t="s">
        <v>17</v>
      </c>
      <c r="G631" t="s">
        <v>18</v>
      </c>
      <c r="H631" t="s">
        <v>527</v>
      </c>
      <c r="I631" t="s">
        <v>179</v>
      </c>
      <c r="J631" s="11">
        <f t="shared" si="1292"/>
        <v>5</v>
      </c>
      <c r="K631">
        <v>0.5</v>
      </c>
      <c r="L631">
        <v>1</v>
      </c>
      <c r="M631">
        <f>INDEX('Express Worldwide Import IL'!$C$7:$I$41,MATCH('Rate Load ExpressWW IL Import'!L631,'Express Worldwide Import IL'!$B$14:$B$41,0),MATCH("Zone "&amp;'Rate Load ExpressWW IL Import'!J631,'Express Worldwide Import IL'!$C$13:$I$13,0))*1</f>
        <v>69.05</v>
      </c>
      <c r="N631" t="s">
        <v>285</v>
      </c>
      <c r="O631" t="s">
        <v>2310</v>
      </c>
      <c r="P631" t="s">
        <v>18</v>
      </c>
      <c r="R631" t="str">
        <f t="shared" si="1291"/>
        <v>('DHL','2024-01-01','2024-12-31','12376','3C','US',NULL,'EXPRESS WW (DOC) .','Document','5',0.5,1,69.05,'Flat KG','AppliedMaterials_2024',NULL),</v>
      </c>
    </row>
    <row r="632" spans="1:18" x14ac:dyDescent="0.3">
      <c r="A632" t="s">
        <v>15</v>
      </c>
      <c r="B632" s="1" t="s">
        <v>21</v>
      </c>
      <c r="C632" s="1" t="s">
        <v>2309</v>
      </c>
      <c r="D632">
        <v>12376</v>
      </c>
      <c r="E632" t="s">
        <v>2262</v>
      </c>
      <c r="F632" t="s">
        <v>17</v>
      </c>
      <c r="G632" t="s">
        <v>18</v>
      </c>
      <c r="H632" t="s">
        <v>527</v>
      </c>
      <c r="I632" t="s">
        <v>179</v>
      </c>
      <c r="J632" s="11">
        <f t="shared" si="1292"/>
        <v>5</v>
      </c>
      <c r="K632">
        <v>1</v>
      </c>
      <c r="L632">
        <v>1.5</v>
      </c>
      <c r="M632">
        <f>INDEX('Express Worldwide Import IL'!$C$7:$I$41,MATCH('Rate Load ExpressWW IL Import'!L632,'Express Worldwide Import IL'!$B$14:$B$41,0),MATCH("Zone "&amp;'Rate Load ExpressWW IL Import'!J632,'Express Worldwide Import IL'!$C$13:$I$13,0))*1</f>
        <v>75.52</v>
      </c>
      <c r="N632" t="s">
        <v>285</v>
      </c>
      <c r="O632" t="s">
        <v>2310</v>
      </c>
      <c r="P632" t="s">
        <v>18</v>
      </c>
      <c r="R632" t="str">
        <f t="shared" si="1291"/>
        <v>('DHL','2024-01-01','2024-12-31','12376','3C','US',NULL,'EXPRESS WW (DOC) .','Document','5',1,1.5,75.52,'Flat KG','AppliedMaterials_2024',NULL),</v>
      </c>
    </row>
    <row r="633" spans="1:18" x14ac:dyDescent="0.3">
      <c r="A633" t="s">
        <v>15</v>
      </c>
      <c r="B633" s="1" t="s">
        <v>21</v>
      </c>
      <c r="C633" s="1" t="s">
        <v>2309</v>
      </c>
      <c r="D633">
        <v>12376</v>
      </c>
      <c r="E633" t="s">
        <v>2262</v>
      </c>
      <c r="F633" t="s">
        <v>17</v>
      </c>
      <c r="G633" t="s">
        <v>18</v>
      </c>
      <c r="H633" t="s">
        <v>527</v>
      </c>
      <c r="I633" t="s">
        <v>179</v>
      </c>
      <c r="J633" s="11">
        <f t="shared" si="1292"/>
        <v>5</v>
      </c>
      <c r="K633">
        <v>1.5</v>
      </c>
      <c r="L633">
        <v>2</v>
      </c>
      <c r="M633">
        <f>INDEX('Express Worldwide Import IL'!$C$7:$I$41,MATCH('Rate Load ExpressWW IL Import'!L633,'Express Worldwide Import IL'!$B$14:$B$41,0),MATCH("Zone "&amp;'Rate Load ExpressWW IL Import'!J633,'Express Worldwide Import IL'!$C$13:$I$13,0))*1</f>
        <v>81.99</v>
      </c>
      <c r="N633" t="s">
        <v>285</v>
      </c>
      <c r="O633" t="s">
        <v>2310</v>
      </c>
      <c r="P633" t="s">
        <v>18</v>
      </c>
      <c r="R633" t="str">
        <f t="shared" si="1291"/>
        <v>('DHL','2024-01-01','2024-12-31','12376','3C','US',NULL,'EXPRESS WW (DOC) .','Document','5',1.5,2,81.99,'Flat KG','AppliedMaterials_2024',NULL),</v>
      </c>
    </row>
    <row r="634" spans="1:18" x14ac:dyDescent="0.3">
      <c r="A634" t="s">
        <v>15</v>
      </c>
      <c r="B634" s="1" t="s">
        <v>21</v>
      </c>
      <c r="C634" s="1" t="s">
        <v>2309</v>
      </c>
      <c r="D634">
        <v>12376</v>
      </c>
      <c r="E634" t="s">
        <v>2262</v>
      </c>
      <c r="F634" t="s">
        <v>17</v>
      </c>
      <c r="G634" t="s">
        <v>18</v>
      </c>
      <c r="H634" t="s">
        <v>527</v>
      </c>
      <c r="I634" t="s">
        <v>179</v>
      </c>
      <c r="J634" s="11">
        <f t="shared" si="1292"/>
        <v>6</v>
      </c>
      <c r="K634">
        <v>0</v>
      </c>
      <c r="L634">
        <v>0.5</v>
      </c>
      <c r="M634">
        <f>INDEX('Express Worldwide Import IL'!$C$7:$I$41,MATCH('Rate Load ExpressWW IL Import'!L634,'Express Worldwide Import IL'!$B$14:$B$41,0),MATCH("Zone "&amp;'Rate Load ExpressWW IL Import'!J634,'Express Worldwide Import IL'!$C$13:$I$13,0))*1</f>
        <v>49.58</v>
      </c>
      <c r="N634" t="s">
        <v>285</v>
      </c>
      <c r="O634" t="s">
        <v>2310</v>
      </c>
      <c r="P634" t="s">
        <v>18</v>
      </c>
      <c r="R634" t="str">
        <f t="shared" si="1291"/>
        <v>('DHL','2024-01-01','2024-12-31','12376','3C','US',NULL,'EXPRESS WW (DOC) .','Document','6',0,0.5,49.58,'Flat KG','AppliedMaterials_2024',NULL),</v>
      </c>
    </row>
    <row r="635" spans="1:18" x14ac:dyDescent="0.3">
      <c r="A635" t="s">
        <v>15</v>
      </c>
      <c r="B635" s="1" t="s">
        <v>21</v>
      </c>
      <c r="C635" s="1" t="s">
        <v>2309</v>
      </c>
      <c r="D635">
        <v>12376</v>
      </c>
      <c r="E635" t="s">
        <v>2262</v>
      </c>
      <c r="F635" t="s">
        <v>17</v>
      </c>
      <c r="G635" t="s">
        <v>18</v>
      </c>
      <c r="H635" t="s">
        <v>527</v>
      </c>
      <c r="I635" t="s">
        <v>179</v>
      </c>
      <c r="J635" s="11">
        <f t="shared" si="1292"/>
        <v>6</v>
      </c>
      <c r="K635">
        <v>0.5</v>
      </c>
      <c r="L635">
        <v>1</v>
      </c>
      <c r="M635">
        <f>INDEX('Express Worldwide Import IL'!$C$7:$I$41,MATCH('Rate Load ExpressWW IL Import'!L635,'Express Worldwide Import IL'!$B$14:$B$41,0),MATCH("Zone "&amp;'Rate Load ExpressWW IL Import'!J635,'Express Worldwide Import IL'!$C$13:$I$13,0))*1</f>
        <v>66.83</v>
      </c>
      <c r="N635" t="s">
        <v>285</v>
      </c>
      <c r="O635" t="s">
        <v>2310</v>
      </c>
      <c r="P635" t="s">
        <v>18</v>
      </c>
      <c r="R635" t="str">
        <f t="shared" si="1291"/>
        <v>('DHL','2024-01-01','2024-12-31','12376','3C','US',NULL,'EXPRESS WW (DOC) .','Document','6',0.5,1,66.83,'Flat KG','AppliedMaterials_2024',NULL),</v>
      </c>
    </row>
    <row r="636" spans="1:18" x14ac:dyDescent="0.3">
      <c r="A636" t="s">
        <v>15</v>
      </c>
      <c r="B636" s="1" t="s">
        <v>21</v>
      </c>
      <c r="C636" s="1" t="s">
        <v>2309</v>
      </c>
      <c r="D636">
        <v>12376</v>
      </c>
      <c r="E636" t="s">
        <v>2262</v>
      </c>
      <c r="F636" t="s">
        <v>17</v>
      </c>
      <c r="G636" t="s">
        <v>18</v>
      </c>
      <c r="H636" t="s">
        <v>527</v>
      </c>
      <c r="I636" t="s">
        <v>179</v>
      </c>
      <c r="J636" s="11">
        <f t="shared" si="1292"/>
        <v>6</v>
      </c>
      <c r="K636">
        <v>1</v>
      </c>
      <c r="L636">
        <v>1.5</v>
      </c>
      <c r="M636">
        <f>INDEX('Express Worldwide Import IL'!$C$7:$I$41,MATCH('Rate Load ExpressWW IL Import'!L636,'Express Worldwide Import IL'!$B$14:$B$41,0),MATCH("Zone "&amp;'Rate Load ExpressWW IL Import'!J636,'Express Worldwide Import IL'!$C$13:$I$13,0))*1</f>
        <v>72.86</v>
      </c>
      <c r="N636" t="s">
        <v>285</v>
      </c>
      <c r="O636" t="s">
        <v>2310</v>
      </c>
      <c r="P636" t="s">
        <v>18</v>
      </c>
      <c r="R636" t="str">
        <f t="shared" si="1291"/>
        <v>('DHL','2024-01-01','2024-12-31','12376','3C','US',NULL,'EXPRESS WW (DOC) .','Document','6',1,1.5,72.86,'Flat KG','AppliedMaterials_2024',NULL),</v>
      </c>
    </row>
    <row r="637" spans="1:18" x14ac:dyDescent="0.3">
      <c r="A637" t="s">
        <v>15</v>
      </c>
      <c r="B637" s="1" t="s">
        <v>21</v>
      </c>
      <c r="C637" s="1" t="s">
        <v>2309</v>
      </c>
      <c r="D637">
        <v>12376</v>
      </c>
      <c r="E637" t="s">
        <v>2262</v>
      </c>
      <c r="F637" t="s">
        <v>17</v>
      </c>
      <c r="G637" t="s">
        <v>18</v>
      </c>
      <c r="H637" t="s">
        <v>527</v>
      </c>
      <c r="I637" t="s">
        <v>179</v>
      </c>
      <c r="J637" s="11">
        <f t="shared" si="1292"/>
        <v>6</v>
      </c>
      <c r="K637">
        <v>1.5</v>
      </c>
      <c r="L637">
        <v>2</v>
      </c>
      <c r="M637">
        <f>INDEX('Express Worldwide Import IL'!$C$7:$I$41,MATCH('Rate Load ExpressWW IL Import'!L637,'Express Worldwide Import IL'!$B$14:$B$41,0),MATCH("Zone "&amp;'Rate Load ExpressWW IL Import'!J637,'Express Worldwide Import IL'!$C$13:$I$13,0))*1</f>
        <v>78.89</v>
      </c>
      <c r="N637" t="s">
        <v>285</v>
      </c>
      <c r="O637" t="s">
        <v>2310</v>
      </c>
      <c r="P637" t="s">
        <v>18</v>
      </c>
      <c r="R637" t="str">
        <f t="shared" si="1291"/>
        <v>('DHL','2024-01-01','2024-12-31','12376','3C','US',NULL,'EXPRESS WW (DOC) .','Document','6',1.5,2,78.89,'Flat KG','AppliedMaterials_2024',NULL),</v>
      </c>
    </row>
    <row r="638" spans="1:18" x14ac:dyDescent="0.3">
      <c r="A638" t="s">
        <v>15</v>
      </c>
      <c r="B638" s="1" t="s">
        <v>21</v>
      </c>
      <c r="C638" s="1" t="s">
        <v>2309</v>
      </c>
      <c r="D638">
        <v>12376</v>
      </c>
      <c r="E638" t="s">
        <v>2262</v>
      </c>
      <c r="F638" t="s">
        <v>17</v>
      </c>
      <c r="G638" t="s">
        <v>18</v>
      </c>
      <c r="H638" t="s">
        <v>527</v>
      </c>
      <c r="I638" t="s">
        <v>179</v>
      </c>
      <c r="J638" s="11">
        <f t="shared" si="1292"/>
        <v>7</v>
      </c>
      <c r="K638">
        <v>0</v>
      </c>
      <c r="L638">
        <v>0.5</v>
      </c>
      <c r="M638">
        <f>INDEX('Express Worldwide Import IL'!$C$7:$I$41,MATCH('Rate Load ExpressWW IL Import'!L638,'Express Worldwide Import IL'!$B$14:$B$41,0),MATCH("Zone "&amp;'Rate Load ExpressWW IL Import'!J638,'Express Worldwide Import IL'!$C$13:$I$13,0))*1</f>
        <v>56.57</v>
      </c>
      <c r="N638" t="s">
        <v>285</v>
      </c>
      <c r="O638" t="s">
        <v>2310</v>
      </c>
      <c r="P638" t="s">
        <v>18</v>
      </c>
      <c r="R638" t="str">
        <f t="shared" si="1291"/>
        <v>('DHL','2024-01-01','2024-12-31','12376','3C','US',NULL,'EXPRESS WW (DOC) .','Document','7',0,0.5,56.57,'Flat KG','AppliedMaterials_2024',NULL),</v>
      </c>
    </row>
    <row r="639" spans="1:18" x14ac:dyDescent="0.3">
      <c r="A639" t="s">
        <v>15</v>
      </c>
      <c r="B639" s="1" t="s">
        <v>21</v>
      </c>
      <c r="C639" s="1" t="s">
        <v>2309</v>
      </c>
      <c r="D639">
        <v>12376</v>
      </c>
      <c r="E639" t="s">
        <v>2262</v>
      </c>
      <c r="F639" t="s">
        <v>17</v>
      </c>
      <c r="G639" t="s">
        <v>18</v>
      </c>
      <c r="H639" t="s">
        <v>527</v>
      </c>
      <c r="I639" t="s">
        <v>179</v>
      </c>
      <c r="J639" s="11">
        <f t="shared" si="1292"/>
        <v>7</v>
      </c>
      <c r="K639">
        <v>0.5</v>
      </c>
      <c r="L639">
        <v>1</v>
      </c>
      <c r="M639">
        <f>INDEX('Express Worldwide Import IL'!$C$7:$I$41,MATCH('Rate Load ExpressWW IL Import'!L639,'Express Worldwide Import IL'!$B$14:$B$41,0),MATCH("Zone "&amp;'Rate Load ExpressWW IL Import'!J639,'Express Worldwide Import IL'!$C$13:$I$13,0))*1</f>
        <v>76.92</v>
      </c>
      <c r="N639" t="s">
        <v>285</v>
      </c>
      <c r="O639" t="s">
        <v>2310</v>
      </c>
      <c r="P639" t="s">
        <v>18</v>
      </c>
      <c r="R639" t="str">
        <f t="shared" si="1291"/>
        <v>('DHL','2024-01-01','2024-12-31','12376','3C','US',NULL,'EXPRESS WW (DOC) .','Document','7',0.5,1,76.92,'Flat KG','AppliedMaterials_2024',NULL),</v>
      </c>
    </row>
    <row r="640" spans="1:18" x14ac:dyDescent="0.3">
      <c r="A640" t="s">
        <v>15</v>
      </c>
      <c r="B640" s="1" t="s">
        <v>21</v>
      </c>
      <c r="C640" s="1" t="s">
        <v>2309</v>
      </c>
      <c r="D640">
        <v>12376</v>
      </c>
      <c r="E640" t="s">
        <v>2262</v>
      </c>
      <c r="F640" t="s">
        <v>17</v>
      </c>
      <c r="G640" t="s">
        <v>18</v>
      </c>
      <c r="H640" t="s">
        <v>527</v>
      </c>
      <c r="I640" t="s">
        <v>179</v>
      </c>
      <c r="J640" s="11">
        <f t="shared" si="1292"/>
        <v>7</v>
      </c>
      <c r="K640">
        <v>1</v>
      </c>
      <c r="L640">
        <v>1.5</v>
      </c>
      <c r="M640">
        <f>INDEX('Express Worldwide Import IL'!$C$7:$I$41,MATCH('Rate Load ExpressWW IL Import'!L640,'Express Worldwide Import IL'!$B$14:$B$41,0),MATCH("Zone "&amp;'Rate Load ExpressWW IL Import'!J640,'Express Worldwide Import IL'!$C$13:$I$13,0))*1</f>
        <v>87.14</v>
      </c>
      <c r="N640" t="s">
        <v>285</v>
      </c>
      <c r="O640" t="s">
        <v>2310</v>
      </c>
      <c r="P640" t="s">
        <v>18</v>
      </c>
      <c r="R640" t="str">
        <f t="shared" si="1291"/>
        <v>('DHL','2024-01-01','2024-12-31','12376','3C','US',NULL,'EXPRESS WW (DOC) .','Document','7',1,1.5,87.14,'Flat KG','AppliedMaterials_2024',NULL),</v>
      </c>
    </row>
    <row r="641" spans="1:18" x14ac:dyDescent="0.3">
      <c r="A641" t="s">
        <v>15</v>
      </c>
      <c r="B641" s="1" t="s">
        <v>21</v>
      </c>
      <c r="C641" s="1" t="s">
        <v>2309</v>
      </c>
      <c r="D641">
        <v>12376</v>
      </c>
      <c r="E641" t="s">
        <v>2262</v>
      </c>
      <c r="F641" t="s">
        <v>17</v>
      </c>
      <c r="G641" t="s">
        <v>18</v>
      </c>
      <c r="H641" t="s">
        <v>527</v>
      </c>
      <c r="I641" t="s">
        <v>179</v>
      </c>
      <c r="J641" s="11">
        <f t="shared" si="1292"/>
        <v>7</v>
      </c>
      <c r="K641">
        <v>1.5</v>
      </c>
      <c r="L641">
        <v>2</v>
      </c>
      <c r="M641">
        <f>INDEX('Express Worldwide Import IL'!$C$7:$I$41,MATCH('Rate Load ExpressWW IL Import'!L641,'Express Worldwide Import IL'!$B$14:$B$41,0),MATCH("Zone "&amp;'Rate Load ExpressWW IL Import'!J641,'Express Worldwide Import IL'!$C$13:$I$13,0))*1</f>
        <v>97.36</v>
      </c>
      <c r="N641" t="s">
        <v>285</v>
      </c>
      <c r="O641" t="s">
        <v>2310</v>
      </c>
      <c r="P641" t="s">
        <v>18</v>
      </c>
      <c r="R641" t="str">
        <f t="shared" si="1291"/>
        <v>('DHL','2024-01-01','2024-12-31','12376','3C','US',NULL,'EXPRESS WW (DOC) .','Document','7',1.5,2,97.36,'Flat KG','AppliedMaterials_2024',NULL),</v>
      </c>
    </row>
    <row r="642" spans="1:18" x14ac:dyDescent="0.3">
      <c r="A642" t="s">
        <v>15</v>
      </c>
      <c r="B642" s="1" t="s">
        <v>21</v>
      </c>
      <c r="C642" s="1" t="s">
        <v>2309</v>
      </c>
      <c r="D642">
        <v>12376</v>
      </c>
      <c r="E642" t="s">
        <v>2262</v>
      </c>
      <c r="F642" t="s">
        <v>17</v>
      </c>
      <c r="G642" t="s">
        <v>18</v>
      </c>
      <c r="H642" t="s">
        <v>2353</v>
      </c>
      <c r="I642" t="s">
        <v>19</v>
      </c>
      <c r="J642" s="11">
        <v>1</v>
      </c>
      <c r="K642">
        <v>0</v>
      </c>
      <c r="L642">
        <v>0.5</v>
      </c>
      <c r="M642">
        <f>INDEX('Express Worldwide Import IL'!$C$14:$I$41,MATCH('Rate Load ExpressWW IL Import'!L642,'Express Worldwide Import IL'!$B$14:$B$41,0),MATCH("Zone "&amp;'Rate Load ExpressWW IL Import'!J642,'Express Worldwide Import IL'!$C$13:$I$13,0))*1</f>
        <v>32.200000000000003</v>
      </c>
      <c r="N642" t="s">
        <v>285</v>
      </c>
      <c r="O642" t="s">
        <v>2310</v>
      </c>
      <c r="P642" t="s">
        <v>18</v>
      </c>
      <c r="R642" t="str">
        <f t="shared" si="1291"/>
        <v>('DHL','2024-01-01','2024-12-31','12376','3C','US',NULL,'EXPRESS WW (NON-DOC) ','Non-Document','1',0,0.5,32.2,'Flat KG','AppliedMaterials_2024',NULL),</v>
      </c>
    </row>
    <row r="643" spans="1:18" x14ac:dyDescent="0.3">
      <c r="A643" t="s">
        <v>15</v>
      </c>
      <c r="B643" s="1" t="s">
        <v>21</v>
      </c>
      <c r="C643" s="1" t="s">
        <v>2309</v>
      </c>
      <c r="D643">
        <v>12376</v>
      </c>
      <c r="E643" t="s">
        <v>2262</v>
      </c>
      <c r="F643" t="s">
        <v>17</v>
      </c>
      <c r="G643" t="s">
        <v>18</v>
      </c>
      <c r="H643" t="s">
        <v>2353</v>
      </c>
      <c r="I643" t="s">
        <v>19</v>
      </c>
      <c r="J643" s="11">
        <v>1</v>
      </c>
      <c r="K643">
        <v>0.5</v>
      </c>
      <c r="L643">
        <v>1</v>
      </c>
      <c r="M643">
        <f>INDEX('Express Worldwide Import IL'!$C$14:$I$41,MATCH('Rate Load ExpressWW IL Import'!L643,'Express Worldwide Import IL'!$B$14:$B$41,0),MATCH("Zone "&amp;'Rate Load ExpressWW IL Import'!J643,'Express Worldwide Import IL'!$C$13:$I$13,0))*1</f>
        <v>42.68</v>
      </c>
      <c r="N643" t="s">
        <v>285</v>
      </c>
      <c r="O643" t="s">
        <v>2310</v>
      </c>
      <c r="P643" t="s">
        <v>18</v>
      </c>
      <c r="R643" t="str">
        <f t="shared" si="1291"/>
        <v>('DHL','2024-01-01','2024-12-31','12376','3C','US',NULL,'EXPRESS WW (NON-DOC) ','Non-Document','1',0.5,1,42.68,'Flat KG','AppliedMaterials_2024',NULL),</v>
      </c>
    </row>
    <row r="644" spans="1:18" x14ac:dyDescent="0.3">
      <c r="A644" t="s">
        <v>15</v>
      </c>
      <c r="B644" s="1" t="s">
        <v>21</v>
      </c>
      <c r="C644" s="1" t="s">
        <v>2309</v>
      </c>
      <c r="D644">
        <v>12376</v>
      </c>
      <c r="E644" t="s">
        <v>2262</v>
      </c>
      <c r="F644" t="s">
        <v>17</v>
      </c>
      <c r="G644" t="s">
        <v>18</v>
      </c>
      <c r="H644" t="s">
        <v>2353</v>
      </c>
      <c r="I644" t="s">
        <v>19</v>
      </c>
      <c r="J644" s="11">
        <v>1</v>
      </c>
      <c r="K644">
        <v>1</v>
      </c>
      <c r="L644">
        <v>1.5</v>
      </c>
      <c r="M644">
        <f>INDEX('Express Worldwide Import IL'!$C$14:$I$41,MATCH('Rate Load ExpressWW IL Import'!L644,'Express Worldwide Import IL'!$B$14:$B$41,0),MATCH("Zone "&amp;'Rate Load ExpressWW IL Import'!J644,'Express Worldwide Import IL'!$C$13:$I$13,0))*1</f>
        <v>48.29</v>
      </c>
      <c r="N644" t="s">
        <v>285</v>
      </c>
      <c r="O644" t="s">
        <v>2310</v>
      </c>
      <c r="P644" t="s">
        <v>18</v>
      </c>
      <c r="R644" t="str">
        <f t="shared" si="1291"/>
        <v>('DHL','2024-01-01','2024-12-31','12376','3C','US',NULL,'EXPRESS WW (NON-DOC) ','Non-Document','1',1,1.5,48.29,'Flat KG','AppliedMaterials_2024',NULL),</v>
      </c>
    </row>
    <row r="645" spans="1:18" x14ac:dyDescent="0.3">
      <c r="A645" t="s">
        <v>15</v>
      </c>
      <c r="B645" s="1" t="s">
        <v>21</v>
      </c>
      <c r="C645" s="1" t="s">
        <v>2309</v>
      </c>
      <c r="D645">
        <v>12376</v>
      </c>
      <c r="E645" t="s">
        <v>2262</v>
      </c>
      <c r="F645" t="s">
        <v>17</v>
      </c>
      <c r="G645" t="s">
        <v>18</v>
      </c>
      <c r="H645" t="s">
        <v>2353</v>
      </c>
      <c r="I645" t="s">
        <v>19</v>
      </c>
      <c r="J645" s="11">
        <v>1</v>
      </c>
      <c r="K645">
        <v>1.5</v>
      </c>
      <c r="L645">
        <v>2</v>
      </c>
      <c r="M645">
        <f>INDEX('Express Worldwide Import IL'!$C$14:$I$41,MATCH('Rate Load ExpressWW IL Import'!L645,'Express Worldwide Import IL'!$B$14:$B$41,0),MATCH("Zone "&amp;'Rate Load ExpressWW IL Import'!J645,'Express Worldwide Import IL'!$C$13:$I$13,0))*1</f>
        <v>53.9</v>
      </c>
      <c r="N645" t="s">
        <v>285</v>
      </c>
      <c r="O645" t="s">
        <v>2310</v>
      </c>
      <c r="P645" t="s">
        <v>18</v>
      </c>
      <c r="R645" t="str">
        <f t="shared" si="1291"/>
        <v>('DHL','2024-01-01','2024-12-31','12376','3C','US',NULL,'EXPRESS WW (NON-DOC) ','Non-Document','1',1.5,2,53.9,'Flat KG','AppliedMaterials_2024',NULL),</v>
      </c>
    </row>
    <row r="646" spans="1:18" x14ac:dyDescent="0.3">
      <c r="A646" t="s">
        <v>15</v>
      </c>
      <c r="B646" s="1" t="s">
        <v>21</v>
      </c>
      <c r="C646" s="1" t="s">
        <v>2309</v>
      </c>
      <c r="D646">
        <v>12376</v>
      </c>
      <c r="E646" t="s">
        <v>2262</v>
      </c>
      <c r="F646" t="s">
        <v>17</v>
      </c>
      <c r="G646" t="s">
        <v>18</v>
      </c>
      <c r="H646" t="s">
        <v>2353</v>
      </c>
      <c r="I646" t="s">
        <v>19</v>
      </c>
      <c r="J646" s="11">
        <v>1</v>
      </c>
      <c r="K646">
        <v>2</v>
      </c>
      <c r="L646">
        <v>2.5</v>
      </c>
      <c r="M646">
        <f>INDEX('Express Worldwide Import IL'!$C$14:$I$41,MATCH('Rate Load ExpressWW IL Import'!L646,'Express Worldwide Import IL'!$B$14:$B$41,0),MATCH("Zone "&amp;'Rate Load ExpressWW IL Import'!J646,'Express Worldwide Import IL'!$C$13:$I$13,0))*1</f>
        <v>59.5</v>
      </c>
      <c r="N646" t="s">
        <v>285</v>
      </c>
      <c r="O646" t="s">
        <v>2310</v>
      </c>
      <c r="P646" t="s">
        <v>18</v>
      </c>
      <c r="R646" t="str">
        <f t="shared" si="1291"/>
        <v>('DHL','2024-01-01','2024-12-31','12376','3C','US',NULL,'EXPRESS WW (NON-DOC) ','Non-Document','1',2,2.5,59.5,'Flat KG','AppliedMaterials_2024',NULL),</v>
      </c>
    </row>
    <row r="647" spans="1:18" x14ac:dyDescent="0.3">
      <c r="A647" t="s">
        <v>15</v>
      </c>
      <c r="B647" s="1" t="s">
        <v>21</v>
      </c>
      <c r="C647" s="1" t="s">
        <v>2309</v>
      </c>
      <c r="D647">
        <v>12376</v>
      </c>
      <c r="E647" t="s">
        <v>2262</v>
      </c>
      <c r="F647" t="s">
        <v>17</v>
      </c>
      <c r="G647" t="s">
        <v>18</v>
      </c>
      <c r="H647" t="s">
        <v>2353</v>
      </c>
      <c r="I647" t="s">
        <v>19</v>
      </c>
      <c r="J647" s="11">
        <v>1</v>
      </c>
      <c r="K647">
        <v>2.5</v>
      </c>
      <c r="L647">
        <v>3</v>
      </c>
      <c r="M647">
        <f>INDEX('Express Worldwide Import IL'!$C$14:$I$41,MATCH('Rate Load ExpressWW IL Import'!L647,'Express Worldwide Import IL'!$B$14:$B$41,0),MATCH("Zone "&amp;'Rate Load ExpressWW IL Import'!J647,'Express Worldwide Import IL'!$C$13:$I$13,0))*1</f>
        <v>64.05</v>
      </c>
      <c r="N647" t="s">
        <v>285</v>
      </c>
      <c r="O647" t="s">
        <v>2310</v>
      </c>
      <c r="P647" t="s">
        <v>18</v>
      </c>
      <c r="R647" t="str">
        <f t="shared" si="1291"/>
        <v>('DHL','2024-01-01','2024-12-31','12376','3C','US',NULL,'EXPRESS WW (NON-DOC) ','Non-Document','1',2.5,3,64.05,'Flat KG','AppliedMaterials_2024',NULL),</v>
      </c>
    </row>
    <row r="648" spans="1:18" x14ac:dyDescent="0.3">
      <c r="A648" t="s">
        <v>15</v>
      </c>
      <c r="B648" s="1" t="s">
        <v>21</v>
      </c>
      <c r="C648" s="1" t="s">
        <v>2309</v>
      </c>
      <c r="D648">
        <v>12376</v>
      </c>
      <c r="E648" t="s">
        <v>2262</v>
      </c>
      <c r="F648" t="s">
        <v>17</v>
      </c>
      <c r="G648" t="s">
        <v>18</v>
      </c>
      <c r="H648" t="s">
        <v>2353</v>
      </c>
      <c r="I648" t="s">
        <v>19</v>
      </c>
      <c r="J648" s="11">
        <v>1</v>
      </c>
      <c r="K648">
        <v>3</v>
      </c>
      <c r="L648">
        <v>3.5</v>
      </c>
      <c r="M648">
        <f>INDEX('Express Worldwide Import IL'!$C$14:$I$41,MATCH('Rate Load ExpressWW IL Import'!L648,'Express Worldwide Import IL'!$B$14:$B$41,0),MATCH("Zone "&amp;'Rate Load ExpressWW IL Import'!J648,'Express Worldwide Import IL'!$C$13:$I$13,0))*1</f>
        <v>68.599999999999994</v>
      </c>
      <c r="N648" t="s">
        <v>285</v>
      </c>
      <c r="O648" t="s">
        <v>2310</v>
      </c>
      <c r="P648" t="s">
        <v>18</v>
      </c>
      <c r="R648" t="str">
        <f t="shared" si="1291"/>
        <v>('DHL','2024-01-01','2024-12-31','12376','3C','US',NULL,'EXPRESS WW (NON-DOC) ','Non-Document','1',3,3.5,68.6,'Flat KG','AppliedMaterials_2024',NULL),</v>
      </c>
    </row>
    <row r="649" spans="1:18" x14ac:dyDescent="0.3">
      <c r="A649" t="s">
        <v>15</v>
      </c>
      <c r="B649" s="1" t="s">
        <v>21</v>
      </c>
      <c r="C649" s="1" t="s">
        <v>2309</v>
      </c>
      <c r="D649">
        <v>12376</v>
      </c>
      <c r="E649" t="s">
        <v>2262</v>
      </c>
      <c r="F649" t="s">
        <v>17</v>
      </c>
      <c r="G649" t="s">
        <v>18</v>
      </c>
      <c r="H649" t="s">
        <v>2353</v>
      </c>
      <c r="I649" t="s">
        <v>19</v>
      </c>
      <c r="J649" s="11">
        <v>1</v>
      </c>
      <c r="K649">
        <v>3.5</v>
      </c>
      <c r="L649">
        <v>4</v>
      </c>
      <c r="M649">
        <f>INDEX('Express Worldwide Import IL'!$C$14:$I$41,MATCH('Rate Load ExpressWW IL Import'!L649,'Express Worldwide Import IL'!$B$14:$B$41,0),MATCH("Zone "&amp;'Rate Load ExpressWW IL Import'!J649,'Express Worldwide Import IL'!$C$13:$I$13,0))*1</f>
        <v>73.150000000000006</v>
      </c>
      <c r="N649" t="s">
        <v>285</v>
      </c>
      <c r="O649" t="s">
        <v>2310</v>
      </c>
      <c r="P649" t="s">
        <v>18</v>
      </c>
      <c r="R649" t="str">
        <f t="shared" si="1291"/>
        <v>('DHL','2024-01-01','2024-12-31','12376','3C','US',NULL,'EXPRESS WW (NON-DOC) ','Non-Document','1',3.5,4,73.15,'Flat KG','AppliedMaterials_2024',NULL),</v>
      </c>
    </row>
    <row r="650" spans="1:18" x14ac:dyDescent="0.3">
      <c r="A650" t="s">
        <v>15</v>
      </c>
      <c r="B650" s="1" t="s">
        <v>21</v>
      </c>
      <c r="C650" s="1" t="s">
        <v>2309</v>
      </c>
      <c r="D650">
        <v>12376</v>
      </c>
      <c r="E650" t="s">
        <v>2262</v>
      </c>
      <c r="F650" t="s">
        <v>17</v>
      </c>
      <c r="G650" t="s">
        <v>18</v>
      </c>
      <c r="H650" t="s">
        <v>2353</v>
      </c>
      <c r="I650" t="s">
        <v>19</v>
      </c>
      <c r="J650" s="11">
        <v>1</v>
      </c>
      <c r="K650">
        <v>4</v>
      </c>
      <c r="L650">
        <v>4.5</v>
      </c>
      <c r="M650">
        <f>INDEX('Express Worldwide Import IL'!$C$14:$I$41,MATCH('Rate Load ExpressWW IL Import'!L650,'Express Worldwide Import IL'!$B$14:$B$41,0),MATCH("Zone "&amp;'Rate Load ExpressWW IL Import'!J650,'Express Worldwide Import IL'!$C$13:$I$13,0))*1</f>
        <v>77.7</v>
      </c>
      <c r="N650" t="s">
        <v>285</v>
      </c>
      <c r="O650" t="s">
        <v>2310</v>
      </c>
      <c r="P650" t="s">
        <v>18</v>
      </c>
      <c r="R650" t="str">
        <f t="shared" si="1291"/>
        <v>('DHL','2024-01-01','2024-12-31','12376','3C','US',NULL,'EXPRESS WW (NON-DOC) ','Non-Document','1',4,4.5,77.7,'Flat KG','AppliedMaterials_2024',NULL),</v>
      </c>
    </row>
    <row r="651" spans="1:18" x14ac:dyDescent="0.3">
      <c r="A651" t="s">
        <v>15</v>
      </c>
      <c r="B651" s="1" t="s">
        <v>21</v>
      </c>
      <c r="C651" s="1" t="s">
        <v>2309</v>
      </c>
      <c r="D651">
        <v>12376</v>
      </c>
      <c r="E651" t="s">
        <v>2262</v>
      </c>
      <c r="F651" t="s">
        <v>17</v>
      </c>
      <c r="G651" t="s">
        <v>18</v>
      </c>
      <c r="H651" t="s">
        <v>2353</v>
      </c>
      <c r="I651" t="s">
        <v>19</v>
      </c>
      <c r="J651" s="11">
        <v>1</v>
      </c>
      <c r="K651">
        <v>4.5</v>
      </c>
      <c r="L651">
        <v>5</v>
      </c>
      <c r="M651">
        <f>INDEX('Express Worldwide Import IL'!$C$14:$I$41,MATCH('Rate Load ExpressWW IL Import'!L651,'Express Worldwide Import IL'!$B$14:$B$41,0),MATCH("Zone "&amp;'Rate Load ExpressWW IL Import'!J651,'Express Worldwide Import IL'!$C$13:$I$13,0))*1</f>
        <v>82.25</v>
      </c>
      <c r="N651" t="s">
        <v>285</v>
      </c>
      <c r="O651" t="s">
        <v>2310</v>
      </c>
      <c r="P651" t="s">
        <v>18</v>
      </c>
      <c r="R651" t="str">
        <f t="shared" si="1291"/>
        <v>('DHL','2024-01-01','2024-12-31','12376','3C','US',NULL,'EXPRESS WW (NON-DOC) ','Non-Document','1',4.5,5,82.25,'Flat KG','AppliedMaterials_2024',NULL),</v>
      </c>
    </row>
    <row r="652" spans="1:18" x14ac:dyDescent="0.3">
      <c r="A652" t="s">
        <v>15</v>
      </c>
      <c r="B652" s="1" t="s">
        <v>21</v>
      </c>
      <c r="C652" s="1" t="s">
        <v>2309</v>
      </c>
      <c r="D652">
        <v>12376</v>
      </c>
      <c r="E652" t="s">
        <v>2262</v>
      </c>
      <c r="F652" t="s">
        <v>17</v>
      </c>
      <c r="G652" t="s">
        <v>18</v>
      </c>
      <c r="H652" t="s">
        <v>2353</v>
      </c>
      <c r="I652" t="s">
        <v>19</v>
      </c>
      <c r="J652" s="11">
        <v>1</v>
      </c>
      <c r="K652">
        <v>5</v>
      </c>
      <c r="L652">
        <v>5.5</v>
      </c>
      <c r="M652">
        <f>INDEX('Express Worldwide Import IL'!$C$14:$I$41,MATCH('Rate Load ExpressWW IL Import'!L652,'Express Worldwide Import IL'!$B$14:$B$41,0),MATCH("Zone "&amp;'Rate Load ExpressWW IL Import'!J652,'Express Worldwide Import IL'!$C$13:$I$13,0))*1</f>
        <v>86.45</v>
      </c>
      <c r="N652" t="s">
        <v>285</v>
      </c>
      <c r="O652" t="s">
        <v>2310</v>
      </c>
      <c r="P652" t="s">
        <v>18</v>
      </c>
      <c r="R652" t="str">
        <f t="shared" si="1291"/>
        <v>('DHL','2024-01-01','2024-12-31','12376','3C','US',NULL,'EXPRESS WW (NON-DOC) ','Non-Document','1',5,5.5,86.45,'Flat KG','AppliedMaterials_2024',NULL),</v>
      </c>
    </row>
    <row r="653" spans="1:18" x14ac:dyDescent="0.3">
      <c r="A653" t="s">
        <v>15</v>
      </c>
      <c r="B653" s="1" t="s">
        <v>21</v>
      </c>
      <c r="C653" s="1" t="s">
        <v>2309</v>
      </c>
      <c r="D653">
        <v>12376</v>
      </c>
      <c r="E653" t="s">
        <v>2262</v>
      </c>
      <c r="F653" t="s">
        <v>17</v>
      </c>
      <c r="G653" t="s">
        <v>18</v>
      </c>
      <c r="H653" t="s">
        <v>2353</v>
      </c>
      <c r="I653" t="s">
        <v>19</v>
      </c>
      <c r="J653" s="11">
        <v>1</v>
      </c>
      <c r="K653">
        <v>5.5</v>
      </c>
      <c r="L653">
        <v>6</v>
      </c>
      <c r="M653">
        <f>INDEX('Express Worldwide Import IL'!$C$14:$I$41,MATCH('Rate Load ExpressWW IL Import'!L653,'Express Worldwide Import IL'!$B$14:$B$41,0),MATCH("Zone "&amp;'Rate Load ExpressWW IL Import'!J653,'Express Worldwide Import IL'!$C$13:$I$13,0))*1</f>
        <v>90.65</v>
      </c>
      <c r="N653" t="s">
        <v>285</v>
      </c>
      <c r="O653" t="s">
        <v>2310</v>
      </c>
      <c r="P653" t="s">
        <v>18</v>
      </c>
      <c r="R653" t="str">
        <f t="shared" si="1291"/>
        <v>('DHL','2024-01-01','2024-12-31','12376','3C','US',NULL,'EXPRESS WW (NON-DOC) ','Non-Document','1',5.5,6,90.65,'Flat KG','AppliedMaterials_2024',NULL),</v>
      </c>
    </row>
    <row r="654" spans="1:18" x14ac:dyDescent="0.3">
      <c r="A654" t="s">
        <v>15</v>
      </c>
      <c r="B654" s="1" t="s">
        <v>21</v>
      </c>
      <c r="C654" s="1" t="s">
        <v>2309</v>
      </c>
      <c r="D654">
        <v>12376</v>
      </c>
      <c r="E654" t="s">
        <v>2262</v>
      </c>
      <c r="F654" t="s">
        <v>17</v>
      </c>
      <c r="G654" t="s">
        <v>18</v>
      </c>
      <c r="H654" t="s">
        <v>2353</v>
      </c>
      <c r="I654" t="s">
        <v>19</v>
      </c>
      <c r="J654" s="11">
        <v>1</v>
      </c>
      <c r="K654">
        <v>6</v>
      </c>
      <c r="L654">
        <v>6.5</v>
      </c>
      <c r="M654">
        <f>INDEX('Express Worldwide Import IL'!$C$14:$I$41,MATCH('Rate Load ExpressWW IL Import'!L654,'Express Worldwide Import IL'!$B$14:$B$41,0),MATCH("Zone "&amp;'Rate Load ExpressWW IL Import'!J654,'Express Worldwide Import IL'!$C$13:$I$13,0))*1</f>
        <v>94.85</v>
      </c>
      <c r="N654" t="s">
        <v>285</v>
      </c>
      <c r="O654" t="s">
        <v>2310</v>
      </c>
      <c r="P654" t="s">
        <v>18</v>
      </c>
      <c r="R654" t="str">
        <f t="shared" si="1291"/>
        <v>('DHL','2024-01-01','2024-12-31','12376','3C','US',NULL,'EXPRESS WW (NON-DOC) ','Non-Document','1',6,6.5,94.85,'Flat KG','AppliedMaterials_2024',NULL),</v>
      </c>
    </row>
    <row r="655" spans="1:18" x14ac:dyDescent="0.3">
      <c r="A655" t="s">
        <v>15</v>
      </c>
      <c r="B655" s="1" t="s">
        <v>21</v>
      </c>
      <c r="C655" s="1" t="s">
        <v>2309</v>
      </c>
      <c r="D655">
        <v>12376</v>
      </c>
      <c r="E655" t="s">
        <v>2262</v>
      </c>
      <c r="F655" t="s">
        <v>17</v>
      </c>
      <c r="G655" t="s">
        <v>18</v>
      </c>
      <c r="H655" t="s">
        <v>2353</v>
      </c>
      <c r="I655" t="s">
        <v>19</v>
      </c>
      <c r="J655" s="11">
        <v>1</v>
      </c>
      <c r="K655">
        <v>6.5</v>
      </c>
      <c r="L655">
        <v>7</v>
      </c>
      <c r="M655">
        <f>INDEX('Express Worldwide Import IL'!$C$14:$I$41,MATCH('Rate Load ExpressWW IL Import'!L655,'Express Worldwide Import IL'!$B$14:$B$41,0),MATCH("Zone "&amp;'Rate Load ExpressWW IL Import'!J655,'Express Worldwide Import IL'!$C$13:$I$13,0))*1</f>
        <v>99.05</v>
      </c>
      <c r="N655" t="s">
        <v>285</v>
      </c>
      <c r="O655" t="s">
        <v>2310</v>
      </c>
      <c r="P655" t="s">
        <v>18</v>
      </c>
      <c r="R655" t="str">
        <f t="shared" si="1291"/>
        <v>('DHL','2024-01-01','2024-12-31','12376','3C','US',NULL,'EXPRESS WW (NON-DOC) ','Non-Document','1',6.5,7,99.05,'Flat KG','AppliedMaterials_2024',NULL),</v>
      </c>
    </row>
    <row r="656" spans="1:18" x14ac:dyDescent="0.3">
      <c r="A656" t="s">
        <v>15</v>
      </c>
      <c r="B656" s="1" t="s">
        <v>21</v>
      </c>
      <c r="C656" s="1" t="s">
        <v>2309</v>
      </c>
      <c r="D656">
        <v>12376</v>
      </c>
      <c r="E656" t="s">
        <v>2262</v>
      </c>
      <c r="F656" t="s">
        <v>17</v>
      </c>
      <c r="G656" t="s">
        <v>18</v>
      </c>
      <c r="H656" t="s">
        <v>2353</v>
      </c>
      <c r="I656" t="s">
        <v>19</v>
      </c>
      <c r="J656" s="11">
        <v>1</v>
      </c>
      <c r="K656">
        <v>7</v>
      </c>
      <c r="L656">
        <v>7.5</v>
      </c>
      <c r="M656">
        <f>INDEX('Express Worldwide Import IL'!$C$14:$I$41,MATCH('Rate Load ExpressWW IL Import'!L656,'Express Worldwide Import IL'!$B$14:$B$41,0),MATCH("Zone "&amp;'Rate Load ExpressWW IL Import'!J656,'Express Worldwide Import IL'!$C$13:$I$13,0))*1</f>
        <v>103.25</v>
      </c>
      <c r="N656" t="s">
        <v>285</v>
      </c>
      <c r="O656" t="s">
        <v>2310</v>
      </c>
      <c r="P656" t="s">
        <v>18</v>
      </c>
      <c r="R656" t="str">
        <f t="shared" si="1291"/>
        <v>('DHL','2024-01-01','2024-12-31','12376','3C','US',NULL,'EXPRESS WW (NON-DOC) ','Non-Document','1',7,7.5,103.25,'Flat KG','AppliedMaterials_2024',NULL),</v>
      </c>
    </row>
    <row r="657" spans="1:18" x14ac:dyDescent="0.3">
      <c r="A657" t="s">
        <v>15</v>
      </c>
      <c r="B657" s="1" t="s">
        <v>21</v>
      </c>
      <c r="C657" s="1" t="s">
        <v>2309</v>
      </c>
      <c r="D657">
        <v>12376</v>
      </c>
      <c r="E657" t="s">
        <v>2262</v>
      </c>
      <c r="F657" t="s">
        <v>17</v>
      </c>
      <c r="G657" t="s">
        <v>18</v>
      </c>
      <c r="H657" t="s">
        <v>2353</v>
      </c>
      <c r="I657" t="s">
        <v>19</v>
      </c>
      <c r="J657" s="11">
        <v>1</v>
      </c>
      <c r="K657">
        <v>7.5</v>
      </c>
      <c r="L657">
        <v>8</v>
      </c>
      <c r="M657">
        <f>INDEX('Express Worldwide Import IL'!$C$14:$I$41,MATCH('Rate Load ExpressWW IL Import'!L657,'Express Worldwide Import IL'!$B$14:$B$41,0),MATCH("Zone "&amp;'Rate Load ExpressWW IL Import'!J657,'Express Worldwide Import IL'!$C$13:$I$13,0))*1</f>
        <v>107.45</v>
      </c>
      <c r="N657" t="s">
        <v>285</v>
      </c>
      <c r="O657" t="s">
        <v>2310</v>
      </c>
      <c r="P657" t="s">
        <v>18</v>
      </c>
      <c r="R657" t="str">
        <f t="shared" si="1291"/>
        <v>('DHL','2024-01-01','2024-12-31','12376','3C','US',NULL,'EXPRESS WW (NON-DOC) ','Non-Document','1',7.5,8,107.45,'Flat KG','AppliedMaterials_2024',NULL),</v>
      </c>
    </row>
    <row r="658" spans="1:18" x14ac:dyDescent="0.3">
      <c r="A658" t="s">
        <v>15</v>
      </c>
      <c r="B658" s="1" t="s">
        <v>21</v>
      </c>
      <c r="C658" s="1" t="s">
        <v>2309</v>
      </c>
      <c r="D658">
        <v>12376</v>
      </c>
      <c r="E658" t="s">
        <v>2262</v>
      </c>
      <c r="F658" t="s">
        <v>17</v>
      </c>
      <c r="G658" t="s">
        <v>18</v>
      </c>
      <c r="H658" t="s">
        <v>2353</v>
      </c>
      <c r="I658" t="s">
        <v>19</v>
      </c>
      <c r="J658" s="11">
        <v>1</v>
      </c>
      <c r="K658">
        <v>8</v>
      </c>
      <c r="L658">
        <v>8.5</v>
      </c>
      <c r="M658">
        <f>INDEX('Express Worldwide Import IL'!$C$14:$I$41,MATCH('Rate Load ExpressWW IL Import'!L658,'Express Worldwide Import IL'!$B$14:$B$41,0),MATCH("Zone "&amp;'Rate Load ExpressWW IL Import'!J658,'Express Worldwide Import IL'!$C$13:$I$13,0))*1</f>
        <v>111.65</v>
      </c>
      <c r="N658" t="s">
        <v>285</v>
      </c>
      <c r="O658" t="s">
        <v>2310</v>
      </c>
      <c r="P658" t="s">
        <v>18</v>
      </c>
      <c r="R658" t="str">
        <f t="shared" si="1291"/>
        <v>('DHL','2024-01-01','2024-12-31','12376','3C','US',NULL,'EXPRESS WW (NON-DOC) ','Non-Document','1',8,8.5,111.65,'Flat KG','AppliedMaterials_2024',NULL),</v>
      </c>
    </row>
    <row r="659" spans="1:18" x14ac:dyDescent="0.3">
      <c r="A659" t="s">
        <v>15</v>
      </c>
      <c r="B659" s="1" t="s">
        <v>21</v>
      </c>
      <c r="C659" s="1" t="s">
        <v>2309</v>
      </c>
      <c r="D659">
        <v>12376</v>
      </c>
      <c r="E659" t="s">
        <v>2262</v>
      </c>
      <c r="F659" t="s">
        <v>17</v>
      </c>
      <c r="G659" t="s">
        <v>18</v>
      </c>
      <c r="H659" t="s">
        <v>2353</v>
      </c>
      <c r="I659" t="s">
        <v>19</v>
      </c>
      <c r="J659" s="11">
        <v>1</v>
      </c>
      <c r="K659">
        <v>8.5</v>
      </c>
      <c r="L659">
        <v>9</v>
      </c>
      <c r="M659">
        <f>INDEX('Express Worldwide Import IL'!$C$14:$I$41,MATCH('Rate Load ExpressWW IL Import'!L659,'Express Worldwide Import IL'!$B$14:$B$41,0),MATCH("Zone "&amp;'Rate Load ExpressWW IL Import'!J659,'Express Worldwide Import IL'!$C$13:$I$13,0))*1</f>
        <v>115.85</v>
      </c>
      <c r="N659" t="s">
        <v>285</v>
      </c>
      <c r="O659" t="s">
        <v>2310</v>
      </c>
      <c r="P659" t="s">
        <v>18</v>
      </c>
      <c r="R659" t="str">
        <f t="shared" si="1291"/>
        <v>('DHL','2024-01-01','2024-12-31','12376','3C','US',NULL,'EXPRESS WW (NON-DOC) ','Non-Document','1',8.5,9,115.85,'Flat KG','AppliedMaterials_2024',NULL),</v>
      </c>
    </row>
    <row r="660" spans="1:18" x14ac:dyDescent="0.3">
      <c r="A660" t="s">
        <v>15</v>
      </c>
      <c r="B660" s="1" t="s">
        <v>21</v>
      </c>
      <c r="C660" s="1" t="s">
        <v>2309</v>
      </c>
      <c r="D660">
        <v>12376</v>
      </c>
      <c r="E660" t="s">
        <v>2262</v>
      </c>
      <c r="F660" t="s">
        <v>17</v>
      </c>
      <c r="G660" t="s">
        <v>18</v>
      </c>
      <c r="H660" t="s">
        <v>2353</v>
      </c>
      <c r="I660" t="s">
        <v>19</v>
      </c>
      <c r="J660" s="11">
        <v>1</v>
      </c>
      <c r="K660">
        <v>9</v>
      </c>
      <c r="L660">
        <v>9.5</v>
      </c>
      <c r="M660">
        <f>INDEX('Express Worldwide Import IL'!$C$14:$I$41,MATCH('Rate Load ExpressWW IL Import'!L660,'Express Worldwide Import IL'!$B$14:$B$41,0),MATCH("Zone "&amp;'Rate Load ExpressWW IL Import'!J660,'Express Worldwide Import IL'!$C$13:$I$13,0))*1</f>
        <v>120.05</v>
      </c>
      <c r="N660" t="s">
        <v>285</v>
      </c>
      <c r="O660" t="s">
        <v>2310</v>
      </c>
      <c r="P660" t="s">
        <v>18</v>
      </c>
      <c r="R660" t="str">
        <f t="shared" si="1291"/>
        <v>('DHL','2024-01-01','2024-12-31','12376','3C','US',NULL,'EXPRESS WW (NON-DOC) ','Non-Document','1',9,9.5,120.05,'Flat KG','AppliedMaterials_2024',NULL),</v>
      </c>
    </row>
    <row r="661" spans="1:18" x14ac:dyDescent="0.3">
      <c r="A661" t="s">
        <v>15</v>
      </c>
      <c r="B661" s="1" t="s">
        <v>21</v>
      </c>
      <c r="C661" s="1" t="s">
        <v>2309</v>
      </c>
      <c r="D661">
        <v>12376</v>
      </c>
      <c r="E661" t="s">
        <v>2262</v>
      </c>
      <c r="F661" t="s">
        <v>17</v>
      </c>
      <c r="G661" t="s">
        <v>18</v>
      </c>
      <c r="H661" t="s">
        <v>2353</v>
      </c>
      <c r="I661" t="s">
        <v>19</v>
      </c>
      <c r="J661" s="11">
        <v>1</v>
      </c>
      <c r="K661">
        <v>9.5</v>
      </c>
      <c r="L661">
        <v>10</v>
      </c>
      <c r="M661">
        <f>INDEX('Express Worldwide Import IL'!$C$14:$I$41,MATCH('Rate Load ExpressWW IL Import'!L661,'Express Worldwide Import IL'!$B$14:$B$41,0),MATCH("Zone "&amp;'Rate Load ExpressWW IL Import'!J661,'Express Worldwide Import IL'!$C$13:$I$13,0))*1</f>
        <v>124.25</v>
      </c>
      <c r="N661" t="s">
        <v>285</v>
      </c>
      <c r="O661" t="s">
        <v>2310</v>
      </c>
      <c r="P661" t="s">
        <v>18</v>
      </c>
      <c r="R661" t="str">
        <f t="shared" si="1291"/>
        <v>('DHL','2024-01-01','2024-12-31','12376','3C','US',NULL,'EXPRESS WW (NON-DOC) ','Non-Document','1',9.5,10,124.25,'Flat KG','AppliedMaterials_2024',NULL),</v>
      </c>
    </row>
    <row r="662" spans="1:18" x14ac:dyDescent="0.3">
      <c r="A662" t="s">
        <v>15</v>
      </c>
      <c r="B662" s="1" t="s">
        <v>21</v>
      </c>
      <c r="C662" s="1" t="s">
        <v>2309</v>
      </c>
      <c r="D662">
        <v>12376</v>
      </c>
      <c r="E662" t="s">
        <v>2262</v>
      </c>
      <c r="F662" t="s">
        <v>17</v>
      </c>
      <c r="G662" t="s">
        <v>18</v>
      </c>
      <c r="H662" t="s">
        <v>2353</v>
      </c>
      <c r="I662" t="s">
        <v>19</v>
      </c>
      <c r="J662" s="11">
        <v>1</v>
      </c>
      <c r="K662">
        <v>10</v>
      </c>
      <c r="L662">
        <v>20</v>
      </c>
      <c r="M662">
        <f>INDEX('Express Worldwide Import IL'!$C$14:$I$41,MATCH('Rate Load ExpressWW IL Import'!L662,'Express Worldwide Import IL'!$B$14:$B$41,0),MATCH("Zone "&amp;'Rate Load ExpressWW IL Import'!J662,'Express Worldwide Import IL'!$C$13:$I$13,0))*1</f>
        <v>4.2</v>
      </c>
      <c r="N662" t="s">
        <v>530</v>
      </c>
      <c r="O662" t="s">
        <v>2310</v>
      </c>
      <c r="P662">
        <f>M661</f>
        <v>124.25</v>
      </c>
      <c r="R662" t="str">
        <f t="shared" si="1291"/>
        <v>('DHL','2024-01-01','2024-12-31','12376','3C','US',NULL,'EXPRESS WW (NON-DOC) ','Non-Document','1',10,20,4.2,'Per0.5KG_A','AppliedMaterials_2024',124.25),</v>
      </c>
    </row>
    <row r="663" spans="1:18" x14ac:dyDescent="0.3">
      <c r="A663" t="s">
        <v>15</v>
      </c>
      <c r="B663" s="1" t="s">
        <v>21</v>
      </c>
      <c r="C663" s="1" t="s">
        <v>2309</v>
      </c>
      <c r="D663">
        <v>12376</v>
      </c>
      <c r="E663" t="s">
        <v>2262</v>
      </c>
      <c r="F663" t="s">
        <v>17</v>
      </c>
      <c r="G663" t="s">
        <v>18</v>
      </c>
      <c r="H663" t="s">
        <v>2353</v>
      </c>
      <c r="I663" t="s">
        <v>19</v>
      </c>
      <c r="J663" s="11">
        <v>1</v>
      </c>
      <c r="K663">
        <v>20</v>
      </c>
      <c r="L663">
        <v>30</v>
      </c>
      <c r="M663">
        <f>INDEX('Express Worldwide Import IL'!$C$14:$I$41,MATCH('Rate Load ExpressWW IL Import'!L663,'Express Worldwide Import IL'!$B$14:$B$41,0),MATCH("Zone "&amp;'Rate Load ExpressWW IL Import'!J663,'Express Worldwide Import IL'!$C$13:$I$13,0))*1</f>
        <v>3.69</v>
      </c>
      <c r="N663" t="s">
        <v>530</v>
      </c>
      <c r="O663" t="s">
        <v>2310</v>
      </c>
      <c r="P663" s="18">
        <f>P662+((K663-K662)*2)*M662</f>
        <v>208.25</v>
      </c>
      <c r="R663" t="str">
        <f t="shared" si="1291"/>
        <v>('DHL','2024-01-01','2024-12-31','12376','3C','US',NULL,'EXPRESS WW (NON-DOC) ','Non-Document','1',20,30,3.69,'Per0.5KG_A','AppliedMaterials_2024',208.25),</v>
      </c>
    </row>
    <row r="664" spans="1:18" x14ac:dyDescent="0.3">
      <c r="A664" t="s">
        <v>15</v>
      </c>
      <c r="B664" s="1" t="s">
        <v>21</v>
      </c>
      <c r="C664" s="1" t="s">
        <v>2309</v>
      </c>
      <c r="D664">
        <v>12376</v>
      </c>
      <c r="E664" t="s">
        <v>2262</v>
      </c>
      <c r="F664" t="s">
        <v>17</v>
      </c>
      <c r="G664" t="s">
        <v>18</v>
      </c>
      <c r="H664" t="s">
        <v>2353</v>
      </c>
      <c r="I664" t="s">
        <v>19</v>
      </c>
      <c r="J664" s="11">
        <v>1</v>
      </c>
      <c r="K664">
        <v>30</v>
      </c>
      <c r="L664">
        <v>70</v>
      </c>
      <c r="M664">
        <f>INDEX('Express Worldwide Import IL'!$C$14:$I$41,MATCH('Rate Load ExpressWW IL Import'!L664,'Express Worldwide Import IL'!$B$14:$B$41,0),MATCH("Zone "&amp;'Rate Load ExpressWW IL Import'!J664,'Express Worldwide Import IL'!$C$13:$I$13,0))*1</f>
        <v>8.1199999999999992</v>
      </c>
      <c r="N664" t="s">
        <v>2261</v>
      </c>
      <c r="O664" t="s">
        <v>2310</v>
      </c>
      <c r="P664" s="18">
        <f>P663+((K664-K663))*M663</f>
        <v>245.15</v>
      </c>
      <c r="R664" t="str">
        <f t="shared" si="1291"/>
        <v>('DHL','2024-01-01','2024-12-31','12376','3C','US',NULL,'EXPRESS WW (NON-DOC) ','Non-Document','1',30,70,8.12,'Per1.0KG_A','AppliedMaterials_2024',245.15),</v>
      </c>
    </row>
    <row r="665" spans="1:18" x14ac:dyDescent="0.3">
      <c r="A665" t="s">
        <v>15</v>
      </c>
      <c r="B665" s="1" t="s">
        <v>21</v>
      </c>
      <c r="C665" s="1" t="s">
        <v>2309</v>
      </c>
      <c r="D665">
        <v>12376</v>
      </c>
      <c r="E665" t="s">
        <v>2262</v>
      </c>
      <c r="F665" t="s">
        <v>17</v>
      </c>
      <c r="G665" t="s">
        <v>18</v>
      </c>
      <c r="H665" t="s">
        <v>2353</v>
      </c>
      <c r="I665" t="s">
        <v>19</v>
      </c>
      <c r="J665" s="11">
        <v>1</v>
      </c>
      <c r="K665">
        <v>70</v>
      </c>
      <c r="L665">
        <v>300</v>
      </c>
      <c r="M665">
        <f>INDEX('Express Worldwide Import IL'!$C$14:$I$41,MATCH('Rate Load ExpressWW IL Import'!L665,'Express Worldwide Import IL'!$B$14:$B$41,0),MATCH("Zone "&amp;'Rate Load ExpressWW IL Import'!J665,'Express Worldwide Import IL'!$C$13:$I$13,0))*1</f>
        <v>7.14</v>
      </c>
      <c r="N665" t="s">
        <v>2261</v>
      </c>
      <c r="O665" t="s">
        <v>2310</v>
      </c>
      <c r="P665" s="18">
        <f>P664+((K665-K664))*M664</f>
        <v>569.94999999999993</v>
      </c>
      <c r="R665" t="str">
        <f t="shared" si="1291"/>
        <v>('DHL','2024-01-01','2024-12-31','12376','3C','US',NULL,'EXPRESS WW (NON-DOC) ','Non-Document','1',70,300,7.14,'Per1.0KG_A','AppliedMaterials_2024',569.95),</v>
      </c>
    </row>
    <row r="666" spans="1:18" x14ac:dyDescent="0.3">
      <c r="A666" t="s">
        <v>15</v>
      </c>
      <c r="B666" s="1" t="s">
        <v>21</v>
      </c>
      <c r="C666" s="1" t="s">
        <v>2309</v>
      </c>
      <c r="D666">
        <v>12376</v>
      </c>
      <c r="E666" t="s">
        <v>2262</v>
      </c>
      <c r="F666" t="s">
        <v>17</v>
      </c>
      <c r="G666" t="s">
        <v>18</v>
      </c>
      <c r="H666" t="s">
        <v>2353</v>
      </c>
      <c r="I666" t="s">
        <v>19</v>
      </c>
      <c r="J666" s="11">
        <v>1</v>
      </c>
      <c r="K666">
        <v>300</v>
      </c>
      <c r="L666">
        <v>99999</v>
      </c>
      <c r="M666">
        <f>INDEX('Express Worldwide Import IL'!$C$14:$I$41,MATCH('Rate Load ExpressWW IL Import'!L666,'Express Worldwide Import IL'!$B$14:$B$41,0),MATCH("Zone "&amp;'Rate Load ExpressWW IL Import'!J666,'Express Worldwide Import IL'!$C$13:$I$13,0))*1</f>
        <v>7.08</v>
      </c>
      <c r="N666" t="s">
        <v>2261</v>
      </c>
      <c r="O666" t="s">
        <v>2310</v>
      </c>
      <c r="P666" s="18">
        <f>P665+((K666-K665))*M665</f>
        <v>2212.1499999999996</v>
      </c>
      <c r="R666" t="str">
        <f t="shared" si="1291"/>
        <v>('DHL','2024-01-01','2024-12-31','12376','3C','US',NULL,'EXPRESS WW (NON-DOC) ','Non-Document','1',300,99999,7.08,'Per1.0KG_A','AppliedMaterials_2024',2212.15),</v>
      </c>
    </row>
    <row r="667" spans="1:18" x14ac:dyDescent="0.3">
      <c r="A667" t="str">
        <f>A642</f>
        <v>DHL</v>
      </c>
      <c r="B667" s="1" t="s">
        <v>21</v>
      </c>
      <c r="C667" s="1" t="s">
        <v>2309</v>
      </c>
      <c r="D667">
        <v>12376</v>
      </c>
      <c r="E667" t="s">
        <v>2262</v>
      </c>
      <c r="F667" t="str">
        <f t="shared" ref="F667:G667" si="1293">F642</f>
        <v>US</v>
      </c>
      <c r="G667" t="str">
        <f t="shared" si="1293"/>
        <v>NULL</v>
      </c>
      <c r="H667" t="s">
        <v>2353</v>
      </c>
      <c r="I667" t="str">
        <f t="shared" ref="I667" si="1294">I642</f>
        <v>Non-Document</v>
      </c>
      <c r="J667" s="11">
        <f>J642+1</f>
        <v>2</v>
      </c>
      <c r="K667">
        <f t="shared" ref="K667:L667" si="1295">K642</f>
        <v>0</v>
      </c>
      <c r="L667">
        <f t="shared" si="1295"/>
        <v>0.5</v>
      </c>
      <c r="M667">
        <f>INDEX('Express Worldwide Import IL'!$C$14:$I$41,MATCH('Rate Load ExpressWW IL Import'!L667,'Express Worldwide Import IL'!$B$14:$B$41,0),MATCH("Zone "&amp;'Rate Load ExpressWW IL Import'!J667,'Express Worldwide Import IL'!$C$13:$I$13,0))*1</f>
        <v>36.17</v>
      </c>
      <c r="N667" t="str">
        <f t="shared" ref="N667" si="1296">N642</f>
        <v>Flat KG</v>
      </c>
      <c r="O667" t="s">
        <v>2310</v>
      </c>
      <c r="P667" t="s">
        <v>18</v>
      </c>
      <c r="R667" t="str">
        <f t="shared" si="1291"/>
        <v>('DHL','2024-01-01','2024-12-31','12376','3C','US',NULL,'EXPRESS WW (NON-DOC) ','Non-Document','2',0,0.5,36.17,'Flat KG','AppliedMaterials_2024',NULL),</v>
      </c>
    </row>
    <row r="668" spans="1:18" x14ac:dyDescent="0.3">
      <c r="A668" t="str">
        <f t="shared" ref="A668" si="1297">A643</f>
        <v>DHL</v>
      </c>
      <c r="B668" s="1" t="s">
        <v>21</v>
      </c>
      <c r="C668" s="1" t="s">
        <v>2309</v>
      </c>
      <c r="D668">
        <v>12376</v>
      </c>
      <c r="E668" t="s">
        <v>2262</v>
      </c>
      <c r="F668" t="str">
        <f t="shared" ref="F668:G668" si="1298">F643</f>
        <v>US</v>
      </c>
      <c r="G668" t="str">
        <f t="shared" si="1298"/>
        <v>NULL</v>
      </c>
      <c r="H668" t="s">
        <v>2353</v>
      </c>
      <c r="I668" t="str">
        <f t="shared" ref="I668" si="1299">I643</f>
        <v>Non-Document</v>
      </c>
      <c r="J668" s="11">
        <f t="shared" ref="J668:J731" si="1300">J643+1</f>
        <v>2</v>
      </c>
      <c r="K668">
        <f t="shared" ref="K668:L668" si="1301">K643</f>
        <v>0.5</v>
      </c>
      <c r="L668">
        <f t="shared" si="1301"/>
        <v>1</v>
      </c>
      <c r="M668">
        <f>INDEX('Express Worldwide Import IL'!$C$14:$I$41,MATCH('Rate Load ExpressWW IL Import'!L668,'Express Worldwide Import IL'!$B$14:$B$41,0),MATCH("Zone "&amp;'Rate Load ExpressWW IL Import'!J668,'Express Worldwide Import IL'!$C$13:$I$13,0))*1</f>
        <v>47.52</v>
      </c>
      <c r="N668" t="str">
        <f t="shared" ref="N668" si="1302">N643</f>
        <v>Flat KG</v>
      </c>
      <c r="O668" t="s">
        <v>2310</v>
      </c>
      <c r="P668" t="s">
        <v>18</v>
      </c>
      <c r="R668" t="str">
        <f t="shared" si="1291"/>
        <v>('DHL','2024-01-01','2024-12-31','12376','3C','US',NULL,'EXPRESS WW (NON-DOC) ','Non-Document','2',0.5,1,47.52,'Flat KG','AppliedMaterials_2024',NULL),</v>
      </c>
    </row>
    <row r="669" spans="1:18" x14ac:dyDescent="0.3">
      <c r="A669" t="str">
        <f t="shared" ref="A669" si="1303">A644</f>
        <v>DHL</v>
      </c>
      <c r="B669" s="1" t="s">
        <v>21</v>
      </c>
      <c r="C669" s="1" t="s">
        <v>2309</v>
      </c>
      <c r="D669">
        <v>12376</v>
      </c>
      <c r="E669" t="s">
        <v>2262</v>
      </c>
      <c r="F669" t="str">
        <f t="shared" ref="F669:G669" si="1304">F644</f>
        <v>US</v>
      </c>
      <c r="G669" t="str">
        <f t="shared" si="1304"/>
        <v>NULL</v>
      </c>
      <c r="H669" t="s">
        <v>2353</v>
      </c>
      <c r="I669" t="str">
        <f t="shared" ref="I669" si="1305">I644</f>
        <v>Non-Document</v>
      </c>
      <c r="J669" s="11">
        <f t="shared" si="1300"/>
        <v>2</v>
      </c>
      <c r="K669">
        <f t="shared" ref="K669:L669" si="1306">K644</f>
        <v>1</v>
      </c>
      <c r="L669">
        <f t="shared" si="1306"/>
        <v>1.5</v>
      </c>
      <c r="M669">
        <f>INDEX('Express Worldwide Import IL'!$C$14:$I$41,MATCH('Rate Load ExpressWW IL Import'!L669,'Express Worldwide Import IL'!$B$14:$B$41,0),MATCH("Zone "&amp;'Rate Load ExpressWW IL Import'!J669,'Express Worldwide Import IL'!$C$13:$I$13,0))*1</f>
        <v>55.4</v>
      </c>
      <c r="N669" t="str">
        <f t="shared" ref="N669" si="1307">N644</f>
        <v>Flat KG</v>
      </c>
      <c r="O669" t="s">
        <v>2310</v>
      </c>
      <c r="P669" t="s">
        <v>18</v>
      </c>
      <c r="R669" t="str">
        <f t="shared" si="1291"/>
        <v>('DHL','2024-01-01','2024-12-31','12376','3C','US',NULL,'EXPRESS WW (NON-DOC) ','Non-Document','2',1,1.5,55.4,'Flat KG','AppliedMaterials_2024',NULL),</v>
      </c>
    </row>
    <row r="670" spans="1:18" x14ac:dyDescent="0.3">
      <c r="A670" t="str">
        <f t="shared" ref="A670" si="1308">A645</f>
        <v>DHL</v>
      </c>
      <c r="B670" s="1" t="s">
        <v>21</v>
      </c>
      <c r="C670" s="1" t="s">
        <v>2309</v>
      </c>
      <c r="D670">
        <v>12376</v>
      </c>
      <c r="E670" t="s">
        <v>2262</v>
      </c>
      <c r="F670" t="str">
        <f t="shared" ref="F670:G670" si="1309">F645</f>
        <v>US</v>
      </c>
      <c r="G670" t="str">
        <f t="shared" si="1309"/>
        <v>NULL</v>
      </c>
      <c r="H670" t="s">
        <v>2353</v>
      </c>
      <c r="I670" t="str">
        <f t="shared" ref="I670" si="1310">I645</f>
        <v>Non-Document</v>
      </c>
      <c r="J670" s="11">
        <f t="shared" si="1300"/>
        <v>2</v>
      </c>
      <c r="K670">
        <f t="shared" ref="K670:L670" si="1311">K645</f>
        <v>1.5</v>
      </c>
      <c r="L670">
        <f t="shared" si="1311"/>
        <v>2</v>
      </c>
      <c r="M670">
        <f>INDEX('Express Worldwide Import IL'!$C$14:$I$41,MATCH('Rate Load ExpressWW IL Import'!L670,'Express Worldwide Import IL'!$B$14:$B$41,0),MATCH("Zone "&amp;'Rate Load ExpressWW IL Import'!J670,'Express Worldwide Import IL'!$C$13:$I$13,0))*1</f>
        <v>63.28</v>
      </c>
      <c r="N670" t="str">
        <f t="shared" ref="N670" si="1312">N645</f>
        <v>Flat KG</v>
      </c>
      <c r="O670" t="s">
        <v>2310</v>
      </c>
      <c r="P670" t="s">
        <v>18</v>
      </c>
      <c r="R670" t="str">
        <f t="shared" si="1291"/>
        <v>('DHL','2024-01-01','2024-12-31','12376','3C','US',NULL,'EXPRESS WW (NON-DOC) ','Non-Document','2',1.5,2,63.28,'Flat KG','AppliedMaterials_2024',NULL),</v>
      </c>
    </row>
    <row r="671" spans="1:18" x14ac:dyDescent="0.3">
      <c r="A671" t="str">
        <f t="shared" ref="A671" si="1313">A646</f>
        <v>DHL</v>
      </c>
      <c r="B671" s="1" t="s">
        <v>21</v>
      </c>
      <c r="C671" s="1" t="s">
        <v>2309</v>
      </c>
      <c r="D671">
        <v>12376</v>
      </c>
      <c r="E671" t="s">
        <v>2262</v>
      </c>
      <c r="F671" t="str">
        <f t="shared" ref="F671:G671" si="1314">F646</f>
        <v>US</v>
      </c>
      <c r="G671" t="str">
        <f t="shared" si="1314"/>
        <v>NULL</v>
      </c>
      <c r="H671" t="s">
        <v>2353</v>
      </c>
      <c r="I671" t="str">
        <f t="shared" ref="I671" si="1315">I646</f>
        <v>Non-Document</v>
      </c>
      <c r="J671" s="11">
        <f t="shared" si="1300"/>
        <v>2</v>
      </c>
      <c r="K671">
        <f t="shared" ref="K671:L671" si="1316">K646</f>
        <v>2</v>
      </c>
      <c r="L671">
        <f t="shared" si="1316"/>
        <v>2.5</v>
      </c>
      <c r="M671">
        <f>INDEX('Express Worldwide Import IL'!$C$14:$I$41,MATCH('Rate Load ExpressWW IL Import'!L671,'Express Worldwide Import IL'!$B$14:$B$41,0),MATCH("Zone "&amp;'Rate Load ExpressWW IL Import'!J671,'Express Worldwide Import IL'!$C$13:$I$13,0))*1</f>
        <v>71.17</v>
      </c>
      <c r="N671" t="str">
        <f t="shared" ref="N671" si="1317">N646</f>
        <v>Flat KG</v>
      </c>
      <c r="O671" t="s">
        <v>2310</v>
      </c>
      <c r="P671" t="s">
        <v>18</v>
      </c>
      <c r="R671" t="str">
        <f t="shared" si="1291"/>
        <v>('DHL','2024-01-01','2024-12-31','12376','3C','US',NULL,'EXPRESS WW (NON-DOC) ','Non-Document','2',2,2.5,71.17,'Flat KG','AppliedMaterials_2024',NULL),</v>
      </c>
    </row>
    <row r="672" spans="1:18" x14ac:dyDescent="0.3">
      <c r="A672" t="str">
        <f t="shared" ref="A672" si="1318">A647</f>
        <v>DHL</v>
      </c>
      <c r="B672" s="1" t="s">
        <v>21</v>
      </c>
      <c r="C672" s="1" t="s">
        <v>2309</v>
      </c>
      <c r="D672">
        <v>12376</v>
      </c>
      <c r="E672" t="s">
        <v>2262</v>
      </c>
      <c r="F672" t="str">
        <f t="shared" ref="F672:G672" si="1319">F647</f>
        <v>US</v>
      </c>
      <c r="G672" t="str">
        <f t="shared" si="1319"/>
        <v>NULL</v>
      </c>
      <c r="H672" t="s">
        <v>2353</v>
      </c>
      <c r="I672" t="str">
        <f t="shared" ref="I672" si="1320">I647</f>
        <v>Non-Document</v>
      </c>
      <c r="J672" s="11">
        <f t="shared" si="1300"/>
        <v>2</v>
      </c>
      <c r="K672">
        <f t="shared" ref="K672:L672" si="1321">K647</f>
        <v>2.5</v>
      </c>
      <c r="L672">
        <f t="shared" si="1321"/>
        <v>3</v>
      </c>
      <c r="M672">
        <f>INDEX('Express Worldwide Import IL'!$C$14:$I$41,MATCH('Rate Load ExpressWW IL Import'!L672,'Express Worldwide Import IL'!$B$14:$B$41,0),MATCH("Zone "&amp;'Rate Load ExpressWW IL Import'!J672,'Express Worldwide Import IL'!$C$13:$I$13,0))*1</f>
        <v>77.87</v>
      </c>
      <c r="N672" t="str">
        <f t="shared" ref="N672" si="1322">N647</f>
        <v>Flat KG</v>
      </c>
      <c r="O672" t="s">
        <v>2310</v>
      </c>
      <c r="P672" t="s">
        <v>18</v>
      </c>
      <c r="R672" t="str">
        <f t="shared" si="1291"/>
        <v>('DHL','2024-01-01','2024-12-31','12376','3C','US',NULL,'EXPRESS WW (NON-DOC) ','Non-Document','2',2.5,3,77.87,'Flat KG','AppliedMaterials_2024',NULL),</v>
      </c>
    </row>
    <row r="673" spans="1:18" x14ac:dyDescent="0.3">
      <c r="A673" t="str">
        <f t="shared" ref="A673" si="1323">A648</f>
        <v>DHL</v>
      </c>
      <c r="B673" s="1" t="s">
        <v>21</v>
      </c>
      <c r="C673" s="1" t="s">
        <v>2309</v>
      </c>
      <c r="D673">
        <v>12376</v>
      </c>
      <c r="E673" t="s">
        <v>2262</v>
      </c>
      <c r="F673" t="str">
        <f t="shared" ref="F673:G673" si="1324">F648</f>
        <v>US</v>
      </c>
      <c r="G673" t="str">
        <f t="shared" si="1324"/>
        <v>NULL</v>
      </c>
      <c r="H673" t="s">
        <v>2353</v>
      </c>
      <c r="I673" t="str">
        <f t="shared" ref="I673" si="1325">I648</f>
        <v>Non-Document</v>
      </c>
      <c r="J673" s="11">
        <f t="shared" si="1300"/>
        <v>2</v>
      </c>
      <c r="K673">
        <f t="shared" ref="K673:L673" si="1326">K648</f>
        <v>3</v>
      </c>
      <c r="L673">
        <f t="shared" si="1326"/>
        <v>3.5</v>
      </c>
      <c r="M673">
        <f>INDEX('Express Worldwide Import IL'!$C$14:$I$41,MATCH('Rate Load ExpressWW IL Import'!L673,'Express Worldwide Import IL'!$B$14:$B$41,0),MATCH("Zone "&amp;'Rate Load ExpressWW IL Import'!J673,'Express Worldwide Import IL'!$C$13:$I$13,0))*1</f>
        <v>84.57</v>
      </c>
      <c r="N673" t="str">
        <f t="shared" ref="N673" si="1327">N648</f>
        <v>Flat KG</v>
      </c>
      <c r="O673" t="s">
        <v>2310</v>
      </c>
      <c r="P673" t="s">
        <v>18</v>
      </c>
      <c r="R673" t="str">
        <f t="shared" si="1291"/>
        <v>('DHL','2024-01-01','2024-12-31','12376','3C','US',NULL,'EXPRESS WW (NON-DOC) ','Non-Document','2',3,3.5,84.57,'Flat KG','AppliedMaterials_2024',NULL),</v>
      </c>
    </row>
    <row r="674" spans="1:18" x14ac:dyDescent="0.3">
      <c r="A674" t="str">
        <f t="shared" ref="A674" si="1328">A649</f>
        <v>DHL</v>
      </c>
      <c r="B674" s="1" t="s">
        <v>21</v>
      </c>
      <c r="C674" s="1" t="s">
        <v>2309</v>
      </c>
      <c r="D674">
        <v>12376</v>
      </c>
      <c r="E674" t="s">
        <v>2262</v>
      </c>
      <c r="F674" t="str">
        <f t="shared" ref="F674:G674" si="1329">F649</f>
        <v>US</v>
      </c>
      <c r="G674" t="str">
        <f t="shared" si="1329"/>
        <v>NULL</v>
      </c>
      <c r="H674" t="s">
        <v>2353</v>
      </c>
      <c r="I674" t="str">
        <f t="shared" ref="I674" si="1330">I649</f>
        <v>Non-Document</v>
      </c>
      <c r="J674" s="11">
        <f t="shared" si="1300"/>
        <v>2</v>
      </c>
      <c r="K674">
        <f t="shared" ref="K674:L674" si="1331">K649</f>
        <v>3.5</v>
      </c>
      <c r="L674">
        <f t="shared" si="1331"/>
        <v>4</v>
      </c>
      <c r="M674">
        <f>INDEX('Express Worldwide Import IL'!$C$14:$I$41,MATCH('Rate Load ExpressWW IL Import'!L674,'Express Worldwide Import IL'!$B$14:$B$41,0),MATCH("Zone "&amp;'Rate Load ExpressWW IL Import'!J674,'Express Worldwide Import IL'!$C$13:$I$13,0))*1</f>
        <v>91.27</v>
      </c>
      <c r="N674" t="str">
        <f t="shared" ref="N674" si="1332">N649</f>
        <v>Flat KG</v>
      </c>
      <c r="O674" t="s">
        <v>2310</v>
      </c>
      <c r="P674" t="s">
        <v>18</v>
      </c>
      <c r="R674" t="str">
        <f t="shared" si="1291"/>
        <v>('DHL','2024-01-01','2024-12-31','12376','3C','US',NULL,'EXPRESS WW (NON-DOC) ','Non-Document','2',3.5,4,91.27,'Flat KG','AppliedMaterials_2024',NULL),</v>
      </c>
    </row>
    <row r="675" spans="1:18" x14ac:dyDescent="0.3">
      <c r="A675" t="str">
        <f t="shared" ref="A675" si="1333">A650</f>
        <v>DHL</v>
      </c>
      <c r="B675" s="1" t="s">
        <v>21</v>
      </c>
      <c r="C675" s="1" t="s">
        <v>2309</v>
      </c>
      <c r="D675">
        <v>12376</v>
      </c>
      <c r="E675" t="s">
        <v>2262</v>
      </c>
      <c r="F675" t="str">
        <f t="shared" ref="F675:G675" si="1334">F650</f>
        <v>US</v>
      </c>
      <c r="G675" t="str">
        <f t="shared" si="1334"/>
        <v>NULL</v>
      </c>
      <c r="H675" t="s">
        <v>2353</v>
      </c>
      <c r="I675" t="str">
        <f t="shared" ref="I675" si="1335">I650</f>
        <v>Non-Document</v>
      </c>
      <c r="J675" s="11">
        <f t="shared" si="1300"/>
        <v>2</v>
      </c>
      <c r="K675">
        <f t="shared" ref="K675:L675" si="1336">K650</f>
        <v>4</v>
      </c>
      <c r="L675">
        <f t="shared" si="1336"/>
        <v>4.5</v>
      </c>
      <c r="M675">
        <f>INDEX('Express Worldwide Import IL'!$C$14:$I$41,MATCH('Rate Load ExpressWW IL Import'!L675,'Express Worldwide Import IL'!$B$14:$B$41,0),MATCH("Zone "&amp;'Rate Load ExpressWW IL Import'!J675,'Express Worldwide Import IL'!$C$13:$I$13,0))*1</f>
        <v>97.97</v>
      </c>
      <c r="N675" t="str">
        <f t="shared" ref="N675" si="1337">N650</f>
        <v>Flat KG</v>
      </c>
      <c r="O675" t="s">
        <v>2310</v>
      </c>
      <c r="P675" t="s">
        <v>18</v>
      </c>
      <c r="R675" t="str">
        <f t="shared" si="1291"/>
        <v>('DHL','2024-01-01','2024-12-31','12376','3C','US',NULL,'EXPRESS WW (NON-DOC) ','Non-Document','2',4,4.5,97.97,'Flat KG','AppliedMaterials_2024',NULL),</v>
      </c>
    </row>
    <row r="676" spans="1:18" x14ac:dyDescent="0.3">
      <c r="A676" t="str">
        <f t="shared" ref="A676" si="1338">A651</f>
        <v>DHL</v>
      </c>
      <c r="B676" s="1" t="s">
        <v>21</v>
      </c>
      <c r="C676" s="1" t="s">
        <v>2309</v>
      </c>
      <c r="D676">
        <v>12376</v>
      </c>
      <c r="E676" t="s">
        <v>2262</v>
      </c>
      <c r="F676" t="str">
        <f t="shared" ref="F676:G676" si="1339">F651</f>
        <v>US</v>
      </c>
      <c r="G676" t="str">
        <f t="shared" si="1339"/>
        <v>NULL</v>
      </c>
      <c r="H676" t="s">
        <v>2353</v>
      </c>
      <c r="I676" t="str">
        <f t="shared" ref="I676" si="1340">I651</f>
        <v>Non-Document</v>
      </c>
      <c r="J676" s="11">
        <f t="shared" si="1300"/>
        <v>2</v>
      </c>
      <c r="K676">
        <f t="shared" ref="K676:L676" si="1341">K651</f>
        <v>4.5</v>
      </c>
      <c r="L676">
        <f t="shared" si="1341"/>
        <v>5</v>
      </c>
      <c r="M676">
        <f>INDEX('Express Worldwide Import IL'!$C$14:$I$41,MATCH('Rate Load ExpressWW IL Import'!L676,'Express Worldwide Import IL'!$B$14:$B$41,0),MATCH("Zone "&amp;'Rate Load ExpressWW IL Import'!J676,'Express Worldwide Import IL'!$C$13:$I$13,0))*1</f>
        <v>104.67</v>
      </c>
      <c r="N676" t="str">
        <f t="shared" ref="N676" si="1342">N651</f>
        <v>Flat KG</v>
      </c>
      <c r="O676" t="s">
        <v>2310</v>
      </c>
      <c r="P676" t="s">
        <v>18</v>
      </c>
      <c r="R676" t="str">
        <f t="shared" si="1291"/>
        <v>('DHL','2024-01-01','2024-12-31','12376','3C','US',NULL,'EXPRESS WW (NON-DOC) ','Non-Document','2',4.5,5,104.67,'Flat KG','AppliedMaterials_2024',NULL),</v>
      </c>
    </row>
    <row r="677" spans="1:18" x14ac:dyDescent="0.3">
      <c r="A677" t="str">
        <f t="shared" ref="A677" si="1343">A652</f>
        <v>DHL</v>
      </c>
      <c r="B677" s="1" t="s">
        <v>21</v>
      </c>
      <c r="C677" s="1" t="s">
        <v>2309</v>
      </c>
      <c r="D677">
        <v>12376</v>
      </c>
      <c r="E677" t="s">
        <v>2262</v>
      </c>
      <c r="F677" t="str">
        <f t="shared" ref="F677:G677" si="1344">F652</f>
        <v>US</v>
      </c>
      <c r="G677" t="str">
        <f t="shared" si="1344"/>
        <v>NULL</v>
      </c>
      <c r="H677" t="s">
        <v>2353</v>
      </c>
      <c r="I677" t="str">
        <f t="shared" ref="I677" si="1345">I652</f>
        <v>Non-Document</v>
      </c>
      <c r="J677" s="11">
        <f t="shared" si="1300"/>
        <v>2</v>
      </c>
      <c r="K677">
        <f t="shared" ref="K677:L677" si="1346">K652</f>
        <v>5</v>
      </c>
      <c r="L677">
        <f t="shared" si="1346"/>
        <v>5.5</v>
      </c>
      <c r="M677">
        <f>INDEX('Express Worldwide Import IL'!$C$14:$I$41,MATCH('Rate Load ExpressWW IL Import'!L677,'Express Worldwide Import IL'!$B$14:$B$41,0),MATCH("Zone "&amp;'Rate Load ExpressWW IL Import'!J677,'Express Worldwide Import IL'!$C$13:$I$13,0))*1</f>
        <v>108.93</v>
      </c>
      <c r="N677" t="str">
        <f t="shared" ref="N677" si="1347">N652</f>
        <v>Flat KG</v>
      </c>
      <c r="O677" t="s">
        <v>2310</v>
      </c>
      <c r="P677" t="s">
        <v>18</v>
      </c>
      <c r="R677" t="str">
        <f t="shared" si="1291"/>
        <v>('DHL','2024-01-01','2024-12-31','12376','3C','US',NULL,'EXPRESS WW (NON-DOC) ','Non-Document','2',5,5.5,108.93,'Flat KG','AppliedMaterials_2024',NULL),</v>
      </c>
    </row>
    <row r="678" spans="1:18" x14ac:dyDescent="0.3">
      <c r="A678" t="str">
        <f t="shared" ref="A678" si="1348">A653</f>
        <v>DHL</v>
      </c>
      <c r="B678" s="1" t="s">
        <v>21</v>
      </c>
      <c r="C678" s="1" t="s">
        <v>2309</v>
      </c>
      <c r="D678">
        <v>12376</v>
      </c>
      <c r="E678" t="s">
        <v>2262</v>
      </c>
      <c r="F678" t="str">
        <f t="shared" ref="F678:G678" si="1349">F653</f>
        <v>US</v>
      </c>
      <c r="G678" t="str">
        <f t="shared" si="1349"/>
        <v>NULL</v>
      </c>
      <c r="H678" t="s">
        <v>2353</v>
      </c>
      <c r="I678" t="str">
        <f t="shared" ref="I678" si="1350">I653</f>
        <v>Non-Document</v>
      </c>
      <c r="J678" s="11">
        <f t="shared" si="1300"/>
        <v>2</v>
      </c>
      <c r="K678">
        <f t="shared" ref="K678:L678" si="1351">K653</f>
        <v>5.5</v>
      </c>
      <c r="L678">
        <f t="shared" si="1351"/>
        <v>6</v>
      </c>
      <c r="M678">
        <f>INDEX('Express Worldwide Import IL'!$C$14:$I$41,MATCH('Rate Load ExpressWW IL Import'!L678,'Express Worldwide Import IL'!$B$14:$B$41,0),MATCH("Zone "&amp;'Rate Load ExpressWW IL Import'!J678,'Express Worldwide Import IL'!$C$13:$I$13,0))*1</f>
        <v>113.19</v>
      </c>
      <c r="N678" t="str">
        <f t="shared" ref="N678" si="1352">N653</f>
        <v>Flat KG</v>
      </c>
      <c r="O678" t="s">
        <v>2310</v>
      </c>
      <c r="P678" t="s">
        <v>18</v>
      </c>
      <c r="R678" t="str">
        <f t="shared" ref="R678:R741" si="1353">SUBSTITUTE(IF(OR(ROW(A678)=2,MOD(ROW(A678),1000)=0),"insert into tnl_rating.dbo.dhl_express_rate_master values ('DHL','"&amp;B678&amp;"','"&amp;C678&amp;"','"&amp;D678&amp;"','"&amp;E678&amp;"','"&amp;F678&amp;"','"&amp;G678&amp;"','"&amp;H678&amp;"','"&amp;I678&amp;"','"&amp;J678&amp;"',"&amp;K678&amp;","&amp;L678&amp;","&amp;M678&amp;",'"&amp;N678&amp;"','"&amp;O678&amp;"',"&amp;P678&amp;"),",IF(OR(A679="",MOD(ROW(A679),1000)=0),"('DHL','"&amp;B678&amp;"','"&amp;C678&amp;"','"&amp;D678&amp;"','"&amp;E678&amp;"','"&amp;F678&amp;"','"&amp;G678&amp;"','"&amp;H678&amp;"','"&amp;I678&amp;"','"&amp;J678&amp;"',"&amp;K678&amp;","&amp;L678&amp;","&amp;M678&amp;",'"&amp;N678&amp;"','"&amp;O678&amp;"',"&amp;P678&amp;")","('DHL','"&amp;B678&amp;"','"&amp;C678&amp;"','"&amp;D678&amp;"','"&amp;E678&amp;"','"&amp;F678&amp;"','"&amp;G678&amp;"','"&amp;H678&amp;"','"&amp;I678&amp;"','"&amp;J678&amp;"',"&amp;K678&amp;","&amp;L678&amp;","&amp;M678&amp;",'"&amp;N678&amp;"','"&amp;O678&amp;"',"&amp;P678&amp;"),")),"'NULL'","NULL")</f>
        <v>('DHL','2024-01-01','2024-12-31','12376','3C','US',NULL,'EXPRESS WW (NON-DOC) ','Non-Document','2',5.5,6,113.19,'Flat KG','AppliedMaterials_2024',NULL),</v>
      </c>
    </row>
    <row r="679" spans="1:18" x14ac:dyDescent="0.3">
      <c r="A679" t="str">
        <f t="shared" ref="A679" si="1354">A654</f>
        <v>DHL</v>
      </c>
      <c r="B679" s="1" t="s">
        <v>21</v>
      </c>
      <c r="C679" s="1" t="s">
        <v>2309</v>
      </c>
      <c r="D679">
        <v>12376</v>
      </c>
      <c r="E679" t="s">
        <v>2262</v>
      </c>
      <c r="F679" t="str">
        <f t="shared" ref="F679:G679" si="1355">F654</f>
        <v>US</v>
      </c>
      <c r="G679" t="str">
        <f t="shared" si="1355"/>
        <v>NULL</v>
      </c>
      <c r="H679" t="s">
        <v>2353</v>
      </c>
      <c r="I679" t="str">
        <f t="shared" ref="I679" si="1356">I654</f>
        <v>Non-Document</v>
      </c>
      <c r="J679" s="11">
        <f t="shared" si="1300"/>
        <v>2</v>
      </c>
      <c r="K679">
        <f t="shared" ref="K679:L679" si="1357">K654</f>
        <v>6</v>
      </c>
      <c r="L679">
        <f t="shared" si="1357"/>
        <v>6.5</v>
      </c>
      <c r="M679">
        <f>INDEX('Express Worldwide Import IL'!$C$14:$I$41,MATCH('Rate Load ExpressWW IL Import'!L679,'Express Worldwide Import IL'!$B$14:$B$41,0),MATCH("Zone "&amp;'Rate Load ExpressWW IL Import'!J679,'Express Worldwide Import IL'!$C$13:$I$13,0))*1</f>
        <v>117.45</v>
      </c>
      <c r="N679" t="str">
        <f t="shared" ref="N679" si="1358">N654</f>
        <v>Flat KG</v>
      </c>
      <c r="O679" t="s">
        <v>2310</v>
      </c>
      <c r="P679" t="s">
        <v>18</v>
      </c>
      <c r="R679" t="str">
        <f t="shared" si="1353"/>
        <v>('DHL','2024-01-01','2024-12-31','12376','3C','US',NULL,'EXPRESS WW (NON-DOC) ','Non-Document','2',6,6.5,117.45,'Flat KG','AppliedMaterials_2024',NULL),</v>
      </c>
    </row>
    <row r="680" spans="1:18" x14ac:dyDescent="0.3">
      <c r="A680" t="str">
        <f t="shared" ref="A680" si="1359">A655</f>
        <v>DHL</v>
      </c>
      <c r="B680" s="1" t="s">
        <v>21</v>
      </c>
      <c r="C680" s="1" t="s">
        <v>2309</v>
      </c>
      <c r="D680">
        <v>12376</v>
      </c>
      <c r="E680" t="s">
        <v>2262</v>
      </c>
      <c r="F680" t="str">
        <f t="shared" ref="F680:G680" si="1360">F655</f>
        <v>US</v>
      </c>
      <c r="G680" t="str">
        <f t="shared" si="1360"/>
        <v>NULL</v>
      </c>
      <c r="H680" t="s">
        <v>2353</v>
      </c>
      <c r="I680" t="str">
        <f t="shared" ref="I680" si="1361">I655</f>
        <v>Non-Document</v>
      </c>
      <c r="J680" s="11">
        <f t="shared" si="1300"/>
        <v>2</v>
      </c>
      <c r="K680">
        <f t="shared" ref="K680:L680" si="1362">K655</f>
        <v>6.5</v>
      </c>
      <c r="L680">
        <f t="shared" si="1362"/>
        <v>7</v>
      </c>
      <c r="M680">
        <f>INDEX('Express Worldwide Import IL'!$C$14:$I$41,MATCH('Rate Load ExpressWW IL Import'!L680,'Express Worldwide Import IL'!$B$14:$B$41,0),MATCH("Zone "&amp;'Rate Load ExpressWW IL Import'!J680,'Express Worldwide Import IL'!$C$13:$I$13,0))*1</f>
        <v>121.71</v>
      </c>
      <c r="N680" t="str">
        <f t="shared" ref="N680" si="1363">N655</f>
        <v>Flat KG</v>
      </c>
      <c r="O680" t="s">
        <v>2310</v>
      </c>
      <c r="P680" t="s">
        <v>18</v>
      </c>
      <c r="R680" t="str">
        <f t="shared" si="1353"/>
        <v>('DHL','2024-01-01','2024-12-31','12376','3C','US',NULL,'EXPRESS WW (NON-DOC) ','Non-Document','2',6.5,7,121.71,'Flat KG','AppliedMaterials_2024',NULL),</v>
      </c>
    </row>
    <row r="681" spans="1:18" x14ac:dyDescent="0.3">
      <c r="A681" t="str">
        <f t="shared" ref="A681" si="1364">A656</f>
        <v>DHL</v>
      </c>
      <c r="B681" s="1" t="s">
        <v>21</v>
      </c>
      <c r="C681" s="1" t="s">
        <v>2309</v>
      </c>
      <c r="D681">
        <v>12376</v>
      </c>
      <c r="E681" t="s">
        <v>2262</v>
      </c>
      <c r="F681" t="str">
        <f t="shared" ref="F681:G681" si="1365">F656</f>
        <v>US</v>
      </c>
      <c r="G681" t="str">
        <f t="shared" si="1365"/>
        <v>NULL</v>
      </c>
      <c r="H681" t="s">
        <v>2353</v>
      </c>
      <c r="I681" t="str">
        <f t="shared" ref="I681" si="1366">I656</f>
        <v>Non-Document</v>
      </c>
      <c r="J681" s="11">
        <f t="shared" si="1300"/>
        <v>2</v>
      </c>
      <c r="K681">
        <f t="shared" ref="K681:L681" si="1367">K656</f>
        <v>7</v>
      </c>
      <c r="L681">
        <f t="shared" si="1367"/>
        <v>7.5</v>
      </c>
      <c r="M681">
        <f>INDEX('Express Worldwide Import IL'!$C$14:$I$41,MATCH('Rate Load ExpressWW IL Import'!L681,'Express Worldwide Import IL'!$B$14:$B$41,0),MATCH("Zone "&amp;'Rate Load ExpressWW IL Import'!J681,'Express Worldwide Import IL'!$C$13:$I$13,0))*1</f>
        <v>125.97</v>
      </c>
      <c r="N681" t="str">
        <f t="shared" ref="N681" si="1368">N656</f>
        <v>Flat KG</v>
      </c>
      <c r="O681" t="s">
        <v>2310</v>
      </c>
      <c r="P681" t="s">
        <v>18</v>
      </c>
      <c r="R681" t="str">
        <f t="shared" si="1353"/>
        <v>('DHL','2024-01-01','2024-12-31','12376','3C','US',NULL,'EXPRESS WW (NON-DOC) ','Non-Document','2',7,7.5,125.97,'Flat KG','AppliedMaterials_2024',NULL),</v>
      </c>
    </row>
    <row r="682" spans="1:18" x14ac:dyDescent="0.3">
      <c r="A682" t="str">
        <f t="shared" ref="A682" si="1369">A657</f>
        <v>DHL</v>
      </c>
      <c r="B682" s="1" t="s">
        <v>21</v>
      </c>
      <c r="C682" s="1" t="s">
        <v>2309</v>
      </c>
      <c r="D682">
        <v>12376</v>
      </c>
      <c r="E682" t="s">
        <v>2262</v>
      </c>
      <c r="F682" t="str">
        <f t="shared" ref="F682:G682" si="1370">F657</f>
        <v>US</v>
      </c>
      <c r="G682" t="str">
        <f t="shared" si="1370"/>
        <v>NULL</v>
      </c>
      <c r="H682" t="s">
        <v>2353</v>
      </c>
      <c r="I682" t="str">
        <f t="shared" ref="I682" si="1371">I657</f>
        <v>Non-Document</v>
      </c>
      <c r="J682" s="11">
        <f t="shared" si="1300"/>
        <v>2</v>
      </c>
      <c r="K682">
        <f t="shared" ref="K682:L682" si="1372">K657</f>
        <v>7.5</v>
      </c>
      <c r="L682">
        <f t="shared" si="1372"/>
        <v>8</v>
      </c>
      <c r="M682">
        <f>INDEX('Express Worldwide Import IL'!$C$14:$I$41,MATCH('Rate Load ExpressWW IL Import'!L682,'Express Worldwide Import IL'!$B$14:$B$41,0),MATCH("Zone "&amp;'Rate Load ExpressWW IL Import'!J682,'Express Worldwide Import IL'!$C$13:$I$13,0))*1</f>
        <v>130.22999999999999</v>
      </c>
      <c r="N682" t="str">
        <f t="shared" ref="N682" si="1373">N657</f>
        <v>Flat KG</v>
      </c>
      <c r="O682" t="s">
        <v>2310</v>
      </c>
      <c r="P682" t="s">
        <v>18</v>
      </c>
      <c r="R682" t="str">
        <f t="shared" si="1353"/>
        <v>('DHL','2024-01-01','2024-12-31','12376','3C','US',NULL,'EXPRESS WW (NON-DOC) ','Non-Document','2',7.5,8,130.23,'Flat KG','AppliedMaterials_2024',NULL),</v>
      </c>
    </row>
    <row r="683" spans="1:18" x14ac:dyDescent="0.3">
      <c r="A683" t="str">
        <f t="shared" ref="A683" si="1374">A658</f>
        <v>DHL</v>
      </c>
      <c r="B683" s="1" t="s">
        <v>21</v>
      </c>
      <c r="C683" s="1" t="s">
        <v>2309</v>
      </c>
      <c r="D683">
        <v>12376</v>
      </c>
      <c r="E683" t="s">
        <v>2262</v>
      </c>
      <c r="F683" t="str">
        <f t="shared" ref="F683:G683" si="1375">F658</f>
        <v>US</v>
      </c>
      <c r="G683" t="str">
        <f t="shared" si="1375"/>
        <v>NULL</v>
      </c>
      <c r="H683" t="s">
        <v>2353</v>
      </c>
      <c r="I683" t="str">
        <f t="shared" ref="I683" si="1376">I658</f>
        <v>Non-Document</v>
      </c>
      <c r="J683" s="11">
        <f t="shared" si="1300"/>
        <v>2</v>
      </c>
      <c r="K683">
        <f t="shared" ref="K683:L683" si="1377">K658</f>
        <v>8</v>
      </c>
      <c r="L683">
        <f t="shared" si="1377"/>
        <v>8.5</v>
      </c>
      <c r="M683">
        <f>INDEX('Express Worldwide Import IL'!$C$14:$I$41,MATCH('Rate Load ExpressWW IL Import'!L683,'Express Worldwide Import IL'!$B$14:$B$41,0),MATCH("Zone "&amp;'Rate Load ExpressWW IL Import'!J683,'Express Worldwide Import IL'!$C$13:$I$13,0))*1</f>
        <v>134.49</v>
      </c>
      <c r="N683" t="str">
        <f t="shared" ref="N683" si="1378">N658</f>
        <v>Flat KG</v>
      </c>
      <c r="O683" t="s">
        <v>2310</v>
      </c>
      <c r="P683" t="s">
        <v>18</v>
      </c>
      <c r="R683" t="str">
        <f t="shared" si="1353"/>
        <v>('DHL','2024-01-01','2024-12-31','12376','3C','US',NULL,'EXPRESS WW (NON-DOC) ','Non-Document','2',8,8.5,134.49,'Flat KG','AppliedMaterials_2024',NULL),</v>
      </c>
    </row>
    <row r="684" spans="1:18" x14ac:dyDescent="0.3">
      <c r="A684" t="str">
        <f t="shared" ref="A684" si="1379">A659</f>
        <v>DHL</v>
      </c>
      <c r="B684" s="1" t="s">
        <v>21</v>
      </c>
      <c r="C684" s="1" t="s">
        <v>2309</v>
      </c>
      <c r="D684">
        <v>12376</v>
      </c>
      <c r="E684" t="s">
        <v>2262</v>
      </c>
      <c r="F684" t="str">
        <f t="shared" ref="F684:G684" si="1380">F659</f>
        <v>US</v>
      </c>
      <c r="G684" t="str">
        <f t="shared" si="1380"/>
        <v>NULL</v>
      </c>
      <c r="H684" t="s">
        <v>2353</v>
      </c>
      <c r="I684" t="str">
        <f t="shared" ref="I684" si="1381">I659</f>
        <v>Non-Document</v>
      </c>
      <c r="J684" s="11">
        <f t="shared" si="1300"/>
        <v>2</v>
      </c>
      <c r="K684">
        <f t="shared" ref="K684:L684" si="1382">K659</f>
        <v>8.5</v>
      </c>
      <c r="L684">
        <f t="shared" si="1382"/>
        <v>9</v>
      </c>
      <c r="M684">
        <f>INDEX('Express Worldwide Import IL'!$C$14:$I$41,MATCH('Rate Load ExpressWW IL Import'!L684,'Express Worldwide Import IL'!$B$14:$B$41,0),MATCH("Zone "&amp;'Rate Load ExpressWW IL Import'!J684,'Express Worldwide Import IL'!$C$13:$I$13,0))*1</f>
        <v>138.75</v>
      </c>
      <c r="N684" t="str">
        <f t="shared" ref="N684" si="1383">N659</f>
        <v>Flat KG</v>
      </c>
      <c r="O684" t="s">
        <v>2310</v>
      </c>
      <c r="P684" t="s">
        <v>18</v>
      </c>
      <c r="R684" t="str">
        <f t="shared" si="1353"/>
        <v>('DHL','2024-01-01','2024-12-31','12376','3C','US',NULL,'EXPRESS WW (NON-DOC) ','Non-Document','2',8.5,9,138.75,'Flat KG','AppliedMaterials_2024',NULL),</v>
      </c>
    </row>
    <row r="685" spans="1:18" x14ac:dyDescent="0.3">
      <c r="A685" t="str">
        <f t="shared" ref="A685" si="1384">A660</f>
        <v>DHL</v>
      </c>
      <c r="B685" s="1" t="s">
        <v>21</v>
      </c>
      <c r="C685" s="1" t="s">
        <v>2309</v>
      </c>
      <c r="D685">
        <v>12376</v>
      </c>
      <c r="E685" t="s">
        <v>2262</v>
      </c>
      <c r="F685" t="str">
        <f t="shared" ref="F685:G685" si="1385">F660</f>
        <v>US</v>
      </c>
      <c r="G685" t="str">
        <f t="shared" si="1385"/>
        <v>NULL</v>
      </c>
      <c r="H685" t="s">
        <v>2353</v>
      </c>
      <c r="I685" t="str">
        <f t="shared" ref="I685" si="1386">I660</f>
        <v>Non-Document</v>
      </c>
      <c r="J685" s="11">
        <f t="shared" si="1300"/>
        <v>2</v>
      </c>
      <c r="K685">
        <f t="shared" ref="K685:L685" si="1387">K660</f>
        <v>9</v>
      </c>
      <c r="L685">
        <f t="shared" si="1387"/>
        <v>9.5</v>
      </c>
      <c r="M685">
        <f>INDEX('Express Worldwide Import IL'!$C$14:$I$41,MATCH('Rate Load ExpressWW IL Import'!L685,'Express Worldwide Import IL'!$B$14:$B$41,0),MATCH("Zone "&amp;'Rate Load ExpressWW IL Import'!J685,'Express Worldwide Import IL'!$C$13:$I$13,0))*1</f>
        <v>143.01</v>
      </c>
      <c r="N685" t="str">
        <f t="shared" ref="N685" si="1388">N660</f>
        <v>Flat KG</v>
      </c>
      <c r="O685" t="s">
        <v>2310</v>
      </c>
      <c r="P685" t="s">
        <v>18</v>
      </c>
      <c r="R685" t="str">
        <f t="shared" si="1353"/>
        <v>('DHL','2024-01-01','2024-12-31','12376','3C','US',NULL,'EXPRESS WW (NON-DOC) ','Non-Document','2',9,9.5,143.01,'Flat KG','AppliedMaterials_2024',NULL),</v>
      </c>
    </row>
    <row r="686" spans="1:18" x14ac:dyDescent="0.3">
      <c r="A686" t="str">
        <f t="shared" ref="A686" si="1389">A661</f>
        <v>DHL</v>
      </c>
      <c r="B686" s="1" t="s">
        <v>21</v>
      </c>
      <c r="C686" s="1" t="s">
        <v>2309</v>
      </c>
      <c r="D686">
        <v>12376</v>
      </c>
      <c r="E686" t="s">
        <v>2262</v>
      </c>
      <c r="F686" t="str">
        <f t="shared" ref="F686:G686" si="1390">F661</f>
        <v>US</v>
      </c>
      <c r="G686" t="str">
        <f t="shared" si="1390"/>
        <v>NULL</v>
      </c>
      <c r="H686" t="s">
        <v>2353</v>
      </c>
      <c r="I686" t="str">
        <f t="shared" ref="I686" si="1391">I661</f>
        <v>Non-Document</v>
      </c>
      <c r="J686" s="11">
        <f t="shared" si="1300"/>
        <v>2</v>
      </c>
      <c r="K686">
        <f t="shared" ref="K686:L686" si="1392">K661</f>
        <v>9.5</v>
      </c>
      <c r="L686">
        <f t="shared" si="1392"/>
        <v>10</v>
      </c>
      <c r="M686">
        <f>INDEX('Express Worldwide Import IL'!$C$14:$I$41,MATCH('Rate Load ExpressWW IL Import'!L686,'Express Worldwide Import IL'!$B$14:$B$41,0),MATCH("Zone "&amp;'Rate Load ExpressWW IL Import'!J686,'Express Worldwide Import IL'!$C$13:$I$13,0))*1</f>
        <v>147.27000000000001</v>
      </c>
      <c r="N686" t="str">
        <f t="shared" ref="N686" si="1393">N661</f>
        <v>Flat KG</v>
      </c>
      <c r="O686" t="s">
        <v>2310</v>
      </c>
      <c r="P686" t="s">
        <v>18</v>
      </c>
      <c r="R686" t="str">
        <f t="shared" si="1353"/>
        <v>('DHL','2024-01-01','2024-12-31','12376','3C','US',NULL,'EXPRESS WW (NON-DOC) ','Non-Document','2',9.5,10,147.27,'Flat KG','AppliedMaterials_2024',NULL),</v>
      </c>
    </row>
    <row r="687" spans="1:18" x14ac:dyDescent="0.3">
      <c r="A687" t="str">
        <f t="shared" ref="A687" si="1394">A662</f>
        <v>DHL</v>
      </c>
      <c r="B687" s="1" t="s">
        <v>21</v>
      </c>
      <c r="C687" s="1" t="s">
        <v>2309</v>
      </c>
      <c r="D687">
        <v>12376</v>
      </c>
      <c r="E687" t="s">
        <v>2262</v>
      </c>
      <c r="F687" t="str">
        <f t="shared" ref="F687:G687" si="1395">F662</f>
        <v>US</v>
      </c>
      <c r="G687" t="str">
        <f t="shared" si="1395"/>
        <v>NULL</v>
      </c>
      <c r="H687" t="s">
        <v>2353</v>
      </c>
      <c r="I687" t="str">
        <f t="shared" ref="I687" si="1396">I662</f>
        <v>Non-Document</v>
      </c>
      <c r="J687" s="11">
        <f t="shared" si="1300"/>
        <v>2</v>
      </c>
      <c r="K687">
        <f t="shared" ref="K687:L687" si="1397">K662</f>
        <v>10</v>
      </c>
      <c r="L687">
        <f t="shared" si="1397"/>
        <v>20</v>
      </c>
      <c r="M687">
        <f>INDEX('Express Worldwide Import IL'!$C$14:$I$41,MATCH('Rate Load ExpressWW IL Import'!L687,'Express Worldwide Import IL'!$B$14:$B$41,0),MATCH("Zone "&amp;'Rate Load ExpressWW IL Import'!J687,'Express Worldwide Import IL'!$C$13:$I$13,0))*1</f>
        <v>5.17</v>
      </c>
      <c r="N687" t="s">
        <v>530</v>
      </c>
      <c r="O687" t="s">
        <v>2310</v>
      </c>
      <c r="P687">
        <f>M686</f>
        <v>147.27000000000001</v>
      </c>
      <c r="R687" t="str">
        <f t="shared" si="1353"/>
        <v>('DHL','2024-01-01','2024-12-31','12376','3C','US',NULL,'EXPRESS WW (NON-DOC) ','Non-Document','2',10,20,5.17,'Per0.5KG_A','AppliedMaterials_2024',147.27),</v>
      </c>
    </row>
    <row r="688" spans="1:18" x14ac:dyDescent="0.3">
      <c r="A688" t="str">
        <f t="shared" ref="A688" si="1398">A663</f>
        <v>DHL</v>
      </c>
      <c r="B688" s="1" t="s">
        <v>21</v>
      </c>
      <c r="C688" s="1" t="s">
        <v>2309</v>
      </c>
      <c r="D688">
        <v>12376</v>
      </c>
      <c r="E688" t="s">
        <v>2262</v>
      </c>
      <c r="F688" t="str">
        <f t="shared" ref="F688:G688" si="1399">F663</f>
        <v>US</v>
      </c>
      <c r="G688" t="str">
        <f t="shared" si="1399"/>
        <v>NULL</v>
      </c>
      <c r="H688" t="s">
        <v>2353</v>
      </c>
      <c r="I688" t="str">
        <f t="shared" ref="I688" si="1400">I663</f>
        <v>Non-Document</v>
      </c>
      <c r="J688" s="11">
        <f t="shared" si="1300"/>
        <v>2</v>
      </c>
      <c r="K688">
        <f t="shared" ref="K688:L688" si="1401">K663</f>
        <v>20</v>
      </c>
      <c r="L688">
        <f t="shared" si="1401"/>
        <v>30</v>
      </c>
      <c r="M688">
        <f>INDEX('Express Worldwide Import IL'!$C$14:$I$41,MATCH('Rate Load ExpressWW IL Import'!L688,'Express Worldwide Import IL'!$B$14:$B$41,0),MATCH("Zone "&amp;'Rate Load ExpressWW IL Import'!J688,'Express Worldwide Import IL'!$C$13:$I$13,0))*1</f>
        <v>3.54</v>
      </c>
      <c r="N688" t="s">
        <v>530</v>
      </c>
      <c r="O688" t="s">
        <v>2310</v>
      </c>
      <c r="P688" s="18">
        <f>P687+((K688-K687)*2)*M687</f>
        <v>250.67000000000002</v>
      </c>
      <c r="R688" t="str">
        <f t="shared" si="1353"/>
        <v>('DHL','2024-01-01','2024-12-31','12376','3C','US',NULL,'EXPRESS WW (NON-DOC) ','Non-Document','2',20,30,3.54,'Per0.5KG_A','AppliedMaterials_2024',250.67),</v>
      </c>
    </row>
    <row r="689" spans="1:18" x14ac:dyDescent="0.3">
      <c r="A689" t="str">
        <f t="shared" ref="A689" si="1402">A664</f>
        <v>DHL</v>
      </c>
      <c r="B689" s="1" t="s">
        <v>21</v>
      </c>
      <c r="C689" s="1" t="s">
        <v>2309</v>
      </c>
      <c r="D689">
        <v>12376</v>
      </c>
      <c r="E689" t="s">
        <v>2262</v>
      </c>
      <c r="F689" t="str">
        <f t="shared" ref="F689:G689" si="1403">F664</f>
        <v>US</v>
      </c>
      <c r="G689" t="str">
        <f t="shared" si="1403"/>
        <v>NULL</v>
      </c>
      <c r="H689" t="s">
        <v>2353</v>
      </c>
      <c r="I689" t="str">
        <f t="shared" ref="I689" si="1404">I664</f>
        <v>Non-Document</v>
      </c>
      <c r="J689" s="11">
        <f t="shared" si="1300"/>
        <v>2</v>
      </c>
      <c r="K689">
        <f t="shared" ref="K689:L689" si="1405">K664</f>
        <v>30</v>
      </c>
      <c r="L689">
        <f t="shared" si="1405"/>
        <v>70</v>
      </c>
      <c r="M689">
        <f>INDEX('Express Worldwide Import IL'!$C$14:$I$41,MATCH('Rate Load ExpressWW IL Import'!L689,'Express Worldwide Import IL'!$B$14:$B$41,0),MATCH("Zone "&amp;'Rate Load ExpressWW IL Import'!J689,'Express Worldwide Import IL'!$C$13:$I$13,0))*1</f>
        <v>9.26</v>
      </c>
      <c r="N689" t="s">
        <v>2261</v>
      </c>
      <c r="O689" t="s">
        <v>2310</v>
      </c>
      <c r="P689" s="18">
        <f>P688+((K689-K688))*M688</f>
        <v>286.07</v>
      </c>
      <c r="R689" t="str">
        <f t="shared" si="1353"/>
        <v>('DHL','2024-01-01','2024-12-31','12376','3C','US',NULL,'EXPRESS WW (NON-DOC) ','Non-Document','2',30,70,9.26,'Per1.0KG_A','AppliedMaterials_2024',286.07),</v>
      </c>
    </row>
    <row r="690" spans="1:18" x14ac:dyDescent="0.3">
      <c r="A690" t="str">
        <f t="shared" ref="A690" si="1406">A665</f>
        <v>DHL</v>
      </c>
      <c r="B690" s="1" t="s">
        <v>21</v>
      </c>
      <c r="C690" s="1" t="s">
        <v>2309</v>
      </c>
      <c r="D690">
        <v>12376</v>
      </c>
      <c r="E690" t="s">
        <v>2262</v>
      </c>
      <c r="F690" t="str">
        <f t="shared" ref="F690:G690" si="1407">F665</f>
        <v>US</v>
      </c>
      <c r="G690" t="str">
        <f t="shared" si="1407"/>
        <v>NULL</v>
      </c>
      <c r="H690" t="s">
        <v>2353</v>
      </c>
      <c r="I690" t="str">
        <f t="shared" ref="I690" si="1408">I665</f>
        <v>Non-Document</v>
      </c>
      <c r="J690" s="11">
        <f t="shared" si="1300"/>
        <v>2</v>
      </c>
      <c r="K690">
        <f t="shared" ref="K690:L690" si="1409">K665</f>
        <v>70</v>
      </c>
      <c r="L690">
        <f t="shared" si="1409"/>
        <v>300</v>
      </c>
      <c r="M690">
        <f>INDEX('Express Worldwide Import IL'!$C$14:$I$41,MATCH('Rate Load ExpressWW IL Import'!L690,'Express Worldwide Import IL'!$B$14:$B$41,0),MATCH("Zone "&amp;'Rate Load ExpressWW IL Import'!J690,'Express Worldwide Import IL'!$C$13:$I$13,0))*1</f>
        <v>6.14</v>
      </c>
      <c r="N690" t="s">
        <v>2261</v>
      </c>
      <c r="O690" t="s">
        <v>2310</v>
      </c>
      <c r="P690" s="18">
        <f>P689+((K690-K689))*M689</f>
        <v>656.47</v>
      </c>
      <c r="R690" t="str">
        <f t="shared" si="1353"/>
        <v>('DHL','2024-01-01','2024-12-31','12376','3C','US',NULL,'EXPRESS WW (NON-DOC) ','Non-Document','2',70,300,6.14,'Per1.0KG_A','AppliedMaterials_2024',656.47),</v>
      </c>
    </row>
    <row r="691" spans="1:18" x14ac:dyDescent="0.3">
      <c r="A691" t="str">
        <f t="shared" ref="A691" si="1410">A666</f>
        <v>DHL</v>
      </c>
      <c r="B691" s="1" t="s">
        <v>21</v>
      </c>
      <c r="C691" s="1" t="s">
        <v>2309</v>
      </c>
      <c r="D691">
        <v>12376</v>
      </c>
      <c r="E691" t="s">
        <v>2262</v>
      </c>
      <c r="F691" t="str">
        <f t="shared" ref="F691:G691" si="1411">F666</f>
        <v>US</v>
      </c>
      <c r="G691" t="str">
        <f t="shared" si="1411"/>
        <v>NULL</v>
      </c>
      <c r="H691" t="s">
        <v>2353</v>
      </c>
      <c r="I691" t="str">
        <f t="shared" ref="I691" si="1412">I666</f>
        <v>Non-Document</v>
      </c>
      <c r="J691" s="11">
        <f t="shared" si="1300"/>
        <v>2</v>
      </c>
      <c r="K691">
        <f t="shared" ref="K691:L691" si="1413">K666</f>
        <v>300</v>
      </c>
      <c r="L691">
        <f t="shared" si="1413"/>
        <v>99999</v>
      </c>
      <c r="M691">
        <f>INDEX('Express Worldwide Import IL'!$C$14:$I$41,MATCH('Rate Load ExpressWW IL Import'!L691,'Express Worldwide Import IL'!$B$14:$B$41,0),MATCH("Zone "&amp;'Rate Load ExpressWW IL Import'!J691,'Express Worldwide Import IL'!$C$13:$I$13,0))*1</f>
        <v>6.08</v>
      </c>
      <c r="N691" t="s">
        <v>2261</v>
      </c>
      <c r="O691" t="s">
        <v>2310</v>
      </c>
      <c r="P691" s="18">
        <f>P690+((K691-K690))*M690</f>
        <v>2068.67</v>
      </c>
      <c r="R691" t="str">
        <f t="shared" si="1353"/>
        <v>('DHL','2024-01-01','2024-12-31','12376','3C','US',NULL,'EXPRESS WW (NON-DOC) ','Non-Document','2',300,99999,6.08,'Per1.0KG_A','AppliedMaterials_2024',2068.67),</v>
      </c>
    </row>
    <row r="692" spans="1:18" x14ac:dyDescent="0.3">
      <c r="A692" t="str">
        <f t="shared" ref="A692" si="1414">A667</f>
        <v>DHL</v>
      </c>
      <c r="B692" s="1" t="s">
        <v>21</v>
      </c>
      <c r="C692" s="1" t="s">
        <v>2309</v>
      </c>
      <c r="D692">
        <v>12376</v>
      </c>
      <c r="E692" t="s">
        <v>2262</v>
      </c>
      <c r="F692" t="str">
        <f t="shared" ref="F692:G692" si="1415">F667</f>
        <v>US</v>
      </c>
      <c r="G692" t="str">
        <f t="shared" si="1415"/>
        <v>NULL</v>
      </c>
      <c r="H692" t="s">
        <v>2353</v>
      </c>
      <c r="I692" t="str">
        <f t="shared" ref="I692" si="1416">I667</f>
        <v>Non-Document</v>
      </c>
      <c r="J692" s="11">
        <f t="shared" si="1300"/>
        <v>3</v>
      </c>
      <c r="K692">
        <f t="shared" ref="K692:L692" si="1417">K667</f>
        <v>0</v>
      </c>
      <c r="L692">
        <f t="shared" si="1417"/>
        <v>0.5</v>
      </c>
      <c r="M692">
        <f>INDEX('Express Worldwide Import IL'!$C$14:$I$41,MATCH('Rate Load ExpressWW IL Import'!L692,'Express Worldwide Import IL'!$B$14:$B$41,0),MATCH("Zone "&amp;'Rate Load ExpressWW IL Import'!J692,'Express Worldwide Import IL'!$C$13:$I$13,0))*1</f>
        <v>47.98</v>
      </c>
      <c r="N692" t="str">
        <f t="shared" ref="N692" si="1418">N667</f>
        <v>Flat KG</v>
      </c>
      <c r="O692" t="s">
        <v>2310</v>
      </c>
      <c r="P692" t="s">
        <v>18</v>
      </c>
      <c r="R692" t="str">
        <f t="shared" si="1353"/>
        <v>('DHL','2024-01-01','2024-12-31','12376','3C','US',NULL,'EXPRESS WW (NON-DOC) ','Non-Document','3',0,0.5,47.98,'Flat KG','AppliedMaterials_2024',NULL),</v>
      </c>
    </row>
    <row r="693" spans="1:18" x14ac:dyDescent="0.3">
      <c r="A693" t="str">
        <f t="shared" ref="A693" si="1419">A668</f>
        <v>DHL</v>
      </c>
      <c r="B693" s="1" t="s">
        <v>21</v>
      </c>
      <c r="C693" s="1" t="s">
        <v>2309</v>
      </c>
      <c r="D693">
        <v>12376</v>
      </c>
      <c r="E693" t="s">
        <v>2262</v>
      </c>
      <c r="F693" t="str">
        <f t="shared" ref="F693:G693" si="1420">F668</f>
        <v>US</v>
      </c>
      <c r="G693" t="str">
        <f t="shared" si="1420"/>
        <v>NULL</v>
      </c>
      <c r="H693" t="s">
        <v>2353</v>
      </c>
      <c r="I693" t="str">
        <f t="shared" ref="I693" si="1421">I668</f>
        <v>Non-Document</v>
      </c>
      <c r="J693" s="11">
        <f t="shared" si="1300"/>
        <v>3</v>
      </c>
      <c r="K693">
        <f t="shared" ref="K693:L693" si="1422">K668</f>
        <v>0.5</v>
      </c>
      <c r="L693">
        <f t="shared" si="1422"/>
        <v>1</v>
      </c>
      <c r="M693">
        <f>INDEX('Express Worldwide Import IL'!$C$14:$I$41,MATCH('Rate Load ExpressWW IL Import'!L693,'Express Worldwide Import IL'!$B$14:$B$41,0),MATCH("Zone "&amp;'Rate Load ExpressWW IL Import'!J693,'Express Worldwide Import IL'!$C$13:$I$13,0))*1</f>
        <v>62.39</v>
      </c>
      <c r="N693" t="str">
        <f t="shared" ref="N693" si="1423">N668</f>
        <v>Flat KG</v>
      </c>
      <c r="O693" t="s">
        <v>2310</v>
      </c>
      <c r="P693" t="s">
        <v>18</v>
      </c>
      <c r="R693" t="str">
        <f t="shared" si="1353"/>
        <v>('DHL','2024-01-01','2024-12-31','12376','3C','US',NULL,'EXPRESS WW (NON-DOC) ','Non-Document','3',0.5,1,62.39,'Flat KG','AppliedMaterials_2024',NULL),</v>
      </c>
    </row>
    <row r="694" spans="1:18" x14ac:dyDescent="0.3">
      <c r="A694" t="str">
        <f t="shared" ref="A694" si="1424">A669</f>
        <v>DHL</v>
      </c>
      <c r="B694" s="1" t="s">
        <v>21</v>
      </c>
      <c r="C694" s="1" t="s">
        <v>2309</v>
      </c>
      <c r="D694">
        <v>12376</v>
      </c>
      <c r="E694" t="s">
        <v>2262</v>
      </c>
      <c r="F694" t="str">
        <f t="shared" ref="F694:G694" si="1425">F669</f>
        <v>US</v>
      </c>
      <c r="G694" t="str">
        <f t="shared" si="1425"/>
        <v>NULL</v>
      </c>
      <c r="H694" t="s">
        <v>2353</v>
      </c>
      <c r="I694" t="str">
        <f t="shared" ref="I694" si="1426">I669</f>
        <v>Non-Document</v>
      </c>
      <c r="J694" s="11">
        <f t="shared" si="1300"/>
        <v>3</v>
      </c>
      <c r="K694">
        <f t="shared" ref="K694:L694" si="1427">K669</f>
        <v>1</v>
      </c>
      <c r="L694">
        <f t="shared" si="1427"/>
        <v>1.5</v>
      </c>
      <c r="M694">
        <f>INDEX('Express Worldwide Import IL'!$C$14:$I$41,MATCH('Rate Load ExpressWW IL Import'!L694,'Express Worldwide Import IL'!$B$14:$B$41,0),MATCH("Zone "&amp;'Rate Load ExpressWW IL Import'!J694,'Express Worldwide Import IL'!$C$13:$I$13,0))*1</f>
        <v>68.510000000000005</v>
      </c>
      <c r="N694" t="str">
        <f t="shared" ref="N694" si="1428">N669</f>
        <v>Flat KG</v>
      </c>
      <c r="O694" t="s">
        <v>2310</v>
      </c>
      <c r="P694" t="s">
        <v>18</v>
      </c>
      <c r="R694" t="str">
        <f t="shared" si="1353"/>
        <v>('DHL','2024-01-01','2024-12-31','12376','3C','US',NULL,'EXPRESS WW (NON-DOC) ','Non-Document','3',1,1.5,68.51,'Flat KG','AppliedMaterials_2024',NULL),</v>
      </c>
    </row>
    <row r="695" spans="1:18" x14ac:dyDescent="0.3">
      <c r="A695" t="str">
        <f t="shared" ref="A695" si="1429">A670</f>
        <v>DHL</v>
      </c>
      <c r="B695" s="1" t="s">
        <v>21</v>
      </c>
      <c r="C695" s="1" t="s">
        <v>2309</v>
      </c>
      <c r="D695">
        <v>12376</v>
      </c>
      <c r="E695" t="s">
        <v>2262</v>
      </c>
      <c r="F695" t="str">
        <f t="shared" ref="F695:G695" si="1430">F670</f>
        <v>US</v>
      </c>
      <c r="G695" t="str">
        <f t="shared" si="1430"/>
        <v>NULL</v>
      </c>
      <c r="H695" t="s">
        <v>2353</v>
      </c>
      <c r="I695" t="str">
        <f t="shared" ref="I695" si="1431">I670</f>
        <v>Non-Document</v>
      </c>
      <c r="J695" s="11">
        <f t="shared" si="1300"/>
        <v>3</v>
      </c>
      <c r="K695">
        <f t="shared" ref="K695:L695" si="1432">K670</f>
        <v>1.5</v>
      </c>
      <c r="L695">
        <f t="shared" si="1432"/>
        <v>2</v>
      </c>
      <c r="M695">
        <f>INDEX('Express Worldwide Import IL'!$C$14:$I$41,MATCH('Rate Load ExpressWW IL Import'!L695,'Express Worldwide Import IL'!$B$14:$B$41,0),MATCH("Zone "&amp;'Rate Load ExpressWW IL Import'!J695,'Express Worldwide Import IL'!$C$13:$I$13,0))*1</f>
        <v>74.63</v>
      </c>
      <c r="N695" t="str">
        <f t="shared" ref="N695" si="1433">N670</f>
        <v>Flat KG</v>
      </c>
      <c r="O695" t="s">
        <v>2310</v>
      </c>
      <c r="P695" t="s">
        <v>18</v>
      </c>
      <c r="R695" t="str">
        <f t="shared" si="1353"/>
        <v>('DHL','2024-01-01','2024-12-31','12376','3C','US',NULL,'EXPRESS WW (NON-DOC) ','Non-Document','3',1.5,2,74.63,'Flat KG','AppliedMaterials_2024',NULL),</v>
      </c>
    </row>
    <row r="696" spans="1:18" x14ac:dyDescent="0.3">
      <c r="A696" t="str">
        <f t="shared" ref="A696" si="1434">A671</f>
        <v>DHL</v>
      </c>
      <c r="B696" s="1" t="s">
        <v>21</v>
      </c>
      <c r="C696" s="1" t="s">
        <v>2309</v>
      </c>
      <c r="D696">
        <v>12376</v>
      </c>
      <c r="E696" t="s">
        <v>2262</v>
      </c>
      <c r="F696" t="str">
        <f t="shared" ref="F696:G696" si="1435">F671</f>
        <v>US</v>
      </c>
      <c r="G696" t="str">
        <f t="shared" si="1435"/>
        <v>NULL</v>
      </c>
      <c r="H696" t="s">
        <v>2353</v>
      </c>
      <c r="I696" t="str">
        <f t="shared" ref="I696" si="1436">I671</f>
        <v>Non-Document</v>
      </c>
      <c r="J696" s="11">
        <f t="shared" si="1300"/>
        <v>3</v>
      </c>
      <c r="K696">
        <f t="shared" ref="K696:L696" si="1437">K671</f>
        <v>2</v>
      </c>
      <c r="L696">
        <f t="shared" si="1437"/>
        <v>2.5</v>
      </c>
      <c r="M696">
        <f>INDEX('Express Worldwide Import IL'!$C$14:$I$41,MATCH('Rate Load ExpressWW IL Import'!L696,'Express Worldwide Import IL'!$B$14:$B$41,0),MATCH("Zone "&amp;'Rate Load ExpressWW IL Import'!J696,'Express Worldwide Import IL'!$C$13:$I$13,0))*1</f>
        <v>80.739999999999995</v>
      </c>
      <c r="N696" t="str">
        <f t="shared" ref="N696" si="1438">N671</f>
        <v>Flat KG</v>
      </c>
      <c r="O696" t="s">
        <v>2310</v>
      </c>
      <c r="P696" t="s">
        <v>18</v>
      </c>
      <c r="R696" t="str">
        <f t="shared" si="1353"/>
        <v>('DHL','2024-01-01','2024-12-31','12376','3C','US',NULL,'EXPRESS WW (NON-DOC) ','Non-Document','3',2,2.5,80.74,'Flat KG','AppliedMaterials_2024',NULL),</v>
      </c>
    </row>
    <row r="697" spans="1:18" x14ac:dyDescent="0.3">
      <c r="A697" t="str">
        <f t="shared" ref="A697" si="1439">A672</f>
        <v>DHL</v>
      </c>
      <c r="B697" s="1" t="s">
        <v>21</v>
      </c>
      <c r="C697" s="1" t="s">
        <v>2309</v>
      </c>
      <c r="D697">
        <v>12376</v>
      </c>
      <c r="E697" t="s">
        <v>2262</v>
      </c>
      <c r="F697" t="str">
        <f t="shared" ref="F697:G697" si="1440">F672</f>
        <v>US</v>
      </c>
      <c r="G697" t="str">
        <f t="shared" si="1440"/>
        <v>NULL</v>
      </c>
      <c r="H697" t="s">
        <v>2353</v>
      </c>
      <c r="I697" t="str">
        <f t="shared" ref="I697" si="1441">I672</f>
        <v>Non-Document</v>
      </c>
      <c r="J697" s="11">
        <f t="shared" si="1300"/>
        <v>3</v>
      </c>
      <c r="K697">
        <f t="shared" ref="K697:L697" si="1442">K672</f>
        <v>2.5</v>
      </c>
      <c r="L697">
        <f t="shared" si="1442"/>
        <v>3</v>
      </c>
      <c r="M697">
        <f>INDEX('Express Worldwide Import IL'!$C$14:$I$41,MATCH('Rate Load ExpressWW IL Import'!L697,'Express Worldwide Import IL'!$B$14:$B$41,0),MATCH("Zone "&amp;'Rate Load ExpressWW IL Import'!J697,'Express Worldwide Import IL'!$C$13:$I$13,0))*1</f>
        <v>86.92</v>
      </c>
      <c r="N697" t="str">
        <f t="shared" ref="N697" si="1443">N672</f>
        <v>Flat KG</v>
      </c>
      <c r="O697" t="s">
        <v>2310</v>
      </c>
      <c r="P697" t="s">
        <v>18</v>
      </c>
      <c r="R697" t="str">
        <f t="shared" si="1353"/>
        <v>('DHL','2024-01-01','2024-12-31','12376','3C','US',NULL,'EXPRESS WW (NON-DOC) ','Non-Document','3',2.5,3,86.92,'Flat KG','AppliedMaterials_2024',NULL),</v>
      </c>
    </row>
    <row r="698" spans="1:18" x14ac:dyDescent="0.3">
      <c r="A698" t="str">
        <f t="shared" ref="A698" si="1444">A673</f>
        <v>DHL</v>
      </c>
      <c r="B698" s="1" t="s">
        <v>21</v>
      </c>
      <c r="C698" s="1" t="s">
        <v>2309</v>
      </c>
      <c r="D698">
        <v>12376</v>
      </c>
      <c r="E698" t="s">
        <v>2262</v>
      </c>
      <c r="F698" t="str">
        <f t="shared" ref="F698:G698" si="1445">F673</f>
        <v>US</v>
      </c>
      <c r="G698" t="str">
        <f t="shared" si="1445"/>
        <v>NULL</v>
      </c>
      <c r="H698" t="s">
        <v>2353</v>
      </c>
      <c r="I698" t="str">
        <f t="shared" ref="I698" si="1446">I673</f>
        <v>Non-Document</v>
      </c>
      <c r="J698" s="11">
        <f t="shared" si="1300"/>
        <v>3</v>
      </c>
      <c r="K698">
        <f t="shared" ref="K698:L698" si="1447">K673</f>
        <v>3</v>
      </c>
      <c r="L698">
        <f t="shared" si="1447"/>
        <v>3.5</v>
      </c>
      <c r="M698">
        <f>INDEX('Express Worldwide Import IL'!$C$14:$I$41,MATCH('Rate Load ExpressWW IL Import'!L698,'Express Worldwide Import IL'!$B$14:$B$41,0),MATCH("Zone "&amp;'Rate Load ExpressWW IL Import'!J698,'Express Worldwide Import IL'!$C$13:$I$13,0))*1</f>
        <v>93.1</v>
      </c>
      <c r="N698" t="str">
        <f t="shared" ref="N698" si="1448">N673</f>
        <v>Flat KG</v>
      </c>
      <c r="O698" t="s">
        <v>2310</v>
      </c>
      <c r="P698" t="s">
        <v>18</v>
      </c>
      <c r="R698" t="str">
        <f t="shared" si="1353"/>
        <v>('DHL','2024-01-01','2024-12-31','12376','3C','US',NULL,'EXPRESS WW (NON-DOC) ','Non-Document','3',3,3.5,93.1,'Flat KG','AppliedMaterials_2024',NULL),</v>
      </c>
    </row>
    <row r="699" spans="1:18" x14ac:dyDescent="0.3">
      <c r="A699" t="str">
        <f t="shared" ref="A699" si="1449">A674</f>
        <v>DHL</v>
      </c>
      <c r="B699" s="1" t="s">
        <v>21</v>
      </c>
      <c r="C699" s="1" t="s">
        <v>2309</v>
      </c>
      <c r="D699">
        <v>12376</v>
      </c>
      <c r="E699" t="s">
        <v>2262</v>
      </c>
      <c r="F699" t="str">
        <f t="shared" ref="F699:G699" si="1450">F674</f>
        <v>US</v>
      </c>
      <c r="G699" t="str">
        <f t="shared" si="1450"/>
        <v>NULL</v>
      </c>
      <c r="H699" t="s">
        <v>2353</v>
      </c>
      <c r="I699" t="str">
        <f t="shared" ref="I699" si="1451">I674</f>
        <v>Non-Document</v>
      </c>
      <c r="J699" s="11">
        <f t="shared" si="1300"/>
        <v>3</v>
      </c>
      <c r="K699">
        <f t="shared" ref="K699:L699" si="1452">K674</f>
        <v>3.5</v>
      </c>
      <c r="L699">
        <f t="shared" si="1452"/>
        <v>4</v>
      </c>
      <c r="M699">
        <f>INDEX('Express Worldwide Import IL'!$C$14:$I$41,MATCH('Rate Load ExpressWW IL Import'!L699,'Express Worldwide Import IL'!$B$14:$B$41,0),MATCH("Zone "&amp;'Rate Load ExpressWW IL Import'!J699,'Express Worldwide Import IL'!$C$13:$I$13,0))*1</f>
        <v>99.28</v>
      </c>
      <c r="N699" t="str">
        <f t="shared" ref="N699" si="1453">N674</f>
        <v>Flat KG</v>
      </c>
      <c r="O699" t="s">
        <v>2310</v>
      </c>
      <c r="P699" t="s">
        <v>18</v>
      </c>
      <c r="R699" t="str">
        <f t="shared" si="1353"/>
        <v>('DHL','2024-01-01','2024-12-31','12376','3C','US',NULL,'EXPRESS WW (NON-DOC) ','Non-Document','3',3.5,4,99.28,'Flat KG','AppliedMaterials_2024',NULL),</v>
      </c>
    </row>
    <row r="700" spans="1:18" x14ac:dyDescent="0.3">
      <c r="A700" t="str">
        <f t="shared" ref="A700" si="1454">A675</f>
        <v>DHL</v>
      </c>
      <c r="B700" s="1" t="s">
        <v>21</v>
      </c>
      <c r="C700" s="1" t="s">
        <v>2309</v>
      </c>
      <c r="D700">
        <v>12376</v>
      </c>
      <c r="E700" t="s">
        <v>2262</v>
      </c>
      <c r="F700" t="str">
        <f t="shared" ref="F700:G700" si="1455">F675</f>
        <v>US</v>
      </c>
      <c r="G700" t="str">
        <f t="shared" si="1455"/>
        <v>NULL</v>
      </c>
      <c r="H700" t="s">
        <v>2353</v>
      </c>
      <c r="I700" t="str">
        <f t="shared" ref="I700" si="1456">I675</f>
        <v>Non-Document</v>
      </c>
      <c r="J700" s="11">
        <f t="shared" si="1300"/>
        <v>3</v>
      </c>
      <c r="K700">
        <f t="shared" ref="K700:L700" si="1457">K675</f>
        <v>4</v>
      </c>
      <c r="L700">
        <f t="shared" si="1457"/>
        <v>4.5</v>
      </c>
      <c r="M700">
        <f>INDEX('Express Worldwide Import IL'!$C$14:$I$41,MATCH('Rate Load ExpressWW IL Import'!L700,'Express Worldwide Import IL'!$B$14:$B$41,0),MATCH("Zone "&amp;'Rate Load ExpressWW IL Import'!J700,'Express Worldwide Import IL'!$C$13:$I$13,0))*1</f>
        <v>105.46</v>
      </c>
      <c r="N700" t="str">
        <f t="shared" ref="N700" si="1458">N675</f>
        <v>Flat KG</v>
      </c>
      <c r="O700" t="s">
        <v>2310</v>
      </c>
      <c r="P700" t="s">
        <v>18</v>
      </c>
      <c r="R700" t="str">
        <f t="shared" si="1353"/>
        <v>('DHL','2024-01-01','2024-12-31','12376','3C','US',NULL,'EXPRESS WW (NON-DOC) ','Non-Document','3',4,4.5,105.46,'Flat KG','AppliedMaterials_2024',NULL),</v>
      </c>
    </row>
    <row r="701" spans="1:18" x14ac:dyDescent="0.3">
      <c r="A701" t="str">
        <f t="shared" ref="A701" si="1459">A676</f>
        <v>DHL</v>
      </c>
      <c r="B701" s="1" t="s">
        <v>21</v>
      </c>
      <c r="C701" s="1" t="s">
        <v>2309</v>
      </c>
      <c r="D701">
        <v>12376</v>
      </c>
      <c r="E701" t="s">
        <v>2262</v>
      </c>
      <c r="F701" t="str">
        <f t="shared" ref="F701:G701" si="1460">F676</f>
        <v>US</v>
      </c>
      <c r="G701" t="str">
        <f t="shared" si="1460"/>
        <v>NULL</v>
      </c>
      <c r="H701" t="s">
        <v>2353</v>
      </c>
      <c r="I701" t="str">
        <f t="shared" ref="I701" si="1461">I676</f>
        <v>Non-Document</v>
      </c>
      <c r="J701" s="11">
        <f t="shared" si="1300"/>
        <v>3</v>
      </c>
      <c r="K701">
        <f t="shared" ref="K701:L701" si="1462">K676</f>
        <v>4.5</v>
      </c>
      <c r="L701">
        <f t="shared" si="1462"/>
        <v>5</v>
      </c>
      <c r="M701">
        <f>INDEX('Express Worldwide Import IL'!$C$14:$I$41,MATCH('Rate Load ExpressWW IL Import'!L701,'Express Worldwide Import IL'!$B$14:$B$41,0),MATCH("Zone "&amp;'Rate Load ExpressWW IL Import'!J701,'Express Worldwide Import IL'!$C$13:$I$13,0))*1</f>
        <v>111.64</v>
      </c>
      <c r="N701" t="str">
        <f t="shared" ref="N701" si="1463">N676</f>
        <v>Flat KG</v>
      </c>
      <c r="O701" t="s">
        <v>2310</v>
      </c>
      <c r="P701" t="s">
        <v>18</v>
      </c>
      <c r="R701" t="str">
        <f t="shared" si="1353"/>
        <v>('DHL','2024-01-01','2024-12-31','12376','3C','US',NULL,'EXPRESS WW (NON-DOC) ','Non-Document','3',4.5,5,111.64,'Flat KG','AppliedMaterials_2024',NULL),</v>
      </c>
    </row>
    <row r="702" spans="1:18" x14ac:dyDescent="0.3">
      <c r="A702" t="str">
        <f t="shared" ref="A702" si="1464">A677</f>
        <v>DHL</v>
      </c>
      <c r="B702" s="1" t="s">
        <v>21</v>
      </c>
      <c r="C702" s="1" t="s">
        <v>2309</v>
      </c>
      <c r="D702">
        <v>12376</v>
      </c>
      <c r="E702" t="s">
        <v>2262</v>
      </c>
      <c r="F702" t="str">
        <f t="shared" ref="F702:G702" si="1465">F677</f>
        <v>US</v>
      </c>
      <c r="G702" t="str">
        <f t="shared" si="1465"/>
        <v>NULL</v>
      </c>
      <c r="H702" t="s">
        <v>2353</v>
      </c>
      <c r="I702" t="str">
        <f t="shared" ref="I702" si="1466">I677</f>
        <v>Non-Document</v>
      </c>
      <c r="J702" s="11">
        <f t="shared" si="1300"/>
        <v>3</v>
      </c>
      <c r="K702">
        <f t="shared" ref="K702:L702" si="1467">K677</f>
        <v>5</v>
      </c>
      <c r="L702">
        <f t="shared" si="1467"/>
        <v>5.5</v>
      </c>
      <c r="M702">
        <f>INDEX('Express Worldwide Import IL'!$C$14:$I$41,MATCH('Rate Load ExpressWW IL Import'!L702,'Express Worldwide Import IL'!$B$14:$B$41,0),MATCH("Zone "&amp;'Rate Load ExpressWW IL Import'!J702,'Express Worldwide Import IL'!$C$13:$I$13,0))*1</f>
        <v>117.18</v>
      </c>
      <c r="N702" t="str">
        <f t="shared" ref="N702" si="1468">N677</f>
        <v>Flat KG</v>
      </c>
      <c r="O702" t="s">
        <v>2310</v>
      </c>
      <c r="P702" t="s">
        <v>18</v>
      </c>
      <c r="R702" t="str">
        <f t="shared" si="1353"/>
        <v>('DHL','2024-01-01','2024-12-31','12376','3C','US',NULL,'EXPRESS WW (NON-DOC) ','Non-Document','3',5,5.5,117.18,'Flat KG','AppliedMaterials_2024',NULL),</v>
      </c>
    </row>
    <row r="703" spans="1:18" x14ac:dyDescent="0.3">
      <c r="A703" t="str">
        <f t="shared" ref="A703" si="1469">A678</f>
        <v>DHL</v>
      </c>
      <c r="B703" s="1" t="s">
        <v>21</v>
      </c>
      <c r="C703" s="1" t="s">
        <v>2309</v>
      </c>
      <c r="D703">
        <v>12376</v>
      </c>
      <c r="E703" t="s">
        <v>2262</v>
      </c>
      <c r="F703" t="str">
        <f t="shared" ref="F703:G703" si="1470">F678</f>
        <v>US</v>
      </c>
      <c r="G703" t="str">
        <f t="shared" si="1470"/>
        <v>NULL</v>
      </c>
      <c r="H703" t="s">
        <v>2353</v>
      </c>
      <c r="I703" t="str">
        <f t="shared" ref="I703" si="1471">I678</f>
        <v>Non-Document</v>
      </c>
      <c r="J703" s="11">
        <f t="shared" si="1300"/>
        <v>3</v>
      </c>
      <c r="K703">
        <f t="shared" ref="K703:L703" si="1472">K678</f>
        <v>5.5</v>
      </c>
      <c r="L703">
        <f t="shared" si="1472"/>
        <v>6</v>
      </c>
      <c r="M703">
        <f>INDEX('Express Worldwide Import IL'!$C$14:$I$41,MATCH('Rate Load ExpressWW IL Import'!L703,'Express Worldwide Import IL'!$B$14:$B$41,0),MATCH("Zone "&amp;'Rate Load ExpressWW IL Import'!J703,'Express Worldwide Import IL'!$C$13:$I$13,0))*1</f>
        <v>122.72</v>
      </c>
      <c r="N703" t="str">
        <f t="shared" ref="N703" si="1473">N678</f>
        <v>Flat KG</v>
      </c>
      <c r="O703" t="s">
        <v>2310</v>
      </c>
      <c r="P703" t="s">
        <v>18</v>
      </c>
      <c r="R703" t="str">
        <f t="shared" si="1353"/>
        <v>('DHL','2024-01-01','2024-12-31','12376','3C','US',NULL,'EXPRESS WW (NON-DOC) ','Non-Document','3',5.5,6,122.72,'Flat KG','AppliedMaterials_2024',NULL),</v>
      </c>
    </row>
    <row r="704" spans="1:18" x14ac:dyDescent="0.3">
      <c r="A704" t="str">
        <f t="shared" ref="A704" si="1474">A679</f>
        <v>DHL</v>
      </c>
      <c r="B704" s="1" t="s">
        <v>21</v>
      </c>
      <c r="C704" s="1" t="s">
        <v>2309</v>
      </c>
      <c r="D704">
        <v>12376</v>
      </c>
      <c r="E704" t="s">
        <v>2262</v>
      </c>
      <c r="F704" t="str">
        <f t="shared" ref="F704:G704" si="1475">F679</f>
        <v>US</v>
      </c>
      <c r="G704" t="str">
        <f t="shared" si="1475"/>
        <v>NULL</v>
      </c>
      <c r="H704" t="s">
        <v>2353</v>
      </c>
      <c r="I704" t="str">
        <f t="shared" ref="I704" si="1476">I679</f>
        <v>Non-Document</v>
      </c>
      <c r="J704" s="11">
        <f t="shared" si="1300"/>
        <v>3</v>
      </c>
      <c r="K704">
        <f t="shared" ref="K704:L704" si="1477">K679</f>
        <v>6</v>
      </c>
      <c r="L704">
        <f t="shared" si="1477"/>
        <v>6.5</v>
      </c>
      <c r="M704">
        <f>INDEX('Express Worldwide Import IL'!$C$14:$I$41,MATCH('Rate Load ExpressWW IL Import'!L704,'Express Worldwide Import IL'!$B$14:$B$41,0),MATCH("Zone "&amp;'Rate Load ExpressWW IL Import'!J704,'Express Worldwide Import IL'!$C$13:$I$13,0))*1</f>
        <v>128.26</v>
      </c>
      <c r="N704" t="str">
        <f t="shared" ref="N704" si="1478">N679</f>
        <v>Flat KG</v>
      </c>
      <c r="O704" t="s">
        <v>2310</v>
      </c>
      <c r="P704" t="s">
        <v>18</v>
      </c>
      <c r="R704" t="str">
        <f t="shared" si="1353"/>
        <v>('DHL','2024-01-01','2024-12-31','12376','3C','US',NULL,'EXPRESS WW (NON-DOC) ','Non-Document','3',6,6.5,128.26,'Flat KG','AppliedMaterials_2024',NULL),</v>
      </c>
    </row>
    <row r="705" spans="1:18" x14ac:dyDescent="0.3">
      <c r="A705" t="str">
        <f t="shared" ref="A705" si="1479">A680</f>
        <v>DHL</v>
      </c>
      <c r="B705" s="1" t="s">
        <v>21</v>
      </c>
      <c r="C705" s="1" t="s">
        <v>2309</v>
      </c>
      <c r="D705">
        <v>12376</v>
      </c>
      <c r="E705" t="s">
        <v>2262</v>
      </c>
      <c r="F705" t="str">
        <f t="shared" ref="F705:G705" si="1480">F680</f>
        <v>US</v>
      </c>
      <c r="G705" t="str">
        <f t="shared" si="1480"/>
        <v>NULL</v>
      </c>
      <c r="H705" t="s">
        <v>2353</v>
      </c>
      <c r="I705" t="str">
        <f t="shared" ref="I705" si="1481">I680</f>
        <v>Non-Document</v>
      </c>
      <c r="J705" s="11">
        <f t="shared" si="1300"/>
        <v>3</v>
      </c>
      <c r="K705">
        <f t="shared" ref="K705:L705" si="1482">K680</f>
        <v>6.5</v>
      </c>
      <c r="L705">
        <f t="shared" si="1482"/>
        <v>7</v>
      </c>
      <c r="M705">
        <f>INDEX('Express Worldwide Import IL'!$C$14:$I$41,MATCH('Rate Load ExpressWW IL Import'!L705,'Express Worldwide Import IL'!$B$14:$B$41,0),MATCH("Zone "&amp;'Rate Load ExpressWW IL Import'!J705,'Express Worldwide Import IL'!$C$13:$I$13,0))*1</f>
        <v>133.80000000000001</v>
      </c>
      <c r="N705" t="str">
        <f t="shared" ref="N705" si="1483">N680</f>
        <v>Flat KG</v>
      </c>
      <c r="O705" t="s">
        <v>2310</v>
      </c>
      <c r="P705" t="s">
        <v>18</v>
      </c>
      <c r="R705" t="str">
        <f t="shared" si="1353"/>
        <v>('DHL','2024-01-01','2024-12-31','12376','3C','US',NULL,'EXPRESS WW (NON-DOC) ','Non-Document','3',6.5,7,133.8,'Flat KG','AppliedMaterials_2024',NULL),</v>
      </c>
    </row>
    <row r="706" spans="1:18" x14ac:dyDescent="0.3">
      <c r="A706" t="str">
        <f t="shared" ref="A706" si="1484">A681</f>
        <v>DHL</v>
      </c>
      <c r="B706" s="1" t="s">
        <v>21</v>
      </c>
      <c r="C706" s="1" t="s">
        <v>2309</v>
      </c>
      <c r="D706">
        <v>12376</v>
      </c>
      <c r="E706" t="s">
        <v>2262</v>
      </c>
      <c r="F706" t="str">
        <f t="shared" ref="F706:G706" si="1485">F681</f>
        <v>US</v>
      </c>
      <c r="G706" t="str">
        <f t="shared" si="1485"/>
        <v>NULL</v>
      </c>
      <c r="H706" t="s">
        <v>2353</v>
      </c>
      <c r="I706" t="str">
        <f t="shared" ref="I706" si="1486">I681</f>
        <v>Non-Document</v>
      </c>
      <c r="J706" s="11">
        <f t="shared" si="1300"/>
        <v>3</v>
      </c>
      <c r="K706">
        <f t="shared" ref="K706:L706" si="1487">K681</f>
        <v>7</v>
      </c>
      <c r="L706">
        <f t="shared" si="1487"/>
        <v>7.5</v>
      </c>
      <c r="M706">
        <f>INDEX('Express Worldwide Import IL'!$C$14:$I$41,MATCH('Rate Load ExpressWW IL Import'!L706,'Express Worldwide Import IL'!$B$14:$B$41,0),MATCH("Zone "&amp;'Rate Load ExpressWW IL Import'!J706,'Express Worldwide Import IL'!$C$13:$I$13,0))*1</f>
        <v>139.34</v>
      </c>
      <c r="N706" t="str">
        <f t="shared" ref="N706" si="1488">N681</f>
        <v>Flat KG</v>
      </c>
      <c r="O706" t="s">
        <v>2310</v>
      </c>
      <c r="P706" t="s">
        <v>18</v>
      </c>
      <c r="R706" t="str">
        <f t="shared" si="1353"/>
        <v>('DHL','2024-01-01','2024-12-31','12376','3C','US',NULL,'EXPRESS WW (NON-DOC) ','Non-Document','3',7,7.5,139.34,'Flat KG','AppliedMaterials_2024',NULL),</v>
      </c>
    </row>
    <row r="707" spans="1:18" x14ac:dyDescent="0.3">
      <c r="A707" t="str">
        <f t="shared" ref="A707" si="1489">A682</f>
        <v>DHL</v>
      </c>
      <c r="B707" s="1" t="s">
        <v>21</v>
      </c>
      <c r="C707" s="1" t="s">
        <v>2309</v>
      </c>
      <c r="D707">
        <v>12376</v>
      </c>
      <c r="E707" t="s">
        <v>2262</v>
      </c>
      <c r="F707" t="str">
        <f t="shared" ref="F707:G707" si="1490">F682</f>
        <v>US</v>
      </c>
      <c r="G707" t="str">
        <f t="shared" si="1490"/>
        <v>NULL</v>
      </c>
      <c r="H707" t="s">
        <v>2353</v>
      </c>
      <c r="I707" t="str">
        <f t="shared" ref="I707" si="1491">I682</f>
        <v>Non-Document</v>
      </c>
      <c r="J707" s="11">
        <f t="shared" si="1300"/>
        <v>3</v>
      </c>
      <c r="K707">
        <f t="shared" ref="K707:L707" si="1492">K682</f>
        <v>7.5</v>
      </c>
      <c r="L707">
        <f t="shared" si="1492"/>
        <v>8</v>
      </c>
      <c r="M707">
        <f>INDEX('Express Worldwide Import IL'!$C$14:$I$41,MATCH('Rate Load ExpressWW IL Import'!L707,'Express Worldwide Import IL'!$B$14:$B$41,0),MATCH("Zone "&amp;'Rate Load ExpressWW IL Import'!J707,'Express Worldwide Import IL'!$C$13:$I$13,0))*1</f>
        <v>144.88</v>
      </c>
      <c r="N707" t="str">
        <f t="shared" ref="N707" si="1493">N682</f>
        <v>Flat KG</v>
      </c>
      <c r="O707" t="s">
        <v>2310</v>
      </c>
      <c r="P707" t="s">
        <v>18</v>
      </c>
      <c r="R707" t="str">
        <f t="shared" si="1353"/>
        <v>('DHL','2024-01-01','2024-12-31','12376','3C','US',NULL,'EXPRESS WW (NON-DOC) ','Non-Document','3',7.5,8,144.88,'Flat KG','AppliedMaterials_2024',NULL),</v>
      </c>
    </row>
    <row r="708" spans="1:18" x14ac:dyDescent="0.3">
      <c r="A708" t="str">
        <f t="shared" ref="A708" si="1494">A683</f>
        <v>DHL</v>
      </c>
      <c r="B708" s="1" t="s">
        <v>21</v>
      </c>
      <c r="C708" s="1" t="s">
        <v>2309</v>
      </c>
      <c r="D708">
        <v>12376</v>
      </c>
      <c r="E708" t="s">
        <v>2262</v>
      </c>
      <c r="F708" t="str">
        <f t="shared" ref="F708:G708" si="1495">F683</f>
        <v>US</v>
      </c>
      <c r="G708" t="str">
        <f t="shared" si="1495"/>
        <v>NULL</v>
      </c>
      <c r="H708" t="s">
        <v>2353</v>
      </c>
      <c r="I708" t="str">
        <f t="shared" ref="I708" si="1496">I683</f>
        <v>Non-Document</v>
      </c>
      <c r="J708" s="11">
        <f t="shared" si="1300"/>
        <v>3</v>
      </c>
      <c r="K708">
        <f t="shared" ref="K708:L708" si="1497">K683</f>
        <v>8</v>
      </c>
      <c r="L708">
        <f t="shared" si="1497"/>
        <v>8.5</v>
      </c>
      <c r="M708">
        <f>INDEX('Express Worldwide Import IL'!$C$14:$I$41,MATCH('Rate Load ExpressWW IL Import'!L708,'Express Worldwide Import IL'!$B$14:$B$41,0),MATCH("Zone "&amp;'Rate Load ExpressWW IL Import'!J708,'Express Worldwide Import IL'!$C$13:$I$13,0))*1</f>
        <v>150.41999999999999</v>
      </c>
      <c r="N708" t="str">
        <f t="shared" ref="N708" si="1498">N683</f>
        <v>Flat KG</v>
      </c>
      <c r="O708" t="s">
        <v>2310</v>
      </c>
      <c r="P708" t="s">
        <v>18</v>
      </c>
      <c r="R708" t="str">
        <f t="shared" si="1353"/>
        <v>('DHL','2024-01-01','2024-12-31','12376','3C','US',NULL,'EXPRESS WW (NON-DOC) ','Non-Document','3',8,8.5,150.42,'Flat KG','AppliedMaterials_2024',NULL),</v>
      </c>
    </row>
    <row r="709" spans="1:18" x14ac:dyDescent="0.3">
      <c r="A709" t="str">
        <f t="shared" ref="A709" si="1499">A684</f>
        <v>DHL</v>
      </c>
      <c r="B709" s="1" t="s">
        <v>21</v>
      </c>
      <c r="C709" s="1" t="s">
        <v>2309</v>
      </c>
      <c r="D709">
        <v>12376</v>
      </c>
      <c r="E709" t="s">
        <v>2262</v>
      </c>
      <c r="F709" t="str">
        <f t="shared" ref="F709:G709" si="1500">F684</f>
        <v>US</v>
      </c>
      <c r="G709" t="str">
        <f t="shared" si="1500"/>
        <v>NULL</v>
      </c>
      <c r="H709" t="s">
        <v>2353</v>
      </c>
      <c r="I709" t="str">
        <f t="shared" ref="I709" si="1501">I684</f>
        <v>Non-Document</v>
      </c>
      <c r="J709" s="11">
        <f t="shared" si="1300"/>
        <v>3</v>
      </c>
      <c r="K709">
        <f t="shared" ref="K709:L709" si="1502">K684</f>
        <v>8.5</v>
      </c>
      <c r="L709">
        <f t="shared" si="1502"/>
        <v>9</v>
      </c>
      <c r="M709">
        <f>INDEX('Express Worldwide Import IL'!$C$14:$I$41,MATCH('Rate Load ExpressWW IL Import'!L709,'Express Worldwide Import IL'!$B$14:$B$41,0),MATCH("Zone "&amp;'Rate Load ExpressWW IL Import'!J709,'Express Worldwide Import IL'!$C$13:$I$13,0))*1</f>
        <v>155.96</v>
      </c>
      <c r="N709" t="str">
        <f t="shared" ref="N709" si="1503">N684</f>
        <v>Flat KG</v>
      </c>
      <c r="O709" t="s">
        <v>2310</v>
      </c>
      <c r="P709" t="s">
        <v>18</v>
      </c>
      <c r="R709" t="str">
        <f t="shared" si="1353"/>
        <v>('DHL','2024-01-01','2024-12-31','12376','3C','US',NULL,'EXPRESS WW (NON-DOC) ','Non-Document','3',8.5,9,155.96,'Flat KG','AppliedMaterials_2024',NULL),</v>
      </c>
    </row>
    <row r="710" spans="1:18" x14ac:dyDescent="0.3">
      <c r="A710" t="str">
        <f t="shared" ref="A710" si="1504">A685</f>
        <v>DHL</v>
      </c>
      <c r="B710" s="1" t="s">
        <v>21</v>
      </c>
      <c r="C710" s="1" t="s">
        <v>2309</v>
      </c>
      <c r="D710">
        <v>12376</v>
      </c>
      <c r="E710" t="s">
        <v>2262</v>
      </c>
      <c r="F710" t="str">
        <f t="shared" ref="F710:G710" si="1505">F685</f>
        <v>US</v>
      </c>
      <c r="G710" t="str">
        <f t="shared" si="1505"/>
        <v>NULL</v>
      </c>
      <c r="H710" t="s">
        <v>2353</v>
      </c>
      <c r="I710" t="str">
        <f t="shared" ref="I710" si="1506">I685</f>
        <v>Non-Document</v>
      </c>
      <c r="J710" s="11">
        <f t="shared" si="1300"/>
        <v>3</v>
      </c>
      <c r="K710">
        <f t="shared" ref="K710:L710" si="1507">K685</f>
        <v>9</v>
      </c>
      <c r="L710">
        <f t="shared" si="1507"/>
        <v>9.5</v>
      </c>
      <c r="M710">
        <f>INDEX('Express Worldwide Import IL'!$C$14:$I$41,MATCH('Rate Load ExpressWW IL Import'!L710,'Express Worldwide Import IL'!$B$14:$B$41,0),MATCH("Zone "&amp;'Rate Load ExpressWW IL Import'!J710,'Express Worldwide Import IL'!$C$13:$I$13,0))*1</f>
        <v>161.5</v>
      </c>
      <c r="N710" t="str">
        <f t="shared" ref="N710" si="1508">N685</f>
        <v>Flat KG</v>
      </c>
      <c r="O710" t="s">
        <v>2310</v>
      </c>
      <c r="P710" t="s">
        <v>18</v>
      </c>
      <c r="R710" t="str">
        <f t="shared" si="1353"/>
        <v>('DHL','2024-01-01','2024-12-31','12376','3C','US',NULL,'EXPRESS WW (NON-DOC) ','Non-Document','3',9,9.5,161.5,'Flat KG','AppliedMaterials_2024',NULL),</v>
      </c>
    </row>
    <row r="711" spans="1:18" x14ac:dyDescent="0.3">
      <c r="A711" t="str">
        <f t="shared" ref="A711" si="1509">A686</f>
        <v>DHL</v>
      </c>
      <c r="B711" s="1" t="s">
        <v>21</v>
      </c>
      <c r="C711" s="1" t="s">
        <v>2309</v>
      </c>
      <c r="D711">
        <v>12376</v>
      </c>
      <c r="E711" t="s">
        <v>2262</v>
      </c>
      <c r="F711" t="str">
        <f t="shared" ref="F711:G711" si="1510">F686</f>
        <v>US</v>
      </c>
      <c r="G711" t="str">
        <f t="shared" si="1510"/>
        <v>NULL</v>
      </c>
      <c r="H711" t="s">
        <v>2353</v>
      </c>
      <c r="I711" t="str">
        <f t="shared" ref="I711" si="1511">I686</f>
        <v>Non-Document</v>
      </c>
      <c r="J711" s="11">
        <f t="shared" si="1300"/>
        <v>3</v>
      </c>
      <c r="K711">
        <f t="shared" ref="K711:L711" si="1512">K686</f>
        <v>9.5</v>
      </c>
      <c r="L711">
        <f t="shared" si="1512"/>
        <v>10</v>
      </c>
      <c r="M711">
        <f>INDEX('Express Worldwide Import IL'!$C$14:$I$41,MATCH('Rate Load ExpressWW IL Import'!L711,'Express Worldwide Import IL'!$B$14:$B$41,0),MATCH("Zone "&amp;'Rate Load ExpressWW IL Import'!J711,'Express Worldwide Import IL'!$C$13:$I$13,0))*1</f>
        <v>167.04</v>
      </c>
      <c r="N711" t="str">
        <f t="shared" ref="N711" si="1513">N686</f>
        <v>Flat KG</v>
      </c>
      <c r="O711" t="s">
        <v>2310</v>
      </c>
      <c r="P711" t="s">
        <v>18</v>
      </c>
      <c r="R711" t="str">
        <f t="shared" si="1353"/>
        <v>('DHL','2024-01-01','2024-12-31','12376','3C','US',NULL,'EXPRESS WW (NON-DOC) ','Non-Document','3',9.5,10,167.04,'Flat KG','AppliedMaterials_2024',NULL),</v>
      </c>
    </row>
    <row r="712" spans="1:18" x14ac:dyDescent="0.3">
      <c r="A712" t="str">
        <f t="shared" ref="A712" si="1514">A687</f>
        <v>DHL</v>
      </c>
      <c r="B712" s="1" t="s">
        <v>21</v>
      </c>
      <c r="C712" s="1" t="s">
        <v>2309</v>
      </c>
      <c r="D712">
        <v>12376</v>
      </c>
      <c r="E712" t="s">
        <v>2262</v>
      </c>
      <c r="F712" t="str">
        <f t="shared" ref="F712:G712" si="1515">F687</f>
        <v>US</v>
      </c>
      <c r="G712" t="str">
        <f t="shared" si="1515"/>
        <v>NULL</v>
      </c>
      <c r="H712" t="s">
        <v>2353</v>
      </c>
      <c r="I712" t="str">
        <f t="shared" ref="I712" si="1516">I687</f>
        <v>Non-Document</v>
      </c>
      <c r="J712" s="11">
        <f t="shared" si="1300"/>
        <v>3</v>
      </c>
      <c r="K712">
        <f t="shared" ref="K712:L712" si="1517">K687</f>
        <v>10</v>
      </c>
      <c r="L712">
        <f t="shared" si="1517"/>
        <v>20</v>
      </c>
      <c r="M712">
        <f>INDEX('Express Worldwide Import IL'!$C$14:$I$41,MATCH('Rate Load ExpressWW IL Import'!L712,'Express Worldwide Import IL'!$B$14:$B$41,0),MATCH("Zone "&amp;'Rate Load ExpressWW IL Import'!J712,'Express Worldwide Import IL'!$C$13:$I$13,0))*1</f>
        <v>5.0999999999999996</v>
      </c>
      <c r="N712" t="s">
        <v>530</v>
      </c>
      <c r="O712" t="s">
        <v>2310</v>
      </c>
      <c r="P712">
        <f>M711</f>
        <v>167.04</v>
      </c>
      <c r="R712" t="str">
        <f t="shared" si="1353"/>
        <v>('DHL','2024-01-01','2024-12-31','12376','3C','US',NULL,'EXPRESS WW (NON-DOC) ','Non-Document','3',10,20,5.1,'Per0.5KG_A','AppliedMaterials_2024',167.04),</v>
      </c>
    </row>
    <row r="713" spans="1:18" x14ac:dyDescent="0.3">
      <c r="A713" t="str">
        <f t="shared" ref="A713" si="1518">A688</f>
        <v>DHL</v>
      </c>
      <c r="B713" s="1" t="s">
        <v>21</v>
      </c>
      <c r="C713" s="1" t="s">
        <v>2309</v>
      </c>
      <c r="D713">
        <v>12376</v>
      </c>
      <c r="E713" t="s">
        <v>2262</v>
      </c>
      <c r="F713" t="str">
        <f t="shared" ref="F713:G713" si="1519">F688</f>
        <v>US</v>
      </c>
      <c r="G713" t="str">
        <f t="shared" si="1519"/>
        <v>NULL</v>
      </c>
      <c r="H713" t="s">
        <v>2353</v>
      </c>
      <c r="I713" t="str">
        <f t="shared" ref="I713" si="1520">I688</f>
        <v>Non-Document</v>
      </c>
      <c r="J713" s="11">
        <f t="shared" si="1300"/>
        <v>3</v>
      </c>
      <c r="K713">
        <f t="shared" ref="K713:L713" si="1521">K688</f>
        <v>20</v>
      </c>
      <c r="L713">
        <f t="shared" si="1521"/>
        <v>30</v>
      </c>
      <c r="M713">
        <f>INDEX('Express Worldwide Import IL'!$C$14:$I$41,MATCH('Rate Load ExpressWW IL Import'!L713,'Express Worldwide Import IL'!$B$14:$B$41,0),MATCH("Zone "&amp;'Rate Load ExpressWW IL Import'!J713,'Express Worldwide Import IL'!$C$13:$I$13,0))*1</f>
        <v>4.29</v>
      </c>
      <c r="N713" t="s">
        <v>530</v>
      </c>
      <c r="O713" t="s">
        <v>2310</v>
      </c>
      <c r="P713" s="18">
        <f>P712+((K713-K712)*2)*M712</f>
        <v>269.03999999999996</v>
      </c>
      <c r="R713" t="str">
        <f t="shared" si="1353"/>
        <v>('DHL','2024-01-01','2024-12-31','12376','3C','US',NULL,'EXPRESS WW (NON-DOC) ','Non-Document','3',20,30,4.29,'Per0.5KG_A','AppliedMaterials_2024',269.04),</v>
      </c>
    </row>
    <row r="714" spans="1:18" x14ac:dyDescent="0.3">
      <c r="A714" t="str">
        <f t="shared" ref="A714" si="1522">A689</f>
        <v>DHL</v>
      </c>
      <c r="B714" s="1" t="s">
        <v>21</v>
      </c>
      <c r="C714" s="1" t="s">
        <v>2309</v>
      </c>
      <c r="D714">
        <v>12376</v>
      </c>
      <c r="E714" t="s">
        <v>2262</v>
      </c>
      <c r="F714" t="str">
        <f t="shared" ref="F714:G714" si="1523">F689</f>
        <v>US</v>
      </c>
      <c r="G714" t="str">
        <f t="shared" si="1523"/>
        <v>NULL</v>
      </c>
      <c r="H714" t="s">
        <v>2353</v>
      </c>
      <c r="I714" t="str">
        <f t="shared" ref="I714" si="1524">I689</f>
        <v>Non-Document</v>
      </c>
      <c r="J714" s="11">
        <f t="shared" si="1300"/>
        <v>3</v>
      </c>
      <c r="K714">
        <f t="shared" ref="K714:L714" si="1525">K689</f>
        <v>30</v>
      </c>
      <c r="L714">
        <f t="shared" si="1525"/>
        <v>70</v>
      </c>
      <c r="M714">
        <f>INDEX('Express Worldwide Import IL'!$C$14:$I$41,MATCH('Rate Load ExpressWW IL Import'!L714,'Express Worldwide Import IL'!$B$14:$B$41,0),MATCH("Zone "&amp;'Rate Load ExpressWW IL Import'!J714,'Express Worldwide Import IL'!$C$13:$I$13,0))*1</f>
        <v>10.199999999999999</v>
      </c>
      <c r="N714" t="s">
        <v>2261</v>
      </c>
      <c r="O714" t="s">
        <v>2310</v>
      </c>
      <c r="P714" s="18">
        <f>P713+((K714-K713))*M713</f>
        <v>311.93999999999994</v>
      </c>
      <c r="R714" t="str">
        <f t="shared" si="1353"/>
        <v>('DHL','2024-01-01','2024-12-31','12376','3C','US',NULL,'EXPRESS WW (NON-DOC) ','Non-Document','3',30,70,10.2,'Per1.0KG_A','AppliedMaterials_2024',311.94),</v>
      </c>
    </row>
    <row r="715" spans="1:18" x14ac:dyDescent="0.3">
      <c r="A715" t="str">
        <f t="shared" ref="A715" si="1526">A690</f>
        <v>DHL</v>
      </c>
      <c r="B715" s="1" t="s">
        <v>21</v>
      </c>
      <c r="C715" s="1" t="s">
        <v>2309</v>
      </c>
      <c r="D715">
        <v>12376</v>
      </c>
      <c r="E715" t="s">
        <v>2262</v>
      </c>
      <c r="F715" t="str">
        <f t="shared" ref="F715:G715" si="1527">F690</f>
        <v>US</v>
      </c>
      <c r="G715" t="str">
        <f t="shared" si="1527"/>
        <v>NULL</v>
      </c>
      <c r="H715" t="s">
        <v>2353</v>
      </c>
      <c r="I715" t="str">
        <f t="shared" ref="I715" si="1528">I690</f>
        <v>Non-Document</v>
      </c>
      <c r="J715" s="11">
        <f t="shared" si="1300"/>
        <v>3</v>
      </c>
      <c r="K715">
        <f t="shared" ref="K715:L715" si="1529">K690</f>
        <v>70</v>
      </c>
      <c r="L715">
        <f t="shared" si="1529"/>
        <v>300</v>
      </c>
      <c r="M715">
        <f>INDEX('Express Worldwide Import IL'!$C$14:$I$41,MATCH('Rate Load ExpressWW IL Import'!L715,'Express Worldwide Import IL'!$B$14:$B$41,0),MATCH("Zone "&amp;'Rate Load ExpressWW IL Import'!J715,'Express Worldwide Import IL'!$C$13:$I$13,0))*1</f>
        <v>8.93</v>
      </c>
      <c r="N715" t="s">
        <v>2261</v>
      </c>
      <c r="O715" t="s">
        <v>2310</v>
      </c>
      <c r="P715" s="18">
        <f>P714+((K715-K714))*M714</f>
        <v>719.93999999999994</v>
      </c>
      <c r="R715" t="str">
        <f t="shared" si="1353"/>
        <v>('DHL','2024-01-01','2024-12-31','12376','3C','US',NULL,'EXPRESS WW (NON-DOC) ','Non-Document','3',70,300,8.93,'Per1.0KG_A','AppliedMaterials_2024',719.94),</v>
      </c>
    </row>
    <row r="716" spans="1:18" x14ac:dyDescent="0.3">
      <c r="A716" t="str">
        <f t="shared" ref="A716" si="1530">A691</f>
        <v>DHL</v>
      </c>
      <c r="B716" s="1" t="s">
        <v>21</v>
      </c>
      <c r="C716" s="1" t="s">
        <v>2309</v>
      </c>
      <c r="D716">
        <v>12376</v>
      </c>
      <c r="E716" t="s">
        <v>2262</v>
      </c>
      <c r="F716" t="str">
        <f t="shared" ref="F716:G716" si="1531">F691</f>
        <v>US</v>
      </c>
      <c r="G716" t="str">
        <f t="shared" si="1531"/>
        <v>NULL</v>
      </c>
      <c r="H716" t="s">
        <v>2353</v>
      </c>
      <c r="I716" t="str">
        <f t="shared" ref="I716" si="1532">I691</f>
        <v>Non-Document</v>
      </c>
      <c r="J716" s="11">
        <f t="shared" si="1300"/>
        <v>3</v>
      </c>
      <c r="K716">
        <f t="shared" ref="K716:L716" si="1533">K691</f>
        <v>300</v>
      </c>
      <c r="L716">
        <f t="shared" si="1533"/>
        <v>99999</v>
      </c>
      <c r="M716">
        <f>INDEX('Express Worldwide Import IL'!$C$14:$I$41,MATCH('Rate Load ExpressWW IL Import'!L716,'Express Worldwide Import IL'!$B$14:$B$41,0),MATCH("Zone "&amp;'Rate Load ExpressWW IL Import'!J716,'Express Worldwide Import IL'!$C$13:$I$13,0))*1</f>
        <v>8.5500000000000007</v>
      </c>
      <c r="N716" t="s">
        <v>2261</v>
      </c>
      <c r="O716" t="s">
        <v>2310</v>
      </c>
      <c r="P716" s="18">
        <f>P715+((K716-K715))*M715</f>
        <v>2773.84</v>
      </c>
      <c r="R716" t="str">
        <f t="shared" si="1353"/>
        <v>('DHL','2024-01-01','2024-12-31','12376','3C','US',NULL,'EXPRESS WW (NON-DOC) ','Non-Document','3',300,99999,8.55,'Per1.0KG_A','AppliedMaterials_2024',2773.84),</v>
      </c>
    </row>
    <row r="717" spans="1:18" x14ac:dyDescent="0.3">
      <c r="A717" t="str">
        <f t="shared" ref="A717" si="1534">A692</f>
        <v>DHL</v>
      </c>
      <c r="B717" s="1" t="s">
        <v>21</v>
      </c>
      <c r="C717" s="1" t="s">
        <v>2309</v>
      </c>
      <c r="D717">
        <v>12376</v>
      </c>
      <c r="E717" t="s">
        <v>2262</v>
      </c>
      <c r="F717" t="str">
        <f t="shared" ref="F717:G717" si="1535">F692</f>
        <v>US</v>
      </c>
      <c r="G717" t="str">
        <f t="shared" si="1535"/>
        <v>NULL</v>
      </c>
      <c r="H717" t="s">
        <v>2353</v>
      </c>
      <c r="I717" t="str">
        <f t="shared" ref="I717" si="1536">I692</f>
        <v>Non-Document</v>
      </c>
      <c r="J717" s="11">
        <f t="shared" si="1300"/>
        <v>4</v>
      </c>
      <c r="K717">
        <f t="shared" ref="K717:L717" si="1537">K692</f>
        <v>0</v>
      </c>
      <c r="L717">
        <f t="shared" si="1537"/>
        <v>0.5</v>
      </c>
      <c r="M717">
        <f>INDEX('Express Worldwide Import IL'!$C$14:$I$41,MATCH('Rate Load ExpressWW IL Import'!L717,'Express Worldwide Import IL'!$B$14:$B$41,0),MATCH("Zone "&amp;'Rate Load ExpressWW IL Import'!J717,'Express Worldwide Import IL'!$C$13:$I$13,0))*1</f>
        <v>49.98</v>
      </c>
      <c r="N717" t="str">
        <f t="shared" ref="N717:N780" si="1538">N692</f>
        <v>Flat KG</v>
      </c>
      <c r="O717" t="s">
        <v>2310</v>
      </c>
      <c r="P717" t="s">
        <v>18</v>
      </c>
      <c r="R717" t="str">
        <f t="shared" si="1353"/>
        <v>('DHL','2024-01-01','2024-12-31','12376','3C','US',NULL,'EXPRESS WW (NON-DOC) ','Non-Document','4',0,0.5,49.98,'Flat KG','AppliedMaterials_2024',NULL),</v>
      </c>
    </row>
    <row r="718" spans="1:18" x14ac:dyDescent="0.3">
      <c r="A718" t="str">
        <f t="shared" ref="A718" si="1539">A693</f>
        <v>DHL</v>
      </c>
      <c r="B718" s="1" t="s">
        <v>21</v>
      </c>
      <c r="C718" s="1" t="s">
        <v>2309</v>
      </c>
      <c r="D718">
        <v>12376</v>
      </c>
      <c r="E718" t="s">
        <v>2262</v>
      </c>
      <c r="F718" t="str">
        <f t="shared" ref="F718:G718" si="1540">F693</f>
        <v>US</v>
      </c>
      <c r="G718" t="str">
        <f t="shared" si="1540"/>
        <v>NULL</v>
      </c>
      <c r="H718" t="s">
        <v>2353</v>
      </c>
      <c r="I718" t="str">
        <f t="shared" ref="I718" si="1541">I693</f>
        <v>Non-Document</v>
      </c>
      <c r="J718" s="11">
        <f t="shared" si="1300"/>
        <v>4</v>
      </c>
      <c r="K718">
        <f t="shared" ref="K718:L718" si="1542">K693</f>
        <v>0.5</v>
      </c>
      <c r="L718">
        <f t="shared" si="1542"/>
        <v>1</v>
      </c>
      <c r="M718">
        <f>INDEX('Express Worldwide Import IL'!$C$14:$I$41,MATCH('Rate Load ExpressWW IL Import'!L718,'Express Worldwide Import IL'!$B$14:$B$41,0),MATCH("Zone "&amp;'Rate Load ExpressWW IL Import'!J718,'Express Worldwide Import IL'!$C$13:$I$13,0))*1</f>
        <v>65.14</v>
      </c>
      <c r="N718" t="str">
        <f t="shared" si="1538"/>
        <v>Flat KG</v>
      </c>
      <c r="O718" t="s">
        <v>2310</v>
      </c>
      <c r="P718" t="s">
        <v>18</v>
      </c>
      <c r="R718" t="str">
        <f t="shared" si="1353"/>
        <v>('DHL','2024-01-01','2024-12-31','12376','3C','US',NULL,'EXPRESS WW (NON-DOC) ','Non-Document','4',0.5,1,65.14,'Flat KG','AppliedMaterials_2024',NULL),</v>
      </c>
    </row>
    <row r="719" spans="1:18" x14ac:dyDescent="0.3">
      <c r="A719" t="str">
        <f t="shared" ref="A719" si="1543">A694</f>
        <v>DHL</v>
      </c>
      <c r="B719" s="1" t="s">
        <v>21</v>
      </c>
      <c r="C719" s="1" t="s">
        <v>2309</v>
      </c>
      <c r="D719">
        <v>12376</v>
      </c>
      <c r="E719" t="s">
        <v>2262</v>
      </c>
      <c r="F719" t="str">
        <f t="shared" ref="F719:G719" si="1544">F694</f>
        <v>US</v>
      </c>
      <c r="G719" t="str">
        <f t="shared" si="1544"/>
        <v>NULL</v>
      </c>
      <c r="H719" t="s">
        <v>2353</v>
      </c>
      <c r="I719" t="str">
        <f t="shared" ref="I719" si="1545">I694</f>
        <v>Non-Document</v>
      </c>
      <c r="J719" s="11">
        <f t="shared" si="1300"/>
        <v>4</v>
      </c>
      <c r="K719">
        <f t="shared" ref="K719:L719" si="1546">K694</f>
        <v>1</v>
      </c>
      <c r="L719">
        <f t="shared" si="1546"/>
        <v>1.5</v>
      </c>
      <c r="M719">
        <f>INDEX('Express Worldwide Import IL'!$C$14:$I$41,MATCH('Rate Load ExpressWW IL Import'!L719,'Express Worldwide Import IL'!$B$14:$B$41,0),MATCH("Zone "&amp;'Rate Load ExpressWW IL Import'!J719,'Express Worldwide Import IL'!$C$13:$I$13,0))*1</f>
        <v>71.55</v>
      </c>
      <c r="N719" t="str">
        <f t="shared" si="1538"/>
        <v>Flat KG</v>
      </c>
      <c r="O719" t="s">
        <v>2310</v>
      </c>
      <c r="P719" t="s">
        <v>18</v>
      </c>
      <c r="R719" t="str">
        <f t="shared" si="1353"/>
        <v>('DHL','2024-01-01','2024-12-31','12376','3C','US',NULL,'EXPRESS WW (NON-DOC) ','Non-Document','4',1,1.5,71.55,'Flat KG','AppliedMaterials_2024',NULL),</v>
      </c>
    </row>
    <row r="720" spans="1:18" x14ac:dyDescent="0.3">
      <c r="A720" t="str">
        <f t="shared" ref="A720" si="1547">A695</f>
        <v>DHL</v>
      </c>
      <c r="B720" s="1" t="s">
        <v>21</v>
      </c>
      <c r="C720" s="1" t="s">
        <v>2309</v>
      </c>
      <c r="D720">
        <v>12376</v>
      </c>
      <c r="E720" t="s">
        <v>2262</v>
      </c>
      <c r="F720" t="str">
        <f t="shared" ref="F720:G720" si="1548">F695</f>
        <v>US</v>
      </c>
      <c r="G720" t="str">
        <f t="shared" si="1548"/>
        <v>NULL</v>
      </c>
      <c r="H720" t="s">
        <v>2353</v>
      </c>
      <c r="I720" t="str">
        <f t="shared" ref="I720" si="1549">I695</f>
        <v>Non-Document</v>
      </c>
      <c r="J720" s="11">
        <f t="shared" si="1300"/>
        <v>4</v>
      </c>
      <c r="K720">
        <f t="shared" ref="K720:L720" si="1550">K695</f>
        <v>1.5</v>
      </c>
      <c r="L720">
        <f t="shared" si="1550"/>
        <v>2</v>
      </c>
      <c r="M720">
        <f>INDEX('Express Worldwide Import IL'!$C$14:$I$41,MATCH('Rate Load ExpressWW IL Import'!L720,'Express Worldwide Import IL'!$B$14:$B$41,0),MATCH("Zone "&amp;'Rate Load ExpressWW IL Import'!J720,'Express Worldwide Import IL'!$C$13:$I$13,0))*1</f>
        <v>77.959999999999994</v>
      </c>
      <c r="N720" t="str">
        <f t="shared" si="1538"/>
        <v>Flat KG</v>
      </c>
      <c r="O720" t="s">
        <v>2310</v>
      </c>
      <c r="P720" t="s">
        <v>18</v>
      </c>
      <c r="R720" t="str">
        <f t="shared" si="1353"/>
        <v>('DHL','2024-01-01','2024-12-31','12376','3C','US',NULL,'EXPRESS WW (NON-DOC) ','Non-Document','4',1.5,2,77.96,'Flat KG','AppliedMaterials_2024',NULL),</v>
      </c>
    </row>
    <row r="721" spans="1:18" x14ac:dyDescent="0.3">
      <c r="A721" t="str">
        <f t="shared" ref="A721" si="1551">A696</f>
        <v>DHL</v>
      </c>
      <c r="B721" s="1" t="s">
        <v>21</v>
      </c>
      <c r="C721" s="1" t="s">
        <v>2309</v>
      </c>
      <c r="D721">
        <v>12376</v>
      </c>
      <c r="E721" t="s">
        <v>2262</v>
      </c>
      <c r="F721" t="str">
        <f t="shared" ref="F721:G721" si="1552">F696</f>
        <v>US</v>
      </c>
      <c r="G721" t="str">
        <f t="shared" si="1552"/>
        <v>NULL</v>
      </c>
      <c r="H721" t="s">
        <v>2353</v>
      </c>
      <c r="I721" t="str">
        <f t="shared" ref="I721" si="1553">I696</f>
        <v>Non-Document</v>
      </c>
      <c r="J721" s="11">
        <f t="shared" si="1300"/>
        <v>4</v>
      </c>
      <c r="K721">
        <f t="shared" ref="K721:L721" si="1554">K696</f>
        <v>2</v>
      </c>
      <c r="L721">
        <f t="shared" si="1554"/>
        <v>2.5</v>
      </c>
      <c r="M721">
        <f>INDEX('Express Worldwide Import IL'!$C$14:$I$41,MATCH('Rate Load ExpressWW IL Import'!L721,'Express Worldwide Import IL'!$B$14:$B$41,0),MATCH("Zone "&amp;'Rate Load ExpressWW IL Import'!J721,'Express Worldwide Import IL'!$C$13:$I$13,0))*1</f>
        <v>84.39</v>
      </c>
      <c r="N721" t="str">
        <f t="shared" si="1538"/>
        <v>Flat KG</v>
      </c>
      <c r="O721" t="s">
        <v>2310</v>
      </c>
      <c r="P721" t="s">
        <v>18</v>
      </c>
      <c r="R721" t="str">
        <f t="shared" si="1353"/>
        <v>('DHL','2024-01-01','2024-12-31','12376','3C','US',NULL,'EXPRESS WW (NON-DOC) ','Non-Document','4',2,2.5,84.39,'Flat KG','AppliedMaterials_2024',NULL),</v>
      </c>
    </row>
    <row r="722" spans="1:18" x14ac:dyDescent="0.3">
      <c r="A722" t="str">
        <f t="shared" ref="A722" si="1555">A697</f>
        <v>DHL</v>
      </c>
      <c r="B722" s="1" t="s">
        <v>21</v>
      </c>
      <c r="C722" s="1" t="s">
        <v>2309</v>
      </c>
      <c r="D722">
        <v>12376</v>
      </c>
      <c r="E722" t="s">
        <v>2262</v>
      </c>
      <c r="F722" t="str">
        <f t="shared" ref="F722:G722" si="1556">F697</f>
        <v>US</v>
      </c>
      <c r="G722" t="str">
        <f t="shared" si="1556"/>
        <v>NULL</v>
      </c>
      <c r="H722" t="s">
        <v>2353</v>
      </c>
      <c r="I722" t="str">
        <f t="shared" ref="I722" si="1557">I697</f>
        <v>Non-Document</v>
      </c>
      <c r="J722" s="11">
        <f t="shared" si="1300"/>
        <v>4</v>
      </c>
      <c r="K722">
        <f t="shared" ref="K722:L722" si="1558">K697</f>
        <v>2.5</v>
      </c>
      <c r="L722">
        <f t="shared" si="1558"/>
        <v>3</v>
      </c>
      <c r="M722">
        <f>INDEX('Express Worldwide Import IL'!$C$14:$I$41,MATCH('Rate Load ExpressWW IL Import'!L722,'Express Worldwide Import IL'!$B$14:$B$41,0),MATCH("Zone "&amp;'Rate Load ExpressWW IL Import'!J722,'Express Worldwide Import IL'!$C$13:$I$13,0))*1</f>
        <v>90.87</v>
      </c>
      <c r="N722" t="str">
        <f t="shared" si="1538"/>
        <v>Flat KG</v>
      </c>
      <c r="O722" t="s">
        <v>2310</v>
      </c>
      <c r="P722" t="s">
        <v>18</v>
      </c>
      <c r="R722" t="str">
        <f t="shared" si="1353"/>
        <v>('DHL','2024-01-01','2024-12-31','12376','3C','US',NULL,'EXPRESS WW (NON-DOC) ','Non-Document','4',2.5,3,90.87,'Flat KG','AppliedMaterials_2024',NULL),</v>
      </c>
    </row>
    <row r="723" spans="1:18" x14ac:dyDescent="0.3">
      <c r="A723" t="str">
        <f t="shared" ref="A723" si="1559">A698</f>
        <v>DHL</v>
      </c>
      <c r="B723" s="1" t="s">
        <v>21</v>
      </c>
      <c r="C723" s="1" t="s">
        <v>2309</v>
      </c>
      <c r="D723">
        <v>12376</v>
      </c>
      <c r="E723" t="s">
        <v>2262</v>
      </c>
      <c r="F723" t="str">
        <f t="shared" ref="F723:G723" si="1560">F698</f>
        <v>US</v>
      </c>
      <c r="G723" t="str">
        <f t="shared" si="1560"/>
        <v>NULL</v>
      </c>
      <c r="H723" t="s">
        <v>2353</v>
      </c>
      <c r="I723" t="str">
        <f t="shared" ref="I723" si="1561">I698</f>
        <v>Non-Document</v>
      </c>
      <c r="J723" s="11">
        <f t="shared" si="1300"/>
        <v>4</v>
      </c>
      <c r="K723">
        <f t="shared" ref="K723:L723" si="1562">K698</f>
        <v>3</v>
      </c>
      <c r="L723">
        <f t="shared" si="1562"/>
        <v>3.5</v>
      </c>
      <c r="M723">
        <f>INDEX('Express Worldwide Import IL'!$C$14:$I$41,MATCH('Rate Load ExpressWW IL Import'!L723,'Express Worldwide Import IL'!$B$14:$B$41,0),MATCH("Zone "&amp;'Rate Load ExpressWW IL Import'!J723,'Express Worldwide Import IL'!$C$13:$I$13,0))*1</f>
        <v>97.35</v>
      </c>
      <c r="N723" t="str">
        <f t="shared" si="1538"/>
        <v>Flat KG</v>
      </c>
      <c r="O723" t="s">
        <v>2310</v>
      </c>
      <c r="P723" t="s">
        <v>18</v>
      </c>
      <c r="R723" t="str">
        <f t="shared" si="1353"/>
        <v>('DHL','2024-01-01','2024-12-31','12376','3C','US',NULL,'EXPRESS WW (NON-DOC) ','Non-Document','4',3,3.5,97.35,'Flat KG','AppliedMaterials_2024',NULL),</v>
      </c>
    </row>
    <row r="724" spans="1:18" x14ac:dyDescent="0.3">
      <c r="A724" t="str">
        <f t="shared" ref="A724" si="1563">A699</f>
        <v>DHL</v>
      </c>
      <c r="B724" s="1" t="s">
        <v>21</v>
      </c>
      <c r="C724" s="1" t="s">
        <v>2309</v>
      </c>
      <c r="D724">
        <v>12376</v>
      </c>
      <c r="E724" t="s">
        <v>2262</v>
      </c>
      <c r="F724" t="str">
        <f t="shared" ref="F724:G724" si="1564">F699</f>
        <v>US</v>
      </c>
      <c r="G724" t="str">
        <f t="shared" si="1564"/>
        <v>NULL</v>
      </c>
      <c r="H724" t="s">
        <v>2353</v>
      </c>
      <c r="I724" t="str">
        <f t="shared" ref="I724" si="1565">I699</f>
        <v>Non-Document</v>
      </c>
      <c r="J724" s="11">
        <f t="shared" si="1300"/>
        <v>4</v>
      </c>
      <c r="K724">
        <f t="shared" ref="K724:L724" si="1566">K699</f>
        <v>3.5</v>
      </c>
      <c r="L724">
        <f t="shared" si="1566"/>
        <v>4</v>
      </c>
      <c r="M724">
        <f>INDEX('Express Worldwide Import IL'!$C$14:$I$41,MATCH('Rate Load ExpressWW IL Import'!L724,'Express Worldwide Import IL'!$B$14:$B$41,0),MATCH("Zone "&amp;'Rate Load ExpressWW IL Import'!J724,'Express Worldwide Import IL'!$C$13:$I$13,0))*1</f>
        <v>103.83</v>
      </c>
      <c r="N724" t="str">
        <f t="shared" si="1538"/>
        <v>Flat KG</v>
      </c>
      <c r="O724" t="s">
        <v>2310</v>
      </c>
      <c r="P724" t="s">
        <v>18</v>
      </c>
      <c r="R724" t="str">
        <f t="shared" si="1353"/>
        <v>('DHL','2024-01-01','2024-12-31','12376','3C','US',NULL,'EXPRESS WW (NON-DOC) ','Non-Document','4',3.5,4,103.83,'Flat KG','AppliedMaterials_2024',NULL),</v>
      </c>
    </row>
    <row r="725" spans="1:18" x14ac:dyDescent="0.3">
      <c r="A725" t="str">
        <f t="shared" ref="A725" si="1567">A700</f>
        <v>DHL</v>
      </c>
      <c r="B725" s="1" t="s">
        <v>21</v>
      </c>
      <c r="C725" s="1" t="s">
        <v>2309</v>
      </c>
      <c r="D725">
        <v>12376</v>
      </c>
      <c r="E725" t="s">
        <v>2262</v>
      </c>
      <c r="F725" t="str">
        <f t="shared" ref="F725:G725" si="1568">F700</f>
        <v>US</v>
      </c>
      <c r="G725" t="str">
        <f t="shared" si="1568"/>
        <v>NULL</v>
      </c>
      <c r="H725" t="s">
        <v>2353</v>
      </c>
      <c r="I725" t="str">
        <f t="shared" ref="I725" si="1569">I700</f>
        <v>Non-Document</v>
      </c>
      <c r="J725" s="11">
        <f t="shared" si="1300"/>
        <v>4</v>
      </c>
      <c r="K725">
        <f t="shared" ref="K725:L725" si="1570">K700</f>
        <v>4</v>
      </c>
      <c r="L725">
        <f t="shared" si="1570"/>
        <v>4.5</v>
      </c>
      <c r="M725">
        <f>INDEX('Express Worldwide Import IL'!$C$14:$I$41,MATCH('Rate Load ExpressWW IL Import'!L725,'Express Worldwide Import IL'!$B$14:$B$41,0),MATCH("Zone "&amp;'Rate Load ExpressWW IL Import'!J725,'Express Worldwide Import IL'!$C$13:$I$13,0))*1</f>
        <v>110.31</v>
      </c>
      <c r="N725" t="str">
        <f t="shared" si="1538"/>
        <v>Flat KG</v>
      </c>
      <c r="O725" t="s">
        <v>2310</v>
      </c>
      <c r="P725" t="s">
        <v>18</v>
      </c>
      <c r="R725" t="str">
        <f t="shared" si="1353"/>
        <v>('DHL','2024-01-01','2024-12-31','12376','3C','US',NULL,'EXPRESS WW (NON-DOC) ','Non-Document','4',4,4.5,110.31,'Flat KG','AppliedMaterials_2024',NULL),</v>
      </c>
    </row>
    <row r="726" spans="1:18" x14ac:dyDescent="0.3">
      <c r="A726" t="str">
        <f t="shared" ref="A726" si="1571">A701</f>
        <v>DHL</v>
      </c>
      <c r="B726" s="1" t="s">
        <v>21</v>
      </c>
      <c r="C726" s="1" t="s">
        <v>2309</v>
      </c>
      <c r="D726">
        <v>12376</v>
      </c>
      <c r="E726" t="s">
        <v>2262</v>
      </c>
      <c r="F726" t="str">
        <f t="shared" ref="F726:G726" si="1572">F701</f>
        <v>US</v>
      </c>
      <c r="G726" t="str">
        <f t="shared" si="1572"/>
        <v>NULL</v>
      </c>
      <c r="H726" t="s">
        <v>2353</v>
      </c>
      <c r="I726" t="str">
        <f t="shared" ref="I726" si="1573">I701</f>
        <v>Non-Document</v>
      </c>
      <c r="J726" s="11">
        <f t="shared" si="1300"/>
        <v>4</v>
      </c>
      <c r="K726">
        <f t="shared" ref="K726:L726" si="1574">K701</f>
        <v>4.5</v>
      </c>
      <c r="L726">
        <f t="shared" si="1574"/>
        <v>5</v>
      </c>
      <c r="M726">
        <f>INDEX('Express Worldwide Import IL'!$C$14:$I$41,MATCH('Rate Load ExpressWW IL Import'!L726,'Express Worldwide Import IL'!$B$14:$B$41,0),MATCH("Zone "&amp;'Rate Load ExpressWW IL Import'!J726,'Express Worldwide Import IL'!$C$13:$I$13,0))*1</f>
        <v>116.79</v>
      </c>
      <c r="N726" t="str">
        <f t="shared" si="1538"/>
        <v>Flat KG</v>
      </c>
      <c r="O726" t="s">
        <v>2310</v>
      </c>
      <c r="P726" t="s">
        <v>18</v>
      </c>
      <c r="R726" t="str">
        <f t="shared" si="1353"/>
        <v>('DHL','2024-01-01','2024-12-31','12376','3C','US',NULL,'EXPRESS WW (NON-DOC) ','Non-Document','4',4.5,5,116.79,'Flat KG','AppliedMaterials_2024',NULL),</v>
      </c>
    </row>
    <row r="727" spans="1:18" x14ac:dyDescent="0.3">
      <c r="A727" t="str">
        <f t="shared" ref="A727" si="1575">A702</f>
        <v>DHL</v>
      </c>
      <c r="B727" s="1" t="s">
        <v>21</v>
      </c>
      <c r="C727" s="1" t="s">
        <v>2309</v>
      </c>
      <c r="D727">
        <v>12376</v>
      </c>
      <c r="E727" t="s">
        <v>2262</v>
      </c>
      <c r="F727" t="str">
        <f t="shared" ref="F727:G727" si="1576">F702</f>
        <v>US</v>
      </c>
      <c r="G727" t="str">
        <f t="shared" si="1576"/>
        <v>NULL</v>
      </c>
      <c r="H727" t="s">
        <v>2353</v>
      </c>
      <c r="I727" t="str">
        <f t="shared" ref="I727" si="1577">I702</f>
        <v>Non-Document</v>
      </c>
      <c r="J727" s="11">
        <f t="shared" si="1300"/>
        <v>4</v>
      </c>
      <c r="K727">
        <f t="shared" ref="K727:L727" si="1578">K702</f>
        <v>5</v>
      </c>
      <c r="L727">
        <f t="shared" si="1578"/>
        <v>5.5</v>
      </c>
      <c r="M727">
        <f>INDEX('Express Worldwide Import IL'!$C$14:$I$41,MATCH('Rate Load ExpressWW IL Import'!L727,'Express Worldwide Import IL'!$B$14:$B$41,0),MATCH("Zone "&amp;'Rate Load ExpressWW IL Import'!J727,'Express Worldwide Import IL'!$C$13:$I$13,0))*1</f>
        <v>122.61</v>
      </c>
      <c r="N727" t="str">
        <f t="shared" si="1538"/>
        <v>Flat KG</v>
      </c>
      <c r="O727" t="s">
        <v>2310</v>
      </c>
      <c r="P727" t="s">
        <v>18</v>
      </c>
      <c r="R727" t="str">
        <f t="shared" si="1353"/>
        <v>('DHL','2024-01-01','2024-12-31','12376','3C','US',NULL,'EXPRESS WW (NON-DOC) ','Non-Document','4',5,5.5,122.61,'Flat KG','AppliedMaterials_2024',NULL),</v>
      </c>
    </row>
    <row r="728" spans="1:18" x14ac:dyDescent="0.3">
      <c r="A728" t="str">
        <f t="shared" ref="A728" si="1579">A703</f>
        <v>DHL</v>
      </c>
      <c r="B728" s="1" t="s">
        <v>21</v>
      </c>
      <c r="C728" s="1" t="s">
        <v>2309</v>
      </c>
      <c r="D728">
        <v>12376</v>
      </c>
      <c r="E728" t="s">
        <v>2262</v>
      </c>
      <c r="F728" t="str">
        <f t="shared" ref="F728:G728" si="1580">F703</f>
        <v>US</v>
      </c>
      <c r="G728" t="str">
        <f t="shared" si="1580"/>
        <v>NULL</v>
      </c>
      <c r="H728" t="s">
        <v>2353</v>
      </c>
      <c r="I728" t="str">
        <f t="shared" ref="I728" si="1581">I703</f>
        <v>Non-Document</v>
      </c>
      <c r="J728" s="11">
        <f t="shared" si="1300"/>
        <v>4</v>
      </c>
      <c r="K728">
        <f t="shared" ref="K728:L728" si="1582">K703</f>
        <v>5.5</v>
      </c>
      <c r="L728">
        <f t="shared" si="1582"/>
        <v>6</v>
      </c>
      <c r="M728">
        <f>INDEX('Express Worldwide Import IL'!$C$14:$I$41,MATCH('Rate Load ExpressWW IL Import'!L728,'Express Worldwide Import IL'!$B$14:$B$41,0),MATCH("Zone "&amp;'Rate Load ExpressWW IL Import'!J728,'Express Worldwide Import IL'!$C$13:$I$13,0))*1</f>
        <v>128.43</v>
      </c>
      <c r="N728" t="str">
        <f t="shared" si="1538"/>
        <v>Flat KG</v>
      </c>
      <c r="O728" t="s">
        <v>2310</v>
      </c>
      <c r="P728" t="s">
        <v>18</v>
      </c>
      <c r="R728" t="str">
        <f t="shared" si="1353"/>
        <v>('DHL','2024-01-01','2024-12-31','12376','3C','US',NULL,'EXPRESS WW (NON-DOC) ','Non-Document','4',5.5,6,128.43,'Flat KG','AppliedMaterials_2024',NULL),</v>
      </c>
    </row>
    <row r="729" spans="1:18" x14ac:dyDescent="0.3">
      <c r="A729" t="str">
        <f t="shared" ref="A729" si="1583">A704</f>
        <v>DHL</v>
      </c>
      <c r="B729" s="1" t="s">
        <v>21</v>
      </c>
      <c r="C729" s="1" t="s">
        <v>2309</v>
      </c>
      <c r="D729">
        <v>12376</v>
      </c>
      <c r="E729" t="s">
        <v>2262</v>
      </c>
      <c r="F729" t="str">
        <f t="shared" ref="F729:G729" si="1584">F704</f>
        <v>US</v>
      </c>
      <c r="G729" t="str">
        <f t="shared" si="1584"/>
        <v>NULL</v>
      </c>
      <c r="H729" t="s">
        <v>2353</v>
      </c>
      <c r="I729" t="str">
        <f t="shared" ref="I729" si="1585">I704</f>
        <v>Non-Document</v>
      </c>
      <c r="J729" s="11">
        <f t="shared" si="1300"/>
        <v>4</v>
      </c>
      <c r="K729">
        <f t="shared" ref="K729:L729" si="1586">K704</f>
        <v>6</v>
      </c>
      <c r="L729">
        <f t="shared" si="1586"/>
        <v>6.5</v>
      </c>
      <c r="M729">
        <f>INDEX('Express Worldwide Import IL'!$C$14:$I$41,MATCH('Rate Load ExpressWW IL Import'!L729,'Express Worldwide Import IL'!$B$14:$B$41,0),MATCH("Zone "&amp;'Rate Load ExpressWW IL Import'!J729,'Express Worldwide Import IL'!$C$13:$I$13,0))*1</f>
        <v>134.25</v>
      </c>
      <c r="N729" t="str">
        <f t="shared" si="1538"/>
        <v>Flat KG</v>
      </c>
      <c r="O729" t="s">
        <v>2310</v>
      </c>
      <c r="P729" t="s">
        <v>18</v>
      </c>
      <c r="R729" t="str">
        <f t="shared" si="1353"/>
        <v>('DHL','2024-01-01','2024-12-31','12376','3C','US',NULL,'EXPRESS WW (NON-DOC) ','Non-Document','4',6,6.5,134.25,'Flat KG','AppliedMaterials_2024',NULL),</v>
      </c>
    </row>
    <row r="730" spans="1:18" x14ac:dyDescent="0.3">
      <c r="A730" t="str">
        <f t="shared" ref="A730" si="1587">A705</f>
        <v>DHL</v>
      </c>
      <c r="B730" s="1" t="s">
        <v>21</v>
      </c>
      <c r="C730" s="1" t="s">
        <v>2309</v>
      </c>
      <c r="D730">
        <v>12376</v>
      </c>
      <c r="E730" t="s">
        <v>2262</v>
      </c>
      <c r="F730" t="str">
        <f t="shared" ref="F730:G730" si="1588">F705</f>
        <v>US</v>
      </c>
      <c r="G730" t="str">
        <f t="shared" si="1588"/>
        <v>NULL</v>
      </c>
      <c r="H730" t="s">
        <v>2353</v>
      </c>
      <c r="I730" t="str">
        <f t="shared" ref="I730" si="1589">I705</f>
        <v>Non-Document</v>
      </c>
      <c r="J730" s="11">
        <f t="shared" si="1300"/>
        <v>4</v>
      </c>
      <c r="K730">
        <f t="shared" ref="K730:L730" si="1590">K705</f>
        <v>6.5</v>
      </c>
      <c r="L730">
        <f t="shared" si="1590"/>
        <v>7</v>
      </c>
      <c r="M730">
        <f>INDEX('Express Worldwide Import IL'!$C$14:$I$41,MATCH('Rate Load ExpressWW IL Import'!L730,'Express Worldwide Import IL'!$B$14:$B$41,0),MATCH("Zone "&amp;'Rate Load ExpressWW IL Import'!J730,'Express Worldwide Import IL'!$C$13:$I$13,0))*1</f>
        <v>140.07</v>
      </c>
      <c r="N730" t="str">
        <f t="shared" si="1538"/>
        <v>Flat KG</v>
      </c>
      <c r="O730" t="s">
        <v>2310</v>
      </c>
      <c r="P730" t="s">
        <v>18</v>
      </c>
      <c r="R730" t="str">
        <f t="shared" si="1353"/>
        <v>('DHL','2024-01-01','2024-12-31','12376','3C','US',NULL,'EXPRESS WW (NON-DOC) ','Non-Document','4',6.5,7,140.07,'Flat KG','AppliedMaterials_2024',NULL),</v>
      </c>
    </row>
    <row r="731" spans="1:18" x14ac:dyDescent="0.3">
      <c r="A731" t="str">
        <f t="shared" ref="A731" si="1591">A706</f>
        <v>DHL</v>
      </c>
      <c r="B731" s="1" t="s">
        <v>21</v>
      </c>
      <c r="C731" s="1" t="s">
        <v>2309</v>
      </c>
      <c r="D731">
        <v>12376</v>
      </c>
      <c r="E731" t="s">
        <v>2262</v>
      </c>
      <c r="F731" t="str">
        <f t="shared" ref="F731:G731" si="1592">F706</f>
        <v>US</v>
      </c>
      <c r="G731" t="str">
        <f t="shared" si="1592"/>
        <v>NULL</v>
      </c>
      <c r="H731" t="s">
        <v>2353</v>
      </c>
      <c r="I731" t="str">
        <f t="shared" ref="I731" si="1593">I706</f>
        <v>Non-Document</v>
      </c>
      <c r="J731" s="11">
        <f t="shared" si="1300"/>
        <v>4</v>
      </c>
      <c r="K731">
        <f t="shared" ref="K731:L731" si="1594">K706</f>
        <v>7</v>
      </c>
      <c r="L731">
        <f t="shared" si="1594"/>
        <v>7.5</v>
      </c>
      <c r="M731">
        <f>INDEX('Express Worldwide Import IL'!$C$14:$I$41,MATCH('Rate Load ExpressWW IL Import'!L731,'Express Worldwide Import IL'!$B$14:$B$41,0),MATCH("Zone "&amp;'Rate Load ExpressWW IL Import'!J731,'Express Worldwide Import IL'!$C$13:$I$13,0))*1</f>
        <v>145.88999999999999</v>
      </c>
      <c r="N731" t="str">
        <f t="shared" si="1538"/>
        <v>Flat KG</v>
      </c>
      <c r="O731" t="s">
        <v>2310</v>
      </c>
      <c r="P731" t="s">
        <v>18</v>
      </c>
      <c r="R731" t="str">
        <f t="shared" si="1353"/>
        <v>('DHL','2024-01-01','2024-12-31','12376','3C','US',NULL,'EXPRESS WW (NON-DOC) ','Non-Document','4',7,7.5,145.89,'Flat KG','AppliedMaterials_2024',NULL),</v>
      </c>
    </row>
    <row r="732" spans="1:18" x14ac:dyDescent="0.3">
      <c r="A732" t="str">
        <f t="shared" ref="A732" si="1595">A707</f>
        <v>DHL</v>
      </c>
      <c r="B732" s="1" t="s">
        <v>21</v>
      </c>
      <c r="C732" s="1" t="s">
        <v>2309</v>
      </c>
      <c r="D732">
        <v>12376</v>
      </c>
      <c r="E732" t="s">
        <v>2262</v>
      </c>
      <c r="F732" t="str">
        <f t="shared" ref="F732:G732" si="1596">F707</f>
        <v>US</v>
      </c>
      <c r="G732" t="str">
        <f t="shared" si="1596"/>
        <v>NULL</v>
      </c>
      <c r="H732" t="s">
        <v>2353</v>
      </c>
      <c r="I732" t="str">
        <f t="shared" ref="I732" si="1597">I707</f>
        <v>Non-Document</v>
      </c>
      <c r="J732" s="11">
        <f t="shared" ref="J732:J795" si="1598">J707+1</f>
        <v>4</v>
      </c>
      <c r="K732">
        <f t="shared" ref="K732:L732" si="1599">K707</f>
        <v>7.5</v>
      </c>
      <c r="L732">
        <f t="shared" si="1599"/>
        <v>8</v>
      </c>
      <c r="M732">
        <f>INDEX('Express Worldwide Import IL'!$C$14:$I$41,MATCH('Rate Load ExpressWW IL Import'!L732,'Express Worldwide Import IL'!$B$14:$B$41,0),MATCH("Zone "&amp;'Rate Load ExpressWW IL Import'!J732,'Express Worldwide Import IL'!$C$13:$I$13,0))*1</f>
        <v>151.71</v>
      </c>
      <c r="N732" t="str">
        <f t="shared" si="1538"/>
        <v>Flat KG</v>
      </c>
      <c r="O732" t="s">
        <v>2310</v>
      </c>
      <c r="P732" t="s">
        <v>18</v>
      </c>
      <c r="R732" t="str">
        <f t="shared" si="1353"/>
        <v>('DHL','2024-01-01','2024-12-31','12376','3C','US',NULL,'EXPRESS WW (NON-DOC) ','Non-Document','4',7.5,8,151.71,'Flat KG','AppliedMaterials_2024',NULL),</v>
      </c>
    </row>
    <row r="733" spans="1:18" x14ac:dyDescent="0.3">
      <c r="A733" t="str">
        <f t="shared" ref="A733" si="1600">A708</f>
        <v>DHL</v>
      </c>
      <c r="B733" s="1" t="s">
        <v>21</v>
      </c>
      <c r="C733" s="1" t="s">
        <v>2309</v>
      </c>
      <c r="D733">
        <v>12376</v>
      </c>
      <c r="E733" t="s">
        <v>2262</v>
      </c>
      <c r="F733" t="str">
        <f t="shared" ref="F733:G733" si="1601">F708</f>
        <v>US</v>
      </c>
      <c r="G733" t="str">
        <f t="shared" si="1601"/>
        <v>NULL</v>
      </c>
      <c r="H733" t="s">
        <v>2353</v>
      </c>
      <c r="I733" t="str">
        <f t="shared" ref="I733" si="1602">I708</f>
        <v>Non-Document</v>
      </c>
      <c r="J733" s="11">
        <f t="shared" si="1598"/>
        <v>4</v>
      </c>
      <c r="K733">
        <f t="shared" ref="K733:L733" si="1603">K708</f>
        <v>8</v>
      </c>
      <c r="L733">
        <f t="shared" si="1603"/>
        <v>8.5</v>
      </c>
      <c r="M733">
        <f>INDEX('Express Worldwide Import IL'!$C$14:$I$41,MATCH('Rate Load ExpressWW IL Import'!L733,'Express Worldwide Import IL'!$B$14:$B$41,0),MATCH("Zone "&amp;'Rate Load ExpressWW IL Import'!J733,'Express Worldwide Import IL'!$C$13:$I$13,0))*1</f>
        <v>157.53</v>
      </c>
      <c r="N733" t="str">
        <f t="shared" si="1538"/>
        <v>Flat KG</v>
      </c>
      <c r="O733" t="s">
        <v>2310</v>
      </c>
      <c r="P733" t="s">
        <v>18</v>
      </c>
      <c r="R733" t="str">
        <f t="shared" si="1353"/>
        <v>('DHL','2024-01-01','2024-12-31','12376','3C','US',NULL,'EXPRESS WW (NON-DOC) ','Non-Document','4',8,8.5,157.53,'Flat KG','AppliedMaterials_2024',NULL),</v>
      </c>
    </row>
    <row r="734" spans="1:18" x14ac:dyDescent="0.3">
      <c r="A734" t="str">
        <f t="shared" ref="A734" si="1604">A709</f>
        <v>DHL</v>
      </c>
      <c r="B734" s="1" t="s">
        <v>21</v>
      </c>
      <c r="C734" s="1" t="s">
        <v>2309</v>
      </c>
      <c r="D734">
        <v>12376</v>
      </c>
      <c r="E734" t="s">
        <v>2262</v>
      </c>
      <c r="F734" t="str">
        <f t="shared" ref="F734:G734" si="1605">F709</f>
        <v>US</v>
      </c>
      <c r="G734" t="str">
        <f t="shared" si="1605"/>
        <v>NULL</v>
      </c>
      <c r="H734" t="s">
        <v>2353</v>
      </c>
      <c r="I734" t="str">
        <f t="shared" ref="I734" si="1606">I709</f>
        <v>Non-Document</v>
      </c>
      <c r="J734" s="11">
        <f t="shared" si="1598"/>
        <v>4</v>
      </c>
      <c r="K734">
        <f t="shared" ref="K734:L734" si="1607">K709</f>
        <v>8.5</v>
      </c>
      <c r="L734">
        <f t="shared" si="1607"/>
        <v>9</v>
      </c>
      <c r="M734">
        <f>INDEX('Express Worldwide Import IL'!$C$14:$I$41,MATCH('Rate Load ExpressWW IL Import'!L734,'Express Worldwide Import IL'!$B$14:$B$41,0),MATCH("Zone "&amp;'Rate Load ExpressWW IL Import'!J734,'Express Worldwide Import IL'!$C$13:$I$13,0))*1</f>
        <v>163.35</v>
      </c>
      <c r="N734" t="str">
        <f t="shared" si="1538"/>
        <v>Flat KG</v>
      </c>
      <c r="O734" t="s">
        <v>2310</v>
      </c>
      <c r="P734" t="s">
        <v>18</v>
      </c>
      <c r="R734" t="str">
        <f t="shared" si="1353"/>
        <v>('DHL','2024-01-01','2024-12-31','12376','3C','US',NULL,'EXPRESS WW (NON-DOC) ','Non-Document','4',8.5,9,163.35,'Flat KG','AppliedMaterials_2024',NULL),</v>
      </c>
    </row>
    <row r="735" spans="1:18" x14ac:dyDescent="0.3">
      <c r="A735" t="str">
        <f t="shared" ref="A735" si="1608">A710</f>
        <v>DHL</v>
      </c>
      <c r="B735" s="1" t="s">
        <v>21</v>
      </c>
      <c r="C735" s="1" t="s">
        <v>2309</v>
      </c>
      <c r="D735">
        <v>12376</v>
      </c>
      <c r="E735" t="s">
        <v>2262</v>
      </c>
      <c r="F735" t="str">
        <f t="shared" ref="F735:G735" si="1609">F710</f>
        <v>US</v>
      </c>
      <c r="G735" t="str">
        <f t="shared" si="1609"/>
        <v>NULL</v>
      </c>
      <c r="H735" t="s">
        <v>2353</v>
      </c>
      <c r="I735" t="str">
        <f t="shared" ref="I735" si="1610">I710</f>
        <v>Non-Document</v>
      </c>
      <c r="J735" s="11">
        <f t="shared" si="1598"/>
        <v>4</v>
      </c>
      <c r="K735">
        <f t="shared" ref="K735:L735" si="1611">K710</f>
        <v>9</v>
      </c>
      <c r="L735">
        <f t="shared" si="1611"/>
        <v>9.5</v>
      </c>
      <c r="M735">
        <f>INDEX('Express Worldwide Import IL'!$C$14:$I$41,MATCH('Rate Load ExpressWW IL Import'!L735,'Express Worldwide Import IL'!$B$14:$B$41,0),MATCH("Zone "&amp;'Rate Load ExpressWW IL Import'!J735,'Express Worldwide Import IL'!$C$13:$I$13,0))*1</f>
        <v>169.17</v>
      </c>
      <c r="N735" t="str">
        <f t="shared" si="1538"/>
        <v>Flat KG</v>
      </c>
      <c r="O735" t="s">
        <v>2310</v>
      </c>
      <c r="P735" t="s">
        <v>18</v>
      </c>
      <c r="R735" t="str">
        <f t="shared" si="1353"/>
        <v>('DHL','2024-01-01','2024-12-31','12376','3C','US',NULL,'EXPRESS WW (NON-DOC) ','Non-Document','4',9,9.5,169.17,'Flat KG','AppliedMaterials_2024',NULL),</v>
      </c>
    </row>
    <row r="736" spans="1:18" x14ac:dyDescent="0.3">
      <c r="A736" t="str">
        <f t="shared" ref="A736" si="1612">A711</f>
        <v>DHL</v>
      </c>
      <c r="B736" s="1" t="s">
        <v>21</v>
      </c>
      <c r="C736" s="1" t="s">
        <v>2309</v>
      </c>
      <c r="D736">
        <v>12376</v>
      </c>
      <c r="E736" t="s">
        <v>2262</v>
      </c>
      <c r="F736" t="str">
        <f t="shared" ref="F736:G736" si="1613">F711</f>
        <v>US</v>
      </c>
      <c r="G736" t="str">
        <f t="shared" si="1613"/>
        <v>NULL</v>
      </c>
      <c r="H736" t="s">
        <v>2353</v>
      </c>
      <c r="I736" t="str">
        <f t="shared" ref="I736" si="1614">I711</f>
        <v>Non-Document</v>
      </c>
      <c r="J736" s="11">
        <f t="shared" si="1598"/>
        <v>4</v>
      </c>
      <c r="K736">
        <f t="shared" ref="K736:L736" si="1615">K711</f>
        <v>9.5</v>
      </c>
      <c r="L736">
        <f t="shared" si="1615"/>
        <v>10</v>
      </c>
      <c r="M736">
        <f>INDEX('Express Worldwide Import IL'!$C$14:$I$41,MATCH('Rate Load ExpressWW IL Import'!L736,'Express Worldwide Import IL'!$B$14:$B$41,0),MATCH("Zone "&amp;'Rate Load ExpressWW IL Import'!J736,'Express Worldwide Import IL'!$C$13:$I$13,0))*1</f>
        <v>174.99</v>
      </c>
      <c r="N736" t="str">
        <f t="shared" si="1538"/>
        <v>Flat KG</v>
      </c>
      <c r="O736" t="s">
        <v>2310</v>
      </c>
      <c r="P736" t="s">
        <v>18</v>
      </c>
      <c r="R736" t="str">
        <f t="shared" si="1353"/>
        <v>('DHL','2024-01-01','2024-12-31','12376','3C','US',NULL,'EXPRESS WW (NON-DOC) ','Non-Document','4',9.5,10,174.99,'Flat KG','AppliedMaterials_2024',NULL),</v>
      </c>
    </row>
    <row r="737" spans="1:18" x14ac:dyDescent="0.3">
      <c r="A737" t="str">
        <f t="shared" ref="A737" si="1616">A712</f>
        <v>DHL</v>
      </c>
      <c r="B737" s="1" t="s">
        <v>21</v>
      </c>
      <c r="C737" s="1" t="s">
        <v>2309</v>
      </c>
      <c r="D737">
        <v>12376</v>
      </c>
      <c r="E737" t="s">
        <v>2262</v>
      </c>
      <c r="F737" t="str">
        <f t="shared" ref="F737:G737" si="1617">F712</f>
        <v>US</v>
      </c>
      <c r="G737" t="str">
        <f t="shared" si="1617"/>
        <v>NULL</v>
      </c>
      <c r="H737" t="s">
        <v>2353</v>
      </c>
      <c r="I737" t="str">
        <f t="shared" ref="I737" si="1618">I712</f>
        <v>Non-Document</v>
      </c>
      <c r="J737" s="11">
        <f t="shared" si="1598"/>
        <v>4</v>
      </c>
      <c r="K737">
        <f t="shared" ref="K737:L737" si="1619">K712</f>
        <v>10</v>
      </c>
      <c r="L737">
        <f t="shared" si="1619"/>
        <v>20</v>
      </c>
      <c r="M737">
        <f>INDEX('Express Worldwide Import IL'!$C$14:$I$41,MATCH('Rate Load ExpressWW IL Import'!L737,'Express Worldwide Import IL'!$B$14:$B$41,0),MATCH("Zone "&amp;'Rate Load ExpressWW IL Import'!J737,'Express Worldwide Import IL'!$C$13:$I$13,0))*1</f>
        <v>5.35</v>
      </c>
      <c r="N737" t="str">
        <f t="shared" si="1538"/>
        <v>Per0.5KG_A</v>
      </c>
      <c r="O737" t="s">
        <v>2310</v>
      </c>
      <c r="P737">
        <f>M736</f>
        <v>174.99</v>
      </c>
      <c r="R737" t="str">
        <f t="shared" si="1353"/>
        <v>('DHL','2024-01-01','2024-12-31','12376','3C','US',NULL,'EXPRESS WW (NON-DOC) ','Non-Document','4',10,20,5.35,'Per0.5KG_A','AppliedMaterials_2024',174.99),</v>
      </c>
    </row>
    <row r="738" spans="1:18" x14ac:dyDescent="0.3">
      <c r="A738" t="str">
        <f t="shared" ref="A738" si="1620">A713</f>
        <v>DHL</v>
      </c>
      <c r="B738" s="1" t="s">
        <v>21</v>
      </c>
      <c r="C738" s="1" t="s">
        <v>2309</v>
      </c>
      <c r="D738">
        <v>12376</v>
      </c>
      <c r="E738" t="s">
        <v>2262</v>
      </c>
      <c r="F738" t="str">
        <f t="shared" ref="F738:G738" si="1621">F713</f>
        <v>US</v>
      </c>
      <c r="G738" t="str">
        <f t="shared" si="1621"/>
        <v>NULL</v>
      </c>
      <c r="H738" t="s">
        <v>2353</v>
      </c>
      <c r="I738" t="str">
        <f t="shared" ref="I738" si="1622">I713</f>
        <v>Non-Document</v>
      </c>
      <c r="J738" s="11">
        <f t="shared" si="1598"/>
        <v>4</v>
      </c>
      <c r="K738">
        <f t="shared" ref="K738:L738" si="1623">K713</f>
        <v>20</v>
      </c>
      <c r="L738">
        <f t="shared" si="1623"/>
        <v>30</v>
      </c>
      <c r="M738">
        <f>INDEX('Express Worldwide Import IL'!$C$14:$I$41,MATCH('Rate Load ExpressWW IL Import'!L738,'Express Worldwide Import IL'!$B$14:$B$41,0),MATCH("Zone "&amp;'Rate Load ExpressWW IL Import'!J738,'Express Worldwide Import IL'!$C$13:$I$13,0))*1</f>
        <v>4.54</v>
      </c>
      <c r="N738" t="str">
        <f t="shared" si="1538"/>
        <v>Per0.5KG_A</v>
      </c>
      <c r="O738" t="s">
        <v>2310</v>
      </c>
      <c r="P738" s="18">
        <f>P737+((K738-K737)*2)*M737</f>
        <v>281.99</v>
      </c>
      <c r="R738" t="str">
        <f t="shared" si="1353"/>
        <v>('DHL','2024-01-01','2024-12-31','12376','3C','US',NULL,'EXPRESS WW (NON-DOC) ','Non-Document','4',20,30,4.54,'Per0.5KG_A','AppliedMaterials_2024',281.99),</v>
      </c>
    </row>
    <row r="739" spans="1:18" x14ac:dyDescent="0.3">
      <c r="A739" t="str">
        <f t="shared" ref="A739" si="1624">A714</f>
        <v>DHL</v>
      </c>
      <c r="B739" s="1" t="s">
        <v>21</v>
      </c>
      <c r="C739" s="1" t="s">
        <v>2309</v>
      </c>
      <c r="D739">
        <v>12376</v>
      </c>
      <c r="E739" t="s">
        <v>2262</v>
      </c>
      <c r="F739" t="str">
        <f t="shared" ref="F739:G739" si="1625">F714</f>
        <v>US</v>
      </c>
      <c r="G739" t="str">
        <f t="shared" si="1625"/>
        <v>NULL</v>
      </c>
      <c r="H739" t="s">
        <v>2353</v>
      </c>
      <c r="I739" t="str">
        <f t="shared" ref="I739" si="1626">I714</f>
        <v>Non-Document</v>
      </c>
      <c r="J739" s="11">
        <f t="shared" si="1598"/>
        <v>4</v>
      </c>
      <c r="K739">
        <f t="shared" ref="K739:L739" si="1627">K714</f>
        <v>30</v>
      </c>
      <c r="L739">
        <f t="shared" si="1627"/>
        <v>70</v>
      </c>
      <c r="M739">
        <f>INDEX('Express Worldwide Import IL'!$C$14:$I$41,MATCH('Rate Load ExpressWW IL Import'!L739,'Express Worldwide Import IL'!$B$14:$B$41,0),MATCH("Zone "&amp;'Rate Load ExpressWW IL Import'!J739,'Express Worldwide Import IL'!$C$13:$I$13,0))*1</f>
        <v>10</v>
      </c>
      <c r="N739" t="str">
        <f t="shared" si="1538"/>
        <v>Per1.0KG_A</v>
      </c>
      <c r="O739" t="s">
        <v>2310</v>
      </c>
      <c r="P739" s="18">
        <f>P738+((K739-K738))*M738</f>
        <v>327.39</v>
      </c>
      <c r="R739" t="str">
        <f t="shared" si="1353"/>
        <v>('DHL','2024-01-01','2024-12-31','12376','3C','US',NULL,'EXPRESS WW (NON-DOC) ','Non-Document','4',30,70,10,'Per1.0KG_A','AppliedMaterials_2024',327.39),</v>
      </c>
    </row>
    <row r="740" spans="1:18" x14ac:dyDescent="0.3">
      <c r="A740" t="str">
        <f t="shared" ref="A740" si="1628">A715</f>
        <v>DHL</v>
      </c>
      <c r="B740" s="1" t="s">
        <v>21</v>
      </c>
      <c r="C740" s="1" t="s">
        <v>2309</v>
      </c>
      <c r="D740">
        <v>12376</v>
      </c>
      <c r="E740" t="s">
        <v>2262</v>
      </c>
      <c r="F740" t="str">
        <f t="shared" ref="F740:G740" si="1629">F715</f>
        <v>US</v>
      </c>
      <c r="G740" t="str">
        <f t="shared" si="1629"/>
        <v>NULL</v>
      </c>
      <c r="H740" t="s">
        <v>2353</v>
      </c>
      <c r="I740" t="str">
        <f t="shared" ref="I740" si="1630">I715</f>
        <v>Non-Document</v>
      </c>
      <c r="J740" s="11">
        <f t="shared" si="1598"/>
        <v>4</v>
      </c>
      <c r="K740">
        <f t="shared" ref="K740:L740" si="1631">K715</f>
        <v>70</v>
      </c>
      <c r="L740">
        <f t="shared" si="1631"/>
        <v>300</v>
      </c>
      <c r="M740">
        <f>INDEX('Express Worldwide Import IL'!$C$14:$I$41,MATCH('Rate Load ExpressWW IL Import'!L740,'Express Worldwide Import IL'!$B$14:$B$41,0),MATCH("Zone "&amp;'Rate Load ExpressWW IL Import'!J740,'Express Worldwide Import IL'!$C$13:$I$13,0))*1</f>
        <v>9.44</v>
      </c>
      <c r="N740" t="str">
        <f t="shared" si="1538"/>
        <v>Per1.0KG_A</v>
      </c>
      <c r="O740" t="s">
        <v>2310</v>
      </c>
      <c r="P740" s="18">
        <f>P739+((K740-K739))*M739</f>
        <v>727.39</v>
      </c>
      <c r="R740" t="str">
        <f t="shared" si="1353"/>
        <v>('DHL','2024-01-01','2024-12-31','12376','3C','US',NULL,'EXPRESS WW (NON-DOC) ','Non-Document','4',70,300,9.44,'Per1.0KG_A','AppliedMaterials_2024',727.39),</v>
      </c>
    </row>
    <row r="741" spans="1:18" x14ac:dyDescent="0.3">
      <c r="A741" t="str">
        <f t="shared" ref="A741" si="1632">A716</f>
        <v>DHL</v>
      </c>
      <c r="B741" s="1" t="s">
        <v>21</v>
      </c>
      <c r="C741" s="1" t="s">
        <v>2309</v>
      </c>
      <c r="D741">
        <v>12376</v>
      </c>
      <c r="E741" t="s">
        <v>2262</v>
      </c>
      <c r="F741" t="str">
        <f t="shared" ref="F741:G741" si="1633">F716</f>
        <v>US</v>
      </c>
      <c r="G741" t="str">
        <f t="shared" si="1633"/>
        <v>NULL</v>
      </c>
      <c r="H741" t="s">
        <v>2353</v>
      </c>
      <c r="I741" t="str">
        <f t="shared" ref="I741" si="1634">I716</f>
        <v>Non-Document</v>
      </c>
      <c r="J741" s="11">
        <f t="shared" si="1598"/>
        <v>4</v>
      </c>
      <c r="K741">
        <f t="shared" ref="K741:L741" si="1635">K716</f>
        <v>300</v>
      </c>
      <c r="L741">
        <f t="shared" si="1635"/>
        <v>99999</v>
      </c>
      <c r="M741">
        <f>INDEX('Express Worldwide Import IL'!$C$14:$I$41,MATCH('Rate Load ExpressWW IL Import'!L741,'Express Worldwide Import IL'!$B$14:$B$41,0),MATCH("Zone "&amp;'Rate Load ExpressWW IL Import'!J741,'Express Worldwide Import IL'!$C$13:$I$13,0))*1</f>
        <v>8.77</v>
      </c>
      <c r="N741" t="str">
        <f t="shared" si="1538"/>
        <v>Per1.0KG_A</v>
      </c>
      <c r="O741" t="s">
        <v>2310</v>
      </c>
      <c r="P741" s="18">
        <f>P740+((K741-K740))*M740</f>
        <v>2898.5899999999997</v>
      </c>
      <c r="R741" t="str">
        <f t="shared" si="1353"/>
        <v>('DHL','2024-01-01','2024-12-31','12376','3C','US',NULL,'EXPRESS WW (NON-DOC) ','Non-Document','4',300,99999,8.77,'Per1.0KG_A','AppliedMaterials_2024',2898.59),</v>
      </c>
    </row>
    <row r="742" spans="1:18" x14ac:dyDescent="0.3">
      <c r="A742" t="str">
        <f t="shared" ref="A742" si="1636">A717</f>
        <v>DHL</v>
      </c>
      <c r="B742" s="1" t="s">
        <v>21</v>
      </c>
      <c r="C742" s="1" t="s">
        <v>2309</v>
      </c>
      <c r="D742">
        <v>12376</v>
      </c>
      <c r="E742" t="s">
        <v>2262</v>
      </c>
      <c r="F742" t="str">
        <f t="shared" ref="F742:G742" si="1637">F717</f>
        <v>US</v>
      </c>
      <c r="G742" t="str">
        <f t="shared" si="1637"/>
        <v>NULL</v>
      </c>
      <c r="H742" t="s">
        <v>2353</v>
      </c>
      <c r="I742" t="str">
        <f t="shared" ref="I742" si="1638">I717</f>
        <v>Non-Document</v>
      </c>
      <c r="J742" s="11">
        <f t="shared" si="1598"/>
        <v>5</v>
      </c>
      <c r="K742">
        <f t="shared" ref="K742:L742" si="1639">K717</f>
        <v>0</v>
      </c>
      <c r="L742">
        <f t="shared" si="1639"/>
        <v>0.5</v>
      </c>
      <c r="M742">
        <f>INDEX('Express Worldwide Import IL'!$C$14:$I$41,MATCH('Rate Load ExpressWW IL Import'!L742,'Express Worldwide Import IL'!$B$14:$B$41,0),MATCH("Zone "&amp;'Rate Load ExpressWW IL Import'!J742,'Express Worldwide Import IL'!$C$13:$I$13,0))*1</f>
        <v>53.47</v>
      </c>
      <c r="N742" t="str">
        <f t="shared" si="1538"/>
        <v>Flat KG</v>
      </c>
      <c r="O742" t="s">
        <v>2310</v>
      </c>
      <c r="P742" t="s">
        <v>18</v>
      </c>
      <c r="R742" t="str">
        <f t="shared" ref="R742:R805" si="1640">SUBSTITUTE(IF(OR(ROW(A742)=2,MOD(ROW(A742),1000)=0),"insert into tnl_rating.dbo.dhl_express_rate_master values ('DHL','"&amp;B742&amp;"','"&amp;C742&amp;"','"&amp;D742&amp;"','"&amp;E742&amp;"','"&amp;F742&amp;"','"&amp;G742&amp;"','"&amp;H742&amp;"','"&amp;I742&amp;"','"&amp;J742&amp;"',"&amp;K742&amp;","&amp;L742&amp;","&amp;M742&amp;",'"&amp;N742&amp;"','"&amp;O742&amp;"',"&amp;P742&amp;"),",IF(OR(A743="",MOD(ROW(A743),1000)=0),"('DHL','"&amp;B742&amp;"','"&amp;C742&amp;"','"&amp;D742&amp;"','"&amp;E742&amp;"','"&amp;F742&amp;"','"&amp;G742&amp;"','"&amp;H742&amp;"','"&amp;I742&amp;"','"&amp;J742&amp;"',"&amp;K742&amp;","&amp;L742&amp;","&amp;M742&amp;",'"&amp;N742&amp;"','"&amp;O742&amp;"',"&amp;P742&amp;")","('DHL','"&amp;B742&amp;"','"&amp;C742&amp;"','"&amp;D742&amp;"','"&amp;E742&amp;"','"&amp;F742&amp;"','"&amp;G742&amp;"','"&amp;H742&amp;"','"&amp;I742&amp;"','"&amp;J742&amp;"',"&amp;K742&amp;","&amp;L742&amp;","&amp;M742&amp;",'"&amp;N742&amp;"','"&amp;O742&amp;"',"&amp;P742&amp;"),")),"'NULL'","NULL")</f>
        <v>('DHL','2024-01-01','2024-12-31','12376','3C','US',NULL,'EXPRESS WW (NON-DOC) ','Non-Document','5',0,0.5,53.47,'Flat KG','AppliedMaterials_2024',NULL),</v>
      </c>
    </row>
    <row r="743" spans="1:18" x14ac:dyDescent="0.3">
      <c r="A743" t="str">
        <f t="shared" ref="A743" si="1641">A718</f>
        <v>DHL</v>
      </c>
      <c r="B743" s="1" t="s">
        <v>21</v>
      </c>
      <c r="C743" s="1" t="s">
        <v>2309</v>
      </c>
      <c r="D743">
        <v>12376</v>
      </c>
      <c r="E743" t="s">
        <v>2262</v>
      </c>
      <c r="F743" t="str">
        <f t="shared" ref="F743:G743" si="1642">F718</f>
        <v>US</v>
      </c>
      <c r="G743" t="str">
        <f t="shared" si="1642"/>
        <v>NULL</v>
      </c>
      <c r="H743" t="s">
        <v>2353</v>
      </c>
      <c r="I743" t="str">
        <f t="shared" ref="I743" si="1643">I718</f>
        <v>Non-Document</v>
      </c>
      <c r="J743" s="11">
        <f t="shared" si="1598"/>
        <v>5</v>
      </c>
      <c r="K743">
        <f t="shared" ref="K743:L743" si="1644">K718</f>
        <v>0.5</v>
      </c>
      <c r="L743">
        <f t="shared" si="1644"/>
        <v>1</v>
      </c>
      <c r="M743">
        <f>INDEX('Express Worldwide Import IL'!$C$14:$I$41,MATCH('Rate Load ExpressWW IL Import'!L743,'Express Worldwide Import IL'!$B$14:$B$41,0),MATCH("Zone "&amp;'Rate Load ExpressWW IL Import'!J743,'Express Worldwide Import IL'!$C$13:$I$13,0))*1</f>
        <v>73.53</v>
      </c>
      <c r="N743" t="str">
        <f t="shared" si="1538"/>
        <v>Flat KG</v>
      </c>
      <c r="O743" t="s">
        <v>2310</v>
      </c>
      <c r="P743" t="s">
        <v>18</v>
      </c>
      <c r="R743" t="str">
        <f t="shared" si="1640"/>
        <v>('DHL','2024-01-01','2024-12-31','12376','3C','US',NULL,'EXPRESS WW (NON-DOC) ','Non-Document','5',0.5,1,73.53,'Flat KG','AppliedMaterials_2024',NULL),</v>
      </c>
    </row>
    <row r="744" spans="1:18" x14ac:dyDescent="0.3">
      <c r="A744" t="str">
        <f t="shared" ref="A744" si="1645">A719</f>
        <v>DHL</v>
      </c>
      <c r="B744" s="1" t="s">
        <v>21</v>
      </c>
      <c r="C744" s="1" t="s">
        <v>2309</v>
      </c>
      <c r="D744">
        <v>12376</v>
      </c>
      <c r="E744" t="s">
        <v>2262</v>
      </c>
      <c r="F744" t="str">
        <f t="shared" ref="F744:G744" si="1646">F719</f>
        <v>US</v>
      </c>
      <c r="G744" t="str">
        <f t="shared" si="1646"/>
        <v>NULL</v>
      </c>
      <c r="H744" t="s">
        <v>2353</v>
      </c>
      <c r="I744" t="str">
        <f t="shared" ref="I744" si="1647">I719</f>
        <v>Non-Document</v>
      </c>
      <c r="J744" s="11">
        <f t="shared" si="1598"/>
        <v>5</v>
      </c>
      <c r="K744">
        <f t="shared" ref="K744:L744" si="1648">K719</f>
        <v>1</v>
      </c>
      <c r="L744">
        <f t="shared" si="1648"/>
        <v>1.5</v>
      </c>
      <c r="M744">
        <f>INDEX('Express Worldwide Import IL'!$C$14:$I$41,MATCH('Rate Load ExpressWW IL Import'!L744,'Express Worldwide Import IL'!$B$14:$B$41,0),MATCH("Zone "&amp;'Rate Load ExpressWW IL Import'!J744,'Express Worldwide Import IL'!$C$13:$I$13,0))*1</f>
        <v>80.42</v>
      </c>
      <c r="N744" t="str">
        <f t="shared" si="1538"/>
        <v>Flat KG</v>
      </c>
      <c r="O744" t="s">
        <v>2310</v>
      </c>
      <c r="P744" t="s">
        <v>18</v>
      </c>
      <c r="R744" t="str">
        <f t="shared" si="1640"/>
        <v>('DHL','2024-01-01','2024-12-31','12376','3C','US',NULL,'EXPRESS WW (NON-DOC) ','Non-Document','5',1,1.5,80.42,'Flat KG','AppliedMaterials_2024',NULL),</v>
      </c>
    </row>
    <row r="745" spans="1:18" x14ac:dyDescent="0.3">
      <c r="A745" t="str">
        <f t="shared" ref="A745" si="1649">A720</f>
        <v>DHL</v>
      </c>
      <c r="B745" s="1" t="s">
        <v>21</v>
      </c>
      <c r="C745" s="1" t="s">
        <v>2309</v>
      </c>
      <c r="D745">
        <v>12376</v>
      </c>
      <c r="E745" t="s">
        <v>2262</v>
      </c>
      <c r="F745" t="str">
        <f t="shared" ref="F745:G745" si="1650">F720</f>
        <v>US</v>
      </c>
      <c r="G745" t="str">
        <f t="shared" si="1650"/>
        <v>NULL</v>
      </c>
      <c r="H745" t="s">
        <v>2353</v>
      </c>
      <c r="I745" t="str">
        <f t="shared" ref="I745" si="1651">I720</f>
        <v>Non-Document</v>
      </c>
      <c r="J745" s="11">
        <f t="shared" si="1598"/>
        <v>5</v>
      </c>
      <c r="K745">
        <f t="shared" ref="K745:L745" si="1652">K720</f>
        <v>1.5</v>
      </c>
      <c r="L745">
        <f t="shared" si="1652"/>
        <v>2</v>
      </c>
      <c r="M745">
        <f>INDEX('Express Worldwide Import IL'!$C$14:$I$41,MATCH('Rate Load ExpressWW IL Import'!L745,'Express Worldwide Import IL'!$B$14:$B$41,0),MATCH("Zone "&amp;'Rate Load ExpressWW IL Import'!J745,'Express Worldwide Import IL'!$C$13:$I$13,0))*1</f>
        <v>87.31</v>
      </c>
      <c r="N745" t="str">
        <f t="shared" si="1538"/>
        <v>Flat KG</v>
      </c>
      <c r="O745" t="s">
        <v>2310</v>
      </c>
      <c r="P745" t="s">
        <v>18</v>
      </c>
      <c r="R745" t="str">
        <f t="shared" si="1640"/>
        <v>('DHL','2024-01-01','2024-12-31','12376','3C','US',NULL,'EXPRESS WW (NON-DOC) ','Non-Document','5',1.5,2,87.31,'Flat KG','AppliedMaterials_2024',NULL),</v>
      </c>
    </row>
    <row r="746" spans="1:18" x14ac:dyDescent="0.3">
      <c r="A746" t="str">
        <f t="shared" ref="A746" si="1653">A721</f>
        <v>DHL</v>
      </c>
      <c r="B746" s="1" t="s">
        <v>21</v>
      </c>
      <c r="C746" s="1" t="s">
        <v>2309</v>
      </c>
      <c r="D746">
        <v>12376</v>
      </c>
      <c r="E746" t="s">
        <v>2262</v>
      </c>
      <c r="F746" t="str">
        <f t="shared" ref="F746:G746" si="1654">F721</f>
        <v>US</v>
      </c>
      <c r="G746" t="str">
        <f t="shared" si="1654"/>
        <v>NULL</v>
      </c>
      <c r="H746" t="s">
        <v>2353</v>
      </c>
      <c r="I746" t="str">
        <f t="shared" ref="I746" si="1655">I721</f>
        <v>Non-Document</v>
      </c>
      <c r="J746" s="11">
        <f t="shared" si="1598"/>
        <v>5</v>
      </c>
      <c r="K746">
        <f t="shared" ref="K746:L746" si="1656">K721</f>
        <v>2</v>
      </c>
      <c r="L746">
        <f t="shared" si="1656"/>
        <v>2.5</v>
      </c>
      <c r="M746">
        <f>INDEX('Express Worldwide Import IL'!$C$14:$I$41,MATCH('Rate Load ExpressWW IL Import'!L746,'Express Worldwide Import IL'!$B$14:$B$41,0),MATCH("Zone "&amp;'Rate Load ExpressWW IL Import'!J746,'Express Worldwide Import IL'!$C$13:$I$13,0))*1</f>
        <v>94.21</v>
      </c>
      <c r="N746" t="str">
        <f t="shared" si="1538"/>
        <v>Flat KG</v>
      </c>
      <c r="O746" t="s">
        <v>2310</v>
      </c>
      <c r="P746" t="s">
        <v>18</v>
      </c>
      <c r="R746" t="str">
        <f t="shared" si="1640"/>
        <v>('DHL','2024-01-01','2024-12-31','12376','3C','US',NULL,'EXPRESS WW (NON-DOC) ','Non-Document','5',2,2.5,94.21,'Flat KG','AppliedMaterials_2024',NULL),</v>
      </c>
    </row>
    <row r="747" spans="1:18" x14ac:dyDescent="0.3">
      <c r="A747" t="str">
        <f t="shared" ref="A747" si="1657">A722</f>
        <v>DHL</v>
      </c>
      <c r="B747" s="1" t="s">
        <v>21</v>
      </c>
      <c r="C747" s="1" t="s">
        <v>2309</v>
      </c>
      <c r="D747">
        <v>12376</v>
      </c>
      <c r="E747" t="s">
        <v>2262</v>
      </c>
      <c r="F747" t="str">
        <f t="shared" ref="F747:G747" si="1658">F722</f>
        <v>US</v>
      </c>
      <c r="G747" t="str">
        <f t="shared" si="1658"/>
        <v>NULL</v>
      </c>
      <c r="H747" t="s">
        <v>2353</v>
      </c>
      <c r="I747" t="str">
        <f t="shared" ref="I747" si="1659">I722</f>
        <v>Non-Document</v>
      </c>
      <c r="J747" s="11">
        <f t="shared" si="1598"/>
        <v>5</v>
      </c>
      <c r="K747">
        <f t="shared" ref="K747:L747" si="1660">K722</f>
        <v>2.5</v>
      </c>
      <c r="L747">
        <f t="shared" si="1660"/>
        <v>3</v>
      </c>
      <c r="M747">
        <f>INDEX('Express Worldwide Import IL'!$C$14:$I$41,MATCH('Rate Load ExpressWW IL Import'!L747,'Express Worldwide Import IL'!$B$14:$B$41,0),MATCH("Zone "&amp;'Rate Load ExpressWW IL Import'!J747,'Express Worldwide Import IL'!$C$13:$I$13,0))*1</f>
        <v>100.8</v>
      </c>
      <c r="N747" t="str">
        <f t="shared" si="1538"/>
        <v>Flat KG</v>
      </c>
      <c r="O747" t="s">
        <v>2310</v>
      </c>
      <c r="P747" t="s">
        <v>18</v>
      </c>
      <c r="R747" t="str">
        <f t="shared" si="1640"/>
        <v>('DHL','2024-01-01','2024-12-31','12376','3C','US',NULL,'EXPRESS WW (NON-DOC) ','Non-Document','5',2.5,3,100.8,'Flat KG','AppliedMaterials_2024',NULL),</v>
      </c>
    </row>
    <row r="748" spans="1:18" x14ac:dyDescent="0.3">
      <c r="A748" t="str">
        <f t="shared" ref="A748" si="1661">A723</f>
        <v>DHL</v>
      </c>
      <c r="B748" s="1" t="s">
        <v>21</v>
      </c>
      <c r="C748" s="1" t="s">
        <v>2309</v>
      </c>
      <c r="D748">
        <v>12376</v>
      </c>
      <c r="E748" t="s">
        <v>2262</v>
      </c>
      <c r="F748" t="str">
        <f t="shared" ref="F748:G748" si="1662">F723</f>
        <v>US</v>
      </c>
      <c r="G748" t="str">
        <f t="shared" si="1662"/>
        <v>NULL</v>
      </c>
      <c r="H748" t="s">
        <v>2353</v>
      </c>
      <c r="I748" t="str">
        <f t="shared" ref="I748" si="1663">I723</f>
        <v>Non-Document</v>
      </c>
      <c r="J748" s="11">
        <f t="shared" si="1598"/>
        <v>5</v>
      </c>
      <c r="K748">
        <f t="shared" ref="K748:L748" si="1664">K723</f>
        <v>3</v>
      </c>
      <c r="L748">
        <f t="shared" si="1664"/>
        <v>3.5</v>
      </c>
      <c r="M748">
        <f>INDEX('Express Worldwide Import IL'!$C$14:$I$41,MATCH('Rate Load ExpressWW IL Import'!L748,'Express Worldwide Import IL'!$B$14:$B$41,0),MATCH("Zone "&amp;'Rate Load ExpressWW IL Import'!J748,'Express Worldwide Import IL'!$C$13:$I$13,0))*1</f>
        <v>107.39</v>
      </c>
      <c r="N748" t="str">
        <f t="shared" si="1538"/>
        <v>Flat KG</v>
      </c>
      <c r="O748" t="s">
        <v>2310</v>
      </c>
      <c r="P748" t="s">
        <v>18</v>
      </c>
      <c r="R748" t="str">
        <f t="shared" si="1640"/>
        <v>('DHL','2024-01-01','2024-12-31','12376','3C','US',NULL,'EXPRESS WW (NON-DOC) ','Non-Document','5',3,3.5,107.39,'Flat KG','AppliedMaterials_2024',NULL),</v>
      </c>
    </row>
    <row r="749" spans="1:18" x14ac:dyDescent="0.3">
      <c r="A749" t="str">
        <f t="shared" ref="A749" si="1665">A724</f>
        <v>DHL</v>
      </c>
      <c r="B749" s="1" t="s">
        <v>21</v>
      </c>
      <c r="C749" s="1" t="s">
        <v>2309</v>
      </c>
      <c r="D749">
        <v>12376</v>
      </c>
      <c r="E749" t="s">
        <v>2262</v>
      </c>
      <c r="F749" t="str">
        <f t="shared" ref="F749:G749" si="1666">F724</f>
        <v>US</v>
      </c>
      <c r="G749" t="str">
        <f t="shared" si="1666"/>
        <v>NULL</v>
      </c>
      <c r="H749" t="s">
        <v>2353</v>
      </c>
      <c r="I749" t="str">
        <f t="shared" ref="I749" si="1667">I724</f>
        <v>Non-Document</v>
      </c>
      <c r="J749" s="11">
        <f t="shared" si="1598"/>
        <v>5</v>
      </c>
      <c r="K749">
        <f t="shared" ref="K749:L749" si="1668">K724</f>
        <v>3.5</v>
      </c>
      <c r="L749">
        <f t="shared" si="1668"/>
        <v>4</v>
      </c>
      <c r="M749">
        <f>INDEX('Express Worldwide Import IL'!$C$14:$I$41,MATCH('Rate Load ExpressWW IL Import'!L749,'Express Worldwide Import IL'!$B$14:$B$41,0),MATCH("Zone "&amp;'Rate Load ExpressWW IL Import'!J749,'Express Worldwide Import IL'!$C$13:$I$13,0))*1</f>
        <v>113.98</v>
      </c>
      <c r="N749" t="str">
        <f t="shared" si="1538"/>
        <v>Flat KG</v>
      </c>
      <c r="O749" t="s">
        <v>2310</v>
      </c>
      <c r="P749" t="s">
        <v>18</v>
      </c>
      <c r="R749" t="str">
        <f t="shared" si="1640"/>
        <v>('DHL','2024-01-01','2024-12-31','12376','3C','US',NULL,'EXPRESS WW (NON-DOC) ','Non-Document','5',3.5,4,113.98,'Flat KG','AppliedMaterials_2024',NULL),</v>
      </c>
    </row>
    <row r="750" spans="1:18" x14ac:dyDescent="0.3">
      <c r="A750" t="str">
        <f t="shared" ref="A750" si="1669">A725</f>
        <v>DHL</v>
      </c>
      <c r="B750" s="1" t="s">
        <v>21</v>
      </c>
      <c r="C750" s="1" t="s">
        <v>2309</v>
      </c>
      <c r="D750">
        <v>12376</v>
      </c>
      <c r="E750" t="s">
        <v>2262</v>
      </c>
      <c r="F750" t="str">
        <f t="shared" ref="F750:G750" si="1670">F725</f>
        <v>US</v>
      </c>
      <c r="G750" t="str">
        <f t="shared" si="1670"/>
        <v>NULL</v>
      </c>
      <c r="H750" t="s">
        <v>2353</v>
      </c>
      <c r="I750" t="str">
        <f t="shared" ref="I750" si="1671">I725</f>
        <v>Non-Document</v>
      </c>
      <c r="J750" s="11">
        <f t="shared" si="1598"/>
        <v>5</v>
      </c>
      <c r="K750">
        <f t="shared" ref="K750:L750" si="1672">K725</f>
        <v>4</v>
      </c>
      <c r="L750">
        <f t="shared" si="1672"/>
        <v>4.5</v>
      </c>
      <c r="M750">
        <f>INDEX('Express Worldwide Import IL'!$C$14:$I$41,MATCH('Rate Load ExpressWW IL Import'!L750,'Express Worldwide Import IL'!$B$14:$B$41,0),MATCH("Zone "&amp;'Rate Load ExpressWW IL Import'!J750,'Express Worldwide Import IL'!$C$13:$I$13,0))*1</f>
        <v>120.57</v>
      </c>
      <c r="N750" t="str">
        <f t="shared" si="1538"/>
        <v>Flat KG</v>
      </c>
      <c r="O750" t="s">
        <v>2310</v>
      </c>
      <c r="P750" t="s">
        <v>18</v>
      </c>
      <c r="R750" t="str">
        <f t="shared" si="1640"/>
        <v>('DHL','2024-01-01','2024-12-31','12376','3C','US',NULL,'EXPRESS WW (NON-DOC) ','Non-Document','5',4,4.5,120.57,'Flat KG','AppliedMaterials_2024',NULL),</v>
      </c>
    </row>
    <row r="751" spans="1:18" x14ac:dyDescent="0.3">
      <c r="A751" t="str">
        <f t="shared" ref="A751" si="1673">A726</f>
        <v>DHL</v>
      </c>
      <c r="B751" s="1" t="s">
        <v>21</v>
      </c>
      <c r="C751" s="1" t="s">
        <v>2309</v>
      </c>
      <c r="D751">
        <v>12376</v>
      </c>
      <c r="E751" t="s">
        <v>2262</v>
      </c>
      <c r="F751" t="str">
        <f t="shared" ref="F751:G751" si="1674">F726</f>
        <v>US</v>
      </c>
      <c r="G751" t="str">
        <f t="shared" si="1674"/>
        <v>NULL</v>
      </c>
      <c r="H751" t="s">
        <v>2353</v>
      </c>
      <c r="I751" t="str">
        <f t="shared" ref="I751" si="1675">I726</f>
        <v>Non-Document</v>
      </c>
      <c r="J751" s="11">
        <f t="shared" si="1598"/>
        <v>5</v>
      </c>
      <c r="K751">
        <f t="shared" ref="K751:L751" si="1676">K726</f>
        <v>4.5</v>
      </c>
      <c r="L751">
        <f t="shared" si="1676"/>
        <v>5</v>
      </c>
      <c r="M751">
        <f>INDEX('Express Worldwide Import IL'!$C$14:$I$41,MATCH('Rate Load ExpressWW IL Import'!L751,'Express Worldwide Import IL'!$B$14:$B$41,0),MATCH("Zone "&amp;'Rate Load ExpressWW IL Import'!J751,'Express Worldwide Import IL'!$C$13:$I$13,0))*1</f>
        <v>127.16</v>
      </c>
      <c r="N751" t="str">
        <f t="shared" si="1538"/>
        <v>Flat KG</v>
      </c>
      <c r="O751" t="s">
        <v>2310</v>
      </c>
      <c r="P751" t="s">
        <v>18</v>
      </c>
      <c r="R751" t="str">
        <f t="shared" si="1640"/>
        <v>('DHL','2024-01-01','2024-12-31','12376','3C','US',NULL,'EXPRESS WW (NON-DOC) ','Non-Document','5',4.5,5,127.16,'Flat KG','AppliedMaterials_2024',NULL),</v>
      </c>
    </row>
    <row r="752" spans="1:18" x14ac:dyDescent="0.3">
      <c r="A752" t="str">
        <f t="shared" ref="A752" si="1677">A727</f>
        <v>DHL</v>
      </c>
      <c r="B752" s="1" t="s">
        <v>21</v>
      </c>
      <c r="C752" s="1" t="s">
        <v>2309</v>
      </c>
      <c r="D752">
        <v>12376</v>
      </c>
      <c r="E752" t="s">
        <v>2262</v>
      </c>
      <c r="F752" t="str">
        <f t="shared" ref="F752:G752" si="1678">F727</f>
        <v>US</v>
      </c>
      <c r="G752" t="str">
        <f t="shared" si="1678"/>
        <v>NULL</v>
      </c>
      <c r="H752" t="s">
        <v>2353</v>
      </c>
      <c r="I752" t="str">
        <f t="shared" ref="I752" si="1679">I727</f>
        <v>Non-Document</v>
      </c>
      <c r="J752" s="11">
        <f t="shared" si="1598"/>
        <v>5</v>
      </c>
      <c r="K752">
        <f t="shared" ref="K752:L752" si="1680">K727</f>
        <v>5</v>
      </c>
      <c r="L752">
        <f t="shared" si="1680"/>
        <v>5.5</v>
      </c>
      <c r="M752">
        <f>INDEX('Express Worldwide Import IL'!$C$14:$I$41,MATCH('Rate Load ExpressWW IL Import'!L752,'Express Worldwide Import IL'!$B$14:$B$41,0),MATCH("Zone "&amp;'Rate Load ExpressWW IL Import'!J752,'Express Worldwide Import IL'!$C$13:$I$13,0))*1</f>
        <v>133.69</v>
      </c>
      <c r="N752" t="str">
        <f t="shared" si="1538"/>
        <v>Flat KG</v>
      </c>
      <c r="O752" t="s">
        <v>2310</v>
      </c>
      <c r="P752" t="s">
        <v>18</v>
      </c>
      <c r="R752" t="str">
        <f t="shared" si="1640"/>
        <v>('DHL','2024-01-01','2024-12-31','12376','3C','US',NULL,'EXPRESS WW (NON-DOC) ','Non-Document','5',5,5.5,133.69,'Flat KG','AppliedMaterials_2024',NULL),</v>
      </c>
    </row>
    <row r="753" spans="1:18" x14ac:dyDescent="0.3">
      <c r="A753" t="str">
        <f t="shared" ref="A753" si="1681">A728</f>
        <v>DHL</v>
      </c>
      <c r="B753" s="1" t="s">
        <v>21</v>
      </c>
      <c r="C753" s="1" t="s">
        <v>2309</v>
      </c>
      <c r="D753">
        <v>12376</v>
      </c>
      <c r="E753" t="s">
        <v>2262</v>
      </c>
      <c r="F753" t="str">
        <f t="shared" ref="F753:G753" si="1682">F728</f>
        <v>US</v>
      </c>
      <c r="G753" t="str">
        <f t="shared" si="1682"/>
        <v>NULL</v>
      </c>
      <c r="H753" t="s">
        <v>2353</v>
      </c>
      <c r="I753" t="str">
        <f t="shared" ref="I753" si="1683">I728</f>
        <v>Non-Document</v>
      </c>
      <c r="J753" s="11">
        <f t="shared" si="1598"/>
        <v>5</v>
      </c>
      <c r="K753">
        <f t="shared" ref="K753:L753" si="1684">K728</f>
        <v>5.5</v>
      </c>
      <c r="L753">
        <f t="shared" si="1684"/>
        <v>6</v>
      </c>
      <c r="M753">
        <f>INDEX('Express Worldwide Import IL'!$C$14:$I$41,MATCH('Rate Load ExpressWW IL Import'!L753,'Express Worldwide Import IL'!$B$14:$B$41,0),MATCH("Zone "&amp;'Rate Load ExpressWW IL Import'!J753,'Express Worldwide Import IL'!$C$13:$I$13,0))*1</f>
        <v>140.22</v>
      </c>
      <c r="N753" t="str">
        <f t="shared" si="1538"/>
        <v>Flat KG</v>
      </c>
      <c r="O753" t="s">
        <v>2310</v>
      </c>
      <c r="P753" t="s">
        <v>18</v>
      </c>
      <c r="R753" t="str">
        <f t="shared" si="1640"/>
        <v>('DHL','2024-01-01','2024-12-31','12376','3C','US',NULL,'EXPRESS WW (NON-DOC) ','Non-Document','5',5.5,6,140.22,'Flat KG','AppliedMaterials_2024',NULL),</v>
      </c>
    </row>
    <row r="754" spans="1:18" x14ac:dyDescent="0.3">
      <c r="A754" t="str">
        <f t="shared" ref="A754" si="1685">A729</f>
        <v>DHL</v>
      </c>
      <c r="B754" s="1" t="s">
        <v>21</v>
      </c>
      <c r="C754" s="1" t="s">
        <v>2309</v>
      </c>
      <c r="D754">
        <v>12376</v>
      </c>
      <c r="E754" t="s">
        <v>2262</v>
      </c>
      <c r="F754" t="str">
        <f t="shared" ref="F754:G754" si="1686">F729</f>
        <v>US</v>
      </c>
      <c r="G754" t="str">
        <f t="shared" si="1686"/>
        <v>NULL</v>
      </c>
      <c r="H754" t="s">
        <v>2353</v>
      </c>
      <c r="I754" t="str">
        <f t="shared" ref="I754" si="1687">I729</f>
        <v>Non-Document</v>
      </c>
      <c r="J754" s="11">
        <f t="shared" si="1598"/>
        <v>5</v>
      </c>
      <c r="K754">
        <f t="shared" ref="K754:L754" si="1688">K729</f>
        <v>6</v>
      </c>
      <c r="L754">
        <f t="shared" si="1688"/>
        <v>6.5</v>
      </c>
      <c r="M754">
        <f>INDEX('Express Worldwide Import IL'!$C$14:$I$41,MATCH('Rate Load ExpressWW IL Import'!L754,'Express Worldwide Import IL'!$B$14:$B$41,0),MATCH("Zone "&amp;'Rate Load ExpressWW IL Import'!J754,'Express Worldwide Import IL'!$C$13:$I$13,0))*1</f>
        <v>146.75</v>
      </c>
      <c r="N754" t="str">
        <f t="shared" si="1538"/>
        <v>Flat KG</v>
      </c>
      <c r="O754" t="s">
        <v>2310</v>
      </c>
      <c r="P754" t="s">
        <v>18</v>
      </c>
      <c r="R754" t="str">
        <f t="shared" si="1640"/>
        <v>('DHL','2024-01-01','2024-12-31','12376','3C','US',NULL,'EXPRESS WW (NON-DOC) ','Non-Document','5',6,6.5,146.75,'Flat KG','AppliedMaterials_2024',NULL),</v>
      </c>
    </row>
    <row r="755" spans="1:18" x14ac:dyDescent="0.3">
      <c r="A755" t="str">
        <f t="shared" ref="A755" si="1689">A730</f>
        <v>DHL</v>
      </c>
      <c r="B755" s="1" t="s">
        <v>21</v>
      </c>
      <c r="C755" s="1" t="s">
        <v>2309</v>
      </c>
      <c r="D755">
        <v>12376</v>
      </c>
      <c r="E755" t="s">
        <v>2262</v>
      </c>
      <c r="F755" t="str">
        <f t="shared" ref="F755:G755" si="1690">F730</f>
        <v>US</v>
      </c>
      <c r="G755" t="str">
        <f t="shared" si="1690"/>
        <v>NULL</v>
      </c>
      <c r="H755" t="s">
        <v>2353</v>
      </c>
      <c r="I755" t="str">
        <f t="shared" ref="I755" si="1691">I730</f>
        <v>Non-Document</v>
      </c>
      <c r="J755" s="11">
        <f t="shared" si="1598"/>
        <v>5</v>
      </c>
      <c r="K755">
        <f t="shared" ref="K755:L755" si="1692">K730</f>
        <v>6.5</v>
      </c>
      <c r="L755">
        <f t="shared" si="1692"/>
        <v>7</v>
      </c>
      <c r="M755">
        <f>INDEX('Express Worldwide Import IL'!$C$14:$I$41,MATCH('Rate Load ExpressWW IL Import'!L755,'Express Worldwide Import IL'!$B$14:$B$41,0),MATCH("Zone "&amp;'Rate Load ExpressWW IL Import'!J755,'Express Worldwide Import IL'!$C$13:$I$13,0))*1</f>
        <v>153.28</v>
      </c>
      <c r="N755" t="str">
        <f t="shared" si="1538"/>
        <v>Flat KG</v>
      </c>
      <c r="O755" t="s">
        <v>2310</v>
      </c>
      <c r="P755" t="s">
        <v>18</v>
      </c>
      <c r="R755" t="str">
        <f t="shared" si="1640"/>
        <v>('DHL','2024-01-01','2024-12-31','12376','3C','US',NULL,'EXPRESS WW (NON-DOC) ','Non-Document','5',6.5,7,153.28,'Flat KG','AppliedMaterials_2024',NULL),</v>
      </c>
    </row>
    <row r="756" spans="1:18" x14ac:dyDescent="0.3">
      <c r="A756" t="str">
        <f t="shared" ref="A756" si="1693">A731</f>
        <v>DHL</v>
      </c>
      <c r="B756" s="1" t="s">
        <v>21</v>
      </c>
      <c r="C756" s="1" t="s">
        <v>2309</v>
      </c>
      <c r="D756">
        <v>12376</v>
      </c>
      <c r="E756" t="s">
        <v>2262</v>
      </c>
      <c r="F756" t="str">
        <f t="shared" ref="F756:G756" si="1694">F731</f>
        <v>US</v>
      </c>
      <c r="G756" t="str">
        <f t="shared" si="1694"/>
        <v>NULL</v>
      </c>
      <c r="H756" t="s">
        <v>2353</v>
      </c>
      <c r="I756" t="str">
        <f t="shared" ref="I756" si="1695">I731</f>
        <v>Non-Document</v>
      </c>
      <c r="J756" s="11">
        <f t="shared" si="1598"/>
        <v>5</v>
      </c>
      <c r="K756">
        <f t="shared" ref="K756:L756" si="1696">K731</f>
        <v>7</v>
      </c>
      <c r="L756">
        <f t="shared" si="1696"/>
        <v>7.5</v>
      </c>
      <c r="M756">
        <f>INDEX('Express Worldwide Import IL'!$C$14:$I$41,MATCH('Rate Load ExpressWW IL Import'!L756,'Express Worldwide Import IL'!$B$14:$B$41,0),MATCH("Zone "&amp;'Rate Load ExpressWW IL Import'!J756,'Express Worldwide Import IL'!$C$13:$I$13,0))*1</f>
        <v>159.81</v>
      </c>
      <c r="N756" t="str">
        <f t="shared" si="1538"/>
        <v>Flat KG</v>
      </c>
      <c r="O756" t="s">
        <v>2310</v>
      </c>
      <c r="P756" t="s">
        <v>18</v>
      </c>
      <c r="R756" t="str">
        <f t="shared" si="1640"/>
        <v>('DHL','2024-01-01','2024-12-31','12376','3C','US',NULL,'EXPRESS WW (NON-DOC) ','Non-Document','5',7,7.5,159.81,'Flat KG','AppliedMaterials_2024',NULL),</v>
      </c>
    </row>
    <row r="757" spans="1:18" x14ac:dyDescent="0.3">
      <c r="A757" t="str">
        <f t="shared" ref="A757" si="1697">A732</f>
        <v>DHL</v>
      </c>
      <c r="B757" s="1" t="s">
        <v>21</v>
      </c>
      <c r="C757" s="1" t="s">
        <v>2309</v>
      </c>
      <c r="D757">
        <v>12376</v>
      </c>
      <c r="E757" t="s">
        <v>2262</v>
      </c>
      <c r="F757" t="str">
        <f t="shared" ref="F757:G757" si="1698">F732</f>
        <v>US</v>
      </c>
      <c r="G757" t="str">
        <f t="shared" si="1698"/>
        <v>NULL</v>
      </c>
      <c r="H757" t="s">
        <v>2353</v>
      </c>
      <c r="I757" t="str">
        <f t="shared" ref="I757" si="1699">I732</f>
        <v>Non-Document</v>
      </c>
      <c r="J757" s="11">
        <f t="shared" si="1598"/>
        <v>5</v>
      </c>
      <c r="K757">
        <f t="shared" ref="K757:L757" si="1700">K732</f>
        <v>7.5</v>
      </c>
      <c r="L757">
        <f t="shared" si="1700"/>
        <v>8</v>
      </c>
      <c r="M757">
        <f>INDEX('Express Worldwide Import IL'!$C$14:$I$41,MATCH('Rate Load ExpressWW IL Import'!L757,'Express Worldwide Import IL'!$B$14:$B$41,0),MATCH("Zone "&amp;'Rate Load ExpressWW IL Import'!J757,'Express Worldwide Import IL'!$C$13:$I$13,0))*1</f>
        <v>166.34</v>
      </c>
      <c r="N757" t="str">
        <f t="shared" si="1538"/>
        <v>Flat KG</v>
      </c>
      <c r="O757" t="s">
        <v>2310</v>
      </c>
      <c r="P757" t="s">
        <v>18</v>
      </c>
      <c r="R757" t="str">
        <f t="shared" si="1640"/>
        <v>('DHL','2024-01-01','2024-12-31','12376','3C','US',NULL,'EXPRESS WW (NON-DOC) ','Non-Document','5',7.5,8,166.34,'Flat KG','AppliedMaterials_2024',NULL),</v>
      </c>
    </row>
    <row r="758" spans="1:18" x14ac:dyDescent="0.3">
      <c r="A758" t="str">
        <f t="shared" ref="A758" si="1701">A733</f>
        <v>DHL</v>
      </c>
      <c r="B758" s="1" t="s">
        <v>21</v>
      </c>
      <c r="C758" s="1" t="s">
        <v>2309</v>
      </c>
      <c r="D758">
        <v>12376</v>
      </c>
      <c r="E758" t="s">
        <v>2262</v>
      </c>
      <c r="F758" t="str">
        <f t="shared" ref="F758:G758" si="1702">F733</f>
        <v>US</v>
      </c>
      <c r="G758" t="str">
        <f t="shared" si="1702"/>
        <v>NULL</v>
      </c>
      <c r="H758" t="s">
        <v>2353</v>
      </c>
      <c r="I758" t="str">
        <f t="shared" ref="I758" si="1703">I733</f>
        <v>Non-Document</v>
      </c>
      <c r="J758" s="11">
        <f t="shared" si="1598"/>
        <v>5</v>
      </c>
      <c r="K758">
        <f t="shared" ref="K758:L758" si="1704">K733</f>
        <v>8</v>
      </c>
      <c r="L758">
        <f t="shared" si="1704"/>
        <v>8.5</v>
      </c>
      <c r="M758">
        <f>INDEX('Express Worldwide Import IL'!$C$14:$I$41,MATCH('Rate Load ExpressWW IL Import'!L758,'Express Worldwide Import IL'!$B$14:$B$41,0),MATCH("Zone "&amp;'Rate Load ExpressWW IL Import'!J758,'Express Worldwide Import IL'!$C$13:$I$13,0))*1</f>
        <v>172.87</v>
      </c>
      <c r="N758" t="str">
        <f t="shared" si="1538"/>
        <v>Flat KG</v>
      </c>
      <c r="O758" t="s">
        <v>2310</v>
      </c>
      <c r="P758" t="s">
        <v>18</v>
      </c>
      <c r="R758" t="str">
        <f t="shared" si="1640"/>
        <v>('DHL','2024-01-01','2024-12-31','12376','3C','US',NULL,'EXPRESS WW (NON-DOC) ','Non-Document','5',8,8.5,172.87,'Flat KG','AppliedMaterials_2024',NULL),</v>
      </c>
    </row>
    <row r="759" spans="1:18" x14ac:dyDescent="0.3">
      <c r="A759" t="str">
        <f t="shared" ref="A759" si="1705">A734</f>
        <v>DHL</v>
      </c>
      <c r="B759" s="1" t="s">
        <v>21</v>
      </c>
      <c r="C759" s="1" t="s">
        <v>2309</v>
      </c>
      <c r="D759">
        <v>12376</v>
      </c>
      <c r="E759" t="s">
        <v>2262</v>
      </c>
      <c r="F759" t="str">
        <f t="shared" ref="F759:G759" si="1706">F734</f>
        <v>US</v>
      </c>
      <c r="G759" t="str">
        <f t="shared" si="1706"/>
        <v>NULL</v>
      </c>
      <c r="H759" t="s">
        <v>2353</v>
      </c>
      <c r="I759" t="str">
        <f t="shared" ref="I759" si="1707">I734</f>
        <v>Non-Document</v>
      </c>
      <c r="J759" s="11">
        <f t="shared" si="1598"/>
        <v>5</v>
      </c>
      <c r="K759">
        <f t="shared" ref="K759:L759" si="1708">K734</f>
        <v>8.5</v>
      </c>
      <c r="L759">
        <f t="shared" si="1708"/>
        <v>9</v>
      </c>
      <c r="M759">
        <f>INDEX('Express Worldwide Import IL'!$C$14:$I$41,MATCH('Rate Load ExpressWW IL Import'!L759,'Express Worldwide Import IL'!$B$14:$B$41,0),MATCH("Zone "&amp;'Rate Load ExpressWW IL Import'!J759,'Express Worldwide Import IL'!$C$13:$I$13,0))*1</f>
        <v>179.4</v>
      </c>
      <c r="N759" t="str">
        <f t="shared" si="1538"/>
        <v>Flat KG</v>
      </c>
      <c r="O759" t="s">
        <v>2310</v>
      </c>
      <c r="P759" t="s">
        <v>18</v>
      </c>
      <c r="R759" t="str">
        <f t="shared" si="1640"/>
        <v>('DHL','2024-01-01','2024-12-31','12376','3C','US',NULL,'EXPRESS WW (NON-DOC) ','Non-Document','5',8.5,9,179.4,'Flat KG','AppliedMaterials_2024',NULL),</v>
      </c>
    </row>
    <row r="760" spans="1:18" x14ac:dyDescent="0.3">
      <c r="A760" t="str">
        <f t="shared" ref="A760" si="1709">A735</f>
        <v>DHL</v>
      </c>
      <c r="B760" s="1" t="s">
        <v>21</v>
      </c>
      <c r="C760" s="1" t="s">
        <v>2309</v>
      </c>
      <c r="D760">
        <v>12376</v>
      </c>
      <c r="E760" t="s">
        <v>2262</v>
      </c>
      <c r="F760" t="str">
        <f t="shared" ref="F760:G760" si="1710">F735</f>
        <v>US</v>
      </c>
      <c r="G760" t="str">
        <f t="shared" si="1710"/>
        <v>NULL</v>
      </c>
      <c r="H760" t="s">
        <v>2353</v>
      </c>
      <c r="I760" t="str">
        <f t="shared" ref="I760" si="1711">I735</f>
        <v>Non-Document</v>
      </c>
      <c r="J760" s="11">
        <f t="shared" si="1598"/>
        <v>5</v>
      </c>
      <c r="K760">
        <f t="shared" ref="K760:L760" si="1712">K735</f>
        <v>9</v>
      </c>
      <c r="L760">
        <f t="shared" si="1712"/>
        <v>9.5</v>
      </c>
      <c r="M760">
        <f>INDEX('Express Worldwide Import IL'!$C$14:$I$41,MATCH('Rate Load ExpressWW IL Import'!L760,'Express Worldwide Import IL'!$B$14:$B$41,0),MATCH("Zone "&amp;'Rate Load ExpressWW IL Import'!J760,'Express Worldwide Import IL'!$C$13:$I$13,0))*1</f>
        <v>185.93</v>
      </c>
      <c r="N760" t="str">
        <f t="shared" si="1538"/>
        <v>Flat KG</v>
      </c>
      <c r="O760" t="s">
        <v>2310</v>
      </c>
      <c r="P760" t="s">
        <v>18</v>
      </c>
      <c r="R760" t="str">
        <f t="shared" si="1640"/>
        <v>('DHL','2024-01-01','2024-12-31','12376','3C','US',NULL,'EXPRESS WW (NON-DOC) ','Non-Document','5',9,9.5,185.93,'Flat KG','AppliedMaterials_2024',NULL),</v>
      </c>
    </row>
    <row r="761" spans="1:18" x14ac:dyDescent="0.3">
      <c r="A761" t="str">
        <f t="shared" ref="A761" si="1713">A736</f>
        <v>DHL</v>
      </c>
      <c r="B761" s="1" t="s">
        <v>21</v>
      </c>
      <c r="C761" s="1" t="s">
        <v>2309</v>
      </c>
      <c r="D761">
        <v>12376</v>
      </c>
      <c r="E761" t="s">
        <v>2262</v>
      </c>
      <c r="F761" t="str">
        <f t="shared" ref="F761:G761" si="1714">F736</f>
        <v>US</v>
      </c>
      <c r="G761" t="str">
        <f t="shared" si="1714"/>
        <v>NULL</v>
      </c>
      <c r="H761" t="s">
        <v>2353</v>
      </c>
      <c r="I761" t="str">
        <f t="shared" ref="I761" si="1715">I736</f>
        <v>Non-Document</v>
      </c>
      <c r="J761" s="11">
        <f t="shared" si="1598"/>
        <v>5</v>
      </c>
      <c r="K761">
        <f t="shared" ref="K761:L761" si="1716">K736</f>
        <v>9.5</v>
      </c>
      <c r="L761">
        <f t="shared" si="1716"/>
        <v>10</v>
      </c>
      <c r="M761">
        <f>INDEX('Express Worldwide Import IL'!$C$14:$I$41,MATCH('Rate Load ExpressWW IL Import'!L761,'Express Worldwide Import IL'!$B$14:$B$41,0),MATCH("Zone "&amp;'Rate Load ExpressWW IL Import'!J761,'Express Worldwide Import IL'!$C$13:$I$13,0))*1</f>
        <v>192.46</v>
      </c>
      <c r="N761" t="str">
        <f t="shared" si="1538"/>
        <v>Flat KG</v>
      </c>
      <c r="O761" t="s">
        <v>2310</v>
      </c>
      <c r="P761" t="s">
        <v>18</v>
      </c>
      <c r="R761" t="str">
        <f t="shared" si="1640"/>
        <v>('DHL','2024-01-01','2024-12-31','12376','3C','US',NULL,'EXPRESS WW (NON-DOC) ','Non-Document','5',9.5,10,192.46,'Flat KG','AppliedMaterials_2024',NULL),</v>
      </c>
    </row>
    <row r="762" spans="1:18" x14ac:dyDescent="0.3">
      <c r="A762" t="str">
        <f t="shared" ref="A762" si="1717">A737</f>
        <v>DHL</v>
      </c>
      <c r="B762" s="1" t="s">
        <v>21</v>
      </c>
      <c r="C762" s="1" t="s">
        <v>2309</v>
      </c>
      <c r="D762">
        <v>12376</v>
      </c>
      <c r="E762" t="s">
        <v>2262</v>
      </c>
      <c r="F762" t="str">
        <f t="shared" ref="F762:G762" si="1718">F737</f>
        <v>US</v>
      </c>
      <c r="G762" t="str">
        <f t="shared" si="1718"/>
        <v>NULL</v>
      </c>
      <c r="H762" t="s">
        <v>2353</v>
      </c>
      <c r="I762" t="str">
        <f t="shared" ref="I762" si="1719">I737</f>
        <v>Non-Document</v>
      </c>
      <c r="J762" s="11">
        <f t="shared" si="1598"/>
        <v>5</v>
      </c>
      <c r="K762">
        <f t="shared" ref="K762:L762" si="1720">K737</f>
        <v>10</v>
      </c>
      <c r="L762">
        <f t="shared" si="1720"/>
        <v>20</v>
      </c>
      <c r="M762">
        <f>INDEX('Express Worldwide Import IL'!$C$14:$I$41,MATCH('Rate Load ExpressWW IL Import'!L762,'Express Worldwide Import IL'!$B$14:$B$41,0),MATCH("Zone "&amp;'Rate Load ExpressWW IL Import'!J762,'Express Worldwide Import IL'!$C$13:$I$13,0))*1</f>
        <v>6.27</v>
      </c>
      <c r="N762" t="str">
        <f t="shared" si="1538"/>
        <v>Per0.5KG_A</v>
      </c>
      <c r="O762" t="s">
        <v>2310</v>
      </c>
      <c r="P762">
        <f>M761</f>
        <v>192.46</v>
      </c>
      <c r="R762" t="str">
        <f t="shared" si="1640"/>
        <v>('DHL','2024-01-01','2024-12-31','12376','3C','US',NULL,'EXPRESS WW (NON-DOC) ','Non-Document','5',10,20,6.27,'Per0.5KG_A','AppliedMaterials_2024',192.46),</v>
      </c>
    </row>
    <row r="763" spans="1:18" x14ac:dyDescent="0.3">
      <c r="A763" t="str">
        <f t="shared" ref="A763" si="1721">A738</f>
        <v>DHL</v>
      </c>
      <c r="B763" s="1" t="s">
        <v>21</v>
      </c>
      <c r="C763" s="1" t="s">
        <v>2309</v>
      </c>
      <c r="D763">
        <v>12376</v>
      </c>
      <c r="E763" t="s">
        <v>2262</v>
      </c>
      <c r="F763" t="str">
        <f t="shared" ref="F763:G763" si="1722">F738</f>
        <v>US</v>
      </c>
      <c r="G763" t="str">
        <f t="shared" si="1722"/>
        <v>NULL</v>
      </c>
      <c r="H763" t="s">
        <v>2353</v>
      </c>
      <c r="I763" t="str">
        <f t="shared" ref="I763" si="1723">I738</f>
        <v>Non-Document</v>
      </c>
      <c r="J763" s="11">
        <f t="shared" si="1598"/>
        <v>5</v>
      </c>
      <c r="K763">
        <f t="shared" ref="K763:L763" si="1724">K738</f>
        <v>20</v>
      </c>
      <c r="L763">
        <f t="shared" si="1724"/>
        <v>30</v>
      </c>
      <c r="M763">
        <f>INDEX('Express Worldwide Import IL'!$C$14:$I$41,MATCH('Rate Load ExpressWW IL Import'!L763,'Express Worldwide Import IL'!$B$14:$B$41,0),MATCH("Zone "&amp;'Rate Load ExpressWW IL Import'!J763,'Express Worldwide Import IL'!$C$13:$I$13,0))*1</f>
        <v>6.18</v>
      </c>
      <c r="N763" t="str">
        <f t="shared" si="1538"/>
        <v>Per0.5KG_A</v>
      </c>
      <c r="O763" t="s">
        <v>2310</v>
      </c>
      <c r="P763" s="18">
        <f>P762+((K763-K762)*2)*M762</f>
        <v>317.86</v>
      </c>
      <c r="R763" t="str">
        <f t="shared" si="1640"/>
        <v>('DHL','2024-01-01','2024-12-31','12376','3C','US',NULL,'EXPRESS WW (NON-DOC) ','Non-Document','5',20,30,6.18,'Per0.5KG_A','AppliedMaterials_2024',317.86),</v>
      </c>
    </row>
    <row r="764" spans="1:18" x14ac:dyDescent="0.3">
      <c r="A764" t="str">
        <f t="shared" ref="A764" si="1725">A739</f>
        <v>DHL</v>
      </c>
      <c r="B764" s="1" t="s">
        <v>21</v>
      </c>
      <c r="C764" s="1" t="s">
        <v>2309</v>
      </c>
      <c r="D764">
        <v>12376</v>
      </c>
      <c r="E764" t="s">
        <v>2262</v>
      </c>
      <c r="F764" t="str">
        <f t="shared" ref="F764:G764" si="1726">F739</f>
        <v>US</v>
      </c>
      <c r="G764" t="str">
        <f t="shared" si="1726"/>
        <v>NULL</v>
      </c>
      <c r="H764" t="s">
        <v>2353</v>
      </c>
      <c r="I764" t="str">
        <f t="shared" ref="I764" si="1727">I739</f>
        <v>Non-Document</v>
      </c>
      <c r="J764" s="11">
        <f t="shared" si="1598"/>
        <v>5</v>
      </c>
      <c r="K764">
        <f t="shared" ref="K764:L764" si="1728">K739</f>
        <v>30</v>
      </c>
      <c r="L764">
        <f t="shared" si="1728"/>
        <v>70</v>
      </c>
      <c r="M764">
        <f>INDEX('Express Worldwide Import IL'!$C$14:$I$41,MATCH('Rate Load ExpressWW IL Import'!L764,'Express Worldwide Import IL'!$B$14:$B$41,0),MATCH("Zone "&amp;'Rate Load ExpressWW IL Import'!J764,'Express Worldwide Import IL'!$C$13:$I$13,0))*1</f>
        <v>12.16</v>
      </c>
      <c r="N764" t="str">
        <f t="shared" si="1538"/>
        <v>Per1.0KG_A</v>
      </c>
      <c r="O764" t="s">
        <v>2310</v>
      </c>
      <c r="P764" s="18">
        <f>P763+((K764-K763))*M763</f>
        <v>379.66</v>
      </c>
      <c r="R764" t="str">
        <f t="shared" si="1640"/>
        <v>('DHL','2024-01-01','2024-12-31','12376','3C','US',NULL,'EXPRESS WW (NON-DOC) ','Non-Document','5',30,70,12.16,'Per1.0KG_A','AppliedMaterials_2024',379.66),</v>
      </c>
    </row>
    <row r="765" spans="1:18" x14ac:dyDescent="0.3">
      <c r="A765" t="str">
        <f t="shared" ref="A765" si="1729">A740</f>
        <v>DHL</v>
      </c>
      <c r="B765" s="1" t="s">
        <v>21</v>
      </c>
      <c r="C765" s="1" t="s">
        <v>2309</v>
      </c>
      <c r="D765">
        <v>12376</v>
      </c>
      <c r="E765" t="s">
        <v>2262</v>
      </c>
      <c r="F765" t="str">
        <f t="shared" ref="F765:G765" si="1730">F740</f>
        <v>US</v>
      </c>
      <c r="G765" t="str">
        <f t="shared" si="1730"/>
        <v>NULL</v>
      </c>
      <c r="H765" t="s">
        <v>2353</v>
      </c>
      <c r="I765" t="str">
        <f t="shared" ref="I765" si="1731">I740</f>
        <v>Non-Document</v>
      </c>
      <c r="J765" s="11">
        <f t="shared" si="1598"/>
        <v>5</v>
      </c>
      <c r="K765">
        <f t="shared" ref="K765:L765" si="1732">K740</f>
        <v>70</v>
      </c>
      <c r="L765">
        <f t="shared" si="1732"/>
        <v>300</v>
      </c>
      <c r="M765">
        <f>INDEX('Express Worldwide Import IL'!$C$14:$I$41,MATCH('Rate Load ExpressWW IL Import'!L765,'Express Worldwide Import IL'!$B$14:$B$41,0),MATCH("Zone "&amp;'Rate Load ExpressWW IL Import'!J765,'Express Worldwide Import IL'!$C$13:$I$13,0))*1</f>
        <v>12.05</v>
      </c>
      <c r="N765" t="str">
        <f t="shared" si="1538"/>
        <v>Per1.0KG_A</v>
      </c>
      <c r="O765" t="s">
        <v>2310</v>
      </c>
      <c r="P765" s="18">
        <f>P764+((K765-K764))*M764</f>
        <v>866.06</v>
      </c>
      <c r="R765" t="str">
        <f t="shared" si="1640"/>
        <v>('DHL','2024-01-01','2024-12-31','12376','3C','US',NULL,'EXPRESS WW (NON-DOC) ','Non-Document','5',70,300,12.05,'Per1.0KG_A','AppliedMaterials_2024',866.06),</v>
      </c>
    </row>
    <row r="766" spans="1:18" x14ac:dyDescent="0.3">
      <c r="A766" t="str">
        <f t="shared" ref="A766" si="1733">A741</f>
        <v>DHL</v>
      </c>
      <c r="B766" s="1" t="s">
        <v>21</v>
      </c>
      <c r="C766" s="1" t="s">
        <v>2309</v>
      </c>
      <c r="D766">
        <v>12376</v>
      </c>
      <c r="E766" t="s">
        <v>2262</v>
      </c>
      <c r="F766" t="str">
        <f t="shared" ref="F766:G766" si="1734">F741</f>
        <v>US</v>
      </c>
      <c r="G766" t="str">
        <f t="shared" si="1734"/>
        <v>NULL</v>
      </c>
      <c r="H766" t="s">
        <v>2353</v>
      </c>
      <c r="I766" t="str">
        <f t="shared" ref="I766" si="1735">I741</f>
        <v>Non-Document</v>
      </c>
      <c r="J766" s="11">
        <f t="shared" si="1598"/>
        <v>5</v>
      </c>
      <c r="K766">
        <f t="shared" ref="K766:L766" si="1736">K741</f>
        <v>300</v>
      </c>
      <c r="L766">
        <f t="shared" si="1736"/>
        <v>99999</v>
      </c>
      <c r="M766">
        <f>INDEX('Express Worldwide Import IL'!$C$14:$I$41,MATCH('Rate Load ExpressWW IL Import'!L766,'Express Worldwide Import IL'!$B$14:$B$41,0),MATCH("Zone "&amp;'Rate Load ExpressWW IL Import'!J766,'Express Worldwide Import IL'!$C$13:$I$13,0))*1</f>
        <v>11.95</v>
      </c>
      <c r="N766" t="str">
        <f t="shared" si="1538"/>
        <v>Per1.0KG_A</v>
      </c>
      <c r="O766" t="s">
        <v>2310</v>
      </c>
      <c r="P766" s="18">
        <f>P765+((K766-K765))*M765</f>
        <v>3637.56</v>
      </c>
      <c r="R766" t="str">
        <f t="shared" si="1640"/>
        <v>('DHL','2024-01-01','2024-12-31','12376','3C','US',NULL,'EXPRESS WW (NON-DOC) ','Non-Document','5',300,99999,11.95,'Per1.0KG_A','AppliedMaterials_2024',3637.56),</v>
      </c>
    </row>
    <row r="767" spans="1:18" x14ac:dyDescent="0.3">
      <c r="A767" t="str">
        <f t="shared" ref="A767" si="1737">A742</f>
        <v>DHL</v>
      </c>
      <c r="B767" s="1" t="s">
        <v>21</v>
      </c>
      <c r="C767" s="1" t="s">
        <v>2309</v>
      </c>
      <c r="D767">
        <v>12376</v>
      </c>
      <c r="E767" t="s">
        <v>2262</v>
      </c>
      <c r="F767" t="str">
        <f t="shared" ref="F767:G767" si="1738">F742</f>
        <v>US</v>
      </c>
      <c r="G767" t="str">
        <f t="shared" si="1738"/>
        <v>NULL</v>
      </c>
      <c r="H767" t="s">
        <v>2353</v>
      </c>
      <c r="I767" t="str">
        <f t="shared" ref="I767" si="1739">I742</f>
        <v>Non-Document</v>
      </c>
      <c r="J767" s="11">
        <f t="shared" si="1598"/>
        <v>6</v>
      </c>
      <c r="K767">
        <f t="shared" ref="K767:L767" si="1740">K742</f>
        <v>0</v>
      </c>
      <c r="L767">
        <f t="shared" si="1740"/>
        <v>0.5</v>
      </c>
      <c r="M767">
        <f>INDEX('Express Worldwide Import IL'!$C$14:$I$41,MATCH('Rate Load ExpressWW IL Import'!L767,'Express Worldwide Import IL'!$B$14:$B$41,0),MATCH("Zone "&amp;'Rate Load ExpressWW IL Import'!J767,'Express Worldwide Import IL'!$C$13:$I$13,0))*1</f>
        <v>52.81</v>
      </c>
      <c r="N767" t="str">
        <f t="shared" si="1538"/>
        <v>Flat KG</v>
      </c>
      <c r="O767" t="s">
        <v>2310</v>
      </c>
      <c r="P767" t="s">
        <v>18</v>
      </c>
      <c r="R767" t="str">
        <f t="shared" si="1640"/>
        <v>('DHL','2024-01-01','2024-12-31','12376','3C','US',NULL,'EXPRESS WW (NON-DOC) ','Non-Document','6',0,0.5,52.81,'Flat KG','AppliedMaterials_2024',NULL),</v>
      </c>
    </row>
    <row r="768" spans="1:18" x14ac:dyDescent="0.3">
      <c r="A768" t="str">
        <f t="shared" ref="A768" si="1741">A743</f>
        <v>DHL</v>
      </c>
      <c r="B768" s="1" t="s">
        <v>21</v>
      </c>
      <c r="C768" s="1" t="s">
        <v>2309</v>
      </c>
      <c r="D768">
        <v>12376</v>
      </c>
      <c r="E768" t="s">
        <v>2262</v>
      </c>
      <c r="F768" t="str">
        <f t="shared" ref="F768:G768" si="1742">F743</f>
        <v>US</v>
      </c>
      <c r="G768" t="str">
        <f t="shared" si="1742"/>
        <v>NULL</v>
      </c>
      <c r="H768" t="s">
        <v>2353</v>
      </c>
      <c r="I768" t="str">
        <f t="shared" ref="I768" si="1743">I743</f>
        <v>Non-Document</v>
      </c>
      <c r="J768" s="11">
        <f t="shared" si="1598"/>
        <v>6</v>
      </c>
      <c r="K768">
        <f t="shared" ref="K768:L768" si="1744">K743</f>
        <v>0.5</v>
      </c>
      <c r="L768">
        <f t="shared" si="1744"/>
        <v>1</v>
      </c>
      <c r="M768">
        <f>INDEX('Express Worldwide Import IL'!$C$14:$I$41,MATCH('Rate Load ExpressWW IL Import'!L768,'Express Worldwide Import IL'!$B$14:$B$41,0),MATCH("Zone "&amp;'Rate Load ExpressWW IL Import'!J768,'Express Worldwide Import IL'!$C$13:$I$13,0))*1</f>
        <v>71.180000000000007</v>
      </c>
      <c r="N768" t="str">
        <f t="shared" si="1538"/>
        <v>Flat KG</v>
      </c>
      <c r="O768" t="s">
        <v>2310</v>
      </c>
      <c r="P768" t="s">
        <v>18</v>
      </c>
      <c r="R768" t="str">
        <f t="shared" si="1640"/>
        <v>('DHL','2024-01-01','2024-12-31','12376','3C','US',NULL,'EXPRESS WW (NON-DOC) ','Non-Document','6',0.5,1,71.18,'Flat KG','AppliedMaterials_2024',NULL),</v>
      </c>
    </row>
    <row r="769" spans="1:18" x14ac:dyDescent="0.3">
      <c r="A769" t="str">
        <f t="shared" ref="A769" si="1745">A744</f>
        <v>DHL</v>
      </c>
      <c r="B769" s="1" t="s">
        <v>21</v>
      </c>
      <c r="C769" s="1" t="s">
        <v>2309</v>
      </c>
      <c r="D769">
        <v>12376</v>
      </c>
      <c r="E769" t="s">
        <v>2262</v>
      </c>
      <c r="F769" t="str">
        <f t="shared" ref="F769:G769" si="1746">F744</f>
        <v>US</v>
      </c>
      <c r="G769" t="str">
        <f t="shared" si="1746"/>
        <v>NULL</v>
      </c>
      <c r="H769" t="s">
        <v>2353</v>
      </c>
      <c r="I769" t="str">
        <f t="shared" ref="I769" si="1747">I744</f>
        <v>Non-Document</v>
      </c>
      <c r="J769" s="11">
        <f t="shared" si="1598"/>
        <v>6</v>
      </c>
      <c r="K769">
        <f t="shared" ref="K769:L769" si="1748">K744</f>
        <v>1</v>
      </c>
      <c r="L769">
        <f t="shared" si="1748"/>
        <v>1.5</v>
      </c>
      <c r="M769">
        <f>INDEX('Express Worldwide Import IL'!$C$14:$I$41,MATCH('Rate Load ExpressWW IL Import'!L769,'Express Worldwide Import IL'!$B$14:$B$41,0),MATCH("Zone "&amp;'Rate Load ExpressWW IL Import'!J769,'Express Worldwide Import IL'!$C$13:$I$13,0))*1</f>
        <v>77.61</v>
      </c>
      <c r="N769" t="str">
        <f t="shared" si="1538"/>
        <v>Flat KG</v>
      </c>
      <c r="O769" t="s">
        <v>2310</v>
      </c>
      <c r="P769" t="s">
        <v>18</v>
      </c>
      <c r="R769" t="str">
        <f t="shared" si="1640"/>
        <v>('DHL','2024-01-01','2024-12-31','12376','3C','US',NULL,'EXPRESS WW (NON-DOC) ','Non-Document','6',1,1.5,77.61,'Flat KG','AppliedMaterials_2024',NULL),</v>
      </c>
    </row>
    <row r="770" spans="1:18" x14ac:dyDescent="0.3">
      <c r="A770" t="str">
        <f t="shared" ref="A770" si="1749">A745</f>
        <v>DHL</v>
      </c>
      <c r="B770" s="1" t="s">
        <v>21</v>
      </c>
      <c r="C770" s="1" t="s">
        <v>2309</v>
      </c>
      <c r="D770">
        <v>12376</v>
      </c>
      <c r="E770" t="s">
        <v>2262</v>
      </c>
      <c r="F770" t="str">
        <f t="shared" ref="F770:G770" si="1750">F745</f>
        <v>US</v>
      </c>
      <c r="G770" t="str">
        <f t="shared" si="1750"/>
        <v>NULL</v>
      </c>
      <c r="H770" t="s">
        <v>2353</v>
      </c>
      <c r="I770" t="str">
        <f t="shared" ref="I770" si="1751">I745</f>
        <v>Non-Document</v>
      </c>
      <c r="J770" s="11">
        <f t="shared" si="1598"/>
        <v>6</v>
      </c>
      <c r="K770">
        <f t="shared" ref="K770:L770" si="1752">K745</f>
        <v>1.5</v>
      </c>
      <c r="L770">
        <f t="shared" si="1752"/>
        <v>2</v>
      </c>
      <c r="M770">
        <f>INDEX('Express Worldwide Import IL'!$C$14:$I$41,MATCH('Rate Load ExpressWW IL Import'!L770,'Express Worldwide Import IL'!$B$14:$B$41,0),MATCH("Zone "&amp;'Rate Load ExpressWW IL Import'!J770,'Express Worldwide Import IL'!$C$13:$I$13,0))*1</f>
        <v>84.04</v>
      </c>
      <c r="N770" t="str">
        <f t="shared" si="1538"/>
        <v>Flat KG</v>
      </c>
      <c r="O770" t="s">
        <v>2310</v>
      </c>
      <c r="P770" t="s">
        <v>18</v>
      </c>
      <c r="R770" t="str">
        <f t="shared" si="1640"/>
        <v>('DHL','2024-01-01','2024-12-31','12376','3C','US',NULL,'EXPRESS WW (NON-DOC) ','Non-Document','6',1.5,2,84.04,'Flat KG','AppliedMaterials_2024',NULL),</v>
      </c>
    </row>
    <row r="771" spans="1:18" x14ac:dyDescent="0.3">
      <c r="A771" t="str">
        <f t="shared" ref="A771" si="1753">A746</f>
        <v>DHL</v>
      </c>
      <c r="B771" s="1" t="s">
        <v>21</v>
      </c>
      <c r="C771" s="1" t="s">
        <v>2309</v>
      </c>
      <c r="D771">
        <v>12376</v>
      </c>
      <c r="E771" t="s">
        <v>2262</v>
      </c>
      <c r="F771" t="str">
        <f t="shared" ref="F771:G771" si="1754">F746</f>
        <v>US</v>
      </c>
      <c r="G771" t="str">
        <f t="shared" si="1754"/>
        <v>NULL</v>
      </c>
      <c r="H771" t="s">
        <v>2353</v>
      </c>
      <c r="I771" t="str">
        <f t="shared" ref="I771" si="1755">I746</f>
        <v>Non-Document</v>
      </c>
      <c r="J771" s="11">
        <f t="shared" si="1598"/>
        <v>6</v>
      </c>
      <c r="K771">
        <f t="shared" ref="K771:L771" si="1756">K746</f>
        <v>2</v>
      </c>
      <c r="L771">
        <f t="shared" si="1756"/>
        <v>2.5</v>
      </c>
      <c r="M771">
        <f>INDEX('Express Worldwide Import IL'!$C$14:$I$41,MATCH('Rate Load ExpressWW IL Import'!L771,'Express Worldwide Import IL'!$B$14:$B$41,0),MATCH("Zone "&amp;'Rate Load ExpressWW IL Import'!J771,'Express Worldwide Import IL'!$C$13:$I$13,0))*1</f>
        <v>90.46</v>
      </c>
      <c r="N771" t="str">
        <f t="shared" si="1538"/>
        <v>Flat KG</v>
      </c>
      <c r="O771" t="s">
        <v>2310</v>
      </c>
      <c r="P771" t="s">
        <v>18</v>
      </c>
      <c r="R771" t="str">
        <f t="shared" si="1640"/>
        <v>('DHL','2024-01-01','2024-12-31','12376','3C','US',NULL,'EXPRESS WW (NON-DOC) ','Non-Document','6',2,2.5,90.46,'Flat KG','AppliedMaterials_2024',NULL),</v>
      </c>
    </row>
    <row r="772" spans="1:18" x14ac:dyDescent="0.3">
      <c r="A772" t="str">
        <f t="shared" ref="A772" si="1757">A747</f>
        <v>DHL</v>
      </c>
      <c r="B772" s="1" t="s">
        <v>21</v>
      </c>
      <c r="C772" s="1" t="s">
        <v>2309</v>
      </c>
      <c r="D772">
        <v>12376</v>
      </c>
      <c r="E772" t="s">
        <v>2262</v>
      </c>
      <c r="F772" t="str">
        <f t="shared" ref="F772:G772" si="1758">F747</f>
        <v>US</v>
      </c>
      <c r="G772" t="str">
        <f t="shared" si="1758"/>
        <v>NULL</v>
      </c>
      <c r="H772" t="s">
        <v>2353</v>
      </c>
      <c r="I772" t="str">
        <f t="shared" ref="I772" si="1759">I747</f>
        <v>Non-Document</v>
      </c>
      <c r="J772" s="11">
        <f t="shared" si="1598"/>
        <v>6</v>
      </c>
      <c r="K772">
        <f t="shared" ref="K772:L772" si="1760">K747</f>
        <v>2.5</v>
      </c>
      <c r="L772">
        <f t="shared" si="1760"/>
        <v>3</v>
      </c>
      <c r="M772">
        <f>INDEX('Express Worldwide Import IL'!$C$14:$I$41,MATCH('Rate Load ExpressWW IL Import'!L772,'Express Worldwide Import IL'!$B$14:$B$41,0),MATCH("Zone "&amp;'Rate Load ExpressWW IL Import'!J772,'Express Worldwide Import IL'!$C$13:$I$13,0))*1</f>
        <v>96.9</v>
      </c>
      <c r="N772" t="str">
        <f t="shared" si="1538"/>
        <v>Flat KG</v>
      </c>
      <c r="O772" t="s">
        <v>2310</v>
      </c>
      <c r="P772" t="s">
        <v>18</v>
      </c>
      <c r="R772" t="str">
        <f t="shared" si="1640"/>
        <v>('DHL','2024-01-01','2024-12-31','12376','3C','US',NULL,'EXPRESS WW (NON-DOC) ','Non-Document','6',2.5,3,96.9,'Flat KG','AppliedMaterials_2024',NULL),</v>
      </c>
    </row>
    <row r="773" spans="1:18" x14ac:dyDescent="0.3">
      <c r="A773" t="str">
        <f t="shared" ref="A773" si="1761">A748</f>
        <v>DHL</v>
      </c>
      <c r="B773" s="1" t="s">
        <v>21</v>
      </c>
      <c r="C773" s="1" t="s">
        <v>2309</v>
      </c>
      <c r="D773">
        <v>12376</v>
      </c>
      <c r="E773" t="s">
        <v>2262</v>
      </c>
      <c r="F773" t="str">
        <f t="shared" ref="F773:G773" si="1762">F748</f>
        <v>US</v>
      </c>
      <c r="G773" t="str">
        <f t="shared" si="1762"/>
        <v>NULL</v>
      </c>
      <c r="H773" t="s">
        <v>2353</v>
      </c>
      <c r="I773" t="str">
        <f t="shared" ref="I773" si="1763">I748</f>
        <v>Non-Document</v>
      </c>
      <c r="J773" s="11">
        <f t="shared" si="1598"/>
        <v>6</v>
      </c>
      <c r="K773">
        <f t="shared" ref="K773:L773" si="1764">K748</f>
        <v>3</v>
      </c>
      <c r="L773">
        <f t="shared" si="1764"/>
        <v>3.5</v>
      </c>
      <c r="M773">
        <f>INDEX('Express Worldwide Import IL'!$C$14:$I$41,MATCH('Rate Load ExpressWW IL Import'!L773,'Express Worldwide Import IL'!$B$14:$B$41,0),MATCH("Zone "&amp;'Rate Load ExpressWW IL Import'!J773,'Express Worldwide Import IL'!$C$13:$I$13,0))*1</f>
        <v>103.34</v>
      </c>
      <c r="N773" t="str">
        <f t="shared" si="1538"/>
        <v>Flat KG</v>
      </c>
      <c r="O773" t="s">
        <v>2310</v>
      </c>
      <c r="P773" t="s">
        <v>18</v>
      </c>
      <c r="R773" t="str">
        <f t="shared" si="1640"/>
        <v>('DHL','2024-01-01','2024-12-31','12376','3C','US',NULL,'EXPRESS WW (NON-DOC) ','Non-Document','6',3,3.5,103.34,'Flat KG','AppliedMaterials_2024',NULL),</v>
      </c>
    </row>
    <row r="774" spans="1:18" x14ac:dyDescent="0.3">
      <c r="A774" t="str">
        <f t="shared" ref="A774" si="1765">A749</f>
        <v>DHL</v>
      </c>
      <c r="B774" s="1" t="s">
        <v>21</v>
      </c>
      <c r="C774" s="1" t="s">
        <v>2309</v>
      </c>
      <c r="D774">
        <v>12376</v>
      </c>
      <c r="E774" t="s">
        <v>2262</v>
      </c>
      <c r="F774" t="str">
        <f t="shared" ref="F774:G774" si="1766">F749</f>
        <v>US</v>
      </c>
      <c r="G774" t="str">
        <f t="shared" si="1766"/>
        <v>NULL</v>
      </c>
      <c r="H774" t="s">
        <v>2353</v>
      </c>
      <c r="I774" t="str">
        <f t="shared" ref="I774" si="1767">I749</f>
        <v>Non-Document</v>
      </c>
      <c r="J774" s="11">
        <f t="shared" si="1598"/>
        <v>6</v>
      </c>
      <c r="K774">
        <f t="shared" ref="K774:L774" si="1768">K749</f>
        <v>3.5</v>
      </c>
      <c r="L774">
        <f t="shared" si="1768"/>
        <v>4</v>
      </c>
      <c r="M774">
        <f>INDEX('Express Worldwide Import IL'!$C$14:$I$41,MATCH('Rate Load ExpressWW IL Import'!L774,'Express Worldwide Import IL'!$B$14:$B$41,0),MATCH("Zone "&amp;'Rate Load ExpressWW IL Import'!J774,'Express Worldwide Import IL'!$C$13:$I$13,0))*1</f>
        <v>109.78</v>
      </c>
      <c r="N774" t="str">
        <f t="shared" si="1538"/>
        <v>Flat KG</v>
      </c>
      <c r="O774" t="s">
        <v>2310</v>
      </c>
      <c r="P774" t="s">
        <v>18</v>
      </c>
      <c r="R774" t="str">
        <f t="shared" si="1640"/>
        <v>('DHL','2024-01-01','2024-12-31','12376','3C','US',NULL,'EXPRESS WW (NON-DOC) ','Non-Document','6',3.5,4,109.78,'Flat KG','AppliedMaterials_2024',NULL),</v>
      </c>
    </row>
    <row r="775" spans="1:18" x14ac:dyDescent="0.3">
      <c r="A775" t="str">
        <f t="shared" ref="A775" si="1769">A750</f>
        <v>DHL</v>
      </c>
      <c r="B775" s="1" t="s">
        <v>21</v>
      </c>
      <c r="C775" s="1" t="s">
        <v>2309</v>
      </c>
      <c r="D775">
        <v>12376</v>
      </c>
      <c r="E775" t="s">
        <v>2262</v>
      </c>
      <c r="F775" t="str">
        <f t="shared" ref="F775:G775" si="1770">F750</f>
        <v>US</v>
      </c>
      <c r="G775" t="str">
        <f t="shared" si="1770"/>
        <v>NULL</v>
      </c>
      <c r="H775" t="s">
        <v>2353</v>
      </c>
      <c r="I775" t="str">
        <f t="shared" ref="I775" si="1771">I750</f>
        <v>Non-Document</v>
      </c>
      <c r="J775" s="11">
        <f t="shared" si="1598"/>
        <v>6</v>
      </c>
      <c r="K775">
        <f t="shared" ref="K775:L775" si="1772">K750</f>
        <v>4</v>
      </c>
      <c r="L775">
        <f t="shared" si="1772"/>
        <v>4.5</v>
      </c>
      <c r="M775">
        <f>INDEX('Express Worldwide Import IL'!$C$14:$I$41,MATCH('Rate Load ExpressWW IL Import'!L775,'Express Worldwide Import IL'!$B$14:$B$41,0),MATCH("Zone "&amp;'Rate Load ExpressWW IL Import'!J775,'Express Worldwide Import IL'!$C$13:$I$13,0))*1</f>
        <v>116.22</v>
      </c>
      <c r="N775" t="str">
        <f t="shared" si="1538"/>
        <v>Flat KG</v>
      </c>
      <c r="O775" t="s">
        <v>2310</v>
      </c>
      <c r="P775" t="s">
        <v>18</v>
      </c>
      <c r="R775" t="str">
        <f t="shared" si="1640"/>
        <v>('DHL','2024-01-01','2024-12-31','12376','3C','US',NULL,'EXPRESS WW (NON-DOC) ','Non-Document','6',4,4.5,116.22,'Flat KG','AppliedMaterials_2024',NULL),</v>
      </c>
    </row>
    <row r="776" spans="1:18" x14ac:dyDescent="0.3">
      <c r="A776" t="str">
        <f t="shared" ref="A776" si="1773">A751</f>
        <v>DHL</v>
      </c>
      <c r="B776" s="1" t="s">
        <v>21</v>
      </c>
      <c r="C776" s="1" t="s">
        <v>2309</v>
      </c>
      <c r="D776">
        <v>12376</v>
      </c>
      <c r="E776" t="s">
        <v>2262</v>
      </c>
      <c r="F776" t="str">
        <f t="shared" ref="F776:G776" si="1774">F751</f>
        <v>US</v>
      </c>
      <c r="G776" t="str">
        <f t="shared" si="1774"/>
        <v>NULL</v>
      </c>
      <c r="H776" t="s">
        <v>2353</v>
      </c>
      <c r="I776" t="str">
        <f t="shared" ref="I776" si="1775">I751</f>
        <v>Non-Document</v>
      </c>
      <c r="J776" s="11">
        <f t="shared" si="1598"/>
        <v>6</v>
      </c>
      <c r="K776">
        <f t="shared" ref="K776:L776" si="1776">K751</f>
        <v>4.5</v>
      </c>
      <c r="L776">
        <f t="shared" si="1776"/>
        <v>5</v>
      </c>
      <c r="M776">
        <f>INDEX('Express Worldwide Import IL'!$C$14:$I$41,MATCH('Rate Load ExpressWW IL Import'!L776,'Express Worldwide Import IL'!$B$14:$B$41,0),MATCH("Zone "&amp;'Rate Load ExpressWW IL Import'!J776,'Express Worldwide Import IL'!$C$13:$I$13,0))*1</f>
        <v>122.66</v>
      </c>
      <c r="N776" t="str">
        <f t="shared" si="1538"/>
        <v>Flat KG</v>
      </c>
      <c r="O776" t="s">
        <v>2310</v>
      </c>
      <c r="P776" t="s">
        <v>18</v>
      </c>
      <c r="R776" t="str">
        <f t="shared" si="1640"/>
        <v>('DHL','2024-01-01','2024-12-31','12376','3C','US',NULL,'EXPRESS WW (NON-DOC) ','Non-Document','6',4.5,5,122.66,'Flat KG','AppliedMaterials_2024',NULL),</v>
      </c>
    </row>
    <row r="777" spans="1:18" x14ac:dyDescent="0.3">
      <c r="A777" t="str">
        <f t="shared" ref="A777" si="1777">A752</f>
        <v>DHL</v>
      </c>
      <c r="B777" s="1" t="s">
        <v>21</v>
      </c>
      <c r="C777" s="1" t="s">
        <v>2309</v>
      </c>
      <c r="D777">
        <v>12376</v>
      </c>
      <c r="E777" t="s">
        <v>2262</v>
      </c>
      <c r="F777" t="str">
        <f t="shared" ref="F777:G777" si="1778">F752</f>
        <v>US</v>
      </c>
      <c r="G777" t="str">
        <f t="shared" si="1778"/>
        <v>NULL</v>
      </c>
      <c r="H777" t="s">
        <v>2353</v>
      </c>
      <c r="I777" t="str">
        <f t="shared" ref="I777" si="1779">I752</f>
        <v>Non-Document</v>
      </c>
      <c r="J777" s="11">
        <f t="shared" si="1598"/>
        <v>6</v>
      </c>
      <c r="K777">
        <f t="shared" ref="K777:L777" si="1780">K752</f>
        <v>5</v>
      </c>
      <c r="L777">
        <f t="shared" si="1780"/>
        <v>5.5</v>
      </c>
      <c r="M777">
        <f>INDEX('Express Worldwide Import IL'!$C$14:$I$41,MATCH('Rate Load ExpressWW IL Import'!L777,'Express Worldwide Import IL'!$B$14:$B$41,0),MATCH("Zone "&amp;'Rate Load ExpressWW IL Import'!J777,'Express Worldwide Import IL'!$C$13:$I$13,0))*1</f>
        <v>128.85</v>
      </c>
      <c r="N777" t="str">
        <f t="shared" si="1538"/>
        <v>Flat KG</v>
      </c>
      <c r="O777" t="s">
        <v>2310</v>
      </c>
      <c r="P777" t="s">
        <v>18</v>
      </c>
      <c r="R777" t="str">
        <f t="shared" si="1640"/>
        <v>('DHL','2024-01-01','2024-12-31','12376','3C','US',NULL,'EXPRESS WW (NON-DOC) ','Non-Document','6',5,5.5,128.85,'Flat KG','AppliedMaterials_2024',NULL),</v>
      </c>
    </row>
    <row r="778" spans="1:18" x14ac:dyDescent="0.3">
      <c r="A778" t="str">
        <f t="shared" ref="A778" si="1781">A753</f>
        <v>DHL</v>
      </c>
      <c r="B778" s="1" t="s">
        <v>21</v>
      </c>
      <c r="C778" s="1" t="s">
        <v>2309</v>
      </c>
      <c r="D778">
        <v>12376</v>
      </c>
      <c r="E778" t="s">
        <v>2262</v>
      </c>
      <c r="F778" t="str">
        <f t="shared" ref="F778:G778" si="1782">F753</f>
        <v>US</v>
      </c>
      <c r="G778" t="str">
        <f t="shared" si="1782"/>
        <v>NULL</v>
      </c>
      <c r="H778" t="s">
        <v>2353</v>
      </c>
      <c r="I778" t="str">
        <f t="shared" ref="I778" si="1783">I753</f>
        <v>Non-Document</v>
      </c>
      <c r="J778" s="11">
        <f t="shared" si="1598"/>
        <v>6</v>
      </c>
      <c r="K778">
        <f t="shared" ref="K778:L778" si="1784">K753</f>
        <v>5.5</v>
      </c>
      <c r="L778">
        <f t="shared" si="1784"/>
        <v>6</v>
      </c>
      <c r="M778">
        <f>INDEX('Express Worldwide Import IL'!$C$14:$I$41,MATCH('Rate Load ExpressWW IL Import'!L778,'Express Worldwide Import IL'!$B$14:$B$41,0),MATCH("Zone "&amp;'Rate Load ExpressWW IL Import'!J778,'Express Worldwide Import IL'!$C$13:$I$13,0))*1</f>
        <v>135.04</v>
      </c>
      <c r="N778" t="str">
        <f t="shared" si="1538"/>
        <v>Flat KG</v>
      </c>
      <c r="O778" t="s">
        <v>2310</v>
      </c>
      <c r="P778" t="s">
        <v>18</v>
      </c>
      <c r="R778" t="str">
        <f t="shared" si="1640"/>
        <v>('DHL','2024-01-01','2024-12-31','12376','3C','US',NULL,'EXPRESS WW (NON-DOC) ','Non-Document','6',5.5,6,135.04,'Flat KG','AppliedMaterials_2024',NULL),</v>
      </c>
    </row>
    <row r="779" spans="1:18" x14ac:dyDescent="0.3">
      <c r="A779" t="str">
        <f t="shared" ref="A779" si="1785">A754</f>
        <v>DHL</v>
      </c>
      <c r="B779" s="1" t="s">
        <v>21</v>
      </c>
      <c r="C779" s="1" t="s">
        <v>2309</v>
      </c>
      <c r="D779">
        <v>12376</v>
      </c>
      <c r="E779" t="s">
        <v>2262</v>
      </c>
      <c r="F779" t="str">
        <f t="shared" ref="F779:G779" si="1786">F754</f>
        <v>US</v>
      </c>
      <c r="G779" t="str">
        <f t="shared" si="1786"/>
        <v>NULL</v>
      </c>
      <c r="H779" t="s">
        <v>2353</v>
      </c>
      <c r="I779" t="str">
        <f t="shared" ref="I779" si="1787">I754</f>
        <v>Non-Document</v>
      </c>
      <c r="J779" s="11">
        <f t="shared" si="1598"/>
        <v>6</v>
      </c>
      <c r="K779">
        <f t="shared" ref="K779:L779" si="1788">K754</f>
        <v>6</v>
      </c>
      <c r="L779">
        <f t="shared" si="1788"/>
        <v>6.5</v>
      </c>
      <c r="M779">
        <f>INDEX('Express Worldwide Import IL'!$C$14:$I$41,MATCH('Rate Load ExpressWW IL Import'!L779,'Express Worldwide Import IL'!$B$14:$B$41,0),MATCH("Zone "&amp;'Rate Load ExpressWW IL Import'!J779,'Express Worldwide Import IL'!$C$13:$I$13,0))*1</f>
        <v>141.22999999999999</v>
      </c>
      <c r="N779" t="str">
        <f t="shared" si="1538"/>
        <v>Flat KG</v>
      </c>
      <c r="O779" t="s">
        <v>2310</v>
      </c>
      <c r="P779" t="s">
        <v>18</v>
      </c>
      <c r="R779" t="str">
        <f t="shared" si="1640"/>
        <v>('DHL','2024-01-01','2024-12-31','12376','3C','US',NULL,'EXPRESS WW (NON-DOC) ','Non-Document','6',6,6.5,141.23,'Flat KG','AppliedMaterials_2024',NULL),</v>
      </c>
    </row>
    <row r="780" spans="1:18" x14ac:dyDescent="0.3">
      <c r="A780" t="str">
        <f t="shared" ref="A780" si="1789">A755</f>
        <v>DHL</v>
      </c>
      <c r="B780" s="1" t="s">
        <v>21</v>
      </c>
      <c r="C780" s="1" t="s">
        <v>2309</v>
      </c>
      <c r="D780">
        <v>12376</v>
      </c>
      <c r="E780" t="s">
        <v>2262</v>
      </c>
      <c r="F780" t="str">
        <f t="shared" ref="F780:G780" si="1790">F755</f>
        <v>US</v>
      </c>
      <c r="G780" t="str">
        <f t="shared" si="1790"/>
        <v>NULL</v>
      </c>
      <c r="H780" t="s">
        <v>2353</v>
      </c>
      <c r="I780" t="str">
        <f t="shared" ref="I780" si="1791">I755</f>
        <v>Non-Document</v>
      </c>
      <c r="J780" s="11">
        <f t="shared" si="1598"/>
        <v>6</v>
      </c>
      <c r="K780">
        <f t="shared" ref="K780:L780" si="1792">K755</f>
        <v>6.5</v>
      </c>
      <c r="L780">
        <f t="shared" si="1792"/>
        <v>7</v>
      </c>
      <c r="M780">
        <f>INDEX('Express Worldwide Import IL'!$C$14:$I$41,MATCH('Rate Load ExpressWW IL Import'!L780,'Express Worldwide Import IL'!$B$14:$B$41,0),MATCH("Zone "&amp;'Rate Load ExpressWW IL Import'!J780,'Express Worldwide Import IL'!$C$13:$I$13,0))*1</f>
        <v>147.41999999999999</v>
      </c>
      <c r="N780" t="str">
        <f t="shared" si="1538"/>
        <v>Flat KG</v>
      </c>
      <c r="O780" t="s">
        <v>2310</v>
      </c>
      <c r="P780" t="s">
        <v>18</v>
      </c>
      <c r="R780" t="str">
        <f t="shared" si="1640"/>
        <v>('DHL','2024-01-01','2024-12-31','12376','3C','US',NULL,'EXPRESS WW (NON-DOC) ','Non-Document','6',6.5,7,147.42,'Flat KG','AppliedMaterials_2024',NULL),</v>
      </c>
    </row>
    <row r="781" spans="1:18" x14ac:dyDescent="0.3">
      <c r="A781" t="str">
        <f t="shared" ref="A781" si="1793">A756</f>
        <v>DHL</v>
      </c>
      <c r="B781" s="1" t="s">
        <v>21</v>
      </c>
      <c r="C781" s="1" t="s">
        <v>2309</v>
      </c>
      <c r="D781">
        <v>12376</v>
      </c>
      <c r="E781" t="s">
        <v>2262</v>
      </c>
      <c r="F781" t="str">
        <f t="shared" ref="F781:G781" si="1794">F756</f>
        <v>US</v>
      </c>
      <c r="G781" t="str">
        <f t="shared" si="1794"/>
        <v>NULL</v>
      </c>
      <c r="H781" t="s">
        <v>2353</v>
      </c>
      <c r="I781" t="str">
        <f t="shared" ref="I781" si="1795">I756</f>
        <v>Non-Document</v>
      </c>
      <c r="J781" s="11">
        <f t="shared" si="1598"/>
        <v>6</v>
      </c>
      <c r="K781">
        <f t="shared" ref="K781:L781" si="1796">K756</f>
        <v>7</v>
      </c>
      <c r="L781">
        <f t="shared" si="1796"/>
        <v>7.5</v>
      </c>
      <c r="M781">
        <f>INDEX('Express Worldwide Import IL'!$C$14:$I$41,MATCH('Rate Load ExpressWW IL Import'!L781,'Express Worldwide Import IL'!$B$14:$B$41,0),MATCH("Zone "&amp;'Rate Load ExpressWW IL Import'!J781,'Express Worldwide Import IL'!$C$13:$I$13,0))*1</f>
        <v>153.61000000000001</v>
      </c>
      <c r="N781" t="str">
        <f t="shared" ref="N781:N816" si="1797">N756</f>
        <v>Flat KG</v>
      </c>
      <c r="O781" t="s">
        <v>2310</v>
      </c>
      <c r="P781" t="s">
        <v>18</v>
      </c>
      <c r="R781" t="str">
        <f t="shared" si="1640"/>
        <v>('DHL','2024-01-01','2024-12-31','12376','3C','US',NULL,'EXPRESS WW (NON-DOC) ','Non-Document','6',7,7.5,153.61,'Flat KG','AppliedMaterials_2024',NULL),</v>
      </c>
    </row>
    <row r="782" spans="1:18" x14ac:dyDescent="0.3">
      <c r="A782" t="str">
        <f t="shared" ref="A782" si="1798">A757</f>
        <v>DHL</v>
      </c>
      <c r="B782" s="1" t="s">
        <v>21</v>
      </c>
      <c r="C782" s="1" t="s">
        <v>2309</v>
      </c>
      <c r="D782">
        <v>12376</v>
      </c>
      <c r="E782" t="s">
        <v>2262</v>
      </c>
      <c r="F782" t="str">
        <f t="shared" ref="F782:G782" si="1799">F757</f>
        <v>US</v>
      </c>
      <c r="G782" t="str">
        <f t="shared" si="1799"/>
        <v>NULL</v>
      </c>
      <c r="H782" t="s">
        <v>2353</v>
      </c>
      <c r="I782" t="str">
        <f t="shared" ref="I782" si="1800">I757</f>
        <v>Non-Document</v>
      </c>
      <c r="J782" s="11">
        <f t="shared" si="1598"/>
        <v>6</v>
      </c>
      <c r="K782">
        <f t="shared" ref="K782:L782" si="1801">K757</f>
        <v>7.5</v>
      </c>
      <c r="L782">
        <f t="shared" si="1801"/>
        <v>8</v>
      </c>
      <c r="M782">
        <f>INDEX('Express Worldwide Import IL'!$C$14:$I$41,MATCH('Rate Load ExpressWW IL Import'!L782,'Express Worldwide Import IL'!$B$14:$B$41,0),MATCH("Zone "&amp;'Rate Load ExpressWW IL Import'!J782,'Express Worldwide Import IL'!$C$13:$I$13,0))*1</f>
        <v>159.80000000000001</v>
      </c>
      <c r="N782" t="str">
        <f t="shared" si="1797"/>
        <v>Flat KG</v>
      </c>
      <c r="O782" t="s">
        <v>2310</v>
      </c>
      <c r="P782" t="s">
        <v>18</v>
      </c>
      <c r="R782" t="str">
        <f t="shared" si="1640"/>
        <v>('DHL','2024-01-01','2024-12-31','12376','3C','US',NULL,'EXPRESS WW (NON-DOC) ','Non-Document','6',7.5,8,159.8,'Flat KG','AppliedMaterials_2024',NULL),</v>
      </c>
    </row>
    <row r="783" spans="1:18" x14ac:dyDescent="0.3">
      <c r="A783" t="str">
        <f t="shared" ref="A783" si="1802">A758</f>
        <v>DHL</v>
      </c>
      <c r="B783" s="1" t="s">
        <v>21</v>
      </c>
      <c r="C783" s="1" t="s">
        <v>2309</v>
      </c>
      <c r="D783">
        <v>12376</v>
      </c>
      <c r="E783" t="s">
        <v>2262</v>
      </c>
      <c r="F783" t="str">
        <f t="shared" ref="F783:G783" si="1803">F758</f>
        <v>US</v>
      </c>
      <c r="G783" t="str">
        <f t="shared" si="1803"/>
        <v>NULL</v>
      </c>
      <c r="H783" t="s">
        <v>2353</v>
      </c>
      <c r="I783" t="str">
        <f t="shared" ref="I783" si="1804">I758</f>
        <v>Non-Document</v>
      </c>
      <c r="J783" s="11">
        <f t="shared" si="1598"/>
        <v>6</v>
      </c>
      <c r="K783">
        <f t="shared" ref="K783:L783" si="1805">K758</f>
        <v>8</v>
      </c>
      <c r="L783">
        <f t="shared" si="1805"/>
        <v>8.5</v>
      </c>
      <c r="M783">
        <f>INDEX('Express Worldwide Import IL'!$C$14:$I$41,MATCH('Rate Load ExpressWW IL Import'!L783,'Express Worldwide Import IL'!$B$14:$B$41,0),MATCH("Zone "&amp;'Rate Load ExpressWW IL Import'!J783,'Express Worldwide Import IL'!$C$13:$I$13,0))*1</f>
        <v>165.99</v>
      </c>
      <c r="N783" t="str">
        <f t="shared" si="1797"/>
        <v>Flat KG</v>
      </c>
      <c r="O783" t="s">
        <v>2310</v>
      </c>
      <c r="P783" t="s">
        <v>18</v>
      </c>
      <c r="R783" t="str">
        <f t="shared" si="1640"/>
        <v>('DHL','2024-01-01','2024-12-31','12376','3C','US',NULL,'EXPRESS WW (NON-DOC) ','Non-Document','6',8,8.5,165.99,'Flat KG','AppliedMaterials_2024',NULL),</v>
      </c>
    </row>
    <row r="784" spans="1:18" x14ac:dyDescent="0.3">
      <c r="A784" t="str">
        <f t="shared" ref="A784" si="1806">A759</f>
        <v>DHL</v>
      </c>
      <c r="B784" s="1" t="s">
        <v>21</v>
      </c>
      <c r="C784" s="1" t="s">
        <v>2309</v>
      </c>
      <c r="D784">
        <v>12376</v>
      </c>
      <c r="E784" t="s">
        <v>2262</v>
      </c>
      <c r="F784" t="str">
        <f t="shared" ref="F784:G784" si="1807">F759</f>
        <v>US</v>
      </c>
      <c r="G784" t="str">
        <f t="shared" si="1807"/>
        <v>NULL</v>
      </c>
      <c r="H784" t="s">
        <v>2353</v>
      </c>
      <c r="I784" t="str">
        <f t="shared" ref="I784" si="1808">I759</f>
        <v>Non-Document</v>
      </c>
      <c r="J784" s="11">
        <f t="shared" si="1598"/>
        <v>6</v>
      </c>
      <c r="K784">
        <f t="shared" ref="K784:L784" si="1809">K759</f>
        <v>8.5</v>
      </c>
      <c r="L784">
        <f t="shared" si="1809"/>
        <v>9</v>
      </c>
      <c r="M784">
        <f>INDEX('Express Worldwide Import IL'!$C$14:$I$41,MATCH('Rate Load ExpressWW IL Import'!L784,'Express Worldwide Import IL'!$B$14:$B$41,0),MATCH("Zone "&amp;'Rate Load ExpressWW IL Import'!J784,'Express Worldwide Import IL'!$C$13:$I$13,0))*1</f>
        <v>172.18</v>
      </c>
      <c r="N784" t="str">
        <f t="shared" si="1797"/>
        <v>Flat KG</v>
      </c>
      <c r="O784" t="s">
        <v>2310</v>
      </c>
      <c r="P784" t="s">
        <v>18</v>
      </c>
      <c r="R784" t="str">
        <f t="shared" si="1640"/>
        <v>('DHL','2024-01-01','2024-12-31','12376','3C','US',NULL,'EXPRESS WW (NON-DOC) ','Non-Document','6',8.5,9,172.18,'Flat KG','AppliedMaterials_2024',NULL),</v>
      </c>
    </row>
    <row r="785" spans="1:18" x14ac:dyDescent="0.3">
      <c r="A785" t="str">
        <f t="shared" ref="A785" si="1810">A760</f>
        <v>DHL</v>
      </c>
      <c r="B785" s="1" t="s">
        <v>21</v>
      </c>
      <c r="C785" s="1" t="s">
        <v>2309</v>
      </c>
      <c r="D785">
        <v>12376</v>
      </c>
      <c r="E785" t="s">
        <v>2262</v>
      </c>
      <c r="F785" t="str">
        <f t="shared" ref="F785:G785" si="1811">F760</f>
        <v>US</v>
      </c>
      <c r="G785" t="str">
        <f t="shared" si="1811"/>
        <v>NULL</v>
      </c>
      <c r="H785" t="s">
        <v>2353</v>
      </c>
      <c r="I785" t="str">
        <f t="shared" ref="I785" si="1812">I760</f>
        <v>Non-Document</v>
      </c>
      <c r="J785" s="11">
        <f t="shared" si="1598"/>
        <v>6</v>
      </c>
      <c r="K785">
        <f t="shared" ref="K785:L785" si="1813">K760</f>
        <v>9</v>
      </c>
      <c r="L785">
        <f t="shared" si="1813"/>
        <v>9.5</v>
      </c>
      <c r="M785">
        <f>INDEX('Express Worldwide Import IL'!$C$14:$I$41,MATCH('Rate Load ExpressWW IL Import'!L785,'Express Worldwide Import IL'!$B$14:$B$41,0),MATCH("Zone "&amp;'Rate Load ExpressWW IL Import'!J785,'Express Worldwide Import IL'!$C$13:$I$13,0))*1</f>
        <v>178.37</v>
      </c>
      <c r="N785" t="str">
        <f t="shared" si="1797"/>
        <v>Flat KG</v>
      </c>
      <c r="O785" t="s">
        <v>2310</v>
      </c>
      <c r="P785" t="s">
        <v>18</v>
      </c>
      <c r="R785" t="str">
        <f t="shared" si="1640"/>
        <v>('DHL','2024-01-01','2024-12-31','12376','3C','US',NULL,'EXPRESS WW (NON-DOC) ','Non-Document','6',9,9.5,178.37,'Flat KG','AppliedMaterials_2024',NULL),</v>
      </c>
    </row>
    <row r="786" spans="1:18" x14ac:dyDescent="0.3">
      <c r="A786" t="str">
        <f t="shared" ref="A786" si="1814">A761</f>
        <v>DHL</v>
      </c>
      <c r="B786" s="1" t="s">
        <v>21</v>
      </c>
      <c r="C786" s="1" t="s">
        <v>2309</v>
      </c>
      <c r="D786">
        <v>12376</v>
      </c>
      <c r="E786" t="s">
        <v>2262</v>
      </c>
      <c r="F786" t="str">
        <f t="shared" ref="F786:G786" si="1815">F761</f>
        <v>US</v>
      </c>
      <c r="G786" t="str">
        <f t="shared" si="1815"/>
        <v>NULL</v>
      </c>
      <c r="H786" t="s">
        <v>2353</v>
      </c>
      <c r="I786" t="str">
        <f t="shared" ref="I786" si="1816">I761</f>
        <v>Non-Document</v>
      </c>
      <c r="J786" s="11">
        <f t="shared" si="1598"/>
        <v>6</v>
      </c>
      <c r="K786">
        <f t="shared" ref="K786:L786" si="1817">K761</f>
        <v>9.5</v>
      </c>
      <c r="L786">
        <f t="shared" si="1817"/>
        <v>10</v>
      </c>
      <c r="M786">
        <f>INDEX('Express Worldwide Import IL'!$C$14:$I$41,MATCH('Rate Load ExpressWW IL Import'!L786,'Express Worldwide Import IL'!$B$14:$B$41,0),MATCH("Zone "&amp;'Rate Load ExpressWW IL Import'!J786,'Express Worldwide Import IL'!$C$13:$I$13,0))*1</f>
        <v>184.56</v>
      </c>
      <c r="N786" t="str">
        <f t="shared" si="1797"/>
        <v>Flat KG</v>
      </c>
      <c r="O786" t="s">
        <v>2310</v>
      </c>
      <c r="P786" t="s">
        <v>18</v>
      </c>
      <c r="R786" t="str">
        <f t="shared" si="1640"/>
        <v>('DHL','2024-01-01','2024-12-31','12376','3C','US',NULL,'EXPRESS WW (NON-DOC) ','Non-Document','6',9.5,10,184.56,'Flat KG','AppliedMaterials_2024',NULL),</v>
      </c>
    </row>
    <row r="787" spans="1:18" x14ac:dyDescent="0.3">
      <c r="A787" t="str">
        <f t="shared" ref="A787" si="1818">A762</f>
        <v>DHL</v>
      </c>
      <c r="B787" s="1" t="s">
        <v>21</v>
      </c>
      <c r="C787" s="1" t="s">
        <v>2309</v>
      </c>
      <c r="D787">
        <v>12376</v>
      </c>
      <c r="E787" t="s">
        <v>2262</v>
      </c>
      <c r="F787" t="str">
        <f t="shared" ref="F787:G787" si="1819">F762</f>
        <v>US</v>
      </c>
      <c r="G787" t="str">
        <f t="shared" si="1819"/>
        <v>NULL</v>
      </c>
      <c r="H787" t="s">
        <v>2353</v>
      </c>
      <c r="I787" t="str">
        <f t="shared" ref="I787" si="1820">I762</f>
        <v>Non-Document</v>
      </c>
      <c r="J787" s="11">
        <f t="shared" si="1598"/>
        <v>6</v>
      </c>
      <c r="K787">
        <f t="shared" ref="K787:L787" si="1821">K762</f>
        <v>10</v>
      </c>
      <c r="L787">
        <f t="shared" si="1821"/>
        <v>20</v>
      </c>
      <c r="M787">
        <f>INDEX('Express Worldwide Import IL'!$C$14:$I$41,MATCH('Rate Load ExpressWW IL Import'!L787,'Express Worldwide Import IL'!$B$14:$B$41,0),MATCH("Zone "&amp;'Rate Load ExpressWW IL Import'!J787,'Express Worldwide Import IL'!$C$13:$I$13,0))*1</f>
        <v>6.08</v>
      </c>
      <c r="N787" t="str">
        <f t="shared" si="1797"/>
        <v>Per0.5KG_A</v>
      </c>
      <c r="O787" t="s">
        <v>2310</v>
      </c>
      <c r="P787">
        <f>M786</f>
        <v>184.56</v>
      </c>
      <c r="R787" t="str">
        <f t="shared" si="1640"/>
        <v>('DHL','2024-01-01','2024-12-31','12376','3C','US',NULL,'EXPRESS WW (NON-DOC) ','Non-Document','6',10,20,6.08,'Per0.5KG_A','AppliedMaterials_2024',184.56),</v>
      </c>
    </row>
    <row r="788" spans="1:18" x14ac:dyDescent="0.3">
      <c r="A788" t="str">
        <f t="shared" ref="A788" si="1822">A763</f>
        <v>DHL</v>
      </c>
      <c r="B788" s="1" t="s">
        <v>21</v>
      </c>
      <c r="C788" s="1" t="s">
        <v>2309</v>
      </c>
      <c r="D788">
        <v>12376</v>
      </c>
      <c r="E788" t="s">
        <v>2262</v>
      </c>
      <c r="F788" t="str">
        <f t="shared" ref="F788:G788" si="1823">F763</f>
        <v>US</v>
      </c>
      <c r="G788" t="str">
        <f t="shared" si="1823"/>
        <v>NULL</v>
      </c>
      <c r="H788" t="s">
        <v>2353</v>
      </c>
      <c r="I788" t="str">
        <f t="shared" ref="I788" si="1824">I763</f>
        <v>Non-Document</v>
      </c>
      <c r="J788" s="11">
        <f t="shared" si="1598"/>
        <v>6</v>
      </c>
      <c r="K788">
        <f t="shared" ref="K788:L788" si="1825">K763</f>
        <v>20</v>
      </c>
      <c r="L788">
        <f t="shared" si="1825"/>
        <v>30</v>
      </c>
      <c r="M788">
        <f>INDEX('Express Worldwide Import IL'!$C$14:$I$41,MATCH('Rate Load ExpressWW IL Import'!L788,'Express Worldwide Import IL'!$B$14:$B$41,0),MATCH("Zone "&amp;'Rate Load ExpressWW IL Import'!J788,'Express Worldwide Import IL'!$C$13:$I$13,0))*1</f>
        <v>5.99</v>
      </c>
      <c r="N788" t="str">
        <f t="shared" si="1797"/>
        <v>Per0.5KG_A</v>
      </c>
      <c r="O788" t="s">
        <v>2310</v>
      </c>
      <c r="P788" s="18">
        <f>P787+((K788-K787)*2)*M787</f>
        <v>306.15999999999997</v>
      </c>
      <c r="R788" t="str">
        <f t="shared" si="1640"/>
        <v>('DHL','2024-01-01','2024-12-31','12376','3C','US',NULL,'EXPRESS WW (NON-DOC) ','Non-Document','6',20,30,5.99,'Per0.5KG_A','AppliedMaterials_2024',306.16),</v>
      </c>
    </row>
    <row r="789" spans="1:18" x14ac:dyDescent="0.3">
      <c r="A789" t="str">
        <f t="shared" ref="A789" si="1826">A764</f>
        <v>DHL</v>
      </c>
      <c r="B789" s="1" t="s">
        <v>21</v>
      </c>
      <c r="C789" s="1" t="s">
        <v>2309</v>
      </c>
      <c r="D789">
        <v>12376</v>
      </c>
      <c r="E789" t="s">
        <v>2262</v>
      </c>
      <c r="F789" t="str">
        <f t="shared" ref="F789:G789" si="1827">F764</f>
        <v>US</v>
      </c>
      <c r="G789" t="str">
        <f t="shared" si="1827"/>
        <v>NULL</v>
      </c>
      <c r="H789" t="s">
        <v>2353</v>
      </c>
      <c r="I789" t="str">
        <f t="shared" ref="I789" si="1828">I764</f>
        <v>Non-Document</v>
      </c>
      <c r="J789" s="11">
        <f t="shared" si="1598"/>
        <v>6</v>
      </c>
      <c r="K789">
        <f t="shared" ref="K789:L789" si="1829">K764</f>
        <v>30</v>
      </c>
      <c r="L789">
        <f t="shared" si="1829"/>
        <v>70</v>
      </c>
      <c r="M789">
        <f>INDEX('Express Worldwide Import IL'!$C$14:$I$41,MATCH('Rate Load ExpressWW IL Import'!L789,'Express Worldwide Import IL'!$B$14:$B$41,0),MATCH("Zone "&amp;'Rate Load ExpressWW IL Import'!J789,'Express Worldwide Import IL'!$C$13:$I$13,0))*1</f>
        <v>11.9</v>
      </c>
      <c r="N789" t="str">
        <f t="shared" si="1797"/>
        <v>Per1.0KG_A</v>
      </c>
      <c r="O789" t="s">
        <v>2310</v>
      </c>
      <c r="P789" s="18">
        <f>P788+((K789-K788))*M788</f>
        <v>366.05999999999995</v>
      </c>
      <c r="R789" t="str">
        <f t="shared" si="1640"/>
        <v>('DHL','2024-01-01','2024-12-31','12376','3C','US',NULL,'EXPRESS WW (NON-DOC) ','Non-Document','6',30,70,11.9,'Per1.0KG_A','AppliedMaterials_2024',366.06),</v>
      </c>
    </row>
    <row r="790" spans="1:18" x14ac:dyDescent="0.3">
      <c r="A790" t="str">
        <f t="shared" ref="A790" si="1830">A765</f>
        <v>DHL</v>
      </c>
      <c r="B790" s="1" t="s">
        <v>21</v>
      </c>
      <c r="C790" s="1" t="s">
        <v>2309</v>
      </c>
      <c r="D790">
        <v>12376</v>
      </c>
      <c r="E790" t="s">
        <v>2262</v>
      </c>
      <c r="F790" t="str">
        <f t="shared" ref="F790:G790" si="1831">F765</f>
        <v>US</v>
      </c>
      <c r="G790" t="str">
        <f t="shared" si="1831"/>
        <v>NULL</v>
      </c>
      <c r="H790" t="s">
        <v>2353</v>
      </c>
      <c r="I790" t="str">
        <f t="shared" ref="I790" si="1832">I765</f>
        <v>Non-Document</v>
      </c>
      <c r="J790" s="11">
        <f t="shared" si="1598"/>
        <v>6</v>
      </c>
      <c r="K790">
        <f t="shared" ref="K790:L790" si="1833">K765</f>
        <v>70</v>
      </c>
      <c r="L790">
        <f t="shared" si="1833"/>
        <v>300</v>
      </c>
      <c r="M790">
        <f>INDEX('Express Worldwide Import IL'!$C$14:$I$41,MATCH('Rate Load ExpressWW IL Import'!L790,'Express Worldwide Import IL'!$B$14:$B$41,0),MATCH("Zone "&amp;'Rate Load ExpressWW IL Import'!J790,'Express Worldwide Import IL'!$C$13:$I$13,0))*1</f>
        <v>11.81</v>
      </c>
      <c r="N790" t="str">
        <f t="shared" si="1797"/>
        <v>Per1.0KG_A</v>
      </c>
      <c r="O790" t="s">
        <v>2310</v>
      </c>
      <c r="P790" s="18">
        <f>P789+((K790-K789))*M789</f>
        <v>842.06</v>
      </c>
      <c r="R790" t="str">
        <f t="shared" si="1640"/>
        <v>('DHL','2024-01-01','2024-12-31','12376','3C','US',NULL,'EXPRESS WW (NON-DOC) ','Non-Document','6',70,300,11.81,'Per1.0KG_A','AppliedMaterials_2024',842.06),</v>
      </c>
    </row>
    <row r="791" spans="1:18" x14ac:dyDescent="0.3">
      <c r="A791" t="str">
        <f t="shared" ref="A791" si="1834">A766</f>
        <v>DHL</v>
      </c>
      <c r="B791" s="1" t="s">
        <v>21</v>
      </c>
      <c r="C791" s="1" t="s">
        <v>2309</v>
      </c>
      <c r="D791">
        <v>12376</v>
      </c>
      <c r="E791" t="s">
        <v>2262</v>
      </c>
      <c r="F791" t="str">
        <f t="shared" ref="F791:G791" si="1835">F766</f>
        <v>US</v>
      </c>
      <c r="G791" t="str">
        <f t="shared" si="1835"/>
        <v>NULL</v>
      </c>
      <c r="H791" t="s">
        <v>2353</v>
      </c>
      <c r="I791" t="str">
        <f t="shared" ref="I791" si="1836">I766</f>
        <v>Non-Document</v>
      </c>
      <c r="J791" s="11">
        <f t="shared" si="1598"/>
        <v>6</v>
      </c>
      <c r="K791">
        <f t="shared" ref="K791:L791" si="1837">K766</f>
        <v>300</v>
      </c>
      <c r="L791">
        <f t="shared" si="1837"/>
        <v>99999</v>
      </c>
      <c r="M791">
        <f>INDEX('Express Worldwide Import IL'!$C$14:$I$41,MATCH('Rate Load ExpressWW IL Import'!L791,'Express Worldwide Import IL'!$B$14:$B$41,0),MATCH("Zone "&amp;'Rate Load ExpressWW IL Import'!J791,'Express Worldwide Import IL'!$C$13:$I$13,0))*1</f>
        <v>11.54</v>
      </c>
      <c r="N791" t="str">
        <f t="shared" si="1797"/>
        <v>Per1.0KG_A</v>
      </c>
      <c r="O791" t="s">
        <v>2310</v>
      </c>
      <c r="P791" s="18">
        <f>P790+((K791-K790))*M790</f>
        <v>3558.36</v>
      </c>
      <c r="R791" t="str">
        <f t="shared" si="1640"/>
        <v>('DHL','2024-01-01','2024-12-31','12376','3C','US',NULL,'EXPRESS WW (NON-DOC) ','Non-Document','6',300,99999,11.54,'Per1.0KG_A','AppliedMaterials_2024',3558.36),</v>
      </c>
    </row>
    <row r="792" spans="1:18" x14ac:dyDescent="0.3">
      <c r="A792" t="str">
        <f t="shared" ref="A792" si="1838">A767</f>
        <v>DHL</v>
      </c>
      <c r="B792" s="1" t="s">
        <v>21</v>
      </c>
      <c r="C792" s="1" t="s">
        <v>2309</v>
      </c>
      <c r="D792">
        <v>12376</v>
      </c>
      <c r="E792" t="s">
        <v>2262</v>
      </c>
      <c r="F792" t="str">
        <f t="shared" ref="F792:G792" si="1839">F767</f>
        <v>US</v>
      </c>
      <c r="G792" t="str">
        <f t="shared" si="1839"/>
        <v>NULL</v>
      </c>
      <c r="H792" t="s">
        <v>2353</v>
      </c>
      <c r="I792" t="str">
        <f t="shared" ref="I792" si="1840">I767</f>
        <v>Non-Document</v>
      </c>
      <c r="J792" s="11">
        <f t="shared" si="1598"/>
        <v>7</v>
      </c>
      <c r="K792">
        <f t="shared" ref="K792:L792" si="1841">K767</f>
        <v>0</v>
      </c>
      <c r="L792">
        <f t="shared" si="1841"/>
        <v>0.5</v>
      </c>
      <c r="M792">
        <f>INDEX('Express Worldwide Import IL'!$C$14:$I$41,MATCH('Rate Load ExpressWW IL Import'!L792,'Express Worldwide Import IL'!$B$14:$B$41,0),MATCH("Zone "&amp;'Rate Load ExpressWW IL Import'!J792,'Express Worldwide Import IL'!$C$13:$I$13,0))*1</f>
        <v>60.24</v>
      </c>
      <c r="N792" t="str">
        <f t="shared" si="1797"/>
        <v>Flat KG</v>
      </c>
      <c r="O792" t="s">
        <v>2310</v>
      </c>
      <c r="P792" t="s">
        <v>18</v>
      </c>
      <c r="R792" t="str">
        <f t="shared" si="1640"/>
        <v>('DHL','2024-01-01','2024-12-31','12376','3C','US',NULL,'EXPRESS WW (NON-DOC) ','Non-Document','7',0,0.5,60.24,'Flat KG','AppliedMaterials_2024',NULL),</v>
      </c>
    </row>
    <row r="793" spans="1:18" x14ac:dyDescent="0.3">
      <c r="A793" t="str">
        <f t="shared" ref="A793" si="1842">A768</f>
        <v>DHL</v>
      </c>
      <c r="B793" s="1" t="s">
        <v>21</v>
      </c>
      <c r="C793" s="1" t="s">
        <v>2309</v>
      </c>
      <c r="D793">
        <v>12376</v>
      </c>
      <c r="E793" t="s">
        <v>2262</v>
      </c>
      <c r="F793" t="str">
        <f t="shared" ref="F793:G793" si="1843">F768</f>
        <v>US</v>
      </c>
      <c r="G793" t="str">
        <f t="shared" si="1843"/>
        <v>NULL</v>
      </c>
      <c r="H793" t="s">
        <v>2353</v>
      </c>
      <c r="I793" t="str">
        <f t="shared" ref="I793" si="1844">I768</f>
        <v>Non-Document</v>
      </c>
      <c r="J793" s="11">
        <f t="shared" si="1598"/>
        <v>7</v>
      </c>
      <c r="K793">
        <f t="shared" ref="K793:L793" si="1845">K768</f>
        <v>0.5</v>
      </c>
      <c r="L793">
        <f t="shared" si="1845"/>
        <v>1</v>
      </c>
      <c r="M793">
        <f>INDEX('Express Worldwide Import IL'!$C$14:$I$41,MATCH('Rate Load ExpressWW IL Import'!L793,'Express Worldwide Import IL'!$B$14:$B$41,0),MATCH("Zone "&amp;'Rate Load ExpressWW IL Import'!J793,'Express Worldwide Import IL'!$C$13:$I$13,0))*1</f>
        <v>81.92</v>
      </c>
      <c r="N793" t="str">
        <f t="shared" si="1797"/>
        <v>Flat KG</v>
      </c>
      <c r="O793" t="s">
        <v>2310</v>
      </c>
      <c r="P793" t="s">
        <v>18</v>
      </c>
      <c r="R793" t="str">
        <f t="shared" si="1640"/>
        <v>('DHL','2024-01-01','2024-12-31','12376','3C','US',NULL,'EXPRESS WW (NON-DOC) ','Non-Document','7',0.5,1,81.92,'Flat KG','AppliedMaterials_2024',NULL),</v>
      </c>
    </row>
    <row r="794" spans="1:18" x14ac:dyDescent="0.3">
      <c r="A794" t="str">
        <f t="shared" ref="A794" si="1846">A769</f>
        <v>DHL</v>
      </c>
      <c r="B794" s="1" t="s">
        <v>21</v>
      </c>
      <c r="C794" s="1" t="s">
        <v>2309</v>
      </c>
      <c r="D794">
        <v>12376</v>
      </c>
      <c r="E794" t="s">
        <v>2262</v>
      </c>
      <c r="F794" t="str">
        <f t="shared" ref="F794:G794" si="1847">F769</f>
        <v>US</v>
      </c>
      <c r="G794" t="str">
        <f t="shared" si="1847"/>
        <v>NULL</v>
      </c>
      <c r="H794" t="s">
        <v>2353</v>
      </c>
      <c r="I794" t="str">
        <f t="shared" ref="I794" si="1848">I769</f>
        <v>Non-Document</v>
      </c>
      <c r="J794" s="11">
        <f t="shared" si="1598"/>
        <v>7</v>
      </c>
      <c r="K794">
        <f t="shared" ref="K794:L794" si="1849">K769</f>
        <v>1</v>
      </c>
      <c r="L794">
        <f t="shared" si="1849"/>
        <v>1.5</v>
      </c>
      <c r="M794">
        <f>INDEX('Express Worldwide Import IL'!$C$14:$I$41,MATCH('Rate Load ExpressWW IL Import'!L794,'Express Worldwide Import IL'!$B$14:$B$41,0),MATCH("Zone "&amp;'Rate Load ExpressWW IL Import'!J794,'Express Worldwide Import IL'!$C$13:$I$13,0))*1</f>
        <v>92.82</v>
      </c>
      <c r="N794" t="str">
        <f t="shared" si="1797"/>
        <v>Flat KG</v>
      </c>
      <c r="O794" t="s">
        <v>2310</v>
      </c>
      <c r="P794" t="s">
        <v>18</v>
      </c>
      <c r="R794" t="str">
        <f t="shared" si="1640"/>
        <v>('DHL','2024-01-01','2024-12-31','12376','3C','US',NULL,'EXPRESS WW (NON-DOC) ','Non-Document','7',1,1.5,92.82,'Flat KG','AppliedMaterials_2024',NULL),</v>
      </c>
    </row>
    <row r="795" spans="1:18" x14ac:dyDescent="0.3">
      <c r="A795" t="str">
        <f t="shared" ref="A795" si="1850">A770</f>
        <v>DHL</v>
      </c>
      <c r="B795" s="1" t="s">
        <v>21</v>
      </c>
      <c r="C795" s="1" t="s">
        <v>2309</v>
      </c>
      <c r="D795">
        <v>12376</v>
      </c>
      <c r="E795" t="s">
        <v>2262</v>
      </c>
      <c r="F795" t="str">
        <f t="shared" ref="F795:G795" si="1851">F770</f>
        <v>US</v>
      </c>
      <c r="G795" t="str">
        <f t="shared" si="1851"/>
        <v>NULL</v>
      </c>
      <c r="H795" t="s">
        <v>2353</v>
      </c>
      <c r="I795" t="str">
        <f t="shared" ref="I795" si="1852">I770</f>
        <v>Non-Document</v>
      </c>
      <c r="J795" s="11">
        <f t="shared" si="1598"/>
        <v>7</v>
      </c>
      <c r="K795">
        <f t="shared" ref="K795:L795" si="1853">K770</f>
        <v>1.5</v>
      </c>
      <c r="L795">
        <f t="shared" si="1853"/>
        <v>2</v>
      </c>
      <c r="M795">
        <f>INDEX('Express Worldwide Import IL'!$C$14:$I$41,MATCH('Rate Load ExpressWW IL Import'!L795,'Express Worldwide Import IL'!$B$14:$B$41,0),MATCH("Zone "&amp;'Rate Load ExpressWW IL Import'!J795,'Express Worldwide Import IL'!$C$13:$I$13,0))*1</f>
        <v>103.72</v>
      </c>
      <c r="N795" t="str">
        <f t="shared" si="1797"/>
        <v>Flat KG</v>
      </c>
      <c r="O795" t="s">
        <v>2310</v>
      </c>
      <c r="P795" t="s">
        <v>18</v>
      </c>
      <c r="R795" t="str">
        <f t="shared" si="1640"/>
        <v>('DHL','2024-01-01','2024-12-31','12376','3C','US',NULL,'EXPRESS WW (NON-DOC) ','Non-Document','7',1.5,2,103.72,'Flat KG','AppliedMaterials_2024',NULL),</v>
      </c>
    </row>
    <row r="796" spans="1:18" x14ac:dyDescent="0.3">
      <c r="A796" t="str">
        <f t="shared" ref="A796" si="1854">A771</f>
        <v>DHL</v>
      </c>
      <c r="B796" s="1" t="s">
        <v>21</v>
      </c>
      <c r="C796" s="1" t="s">
        <v>2309</v>
      </c>
      <c r="D796">
        <v>12376</v>
      </c>
      <c r="E796" t="s">
        <v>2262</v>
      </c>
      <c r="F796" t="str">
        <f t="shared" ref="F796:G796" si="1855">F771</f>
        <v>US</v>
      </c>
      <c r="G796" t="str">
        <f t="shared" si="1855"/>
        <v>NULL</v>
      </c>
      <c r="H796" t="s">
        <v>2353</v>
      </c>
      <c r="I796" t="str">
        <f t="shared" ref="I796" si="1856">I771</f>
        <v>Non-Document</v>
      </c>
      <c r="J796" s="11">
        <f t="shared" ref="J796:J816" si="1857">J771+1</f>
        <v>7</v>
      </c>
      <c r="K796">
        <f t="shared" ref="K796:L796" si="1858">K771</f>
        <v>2</v>
      </c>
      <c r="L796">
        <f t="shared" si="1858"/>
        <v>2.5</v>
      </c>
      <c r="M796">
        <f>INDEX('Express Worldwide Import IL'!$C$14:$I$41,MATCH('Rate Load ExpressWW IL Import'!L796,'Express Worldwide Import IL'!$B$14:$B$41,0),MATCH("Zone "&amp;'Rate Load ExpressWW IL Import'!J796,'Express Worldwide Import IL'!$C$13:$I$13,0))*1</f>
        <v>114.62</v>
      </c>
      <c r="N796" t="str">
        <f t="shared" si="1797"/>
        <v>Flat KG</v>
      </c>
      <c r="O796" t="s">
        <v>2310</v>
      </c>
      <c r="P796" t="s">
        <v>18</v>
      </c>
      <c r="R796" t="str">
        <f t="shared" si="1640"/>
        <v>('DHL','2024-01-01','2024-12-31','12376','3C','US',NULL,'EXPRESS WW (NON-DOC) ','Non-Document','7',2,2.5,114.62,'Flat KG','AppliedMaterials_2024',NULL),</v>
      </c>
    </row>
    <row r="797" spans="1:18" x14ac:dyDescent="0.3">
      <c r="A797" t="str">
        <f t="shared" ref="A797" si="1859">A772</f>
        <v>DHL</v>
      </c>
      <c r="B797" s="1" t="s">
        <v>21</v>
      </c>
      <c r="C797" s="1" t="s">
        <v>2309</v>
      </c>
      <c r="D797">
        <v>12376</v>
      </c>
      <c r="E797" t="s">
        <v>2262</v>
      </c>
      <c r="F797" t="str">
        <f t="shared" ref="F797:G797" si="1860">F772</f>
        <v>US</v>
      </c>
      <c r="G797" t="str">
        <f t="shared" si="1860"/>
        <v>NULL</v>
      </c>
      <c r="H797" t="s">
        <v>2353</v>
      </c>
      <c r="I797" t="str">
        <f t="shared" ref="I797" si="1861">I772</f>
        <v>Non-Document</v>
      </c>
      <c r="J797" s="11">
        <f t="shared" si="1857"/>
        <v>7</v>
      </c>
      <c r="K797">
        <f t="shared" ref="K797:L797" si="1862">K772</f>
        <v>2.5</v>
      </c>
      <c r="L797">
        <f t="shared" si="1862"/>
        <v>3</v>
      </c>
      <c r="M797">
        <f>INDEX('Express Worldwide Import IL'!$C$14:$I$41,MATCH('Rate Load ExpressWW IL Import'!L797,'Express Worldwide Import IL'!$B$14:$B$41,0),MATCH("Zone "&amp;'Rate Load ExpressWW IL Import'!J797,'Express Worldwide Import IL'!$C$13:$I$13,0))*1</f>
        <v>124.89</v>
      </c>
      <c r="N797" t="str">
        <f t="shared" si="1797"/>
        <v>Flat KG</v>
      </c>
      <c r="O797" t="s">
        <v>2310</v>
      </c>
      <c r="P797" t="s">
        <v>18</v>
      </c>
      <c r="R797" t="str">
        <f t="shared" si="1640"/>
        <v>('DHL','2024-01-01','2024-12-31','12376','3C','US',NULL,'EXPRESS WW (NON-DOC) ','Non-Document','7',2.5,3,124.89,'Flat KG','AppliedMaterials_2024',NULL),</v>
      </c>
    </row>
    <row r="798" spans="1:18" x14ac:dyDescent="0.3">
      <c r="A798" t="str">
        <f t="shared" ref="A798" si="1863">A773</f>
        <v>DHL</v>
      </c>
      <c r="B798" s="1" t="s">
        <v>21</v>
      </c>
      <c r="C798" s="1" t="s">
        <v>2309</v>
      </c>
      <c r="D798">
        <v>12376</v>
      </c>
      <c r="E798" t="s">
        <v>2262</v>
      </c>
      <c r="F798" t="str">
        <f t="shared" ref="F798:G798" si="1864">F773</f>
        <v>US</v>
      </c>
      <c r="G798" t="str">
        <f t="shared" si="1864"/>
        <v>NULL</v>
      </c>
      <c r="H798" t="s">
        <v>2353</v>
      </c>
      <c r="I798" t="str">
        <f t="shared" ref="I798" si="1865">I773</f>
        <v>Non-Document</v>
      </c>
      <c r="J798" s="11">
        <f t="shared" si="1857"/>
        <v>7</v>
      </c>
      <c r="K798">
        <f t="shared" ref="K798:L798" si="1866">K773</f>
        <v>3</v>
      </c>
      <c r="L798">
        <f t="shared" si="1866"/>
        <v>3.5</v>
      </c>
      <c r="M798">
        <f>INDEX('Express Worldwide Import IL'!$C$14:$I$41,MATCH('Rate Load ExpressWW IL Import'!L798,'Express Worldwide Import IL'!$B$14:$B$41,0),MATCH("Zone "&amp;'Rate Load ExpressWW IL Import'!J798,'Express Worldwide Import IL'!$C$13:$I$13,0))*1</f>
        <v>135.16</v>
      </c>
      <c r="N798" t="str">
        <f t="shared" si="1797"/>
        <v>Flat KG</v>
      </c>
      <c r="O798" t="s">
        <v>2310</v>
      </c>
      <c r="P798" t="s">
        <v>18</v>
      </c>
      <c r="R798" t="str">
        <f t="shared" si="1640"/>
        <v>('DHL','2024-01-01','2024-12-31','12376','3C','US',NULL,'EXPRESS WW (NON-DOC) ','Non-Document','7',3,3.5,135.16,'Flat KG','AppliedMaterials_2024',NULL),</v>
      </c>
    </row>
    <row r="799" spans="1:18" x14ac:dyDescent="0.3">
      <c r="A799" t="str">
        <f t="shared" ref="A799" si="1867">A774</f>
        <v>DHL</v>
      </c>
      <c r="B799" s="1" t="s">
        <v>21</v>
      </c>
      <c r="C799" s="1" t="s">
        <v>2309</v>
      </c>
      <c r="D799">
        <v>12376</v>
      </c>
      <c r="E799" t="s">
        <v>2262</v>
      </c>
      <c r="F799" t="str">
        <f t="shared" ref="F799:G799" si="1868">F774</f>
        <v>US</v>
      </c>
      <c r="G799" t="str">
        <f t="shared" si="1868"/>
        <v>NULL</v>
      </c>
      <c r="H799" t="s">
        <v>2353</v>
      </c>
      <c r="I799" t="str">
        <f t="shared" ref="I799" si="1869">I774</f>
        <v>Non-Document</v>
      </c>
      <c r="J799" s="11">
        <f t="shared" si="1857"/>
        <v>7</v>
      </c>
      <c r="K799">
        <f t="shared" ref="K799:L799" si="1870">K774</f>
        <v>3.5</v>
      </c>
      <c r="L799">
        <f t="shared" si="1870"/>
        <v>4</v>
      </c>
      <c r="M799">
        <f>INDEX('Express Worldwide Import IL'!$C$14:$I$41,MATCH('Rate Load ExpressWW IL Import'!L799,'Express Worldwide Import IL'!$B$14:$B$41,0),MATCH("Zone "&amp;'Rate Load ExpressWW IL Import'!J799,'Express Worldwide Import IL'!$C$13:$I$13,0))*1</f>
        <v>145.43</v>
      </c>
      <c r="N799" t="str">
        <f t="shared" si="1797"/>
        <v>Flat KG</v>
      </c>
      <c r="O799" t="s">
        <v>2310</v>
      </c>
      <c r="P799" t="s">
        <v>18</v>
      </c>
      <c r="R799" t="str">
        <f t="shared" si="1640"/>
        <v>('DHL','2024-01-01','2024-12-31','12376','3C','US',NULL,'EXPRESS WW (NON-DOC) ','Non-Document','7',3.5,4,145.43,'Flat KG','AppliedMaterials_2024',NULL),</v>
      </c>
    </row>
    <row r="800" spans="1:18" x14ac:dyDescent="0.3">
      <c r="A800" t="str">
        <f t="shared" ref="A800" si="1871">A775</f>
        <v>DHL</v>
      </c>
      <c r="B800" s="1" t="s">
        <v>21</v>
      </c>
      <c r="C800" s="1" t="s">
        <v>2309</v>
      </c>
      <c r="D800">
        <v>12376</v>
      </c>
      <c r="E800" t="s">
        <v>2262</v>
      </c>
      <c r="F800" t="str">
        <f t="shared" ref="F800:G800" si="1872">F775</f>
        <v>US</v>
      </c>
      <c r="G800" t="str">
        <f t="shared" si="1872"/>
        <v>NULL</v>
      </c>
      <c r="H800" t="s">
        <v>2353</v>
      </c>
      <c r="I800" t="str">
        <f t="shared" ref="I800" si="1873">I775</f>
        <v>Non-Document</v>
      </c>
      <c r="J800" s="11">
        <f t="shared" si="1857"/>
        <v>7</v>
      </c>
      <c r="K800">
        <f t="shared" ref="K800:L800" si="1874">K775</f>
        <v>4</v>
      </c>
      <c r="L800">
        <f t="shared" si="1874"/>
        <v>4.5</v>
      </c>
      <c r="M800">
        <f>INDEX('Express Worldwide Import IL'!$C$14:$I$41,MATCH('Rate Load ExpressWW IL Import'!L800,'Express Worldwide Import IL'!$B$14:$B$41,0),MATCH("Zone "&amp;'Rate Load ExpressWW IL Import'!J800,'Express Worldwide Import IL'!$C$13:$I$13,0))*1</f>
        <v>155.69999999999999</v>
      </c>
      <c r="N800" t="str">
        <f t="shared" si="1797"/>
        <v>Flat KG</v>
      </c>
      <c r="O800" t="s">
        <v>2310</v>
      </c>
      <c r="P800" t="s">
        <v>18</v>
      </c>
      <c r="R800" t="str">
        <f t="shared" si="1640"/>
        <v>('DHL','2024-01-01','2024-12-31','12376','3C','US',NULL,'EXPRESS WW (NON-DOC) ','Non-Document','7',4,4.5,155.7,'Flat KG','AppliedMaterials_2024',NULL),</v>
      </c>
    </row>
    <row r="801" spans="1:18" x14ac:dyDescent="0.3">
      <c r="A801" t="str">
        <f t="shared" ref="A801" si="1875">A776</f>
        <v>DHL</v>
      </c>
      <c r="B801" s="1" t="s">
        <v>21</v>
      </c>
      <c r="C801" s="1" t="s">
        <v>2309</v>
      </c>
      <c r="D801">
        <v>12376</v>
      </c>
      <c r="E801" t="s">
        <v>2262</v>
      </c>
      <c r="F801" t="str">
        <f t="shared" ref="F801:G801" si="1876">F776</f>
        <v>US</v>
      </c>
      <c r="G801" t="str">
        <f t="shared" si="1876"/>
        <v>NULL</v>
      </c>
      <c r="H801" t="s">
        <v>2353</v>
      </c>
      <c r="I801" t="str">
        <f t="shared" ref="I801" si="1877">I776</f>
        <v>Non-Document</v>
      </c>
      <c r="J801" s="11">
        <f t="shared" si="1857"/>
        <v>7</v>
      </c>
      <c r="K801">
        <f t="shared" ref="K801:L801" si="1878">K776</f>
        <v>4.5</v>
      </c>
      <c r="L801">
        <f t="shared" si="1878"/>
        <v>5</v>
      </c>
      <c r="M801">
        <f>INDEX('Express Worldwide Import IL'!$C$14:$I$41,MATCH('Rate Load ExpressWW IL Import'!L801,'Express Worldwide Import IL'!$B$14:$B$41,0),MATCH("Zone "&amp;'Rate Load ExpressWW IL Import'!J801,'Express Worldwide Import IL'!$C$13:$I$13,0))*1</f>
        <v>165.97</v>
      </c>
      <c r="N801" t="str">
        <f t="shared" si="1797"/>
        <v>Flat KG</v>
      </c>
      <c r="O801" t="s">
        <v>2310</v>
      </c>
      <c r="P801" t="s">
        <v>18</v>
      </c>
      <c r="R801" t="str">
        <f t="shared" si="1640"/>
        <v>('DHL','2024-01-01','2024-12-31','12376','3C','US',NULL,'EXPRESS WW (NON-DOC) ','Non-Document','7',4.5,5,165.97,'Flat KG','AppliedMaterials_2024',NULL),</v>
      </c>
    </row>
    <row r="802" spans="1:18" x14ac:dyDescent="0.3">
      <c r="A802" t="str">
        <f t="shared" ref="A802" si="1879">A777</f>
        <v>DHL</v>
      </c>
      <c r="B802" s="1" t="s">
        <v>21</v>
      </c>
      <c r="C802" s="1" t="s">
        <v>2309</v>
      </c>
      <c r="D802">
        <v>12376</v>
      </c>
      <c r="E802" t="s">
        <v>2262</v>
      </c>
      <c r="F802" t="str">
        <f t="shared" ref="F802:G802" si="1880">F777</f>
        <v>US</v>
      </c>
      <c r="G802" t="str">
        <f t="shared" si="1880"/>
        <v>NULL</v>
      </c>
      <c r="H802" t="s">
        <v>2353</v>
      </c>
      <c r="I802" t="str">
        <f t="shared" ref="I802" si="1881">I777</f>
        <v>Non-Document</v>
      </c>
      <c r="J802" s="11">
        <f t="shared" si="1857"/>
        <v>7</v>
      </c>
      <c r="K802">
        <f t="shared" ref="K802:L802" si="1882">K777</f>
        <v>5</v>
      </c>
      <c r="L802">
        <f t="shared" si="1882"/>
        <v>5.5</v>
      </c>
      <c r="M802">
        <f>INDEX('Express Worldwide Import IL'!$C$14:$I$41,MATCH('Rate Load ExpressWW IL Import'!L802,'Express Worldwide Import IL'!$B$14:$B$41,0),MATCH("Zone "&amp;'Rate Load ExpressWW IL Import'!J802,'Express Worldwide Import IL'!$C$13:$I$13,0))*1</f>
        <v>176.42</v>
      </c>
      <c r="N802" t="str">
        <f t="shared" si="1797"/>
        <v>Flat KG</v>
      </c>
      <c r="O802" t="s">
        <v>2310</v>
      </c>
      <c r="P802" t="s">
        <v>18</v>
      </c>
      <c r="R802" t="str">
        <f t="shared" si="1640"/>
        <v>('DHL','2024-01-01','2024-12-31','12376','3C','US',NULL,'EXPRESS WW (NON-DOC) ','Non-Document','7',5,5.5,176.42,'Flat KG','AppliedMaterials_2024',NULL),</v>
      </c>
    </row>
    <row r="803" spans="1:18" x14ac:dyDescent="0.3">
      <c r="A803" t="str">
        <f t="shared" ref="A803" si="1883">A778</f>
        <v>DHL</v>
      </c>
      <c r="B803" s="1" t="s">
        <v>21</v>
      </c>
      <c r="C803" s="1" t="s">
        <v>2309</v>
      </c>
      <c r="D803">
        <v>12376</v>
      </c>
      <c r="E803" t="s">
        <v>2262</v>
      </c>
      <c r="F803" t="str">
        <f t="shared" ref="F803:G803" si="1884">F778</f>
        <v>US</v>
      </c>
      <c r="G803" t="str">
        <f t="shared" si="1884"/>
        <v>NULL</v>
      </c>
      <c r="H803" t="s">
        <v>2353</v>
      </c>
      <c r="I803" t="str">
        <f t="shared" ref="I803" si="1885">I778</f>
        <v>Non-Document</v>
      </c>
      <c r="J803" s="11">
        <f t="shared" si="1857"/>
        <v>7</v>
      </c>
      <c r="K803">
        <f t="shared" ref="K803:L803" si="1886">K778</f>
        <v>5.5</v>
      </c>
      <c r="L803">
        <f t="shared" si="1886"/>
        <v>6</v>
      </c>
      <c r="M803">
        <f>INDEX('Express Worldwide Import IL'!$C$14:$I$41,MATCH('Rate Load ExpressWW IL Import'!L803,'Express Worldwide Import IL'!$B$14:$B$41,0),MATCH("Zone "&amp;'Rate Load ExpressWW IL Import'!J803,'Express Worldwide Import IL'!$C$13:$I$13,0))*1</f>
        <v>186.87</v>
      </c>
      <c r="N803" t="str">
        <f t="shared" si="1797"/>
        <v>Flat KG</v>
      </c>
      <c r="O803" t="s">
        <v>2310</v>
      </c>
      <c r="P803" t="s">
        <v>18</v>
      </c>
      <c r="R803" t="str">
        <f t="shared" si="1640"/>
        <v>('DHL','2024-01-01','2024-12-31','12376','3C','US',NULL,'EXPRESS WW (NON-DOC) ','Non-Document','7',5.5,6,186.87,'Flat KG','AppliedMaterials_2024',NULL),</v>
      </c>
    </row>
    <row r="804" spans="1:18" x14ac:dyDescent="0.3">
      <c r="A804" t="str">
        <f t="shared" ref="A804" si="1887">A779</f>
        <v>DHL</v>
      </c>
      <c r="B804" s="1" t="s">
        <v>21</v>
      </c>
      <c r="C804" s="1" t="s">
        <v>2309</v>
      </c>
      <c r="D804">
        <v>12376</v>
      </c>
      <c r="E804" t="s">
        <v>2262</v>
      </c>
      <c r="F804" t="str">
        <f t="shared" ref="F804:G804" si="1888">F779</f>
        <v>US</v>
      </c>
      <c r="G804" t="str">
        <f t="shared" si="1888"/>
        <v>NULL</v>
      </c>
      <c r="H804" t="s">
        <v>2353</v>
      </c>
      <c r="I804" t="str">
        <f t="shared" ref="I804" si="1889">I779</f>
        <v>Non-Document</v>
      </c>
      <c r="J804" s="11">
        <f t="shared" si="1857"/>
        <v>7</v>
      </c>
      <c r="K804">
        <f t="shared" ref="K804:L804" si="1890">K779</f>
        <v>6</v>
      </c>
      <c r="L804">
        <f t="shared" si="1890"/>
        <v>6.5</v>
      </c>
      <c r="M804">
        <f>INDEX('Express Worldwide Import IL'!$C$14:$I$41,MATCH('Rate Load ExpressWW IL Import'!L804,'Express Worldwide Import IL'!$B$14:$B$41,0),MATCH("Zone "&amp;'Rate Load ExpressWW IL Import'!J804,'Express Worldwide Import IL'!$C$13:$I$13,0))*1</f>
        <v>197.32</v>
      </c>
      <c r="N804" t="str">
        <f t="shared" si="1797"/>
        <v>Flat KG</v>
      </c>
      <c r="O804" t="s">
        <v>2310</v>
      </c>
      <c r="P804" t="s">
        <v>18</v>
      </c>
      <c r="R804" t="str">
        <f t="shared" si="1640"/>
        <v>('DHL','2024-01-01','2024-12-31','12376','3C','US',NULL,'EXPRESS WW (NON-DOC) ','Non-Document','7',6,6.5,197.32,'Flat KG','AppliedMaterials_2024',NULL),</v>
      </c>
    </row>
    <row r="805" spans="1:18" x14ac:dyDescent="0.3">
      <c r="A805" t="str">
        <f t="shared" ref="A805" si="1891">A780</f>
        <v>DHL</v>
      </c>
      <c r="B805" s="1" t="s">
        <v>21</v>
      </c>
      <c r="C805" s="1" t="s">
        <v>2309</v>
      </c>
      <c r="D805">
        <v>12376</v>
      </c>
      <c r="E805" t="s">
        <v>2262</v>
      </c>
      <c r="F805" t="str">
        <f t="shared" ref="F805:G805" si="1892">F780</f>
        <v>US</v>
      </c>
      <c r="G805" t="str">
        <f t="shared" si="1892"/>
        <v>NULL</v>
      </c>
      <c r="H805" t="s">
        <v>2353</v>
      </c>
      <c r="I805" t="str">
        <f t="shared" ref="I805" si="1893">I780</f>
        <v>Non-Document</v>
      </c>
      <c r="J805" s="11">
        <f t="shared" si="1857"/>
        <v>7</v>
      </c>
      <c r="K805">
        <f t="shared" ref="K805:L805" si="1894">K780</f>
        <v>6.5</v>
      </c>
      <c r="L805">
        <f t="shared" si="1894"/>
        <v>7</v>
      </c>
      <c r="M805">
        <f>INDEX('Express Worldwide Import IL'!$C$14:$I$41,MATCH('Rate Load ExpressWW IL Import'!L805,'Express Worldwide Import IL'!$B$14:$B$41,0),MATCH("Zone "&amp;'Rate Load ExpressWW IL Import'!J805,'Express Worldwide Import IL'!$C$13:$I$13,0))*1</f>
        <v>207.77</v>
      </c>
      <c r="N805" t="str">
        <f t="shared" si="1797"/>
        <v>Flat KG</v>
      </c>
      <c r="O805" t="s">
        <v>2310</v>
      </c>
      <c r="P805" t="s">
        <v>18</v>
      </c>
      <c r="R805" t="str">
        <f t="shared" si="1640"/>
        <v>('DHL','2024-01-01','2024-12-31','12376','3C','US',NULL,'EXPRESS WW (NON-DOC) ','Non-Document','7',6.5,7,207.77,'Flat KG','AppliedMaterials_2024',NULL),</v>
      </c>
    </row>
    <row r="806" spans="1:18" x14ac:dyDescent="0.3">
      <c r="A806" t="str">
        <f t="shared" ref="A806" si="1895">A781</f>
        <v>DHL</v>
      </c>
      <c r="B806" s="1" t="s">
        <v>21</v>
      </c>
      <c r="C806" s="1" t="s">
        <v>2309</v>
      </c>
      <c r="D806">
        <v>12376</v>
      </c>
      <c r="E806" t="s">
        <v>2262</v>
      </c>
      <c r="F806" t="str">
        <f t="shared" ref="F806:G806" si="1896">F781</f>
        <v>US</v>
      </c>
      <c r="G806" t="str">
        <f t="shared" si="1896"/>
        <v>NULL</v>
      </c>
      <c r="H806" t="s">
        <v>2353</v>
      </c>
      <c r="I806" t="str">
        <f t="shared" ref="I806" si="1897">I781</f>
        <v>Non-Document</v>
      </c>
      <c r="J806" s="11">
        <f t="shared" si="1857"/>
        <v>7</v>
      </c>
      <c r="K806">
        <f t="shared" ref="K806:L806" si="1898">K781</f>
        <v>7</v>
      </c>
      <c r="L806">
        <f t="shared" si="1898"/>
        <v>7.5</v>
      </c>
      <c r="M806">
        <f>INDEX('Express Worldwide Import IL'!$C$14:$I$41,MATCH('Rate Load ExpressWW IL Import'!L806,'Express Worldwide Import IL'!$B$14:$B$41,0),MATCH("Zone "&amp;'Rate Load ExpressWW IL Import'!J806,'Express Worldwide Import IL'!$C$13:$I$13,0))*1</f>
        <v>218.22</v>
      </c>
      <c r="N806" t="str">
        <f t="shared" si="1797"/>
        <v>Flat KG</v>
      </c>
      <c r="O806" t="s">
        <v>2310</v>
      </c>
      <c r="P806" t="s">
        <v>18</v>
      </c>
      <c r="R806" t="str">
        <f t="shared" ref="R806:R816" si="1899">SUBSTITUTE(IF(OR(ROW(A806)=2,MOD(ROW(A806),1000)=0),"insert into tnl_rating.dbo.dhl_express_rate_master values ('DHL','"&amp;B806&amp;"','"&amp;C806&amp;"','"&amp;D806&amp;"','"&amp;E806&amp;"','"&amp;F806&amp;"','"&amp;G806&amp;"','"&amp;H806&amp;"','"&amp;I806&amp;"','"&amp;J806&amp;"',"&amp;K806&amp;","&amp;L806&amp;","&amp;M806&amp;",'"&amp;N806&amp;"','"&amp;O806&amp;"',"&amp;P806&amp;"),",IF(OR(A807="",MOD(ROW(A807),1000)=0),"('DHL','"&amp;B806&amp;"','"&amp;C806&amp;"','"&amp;D806&amp;"','"&amp;E806&amp;"','"&amp;F806&amp;"','"&amp;G806&amp;"','"&amp;H806&amp;"','"&amp;I806&amp;"','"&amp;J806&amp;"',"&amp;K806&amp;","&amp;L806&amp;","&amp;M806&amp;",'"&amp;N806&amp;"','"&amp;O806&amp;"',"&amp;P806&amp;")","('DHL','"&amp;B806&amp;"','"&amp;C806&amp;"','"&amp;D806&amp;"','"&amp;E806&amp;"','"&amp;F806&amp;"','"&amp;G806&amp;"','"&amp;H806&amp;"','"&amp;I806&amp;"','"&amp;J806&amp;"',"&amp;K806&amp;","&amp;L806&amp;","&amp;M806&amp;",'"&amp;N806&amp;"','"&amp;O806&amp;"',"&amp;P806&amp;"),")),"'NULL'","NULL")</f>
        <v>('DHL','2024-01-01','2024-12-31','12376','3C','US',NULL,'EXPRESS WW (NON-DOC) ','Non-Document','7',7,7.5,218.22,'Flat KG','AppliedMaterials_2024',NULL),</v>
      </c>
    </row>
    <row r="807" spans="1:18" x14ac:dyDescent="0.3">
      <c r="A807" t="str">
        <f t="shared" ref="A807" si="1900">A782</f>
        <v>DHL</v>
      </c>
      <c r="B807" s="1" t="s">
        <v>21</v>
      </c>
      <c r="C807" s="1" t="s">
        <v>2309</v>
      </c>
      <c r="D807">
        <v>12376</v>
      </c>
      <c r="E807" t="s">
        <v>2262</v>
      </c>
      <c r="F807" t="str">
        <f t="shared" ref="F807:G807" si="1901">F782</f>
        <v>US</v>
      </c>
      <c r="G807" t="str">
        <f t="shared" si="1901"/>
        <v>NULL</v>
      </c>
      <c r="H807" t="s">
        <v>2353</v>
      </c>
      <c r="I807" t="str">
        <f t="shared" ref="I807" si="1902">I782</f>
        <v>Non-Document</v>
      </c>
      <c r="J807" s="11">
        <f t="shared" si="1857"/>
        <v>7</v>
      </c>
      <c r="K807">
        <f t="shared" ref="K807:L807" si="1903">K782</f>
        <v>7.5</v>
      </c>
      <c r="L807">
        <f t="shared" si="1903"/>
        <v>8</v>
      </c>
      <c r="M807">
        <f>INDEX('Express Worldwide Import IL'!$C$14:$I$41,MATCH('Rate Load ExpressWW IL Import'!L807,'Express Worldwide Import IL'!$B$14:$B$41,0),MATCH("Zone "&amp;'Rate Load ExpressWW IL Import'!J807,'Express Worldwide Import IL'!$C$13:$I$13,0))*1</f>
        <v>228.67</v>
      </c>
      <c r="N807" t="str">
        <f t="shared" si="1797"/>
        <v>Flat KG</v>
      </c>
      <c r="O807" t="s">
        <v>2310</v>
      </c>
      <c r="P807" t="s">
        <v>18</v>
      </c>
      <c r="R807" t="str">
        <f t="shared" si="1899"/>
        <v>('DHL','2024-01-01','2024-12-31','12376','3C','US',NULL,'EXPRESS WW (NON-DOC) ','Non-Document','7',7.5,8,228.67,'Flat KG','AppliedMaterials_2024',NULL),</v>
      </c>
    </row>
    <row r="808" spans="1:18" x14ac:dyDescent="0.3">
      <c r="A808" t="str">
        <f t="shared" ref="A808" si="1904">A783</f>
        <v>DHL</v>
      </c>
      <c r="B808" s="1" t="s">
        <v>21</v>
      </c>
      <c r="C808" s="1" t="s">
        <v>2309</v>
      </c>
      <c r="D808">
        <v>12376</v>
      </c>
      <c r="E808" t="s">
        <v>2262</v>
      </c>
      <c r="F808" t="str">
        <f t="shared" ref="F808:G808" si="1905">F783</f>
        <v>US</v>
      </c>
      <c r="G808" t="str">
        <f t="shared" si="1905"/>
        <v>NULL</v>
      </c>
      <c r="H808" t="s">
        <v>2353</v>
      </c>
      <c r="I808" t="str">
        <f t="shared" ref="I808" si="1906">I783</f>
        <v>Non-Document</v>
      </c>
      <c r="J808" s="11">
        <f t="shared" si="1857"/>
        <v>7</v>
      </c>
      <c r="K808">
        <f t="shared" ref="K808:L808" si="1907">K783</f>
        <v>8</v>
      </c>
      <c r="L808">
        <f t="shared" si="1907"/>
        <v>8.5</v>
      </c>
      <c r="M808">
        <f>INDEX('Express Worldwide Import IL'!$C$14:$I$41,MATCH('Rate Load ExpressWW IL Import'!L808,'Express Worldwide Import IL'!$B$14:$B$41,0),MATCH("Zone "&amp;'Rate Load ExpressWW IL Import'!J808,'Express Worldwide Import IL'!$C$13:$I$13,0))*1</f>
        <v>239.12</v>
      </c>
      <c r="N808" t="str">
        <f t="shared" si="1797"/>
        <v>Flat KG</v>
      </c>
      <c r="O808" t="s">
        <v>2310</v>
      </c>
      <c r="P808" t="s">
        <v>18</v>
      </c>
      <c r="R808" t="str">
        <f t="shared" si="1899"/>
        <v>('DHL','2024-01-01','2024-12-31','12376','3C','US',NULL,'EXPRESS WW (NON-DOC) ','Non-Document','7',8,8.5,239.12,'Flat KG','AppliedMaterials_2024',NULL),</v>
      </c>
    </row>
    <row r="809" spans="1:18" x14ac:dyDescent="0.3">
      <c r="A809" t="str">
        <f t="shared" ref="A809" si="1908">A784</f>
        <v>DHL</v>
      </c>
      <c r="B809" s="1" t="s">
        <v>21</v>
      </c>
      <c r="C809" s="1" t="s">
        <v>2309</v>
      </c>
      <c r="D809">
        <v>12376</v>
      </c>
      <c r="E809" t="s">
        <v>2262</v>
      </c>
      <c r="F809" t="str">
        <f t="shared" ref="F809:G809" si="1909">F784</f>
        <v>US</v>
      </c>
      <c r="G809" t="str">
        <f t="shared" si="1909"/>
        <v>NULL</v>
      </c>
      <c r="H809" t="s">
        <v>2353</v>
      </c>
      <c r="I809" t="str">
        <f t="shared" ref="I809" si="1910">I784</f>
        <v>Non-Document</v>
      </c>
      <c r="J809" s="11">
        <f t="shared" si="1857"/>
        <v>7</v>
      </c>
      <c r="K809">
        <f t="shared" ref="K809:L809" si="1911">K784</f>
        <v>8.5</v>
      </c>
      <c r="L809">
        <f t="shared" si="1911"/>
        <v>9</v>
      </c>
      <c r="M809">
        <f>INDEX('Express Worldwide Import IL'!$C$14:$I$41,MATCH('Rate Load ExpressWW IL Import'!L809,'Express Worldwide Import IL'!$B$14:$B$41,0),MATCH("Zone "&amp;'Rate Load ExpressWW IL Import'!J809,'Express Worldwide Import IL'!$C$13:$I$13,0))*1</f>
        <v>249.57</v>
      </c>
      <c r="N809" t="str">
        <f t="shared" si="1797"/>
        <v>Flat KG</v>
      </c>
      <c r="O809" t="s">
        <v>2310</v>
      </c>
      <c r="P809" t="s">
        <v>18</v>
      </c>
      <c r="R809" t="str">
        <f t="shared" si="1899"/>
        <v>('DHL','2024-01-01','2024-12-31','12376','3C','US',NULL,'EXPRESS WW (NON-DOC) ','Non-Document','7',8.5,9,249.57,'Flat KG','AppliedMaterials_2024',NULL),</v>
      </c>
    </row>
    <row r="810" spans="1:18" x14ac:dyDescent="0.3">
      <c r="A810" t="str">
        <f t="shared" ref="A810" si="1912">A785</f>
        <v>DHL</v>
      </c>
      <c r="B810" s="1" t="s">
        <v>21</v>
      </c>
      <c r="C810" s="1" t="s">
        <v>2309</v>
      </c>
      <c r="D810">
        <v>12376</v>
      </c>
      <c r="E810" t="s">
        <v>2262</v>
      </c>
      <c r="F810" t="str">
        <f t="shared" ref="F810:G810" si="1913">F785</f>
        <v>US</v>
      </c>
      <c r="G810" t="str">
        <f t="shared" si="1913"/>
        <v>NULL</v>
      </c>
      <c r="H810" t="s">
        <v>2353</v>
      </c>
      <c r="I810" t="str">
        <f t="shared" ref="I810" si="1914">I785</f>
        <v>Non-Document</v>
      </c>
      <c r="J810" s="11">
        <f t="shared" si="1857"/>
        <v>7</v>
      </c>
      <c r="K810">
        <f t="shared" ref="K810:L810" si="1915">K785</f>
        <v>9</v>
      </c>
      <c r="L810">
        <f t="shared" si="1915"/>
        <v>9.5</v>
      </c>
      <c r="M810">
        <f>INDEX('Express Worldwide Import IL'!$C$14:$I$41,MATCH('Rate Load ExpressWW IL Import'!L810,'Express Worldwide Import IL'!$B$14:$B$41,0),MATCH("Zone "&amp;'Rate Load ExpressWW IL Import'!J810,'Express Worldwide Import IL'!$C$13:$I$13,0))*1</f>
        <v>260.02</v>
      </c>
      <c r="N810" t="str">
        <f t="shared" si="1797"/>
        <v>Flat KG</v>
      </c>
      <c r="O810" t="s">
        <v>2310</v>
      </c>
      <c r="P810" t="s">
        <v>18</v>
      </c>
      <c r="R810" t="str">
        <f t="shared" si="1899"/>
        <v>('DHL','2024-01-01','2024-12-31','12376','3C','US',NULL,'EXPRESS WW (NON-DOC) ','Non-Document','7',9,9.5,260.02,'Flat KG','AppliedMaterials_2024',NULL),</v>
      </c>
    </row>
    <row r="811" spans="1:18" x14ac:dyDescent="0.3">
      <c r="A811" t="str">
        <f t="shared" ref="A811" si="1916">A786</f>
        <v>DHL</v>
      </c>
      <c r="B811" s="1" t="s">
        <v>21</v>
      </c>
      <c r="C811" s="1" t="s">
        <v>2309</v>
      </c>
      <c r="D811">
        <v>12376</v>
      </c>
      <c r="E811" t="s">
        <v>2262</v>
      </c>
      <c r="F811" t="str">
        <f t="shared" ref="F811:G811" si="1917">F786</f>
        <v>US</v>
      </c>
      <c r="G811" t="str">
        <f t="shared" si="1917"/>
        <v>NULL</v>
      </c>
      <c r="H811" t="s">
        <v>2353</v>
      </c>
      <c r="I811" t="str">
        <f t="shared" ref="I811" si="1918">I786</f>
        <v>Non-Document</v>
      </c>
      <c r="J811" s="11">
        <f t="shared" si="1857"/>
        <v>7</v>
      </c>
      <c r="K811">
        <f t="shared" ref="K811:L811" si="1919">K786</f>
        <v>9.5</v>
      </c>
      <c r="L811">
        <f t="shared" si="1919"/>
        <v>10</v>
      </c>
      <c r="M811">
        <f>INDEX('Express Worldwide Import IL'!$C$14:$I$41,MATCH('Rate Load ExpressWW IL Import'!L811,'Express Worldwide Import IL'!$B$14:$B$41,0),MATCH("Zone "&amp;'Rate Load ExpressWW IL Import'!J811,'Express Worldwide Import IL'!$C$13:$I$13,0))*1</f>
        <v>270.47000000000003</v>
      </c>
      <c r="N811" t="str">
        <f t="shared" si="1797"/>
        <v>Flat KG</v>
      </c>
      <c r="O811" t="s">
        <v>2310</v>
      </c>
      <c r="P811" t="s">
        <v>18</v>
      </c>
      <c r="R811" t="str">
        <f t="shared" si="1899"/>
        <v>('DHL','2024-01-01','2024-12-31','12376','3C','US',NULL,'EXPRESS WW (NON-DOC) ','Non-Document','7',9.5,10,270.47,'Flat KG','AppliedMaterials_2024',NULL),</v>
      </c>
    </row>
    <row r="812" spans="1:18" x14ac:dyDescent="0.3">
      <c r="A812" t="str">
        <f t="shared" ref="A812" si="1920">A787</f>
        <v>DHL</v>
      </c>
      <c r="B812" s="1" t="s">
        <v>21</v>
      </c>
      <c r="C812" s="1" t="s">
        <v>2309</v>
      </c>
      <c r="D812">
        <v>12376</v>
      </c>
      <c r="E812" t="s">
        <v>2262</v>
      </c>
      <c r="F812" t="str">
        <f t="shared" ref="F812:G812" si="1921">F787</f>
        <v>US</v>
      </c>
      <c r="G812" t="str">
        <f t="shared" si="1921"/>
        <v>NULL</v>
      </c>
      <c r="H812" t="s">
        <v>2353</v>
      </c>
      <c r="I812" t="str">
        <f t="shared" ref="I812" si="1922">I787</f>
        <v>Non-Document</v>
      </c>
      <c r="J812" s="11">
        <f t="shared" si="1857"/>
        <v>7</v>
      </c>
      <c r="K812">
        <f t="shared" ref="K812:L812" si="1923">K787</f>
        <v>10</v>
      </c>
      <c r="L812">
        <f t="shared" si="1923"/>
        <v>20</v>
      </c>
      <c r="M812">
        <f>INDEX('Express Worldwide Import IL'!$C$14:$I$41,MATCH('Rate Load ExpressWW IL Import'!L812,'Express Worldwide Import IL'!$B$14:$B$41,0),MATCH("Zone "&amp;'Rate Load ExpressWW IL Import'!J812,'Express Worldwide Import IL'!$C$13:$I$13,0))*1</f>
        <v>10.94</v>
      </c>
      <c r="N812" t="str">
        <f t="shared" si="1797"/>
        <v>Per0.5KG_A</v>
      </c>
      <c r="O812" t="s">
        <v>2310</v>
      </c>
      <c r="P812">
        <f>M811</f>
        <v>270.47000000000003</v>
      </c>
      <c r="R812" t="str">
        <f t="shared" si="1899"/>
        <v>('DHL','2024-01-01','2024-12-31','12376','3C','US',NULL,'EXPRESS WW (NON-DOC) ','Non-Document','7',10,20,10.94,'Per0.5KG_A','AppliedMaterials_2024',270.47),</v>
      </c>
    </row>
    <row r="813" spans="1:18" x14ac:dyDescent="0.3">
      <c r="A813" t="str">
        <f t="shared" ref="A813" si="1924">A788</f>
        <v>DHL</v>
      </c>
      <c r="B813" s="1" t="s">
        <v>21</v>
      </c>
      <c r="C813" s="1" t="s">
        <v>2309</v>
      </c>
      <c r="D813">
        <v>12376</v>
      </c>
      <c r="E813" t="s">
        <v>2262</v>
      </c>
      <c r="F813" t="str">
        <f t="shared" ref="F813:G813" si="1925">F788</f>
        <v>US</v>
      </c>
      <c r="G813" t="str">
        <f t="shared" si="1925"/>
        <v>NULL</v>
      </c>
      <c r="H813" t="s">
        <v>2353</v>
      </c>
      <c r="I813" t="str">
        <f t="shared" ref="I813" si="1926">I788</f>
        <v>Non-Document</v>
      </c>
      <c r="J813" s="11">
        <f t="shared" si="1857"/>
        <v>7</v>
      </c>
      <c r="K813">
        <f t="shared" ref="K813:L813" si="1927">K788</f>
        <v>20</v>
      </c>
      <c r="L813">
        <f t="shared" si="1927"/>
        <v>30</v>
      </c>
      <c r="M813">
        <f>INDEX('Express Worldwide Import IL'!$C$14:$I$41,MATCH('Rate Load ExpressWW IL Import'!L813,'Express Worldwide Import IL'!$B$14:$B$41,0),MATCH("Zone "&amp;'Rate Load ExpressWW IL Import'!J813,'Express Worldwide Import IL'!$C$13:$I$13,0))*1</f>
        <v>10.64</v>
      </c>
      <c r="N813" t="str">
        <f t="shared" si="1797"/>
        <v>Per0.5KG_A</v>
      </c>
      <c r="O813" t="s">
        <v>2310</v>
      </c>
      <c r="P813" s="18">
        <f>P812+((K813-K812)*2)*M812</f>
        <v>489.27</v>
      </c>
      <c r="R813" t="str">
        <f t="shared" si="1899"/>
        <v>('DHL','2024-01-01','2024-12-31','12376','3C','US',NULL,'EXPRESS WW (NON-DOC) ','Non-Document','7',20,30,10.64,'Per0.5KG_A','AppliedMaterials_2024',489.27),</v>
      </c>
    </row>
    <row r="814" spans="1:18" x14ac:dyDescent="0.3">
      <c r="A814" t="str">
        <f t="shared" ref="A814" si="1928">A789</f>
        <v>DHL</v>
      </c>
      <c r="B814" s="1" t="s">
        <v>21</v>
      </c>
      <c r="C814" s="1" t="s">
        <v>2309</v>
      </c>
      <c r="D814">
        <v>12376</v>
      </c>
      <c r="E814" t="s">
        <v>2262</v>
      </c>
      <c r="F814" t="str">
        <f t="shared" ref="F814:G814" si="1929">F789</f>
        <v>US</v>
      </c>
      <c r="G814" t="str">
        <f t="shared" si="1929"/>
        <v>NULL</v>
      </c>
      <c r="H814" t="s">
        <v>2353</v>
      </c>
      <c r="I814" t="str">
        <f t="shared" ref="I814" si="1930">I789</f>
        <v>Non-Document</v>
      </c>
      <c r="J814" s="11">
        <f t="shared" si="1857"/>
        <v>7</v>
      </c>
      <c r="K814">
        <f t="shared" ref="K814:L814" si="1931">K789</f>
        <v>30</v>
      </c>
      <c r="L814">
        <f t="shared" si="1931"/>
        <v>70</v>
      </c>
      <c r="M814">
        <f>INDEX('Express Worldwide Import IL'!$C$14:$I$41,MATCH('Rate Load ExpressWW IL Import'!L814,'Express Worldwide Import IL'!$B$14:$B$41,0),MATCH("Zone "&amp;'Rate Load ExpressWW IL Import'!J814,'Express Worldwide Import IL'!$C$13:$I$13,0))*1</f>
        <v>18.36</v>
      </c>
      <c r="N814" t="str">
        <f t="shared" si="1797"/>
        <v>Per1.0KG_A</v>
      </c>
      <c r="O814" t="s">
        <v>2310</v>
      </c>
      <c r="P814" s="18">
        <f>P813+((K814-K813))*M813</f>
        <v>595.66999999999996</v>
      </c>
      <c r="R814" t="str">
        <f t="shared" si="1899"/>
        <v>('DHL','2024-01-01','2024-12-31','12376','3C','US',NULL,'EXPRESS WW (NON-DOC) ','Non-Document','7',30,70,18.36,'Per1.0KG_A','AppliedMaterials_2024',595.67),</v>
      </c>
    </row>
    <row r="815" spans="1:18" x14ac:dyDescent="0.3">
      <c r="A815" t="str">
        <f t="shared" ref="A815" si="1932">A790</f>
        <v>DHL</v>
      </c>
      <c r="B815" s="1" t="s">
        <v>21</v>
      </c>
      <c r="C815" s="1" t="s">
        <v>2309</v>
      </c>
      <c r="D815">
        <v>12376</v>
      </c>
      <c r="E815" t="s">
        <v>2262</v>
      </c>
      <c r="F815" t="str">
        <f t="shared" ref="F815:G815" si="1933">F790</f>
        <v>US</v>
      </c>
      <c r="G815" t="str">
        <f t="shared" si="1933"/>
        <v>NULL</v>
      </c>
      <c r="H815" t="s">
        <v>2353</v>
      </c>
      <c r="I815" t="str">
        <f t="shared" ref="I815" si="1934">I790</f>
        <v>Non-Document</v>
      </c>
      <c r="J815" s="11">
        <f t="shared" si="1857"/>
        <v>7</v>
      </c>
      <c r="K815">
        <f t="shared" ref="K815:L815" si="1935">K790</f>
        <v>70</v>
      </c>
      <c r="L815">
        <f t="shared" si="1935"/>
        <v>300</v>
      </c>
      <c r="M815">
        <f>INDEX('Express Worldwide Import IL'!$C$14:$I$41,MATCH('Rate Load ExpressWW IL Import'!L815,'Express Worldwide Import IL'!$B$14:$B$41,0),MATCH("Zone "&amp;'Rate Load ExpressWW IL Import'!J815,'Express Worldwide Import IL'!$C$13:$I$13,0))*1</f>
        <v>14.28</v>
      </c>
      <c r="N815" t="str">
        <f t="shared" si="1797"/>
        <v>Per1.0KG_A</v>
      </c>
      <c r="O815" t="s">
        <v>2310</v>
      </c>
      <c r="P815" s="18">
        <f>P814+((K815-K814))*M814</f>
        <v>1330.07</v>
      </c>
      <c r="R815" t="str">
        <f t="shared" si="1899"/>
        <v>('DHL','2024-01-01','2024-12-31','12376','3C','US',NULL,'EXPRESS WW (NON-DOC) ','Non-Document','7',70,300,14.28,'Per1.0KG_A','AppliedMaterials_2024',1330.07),</v>
      </c>
    </row>
    <row r="816" spans="1:18" x14ac:dyDescent="0.3">
      <c r="A816" t="str">
        <f t="shared" ref="A816" si="1936">A791</f>
        <v>DHL</v>
      </c>
      <c r="B816" s="1" t="s">
        <v>21</v>
      </c>
      <c r="C816" s="1" t="s">
        <v>2309</v>
      </c>
      <c r="D816">
        <v>12376</v>
      </c>
      <c r="E816" t="s">
        <v>2262</v>
      </c>
      <c r="F816" t="str">
        <f t="shared" ref="F816:G816" si="1937">F791</f>
        <v>US</v>
      </c>
      <c r="G816" t="str">
        <f t="shared" si="1937"/>
        <v>NULL</v>
      </c>
      <c r="H816" t="s">
        <v>2353</v>
      </c>
      <c r="I816" t="str">
        <f t="shared" ref="I816" si="1938">I791</f>
        <v>Non-Document</v>
      </c>
      <c r="J816" s="11">
        <f t="shared" si="1857"/>
        <v>7</v>
      </c>
      <c r="K816">
        <f t="shared" ref="K816:L816" si="1939">K791</f>
        <v>300</v>
      </c>
      <c r="L816">
        <f t="shared" si="1939"/>
        <v>99999</v>
      </c>
      <c r="M816">
        <f>INDEX('Express Worldwide Import IL'!$C$14:$I$41,MATCH('Rate Load ExpressWW IL Import'!L816,'Express Worldwide Import IL'!$B$14:$B$41,0),MATCH("Zone "&amp;'Rate Load ExpressWW IL Import'!J816,'Express Worldwide Import IL'!$C$13:$I$13,0))*1</f>
        <v>13.26</v>
      </c>
      <c r="N816" t="str">
        <f t="shared" si="1797"/>
        <v>Per1.0KG_A</v>
      </c>
      <c r="O816" t="s">
        <v>2310</v>
      </c>
      <c r="P816" s="18">
        <f>P815+((K816-K815))*M815</f>
        <v>4614.4699999999993</v>
      </c>
      <c r="R816" t="str">
        <f t="shared" si="1899"/>
        <v>('DHL','2024-01-01','2024-12-31','12376','3C','US',NULL,'EXPRESS WW (NON-DOC) ','Non-Document','7',300,99999,13.26,'Per1.0KG_A','AppliedMaterials_2024',4614.47)</v>
      </c>
    </row>
  </sheetData>
  <autoFilter ref="A1:P204" xr:uid="{415BBF60-45D8-474C-91D8-5B0EF040891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6DD03-9411-4094-8E52-AA849CCFAD7A}">
  <dimension ref="A1:G1403"/>
  <sheetViews>
    <sheetView workbookViewId="0">
      <selection activeCell="F24" sqref="F24"/>
    </sheetView>
  </sheetViews>
  <sheetFormatPr defaultRowHeight="14.4" x14ac:dyDescent="0.3"/>
  <cols>
    <col min="6" max="6" width="103.88671875" customWidth="1"/>
    <col min="7" max="7" width="76.109375" bestFit="1" customWidth="1"/>
    <col min="8" max="8" width="84" customWidth="1"/>
  </cols>
  <sheetData>
    <row r="1" spans="1:6" x14ac:dyDescent="0.3">
      <c r="A1" t="s">
        <v>3</v>
      </c>
      <c r="B1" t="s">
        <v>287</v>
      </c>
      <c r="C1" t="s">
        <v>288</v>
      </c>
      <c r="D1" t="s">
        <v>289</v>
      </c>
      <c r="E1" t="s">
        <v>9</v>
      </c>
      <c r="F1" t="s">
        <v>178</v>
      </c>
    </row>
    <row r="2" spans="1:6" x14ac:dyDescent="0.3">
      <c r="A2">
        <v>12376</v>
      </c>
      <c r="B2" t="s">
        <v>376</v>
      </c>
      <c r="C2" t="s">
        <v>16</v>
      </c>
      <c r="D2" s="4" t="s">
        <v>302</v>
      </c>
      <c r="E2" s="4">
        <v>7</v>
      </c>
      <c r="F2" t="str">
        <f>"insert into tnl_rating.dbo.dhl_country_zoning_table values ('"&amp;A2&amp;"','"&amp;B2&amp;"','"&amp;C2&amp;"','"&amp;D2&amp;"','"&amp;E2&amp;"')"</f>
        <v>insert into tnl_rating.dbo.dhl_country_zoning_table values ('12376','DE','Export','AF','7')</v>
      </c>
    </row>
    <row r="3" spans="1:6" x14ac:dyDescent="0.3">
      <c r="A3">
        <v>12376</v>
      </c>
      <c r="B3" t="s">
        <v>376</v>
      </c>
      <c r="C3" t="s">
        <v>16</v>
      </c>
      <c r="D3" s="4" t="s">
        <v>303</v>
      </c>
      <c r="E3" s="4">
        <v>6</v>
      </c>
      <c r="F3" t="str">
        <f t="shared" ref="F3:F66" si="0">"insert into tnl_rating.dbo.dhl_country_zoning_table values ('"&amp;A3&amp;"','"&amp;B3&amp;"','"&amp;C3&amp;"','"&amp;D3&amp;"','"&amp;E3&amp;"')"</f>
        <v>insert into tnl_rating.dbo.dhl_country_zoning_table values ('12376','DE','Export','AL','6')</v>
      </c>
    </row>
    <row r="4" spans="1:6" x14ac:dyDescent="0.3">
      <c r="A4">
        <v>12376</v>
      </c>
      <c r="B4" t="s">
        <v>376</v>
      </c>
      <c r="C4" t="s">
        <v>16</v>
      </c>
      <c r="D4" s="4" t="s">
        <v>304</v>
      </c>
      <c r="E4" s="4">
        <v>7</v>
      </c>
      <c r="F4" t="str">
        <f t="shared" si="0"/>
        <v>insert into tnl_rating.dbo.dhl_country_zoning_table values ('12376','DE','Export','DZ','7')</v>
      </c>
    </row>
    <row r="5" spans="1:6" x14ac:dyDescent="0.3">
      <c r="A5">
        <v>12376</v>
      </c>
      <c r="B5" t="s">
        <v>376</v>
      </c>
      <c r="C5" t="s">
        <v>16</v>
      </c>
      <c r="D5" s="4" t="s">
        <v>532</v>
      </c>
      <c r="E5" s="4">
        <v>7</v>
      </c>
      <c r="F5" t="str">
        <f t="shared" si="0"/>
        <v>insert into tnl_rating.dbo.dhl_country_zoning_table values ('12376','DE','Export','AS','7')</v>
      </c>
    </row>
    <row r="6" spans="1:6" x14ac:dyDescent="0.3">
      <c r="A6">
        <v>12376</v>
      </c>
      <c r="B6" t="s">
        <v>376</v>
      </c>
      <c r="C6" t="s">
        <v>16</v>
      </c>
      <c r="D6" s="4" t="s">
        <v>305</v>
      </c>
      <c r="E6" s="4">
        <v>2</v>
      </c>
      <c r="F6" t="str">
        <f t="shared" si="0"/>
        <v>insert into tnl_rating.dbo.dhl_country_zoning_table values ('12376','DE','Export','AD','2')</v>
      </c>
    </row>
    <row r="7" spans="1:6" x14ac:dyDescent="0.3">
      <c r="A7">
        <v>12376</v>
      </c>
      <c r="B7" t="s">
        <v>376</v>
      </c>
      <c r="C7" t="s">
        <v>16</v>
      </c>
      <c r="D7" s="4" t="s">
        <v>306</v>
      </c>
      <c r="E7" s="4">
        <v>7</v>
      </c>
      <c r="F7" t="str">
        <f t="shared" si="0"/>
        <v>insert into tnl_rating.dbo.dhl_country_zoning_table values ('12376','DE','Export','AO','7')</v>
      </c>
    </row>
    <row r="8" spans="1:6" x14ac:dyDescent="0.3">
      <c r="A8">
        <v>12376</v>
      </c>
      <c r="B8" t="s">
        <v>376</v>
      </c>
      <c r="C8" t="s">
        <v>16</v>
      </c>
      <c r="D8" s="4" t="s">
        <v>307</v>
      </c>
      <c r="E8" s="4">
        <v>7</v>
      </c>
      <c r="F8" t="str">
        <f t="shared" si="0"/>
        <v>insert into tnl_rating.dbo.dhl_country_zoning_table values ('12376','DE','Export','AI','7')</v>
      </c>
    </row>
    <row r="9" spans="1:6" x14ac:dyDescent="0.3">
      <c r="A9">
        <v>12376</v>
      </c>
      <c r="B9" t="s">
        <v>376</v>
      </c>
      <c r="C9" t="s">
        <v>16</v>
      </c>
      <c r="D9" s="4" t="s">
        <v>308</v>
      </c>
      <c r="E9" s="4">
        <v>7</v>
      </c>
      <c r="F9" t="str">
        <f t="shared" si="0"/>
        <v>insert into tnl_rating.dbo.dhl_country_zoning_table values ('12376','DE','Export','AG','7')</v>
      </c>
    </row>
    <row r="10" spans="1:6" x14ac:dyDescent="0.3">
      <c r="A10">
        <v>12376</v>
      </c>
      <c r="B10" t="s">
        <v>376</v>
      </c>
      <c r="C10" t="s">
        <v>16</v>
      </c>
      <c r="D10" s="4" t="s">
        <v>309</v>
      </c>
      <c r="E10" s="4">
        <v>5</v>
      </c>
      <c r="F10" t="str">
        <f t="shared" si="0"/>
        <v>insert into tnl_rating.dbo.dhl_country_zoning_table values ('12376','DE','Export','AR','5')</v>
      </c>
    </row>
    <row r="11" spans="1:6" x14ac:dyDescent="0.3">
      <c r="A11">
        <v>12376</v>
      </c>
      <c r="B11" t="s">
        <v>376</v>
      </c>
      <c r="C11" t="s">
        <v>16</v>
      </c>
      <c r="D11" s="4" t="s">
        <v>310</v>
      </c>
      <c r="E11" s="4">
        <v>6</v>
      </c>
      <c r="F11" t="str">
        <f t="shared" si="0"/>
        <v>insert into tnl_rating.dbo.dhl_country_zoning_table values ('12376','DE','Export','AM','6')</v>
      </c>
    </row>
    <row r="12" spans="1:6" x14ac:dyDescent="0.3">
      <c r="A12">
        <v>12376</v>
      </c>
      <c r="B12" t="s">
        <v>376</v>
      </c>
      <c r="C12" t="s">
        <v>16</v>
      </c>
      <c r="D12" s="4" t="s">
        <v>311</v>
      </c>
      <c r="E12" s="4">
        <v>7</v>
      </c>
      <c r="F12" t="str">
        <f t="shared" si="0"/>
        <v>insert into tnl_rating.dbo.dhl_country_zoning_table values ('12376','DE','Export','AW','7')</v>
      </c>
    </row>
    <row r="13" spans="1:6" x14ac:dyDescent="0.3">
      <c r="A13">
        <v>12376</v>
      </c>
      <c r="B13" t="s">
        <v>376</v>
      </c>
      <c r="C13" t="s">
        <v>16</v>
      </c>
      <c r="D13" s="4" t="s">
        <v>312</v>
      </c>
      <c r="E13" s="4">
        <v>4</v>
      </c>
      <c r="F13" t="str">
        <f t="shared" si="0"/>
        <v>insert into tnl_rating.dbo.dhl_country_zoning_table values ('12376','DE','Export','AU','4')</v>
      </c>
    </row>
    <row r="14" spans="1:6" x14ac:dyDescent="0.3">
      <c r="A14">
        <v>12376</v>
      </c>
      <c r="B14" t="s">
        <v>376</v>
      </c>
      <c r="C14" t="s">
        <v>16</v>
      </c>
      <c r="D14" s="4" t="s">
        <v>313</v>
      </c>
      <c r="E14" s="4">
        <v>2</v>
      </c>
      <c r="F14" t="str">
        <f t="shared" si="0"/>
        <v>insert into tnl_rating.dbo.dhl_country_zoning_table values ('12376','DE','Export','AT','2')</v>
      </c>
    </row>
    <row r="15" spans="1:6" x14ac:dyDescent="0.3">
      <c r="A15">
        <v>12376</v>
      </c>
      <c r="B15" t="s">
        <v>376</v>
      </c>
      <c r="C15" t="s">
        <v>16</v>
      </c>
      <c r="D15" s="4" t="s">
        <v>314</v>
      </c>
      <c r="E15" s="4">
        <v>6</v>
      </c>
      <c r="F15" t="str">
        <f t="shared" si="0"/>
        <v>insert into tnl_rating.dbo.dhl_country_zoning_table values ('12376','DE','Export','AZ','6')</v>
      </c>
    </row>
    <row r="16" spans="1:6" x14ac:dyDescent="0.3">
      <c r="A16">
        <v>12376</v>
      </c>
      <c r="B16" t="s">
        <v>376</v>
      </c>
      <c r="C16" t="s">
        <v>16</v>
      </c>
      <c r="D16" s="4" t="s">
        <v>315</v>
      </c>
      <c r="E16" s="4">
        <v>7</v>
      </c>
      <c r="F16" t="str">
        <f t="shared" si="0"/>
        <v>insert into tnl_rating.dbo.dhl_country_zoning_table values ('12376','DE','Export','BS','7')</v>
      </c>
    </row>
    <row r="17" spans="1:6" x14ac:dyDescent="0.3">
      <c r="A17">
        <v>12376</v>
      </c>
      <c r="B17" t="s">
        <v>376</v>
      </c>
      <c r="C17" t="s">
        <v>16</v>
      </c>
      <c r="D17" s="4" t="s">
        <v>316</v>
      </c>
      <c r="E17" s="4">
        <v>7</v>
      </c>
      <c r="F17" t="str">
        <f t="shared" si="0"/>
        <v>insert into tnl_rating.dbo.dhl_country_zoning_table values ('12376','DE','Export','BH','7')</v>
      </c>
    </row>
    <row r="18" spans="1:6" x14ac:dyDescent="0.3">
      <c r="A18">
        <v>12376</v>
      </c>
      <c r="B18" t="s">
        <v>376</v>
      </c>
      <c r="C18" t="s">
        <v>16</v>
      </c>
      <c r="D18" s="4" t="s">
        <v>317</v>
      </c>
      <c r="E18" s="4">
        <v>7</v>
      </c>
      <c r="F18" t="str">
        <f t="shared" si="0"/>
        <v>insert into tnl_rating.dbo.dhl_country_zoning_table values ('12376','DE','Export','BD','7')</v>
      </c>
    </row>
    <row r="19" spans="1:6" x14ac:dyDescent="0.3">
      <c r="A19">
        <v>12376</v>
      </c>
      <c r="B19" t="s">
        <v>376</v>
      </c>
      <c r="C19" t="s">
        <v>16</v>
      </c>
      <c r="D19" s="4" t="s">
        <v>318</v>
      </c>
      <c r="E19" s="4">
        <v>7</v>
      </c>
      <c r="F19" t="str">
        <f t="shared" si="0"/>
        <v>insert into tnl_rating.dbo.dhl_country_zoning_table values ('12376','DE','Export','BB','7')</v>
      </c>
    </row>
    <row r="20" spans="1:6" x14ac:dyDescent="0.3">
      <c r="A20">
        <v>12376</v>
      </c>
      <c r="B20" t="s">
        <v>376</v>
      </c>
      <c r="C20" t="s">
        <v>16</v>
      </c>
      <c r="D20" s="4" t="s">
        <v>319</v>
      </c>
      <c r="E20" s="4">
        <v>6</v>
      </c>
      <c r="F20" t="str">
        <f t="shared" si="0"/>
        <v>insert into tnl_rating.dbo.dhl_country_zoning_table values ('12376','DE','Export','BY','6')</v>
      </c>
    </row>
    <row r="21" spans="1:6" x14ac:dyDescent="0.3">
      <c r="A21">
        <v>12376</v>
      </c>
      <c r="B21" t="s">
        <v>376</v>
      </c>
      <c r="C21" t="s">
        <v>16</v>
      </c>
      <c r="D21" s="4" t="s">
        <v>320</v>
      </c>
      <c r="E21" s="4">
        <v>2</v>
      </c>
      <c r="F21" t="str">
        <f t="shared" si="0"/>
        <v>insert into tnl_rating.dbo.dhl_country_zoning_table values ('12376','DE','Export','BE','2')</v>
      </c>
    </row>
    <row r="22" spans="1:6" x14ac:dyDescent="0.3">
      <c r="A22">
        <v>12376</v>
      </c>
      <c r="B22" t="s">
        <v>376</v>
      </c>
      <c r="C22" t="s">
        <v>16</v>
      </c>
      <c r="D22" s="4" t="s">
        <v>321</v>
      </c>
      <c r="E22" s="4">
        <v>5</v>
      </c>
      <c r="F22" t="str">
        <f t="shared" si="0"/>
        <v>insert into tnl_rating.dbo.dhl_country_zoning_table values ('12376','DE','Export','BZ','5')</v>
      </c>
    </row>
    <row r="23" spans="1:6" x14ac:dyDescent="0.3">
      <c r="A23">
        <v>12376</v>
      </c>
      <c r="B23" t="s">
        <v>376</v>
      </c>
      <c r="C23" t="s">
        <v>16</v>
      </c>
      <c r="D23" s="4" t="s">
        <v>322</v>
      </c>
      <c r="E23" s="4">
        <v>7</v>
      </c>
      <c r="F23" t="str">
        <f t="shared" si="0"/>
        <v>insert into tnl_rating.dbo.dhl_country_zoning_table values ('12376','DE','Export','BJ','7')</v>
      </c>
    </row>
    <row r="24" spans="1:6" x14ac:dyDescent="0.3">
      <c r="A24">
        <v>12376</v>
      </c>
      <c r="B24" t="s">
        <v>376</v>
      </c>
      <c r="C24" t="s">
        <v>16</v>
      </c>
      <c r="D24" s="4" t="s">
        <v>323</v>
      </c>
      <c r="E24" s="4">
        <v>7</v>
      </c>
      <c r="F24" t="str">
        <f t="shared" si="0"/>
        <v>insert into tnl_rating.dbo.dhl_country_zoning_table values ('12376','DE','Export','BM','7')</v>
      </c>
    </row>
    <row r="25" spans="1:6" x14ac:dyDescent="0.3">
      <c r="A25">
        <v>12376</v>
      </c>
      <c r="B25" t="s">
        <v>376</v>
      </c>
      <c r="C25" t="s">
        <v>16</v>
      </c>
      <c r="D25" s="4" t="s">
        <v>324</v>
      </c>
      <c r="E25" s="4">
        <v>7</v>
      </c>
      <c r="F25" t="str">
        <f t="shared" si="0"/>
        <v>insert into tnl_rating.dbo.dhl_country_zoning_table values ('12376','DE','Export','BT','7')</v>
      </c>
    </row>
    <row r="26" spans="1:6" x14ac:dyDescent="0.3">
      <c r="A26">
        <v>12376</v>
      </c>
      <c r="B26" t="s">
        <v>376</v>
      </c>
      <c r="C26" t="s">
        <v>16</v>
      </c>
      <c r="D26" s="4" t="s">
        <v>325</v>
      </c>
      <c r="E26" s="4">
        <v>5</v>
      </c>
      <c r="F26" t="str">
        <f t="shared" si="0"/>
        <v>insert into tnl_rating.dbo.dhl_country_zoning_table values ('12376','DE','Export','BO','5')</v>
      </c>
    </row>
    <row r="27" spans="1:6" x14ac:dyDescent="0.3">
      <c r="A27">
        <v>12376</v>
      </c>
      <c r="B27" t="s">
        <v>376</v>
      </c>
      <c r="C27" t="s">
        <v>16</v>
      </c>
      <c r="D27" s="4" t="s">
        <v>326</v>
      </c>
      <c r="E27" s="4">
        <v>7</v>
      </c>
      <c r="F27" t="str">
        <f t="shared" si="0"/>
        <v>insert into tnl_rating.dbo.dhl_country_zoning_table values ('12376','DE','Export','XB','7')</v>
      </c>
    </row>
    <row r="28" spans="1:6" x14ac:dyDescent="0.3">
      <c r="A28">
        <v>12376</v>
      </c>
      <c r="B28" t="s">
        <v>376</v>
      </c>
      <c r="C28" t="s">
        <v>16</v>
      </c>
      <c r="D28" s="4" t="s">
        <v>327</v>
      </c>
      <c r="E28" s="4">
        <v>6</v>
      </c>
      <c r="F28" t="str">
        <f t="shared" si="0"/>
        <v>insert into tnl_rating.dbo.dhl_country_zoning_table values ('12376','DE','Export','BA','6')</v>
      </c>
    </row>
    <row r="29" spans="1:6" x14ac:dyDescent="0.3">
      <c r="A29">
        <v>12376</v>
      </c>
      <c r="B29" t="s">
        <v>376</v>
      </c>
      <c r="C29" t="s">
        <v>16</v>
      </c>
      <c r="D29" s="4" t="s">
        <v>328</v>
      </c>
      <c r="E29" s="4">
        <v>7</v>
      </c>
      <c r="F29" t="str">
        <f t="shared" si="0"/>
        <v>insert into tnl_rating.dbo.dhl_country_zoning_table values ('12376','DE','Export','BW','7')</v>
      </c>
    </row>
    <row r="30" spans="1:6" x14ac:dyDescent="0.3">
      <c r="A30">
        <v>12376</v>
      </c>
      <c r="B30" t="s">
        <v>376</v>
      </c>
      <c r="C30" t="s">
        <v>16</v>
      </c>
      <c r="D30" s="4" t="s">
        <v>329</v>
      </c>
      <c r="E30" s="4">
        <v>5</v>
      </c>
      <c r="F30" t="str">
        <f t="shared" si="0"/>
        <v>insert into tnl_rating.dbo.dhl_country_zoning_table values ('12376','DE','Export','BR','5')</v>
      </c>
    </row>
    <row r="31" spans="1:6" x14ac:dyDescent="0.3">
      <c r="A31">
        <v>12376</v>
      </c>
      <c r="B31" t="s">
        <v>376</v>
      </c>
      <c r="C31" t="s">
        <v>16</v>
      </c>
      <c r="D31" s="4" t="s">
        <v>330</v>
      </c>
      <c r="E31" s="4">
        <v>7</v>
      </c>
      <c r="F31" t="str">
        <f t="shared" si="0"/>
        <v>insert into tnl_rating.dbo.dhl_country_zoning_table values ('12376','DE','Export','BN','7')</v>
      </c>
    </row>
    <row r="32" spans="1:6" x14ac:dyDescent="0.3">
      <c r="A32">
        <v>12376</v>
      </c>
      <c r="B32" t="s">
        <v>376</v>
      </c>
      <c r="C32" t="s">
        <v>16</v>
      </c>
      <c r="D32" s="4" t="s">
        <v>331</v>
      </c>
      <c r="E32" s="4">
        <v>6</v>
      </c>
      <c r="F32" t="str">
        <f t="shared" si="0"/>
        <v>insert into tnl_rating.dbo.dhl_country_zoning_table values ('12376','DE','Export','BG','6')</v>
      </c>
    </row>
    <row r="33" spans="1:6" x14ac:dyDescent="0.3">
      <c r="A33">
        <v>12376</v>
      </c>
      <c r="B33" t="s">
        <v>376</v>
      </c>
      <c r="C33" t="s">
        <v>16</v>
      </c>
      <c r="D33" s="4" t="s">
        <v>332</v>
      </c>
      <c r="E33" s="4">
        <v>7</v>
      </c>
      <c r="F33" t="str">
        <f t="shared" si="0"/>
        <v>insert into tnl_rating.dbo.dhl_country_zoning_table values ('12376','DE','Export','BF','7')</v>
      </c>
    </row>
    <row r="34" spans="1:6" x14ac:dyDescent="0.3">
      <c r="A34">
        <v>12376</v>
      </c>
      <c r="B34" t="s">
        <v>376</v>
      </c>
      <c r="C34" t="s">
        <v>16</v>
      </c>
      <c r="D34" s="4" t="s">
        <v>333</v>
      </c>
      <c r="E34" s="4">
        <v>7</v>
      </c>
      <c r="F34" t="str">
        <f t="shared" si="0"/>
        <v>insert into tnl_rating.dbo.dhl_country_zoning_table values ('12376','DE','Export','BI','7')</v>
      </c>
    </row>
    <row r="35" spans="1:6" x14ac:dyDescent="0.3">
      <c r="A35">
        <v>12376</v>
      </c>
      <c r="B35" t="s">
        <v>376</v>
      </c>
      <c r="C35" t="s">
        <v>16</v>
      </c>
      <c r="D35" s="4" t="s">
        <v>334</v>
      </c>
      <c r="E35" s="4">
        <v>4</v>
      </c>
      <c r="F35" t="str">
        <f t="shared" si="0"/>
        <v>insert into tnl_rating.dbo.dhl_country_zoning_table values ('12376','DE','Export','KH','4')</v>
      </c>
    </row>
    <row r="36" spans="1:6" x14ac:dyDescent="0.3">
      <c r="A36">
        <v>12376</v>
      </c>
      <c r="B36" t="s">
        <v>376</v>
      </c>
      <c r="C36" t="s">
        <v>16</v>
      </c>
      <c r="D36" s="4" t="s">
        <v>335</v>
      </c>
      <c r="E36" s="4">
        <v>7</v>
      </c>
      <c r="F36" t="str">
        <f t="shared" si="0"/>
        <v>insert into tnl_rating.dbo.dhl_country_zoning_table values ('12376','DE','Export','CM','7')</v>
      </c>
    </row>
    <row r="37" spans="1:6" x14ac:dyDescent="0.3">
      <c r="A37">
        <v>12376</v>
      </c>
      <c r="B37" t="s">
        <v>376</v>
      </c>
      <c r="C37" t="s">
        <v>16</v>
      </c>
      <c r="D37" s="4" t="s">
        <v>336</v>
      </c>
      <c r="E37" s="4">
        <v>1</v>
      </c>
      <c r="F37" t="str">
        <f t="shared" si="0"/>
        <v>insert into tnl_rating.dbo.dhl_country_zoning_table values ('12376','DE','Export','CA','1')</v>
      </c>
    </row>
    <row r="38" spans="1:6" x14ac:dyDescent="0.3">
      <c r="A38">
        <v>12376</v>
      </c>
      <c r="B38" t="s">
        <v>376</v>
      </c>
      <c r="C38" t="s">
        <v>16</v>
      </c>
      <c r="D38" s="4" t="s">
        <v>337</v>
      </c>
      <c r="E38" s="4">
        <v>2</v>
      </c>
      <c r="F38" t="str">
        <f t="shared" si="0"/>
        <v>insert into tnl_rating.dbo.dhl_country_zoning_table values ('12376','DE','Export','IC','2')</v>
      </c>
    </row>
    <row r="39" spans="1:6" x14ac:dyDescent="0.3">
      <c r="A39">
        <v>12376</v>
      </c>
      <c r="B39" t="s">
        <v>376</v>
      </c>
      <c r="C39" t="s">
        <v>16</v>
      </c>
      <c r="D39" s="4" t="s">
        <v>338</v>
      </c>
      <c r="E39" s="4">
        <v>7</v>
      </c>
      <c r="F39" t="str">
        <f t="shared" si="0"/>
        <v>insert into tnl_rating.dbo.dhl_country_zoning_table values ('12376','DE','Export','CV','7')</v>
      </c>
    </row>
    <row r="40" spans="1:6" x14ac:dyDescent="0.3">
      <c r="A40">
        <v>12376</v>
      </c>
      <c r="B40" t="s">
        <v>376</v>
      </c>
      <c r="C40" t="s">
        <v>16</v>
      </c>
      <c r="D40" s="4" t="s">
        <v>339</v>
      </c>
      <c r="E40" s="4">
        <v>7</v>
      </c>
      <c r="F40" t="str">
        <f t="shared" si="0"/>
        <v>insert into tnl_rating.dbo.dhl_country_zoning_table values ('12376','DE','Export','KY','7')</v>
      </c>
    </row>
    <row r="41" spans="1:6" x14ac:dyDescent="0.3">
      <c r="A41">
        <v>12376</v>
      </c>
      <c r="B41" t="s">
        <v>376</v>
      </c>
      <c r="C41" t="s">
        <v>16</v>
      </c>
      <c r="D41" s="4" t="s">
        <v>340</v>
      </c>
      <c r="E41" s="4">
        <v>7</v>
      </c>
      <c r="F41" t="str">
        <f t="shared" si="0"/>
        <v>insert into tnl_rating.dbo.dhl_country_zoning_table values ('12376','DE','Export','CF','7')</v>
      </c>
    </row>
    <row r="42" spans="1:6" x14ac:dyDescent="0.3">
      <c r="A42">
        <v>12376</v>
      </c>
      <c r="B42" t="s">
        <v>376</v>
      </c>
      <c r="C42" t="s">
        <v>16</v>
      </c>
      <c r="D42" s="4" t="s">
        <v>341</v>
      </c>
      <c r="E42" s="4">
        <v>7</v>
      </c>
      <c r="F42" t="str">
        <f t="shared" si="0"/>
        <v>insert into tnl_rating.dbo.dhl_country_zoning_table values ('12376','DE','Export','TD','7')</v>
      </c>
    </row>
    <row r="43" spans="1:6" x14ac:dyDescent="0.3">
      <c r="A43">
        <v>12376</v>
      </c>
      <c r="B43" t="s">
        <v>376</v>
      </c>
      <c r="C43" t="s">
        <v>16</v>
      </c>
      <c r="D43" s="4" t="s">
        <v>342</v>
      </c>
      <c r="E43" s="4">
        <v>5</v>
      </c>
      <c r="F43" t="str">
        <f t="shared" si="0"/>
        <v>insert into tnl_rating.dbo.dhl_country_zoning_table values ('12376','DE','Export','CL','5')</v>
      </c>
    </row>
    <row r="44" spans="1:6" x14ac:dyDescent="0.3">
      <c r="A44">
        <v>12376</v>
      </c>
      <c r="B44" t="s">
        <v>376</v>
      </c>
      <c r="C44" t="s">
        <v>16</v>
      </c>
      <c r="D44" s="4" t="s">
        <v>343</v>
      </c>
      <c r="E44" s="4">
        <v>3</v>
      </c>
      <c r="F44" t="str">
        <f t="shared" si="0"/>
        <v>insert into tnl_rating.dbo.dhl_country_zoning_table values ('12376','DE','Export','CN','3')</v>
      </c>
    </row>
    <row r="45" spans="1:6" x14ac:dyDescent="0.3">
      <c r="A45">
        <v>12376</v>
      </c>
      <c r="B45" t="s">
        <v>376</v>
      </c>
      <c r="C45" t="s">
        <v>16</v>
      </c>
      <c r="D45" s="4" t="s">
        <v>344</v>
      </c>
      <c r="E45" s="4">
        <v>5</v>
      </c>
      <c r="F45" t="str">
        <f t="shared" si="0"/>
        <v>insert into tnl_rating.dbo.dhl_country_zoning_table values ('12376','DE','Export','CO','5')</v>
      </c>
    </row>
    <row r="46" spans="1:6" x14ac:dyDescent="0.3">
      <c r="A46">
        <v>12376</v>
      </c>
      <c r="B46" t="s">
        <v>376</v>
      </c>
      <c r="C46" t="s">
        <v>16</v>
      </c>
      <c r="D46" s="4" t="s">
        <v>345</v>
      </c>
      <c r="E46" s="4">
        <v>7</v>
      </c>
      <c r="F46" t="str">
        <f t="shared" si="0"/>
        <v>insert into tnl_rating.dbo.dhl_country_zoning_table values ('12376','DE','Export','KM','7')</v>
      </c>
    </row>
    <row r="47" spans="1:6" x14ac:dyDescent="0.3">
      <c r="A47">
        <v>12376</v>
      </c>
      <c r="B47" t="s">
        <v>376</v>
      </c>
      <c r="C47" t="s">
        <v>16</v>
      </c>
      <c r="D47" s="4" t="s">
        <v>346</v>
      </c>
      <c r="E47" s="4">
        <v>7</v>
      </c>
      <c r="F47" t="str">
        <f t="shared" si="0"/>
        <v>insert into tnl_rating.dbo.dhl_country_zoning_table values ('12376','DE','Export','CG','7')</v>
      </c>
    </row>
    <row r="48" spans="1:6" x14ac:dyDescent="0.3">
      <c r="A48">
        <v>12376</v>
      </c>
      <c r="B48" t="s">
        <v>376</v>
      </c>
      <c r="C48" t="s">
        <v>16</v>
      </c>
      <c r="D48" s="4" t="s">
        <v>347</v>
      </c>
      <c r="E48" s="4">
        <v>7</v>
      </c>
      <c r="F48" t="str">
        <f t="shared" si="0"/>
        <v>insert into tnl_rating.dbo.dhl_country_zoning_table values ('12376','DE','Export','CD','7')</v>
      </c>
    </row>
    <row r="49" spans="1:6" x14ac:dyDescent="0.3">
      <c r="A49">
        <v>12376</v>
      </c>
      <c r="B49" t="s">
        <v>376</v>
      </c>
      <c r="C49" t="s">
        <v>16</v>
      </c>
      <c r="D49" s="4" t="s">
        <v>348</v>
      </c>
      <c r="E49" s="4">
        <v>7</v>
      </c>
      <c r="F49" t="str">
        <f t="shared" si="0"/>
        <v>insert into tnl_rating.dbo.dhl_country_zoning_table values ('12376','DE','Export','CK','7')</v>
      </c>
    </row>
    <row r="50" spans="1:6" x14ac:dyDescent="0.3">
      <c r="A50">
        <v>12376</v>
      </c>
      <c r="B50" t="s">
        <v>376</v>
      </c>
      <c r="C50" t="s">
        <v>16</v>
      </c>
      <c r="D50" s="4" t="s">
        <v>349</v>
      </c>
      <c r="E50" s="4">
        <v>5</v>
      </c>
      <c r="F50" t="str">
        <f t="shared" si="0"/>
        <v>insert into tnl_rating.dbo.dhl_country_zoning_table values ('12376','DE','Export','CR','5')</v>
      </c>
    </row>
    <row r="51" spans="1:6" x14ac:dyDescent="0.3">
      <c r="A51">
        <v>12376</v>
      </c>
      <c r="B51" t="s">
        <v>376</v>
      </c>
      <c r="C51" t="s">
        <v>16</v>
      </c>
      <c r="D51" s="4" t="s">
        <v>350</v>
      </c>
      <c r="E51" s="4">
        <v>7</v>
      </c>
      <c r="F51" t="str">
        <f t="shared" si="0"/>
        <v>insert into tnl_rating.dbo.dhl_country_zoning_table values ('12376','DE','Export','CI','7')</v>
      </c>
    </row>
    <row r="52" spans="1:6" x14ac:dyDescent="0.3">
      <c r="A52">
        <v>12376</v>
      </c>
      <c r="B52" t="s">
        <v>376</v>
      </c>
      <c r="C52" t="s">
        <v>16</v>
      </c>
      <c r="D52" s="4" t="s">
        <v>351</v>
      </c>
      <c r="E52" s="4">
        <v>6</v>
      </c>
      <c r="F52" t="str">
        <f t="shared" si="0"/>
        <v>insert into tnl_rating.dbo.dhl_country_zoning_table values ('12376','DE','Export','HR','6')</v>
      </c>
    </row>
    <row r="53" spans="1:6" x14ac:dyDescent="0.3">
      <c r="A53">
        <v>12376</v>
      </c>
      <c r="B53" t="s">
        <v>376</v>
      </c>
      <c r="C53" t="s">
        <v>16</v>
      </c>
      <c r="D53" s="4" t="s">
        <v>352</v>
      </c>
      <c r="E53" s="4">
        <v>7</v>
      </c>
      <c r="F53" t="str">
        <f t="shared" si="0"/>
        <v>insert into tnl_rating.dbo.dhl_country_zoning_table values ('12376','DE','Export','CU','7')</v>
      </c>
    </row>
    <row r="54" spans="1:6" x14ac:dyDescent="0.3">
      <c r="A54">
        <v>12376</v>
      </c>
      <c r="B54" t="s">
        <v>376</v>
      </c>
      <c r="C54" t="s">
        <v>16</v>
      </c>
      <c r="D54" s="4" t="s">
        <v>353</v>
      </c>
      <c r="E54" s="4">
        <v>7</v>
      </c>
      <c r="F54" t="str">
        <f t="shared" si="0"/>
        <v>insert into tnl_rating.dbo.dhl_country_zoning_table values ('12376','DE','Export','XC','7')</v>
      </c>
    </row>
    <row r="55" spans="1:6" x14ac:dyDescent="0.3">
      <c r="A55">
        <v>12376</v>
      </c>
      <c r="B55" t="s">
        <v>376</v>
      </c>
      <c r="C55" t="s">
        <v>16</v>
      </c>
      <c r="D55" s="4" t="s">
        <v>354</v>
      </c>
      <c r="E55" s="4">
        <v>2</v>
      </c>
      <c r="F55" t="str">
        <f t="shared" si="0"/>
        <v>insert into tnl_rating.dbo.dhl_country_zoning_table values ('12376','DE','Export','CY','2')</v>
      </c>
    </row>
    <row r="56" spans="1:6" x14ac:dyDescent="0.3">
      <c r="A56">
        <v>12376</v>
      </c>
      <c r="B56" t="s">
        <v>376</v>
      </c>
      <c r="C56" t="s">
        <v>16</v>
      </c>
      <c r="D56" s="4" t="s">
        <v>355</v>
      </c>
      <c r="E56" s="4">
        <v>6</v>
      </c>
      <c r="F56" t="str">
        <f t="shared" si="0"/>
        <v>insert into tnl_rating.dbo.dhl_country_zoning_table values ('12376','DE','Export','CZ','6')</v>
      </c>
    </row>
    <row r="57" spans="1:6" x14ac:dyDescent="0.3">
      <c r="A57">
        <v>12376</v>
      </c>
      <c r="B57" t="s">
        <v>376</v>
      </c>
      <c r="C57" t="s">
        <v>16</v>
      </c>
      <c r="D57" s="4" t="s">
        <v>356</v>
      </c>
      <c r="E57" s="4">
        <v>2</v>
      </c>
      <c r="F57" t="str">
        <f t="shared" si="0"/>
        <v>insert into tnl_rating.dbo.dhl_country_zoning_table values ('12376','DE','Export','DK','2')</v>
      </c>
    </row>
    <row r="58" spans="1:6" x14ac:dyDescent="0.3">
      <c r="A58">
        <v>12376</v>
      </c>
      <c r="B58" t="s">
        <v>376</v>
      </c>
      <c r="C58" t="s">
        <v>16</v>
      </c>
      <c r="D58" s="4" t="s">
        <v>357</v>
      </c>
      <c r="E58" s="4">
        <v>7</v>
      </c>
      <c r="F58" t="str">
        <f t="shared" si="0"/>
        <v>insert into tnl_rating.dbo.dhl_country_zoning_table values ('12376','DE','Export','DJ','7')</v>
      </c>
    </row>
    <row r="59" spans="1:6" x14ac:dyDescent="0.3">
      <c r="A59">
        <v>12376</v>
      </c>
      <c r="B59" t="s">
        <v>376</v>
      </c>
      <c r="C59" t="s">
        <v>16</v>
      </c>
      <c r="D59" s="4" t="s">
        <v>358</v>
      </c>
      <c r="E59" s="4">
        <v>7</v>
      </c>
      <c r="F59" t="str">
        <f t="shared" si="0"/>
        <v>insert into tnl_rating.dbo.dhl_country_zoning_table values ('12376','DE','Export','DM','7')</v>
      </c>
    </row>
    <row r="60" spans="1:6" x14ac:dyDescent="0.3">
      <c r="A60">
        <v>12376</v>
      </c>
      <c r="B60" t="s">
        <v>376</v>
      </c>
      <c r="C60" t="s">
        <v>16</v>
      </c>
      <c r="D60" s="4" t="s">
        <v>359</v>
      </c>
      <c r="E60" s="4">
        <v>5</v>
      </c>
      <c r="F60" t="str">
        <f t="shared" si="0"/>
        <v>insert into tnl_rating.dbo.dhl_country_zoning_table values ('12376','DE','Export','DO','5')</v>
      </c>
    </row>
    <row r="61" spans="1:6" x14ac:dyDescent="0.3">
      <c r="A61">
        <v>12376</v>
      </c>
      <c r="B61" t="s">
        <v>376</v>
      </c>
      <c r="C61" t="s">
        <v>16</v>
      </c>
      <c r="D61" s="4" t="s">
        <v>360</v>
      </c>
      <c r="E61" s="4">
        <v>5</v>
      </c>
      <c r="F61" t="str">
        <f t="shared" si="0"/>
        <v>insert into tnl_rating.dbo.dhl_country_zoning_table values ('12376','DE','Export','EC','5')</v>
      </c>
    </row>
    <row r="62" spans="1:6" x14ac:dyDescent="0.3">
      <c r="A62">
        <v>12376</v>
      </c>
      <c r="B62" t="s">
        <v>376</v>
      </c>
      <c r="C62" t="s">
        <v>16</v>
      </c>
      <c r="D62" s="4" t="s">
        <v>361</v>
      </c>
      <c r="E62" s="4">
        <v>7</v>
      </c>
      <c r="F62" t="str">
        <f t="shared" si="0"/>
        <v>insert into tnl_rating.dbo.dhl_country_zoning_table values ('12376','DE','Export','EG','7')</v>
      </c>
    </row>
    <row r="63" spans="1:6" x14ac:dyDescent="0.3">
      <c r="A63">
        <v>12376</v>
      </c>
      <c r="B63" t="s">
        <v>376</v>
      </c>
      <c r="C63" t="s">
        <v>16</v>
      </c>
      <c r="D63" s="4" t="s">
        <v>362</v>
      </c>
      <c r="E63" s="4">
        <v>5</v>
      </c>
      <c r="F63" t="str">
        <f t="shared" si="0"/>
        <v>insert into tnl_rating.dbo.dhl_country_zoning_table values ('12376','DE','Export','SV','5')</v>
      </c>
    </row>
    <row r="64" spans="1:6" x14ac:dyDescent="0.3">
      <c r="A64">
        <v>12376</v>
      </c>
      <c r="B64" t="s">
        <v>376</v>
      </c>
      <c r="C64" t="s">
        <v>16</v>
      </c>
      <c r="D64" s="4" t="s">
        <v>363</v>
      </c>
      <c r="E64" s="4">
        <v>7</v>
      </c>
      <c r="F64" t="str">
        <f t="shared" si="0"/>
        <v>insert into tnl_rating.dbo.dhl_country_zoning_table values ('12376','DE','Export','ER','7')</v>
      </c>
    </row>
    <row r="65" spans="1:6" x14ac:dyDescent="0.3">
      <c r="A65">
        <v>12376</v>
      </c>
      <c r="B65" t="s">
        <v>376</v>
      </c>
      <c r="C65" t="s">
        <v>16</v>
      </c>
      <c r="D65" s="4" t="s">
        <v>364</v>
      </c>
      <c r="E65" s="4">
        <v>6</v>
      </c>
      <c r="F65" t="str">
        <f t="shared" si="0"/>
        <v>insert into tnl_rating.dbo.dhl_country_zoning_table values ('12376','DE','Export','EE','6')</v>
      </c>
    </row>
    <row r="66" spans="1:6" x14ac:dyDescent="0.3">
      <c r="A66">
        <v>12376</v>
      </c>
      <c r="B66" t="s">
        <v>376</v>
      </c>
      <c r="C66" t="s">
        <v>16</v>
      </c>
      <c r="D66" s="4" t="s">
        <v>365</v>
      </c>
      <c r="E66" s="4">
        <v>7</v>
      </c>
      <c r="F66" t="str">
        <f t="shared" si="0"/>
        <v>insert into tnl_rating.dbo.dhl_country_zoning_table values ('12376','DE','Export','SZ','7')</v>
      </c>
    </row>
    <row r="67" spans="1:6" x14ac:dyDescent="0.3">
      <c r="A67">
        <v>12376</v>
      </c>
      <c r="B67" t="s">
        <v>376</v>
      </c>
      <c r="C67" t="s">
        <v>16</v>
      </c>
      <c r="D67" s="4" t="s">
        <v>366</v>
      </c>
      <c r="E67" s="4">
        <v>7</v>
      </c>
      <c r="F67" t="str">
        <f t="shared" ref="F67:F130" si="1">"insert into tnl_rating.dbo.dhl_country_zoning_table values ('"&amp;A67&amp;"','"&amp;B67&amp;"','"&amp;C67&amp;"','"&amp;D67&amp;"','"&amp;E67&amp;"')"</f>
        <v>insert into tnl_rating.dbo.dhl_country_zoning_table values ('12376','DE','Export','ET','7')</v>
      </c>
    </row>
    <row r="68" spans="1:6" x14ac:dyDescent="0.3">
      <c r="A68">
        <v>12376</v>
      </c>
      <c r="B68" t="s">
        <v>376</v>
      </c>
      <c r="C68" t="s">
        <v>16</v>
      </c>
      <c r="D68" s="4" t="s">
        <v>367</v>
      </c>
      <c r="E68" s="4">
        <v>7</v>
      </c>
      <c r="F68" t="str">
        <f t="shared" si="1"/>
        <v>insert into tnl_rating.dbo.dhl_country_zoning_table values ('12376','DE','Export','FK','7')</v>
      </c>
    </row>
    <row r="69" spans="1:6" x14ac:dyDescent="0.3">
      <c r="A69">
        <v>12376</v>
      </c>
      <c r="B69" t="s">
        <v>376</v>
      </c>
      <c r="C69" t="s">
        <v>16</v>
      </c>
      <c r="D69" s="4" t="s">
        <v>368</v>
      </c>
      <c r="E69" s="4">
        <v>2</v>
      </c>
      <c r="F69" t="str">
        <f t="shared" si="1"/>
        <v>insert into tnl_rating.dbo.dhl_country_zoning_table values ('12376','DE','Export','FO','2')</v>
      </c>
    </row>
    <row r="70" spans="1:6" x14ac:dyDescent="0.3">
      <c r="A70">
        <v>12376</v>
      </c>
      <c r="B70" t="s">
        <v>376</v>
      </c>
      <c r="C70" t="s">
        <v>16</v>
      </c>
      <c r="D70" s="4" t="s">
        <v>369</v>
      </c>
      <c r="E70" s="4">
        <v>7</v>
      </c>
      <c r="F70" t="str">
        <f t="shared" si="1"/>
        <v>insert into tnl_rating.dbo.dhl_country_zoning_table values ('12376','DE','Export','FJ','7')</v>
      </c>
    </row>
    <row r="71" spans="1:6" x14ac:dyDescent="0.3">
      <c r="A71">
        <v>12376</v>
      </c>
      <c r="B71" t="s">
        <v>376</v>
      </c>
      <c r="C71" t="s">
        <v>16</v>
      </c>
      <c r="D71" s="4" t="s">
        <v>370</v>
      </c>
      <c r="E71" s="4">
        <v>2</v>
      </c>
      <c r="F71" t="str">
        <f t="shared" si="1"/>
        <v>insert into tnl_rating.dbo.dhl_country_zoning_table values ('12376','DE','Export','FI','2')</v>
      </c>
    </row>
    <row r="72" spans="1:6" x14ac:dyDescent="0.3">
      <c r="A72">
        <v>12376</v>
      </c>
      <c r="B72" t="s">
        <v>376</v>
      </c>
      <c r="C72" t="s">
        <v>16</v>
      </c>
      <c r="D72" s="4" t="s">
        <v>371</v>
      </c>
      <c r="E72" s="4">
        <v>2</v>
      </c>
      <c r="F72" t="str">
        <f t="shared" si="1"/>
        <v>insert into tnl_rating.dbo.dhl_country_zoning_table values ('12376','DE','Export','FR','2')</v>
      </c>
    </row>
    <row r="73" spans="1:6" x14ac:dyDescent="0.3">
      <c r="A73">
        <v>12376</v>
      </c>
      <c r="B73" t="s">
        <v>376</v>
      </c>
      <c r="C73" t="s">
        <v>16</v>
      </c>
      <c r="D73" s="4" t="s">
        <v>372</v>
      </c>
      <c r="E73" s="4">
        <v>5</v>
      </c>
      <c r="F73" t="str">
        <f t="shared" si="1"/>
        <v>insert into tnl_rating.dbo.dhl_country_zoning_table values ('12376','DE','Export','GF','5')</v>
      </c>
    </row>
    <row r="74" spans="1:6" x14ac:dyDescent="0.3">
      <c r="A74">
        <v>12376</v>
      </c>
      <c r="B74" t="s">
        <v>376</v>
      </c>
      <c r="C74" t="s">
        <v>16</v>
      </c>
      <c r="D74" s="4" t="s">
        <v>373</v>
      </c>
      <c r="E74" s="4">
        <v>7</v>
      </c>
      <c r="F74" t="str">
        <f t="shared" si="1"/>
        <v>insert into tnl_rating.dbo.dhl_country_zoning_table values ('12376','DE','Export','GA','7')</v>
      </c>
    </row>
    <row r="75" spans="1:6" x14ac:dyDescent="0.3">
      <c r="A75">
        <v>12376</v>
      </c>
      <c r="B75" t="s">
        <v>376</v>
      </c>
      <c r="C75" t="s">
        <v>16</v>
      </c>
      <c r="D75" s="4" t="s">
        <v>374</v>
      </c>
      <c r="E75" s="4">
        <v>7</v>
      </c>
      <c r="F75" t="str">
        <f t="shared" si="1"/>
        <v>insert into tnl_rating.dbo.dhl_country_zoning_table values ('12376','DE','Export','GM','7')</v>
      </c>
    </row>
    <row r="76" spans="1:6" x14ac:dyDescent="0.3">
      <c r="A76">
        <v>12376</v>
      </c>
      <c r="B76" t="s">
        <v>376</v>
      </c>
      <c r="C76" t="s">
        <v>16</v>
      </c>
      <c r="D76" s="4" t="s">
        <v>375</v>
      </c>
      <c r="E76" s="4">
        <v>6</v>
      </c>
      <c r="F76" t="str">
        <f t="shared" si="1"/>
        <v>insert into tnl_rating.dbo.dhl_country_zoning_table values ('12376','DE','Export','GE','6')</v>
      </c>
    </row>
    <row r="77" spans="1:6" x14ac:dyDescent="0.3">
      <c r="A77">
        <v>12376</v>
      </c>
      <c r="B77" t="s">
        <v>376</v>
      </c>
      <c r="C77" t="s">
        <v>16</v>
      </c>
      <c r="D77" s="4" t="s">
        <v>376</v>
      </c>
      <c r="E77" s="4">
        <v>2</v>
      </c>
      <c r="F77" t="str">
        <f t="shared" si="1"/>
        <v>insert into tnl_rating.dbo.dhl_country_zoning_table values ('12376','DE','Export','DE','2')</v>
      </c>
    </row>
    <row r="78" spans="1:6" x14ac:dyDescent="0.3">
      <c r="A78">
        <v>12376</v>
      </c>
      <c r="B78" t="s">
        <v>376</v>
      </c>
      <c r="C78" t="s">
        <v>16</v>
      </c>
      <c r="D78" s="4" t="s">
        <v>377</v>
      </c>
      <c r="E78" s="4">
        <v>7</v>
      </c>
      <c r="F78" t="str">
        <f t="shared" si="1"/>
        <v>insert into tnl_rating.dbo.dhl_country_zoning_table values ('12376','DE','Export','GH','7')</v>
      </c>
    </row>
    <row r="79" spans="1:6" x14ac:dyDescent="0.3">
      <c r="A79">
        <v>12376</v>
      </c>
      <c r="B79" t="s">
        <v>376</v>
      </c>
      <c r="C79" t="s">
        <v>16</v>
      </c>
      <c r="D79" s="4" t="s">
        <v>378</v>
      </c>
      <c r="E79" s="4">
        <v>2</v>
      </c>
      <c r="F79" t="str">
        <f t="shared" si="1"/>
        <v>insert into tnl_rating.dbo.dhl_country_zoning_table values ('12376','DE','Export','GI','2')</v>
      </c>
    </row>
    <row r="80" spans="1:6" x14ac:dyDescent="0.3">
      <c r="A80">
        <v>12376</v>
      </c>
      <c r="B80" t="s">
        <v>376</v>
      </c>
      <c r="C80" t="s">
        <v>16</v>
      </c>
      <c r="D80" s="4" t="s">
        <v>379</v>
      </c>
      <c r="E80" s="4">
        <v>2</v>
      </c>
      <c r="F80" t="str">
        <f t="shared" si="1"/>
        <v>insert into tnl_rating.dbo.dhl_country_zoning_table values ('12376','DE','Export','GR','2')</v>
      </c>
    </row>
    <row r="81" spans="1:6" x14ac:dyDescent="0.3">
      <c r="A81">
        <v>12376</v>
      </c>
      <c r="B81" t="s">
        <v>376</v>
      </c>
      <c r="C81" t="s">
        <v>16</v>
      </c>
      <c r="D81" s="4" t="s">
        <v>380</v>
      </c>
      <c r="E81" s="4">
        <v>2</v>
      </c>
      <c r="F81" t="str">
        <f t="shared" si="1"/>
        <v>insert into tnl_rating.dbo.dhl_country_zoning_table values ('12376','DE','Export','GL','2')</v>
      </c>
    </row>
    <row r="82" spans="1:6" x14ac:dyDescent="0.3">
      <c r="A82">
        <v>12376</v>
      </c>
      <c r="B82" t="s">
        <v>376</v>
      </c>
      <c r="C82" t="s">
        <v>16</v>
      </c>
      <c r="D82" s="4" t="s">
        <v>381</v>
      </c>
      <c r="E82" s="4">
        <v>7</v>
      </c>
      <c r="F82" t="str">
        <f t="shared" si="1"/>
        <v>insert into tnl_rating.dbo.dhl_country_zoning_table values ('12376','DE','Export','GD','7')</v>
      </c>
    </row>
    <row r="83" spans="1:6" x14ac:dyDescent="0.3">
      <c r="A83">
        <v>12376</v>
      </c>
      <c r="B83" t="s">
        <v>376</v>
      </c>
      <c r="C83" t="s">
        <v>16</v>
      </c>
      <c r="D83" s="4" t="s">
        <v>382</v>
      </c>
      <c r="E83" s="4">
        <v>7</v>
      </c>
      <c r="F83" t="str">
        <f t="shared" si="1"/>
        <v>insert into tnl_rating.dbo.dhl_country_zoning_table values ('12376','DE','Export','GP','7')</v>
      </c>
    </row>
    <row r="84" spans="1:6" x14ac:dyDescent="0.3">
      <c r="A84">
        <v>12376</v>
      </c>
      <c r="B84" t="s">
        <v>376</v>
      </c>
      <c r="C84" t="s">
        <v>16</v>
      </c>
      <c r="D84" s="4" t="s">
        <v>533</v>
      </c>
      <c r="E84" s="4">
        <v>7</v>
      </c>
      <c r="F84" t="str">
        <f t="shared" si="1"/>
        <v>insert into tnl_rating.dbo.dhl_country_zoning_table values ('12376','DE','Export','GU','7')</v>
      </c>
    </row>
    <row r="85" spans="1:6" x14ac:dyDescent="0.3">
      <c r="A85">
        <v>12376</v>
      </c>
      <c r="B85" t="s">
        <v>376</v>
      </c>
      <c r="C85" t="s">
        <v>16</v>
      </c>
      <c r="D85" s="4" t="s">
        <v>383</v>
      </c>
      <c r="E85" s="4">
        <v>5</v>
      </c>
      <c r="F85" t="str">
        <f t="shared" si="1"/>
        <v>insert into tnl_rating.dbo.dhl_country_zoning_table values ('12376','DE','Export','GT','5')</v>
      </c>
    </row>
    <row r="86" spans="1:6" x14ac:dyDescent="0.3">
      <c r="A86">
        <v>12376</v>
      </c>
      <c r="B86" t="s">
        <v>376</v>
      </c>
      <c r="C86" t="s">
        <v>16</v>
      </c>
      <c r="D86" s="4" t="s">
        <v>384</v>
      </c>
      <c r="E86" s="4">
        <v>2</v>
      </c>
      <c r="F86" t="str">
        <f t="shared" si="1"/>
        <v>insert into tnl_rating.dbo.dhl_country_zoning_table values ('12376','DE','Export','GG','2')</v>
      </c>
    </row>
    <row r="87" spans="1:6" x14ac:dyDescent="0.3">
      <c r="A87">
        <v>12376</v>
      </c>
      <c r="B87" t="s">
        <v>376</v>
      </c>
      <c r="C87" t="s">
        <v>16</v>
      </c>
      <c r="D87" s="4" t="s">
        <v>385</v>
      </c>
      <c r="E87" s="4">
        <v>7</v>
      </c>
      <c r="F87" t="str">
        <f t="shared" si="1"/>
        <v>insert into tnl_rating.dbo.dhl_country_zoning_table values ('12376','DE','Export','GN','7')</v>
      </c>
    </row>
    <row r="88" spans="1:6" x14ac:dyDescent="0.3">
      <c r="A88">
        <v>12376</v>
      </c>
      <c r="B88" t="s">
        <v>376</v>
      </c>
      <c r="C88" t="s">
        <v>16</v>
      </c>
      <c r="D88" s="4" t="s">
        <v>386</v>
      </c>
      <c r="E88" s="4">
        <v>7</v>
      </c>
      <c r="F88" t="str">
        <f t="shared" si="1"/>
        <v>insert into tnl_rating.dbo.dhl_country_zoning_table values ('12376','DE','Export','GW','7')</v>
      </c>
    </row>
    <row r="89" spans="1:6" x14ac:dyDescent="0.3">
      <c r="A89">
        <v>12376</v>
      </c>
      <c r="B89" t="s">
        <v>376</v>
      </c>
      <c r="C89" t="s">
        <v>16</v>
      </c>
      <c r="D89" s="4" t="s">
        <v>387</v>
      </c>
      <c r="E89" s="4">
        <v>7</v>
      </c>
      <c r="F89" t="str">
        <f t="shared" si="1"/>
        <v>insert into tnl_rating.dbo.dhl_country_zoning_table values ('12376','DE','Export','GQ','7')</v>
      </c>
    </row>
    <row r="90" spans="1:6" x14ac:dyDescent="0.3">
      <c r="A90">
        <v>12376</v>
      </c>
      <c r="B90" t="s">
        <v>376</v>
      </c>
      <c r="C90" t="s">
        <v>16</v>
      </c>
      <c r="D90" s="4" t="s">
        <v>388</v>
      </c>
      <c r="E90" s="4">
        <v>5</v>
      </c>
      <c r="F90" t="str">
        <f t="shared" si="1"/>
        <v>insert into tnl_rating.dbo.dhl_country_zoning_table values ('12376','DE','Export','GY','5')</v>
      </c>
    </row>
    <row r="91" spans="1:6" x14ac:dyDescent="0.3">
      <c r="A91">
        <v>12376</v>
      </c>
      <c r="B91" t="s">
        <v>376</v>
      </c>
      <c r="C91" t="s">
        <v>16</v>
      </c>
      <c r="D91" s="4" t="s">
        <v>389</v>
      </c>
      <c r="E91" s="4">
        <v>7</v>
      </c>
      <c r="F91" t="str">
        <f t="shared" si="1"/>
        <v>insert into tnl_rating.dbo.dhl_country_zoning_table values ('12376','DE','Export','HT','7')</v>
      </c>
    </row>
    <row r="92" spans="1:6" x14ac:dyDescent="0.3">
      <c r="A92">
        <v>12376</v>
      </c>
      <c r="B92" t="s">
        <v>376</v>
      </c>
      <c r="C92" t="s">
        <v>16</v>
      </c>
      <c r="D92" s="4" t="s">
        <v>390</v>
      </c>
      <c r="E92" s="4">
        <v>5</v>
      </c>
      <c r="F92" t="str">
        <f t="shared" si="1"/>
        <v>insert into tnl_rating.dbo.dhl_country_zoning_table values ('12376','DE','Export','HN','5')</v>
      </c>
    </row>
    <row r="93" spans="1:6" x14ac:dyDescent="0.3">
      <c r="A93">
        <v>12376</v>
      </c>
      <c r="B93" t="s">
        <v>376</v>
      </c>
      <c r="C93" t="s">
        <v>16</v>
      </c>
      <c r="D93" s="4" t="s">
        <v>391</v>
      </c>
      <c r="E93" s="4">
        <v>3</v>
      </c>
      <c r="F93" t="str">
        <f t="shared" si="1"/>
        <v>insert into tnl_rating.dbo.dhl_country_zoning_table values ('12376','DE','Export','HK','3')</v>
      </c>
    </row>
    <row r="94" spans="1:6" x14ac:dyDescent="0.3">
      <c r="A94">
        <v>12376</v>
      </c>
      <c r="B94" t="s">
        <v>376</v>
      </c>
      <c r="C94" t="s">
        <v>16</v>
      </c>
      <c r="D94" s="4" t="s">
        <v>392</v>
      </c>
      <c r="E94" s="4">
        <v>6</v>
      </c>
      <c r="F94" t="str">
        <f t="shared" si="1"/>
        <v>insert into tnl_rating.dbo.dhl_country_zoning_table values ('12376','DE','Export','HU','6')</v>
      </c>
    </row>
    <row r="95" spans="1:6" x14ac:dyDescent="0.3">
      <c r="A95">
        <v>12376</v>
      </c>
      <c r="B95" t="s">
        <v>376</v>
      </c>
      <c r="C95" t="s">
        <v>16</v>
      </c>
      <c r="D95" s="4" t="s">
        <v>393</v>
      </c>
      <c r="E95" s="4">
        <v>2</v>
      </c>
      <c r="F95" t="str">
        <f t="shared" si="1"/>
        <v>insert into tnl_rating.dbo.dhl_country_zoning_table values ('12376','DE','Export','IS','2')</v>
      </c>
    </row>
    <row r="96" spans="1:6" x14ac:dyDescent="0.3">
      <c r="A96">
        <v>12376</v>
      </c>
      <c r="B96" t="s">
        <v>376</v>
      </c>
      <c r="C96" t="s">
        <v>16</v>
      </c>
      <c r="D96" s="4" t="s">
        <v>394</v>
      </c>
      <c r="E96" s="4">
        <v>4</v>
      </c>
      <c r="F96" t="str">
        <f t="shared" si="1"/>
        <v>insert into tnl_rating.dbo.dhl_country_zoning_table values ('12376','DE','Export','IN','4')</v>
      </c>
    </row>
    <row r="97" spans="1:6" x14ac:dyDescent="0.3">
      <c r="A97">
        <v>12376</v>
      </c>
      <c r="B97" t="s">
        <v>376</v>
      </c>
      <c r="C97" t="s">
        <v>16</v>
      </c>
      <c r="D97" s="4" t="s">
        <v>395</v>
      </c>
      <c r="E97" s="4">
        <v>4</v>
      </c>
      <c r="F97" t="str">
        <f t="shared" si="1"/>
        <v>insert into tnl_rating.dbo.dhl_country_zoning_table values ('12376','DE','Export','ID','4')</v>
      </c>
    </row>
    <row r="98" spans="1:6" x14ac:dyDescent="0.3">
      <c r="A98">
        <v>12376</v>
      </c>
      <c r="B98" t="s">
        <v>376</v>
      </c>
      <c r="C98" t="s">
        <v>16</v>
      </c>
      <c r="D98" s="4" t="s">
        <v>396</v>
      </c>
      <c r="E98" s="4">
        <v>7</v>
      </c>
      <c r="F98" t="str">
        <f t="shared" si="1"/>
        <v>insert into tnl_rating.dbo.dhl_country_zoning_table values ('12376','DE','Export','IR','7')</v>
      </c>
    </row>
    <row r="99" spans="1:6" x14ac:dyDescent="0.3">
      <c r="A99">
        <v>12376</v>
      </c>
      <c r="B99" t="s">
        <v>376</v>
      </c>
      <c r="C99" t="s">
        <v>16</v>
      </c>
      <c r="D99" s="4" t="s">
        <v>397</v>
      </c>
      <c r="E99" s="4">
        <v>7</v>
      </c>
      <c r="F99" t="str">
        <f t="shared" si="1"/>
        <v>insert into tnl_rating.dbo.dhl_country_zoning_table values ('12376','DE','Export','IQ','7')</v>
      </c>
    </row>
    <row r="100" spans="1:6" x14ac:dyDescent="0.3">
      <c r="A100">
        <v>12376</v>
      </c>
      <c r="B100" t="s">
        <v>376</v>
      </c>
      <c r="C100" t="s">
        <v>16</v>
      </c>
      <c r="D100" s="4" t="s">
        <v>398</v>
      </c>
      <c r="E100" s="4">
        <v>2</v>
      </c>
      <c r="F100" t="str">
        <f t="shared" si="1"/>
        <v>insert into tnl_rating.dbo.dhl_country_zoning_table values ('12376','DE','Export','IE','2')</v>
      </c>
    </row>
    <row r="101" spans="1:6" x14ac:dyDescent="0.3">
      <c r="A101">
        <v>12376</v>
      </c>
      <c r="B101" t="s">
        <v>376</v>
      </c>
      <c r="C101" t="s">
        <v>16</v>
      </c>
      <c r="D101" s="4" t="s">
        <v>400</v>
      </c>
      <c r="E101" s="4">
        <v>2</v>
      </c>
      <c r="F101" t="str">
        <f t="shared" si="1"/>
        <v>insert into tnl_rating.dbo.dhl_country_zoning_table values ('12376','DE','Export','IT','2')</v>
      </c>
    </row>
    <row r="102" spans="1:6" x14ac:dyDescent="0.3">
      <c r="A102">
        <v>12376</v>
      </c>
      <c r="B102" t="s">
        <v>376</v>
      </c>
      <c r="C102" t="s">
        <v>16</v>
      </c>
      <c r="D102" s="4" t="s">
        <v>401</v>
      </c>
      <c r="E102" s="4">
        <v>7</v>
      </c>
      <c r="F102" t="str">
        <f t="shared" si="1"/>
        <v>insert into tnl_rating.dbo.dhl_country_zoning_table values ('12376','DE','Export','JM','7')</v>
      </c>
    </row>
    <row r="103" spans="1:6" x14ac:dyDescent="0.3">
      <c r="A103">
        <v>12376</v>
      </c>
      <c r="B103" t="s">
        <v>376</v>
      </c>
      <c r="C103" t="s">
        <v>16</v>
      </c>
      <c r="D103" s="4" t="s">
        <v>402</v>
      </c>
      <c r="E103" s="4">
        <v>4</v>
      </c>
      <c r="F103" t="str">
        <f t="shared" si="1"/>
        <v>insert into tnl_rating.dbo.dhl_country_zoning_table values ('12376','DE','Export','JP','4')</v>
      </c>
    </row>
    <row r="104" spans="1:6" x14ac:dyDescent="0.3">
      <c r="A104">
        <v>12376</v>
      </c>
      <c r="B104" t="s">
        <v>376</v>
      </c>
      <c r="C104" t="s">
        <v>16</v>
      </c>
      <c r="D104" s="4" t="s">
        <v>403</v>
      </c>
      <c r="E104" s="4">
        <v>2</v>
      </c>
      <c r="F104" t="str">
        <f t="shared" si="1"/>
        <v>insert into tnl_rating.dbo.dhl_country_zoning_table values ('12376','DE','Export','JE','2')</v>
      </c>
    </row>
    <row r="105" spans="1:6" x14ac:dyDescent="0.3">
      <c r="A105">
        <v>12376</v>
      </c>
      <c r="B105" t="s">
        <v>376</v>
      </c>
      <c r="C105" t="s">
        <v>16</v>
      </c>
      <c r="D105" s="4" t="s">
        <v>404</v>
      </c>
      <c r="E105" s="4">
        <v>7</v>
      </c>
      <c r="F105" t="str">
        <f t="shared" si="1"/>
        <v>insert into tnl_rating.dbo.dhl_country_zoning_table values ('12376','DE','Export','JO','7')</v>
      </c>
    </row>
    <row r="106" spans="1:6" x14ac:dyDescent="0.3">
      <c r="A106">
        <v>12376</v>
      </c>
      <c r="B106" t="s">
        <v>376</v>
      </c>
      <c r="C106" t="s">
        <v>16</v>
      </c>
      <c r="D106" s="4" t="s">
        <v>405</v>
      </c>
      <c r="E106" s="4">
        <v>6</v>
      </c>
      <c r="F106" t="str">
        <f t="shared" si="1"/>
        <v>insert into tnl_rating.dbo.dhl_country_zoning_table values ('12376','DE','Export','KZ','6')</v>
      </c>
    </row>
    <row r="107" spans="1:6" x14ac:dyDescent="0.3">
      <c r="A107">
        <v>12376</v>
      </c>
      <c r="B107" t="s">
        <v>376</v>
      </c>
      <c r="C107" t="s">
        <v>16</v>
      </c>
      <c r="D107" s="4" t="s">
        <v>406</v>
      </c>
      <c r="E107" s="4">
        <v>7</v>
      </c>
      <c r="F107" t="str">
        <f t="shared" si="1"/>
        <v>insert into tnl_rating.dbo.dhl_country_zoning_table values ('12376','DE','Export','KE','7')</v>
      </c>
    </row>
    <row r="108" spans="1:6" x14ac:dyDescent="0.3">
      <c r="A108">
        <v>12376</v>
      </c>
      <c r="B108" t="s">
        <v>376</v>
      </c>
      <c r="C108" t="s">
        <v>16</v>
      </c>
      <c r="D108" s="4" t="s">
        <v>407</v>
      </c>
      <c r="E108" s="4">
        <v>7</v>
      </c>
      <c r="F108" t="str">
        <f t="shared" si="1"/>
        <v>insert into tnl_rating.dbo.dhl_country_zoning_table values ('12376','DE','Export','KI','7')</v>
      </c>
    </row>
    <row r="109" spans="1:6" x14ac:dyDescent="0.3">
      <c r="A109">
        <v>12376</v>
      </c>
      <c r="B109" t="s">
        <v>376</v>
      </c>
      <c r="C109" t="s">
        <v>16</v>
      </c>
      <c r="D109" s="4" t="s">
        <v>408</v>
      </c>
      <c r="E109" s="4">
        <v>4</v>
      </c>
      <c r="F109" t="str">
        <f t="shared" si="1"/>
        <v>insert into tnl_rating.dbo.dhl_country_zoning_table values ('12376','DE','Export','KR','4')</v>
      </c>
    </row>
    <row r="110" spans="1:6" x14ac:dyDescent="0.3">
      <c r="A110">
        <v>12376</v>
      </c>
      <c r="B110" t="s">
        <v>376</v>
      </c>
      <c r="C110" t="s">
        <v>16</v>
      </c>
      <c r="D110" s="4" t="s">
        <v>409</v>
      </c>
      <c r="E110" s="4">
        <v>4</v>
      </c>
      <c r="F110" t="str">
        <f t="shared" si="1"/>
        <v>insert into tnl_rating.dbo.dhl_country_zoning_table values ('12376','DE','Export','KP','4')</v>
      </c>
    </row>
    <row r="111" spans="1:6" x14ac:dyDescent="0.3">
      <c r="A111">
        <v>12376</v>
      </c>
      <c r="B111" t="s">
        <v>376</v>
      </c>
      <c r="C111" t="s">
        <v>16</v>
      </c>
      <c r="D111" s="4" t="s">
        <v>410</v>
      </c>
      <c r="E111" s="4">
        <v>6</v>
      </c>
      <c r="F111" t="str">
        <f t="shared" si="1"/>
        <v>insert into tnl_rating.dbo.dhl_country_zoning_table values ('12376','DE','Export','KV','6')</v>
      </c>
    </row>
    <row r="112" spans="1:6" x14ac:dyDescent="0.3">
      <c r="A112">
        <v>12376</v>
      </c>
      <c r="B112" t="s">
        <v>376</v>
      </c>
      <c r="C112" t="s">
        <v>16</v>
      </c>
      <c r="D112" s="4" t="s">
        <v>411</v>
      </c>
      <c r="E112" s="4">
        <v>7</v>
      </c>
      <c r="F112" t="str">
        <f t="shared" si="1"/>
        <v>insert into tnl_rating.dbo.dhl_country_zoning_table values ('12376','DE','Export','KW','7')</v>
      </c>
    </row>
    <row r="113" spans="1:6" x14ac:dyDescent="0.3">
      <c r="A113">
        <v>12376</v>
      </c>
      <c r="B113" t="s">
        <v>376</v>
      </c>
      <c r="C113" t="s">
        <v>16</v>
      </c>
      <c r="D113" s="4" t="s">
        <v>181</v>
      </c>
      <c r="E113" s="4">
        <v>6</v>
      </c>
      <c r="F113" t="str">
        <f t="shared" si="1"/>
        <v>insert into tnl_rating.dbo.dhl_country_zoning_table values ('12376','DE','Export','KG','6')</v>
      </c>
    </row>
    <row r="114" spans="1:6" x14ac:dyDescent="0.3">
      <c r="A114">
        <v>12376</v>
      </c>
      <c r="B114" t="s">
        <v>376</v>
      </c>
      <c r="C114" t="s">
        <v>16</v>
      </c>
      <c r="D114" s="4" t="s">
        <v>412</v>
      </c>
      <c r="E114" s="4">
        <v>4</v>
      </c>
      <c r="F114" t="str">
        <f t="shared" si="1"/>
        <v>insert into tnl_rating.dbo.dhl_country_zoning_table values ('12376','DE','Export','LA','4')</v>
      </c>
    </row>
    <row r="115" spans="1:6" x14ac:dyDescent="0.3">
      <c r="A115">
        <v>12376</v>
      </c>
      <c r="B115" t="s">
        <v>376</v>
      </c>
      <c r="C115" t="s">
        <v>16</v>
      </c>
      <c r="D115" s="4" t="s">
        <v>413</v>
      </c>
      <c r="E115" s="4">
        <v>6</v>
      </c>
      <c r="F115" t="str">
        <f t="shared" si="1"/>
        <v>insert into tnl_rating.dbo.dhl_country_zoning_table values ('12376','DE','Export','LV','6')</v>
      </c>
    </row>
    <row r="116" spans="1:6" x14ac:dyDescent="0.3">
      <c r="A116">
        <v>12376</v>
      </c>
      <c r="B116" t="s">
        <v>376</v>
      </c>
      <c r="C116" t="s">
        <v>16</v>
      </c>
      <c r="D116" s="4" t="s">
        <v>25</v>
      </c>
      <c r="E116" s="4">
        <v>7</v>
      </c>
      <c r="F116" t="str">
        <f t="shared" si="1"/>
        <v>insert into tnl_rating.dbo.dhl_country_zoning_table values ('12376','DE','Export','LB','7')</v>
      </c>
    </row>
    <row r="117" spans="1:6" x14ac:dyDescent="0.3">
      <c r="A117">
        <v>12376</v>
      </c>
      <c r="B117" t="s">
        <v>376</v>
      </c>
      <c r="C117" t="s">
        <v>16</v>
      </c>
      <c r="D117" s="4" t="s">
        <v>414</v>
      </c>
      <c r="E117" s="4">
        <v>7</v>
      </c>
      <c r="F117" t="str">
        <f t="shared" si="1"/>
        <v>insert into tnl_rating.dbo.dhl_country_zoning_table values ('12376','DE','Export','LS','7')</v>
      </c>
    </row>
    <row r="118" spans="1:6" x14ac:dyDescent="0.3">
      <c r="A118">
        <v>12376</v>
      </c>
      <c r="B118" t="s">
        <v>376</v>
      </c>
      <c r="C118" t="s">
        <v>16</v>
      </c>
      <c r="D118" s="4" t="s">
        <v>415</v>
      </c>
      <c r="E118" s="4">
        <v>7</v>
      </c>
      <c r="F118" t="str">
        <f t="shared" si="1"/>
        <v>insert into tnl_rating.dbo.dhl_country_zoning_table values ('12376','DE','Export','LR','7')</v>
      </c>
    </row>
    <row r="119" spans="1:6" x14ac:dyDescent="0.3">
      <c r="A119">
        <v>12376</v>
      </c>
      <c r="B119" t="s">
        <v>376</v>
      </c>
      <c r="C119" t="s">
        <v>16</v>
      </c>
      <c r="D119" s="4" t="s">
        <v>416</v>
      </c>
      <c r="E119" s="4">
        <v>7</v>
      </c>
      <c r="F119" t="str">
        <f t="shared" si="1"/>
        <v>insert into tnl_rating.dbo.dhl_country_zoning_table values ('12376','DE','Export','LY','7')</v>
      </c>
    </row>
    <row r="120" spans="1:6" x14ac:dyDescent="0.3">
      <c r="A120">
        <v>12376</v>
      </c>
      <c r="B120" t="s">
        <v>376</v>
      </c>
      <c r="C120" t="s">
        <v>16</v>
      </c>
      <c r="D120" s="4" t="s">
        <v>417</v>
      </c>
      <c r="E120" s="4">
        <v>2</v>
      </c>
      <c r="F120" t="str">
        <f t="shared" si="1"/>
        <v>insert into tnl_rating.dbo.dhl_country_zoning_table values ('12376','DE','Export','LI','2')</v>
      </c>
    </row>
    <row r="121" spans="1:6" x14ac:dyDescent="0.3">
      <c r="A121">
        <v>12376</v>
      </c>
      <c r="B121" t="s">
        <v>376</v>
      </c>
      <c r="C121" t="s">
        <v>16</v>
      </c>
      <c r="D121" s="4" t="s">
        <v>418</v>
      </c>
      <c r="E121" s="4">
        <v>6</v>
      </c>
      <c r="F121" t="str">
        <f t="shared" si="1"/>
        <v>insert into tnl_rating.dbo.dhl_country_zoning_table values ('12376','DE','Export','LT','6')</v>
      </c>
    </row>
    <row r="122" spans="1:6" x14ac:dyDescent="0.3">
      <c r="A122">
        <v>12376</v>
      </c>
      <c r="B122" t="s">
        <v>376</v>
      </c>
      <c r="C122" t="s">
        <v>16</v>
      </c>
      <c r="D122" s="4" t="s">
        <v>419</v>
      </c>
      <c r="E122" s="4">
        <v>2</v>
      </c>
      <c r="F122" t="str">
        <f t="shared" si="1"/>
        <v>insert into tnl_rating.dbo.dhl_country_zoning_table values ('12376','DE','Export','LU','2')</v>
      </c>
    </row>
    <row r="123" spans="1:6" x14ac:dyDescent="0.3">
      <c r="A123">
        <v>12376</v>
      </c>
      <c r="B123" t="s">
        <v>376</v>
      </c>
      <c r="C123" t="s">
        <v>16</v>
      </c>
      <c r="D123" s="4" t="s">
        <v>420</v>
      </c>
      <c r="E123" s="4">
        <v>4</v>
      </c>
      <c r="F123" t="str">
        <f t="shared" si="1"/>
        <v>insert into tnl_rating.dbo.dhl_country_zoning_table values ('12376','DE','Export','MO','4')</v>
      </c>
    </row>
    <row r="124" spans="1:6" x14ac:dyDescent="0.3">
      <c r="A124">
        <v>12376</v>
      </c>
      <c r="B124" t="s">
        <v>376</v>
      </c>
      <c r="C124" t="s">
        <v>16</v>
      </c>
      <c r="D124" s="4" t="s">
        <v>421</v>
      </c>
      <c r="E124" s="4">
        <v>7</v>
      </c>
      <c r="F124" t="str">
        <f t="shared" si="1"/>
        <v>insert into tnl_rating.dbo.dhl_country_zoning_table values ('12376','DE','Export','MG','7')</v>
      </c>
    </row>
    <row r="125" spans="1:6" x14ac:dyDescent="0.3">
      <c r="A125">
        <v>12376</v>
      </c>
      <c r="B125" t="s">
        <v>376</v>
      </c>
      <c r="C125" t="s">
        <v>16</v>
      </c>
      <c r="D125" s="4" t="s">
        <v>422</v>
      </c>
      <c r="E125" s="4">
        <v>7</v>
      </c>
      <c r="F125" t="str">
        <f t="shared" si="1"/>
        <v>insert into tnl_rating.dbo.dhl_country_zoning_table values ('12376','DE','Export','MW','7')</v>
      </c>
    </row>
    <row r="126" spans="1:6" x14ac:dyDescent="0.3">
      <c r="A126">
        <v>12376</v>
      </c>
      <c r="B126" t="s">
        <v>376</v>
      </c>
      <c r="C126" t="s">
        <v>16</v>
      </c>
      <c r="D126" s="4" t="s">
        <v>423</v>
      </c>
      <c r="E126" s="4">
        <v>4</v>
      </c>
      <c r="F126" t="str">
        <f t="shared" si="1"/>
        <v>insert into tnl_rating.dbo.dhl_country_zoning_table values ('12376','DE','Export','MY','4')</v>
      </c>
    </row>
    <row r="127" spans="1:6" x14ac:dyDescent="0.3">
      <c r="A127">
        <v>12376</v>
      </c>
      <c r="B127" t="s">
        <v>376</v>
      </c>
      <c r="C127" t="s">
        <v>16</v>
      </c>
      <c r="D127" s="4" t="s">
        <v>424</v>
      </c>
      <c r="E127" s="4">
        <v>7</v>
      </c>
      <c r="F127" t="str">
        <f t="shared" si="1"/>
        <v>insert into tnl_rating.dbo.dhl_country_zoning_table values ('12376','DE','Export','MV','7')</v>
      </c>
    </row>
    <row r="128" spans="1:6" x14ac:dyDescent="0.3">
      <c r="A128">
        <v>12376</v>
      </c>
      <c r="B128" t="s">
        <v>376</v>
      </c>
      <c r="C128" t="s">
        <v>16</v>
      </c>
      <c r="D128" s="4" t="s">
        <v>425</v>
      </c>
      <c r="E128" s="4">
        <v>7</v>
      </c>
      <c r="F128" t="str">
        <f t="shared" si="1"/>
        <v>insert into tnl_rating.dbo.dhl_country_zoning_table values ('12376','DE','Export','ML','7')</v>
      </c>
    </row>
    <row r="129" spans="1:6" x14ac:dyDescent="0.3">
      <c r="A129">
        <v>12376</v>
      </c>
      <c r="B129" t="s">
        <v>376</v>
      </c>
      <c r="C129" t="s">
        <v>16</v>
      </c>
      <c r="D129" s="4" t="s">
        <v>426</v>
      </c>
      <c r="E129" s="4">
        <v>2</v>
      </c>
      <c r="F129" t="str">
        <f t="shared" si="1"/>
        <v>insert into tnl_rating.dbo.dhl_country_zoning_table values ('12376','DE','Export','MT','2')</v>
      </c>
    </row>
    <row r="130" spans="1:6" x14ac:dyDescent="0.3">
      <c r="A130">
        <v>12376</v>
      </c>
      <c r="B130" t="s">
        <v>376</v>
      </c>
      <c r="C130" t="s">
        <v>16</v>
      </c>
      <c r="D130" s="4" t="s">
        <v>534</v>
      </c>
      <c r="E130" s="4">
        <v>7</v>
      </c>
      <c r="F130" t="str">
        <f t="shared" si="1"/>
        <v>insert into tnl_rating.dbo.dhl_country_zoning_table values ('12376','DE','Export','MH','7')</v>
      </c>
    </row>
    <row r="131" spans="1:6" x14ac:dyDescent="0.3">
      <c r="A131">
        <v>12376</v>
      </c>
      <c r="B131" t="s">
        <v>376</v>
      </c>
      <c r="C131" t="s">
        <v>16</v>
      </c>
      <c r="D131" s="4" t="s">
        <v>427</v>
      </c>
      <c r="E131" s="4">
        <v>7</v>
      </c>
      <c r="F131" t="str">
        <f t="shared" ref="F131:F194" si="2">"insert into tnl_rating.dbo.dhl_country_zoning_table values ('"&amp;A131&amp;"','"&amp;B131&amp;"','"&amp;C131&amp;"','"&amp;D131&amp;"','"&amp;E131&amp;"')"</f>
        <v>insert into tnl_rating.dbo.dhl_country_zoning_table values ('12376','DE','Export','MQ','7')</v>
      </c>
    </row>
    <row r="132" spans="1:6" x14ac:dyDescent="0.3">
      <c r="A132">
        <v>12376</v>
      </c>
      <c r="B132" t="s">
        <v>376</v>
      </c>
      <c r="C132" t="s">
        <v>16</v>
      </c>
      <c r="D132" s="4" t="s">
        <v>428</v>
      </c>
      <c r="E132" s="4">
        <v>7</v>
      </c>
      <c r="F132" t="str">
        <f t="shared" si="2"/>
        <v>insert into tnl_rating.dbo.dhl_country_zoning_table values ('12376','DE','Export','MR','7')</v>
      </c>
    </row>
    <row r="133" spans="1:6" x14ac:dyDescent="0.3">
      <c r="A133">
        <v>12376</v>
      </c>
      <c r="B133" t="s">
        <v>376</v>
      </c>
      <c r="C133" t="s">
        <v>16</v>
      </c>
      <c r="D133" s="4" t="s">
        <v>429</v>
      </c>
      <c r="E133" s="4">
        <v>7</v>
      </c>
      <c r="F133" t="str">
        <f t="shared" si="2"/>
        <v>insert into tnl_rating.dbo.dhl_country_zoning_table values ('12376','DE','Export','MU','7')</v>
      </c>
    </row>
    <row r="134" spans="1:6" x14ac:dyDescent="0.3">
      <c r="A134">
        <v>12376</v>
      </c>
      <c r="B134" t="s">
        <v>376</v>
      </c>
      <c r="C134" t="s">
        <v>16</v>
      </c>
      <c r="D134" s="4" t="s">
        <v>430</v>
      </c>
      <c r="E134" s="4">
        <v>7</v>
      </c>
      <c r="F134" t="str">
        <f t="shared" si="2"/>
        <v>insert into tnl_rating.dbo.dhl_country_zoning_table values ('12376','DE','Export','YT','7')</v>
      </c>
    </row>
    <row r="135" spans="1:6" x14ac:dyDescent="0.3">
      <c r="A135">
        <v>12376</v>
      </c>
      <c r="B135" t="s">
        <v>376</v>
      </c>
      <c r="C135" t="s">
        <v>16</v>
      </c>
      <c r="D135" s="4" t="s">
        <v>431</v>
      </c>
      <c r="E135" s="4">
        <v>1</v>
      </c>
      <c r="F135" t="str">
        <f t="shared" si="2"/>
        <v>insert into tnl_rating.dbo.dhl_country_zoning_table values ('12376','DE','Export','MX','1')</v>
      </c>
    </row>
    <row r="136" spans="1:6" x14ac:dyDescent="0.3">
      <c r="A136">
        <v>12376</v>
      </c>
      <c r="B136" t="s">
        <v>376</v>
      </c>
      <c r="C136" t="s">
        <v>16</v>
      </c>
      <c r="D136" s="4" t="s">
        <v>535</v>
      </c>
      <c r="E136" s="4">
        <v>7</v>
      </c>
      <c r="F136" t="str">
        <f t="shared" si="2"/>
        <v>insert into tnl_rating.dbo.dhl_country_zoning_table values ('12376','DE','Export','FM','7')</v>
      </c>
    </row>
    <row r="137" spans="1:6" x14ac:dyDescent="0.3">
      <c r="A137">
        <v>12376</v>
      </c>
      <c r="B137" t="s">
        <v>376</v>
      </c>
      <c r="C137" t="s">
        <v>16</v>
      </c>
      <c r="D137" s="4" t="s">
        <v>432</v>
      </c>
      <c r="E137" s="4">
        <v>6</v>
      </c>
      <c r="F137" t="str">
        <f t="shared" si="2"/>
        <v>insert into tnl_rating.dbo.dhl_country_zoning_table values ('12376','DE','Export','MD','6')</v>
      </c>
    </row>
    <row r="138" spans="1:6" x14ac:dyDescent="0.3">
      <c r="A138">
        <v>12376</v>
      </c>
      <c r="B138" t="s">
        <v>376</v>
      </c>
      <c r="C138" t="s">
        <v>16</v>
      </c>
      <c r="D138" s="4" t="s">
        <v>433</v>
      </c>
      <c r="E138" s="4">
        <v>2</v>
      </c>
      <c r="F138" t="str">
        <f t="shared" si="2"/>
        <v>insert into tnl_rating.dbo.dhl_country_zoning_table values ('12376','DE','Export','MC','2')</v>
      </c>
    </row>
    <row r="139" spans="1:6" x14ac:dyDescent="0.3">
      <c r="A139">
        <v>12376</v>
      </c>
      <c r="B139" t="s">
        <v>376</v>
      </c>
      <c r="C139" t="s">
        <v>16</v>
      </c>
      <c r="D139" s="4" t="s">
        <v>434</v>
      </c>
      <c r="E139" s="4">
        <v>7</v>
      </c>
      <c r="F139" t="str">
        <f t="shared" si="2"/>
        <v>insert into tnl_rating.dbo.dhl_country_zoning_table values ('12376','DE','Export','MN','7')</v>
      </c>
    </row>
    <row r="140" spans="1:6" x14ac:dyDescent="0.3">
      <c r="A140">
        <v>12376</v>
      </c>
      <c r="B140" t="s">
        <v>376</v>
      </c>
      <c r="C140" t="s">
        <v>16</v>
      </c>
      <c r="D140" s="4" t="s">
        <v>435</v>
      </c>
      <c r="E140" s="4">
        <v>6</v>
      </c>
      <c r="F140" t="str">
        <f t="shared" si="2"/>
        <v>insert into tnl_rating.dbo.dhl_country_zoning_table values ('12376','DE','Export','ME','6')</v>
      </c>
    </row>
    <row r="141" spans="1:6" x14ac:dyDescent="0.3">
      <c r="A141">
        <v>12376</v>
      </c>
      <c r="B141" t="s">
        <v>376</v>
      </c>
      <c r="C141" t="s">
        <v>16</v>
      </c>
      <c r="D141" s="4" t="s">
        <v>436</v>
      </c>
      <c r="E141" s="4">
        <v>7</v>
      </c>
      <c r="F141" t="str">
        <f t="shared" si="2"/>
        <v>insert into tnl_rating.dbo.dhl_country_zoning_table values ('12376','DE','Export','MS','7')</v>
      </c>
    </row>
    <row r="142" spans="1:6" x14ac:dyDescent="0.3">
      <c r="A142">
        <v>12376</v>
      </c>
      <c r="B142" t="s">
        <v>376</v>
      </c>
      <c r="C142" t="s">
        <v>16</v>
      </c>
      <c r="D142" s="4" t="s">
        <v>437</v>
      </c>
      <c r="E142" s="4">
        <v>7</v>
      </c>
      <c r="F142" t="str">
        <f t="shared" si="2"/>
        <v>insert into tnl_rating.dbo.dhl_country_zoning_table values ('12376','DE','Export','MA','7')</v>
      </c>
    </row>
    <row r="143" spans="1:6" x14ac:dyDescent="0.3">
      <c r="A143">
        <v>12376</v>
      </c>
      <c r="B143" t="s">
        <v>376</v>
      </c>
      <c r="C143" t="s">
        <v>16</v>
      </c>
      <c r="D143" s="4" t="s">
        <v>438</v>
      </c>
      <c r="E143" s="4">
        <v>7</v>
      </c>
      <c r="F143" t="str">
        <f t="shared" si="2"/>
        <v>insert into tnl_rating.dbo.dhl_country_zoning_table values ('12376','DE','Export','MZ','7')</v>
      </c>
    </row>
    <row r="144" spans="1:6" x14ac:dyDescent="0.3">
      <c r="A144">
        <v>12376</v>
      </c>
      <c r="B144" t="s">
        <v>376</v>
      </c>
      <c r="C144" t="s">
        <v>16</v>
      </c>
      <c r="D144" s="4" t="s">
        <v>439</v>
      </c>
      <c r="E144" s="4">
        <v>4</v>
      </c>
      <c r="F144" t="str">
        <f t="shared" si="2"/>
        <v>insert into tnl_rating.dbo.dhl_country_zoning_table values ('12376','DE','Export','MM','4')</v>
      </c>
    </row>
    <row r="145" spans="1:6" x14ac:dyDescent="0.3">
      <c r="A145">
        <v>12376</v>
      </c>
      <c r="B145" t="s">
        <v>376</v>
      </c>
      <c r="C145" t="s">
        <v>16</v>
      </c>
      <c r="D145" s="4" t="s">
        <v>440</v>
      </c>
      <c r="E145" s="4">
        <v>7</v>
      </c>
      <c r="F145" t="str">
        <f t="shared" si="2"/>
        <v>insert into tnl_rating.dbo.dhl_country_zoning_table values ('12376','DE','Export','NA','7')</v>
      </c>
    </row>
    <row r="146" spans="1:6" x14ac:dyDescent="0.3">
      <c r="A146">
        <v>12376</v>
      </c>
      <c r="B146" t="s">
        <v>376</v>
      </c>
      <c r="C146" t="s">
        <v>16</v>
      </c>
      <c r="D146" s="4" t="s">
        <v>441</v>
      </c>
      <c r="E146" s="4">
        <v>7</v>
      </c>
      <c r="F146" t="str">
        <f t="shared" si="2"/>
        <v>insert into tnl_rating.dbo.dhl_country_zoning_table values ('12376','DE','Export','NR','7')</v>
      </c>
    </row>
    <row r="147" spans="1:6" x14ac:dyDescent="0.3">
      <c r="A147">
        <v>12376</v>
      </c>
      <c r="B147" t="s">
        <v>376</v>
      </c>
      <c r="C147" t="s">
        <v>16</v>
      </c>
      <c r="D147" s="4" t="s">
        <v>442</v>
      </c>
      <c r="E147" s="4">
        <v>4</v>
      </c>
      <c r="F147" t="str">
        <f t="shared" si="2"/>
        <v>insert into tnl_rating.dbo.dhl_country_zoning_table values ('12376','DE','Export','NP','4')</v>
      </c>
    </row>
    <row r="148" spans="1:6" x14ac:dyDescent="0.3">
      <c r="A148">
        <v>12376</v>
      </c>
      <c r="B148" t="s">
        <v>376</v>
      </c>
      <c r="C148" t="s">
        <v>16</v>
      </c>
      <c r="D148" s="4" t="s">
        <v>443</v>
      </c>
      <c r="E148" s="4">
        <v>2</v>
      </c>
      <c r="F148" t="str">
        <f t="shared" si="2"/>
        <v>insert into tnl_rating.dbo.dhl_country_zoning_table values ('12376','DE','Export','NL','2')</v>
      </c>
    </row>
    <row r="149" spans="1:6" x14ac:dyDescent="0.3">
      <c r="A149">
        <v>12376</v>
      </c>
      <c r="B149" t="s">
        <v>376</v>
      </c>
      <c r="C149" t="s">
        <v>16</v>
      </c>
      <c r="D149" s="4" t="s">
        <v>444</v>
      </c>
      <c r="E149" s="4">
        <v>7</v>
      </c>
      <c r="F149" t="str">
        <f t="shared" si="2"/>
        <v>insert into tnl_rating.dbo.dhl_country_zoning_table values ('12376','DE','Export','XN','7')</v>
      </c>
    </row>
    <row r="150" spans="1:6" x14ac:dyDescent="0.3">
      <c r="A150">
        <v>12376</v>
      </c>
      <c r="B150" t="s">
        <v>376</v>
      </c>
      <c r="C150" t="s">
        <v>16</v>
      </c>
      <c r="D150" s="4" t="s">
        <v>445</v>
      </c>
      <c r="E150" s="4">
        <v>7</v>
      </c>
      <c r="F150" t="str">
        <f t="shared" si="2"/>
        <v>insert into tnl_rating.dbo.dhl_country_zoning_table values ('12376','DE','Export','NC','7')</v>
      </c>
    </row>
    <row r="151" spans="1:6" x14ac:dyDescent="0.3">
      <c r="A151">
        <v>12376</v>
      </c>
      <c r="B151" t="s">
        <v>376</v>
      </c>
      <c r="C151" t="s">
        <v>16</v>
      </c>
      <c r="D151" s="4" t="s">
        <v>446</v>
      </c>
      <c r="E151" s="4">
        <v>4</v>
      </c>
      <c r="F151" t="str">
        <f t="shared" si="2"/>
        <v>insert into tnl_rating.dbo.dhl_country_zoning_table values ('12376','DE','Export','NZ','4')</v>
      </c>
    </row>
    <row r="152" spans="1:6" x14ac:dyDescent="0.3">
      <c r="A152">
        <v>12376</v>
      </c>
      <c r="B152" t="s">
        <v>376</v>
      </c>
      <c r="C152" t="s">
        <v>16</v>
      </c>
      <c r="D152" s="4" t="s">
        <v>447</v>
      </c>
      <c r="E152" s="4">
        <v>5</v>
      </c>
      <c r="F152" t="str">
        <f t="shared" si="2"/>
        <v>insert into tnl_rating.dbo.dhl_country_zoning_table values ('12376','DE','Export','NI','5')</v>
      </c>
    </row>
    <row r="153" spans="1:6" x14ac:dyDescent="0.3">
      <c r="A153">
        <v>12376</v>
      </c>
      <c r="B153" t="s">
        <v>376</v>
      </c>
      <c r="C153" t="s">
        <v>16</v>
      </c>
      <c r="D153" s="4" t="s">
        <v>448</v>
      </c>
      <c r="E153" s="4">
        <v>7</v>
      </c>
      <c r="F153" t="str">
        <f t="shared" si="2"/>
        <v>insert into tnl_rating.dbo.dhl_country_zoning_table values ('12376','DE','Export','NE','7')</v>
      </c>
    </row>
    <row r="154" spans="1:6" x14ac:dyDescent="0.3">
      <c r="A154">
        <v>12376</v>
      </c>
      <c r="B154" t="s">
        <v>376</v>
      </c>
      <c r="C154" t="s">
        <v>16</v>
      </c>
      <c r="D154" s="4" t="s">
        <v>449</v>
      </c>
      <c r="E154" s="4">
        <v>7</v>
      </c>
      <c r="F154" t="str">
        <f t="shared" si="2"/>
        <v>insert into tnl_rating.dbo.dhl_country_zoning_table values ('12376','DE','Export','NG','7')</v>
      </c>
    </row>
    <row r="155" spans="1:6" x14ac:dyDescent="0.3">
      <c r="A155">
        <v>12376</v>
      </c>
      <c r="B155" t="s">
        <v>376</v>
      </c>
      <c r="C155" t="s">
        <v>16</v>
      </c>
      <c r="D155" s="4" t="s">
        <v>450</v>
      </c>
      <c r="E155" s="4">
        <v>7</v>
      </c>
      <c r="F155" t="str">
        <f t="shared" si="2"/>
        <v>insert into tnl_rating.dbo.dhl_country_zoning_table values ('12376','DE','Export','NU','7')</v>
      </c>
    </row>
    <row r="156" spans="1:6" x14ac:dyDescent="0.3">
      <c r="A156">
        <v>12376</v>
      </c>
      <c r="B156" t="s">
        <v>376</v>
      </c>
      <c r="C156" t="s">
        <v>16</v>
      </c>
      <c r="D156" s="4" t="s">
        <v>451</v>
      </c>
      <c r="E156" s="4">
        <v>6</v>
      </c>
      <c r="F156" t="str">
        <f t="shared" si="2"/>
        <v>insert into tnl_rating.dbo.dhl_country_zoning_table values ('12376','DE','Export','MK','6')</v>
      </c>
    </row>
    <row r="157" spans="1:6" x14ac:dyDescent="0.3">
      <c r="A157">
        <v>12376</v>
      </c>
      <c r="B157" t="s">
        <v>376</v>
      </c>
      <c r="C157" t="s">
        <v>16</v>
      </c>
      <c r="D157" s="4" t="s">
        <v>536</v>
      </c>
      <c r="E157" s="4">
        <v>7</v>
      </c>
      <c r="F157" t="str">
        <f t="shared" si="2"/>
        <v>insert into tnl_rating.dbo.dhl_country_zoning_table values ('12376','DE','Export','MP','7')</v>
      </c>
    </row>
    <row r="158" spans="1:6" x14ac:dyDescent="0.3">
      <c r="A158">
        <v>12376</v>
      </c>
      <c r="B158" t="s">
        <v>376</v>
      </c>
      <c r="C158" t="s">
        <v>16</v>
      </c>
      <c r="D158" s="4" t="s">
        <v>452</v>
      </c>
      <c r="E158" s="4">
        <v>2</v>
      </c>
      <c r="F158" t="str">
        <f t="shared" si="2"/>
        <v>insert into tnl_rating.dbo.dhl_country_zoning_table values ('12376','DE','Export','NO','2')</v>
      </c>
    </row>
    <row r="159" spans="1:6" x14ac:dyDescent="0.3">
      <c r="A159">
        <v>12376</v>
      </c>
      <c r="B159" t="s">
        <v>376</v>
      </c>
      <c r="C159" t="s">
        <v>16</v>
      </c>
      <c r="D159" s="4" t="s">
        <v>453</v>
      </c>
      <c r="E159" s="4">
        <v>7</v>
      </c>
      <c r="F159" t="str">
        <f t="shared" si="2"/>
        <v>insert into tnl_rating.dbo.dhl_country_zoning_table values ('12376','DE','Export','OM','7')</v>
      </c>
    </row>
    <row r="160" spans="1:6" x14ac:dyDescent="0.3">
      <c r="A160">
        <v>12376</v>
      </c>
      <c r="B160" t="s">
        <v>376</v>
      </c>
      <c r="C160" t="s">
        <v>16</v>
      </c>
      <c r="D160" s="4" t="s">
        <v>454</v>
      </c>
      <c r="E160" s="4">
        <v>7</v>
      </c>
      <c r="F160" t="str">
        <f t="shared" si="2"/>
        <v>insert into tnl_rating.dbo.dhl_country_zoning_table values ('12376','DE','Export','PK','7')</v>
      </c>
    </row>
    <row r="161" spans="1:6" x14ac:dyDescent="0.3">
      <c r="A161">
        <v>12376</v>
      </c>
      <c r="B161" t="s">
        <v>376</v>
      </c>
      <c r="C161" t="s">
        <v>16</v>
      </c>
      <c r="D161" s="4" t="s">
        <v>537</v>
      </c>
      <c r="E161" s="4">
        <v>4</v>
      </c>
      <c r="F161" t="str">
        <f t="shared" si="2"/>
        <v>insert into tnl_rating.dbo.dhl_country_zoning_table values ('12376','DE','Export','PW','4')</v>
      </c>
    </row>
    <row r="162" spans="1:6" x14ac:dyDescent="0.3">
      <c r="A162">
        <v>12376</v>
      </c>
      <c r="B162" t="s">
        <v>376</v>
      </c>
      <c r="C162" t="s">
        <v>16</v>
      </c>
      <c r="D162" s="4" t="s">
        <v>455</v>
      </c>
      <c r="E162" s="4">
        <v>5</v>
      </c>
      <c r="F162" t="str">
        <f t="shared" si="2"/>
        <v>insert into tnl_rating.dbo.dhl_country_zoning_table values ('12376','DE','Export','PA','5')</v>
      </c>
    </row>
    <row r="163" spans="1:6" x14ac:dyDescent="0.3">
      <c r="A163">
        <v>12376</v>
      </c>
      <c r="B163" t="s">
        <v>376</v>
      </c>
      <c r="C163" t="s">
        <v>16</v>
      </c>
      <c r="D163" s="4" t="s">
        <v>456</v>
      </c>
      <c r="E163" s="4">
        <v>7</v>
      </c>
      <c r="F163" t="str">
        <f t="shared" si="2"/>
        <v>insert into tnl_rating.dbo.dhl_country_zoning_table values ('12376','DE','Export','PG','7')</v>
      </c>
    </row>
    <row r="164" spans="1:6" x14ac:dyDescent="0.3">
      <c r="A164">
        <v>12376</v>
      </c>
      <c r="B164" t="s">
        <v>376</v>
      </c>
      <c r="C164" t="s">
        <v>16</v>
      </c>
      <c r="D164" s="4" t="s">
        <v>457</v>
      </c>
      <c r="E164" s="4">
        <v>5</v>
      </c>
      <c r="F164" t="str">
        <f t="shared" si="2"/>
        <v>insert into tnl_rating.dbo.dhl_country_zoning_table values ('12376','DE','Export','PY','5')</v>
      </c>
    </row>
    <row r="165" spans="1:6" x14ac:dyDescent="0.3">
      <c r="A165">
        <v>12376</v>
      </c>
      <c r="B165" t="s">
        <v>376</v>
      </c>
      <c r="C165" t="s">
        <v>16</v>
      </c>
      <c r="D165" s="4" t="s">
        <v>458</v>
      </c>
      <c r="E165" s="4">
        <v>5</v>
      </c>
      <c r="F165" t="str">
        <f t="shared" si="2"/>
        <v>insert into tnl_rating.dbo.dhl_country_zoning_table values ('12376','DE','Export','PE','5')</v>
      </c>
    </row>
    <row r="166" spans="1:6" x14ac:dyDescent="0.3">
      <c r="A166">
        <v>12376</v>
      </c>
      <c r="B166" t="s">
        <v>376</v>
      </c>
      <c r="C166" t="s">
        <v>16</v>
      </c>
      <c r="D166" s="4" t="s">
        <v>459</v>
      </c>
      <c r="E166" s="4">
        <v>4</v>
      </c>
      <c r="F166" t="str">
        <f t="shared" si="2"/>
        <v>insert into tnl_rating.dbo.dhl_country_zoning_table values ('12376','DE','Export','PH','4')</v>
      </c>
    </row>
    <row r="167" spans="1:6" x14ac:dyDescent="0.3">
      <c r="A167">
        <v>12376</v>
      </c>
      <c r="B167" t="s">
        <v>376</v>
      </c>
      <c r="C167" t="s">
        <v>16</v>
      </c>
      <c r="D167" s="4" t="s">
        <v>460</v>
      </c>
      <c r="E167" s="4">
        <v>6</v>
      </c>
      <c r="F167" t="str">
        <f t="shared" si="2"/>
        <v>insert into tnl_rating.dbo.dhl_country_zoning_table values ('12376','DE','Export','PL','6')</v>
      </c>
    </row>
    <row r="168" spans="1:6" x14ac:dyDescent="0.3">
      <c r="A168">
        <v>12376</v>
      </c>
      <c r="B168" t="s">
        <v>376</v>
      </c>
      <c r="C168" t="s">
        <v>16</v>
      </c>
      <c r="D168" s="4" t="s">
        <v>461</v>
      </c>
      <c r="E168" s="4">
        <v>2</v>
      </c>
      <c r="F168" t="str">
        <f t="shared" si="2"/>
        <v>insert into tnl_rating.dbo.dhl_country_zoning_table values ('12376','DE','Export','PT','2')</v>
      </c>
    </row>
    <row r="169" spans="1:6" x14ac:dyDescent="0.3">
      <c r="A169">
        <v>12376</v>
      </c>
      <c r="B169" t="s">
        <v>376</v>
      </c>
      <c r="C169" t="s">
        <v>16</v>
      </c>
      <c r="D169" s="4" t="s">
        <v>538</v>
      </c>
      <c r="E169" s="4">
        <v>7</v>
      </c>
      <c r="F169" t="str">
        <f t="shared" si="2"/>
        <v>insert into tnl_rating.dbo.dhl_country_zoning_table values ('12376','DE','Export','PR','7')</v>
      </c>
    </row>
    <row r="170" spans="1:6" x14ac:dyDescent="0.3">
      <c r="A170">
        <v>12376</v>
      </c>
      <c r="B170" t="s">
        <v>376</v>
      </c>
      <c r="C170" t="s">
        <v>16</v>
      </c>
      <c r="D170" s="4" t="s">
        <v>462</v>
      </c>
      <c r="E170" s="4">
        <v>7</v>
      </c>
      <c r="F170" t="str">
        <f t="shared" si="2"/>
        <v>insert into tnl_rating.dbo.dhl_country_zoning_table values ('12376','DE','Export','QA','7')</v>
      </c>
    </row>
    <row r="171" spans="1:6" x14ac:dyDescent="0.3">
      <c r="A171">
        <v>12376</v>
      </c>
      <c r="B171" t="s">
        <v>376</v>
      </c>
      <c r="C171" t="s">
        <v>16</v>
      </c>
      <c r="D171" s="4" t="s">
        <v>463</v>
      </c>
      <c r="E171" s="4">
        <v>7</v>
      </c>
      <c r="F171" t="str">
        <f t="shared" si="2"/>
        <v>insert into tnl_rating.dbo.dhl_country_zoning_table values ('12376','DE','Export','RE','7')</v>
      </c>
    </row>
    <row r="172" spans="1:6" x14ac:dyDescent="0.3">
      <c r="A172">
        <v>12376</v>
      </c>
      <c r="B172" t="s">
        <v>376</v>
      </c>
      <c r="C172" t="s">
        <v>16</v>
      </c>
      <c r="D172" s="4" t="s">
        <v>464</v>
      </c>
      <c r="E172" s="4">
        <v>6</v>
      </c>
      <c r="F172" t="str">
        <f t="shared" si="2"/>
        <v>insert into tnl_rating.dbo.dhl_country_zoning_table values ('12376','DE','Export','RO','6')</v>
      </c>
    </row>
    <row r="173" spans="1:6" x14ac:dyDescent="0.3">
      <c r="A173">
        <v>12376</v>
      </c>
      <c r="B173" t="s">
        <v>376</v>
      </c>
      <c r="C173" t="s">
        <v>16</v>
      </c>
      <c r="D173" s="4" t="s">
        <v>465</v>
      </c>
      <c r="E173" s="4">
        <v>6</v>
      </c>
      <c r="F173" t="str">
        <f t="shared" si="2"/>
        <v>insert into tnl_rating.dbo.dhl_country_zoning_table values ('12376','DE','Export','RU','6')</v>
      </c>
    </row>
    <row r="174" spans="1:6" x14ac:dyDescent="0.3">
      <c r="A174">
        <v>12376</v>
      </c>
      <c r="B174" t="s">
        <v>376</v>
      </c>
      <c r="C174" t="s">
        <v>16</v>
      </c>
      <c r="D174" s="4" t="s">
        <v>466</v>
      </c>
      <c r="E174" s="4">
        <v>7</v>
      </c>
      <c r="F174" t="str">
        <f t="shared" si="2"/>
        <v>insert into tnl_rating.dbo.dhl_country_zoning_table values ('12376','DE','Export','RW','7')</v>
      </c>
    </row>
    <row r="175" spans="1:6" x14ac:dyDescent="0.3">
      <c r="A175">
        <v>12376</v>
      </c>
      <c r="B175" t="s">
        <v>376</v>
      </c>
      <c r="C175" t="s">
        <v>16</v>
      </c>
      <c r="D175" s="4" t="s">
        <v>467</v>
      </c>
      <c r="E175" s="4">
        <v>7</v>
      </c>
      <c r="F175" t="str">
        <f t="shared" si="2"/>
        <v>insert into tnl_rating.dbo.dhl_country_zoning_table values ('12376','DE','Export','SH','7')</v>
      </c>
    </row>
    <row r="176" spans="1:6" x14ac:dyDescent="0.3">
      <c r="A176">
        <v>12376</v>
      </c>
      <c r="B176" t="s">
        <v>376</v>
      </c>
      <c r="C176" t="s">
        <v>16</v>
      </c>
      <c r="D176" s="4" t="s">
        <v>468</v>
      </c>
      <c r="E176" s="4">
        <v>7</v>
      </c>
      <c r="F176" t="str">
        <f t="shared" si="2"/>
        <v>insert into tnl_rating.dbo.dhl_country_zoning_table values ('12376','DE','Export','WS','7')</v>
      </c>
    </row>
    <row r="177" spans="1:6" x14ac:dyDescent="0.3">
      <c r="A177">
        <v>12376</v>
      </c>
      <c r="B177" t="s">
        <v>376</v>
      </c>
      <c r="C177" t="s">
        <v>16</v>
      </c>
      <c r="D177" s="4" t="s">
        <v>469</v>
      </c>
      <c r="E177" s="4">
        <v>2</v>
      </c>
      <c r="F177" t="str">
        <f t="shared" si="2"/>
        <v>insert into tnl_rating.dbo.dhl_country_zoning_table values ('12376','DE','Export','SM','2')</v>
      </c>
    </row>
    <row r="178" spans="1:6" x14ac:dyDescent="0.3">
      <c r="A178">
        <v>12376</v>
      </c>
      <c r="B178" t="s">
        <v>376</v>
      </c>
      <c r="C178" t="s">
        <v>16</v>
      </c>
      <c r="D178" s="4" t="s">
        <v>470</v>
      </c>
      <c r="E178" s="4">
        <v>7</v>
      </c>
      <c r="F178" t="str">
        <f t="shared" si="2"/>
        <v>insert into tnl_rating.dbo.dhl_country_zoning_table values ('12376','DE','Export','ST','7')</v>
      </c>
    </row>
    <row r="179" spans="1:6" x14ac:dyDescent="0.3">
      <c r="A179">
        <v>12376</v>
      </c>
      <c r="B179" t="s">
        <v>376</v>
      </c>
      <c r="C179" t="s">
        <v>16</v>
      </c>
      <c r="D179" s="4" t="s">
        <v>471</v>
      </c>
      <c r="E179" s="4">
        <v>7</v>
      </c>
      <c r="F179" t="str">
        <f t="shared" si="2"/>
        <v>insert into tnl_rating.dbo.dhl_country_zoning_table values ('12376','DE','Export','SA','7')</v>
      </c>
    </row>
    <row r="180" spans="1:6" x14ac:dyDescent="0.3">
      <c r="A180">
        <v>12376</v>
      </c>
      <c r="B180" t="s">
        <v>376</v>
      </c>
      <c r="C180" t="s">
        <v>16</v>
      </c>
      <c r="D180" s="4" t="s">
        <v>472</v>
      </c>
      <c r="E180" s="4">
        <v>7</v>
      </c>
      <c r="F180" t="str">
        <f t="shared" si="2"/>
        <v>insert into tnl_rating.dbo.dhl_country_zoning_table values ('12376','DE','Export','SN','7')</v>
      </c>
    </row>
    <row r="181" spans="1:6" x14ac:dyDescent="0.3">
      <c r="A181">
        <v>12376</v>
      </c>
      <c r="B181" t="s">
        <v>376</v>
      </c>
      <c r="C181" t="s">
        <v>16</v>
      </c>
      <c r="D181" s="4" t="s">
        <v>473</v>
      </c>
      <c r="E181" s="4">
        <v>6</v>
      </c>
      <c r="F181" t="str">
        <f t="shared" si="2"/>
        <v>insert into tnl_rating.dbo.dhl_country_zoning_table values ('12376','DE','Export','RS','6')</v>
      </c>
    </row>
    <row r="182" spans="1:6" x14ac:dyDescent="0.3">
      <c r="A182">
        <v>12376</v>
      </c>
      <c r="B182" t="s">
        <v>376</v>
      </c>
      <c r="C182" t="s">
        <v>16</v>
      </c>
      <c r="D182" s="4" t="s">
        <v>474</v>
      </c>
      <c r="E182" s="4">
        <v>7</v>
      </c>
      <c r="F182" t="str">
        <f t="shared" si="2"/>
        <v>insert into tnl_rating.dbo.dhl_country_zoning_table values ('12376','DE','Export','SC','7')</v>
      </c>
    </row>
    <row r="183" spans="1:6" x14ac:dyDescent="0.3">
      <c r="A183">
        <v>12376</v>
      </c>
      <c r="B183" t="s">
        <v>376</v>
      </c>
      <c r="C183" t="s">
        <v>16</v>
      </c>
      <c r="D183" s="4" t="s">
        <v>475</v>
      </c>
      <c r="E183" s="4">
        <v>7</v>
      </c>
      <c r="F183" t="str">
        <f t="shared" si="2"/>
        <v>insert into tnl_rating.dbo.dhl_country_zoning_table values ('12376','DE','Export','SL','7')</v>
      </c>
    </row>
    <row r="184" spans="1:6" x14ac:dyDescent="0.3">
      <c r="A184">
        <v>12376</v>
      </c>
      <c r="B184" t="s">
        <v>376</v>
      </c>
      <c r="C184" t="s">
        <v>16</v>
      </c>
      <c r="D184" s="4" t="s">
        <v>476</v>
      </c>
      <c r="E184" s="4">
        <v>4</v>
      </c>
      <c r="F184" t="str">
        <f t="shared" si="2"/>
        <v>insert into tnl_rating.dbo.dhl_country_zoning_table values ('12376','DE','Export','SG','4')</v>
      </c>
    </row>
    <row r="185" spans="1:6" x14ac:dyDescent="0.3">
      <c r="A185">
        <v>12376</v>
      </c>
      <c r="B185" t="s">
        <v>376</v>
      </c>
      <c r="C185" t="s">
        <v>16</v>
      </c>
      <c r="D185" s="4" t="s">
        <v>477</v>
      </c>
      <c r="E185" s="4">
        <v>6</v>
      </c>
      <c r="F185" t="str">
        <f t="shared" si="2"/>
        <v>insert into tnl_rating.dbo.dhl_country_zoning_table values ('12376','DE','Export','SK','6')</v>
      </c>
    </row>
    <row r="186" spans="1:6" x14ac:dyDescent="0.3">
      <c r="A186">
        <v>12376</v>
      </c>
      <c r="B186" t="s">
        <v>376</v>
      </c>
      <c r="C186" t="s">
        <v>16</v>
      </c>
      <c r="D186" s="4" t="s">
        <v>478</v>
      </c>
      <c r="E186" s="4">
        <v>6</v>
      </c>
      <c r="F186" t="str">
        <f t="shared" si="2"/>
        <v>insert into tnl_rating.dbo.dhl_country_zoning_table values ('12376','DE','Export','SI','6')</v>
      </c>
    </row>
    <row r="187" spans="1:6" x14ac:dyDescent="0.3">
      <c r="A187">
        <v>12376</v>
      </c>
      <c r="B187" t="s">
        <v>376</v>
      </c>
      <c r="C187" t="s">
        <v>16</v>
      </c>
      <c r="D187" s="4" t="s">
        <v>479</v>
      </c>
      <c r="E187" s="4">
        <v>7</v>
      </c>
      <c r="F187" t="str">
        <f t="shared" si="2"/>
        <v>insert into tnl_rating.dbo.dhl_country_zoning_table values ('12376','DE','Export','SB','7')</v>
      </c>
    </row>
    <row r="188" spans="1:6" x14ac:dyDescent="0.3">
      <c r="A188">
        <v>12376</v>
      </c>
      <c r="B188" t="s">
        <v>376</v>
      </c>
      <c r="C188" t="s">
        <v>16</v>
      </c>
      <c r="D188" s="4" t="s">
        <v>480</v>
      </c>
      <c r="E188" s="4">
        <v>7</v>
      </c>
      <c r="F188" t="str">
        <f t="shared" si="2"/>
        <v>insert into tnl_rating.dbo.dhl_country_zoning_table values ('12376','DE','Export','SO','7')</v>
      </c>
    </row>
    <row r="189" spans="1:6" x14ac:dyDescent="0.3">
      <c r="A189">
        <v>12376</v>
      </c>
      <c r="B189" t="s">
        <v>376</v>
      </c>
      <c r="C189" t="s">
        <v>16</v>
      </c>
      <c r="D189" s="4" t="s">
        <v>481</v>
      </c>
      <c r="E189" s="4">
        <v>7</v>
      </c>
      <c r="F189" t="str">
        <f t="shared" si="2"/>
        <v>insert into tnl_rating.dbo.dhl_country_zoning_table values ('12376','DE','Export','XS','7')</v>
      </c>
    </row>
    <row r="190" spans="1:6" x14ac:dyDescent="0.3">
      <c r="A190">
        <v>12376</v>
      </c>
      <c r="B190" t="s">
        <v>376</v>
      </c>
      <c r="C190" t="s">
        <v>16</v>
      </c>
      <c r="D190" s="4" t="s">
        <v>482</v>
      </c>
      <c r="E190" s="4">
        <v>7</v>
      </c>
      <c r="F190" t="str">
        <f t="shared" si="2"/>
        <v>insert into tnl_rating.dbo.dhl_country_zoning_table values ('12376','DE','Export','ZA','7')</v>
      </c>
    </row>
    <row r="191" spans="1:6" x14ac:dyDescent="0.3">
      <c r="A191">
        <v>12376</v>
      </c>
      <c r="B191" t="s">
        <v>376</v>
      </c>
      <c r="C191" t="s">
        <v>16</v>
      </c>
      <c r="D191" s="4" t="s">
        <v>483</v>
      </c>
      <c r="E191" s="4">
        <v>7</v>
      </c>
      <c r="F191" t="str">
        <f t="shared" si="2"/>
        <v>insert into tnl_rating.dbo.dhl_country_zoning_table values ('12376','DE','Export','SS','7')</v>
      </c>
    </row>
    <row r="192" spans="1:6" x14ac:dyDescent="0.3">
      <c r="A192">
        <v>12376</v>
      </c>
      <c r="B192" t="s">
        <v>376</v>
      </c>
      <c r="C192" t="s">
        <v>16</v>
      </c>
      <c r="D192" s="4" t="s">
        <v>484</v>
      </c>
      <c r="E192" s="4">
        <v>2</v>
      </c>
      <c r="F192" t="str">
        <f t="shared" si="2"/>
        <v>insert into tnl_rating.dbo.dhl_country_zoning_table values ('12376','DE','Export','ES','2')</v>
      </c>
    </row>
    <row r="193" spans="1:6" x14ac:dyDescent="0.3">
      <c r="A193">
        <v>12376</v>
      </c>
      <c r="B193" t="s">
        <v>376</v>
      </c>
      <c r="C193" t="s">
        <v>16</v>
      </c>
      <c r="D193" s="4" t="s">
        <v>485</v>
      </c>
      <c r="E193" s="4">
        <v>7</v>
      </c>
      <c r="F193" t="str">
        <f t="shared" si="2"/>
        <v>insert into tnl_rating.dbo.dhl_country_zoning_table values ('12376','DE','Export','LK','7')</v>
      </c>
    </row>
    <row r="194" spans="1:6" x14ac:dyDescent="0.3">
      <c r="A194">
        <v>12376</v>
      </c>
      <c r="B194" t="s">
        <v>376</v>
      </c>
      <c r="C194" t="s">
        <v>16</v>
      </c>
      <c r="D194" s="4" t="s">
        <v>486</v>
      </c>
      <c r="E194" s="4">
        <v>7</v>
      </c>
      <c r="F194" t="str">
        <f t="shared" si="2"/>
        <v>insert into tnl_rating.dbo.dhl_country_zoning_table values ('12376','DE','Export','XY','7')</v>
      </c>
    </row>
    <row r="195" spans="1:6" x14ac:dyDescent="0.3">
      <c r="A195">
        <v>12376</v>
      </c>
      <c r="B195" t="s">
        <v>376</v>
      </c>
      <c r="C195" t="s">
        <v>16</v>
      </c>
      <c r="D195" s="4" t="s">
        <v>487</v>
      </c>
      <c r="E195" s="4">
        <v>7</v>
      </c>
      <c r="F195" t="str">
        <f t="shared" ref="F195:F234" si="3">"insert into tnl_rating.dbo.dhl_country_zoning_table values ('"&amp;A195&amp;"','"&amp;B195&amp;"','"&amp;C195&amp;"','"&amp;D195&amp;"','"&amp;E195&amp;"')"</f>
        <v>insert into tnl_rating.dbo.dhl_country_zoning_table values ('12376','DE','Export','XE','7')</v>
      </c>
    </row>
    <row r="196" spans="1:6" x14ac:dyDescent="0.3">
      <c r="A196">
        <v>12376</v>
      </c>
      <c r="B196" t="s">
        <v>376</v>
      </c>
      <c r="C196" t="s">
        <v>16</v>
      </c>
      <c r="D196" s="4" t="s">
        <v>488</v>
      </c>
      <c r="E196" s="4">
        <v>7</v>
      </c>
      <c r="F196" t="str">
        <f t="shared" si="3"/>
        <v>insert into tnl_rating.dbo.dhl_country_zoning_table values ('12376','DE','Export','KN','7')</v>
      </c>
    </row>
    <row r="197" spans="1:6" x14ac:dyDescent="0.3">
      <c r="A197">
        <v>12376</v>
      </c>
      <c r="B197" t="s">
        <v>376</v>
      </c>
      <c r="C197" t="s">
        <v>16</v>
      </c>
      <c r="D197" s="4" t="s">
        <v>489</v>
      </c>
      <c r="E197" s="4">
        <v>7</v>
      </c>
      <c r="F197" t="str">
        <f t="shared" si="3"/>
        <v>insert into tnl_rating.dbo.dhl_country_zoning_table values ('12376','DE','Export','LC','7')</v>
      </c>
    </row>
    <row r="198" spans="1:6" x14ac:dyDescent="0.3">
      <c r="A198">
        <v>12376</v>
      </c>
      <c r="B198" t="s">
        <v>376</v>
      </c>
      <c r="C198" t="s">
        <v>16</v>
      </c>
      <c r="D198" s="4" t="s">
        <v>490</v>
      </c>
      <c r="E198" s="4">
        <v>7</v>
      </c>
      <c r="F198" t="str">
        <f t="shared" si="3"/>
        <v>insert into tnl_rating.dbo.dhl_country_zoning_table values ('12376','DE','Export','XM','7')</v>
      </c>
    </row>
    <row r="199" spans="1:6" x14ac:dyDescent="0.3">
      <c r="A199">
        <v>12376</v>
      </c>
      <c r="B199" t="s">
        <v>376</v>
      </c>
      <c r="C199" t="s">
        <v>16</v>
      </c>
      <c r="D199" s="4" t="s">
        <v>491</v>
      </c>
      <c r="E199" s="4">
        <v>7</v>
      </c>
      <c r="F199" t="str">
        <f t="shared" si="3"/>
        <v>insert into tnl_rating.dbo.dhl_country_zoning_table values ('12376','DE','Export','VC','7')</v>
      </c>
    </row>
    <row r="200" spans="1:6" x14ac:dyDescent="0.3">
      <c r="A200">
        <v>12376</v>
      </c>
      <c r="B200" t="s">
        <v>376</v>
      </c>
      <c r="C200" t="s">
        <v>16</v>
      </c>
      <c r="D200" s="4" t="s">
        <v>492</v>
      </c>
      <c r="E200" s="4">
        <v>7</v>
      </c>
      <c r="F200" t="str">
        <f t="shared" si="3"/>
        <v>insert into tnl_rating.dbo.dhl_country_zoning_table values ('12376','DE','Export','SD','7')</v>
      </c>
    </row>
    <row r="201" spans="1:6" x14ac:dyDescent="0.3">
      <c r="A201">
        <v>12376</v>
      </c>
      <c r="B201" t="s">
        <v>376</v>
      </c>
      <c r="C201" t="s">
        <v>16</v>
      </c>
      <c r="D201" s="4" t="s">
        <v>493</v>
      </c>
      <c r="E201" s="4">
        <v>5</v>
      </c>
      <c r="F201" t="str">
        <f t="shared" si="3"/>
        <v>insert into tnl_rating.dbo.dhl_country_zoning_table values ('12376','DE','Export','SR','5')</v>
      </c>
    </row>
    <row r="202" spans="1:6" x14ac:dyDescent="0.3">
      <c r="A202">
        <v>12376</v>
      </c>
      <c r="B202" t="s">
        <v>376</v>
      </c>
      <c r="C202" t="s">
        <v>16</v>
      </c>
      <c r="D202" s="4" t="s">
        <v>494</v>
      </c>
      <c r="E202" s="4">
        <v>2</v>
      </c>
      <c r="F202" t="str">
        <f t="shared" si="3"/>
        <v>insert into tnl_rating.dbo.dhl_country_zoning_table values ('12376','DE','Export','SE','2')</v>
      </c>
    </row>
    <row r="203" spans="1:6" x14ac:dyDescent="0.3">
      <c r="A203">
        <v>12376</v>
      </c>
      <c r="B203" t="s">
        <v>376</v>
      </c>
      <c r="C203" t="s">
        <v>16</v>
      </c>
      <c r="D203" s="4" t="s">
        <v>495</v>
      </c>
      <c r="E203" s="4">
        <v>2</v>
      </c>
      <c r="F203" t="str">
        <f t="shared" si="3"/>
        <v>insert into tnl_rating.dbo.dhl_country_zoning_table values ('12376','DE','Export','CH','2')</v>
      </c>
    </row>
    <row r="204" spans="1:6" x14ac:dyDescent="0.3">
      <c r="A204">
        <v>12376</v>
      </c>
      <c r="B204" t="s">
        <v>376</v>
      </c>
      <c r="C204" t="s">
        <v>16</v>
      </c>
      <c r="D204" s="4" t="s">
        <v>496</v>
      </c>
      <c r="E204" s="4">
        <v>7</v>
      </c>
      <c r="F204" t="str">
        <f t="shared" si="3"/>
        <v>insert into tnl_rating.dbo.dhl_country_zoning_table values ('12376','DE','Export','SY','7')</v>
      </c>
    </row>
    <row r="205" spans="1:6" x14ac:dyDescent="0.3">
      <c r="A205">
        <v>12376</v>
      </c>
      <c r="B205" t="s">
        <v>376</v>
      </c>
      <c r="C205" t="s">
        <v>16</v>
      </c>
      <c r="D205" s="4" t="s">
        <v>497</v>
      </c>
      <c r="E205" s="4">
        <v>7</v>
      </c>
      <c r="F205" t="str">
        <f t="shared" si="3"/>
        <v>insert into tnl_rating.dbo.dhl_country_zoning_table values ('12376','DE','Export','PF','7')</v>
      </c>
    </row>
    <row r="206" spans="1:6" x14ac:dyDescent="0.3">
      <c r="A206">
        <v>12376</v>
      </c>
      <c r="B206" t="s">
        <v>376</v>
      </c>
      <c r="C206" t="s">
        <v>16</v>
      </c>
      <c r="D206" s="4" t="s">
        <v>498</v>
      </c>
      <c r="E206" s="4">
        <v>4</v>
      </c>
      <c r="F206" t="str">
        <f t="shared" si="3"/>
        <v>insert into tnl_rating.dbo.dhl_country_zoning_table values ('12376','DE','Export','TW','4')</v>
      </c>
    </row>
    <row r="207" spans="1:6" x14ac:dyDescent="0.3">
      <c r="A207">
        <v>12376</v>
      </c>
      <c r="B207" t="s">
        <v>376</v>
      </c>
      <c r="C207" t="s">
        <v>16</v>
      </c>
      <c r="D207" s="4" t="s">
        <v>499</v>
      </c>
      <c r="E207" s="4">
        <v>6</v>
      </c>
      <c r="F207" t="str">
        <f t="shared" si="3"/>
        <v>insert into tnl_rating.dbo.dhl_country_zoning_table values ('12376','DE','Export','TJ','6')</v>
      </c>
    </row>
    <row r="208" spans="1:6" x14ac:dyDescent="0.3">
      <c r="A208">
        <v>12376</v>
      </c>
      <c r="B208" t="s">
        <v>376</v>
      </c>
      <c r="C208" t="s">
        <v>16</v>
      </c>
      <c r="D208" s="4" t="s">
        <v>500</v>
      </c>
      <c r="E208" s="4">
        <v>7</v>
      </c>
      <c r="F208" t="str">
        <f t="shared" si="3"/>
        <v>insert into tnl_rating.dbo.dhl_country_zoning_table values ('12376','DE','Export','TZ','7')</v>
      </c>
    </row>
    <row r="209" spans="1:6" x14ac:dyDescent="0.3">
      <c r="A209">
        <v>12376</v>
      </c>
      <c r="B209" t="s">
        <v>376</v>
      </c>
      <c r="C209" t="s">
        <v>16</v>
      </c>
      <c r="D209" s="4" t="s">
        <v>501</v>
      </c>
      <c r="E209" s="4">
        <v>4</v>
      </c>
      <c r="F209" t="str">
        <f t="shared" si="3"/>
        <v>insert into tnl_rating.dbo.dhl_country_zoning_table values ('12376','DE','Export','TH','4')</v>
      </c>
    </row>
    <row r="210" spans="1:6" x14ac:dyDescent="0.3">
      <c r="A210">
        <v>12376</v>
      </c>
      <c r="B210" t="s">
        <v>376</v>
      </c>
      <c r="C210" t="s">
        <v>16</v>
      </c>
      <c r="D210" s="4" t="s">
        <v>502</v>
      </c>
      <c r="E210" s="4">
        <v>7</v>
      </c>
      <c r="F210" t="str">
        <f t="shared" si="3"/>
        <v>insert into tnl_rating.dbo.dhl_country_zoning_table values ('12376','DE','Export','TL','7')</v>
      </c>
    </row>
    <row r="211" spans="1:6" x14ac:dyDescent="0.3">
      <c r="A211">
        <v>12376</v>
      </c>
      <c r="B211" t="s">
        <v>376</v>
      </c>
      <c r="C211" t="s">
        <v>16</v>
      </c>
      <c r="D211" s="4" t="s">
        <v>503</v>
      </c>
      <c r="E211" s="4">
        <v>7</v>
      </c>
      <c r="F211" t="str">
        <f t="shared" si="3"/>
        <v>insert into tnl_rating.dbo.dhl_country_zoning_table values ('12376','DE','Export','TG','7')</v>
      </c>
    </row>
    <row r="212" spans="1:6" x14ac:dyDescent="0.3">
      <c r="A212">
        <v>12376</v>
      </c>
      <c r="B212" t="s">
        <v>376</v>
      </c>
      <c r="C212" t="s">
        <v>16</v>
      </c>
      <c r="D212" s="4" t="s">
        <v>504</v>
      </c>
      <c r="E212" s="4">
        <v>7</v>
      </c>
      <c r="F212" t="str">
        <f t="shared" si="3"/>
        <v>insert into tnl_rating.dbo.dhl_country_zoning_table values ('12376','DE','Export','TO','7')</v>
      </c>
    </row>
    <row r="213" spans="1:6" x14ac:dyDescent="0.3">
      <c r="A213">
        <v>12376</v>
      </c>
      <c r="B213" t="s">
        <v>376</v>
      </c>
      <c r="C213" t="s">
        <v>16</v>
      </c>
      <c r="D213" s="4" t="s">
        <v>505</v>
      </c>
      <c r="E213" s="4">
        <v>7</v>
      </c>
      <c r="F213" t="str">
        <f t="shared" si="3"/>
        <v>insert into tnl_rating.dbo.dhl_country_zoning_table values ('12376','DE','Export','TT','7')</v>
      </c>
    </row>
    <row r="214" spans="1:6" x14ac:dyDescent="0.3">
      <c r="A214">
        <v>12376</v>
      </c>
      <c r="B214" t="s">
        <v>376</v>
      </c>
      <c r="C214" t="s">
        <v>16</v>
      </c>
      <c r="D214" s="4" t="s">
        <v>506</v>
      </c>
      <c r="E214" s="4">
        <v>7</v>
      </c>
      <c r="F214" t="str">
        <f t="shared" si="3"/>
        <v>insert into tnl_rating.dbo.dhl_country_zoning_table values ('12376','DE','Export','TN','7')</v>
      </c>
    </row>
    <row r="215" spans="1:6" x14ac:dyDescent="0.3">
      <c r="A215">
        <v>12376</v>
      </c>
      <c r="B215" t="s">
        <v>376</v>
      </c>
      <c r="C215" t="s">
        <v>16</v>
      </c>
      <c r="D215" s="4" t="s">
        <v>507</v>
      </c>
      <c r="E215" s="4">
        <v>2</v>
      </c>
      <c r="F215" t="str">
        <f t="shared" si="3"/>
        <v>insert into tnl_rating.dbo.dhl_country_zoning_table values ('12376','DE','Export','TR','2')</v>
      </c>
    </row>
    <row r="216" spans="1:6" x14ac:dyDescent="0.3">
      <c r="A216">
        <v>12376</v>
      </c>
      <c r="B216" t="s">
        <v>376</v>
      </c>
      <c r="C216" t="s">
        <v>16</v>
      </c>
      <c r="D216" s="4" t="s">
        <v>508</v>
      </c>
      <c r="E216" s="4">
        <v>6</v>
      </c>
      <c r="F216" t="str">
        <f t="shared" si="3"/>
        <v>insert into tnl_rating.dbo.dhl_country_zoning_table values ('12376','DE','Export','TM','6')</v>
      </c>
    </row>
    <row r="217" spans="1:6" x14ac:dyDescent="0.3">
      <c r="A217">
        <v>12376</v>
      </c>
      <c r="B217" t="s">
        <v>376</v>
      </c>
      <c r="C217" t="s">
        <v>16</v>
      </c>
      <c r="D217" s="4" t="s">
        <v>509</v>
      </c>
      <c r="E217" s="4">
        <v>7</v>
      </c>
      <c r="F217" t="str">
        <f t="shared" si="3"/>
        <v>insert into tnl_rating.dbo.dhl_country_zoning_table values ('12376','DE','Export','TC','7')</v>
      </c>
    </row>
    <row r="218" spans="1:6" x14ac:dyDescent="0.3">
      <c r="A218">
        <v>12376</v>
      </c>
      <c r="B218" t="s">
        <v>376</v>
      </c>
      <c r="C218" t="s">
        <v>16</v>
      </c>
      <c r="D218" s="4" t="s">
        <v>510</v>
      </c>
      <c r="E218" s="4">
        <v>7</v>
      </c>
      <c r="F218" t="str">
        <f t="shared" si="3"/>
        <v>insert into tnl_rating.dbo.dhl_country_zoning_table values ('12376','DE','Export','TV','7')</v>
      </c>
    </row>
    <row r="219" spans="1:6" x14ac:dyDescent="0.3">
      <c r="A219">
        <v>12376</v>
      </c>
      <c r="B219" t="s">
        <v>376</v>
      </c>
      <c r="C219" t="s">
        <v>16</v>
      </c>
      <c r="D219" s="4" t="s">
        <v>17</v>
      </c>
      <c r="E219" s="4">
        <v>1</v>
      </c>
      <c r="F219" t="str">
        <f t="shared" si="3"/>
        <v>insert into tnl_rating.dbo.dhl_country_zoning_table values ('12376','DE','Export','US','1')</v>
      </c>
    </row>
    <row r="220" spans="1:6" x14ac:dyDescent="0.3">
      <c r="A220">
        <v>12376</v>
      </c>
      <c r="B220" t="s">
        <v>376</v>
      </c>
      <c r="C220" t="s">
        <v>16</v>
      </c>
      <c r="D220" s="4" t="s">
        <v>511</v>
      </c>
      <c r="E220" s="4">
        <v>7</v>
      </c>
      <c r="F220" t="str">
        <f t="shared" si="3"/>
        <v>insert into tnl_rating.dbo.dhl_country_zoning_table values ('12376','DE','Export','UG','7')</v>
      </c>
    </row>
    <row r="221" spans="1:6" x14ac:dyDescent="0.3">
      <c r="A221">
        <v>12376</v>
      </c>
      <c r="B221" t="s">
        <v>376</v>
      </c>
      <c r="C221" t="s">
        <v>16</v>
      </c>
      <c r="D221" s="4" t="s">
        <v>512</v>
      </c>
      <c r="E221" s="4">
        <v>6</v>
      </c>
      <c r="F221" t="str">
        <f t="shared" si="3"/>
        <v>insert into tnl_rating.dbo.dhl_country_zoning_table values ('12376','DE','Export','UA','6')</v>
      </c>
    </row>
    <row r="222" spans="1:6" x14ac:dyDescent="0.3">
      <c r="A222">
        <v>12376</v>
      </c>
      <c r="B222" t="s">
        <v>376</v>
      </c>
      <c r="C222" t="s">
        <v>16</v>
      </c>
      <c r="D222" s="4" t="s">
        <v>513</v>
      </c>
      <c r="E222" s="4">
        <v>7</v>
      </c>
      <c r="F222" t="str">
        <f t="shared" si="3"/>
        <v>insert into tnl_rating.dbo.dhl_country_zoning_table values ('12376','DE','Export','AE','7')</v>
      </c>
    </row>
    <row r="223" spans="1:6" x14ac:dyDescent="0.3">
      <c r="A223">
        <v>12376</v>
      </c>
      <c r="B223" t="s">
        <v>376</v>
      </c>
      <c r="C223" t="s">
        <v>16</v>
      </c>
      <c r="D223" s="4" t="s">
        <v>514</v>
      </c>
      <c r="E223" s="4">
        <v>2</v>
      </c>
      <c r="F223" t="str">
        <f t="shared" si="3"/>
        <v>insert into tnl_rating.dbo.dhl_country_zoning_table values ('12376','DE','Export','GB','2')</v>
      </c>
    </row>
    <row r="224" spans="1:6" x14ac:dyDescent="0.3">
      <c r="A224">
        <v>12376</v>
      </c>
      <c r="B224" t="s">
        <v>376</v>
      </c>
      <c r="C224" t="s">
        <v>16</v>
      </c>
      <c r="D224" s="4" t="s">
        <v>515</v>
      </c>
      <c r="E224" s="4">
        <v>5</v>
      </c>
      <c r="F224" t="str">
        <f t="shared" si="3"/>
        <v>insert into tnl_rating.dbo.dhl_country_zoning_table values ('12376','DE','Export','UY','5')</v>
      </c>
    </row>
    <row r="225" spans="1:6" x14ac:dyDescent="0.3">
      <c r="A225">
        <v>12376</v>
      </c>
      <c r="B225" t="s">
        <v>376</v>
      </c>
      <c r="C225" t="s">
        <v>16</v>
      </c>
      <c r="D225" s="4" t="s">
        <v>516</v>
      </c>
      <c r="E225" s="4">
        <v>6</v>
      </c>
      <c r="F225" t="str">
        <f t="shared" si="3"/>
        <v>insert into tnl_rating.dbo.dhl_country_zoning_table values ('12376','DE','Export','UZ','6')</v>
      </c>
    </row>
    <row r="226" spans="1:6" x14ac:dyDescent="0.3">
      <c r="A226">
        <v>12376</v>
      </c>
      <c r="B226" t="s">
        <v>376</v>
      </c>
      <c r="C226" t="s">
        <v>16</v>
      </c>
      <c r="D226" s="4" t="s">
        <v>517</v>
      </c>
      <c r="E226" s="4">
        <v>7</v>
      </c>
      <c r="F226" t="str">
        <f t="shared" si="3"/>
        <v>insert into tnl_rating.dbo.dhl_country_zoning_table values ('12376','DE','Export','VU','7')</v>
      </c>
    </row>
    <row r="227" spans="1:6" x14ac:dyDescent="0.3">
      <c r="A227">
        <v>12376</v>
      </c>
      <c r="B227" t="s">
        <v>376</v>
      </c>
      <c r="C227" t="s">
        <v>16</v>
      </c>
      <c r="D227" s="4" t="s">
        <v>518</v>
      </c>
      <c r="E227" s="4">
        <v>2</v>
      </c>
      <c r="F227" t="str">
        <f t="shared" si="3"/>
        <v>insert into tnl_rating.dbo.dhl_country_zoning_table values ('12376','DE','Export','VA','2')</v>
      </c>
    </row>
    <row r="228" spans="1:6" x14ac:dyDescent="0.3">
      <c r="A228">
        <v>12376</v>
      </c>
      <c r="B228" t="s">
        <v>376</v>
      </c>
      <c r="C228" t="s">
        <v>16</v>
      </c>
      <c r="D228" s="4" t="s">
        <v>519</v>
      </c>
      <c r="E228" s="4">
        <v>5</v>
      </c>
      <c r="F228" t="str">
        <f t="shared" si="3"/>
        <v>insert into tnl_rating.dbo.dhl_country_zoning_table values ('12376','DE','Export','VE','5')</v>
      </c>
    </row>
    <row r="229" spans="1:6" x14ac:dyDescent="0.3">
      <c r="A229">
        <v>12376</v>
      </c>
      <c r="B229" t="s">
        <v>376</v>
      </c>
      <c r="C229" t="s">
        <v>16</v>
      </c>
      <c r="D229" s="4" t="s">
        <v>520</v>
      </c>
      <c r="E229" s="4">
        <v>4</v>
      </c>
      <c r="F229" t="str">
        <f t="shared" si="3"/>
        <v>insert into tnl_rating.dbo.dhl_country_zoning_table values ('12376','DE','Export','VN','4')</v>
      </c>
    </row>
    <row r="230" spans="1:6" x14ac:dyDescent="0.3">
      <c r="A230">
        <v>12376</v>
      </c>
      <c r="B230" t="s">
        <v>376</v>
      </c>
      <c r="C230" t="s">
        <v>16</v>
      </c>
      <c r="D230" s="4" t="s">
        <v>521</v>
      </c>
      <c r="E230" s="4">
        <v>7</v>
      </c>
      <c r="F230" t="str">
        <f t="shared" si="3"/>
        <v>insert into tnl_rating.dbo.dhl_country_zoning_table values ('12376','DE','Export','VG','7')</v>
      </c>
    </row>
    <row r="231" spans="1:6" x14ac:dyDescent="0.3">
      <c r="A231">
        <v>12376</v>
      </c>
      <c r="B231" t="s">
        <v>376</v>
      </c>
      <c r="C231" t="s">
        <v>16</v>
      </c>
      <c r="D231" s="4" t="s">
        <v>539</v>
      </c>
      <c r="E231" s="4">
        <v>7</v>
      </c>
      <c r="F231" t="str">
        <f t="shared" si="3"/>
        <v>insert into tnl_rating.dbo.dhl_country_zoning_table values ('12376','DE','Export','VI','7')</v>
      </c>
    </row>
    <row r="232" spans="1:6" x14ac:dyDescent="0.3">
      <c r="A232">
        <v>12376</v>
      </c>
      <c r="B232" t="s">
        <v>376</v>
      </c>
      <c r="C232" t="s">
        <v>16</v>
      </c>
      <c r="D232" s="4" t="s">
        <v>522</v>
      </c>
      <c r="E232" s="4">
        <v>7</v>
      </c>
      <c r="F232" t="str">
        <f t="shared" si="3"/>
        <v>insert into tnl_rating.dbo.dhl_country_zoning_table values ('12376','DE','Export','YE','7')</v>
      </c>
    </row>
    <row r="233" spans="1:6" x14ac:dyDescent="0.3">
      <c r="A233">
        <v>12376</v>
      </c>
      <c r="B233" t="s">
        <v>376</v>
      </c>
      <c r="C233" t="s">
        <v>16</v>
      </c>
      <c r="D233" s="4" t="s">
        <v>523</v>
      </c>
      <c r="E233" s="4">
        <v>7</v>
      </c>
      <c r="F233" t="str">
        <f t="shared" si="3"/>
        <v>insert into tnl_rating.dbo.dhl_country_zoning_table values ('12376','DE','Export','ZM','7')</v>
      </c>
    </row>
    <row r="234" spans="1:6" x14ac:dyDescent="0.3">
      <c r="A234">
        <v>12376</v>
      </c>
      <c r="B234" t="s">
        <v>376</v>
      </c>
      <c r="C234" t="s">
        <v>16</v>
      </c>
      <c r="D234" s="4" t="s">
        <v>524</v>
      </c>
      <c r="E234" s="4">
        <v>7</v>
      </c>
      <c r="F234" t="str">
        <f t="shared" si="3"/>
        <v>insert into tnl_rating.dbo.dhl_country_zoning_table values ('12376','DE','Export','ZW','7')</v>
      </c>
    </row>
    <row r="235" spans="1:6" x14ac:dyDescent="0.3">
      <c r="A235">
        <v>12376</v>
      </c>
      <c r="B235" t="s">
        <v>376</v>
      </c>
      <c r="C235" t="s">
        <v>286</v>
      </c>
      <c r="D235" s="4" t="s">
        <v>302</v>
      </c>
      <c r="E235" s="4">
        <v>7</v>
      </c>
      <c r="F235" t="str">
        <f>"insert into tnl_rating.dbo.dhl_country_zoning_table values ('"&amp;A235&amp;"','"&amp;B235&amp;"','"&amp;C235&amp;"','"&amp;D235&amp;"','"&amp;E235&amp;"')"</f>
        <v>insert into tnl_rating.dbo.dhl_country_zoning_table values ('12376','DE','Import','AF','7')</v>
      </c>
    </row>
    <row r="236" spans="1:6" x14ac:dyDescent="0.3">
      <c r="A236">
        <v>12376</v>
      </c>
      <c r="B236" t="s">
        <v>376</v>
      </c>
      <c r="C236" t="s">
        <v>286</v>
      </c>
      <c r="D236" s="4" t="s">
        <v>303</v>
      </c>
      <c r="E236" s="4">
        <v>6</v>
      </c>
      <c r="F236" t="str">
        <f t="shared" ref="F236:F299" si="4">"insert into tnl_rating.dbo.dhl_country_zoning_table values ('"&amp;A236&amp;"','"&amp;B236&amp;"','"&amp;C236&amp;"','"&amp;D236&amp;"','"&amp;E236&amp;"')"</f>
        <v>insert into tnl_rating.dbo.dhl_country_zoning_table values ('12376','DE','Import','AL','6')</v>
      </c>
    </row>
    <row r="237" spans="1:6" x14ac:dyDescent="0.3">
      <c r="A237">
        <v>12376</v>
      </c>
      <c r="B237" t="s">
        <v>376</v>
      </c>
      <c r="C237" t="s">
        <v>286</v>
      </c>
      <c r="D237" s="4" t="s">
        <v>304</v>
      </c>
      <c r="E237" s="4">
        <v>7</v>
      </c>
      <c r="F237" t="str">
        <f t="shared" si="4"/>
        <v>insert into tnl_rating.dbo.dhl_country_zoning_table values ('12376','DE','Import','DZ','7')</v>
      </c>
    </row>
    <row r="238" spans="1:6" x14ac:dyDescent="0.3">
      <c r="A238">
        <v>12376</v>
      </c>
      <c r="B238" t="s">
        <v>376</v>
      </c>
      <c r="C238" t="s">
        <v>286</v>
      </c>
      <c r="D238" s="4" t="s">
        <v>532</v>
      </c>
      <c r="E238" s="4">
        <v>7</v>
      </c>
      <c r="F238" t="str">
        <f t="shared" si="4"/>
        <v>insert into tnl_rating.dbo.dhl_country_zoning_table values ('12376','DE','Import','AS','7')</v>
      </c>
    </row>
    <row r="239" spans="1:6" x14ac:dyDescent="0.3">
      <c r="A239">
        <v>12376</v>
      </c>
      <c r="B239" t="s">
        <v>376</v>
      </c>
      <c r="C239" t="s">
        <v>286</v>
      </c>
      <c r="D239" s="4" t="s">
        <v>305</v>
      </c>
      <c r="E239" s="4">
        <v>2</v>
      </c>
      <c r="F239" t="str">
        <f t="shared" si="4"/>
        <v>insert into tnl_rating.dbo.dhl_country_zoning_table values ('12376','DE','Import','AD','2')</v>
      </c>
    </row>
    <row r="240" spans="1:6" x14ac:dyDescent="0.3">
      <c r="A240">
        <v>12376</v>
      </c>
      <c r="B240" t="s">
        <v>376</v>
      </c>
      <c r="C240" t="s">
        <v>286</v>
      </c>
      <c r="D240" s="4" t="s">
        <v>306</v>
      </c>
      <c r="E240" s="4">
        <v>7</v>
      </c>
      <c r="F240" t="str">
        <f t="shared" si="4"/>
        <v>insert into tnl_rating.dbo.dhl_country_zoning_table values ('12376','DE','Import','AO','7')</v>
      </c>
    </row>
    <row r="241" spans="1:6" x14ac:dyDescent="0.3">
      <c r="A241">
        <v>12376</v>
      </c>
      <c r="B241" t="s">
        <v>376</v>
      </c>
      <c r="C241" t="s">
        <v>286</v>
      </c>
      <c r="D241" s="4" t="s">
        <v>307</v>
      </c>
      <c r="E241" s="4">
        <v>7</v>
      </c>
      <c r="F241" t="str">
        <f t="shared" si="4"/>
        <v>insert into tnl_rating.dbo.dhl_country_zoning_table values ('12376','DE','Import','AI','7')</v>
      </c>
    </row>
    <row r="242" spans="1:6" x14ac:dyDescent="0.3">
      <c r="A242">
        <v>12376</v>
      </c>
      <c r="B242" t="s">
        <v>376</v>
      </c>
      <c r="C242" t="s">
        <v>286</v>
      </c>
      <c r="D242" s="4" t="s">
        <v>308</v>
      </c>
      <c r="E242" s="4">
        <v>7</v>
      </c>
      <c r="F242" t="str">
        <f t="shared" si="4"/>
        <v>insert into tnl_rating.dbo.dhl_country_zoning_table values ('12376','DE','Import','AG','7')</v>
      </c>
    </row>
    <row r="243" spans="1:6" x14ac:dyDescent="0.3">
      <c r="A243">
        <v>12376</v>
      </c>
      <c r="B243" t="s">
        <v>376</v>
      </c>
      <c r="C243" t="s">
        <v>286</v>
      </c>
      <c r="D243" s="4" t="s">
        <v>309</v>
      </c>
      <c r="E243" s="4">
        <v>5</v>
      </c>
      <c r="F243" t="str">
        <f t="shared" si="4"/>
        <v>insert into tnl_rating.dbo.dhl_country_zoning_table values ('12376','DE','Import','AR','5')</v>
      </c>
    </row>
    <row r="244" spans="1:6" x14ac:dyDescent="0.3">
      <c r="A244">
        <v>12376</v>
      </c>
      <c r="B244" t="s">
        <v>376</v>
      </c>
      <c r="C244" t="s">
        <v>286</v>
      </c>
      <c r="D244" s="4" t="s">
        <v>310</v>
      </c>
      <c r="E244" s="4">
        <v>6</v>
      </c>
      <c r="F244" t="str">
        <f t="shared" si="4"/>
        <v>insert into tnl_rating.dbo.dhl_country_zoning_table values ('12376','DE','Import','AM','6')</v>
      </c>
    </row>
    <row r="245" spans="1:6" x14ac:dyDescent="0.3">
      <c r="A245">
        <v>12376</v>
      </c>
      <c r="B245" t="s">
        <v>376</v>
      </c>
      <c r="C245" t="s">
        <v>286</v>
      </c>
      <c r="D245" s="4" t="s">
        <v>311</v>
      </c>
      <c r="E245" s="4">
        <v>7</v>
      </c>
      <c r="F245" t="str">
        <f t="shared" si="4"/>
        <v>insert into tnl_rating.dbo.dhl_country_zoning_table values ('12376','DE','Import','AW','7')</v>
      </c>
    </row>
    <row r="246" spans="1:6" x14ac:dyDescent="0.3">
      <c r="A246">
        <v>12376</v>
      </c>
      <c r="B246" t="s">
        <v>376</v>
      </c>
      <c r="C246" t="s">
        <v>286</v>
      </c>
      <c r="D246" s="4" t="s">
        <v>312</v>
      </c>
      <c r="E246" s="4">
        <v>4</v>
      </c>
      <c r="F246" t="str">
        <f t="shared" si="4"/>
        <v>insert into tnl_rating.dbo.dhl_country_zoning_table values ('12376','DE','Import','AU','4')</v>
      </c>
    </row>
    <row r="247" spans="1:6" x14ac:dyDescent="0.3">
      <c r="A247">
        <v>12376</v>
      </c>
      <c r="B247" t="s">
        <v>376</v>
      </c>
      <c r="C247" t="s">
        <v>286</v>
      </c>
      <c r="D247" s="4" t="s">
        <v>313</v>
      </c>
      <c r="E247" s="4">
        <v>2</v>
      </c>
      <c r="F247" t="str">
        <f t="shared" si="4"/>
        <v>insert into tnl_rating.dbo.dhl_country_zoning_table values ('12376','DE','Import','AT','2')</v>
      </c>
    </row>
    <row r="248" spans="1:6" x14ac:dyDescent="0.3">
      <c r="A248">
        <v>12376</v>
      </c>
      <c r="B248" t="s">
        <v>376</v>
      </c>
      <c r="C248" t="s">
        <v>286</v>
      </c>
      <c r="D248" s="4" t="s">
        <v>314</v>
      </c>
      <c r="E248" s="4">
        <v>6</v>
      </c>
      <c r="F248" t="str">
        <f t="shared" si="4"/>
        <v>insert into tnl_rating.dbo.dhl_country_zoning_table values ('12376','DE','Import','AZ','6')</v>
      </c>
    </row>
    <row r="249" spans="1:6" x14ac:dyDescent="0.3">
      <c r="A249">
        <v>12376</v>
      </c>
      <c r="B249" t="s">
        <v>376</v>
      </c>
      <c r="C249" t="s">
        <v>286</v>
      </c>
      <c r="D249" s="4" t="s">
        <v>315</v>
      </c>
      <c r="E249" s="4">
        <v>7</v>
      </c>
      <c r="F249" t="str">
        <f t="shared" si="4"/>
        <v>insert into tnl_rating.dbo.dhl_country_zoning_table values ('12376','DE','Import','BS','7')</v>
      </c>
    </row>
    <row r="250" spans="1:6" x14ac:dyDescent="0.3">
      <c r="A250">
        <v>12376</v>
      </c>
      <c r="B250" t="s">
        <v>376</v>
      </c>
      <c r="C250" t="s">
        <v>286</v>
      </c>
      <c r="D250" s="4" t="s">
        <v>316</v>
      </c>
      <c r="E250" s="4">
        <v>7</v>
      </c>
      <c r="F250" t="str">
        <f t="shared" si="4"/>
        <v>insert into tnl_rating.dbo.dhl_country_zoning_table values ('12376','DE','Import','BH','7')</v>
      </c>
    </row>
    <row r="251" spans="1:6" x14ac:dyDescent="0.3">
      <c r="A251">
        <v>12376</v>
      </c>
      <c r="B251" t="s">
        <v>376</v>
      </c>
      <c r="C251" t="s">
        <v>286</v>
      </c>
      <c r="D251" s="4" t="s">
        <v>317</v>
      </c>
      <c r="E251" s="4">
        <v>7</v>
      </c>
      <c r="F251" t="str">
        <f t="shared" si="4"/>
        <v>insert into tnl_rating.dbo.dhl_country_zoning_table values ('12376','DE','Import','BD','7')</v>
      </c>
    </row>
    <row r="252" spans="1:6" x14ac:dyDescent="0.3">
      <c r="A252">
        <v>12376</v>
      </c>
      <c r="B252" t="s">
        <v>376</v>
      </c>
      <c r="C252" t="s">
        <v>286</v>
      </c>
      <c r="D252" s="4" t="s">
        <v>318</v>
      </c>
      <c r="E252" s="4">
        <v>7</v>
      </c>
      <c r="F252" t="str">
        <f t="shared" si="4"/>
        <v>insert into tnl_rating.dbo.dhl_country_zoning_table values ('12376','DE','Import','BB','7')</v>
      </c>
    </row>
    <row r="253" spans="1:6" x14ac:dyDescent="0.3">
      <c r="A253">
        <v>12376</v>
      </c>
      <c r="B253" t="s">
        <v>376</v>
      </c>
      <c r="C253" t="s">
        <v>286</v>
      </c>
      <c r="D253" s="4" t="s">
        <v>319</v>
      </c>
      <c r="E253" s="4">
        <v>6</v>
      </c>
      <c r="F253" t="str">
        <f t="shared" si="4"/>
        <v>insert into tnl_rating.dbo.dhl_country_zoning_table values ('12376','DE','Import','BY','6')</v>
      </c>
    </row>
    <row r="254" spans="1:6" x14ac:dyDescent="0.3">
      <c r="A254">
        <v>12376</v>
      </c>
      <c r="B254" t="s">
        <v>376</v>
      </c>
      <c r="C254" t="s">
        <v>286</v>
      </c>
      <c r="D254" s="4" t="s">
        <v>320</v>
      </c>
      <c r="E254" s="4">
        <v>2</v>
      </c>
      <c r="F254" t="str">
        <f t="shared" si="4"/>
        <v>insert into tnl_rating.dbo.dhl_country_zoning_table values ('12376','DE','Import','BE','2')</v>
      </c>
    </row>
    <row r="255" spans="1:6" x14ac:dyDescent="0.3">
      <c r="A255">
        <v>12376</v>
      </c>
      <c r="B255" t="s">
        <v>376</v>
      </c>
      <c r="C255" t="s">
        <v>286</v>
      </c>
      <c r="D255" s="4" t="s">
        <v>321</v>
      </c>
      <c r="E255" s="4">
        <v>5</v>
      </c>
      <c r="F255" t="str">
        <f t="shared" si="4"/>
        <v>insert into tnl_rating.dbo.dhl_country_zoning_table values ('12376','DE','Import','BZ','5')</v>
      </c>
    </row>
    <row r="256" spans="1:6" x14ac:dyDescent="0.3">
      <c r="A256">
        <v>12376</v>
      </c>
      <c r="B256" t="s">
        <v>376</v>
      </c>
      <c r="C256" t="s">
        <v>286</v>
      </c>
      <c r="D256" s="4" t="s">
        <v>322</v>
      </c>
      <c r="E256" s="4">
        <v>7</v>
      </c>
      <c r="F256" t="str">
        <f t="shared" si="4"/>
        <v>insert into tnl_rating.dbo.dhl_country_zoning_table values ('12376','DE','Import','BJ','7')</v>
      </c>
    </row>
    <row r="257" spans="1:6" x14ac:dyDescent="0.3">
      <c r="A257">
        <v>12376</v>
      </c>
      <c r="B257" t="s">
        <v>376</v>
      </c>
      <c r="C257" t="s">
        <v>286</v>
      </c>
      <c r="D257" s="4" t="s">
        <v>323</v>
      </c>
      <c r="E257" s="4">
        <v>7</v>
      </c>
      <c r="F257" t="str">
        <f t="shared" si="4"/>
        <v>insert into tnl_rating.dbo.dhl_country_zoning_table values ('12376','DE','Import','BM','7')</v>
      </c>
    </row>
    <row r="258" spans="1:6" x14ac:dyDescent="0.3">
      <c r="A258">
        <v>12376</v>
      </c>
      <c r="B258" t="s">
        <v>376</v>
      </c>
      <c r="C258" t="s">
        <v>286</v>
      </c>
      <c r="D258" s="4" t="s">
        <v>324</v>
      </c>
      <c r="E258" s="4">
        <v>7</v>
      </c>
      <c r="F258" t="str">
        <f t="shared" si="4"/>
        <v>insert into tnl_rating.dbo.dhl_country_zoning_table values ('12376','DE','Import','BT','7')</v>
      </c>
    </row>
    <row r="259" spans="1:6" x14ac:dyDescent="0.3">
      <c r="A259">
        <v>12376</v>
      </c>
      <c r="B259" t="s">
        <v>376</v>
      </c>
      <c r="C259" t="s">
        <v>286</v>
      </c>
      <c r="D259" s="4" t="s">
        <v>325</v>
      </c>
      <c r="E259" s="4">
        <v>5</v>
      </c>
      <c r="F259" t="str">
        <f t="shared" si="4"/>
        <v>insert into tnl_rating.dbo.dhl_country_zoning_table values ('12376','DE','Import','BO','5')</v>
      </c>
    </row>
    <row r="260" spans="1:6" x14ac:dyDescent="0.3">
      <c r="A260">
        <v>12376</v>
      </c>
      <c r="B260" t="s">
        <v>376</v>
      </c>
      <c r="C260" t="s">
        <v>286</v>
      </c>
      <c r="D260" s="4" t="s">
        <v>326</v>
      </c>
      <c r="E260" s="4">
        <v>7</v>
      </c>
      <c r="F260" t="str">
        <f t="shared" si="4"/>
        <v>insert into tnl_rating.dbo.dhl_country_zoning_table values ('12376','DE','Import','XB','7')</v>
      </c>
    </row>
    <row r="261" spans="1:6" x14ac:dyDescent="0.3">
      <c r="A261">
        <v>12376</v>
      </c>
      <c r="B261" t="s">
        <v>376</v>
      </c>
      <c r="C261" t="s">
        <v>286</v>
      </c>
      <c r="D261" s="4" t="s">
        <v>327</v>
      </c>
      <c r="E261" s="4">
        <v>6</v>
      </c>
      <c r="F261" t="str">
        <f t="shared" si="4"/>
        <v>insert into tnl_rating.dbo.dhl_country_zoning_table values ('12376','DE','Import','BA','6')</v>
      </c>
    </row>
    <row r="262" spans="1:6" x14ac:dyDescent="0.3">
      <c r="A262">
        <v>12376</v>
      </c>
      <c r="B262" t="s">
        <v>376</v>
      </c>
      <c r="C262" t="s">
        <v>286</v>
      </c>
      <c r="D262" s="4" t="s">
        <v>328</v>
      </c>
      <c r="E262" s="4">
        <v>7</v>
      </c>
      <c r="F262" t="str">
        <f t="shared" si="4"/>
        <v>insert into tnl_rating.dbo.dhl_country_zoning_table values ('12376','DE','Import','BW','7')</v>
      </c>
    </row>
    <row r="263" spans="1:6" x14ac:dyDescent="0.3">
      <c r="A263">
        <v>12376</v>
      </c>
      <c r="B263" t="s">
        <v>376</v>
      </c>
      <c r="C263" t="s">
        <v>286</v>
      </c>
      <c r="D263" s="4" t="s">
        <v>329</v>
      </c>
      <c r="E263" s="4">
        <v>5</v>
      </c>
      <c r="F263" t="str">
        <f t="shared" si="4"/>
        <v>insert into tnl_rating.dbo.dhl_country_zoning_table values ('12376','DE','Import','BR','5')</v>
      </c>
    </row>
    <row r="264" spans="1:6" x14ac:dyDescent="0.3">
      <c r="A264">
        <v>12376</v>
      </c>
      <c r="B264" t="s">
        <v>376</v>
      </c>
      <c r="C264" t="s">
        <v>286</v>
      </c>
      <c r="D264" s="4" t="s">
        <v>330</v>
      </c>
      <c r="E264" s="4">
        <v>7</v>
      </c>
      <c r="F264" t="str">
        <f t="shared" si="4"/>
        <v>insert into tnl_rating.dbo.dhl_country_zoning_table values ('12376','DE','Import','BN','7')</v>
      </c>
    </row>
    <row r="265" spans="1:6" x14ac:dyDescent="0.3">
      <c r="A265">
        <v>12376</v>
      </c>
      <c r="B265" t="s">
        <v>376</v>
      </c>
      <c r="C265" t="s">
        <v>286</v>
      </c>
      <c r="D265" s="4" t="s">
        <v>331</v>
      </c>
      <c r="E265" s="4">
        <v>6</v>
      </c>
      <c r="F265" t="str">
        <f t="shared" si="4"/>
        <v>insert into tnl_rating.dbo.dhl_country_zoning_table values ('12376','DE','Import','BG','6')</v>
      </c>
    </row>
    <row r="266" spans="1:6" x14ac:dyDescent="0.3">
      <c r="A266">
        <v>12376</v>
      </c>
      <c r="B266" t="s">
        <v>376</v>
      </c>
      <c r="C266" t="s">
        <v>286</v>
      </c>
      <c r="D266" s="4" t="s">
        <v>332</v>
      </c>
      <c r="E266" s="4">
        <v>7</v>
      </c>
      <c r="F266" t="str">
        <f t="shared" si="4"/>
        <v>insert into tnl_rating.dbo.dhl_country_zoning_table values ('12376','DE','Import','BF','7')</v>
      </c>
    </row>
    <row r="267" spans="1:6" x14ac:dyDescent="0.3">
      <c r="A267">
        <v>12376</v>
      </c>
      <c r="B267" t="s">
        <v>376</v>
      </c>
      <c r="C267" t="s">
        <v>286</v>
      </c>
      <c r="D267" s="4" t="s">
        <v>333</v>
      </c>
      <c r="E267" s="4">
        <v>7</v>
      </c>
      <c r="F267" t="str">
        <f t="shared" si="4"/>
        <v>insert into tnl_rating.dbo.dhl_country_zoning_table values ('12376','DE','Import','BI','7')</v>
      </c>
    </row>
    <row r="268" spans="1:6" x14ac:dyDescent="0.3">
      <c r="A268">
        <v>12376</v>
      </c>
      <c r="B268" t="s">
        <v>376</v>
      </c>
      <c r="C268" t="s">
        <v>286</v>
      </c>
      <c r="D268" s="4" t="s">
        <v>334</v>
      </c>
      <c r="E268" s="4">
        <v>4</v>
      </c>
      <c r="F268" t="str">
        <f t="shared" si="4"/>
        <v>insert into tnl_rating.dbo.dhl_country_zoning_table values ('12376','DE','Import','KH','4')</v>
      </c>
    </row>
    <row r="269" spans="1:6" x14ac:dyDescent="0.3">
      <c r="A269">
        <v>12376</v>
      </c>
      <c r="B269" t="s">
        <v>376</v>
      </c>
      <c r="C269" t="s">
        <v>286</v>
      </c>
      <c r="D269" s="4" t="s">
        <v>335</v>
      </c>
      <c r="E269" s="4">
        <v>7</v>
      </c>
      <c r="F269" t="str">
        <f t="shared" si="4"/>
        <v>insert into tnl_rating.dbo.dhl_country_zoning_table values ('12376','DE','Import','CM','7')</v>
      </c>
    </row>
    <row r="270" spans="1:6" x14ac:dyDescent="0.3">
      <c r="A270">
        <v>12376</v>
      </c>
      <c r="B270" t="s">
        <v>376</v>
      </c>
      <c r="C270" t="s">
        <v>286</v>
      </c>
      <c r="D270" s="4" t="s">
        <v>336</v>
      </c>
      <c r="E270" s="4">
        <v>1</v>
      </c>
      <c r="F270" t="str">
        <f t="shared" si="4"/>
        <v>insert into tnl_rating.dbo.dhl_country_zoning_table values ('12376','DE','Import','CA','1')</v>
      </c>
    </row>
    <row r="271" spans="1:6" x14ac:dyDescent="0.3">
      <c r="A271">
        <v>12376</v>
      </c>
      <c r="B271" t="s">
        <v>376</v>
      </c>
      <c r="C271" t="s">
        <v>286</v>
      </c>
      <c r="D271" s="4" t="s">
        <v>337</v>
      </c>
      <c r="E271" s="4">
        <v>2</v>
      </c>
      <c r="F271" t="str">
        <f t="shared" si="4"/>
        <v>insert into tnl_rating.dbo.dhl_country_zoning_table values ('12376','DE','Import','IC','2')</v>
      </c>
    </row>
    <row r="272" spans="1:6" x14ac:dyDescent="0.3">
      <c r="A272">
        <v>12376</v>
      </c>
      <c r="B272" t="s">
        <v>376</v>
      </c>
      <c r="C272" t="s">
        <v>286</v>
      </c>
      <c r="D272" s="4" t="s">
        <v>338</v>
      </c>
      <c r="E272" s="4">
        <v>7</v>
      </c>
      <c r="F272" t="str">
        <f t="shared" si="4"/>
        <v>insert into tnl_rating.dbo.dhl_country_zoning_table values ('12376','DE','Import','CV','7')</v>
      </c>
    </row>
    <row r="273" spans="1:6" x14ac:dyDescent="0.3">
      <c r="A273">
        <v>12376</v>
      </c>
      <c r="B273" t="s">
        <v>376</v>
      </c>
      <c r="C273" t="s">
        <v>286</v>
      </c>
      <c r="D273" s="4" t="s">
        <v>339</v>
      </c>
      <c r="E273" s="4">
        <v>7</v>
      </c>
      <c r="F273" t="str">
        <f t="shared" si="4"/>
        <v>insert into tnl_rating.dbo.dhl_country_zoning_table values ('12376','DE','Import','KY','7')</v>
      </c>
    </row>
    <row r="274" spans="1:6" x14ac:dyDescent="0.3">
      <c r="A274">
        <v>12376</v>
      </c>
      <c r="B274" t="s">
        <v>376</v>
      </c>
      <c r="C274" t="s">
        <v>286</v>
      </c>
      <c r="D274" s="4" t="s">
        <v>340</v>
      </c>
      <c r="E274" s="4">
        <v>7</v>
      </c>
      <c r="F274" t="str">
        <f t="shared" si="4"/>
        <v>insert into tnl_rating.dbo.dhl_country_zoning_table values ('12376','DE','Import','CF','7')</v>
      </c>
    </row>
    <row r="275" spans="1:6" x14ac:dyDescent="0.3">
      <c r="A275">
        <v>12376</v>
      </c>
      <c r="B275" t="s">
        <v>376</v>
      </c>
      <c r="C275" t="s">
        <v>286</v>
      </c>
      <c r="D275" s="4" t="s">
        <v>341</v>
      </c>
      <c r="E275" s="4">
        <v>7</v>
      </c>
      <c r="F275" t="str">
        <f t="shared" si="4"/>
        <v>insert into tnl_rating.dbo.dhl_country_zoning_table values ('12376','DE','Import','TD','7')</v>
      </c>
    </row>
    <row r="276" spans="1:6" x14ac:dyDescent="0.3">
      <c r="A276">
        <v>12376</v>
      </c>
      <c r="B276" t="s">
        <v>376</v>
      </c>
      <c r="C276" t="s">
        <v>286</v>
      </c>
      <c r="D276" s="4" t="s">
        <v>342</v>
      </c>
      <c r="E276" s="4">
        <v>5</v>
      </c>
      <c r="F276" t="str">
        <f t="shared" si="4"/>
        <v>insert into tnl_rating.dbo.dhl_country_zoning_table values ('12376','DE','Import','CL','5')</v>
      </c>
    </row>
    <row r="277" spans="1:6" x14ac:dyDescent="0.3">
      <c r="A277">
        <v>12376</v>
      </c>
      <c r="B277" t="s">
        <v>376</v>
      </c>
      <c r="C277" t="s">
        <v>286</v>
      </c>
      <c r="D277" s="4" t="s">
        <v>343</v>
      </c>
      <c r="E277" s="4">
        <v>3</v>
      </c>
      <c r="F277" t="str">
        <f t="shared" si="4"/>
        <v>insert into tnl_rating.dbo.dhl_country_zoning_table values ('12376','DE','Import','CN','3')</v>
      </c>
    </row>
    <row r="278" spans="1:6" x14ac:dyDescent="0.3">
      <c r="A278">
        <v>12376</v>
      </c>
      <c r="B278" t="s">
        <v>376</v>
      </c>
      <c r="C278" t="s">
        <v>286</v>
      </c>
      <c r="D278" s="4" t="s">
        <v>344</v>
      </c>
      <c r="E278" s="4">
        <v>5</v>
      </c>
      <c r="F278" t="str">
        <f t="shared" si="4"/>
        <v>insert into tnl_rating.dbo.dhl_country_zoning_table values ('12376','DE','Import','CO','5')</v>
      </c>
    </row>
    <row r="279" spans="1:6" x14ac:dyDescent="0.3">
      <c r="A279">
        <v>12376</v>
      </c>
      <c r="B279" t="s">
        <v>376</v>
      </c>
      <c r="C279" t="s">
        <v>286</v>
      </c>
      <c r="D279" s="4" t="s">
        <v>345</v>
      </c>
      <c r="E279" s="4">
        <v>7</v>
      </c>
      <c r="F279" t="str">
        <f t="shared" si="4"/>
        <v>insert into tnl_rating.dbo.dhl_country_zoning_table values ('12376','DE','Import','KM','7')</v>
      </c>
    </row>
    <row r="280" spans="1:6" x14ac:dyDescent="0.3">
      <c r="A280">
        <v>12376</v>
      </c>
      <c r="B280" t="s">
        <v>376</v>
      </c>
      <c r="C280" t="s">
        <v>286</v>
      </c>
      <c r="D280" s="4" t="s">
        <v>346</v>
      </c>
      <c r="E280" s="4">
        <v>7</v>
      </c>
      <c r="F280" t="str">
        <f t="shared" si="4"/>
        <v>insert into tnl_rating.dbo.dhl_country_zoning_table values ('12376','DE','Import','CG','7')</v>
      </c>
    </row>
    <row r="281" spans="1:6" x14ac:dyDescent="0.3">
      <c r="A281">
        <v>12376</v>
      </c>
      <c r="B281" t="s">
        <v>376</v>
      </c>
      <c r="C281" t="s">
        <v>286</v>
      </c>
      <c r="D281" s="4" t="s">
        <v>347</v>
      </c>
      <c r="E281" s="4">
        <v>7</v>
      </c>
      <c r="F281" t="str">
        <f t="shared" si="4"/>
        <v>insert into tnl_rating.dbo.dhl_country_zoning_table values ('12376','DE','Import','CD','7')</v>
      </c>
    </row>
    <row r="282" spans="1:6" x14ac:dyDescent="0.3">
      <c r="A282">
        <v>12376</v>
      </c>
      <c r="B282" t="s">
        <v>376</v>
      </c>
      <c r="C282" t="s">
        <v>286</v>
      </c>
      <c r="D282" s="4" t="s">
        <v>348</v>
      </c>
      <c r="E282" s="4">
        <v>7</v>
      </c>
      <c r="F282" t="str">
        <f t="shared" si="4"/>
        <v>insert into tnl_rating.dbo.dhl_country_zoning_table values ('12376','DE','Import','CK','7')</v>
      </c>
    </row>
    <row r="283" spans="1:6" x14ac:dyDescent="0.3">
      <c r="A283">
        <v>12376</v>
      </c>
      <c r="B283" t="s">
        <v>376</v>
      </c>
      <c r="C283" t="s">
        <v>286</v>
      </c>
      <c r="D283" s="4" t="s">
        <v>349</v>
      </c>
      <c r="E283" s="4">
        <v>5</v>
      </c>
      <c r="F283" t="str">
        <f t="shared" si="4"/>
        <v>insert into tnl_rating.dbo.dhl_country_zoning_table values ('12376','DE','Import','CR','5')</v>
      </c>
    </row>
    <row r="284" spans="1:6" x14ac:dyDescent="0.3">
      <c r="A284">
        <v>12376</v>
      </c>
      <c r="B284" t="s">
        <v>376</v>
      </c>
      <c r="C284" t="s">
        <v>286</v>
      </c>
      <c r="D284" s="4" t="s">
        <v>350</v>
      </c>
      <c r="E284" s="4">
        <v>7</v>
      </c>
      <c r="F284" t="str">
        <f t="shared" si="4"/>
        <v>insert into tnl_rating.dbo.dhl_country_zoning_table values ('12376','DE','Import','CI','7')</v>
      </c>
    </row>
    <row r="285" spans="1:6" x14ac:dyDescent="0.3">
      <c r="A285">
        <v>12376</v>
      </c>
      <c r="B285" t="s">
        <v>376</v>
      </c>
      <c r="C285" t="s">
        <v>286</v>
      </c>
      <c r="D285" s="4" t="s">
        <v>351</v>
      </c>
      <c r="E285" s="4">
        <v>6</v>
      </c>
      <c r="F285" t="str">
        <f t="shared" si="4"/>
        <v>insert into tnl_rating.dbo.dhl_country_zoning_table values ('12376','DE','Import','HR','6')</v>
      </c>
    </row>
    <row r="286" spans="1:6" x14ac:dyDescent="0.3">
      <c r="A286">
        <v>12376</v>
      </c>
      <c r="B286" t="s">
        <v>376</v>
      </c>
      <c r="C286" t="s">
        <v>286</v>
      </c>
      <c r="D286" s="4" t="s">
        <v>352</v>
      </c>
      <c r="E286" s="4">
        <v>7</v>
      </c>
      <c r="F286" t="str">
        <f t="shared" si="4"/>
        <v>insert into tnl_rating.dbo.dhl_country_zoning_table values ('12376','DE','Import','CU','7')</v>
      </c>
    </row>
    <row r="287" spans="1:6" x14ac:dyDescent="0.3">
      <c r="A287">
        <v>12376</v>
      </c>
      <c r="B287" t="s">
        <v>376</v>
      </c>
      <c r="C287" t="s">
        <v>286</v>
      </c>
      <c r="D287" s="4" t="s">
        <v>353</v>
      </c>
      <c r="E287" s="4">
        <v>7</v>
      </c>
      <c r="F287" t="str">
        <f t="shared" si="4"/>
        <v>insert into tnl_rating.dbo.dhl_country_zoning_table values ('12376','DE','Import','XC','7')</v>
      </c>
    </row>
    <row r="288" spans="1:6" x14ac:dyDescent="0.3">
      <c r="A288">
        <v>12376</v>
      </c>
      <c r="B288" t="s">
        <v>376</v>
      </c>
      <c r="C288" t="s">
        <v>286</v>
      </c>
      <c r="D288" s="4" t="s">
        <v>354</v>
      </c>
      <c r="E288" s="4">
        <v>2</v>
      </c>
      <c r="F288" t="str">
        <f t="shared" si="4"/>
        <v>insert into tnl_rating.dbo.dhl_country_zoning_table values ('12376','DE','Import','CY','2')</v>
      </c>
    </row>
    <row r="289" spans="1:6" x14ac:dyDescent="0.3">
      <c r="A289">
        <v>12376</v>
      </c>
      <c r="B289" t="s">
        <v>376</v>
      </c>
      <c r="C289" t="s">
        <v>286</v>
      </c>
      <c r="D289" s="4" t="s">
        <v>355</v>
      </c>
      <c r="E289" s="4">
        <v>6</v>
      </c>
      <c r="F289" t="str">
        <f t="shared" si="4"/>
        <v>insert into tnl_rating.dbo.dhl_country_zoning_table values ('12376','DE','Import','CZ','6')</v>
      </c>
    </row>
    <row r="290" spans="1:6" x14ac:dyDescent="0.3">
      <c r="A290">
        <v>12376</v>
      </c>
      <c r="B290" t="s">
        <v>376</v>
      </c>
      <c r="C290" t="s">
        <v>286</v>
      </c>
      <c r="D290" s="4" t="s">
        <v>356</v>
      </c>
      <c r="E290" s="4">
        <v>2</v>
      </c>
      <c r="F290" t="str">
        <f t="shared" si="4"/>
        <v>insert into tnl_rating.dbo.dhl_country_zoning_table values ('12376','DE','Import','DK','2')</v>
      </c>
    </row>
    <row r="291" spans="1:6" x14ac:dyDescent="0.3">
      <c r="A291">
        <v>12376</v>
      </c>
      <c r="B291" t="s">
        <v>376</v>
      </c>
      <c r="C291" t="s">
        <v>286</v>
      </c>
      <c r="D291" s="4" t="s">
        <v>357</v>
      </c>
      <c r="E291" s="4">
        <v>7</v>
      </c>
      <c r="F291" t="str">
        <f t="shared" si="4"/>
        <v>insert into tnl_rating.dbo.dhl_country_zoning_table values ('12376','DE','Import','DJ','7')</v>
      </c>
    </row>
    <row r="292" spans="1:6" x14ac:dyDescent="0.3">
      <c r="A292">
        <v>12376</v>
      </c>
      <c r="B292" t="s">
        <v>376</v>
      </c>
      <c r="C292" t="s">
        <v>286</v>
      </c>
      <c r="D292" s="4" t="s">
        <v>358</v>
      </c>
      <c r="E292" s="4">
        <v>7</v>
      </c>
      <c r="F292" t="str">
        <f t="shared" si="4"/>
        <v>insert into tnl_rating.dbo.dhl_country_zoning_table values ('12376','DE','Import','DM','7')</v>
      </c>
    </row>
    <row r="293" spans="1:6" x14ac:dyDescent="0.3">
      <c r="A293">
        <v>12376</v>
      </c>
      <c r="B293" t="s">
        <v>376</v>
      </c>
      <c r="C293" t="s">
        <v>286</v>
      </c>
      <c r="D293" s="4" t="s">
        <v>359</v>
      </c>
      <c r="E293" s="4">
        <v>5</v>
      </c>
      <c r="F293" t="str">
        <f t="shared" si="4"/>
        <v>insert into tnl_rating.dbo.dhl_country_zoning_table values ('12376','DE','Import','DO','5')</v>
      </c>
    </row>
    <row r="294" spans="1:6" x14ac:dyDescent="0.3">
      <c r="A294">
        <v>12376</v>
      </c>
      <c r="B294" t="s">
        <v>376</v>
      </c>
      <c r="C294" t="s">
        <v>286</v>
      </c>
      <c r="D294" s="4" t="s">
        <v>360</v>
      </c>
      <c r="E294" s="4">
        <v>5</v>
      </c>
      <c r="F294" t="str">
        <f t="shared" si="4"/>
        <v>insert into tnl_rating.dbo.dhl_country_zoning_table values ('12376','DE','Import','EC','5')</v>
      </c>
    </row>
    <row r="295" spans="1:6" x14ac:dyDescent="0.3">
      <c r="A295">
        <v>12376</v>
      </c>
      <c r="B295" t="s">
        <v>376</v>
      </c>
      <c r="C295" t="s">
        <v>286</v>
      </c>
      <c r="D295" s="4" t="s">
        <v>361</v>
      </c>
      <c r="E295" s="4">
        <v>7</v>
      </c>
      <c r="F295" t="str">
        <f t="shared" si="4"/>
        <v>insert into tnl_rating.dbo.dhl_country_zoning_table values ('12376','DE','Import','EG','7')</v>
      </c>
    </row>
    <row r="296" spans="1:6" x14ac:dyDescent="0.3">
      <c r="A296">
        <v>12376</v>
      </c>
      <c r="B296" t="s">
        <v>376</v>
      </c>
      <c r="C296" t="s">
        <v>286</v>
      </c>
      <c r="D296" s="4" t="s">
        <v>362</v>
      </c>
      <c r="E296" s="4">
        <v>5</v>
      </c>
      <c r="F296" t="str">
        <f t="shared" si="4"/>
        <v>insert into tnl_rating.dbo.dhl_country_zoning_table values ('12376','DE','Import','SV','5')</v>
      </c>
    </row>
    <row r="297" spans="1:6" x14ac:dyDescent="0.3">
      <c r="A297">
        <v>12376</v>
      </c>
      <c r="B297" t="s">
        <v>376</v>
      </c>
      <c r="C297" t="s">
        <v>286</v>
      </c>
      <c r="D297" s="4" t="s">
        <v>363</v>
      </c>
      <c r="E297" s="4">
        <v>7</v>
      </c>
      <c r="F297" t="str">
        <f t="shared" si="4"/>
        <v>insert into tnl_rating.dbo.dhl_country_zoning_table values ('12376','DE','Import','ER','7')</v>
      </c>
    </row>
    <row r="298" spans="1:6" x14ac:dyDescent="0.3">
      <c r="A298">
        <v>12376</v>
      </c>
      <c r="B298" t="s">
        <v>376</v>
      </c>
      <c r="C298" t="s">
        <v>286</v>
      </c>
      <c r="D298" s="4" t="s">
        <v>364</v>
      </c>
      <c r="E298" s="4">
        <v>6</v>
      </c>
      <c r="F298" t="str">
        <f t="shared" si="4"/>
        <v>insert into tnl_rating.dbo.dhl_country_zoning_table values ('12376','DE','Import','EE','6')</v>
      </c>
    </row>
    <row r="299" spans="1:6" x14ac:dyDescent="0.3">
      <c r="A299">
        <v>12376</v>
      </c>
      <c r="B299" t="s">
        <v>376</v>
      </c>
      <c r="C299" t="s">
        <v>286</v>
      </c>
      <c r="D299" s="4" t="s">
        <v>365</v>
      </c>
      <c r="E299" s="4">
        <v>7</v>
      </c>
      <c r="F299" t="str">
        <f t="shared" si="4"/>
        <v>insert into tnl_rating.dbo.dhl_country_zoning_table values ('12376','DE','Import','SZ','7')</v>
      </c>
    </row>
    <row r="300" spans="1:6" x14ac:dyDescent="0.3">
      <c r="A300">
        <v>12376</v>
      </c>
      <c r="B300" t="s">
        <v>376</v>
      </c>
      <c r="C300" t="s">
        <v>286</v>
      </c>
      <c r="D300" s="4" t="s">
        <v>366</v>
      </c>
      <c r="E300" s="4">
        <v>7</v>
      </c>
      <c r="F300" t="str">
        <f t="shared" ref="F300:F363" si="5">"insert into tnl_rating.dbo.dhl_country_zoning_table values ('"&amp;A300&amp;"','"&amp;B300&amp;"','"&amp;C300&amp;"','"&amp;D300&amp;"','"&amp;E300&amp;"')"</f>
        <v>insert into tnl_rating.dbo.dhl_country_zoning_table values ('12376','DE','Import','ET','7')</v>
      </c>
    </row>
    <row r="301" spans="1:6" x14ac:dyDescent="0.3">
      <c r="A301">
        <v>12376</v>
      </c>
      <c r="B301" t="s">
        <v>376</v>
      </c>
      <c r="C301" t="s">
        <v>286</v>
      </c>
      <c r="D301" s="4" t="s">
        <v>367</v>
      </c>
      <c r="E301" s="4">
        <v>7</v>
      </c>
      <c r="F301" t="str">
        <f t="shared" si="5"/>
        <v>insert into tnl_rating.dbo.dhl_country_zoning_table values ('12376','DE','Import','FK','7')</v>
      </c>
    </row>
    <row r="302" spans="1:6" x14ac:dyDescent="0.3">
      <c r="A302">
        <v>12376</v>
      </c>
      <c r="B302" t="s">
        <v>376</v>
      </c>
      <c r="C302" t="s">
        <v>286</v>
      </c>
      <c r="D302" s="4" t="s">
        <v>368</v>
      </c>
      <c r="E302" s="4">
        <v>2</v>
      </c>
      <c r="F302" t="str">
        <f t="shared" si="5"/>
        <v>insert into tnl_rating.dbo.dhl_country_zoning_table values ('12376','DE','Import','FO','2')</v>
      </c>
    </row>
    <row r="303" spans="1:6" x14ac:dyDescent="0.3">
      <c r="A303">
        <v>12376</v>
      </c>
      <c r="B303" t="s">
        <v>376</v>
      </c>
      <c r="C303" t="s">
        <v>286</v>
      </c>
      <c r="D303" s="4" t="s">
        <v>369</v>
      </c>
      <c r="E303" s="4">
        <v>7</v>
      </c>
      <c r="F303" t="str">
        <f t="shared" si="5"/>
        <v>insert into tnl_rating.dbo.dhl_country_zoning_table values ('12376','DE','Import','FJ','7')</v>
      </c>
    </row>
    <row r="304" spans="1:6" x14ac:dyDescent="0.3">
      <c r="A304">
        <v>12376</v>
      </c>
      <c r="B304" t="s">
        <v>376</v>
      </c>
      <c r="C304" t="s">
        <v>286</v>
      </c>
      <c r="D304" s="4" t="s">
        <v>370</v>
      </c>
      <c r="E304" s="4">
        <v>2</v>
      </c>
      <c r="F304" t="str">
        <f t="shared" si="5"/>
        <v>insert into tnl_rating.dbo.dhl_country_zoning_table values ('12376','DE','Import','FI','2')</v>
      </c>
    </row>
    <row r="305" spans="1:6" x14ac:dyDescent="0.3">
      <c r="A305">
        <v>12376</v>
      </c>
      <c r="B305" t="s">
        <v>376</v>
      </c>
      <c r="C305" t="s">
        <v>286</v>
      </c>
      <c r="D305" s="4" t="s">
        <v>371</v>
      </c>
      <c r="E305" s="4">
        <v>2</v>
      </c>
      <c r="F305" t="str">
        <f t="shared" si="5"/>
        <v>insert into tnl_rating.dbo.dhl_country_zoning_table values ('12376','DE','Import','FR','2')</v>
      </c>
    </row>
    <row r="306" spans="1:6" x14ac:dyDescent="0.3">
      <c r="A306">
        <v>12376</v>
      </c>
      <c r="B306" t="s">
        <v>376</v>
      </c>
      <c r="C306" t="s">
        <v>286</v>
      </c>
      <c r="D306" s="4" t="s">
        <v>372</v>
      </c>
      <c r="E306" s="4">
        <v>5</v>
      </c>
      <c r="F306" t="str">
        <f t="shared" si="5"/>
        <v>insert into tnl_rating.dbo.dhl_country_zoning_table values ('12376','DE','Import','GF','5')</v>
      </c>
    </row>
    <row r="307" spans="1:6" x14ac:dyDescent="0.3">
      <c r="A307">
        <v>12376</v>
      </c>
      <c r="B307" t="s">
        <v>376</v>
      </c>
      <c r="C307" t="s">
        <v>286</v>
      </c>
      <c r="D307" s="4" t="s">
        <v>373</v>
      </c>
      <c r="E307" s="4">
        <v>7</v>
      </c>
      <c r="F307" t="str">
        <f t="shared" si="5"/>
        <v>insert into tnl_rating.dbo.dhl_country_zoning_table values ('12376','DE','Import','GA','7')</v>
      </c>
    </row>
    <row r="308" spans="1:6" x14ac:dyDescent="0.3">
      <c r="A308">
        <v>12376</v>
      </c>
      <c r="B308" t="s">
        <v>376</v>
      </c>
      <c r="C308" t="s">
        <v>286</v>
      </c>
      <c r="D308" s="4" t="s">
        <v>374</v>
      </c>
      <c r="E308" s="4">
        <v>7</v>
      </c>
      <c r="F308" t="str">
        <f t="shared" si="5"/>
        <v>insert into tnl_rating.dbo.dhl_country_zoning_table values ('12376','DE','Import','GM','7')</v>
      </c>
    </row>
    <row r="309" spans="1:6" x14ac:dyDescent="0.3">
      <c r="A309">
        <v>12376</v>
      </c>
      <c r="B309" t="s">
        <v>376</v>
      </c>
      <c r="C309" t="s">
        <v>286</v>
      </c>
      <c r="D309" s="4" t="s">
        <v>375</v>
      </c>
      <c r="E309" s="4">
        <v>6</v>
      </c>
      <c r="F309" t="str">
        <f t="shared" si="5"/>
        <v>insert into tnl_rating.dbo.dhl_country_zoning_table values ('12376','DE','Import','GE','6')</v>
      </c>
    </row>
    <row r="310" spans="1:6" x14ac:dyDescent="0.3">
      <c r="A310">
        <v>12376</v>
      </c>
      <c r="B310" t="s">
        <v>376</v>
      </c>
      <c r="C310" t="s">
        <v>286</v>
      </c>
      <c r="D310" s="4" t="s">
        <v>376</v>
      </c>
      <c r="E310" s="4">
        <v>2</v>
      </c>
      <c r="F310" t="str">
        <f t="shared" si="5"/>
        <v>insert into tnl_rating.dbo.dhl_country_zoning_table values ('12376','DE','Import','DE','2')</v>
      </c>
    </row>
    <row r="311" spans="1:6" x14ac:dyDescent="0.3">
      <c r="A311">
        <v>12376</v>
      </c>
      <c r="B311" t="s">
        <v>376</v>
      </c>
      <c r="C311" t="s">
        <v>286</v>
      </c>
      <c r="D311" s="4" t="s">
        <v>377</v>
      </c>
      <c r="E311" s="4">
        <v>7</v>
      </c>
      <c r="F311" t="str">
        <f t="shared" si="5"/>
        <v>insert into tnl_rating.dbo.dhl_country_zoning_table values ('12376','DE','Import','GH','7')</v>
      </c>
    </row>
    <row r="312" spans="1:6" x14ac:dyDescent="0.3">
      <c r="A312">
        <v>12376</v>
      </c>
      <c r="B312" t="s">
        <v>376</v>
      </c>
      <c r="C312" t="s">
        <v>286</v>
      </c>
      <c r="D312" s="4" t="s">
        <v>378</v>
      </c>
      <c r="E312" s="4">
        <v>2</v>
      </c>
      <c r="F312" t="str">
        <f t="shared" si="5"/>
        <v>insert into tnl_rating.dbo.dhl_country_zoning_table values ('12376','DE','Import','GI','2')</v>
      </c>
    </row>
    <row r="313" spans="1:6" x14ac:dyDescent="0.3">
      <c r="A313">
        <v>12376</v>
      </c>
      <c r="B313" t="s">
        <v>376</v>
      </c>
      <c r="C313" t="s">
        <v>286</v>
      </c>
      <c r="D313" s="4" t="s">
        <v>379</v>
      </c>
      <c r="E313" s="4">
        <v>2</v>
      </c>
      <c r="F313" t="str">
        <f t="shared" si="5"/>
        <v>insert into tnl_rating.dbo.dhl_country_zoning_table values ('12376','DE','Import','GR','2')</v>
      </c>
    </row>
    <row r="314" spans="1:6" x14ac:dyDescent="0.3">
      <c r="A314">
        <v>12376</v>
      </c>
      <c r="B314" t="s">
        <v>376</v>
      </c>
      <c r="C314" t="s">
        <v>286</v>
      </c>
      <c r="D314" s="4" t="s">
        <v>380</v>
      </c>
      <c r="E314" s="4">
        <v>2</v>
      </c>
      <c r="F314" t="str">
        <f t="shared" si="5"/>
        <v>insert into tnl_rating.dbo.dhl_country_zoning_table values ('12376','DE','Import','GL','2')</v>
      </c>
    </row>
    <row r="315" spans="1:6" x14ac:dyDescent="0.3">
      <c r="A315">
        <v>12376</v>
      </c>
      <c r="B315" t="s">
        <v>376</v>
      </c>
      <c r="C315" t="s">
        <v>286</v>
      </c>
      <c r="D315" s="4" t="s">
        <v>381</v>
      </c>
      <c r="E315" s="4">
        <v>7</v>
      </c>
      <c r="F315" t="str">
        <f t="shared" si="5"/>
        <v>insert into tnl_rating.dbo.dhl_country_zoning_table values ('12376','DE','Import','GD','7')</v>
      </c>
    </row>
    <row r="316" spans="1:6" x14ac:dyDescent="0.3">
      <c r="A316">
        <v>12376</v>
      </c>
      <c r="B316" t="s">
        <v>376</v>
      </c>
      <c r="C316" t="s">
        <v>286</v>
      </c>
      <c r="D316" s="4" t="s">
        <v>382</v>
      </c>
      <c r="E316" s="4">
        <v>7</v>
      </c>
      <c r="F316" t="str">
        <f t="shared" si="5"/>
        <v>insert into tnl_rating.dbo.dhl_country_zoning_table values ('12376','DE','Import','GP','7')</v>
      </c>
    </row>
    <row r="317" spans="1:6" x14ac:dyDescent="0.3">
      <c r="A317">
        <v>12376</v>
      </c>
      <c r="B317" t="s">
        <v>376</v>
      </c>
      <c r="C317" t="s">
        <v>286</v>
      </c>
      <c r="D317" s="4" t="s">
        <v>533</v>
      </c>
      <c r="E317" s="4">
        <v>7</v>
      </c>
      <c r="F317" t="str">
        <f t="shared" si="5"/>
        <v>insert into tnl_rating.dbo.dhl_country_zoning_table values ('12376','DE','Import','GU','7')</v>
      </c>
    </row>
    <row r="318" spans="1:6" x14ac:dyDescent="0.3">
      <c r="A318">
        <v>12376</v>
      </c>
      <c r="B318" t="s">
        <v>376</v>
      </c>
      <c r="C318" t="s">
        <v>286</v>
      </c>
      <c r="D318" s="4" t="s">
        <v>383</v>
      </c>
      <c r="E318" s="4">
        <v>5</v>
      </c>
      <c r="F318" t="str">
        <f t="shared" si="5"/>
        <v>insert into tnl_rating.dbo.dhl_country_zoning_table values ('12376','DE','Import','GT','5')</v>
      </c>
    </row>
    <row r="319" spans="1:6" x14ac:dyDescent="0.3">
      <c r="A319">
        <v>12376</v>
      </c>
      <c r="B319" t="s">
        <v>376</v>
      </c>
      <c r="C319" t="s">
        <v>286</v>
      </c>
      <c r="D319" s="4" t="s">
        <v>384</v>
      </c>
      <c r="E319" s="4">
        <v>2</v>
      </c>
      <c r="F319" t="str">
        <f t="shared" si="5"/>
        <v>insert into tnl_rating.dbo.dhl_country_zoning_table values ('12376','DE','Import','GG','2')</v>
      </c>
    </row>
    <row r="320" spans="1:6" x14ac:dyDescent="0.3">
      <c r="A320">
        <v>12376</v>
      </c>
      <c r="B320" t="s">
        <v>376</v>
      </c>
      <c r="C320" t="s">
        <v>286</v>
      </c>
      <c r="D320" s="4" t="s">
        <v>385</v>
      </c>
      <c r="E320" s="4">
        <v>7</v>
      </c>
      <c r="F320" t="str">
        <f t="shared" si="5"/>
        <v>insert into tnl_rating.dbo.dhl_country_zoning_table values ('12376','DE','Import','GN','7')</v>
      </c>
    </row>
    <row r="321" spans="1:6" x14ac:dyDescent="0.3">
      <c r="A321">
        <v>12376</v>
      </c>
      <c r="B321" t="s">
        <v>376</v>
      </c>
      <c r="C321" t="s">
        <v>286</v>
      </c>
      <c r="D321" s="4" t="s">
        <v>386</v>
      </c>
      <c r="E321" s="4">
        <v>7</v>
      </c>
      <c r="F321" t="str">
        <f t="shared" si="5"/>
        <v>insert into tnl_rating.dbo.dhl_country_zoning_table values ('12376','DE','Import','GW','7')</v>
      </c>
    </row>
    <row r="322" spans="1:6" x14ac:dyDescent="0.3">
      <c r="A322">
        <v>12376</v>
      </c>
      <c r="B322" t="s">
        <v>376</v>
      </c>
      <c r="C322" t="s">
        <v>286</v>
      </c>
      <c r="D322" s="4" t="s">
        <v>387</v>
      </c>
      <c r="E322" s="4">
        <v>7</v>
      </c>
      <c r="F322" t="str">
        <f t="shared" si="5"/>
        <v>insert into tnl_rating.dbo.dhl_country_zoning_table values ('12376','DE','Import','GQ','7')</v>
      </c>
    </row>
    <row r="323" spans="1:6" x14ac:dyDescent="0.3">
      <c r="A323">
        <v>12376</v>
      </c>
      <c r="B323" t="s">
        <v>376</v>
      </c>
      <c r="C323" t="s">
        <v>286</v>
      </c>
      <c r="D323" s="4" t="s">
        <v>388</v>
      </c>
      <c r="E323" s="4">
        <v>5</v>
      </c>
      <c r="F323" t="str">
        <f t="shared" si="5"/>
        <v>insert into tnl_rating.dbo.dhl_country_zoning_table values ('12376','DE','Import','GY','5')</v>
      </c>
    </row>
    <row r="324" spans="1:6" x14ac:dyDescent="0.3">
      <c r="A324">
        <v>12376</v>
      </c>
      <c r="B324" t="s">
        <v>376</v>
      </c>
      <c r="C324" t="s">
        <v>286</v>
      </c>
      <c r="D324" s="4" t="s">
        <v>389</v>
      </c>
      <c r="E324" s="4">
        <v>7</v>
      </c>
      <c r="F324" t="str">
        <f t="shared" si="5"/>
        <v>insert into tnl_rating.dbo.dhl_country_zoning_table values ('12376','DE','Import','HT','7')</v>
      </c>
    </row>
    <row r="325" spans="1:6" x14ac:dyDescent="0.3">
      <c r="A325">
        <v>12376</v>
      </c>
      <c r="B325" t="s">
        <v>376</v>
      </c>
      <c r="C325" t="s">
        <v>286</v>
      </c>
      <c r="D325" s="4" t="s">
        <v>390</v>
      </c>
      <c r="E325" s="4">
        <v>5</v>
      </c>
      <c r="F325" t="str">
        <f t="shared" si="5"/>
        <v>insert into tnl_rating.dbo.dhl_country_zoning_table values ('12376','DE','Import','HN','5')</v>
      </c>
    </row>
    <row r="326" spans="1:6" x14ac:dyDescent="0.3">
      <c r="A326">
        <v>12376</v>
      </c>
      <c r="B326" t="s">
        <v>376</v>
      </c>
      <c r="C326" t="s">
        <v>286</v>
      </c>
      <c r="D326" s="4" t="s">
        <v>391</v>
      </c>
      <c r="E326" s="4">
        <v>3</v>
      </c>
      <c r="F326" t="str">
        <f t="shared" si="5"/>
        <v>insert into tnl_rating.dbo.dhl_country_zoning_table values ('12376','DE','Import','HK','3')</v>
      </c>
    </row>
    <row r="327" spans="1:6" x14ac:dyDescent="0.3">
      <c r="A327">
        <v>12376</v>
      </c>
      <c r="B327" t="s">
        <v>376</v>
      </c>
      <c r="C327" t="s">
        <v>286</v>
      </c>
      <c r="D327" s="4" t="s">
        <v>392</v>
      </c>
      <c r="E327" s="4">
        <v>6</v>
      </c>
      <c r="F327" t="str">
        <f t="shared" si="5"/>
        <v>insert into tnl_rating.dbo.dhl_country_zoning_table values ('12376','DE','Import','HU','6')</v>
      </c>
    </row>
    <row r="328" spans="1:6" x14ac:dyDescent="0.3">
      <c r="A328">
        <v>12376</v>
      </c>
      <c r="B328" t="s">
        <v>376</v>
      </c>
      <c r="C328" t="s">
        <v>286</v>
      </c>
      <c r="D328" s="4" t="s">
        <v>393</v>
      </c>
      <c r="E328" s="4">
        <v>2</v>
      </c>
      <c r="F328" t="str">
        <f t="shared" si="5"/>
        <v>insert into tnl_rating.dbo.dhl_country_zoning_table values ('12376','DE','Import','IS','2')</v>
      </c>
    </row>
    <row r="329" spans="1:6" x14ac:dyDescent="0.3">
      <c r="A329">
        <v>12376</v>
      </c>
      <c r="B329" t="s">
        <v>376</v>
      </c>
      <c r="C329" t="s">
        <v>286</v>
      </c>
      <c r="D329" s="4" t="s">
        <v>394</v>
      </c>
      <c r="E329" s="4">
        <v>4</v>
      </c>
      <c r="F329" t="str">
        <f t="shared" si="5"/>
        <v>insert into tnl_rating.dbo.dhl_country_zoning_table values ('12376','DE','Import','IN','4')</v>
      </c>
    </row>
    <row r="330" spans="1:6" x14ac:dyDescent="0.3">
      <c r="A330">
        <v>12376</v>
      </c>
      <c r="B330" t="s">
        <v>376</v>
      </c>
      <c r="C330" t="s">
        <v>286</v>
      </c>
      <c r="D330" s="4" t="s">
        <v>395</v>
      </c>
      <c r="E330" s="4">
        <v>4</v>
      </c>
      <c r="F330" t="str">
        <f t="shared" si="5"/>
        <v>insert into tnl_rating.dbo.dhl_country_zoning_table values ('12376','DE','Import','ID','4')</v>
      </c>
    </row>
    <row r="331" spans="1:6" x14ac:dyDescent="0.3">
      <c r="A331">
        <v>12376</v>
      </c>
      <c r="B331" t="s">
        <v>376</v>
      </c>
      <c r="C331" t="s">
        <v>286</v>
      </c>
      <c r="D331" s="4" t="s">
        <v>396</v>
      </c>
      <c r="E331" s="4">
        <v>7</v>
      </c>
      <c r="F331" t="str">
        <f t="shared" si="5"/>
        <v>insert into tnl_rating.dbo.dhl_country_zoning_table values ('12376','DE','Import','IR','7')</v>
      </c>
    </row>
    <row r="332" spans="1:6" x14ac:dyDescent="0.3">
      <c r="A332">
        <v>12376</v>
      </c>
      <c r="B332" t="s">
        <v>376</v>
      </c>
      <c r="C332" t="s">
        <v>286</v>
      </c>
      <c r="D332" s="4" t="s">
        <v>397</v>
      </c>
      <c r="E332" s="4">
        <v>7</v>
      </c>
      <c r="F332" t="str">
        <f t="shared" si="5"/>
        <v>insert into tnl_rating.dbo.dhl_country_zoning_table values ('12376','DE','Import','IQ','7')</v>
      </c>
    </row>
    <row r="333" spans="1:6" x14ac:dyDescent="0.3">
      <c r="A333">
        <v>12376</v>
      </c>
      <c r="B333" t="s">
        <v>376</v>
      </c>
      <c r="C333" t="s">
        <v>286</v>
      </c>
      <c r="D333" s="4" t="s">
        <v>398</v>
      </c>
      <c r="E333" s="4">
        <v>2</v>
      </c>
      <c r="F333" t="str">
        <f t="shared" si="5"/>
        <v>insert into tnl_rating.dbo.dhl_country_zoning_table values ('12376','DE','Import','IE','2')</v>
      </c>
    </row>
    <row r="334" spans="1:6" x14ac:dyDescent="0.3">
      <c r="A334">
        <v>12376</v>
      </c>
      <c r="B334" t="s">
        <v>376</v>
      </c>
      <c r="C334" t="s">
        <v>286</v>
      </c>
      <c r="D334" s="4" t="s">
        <v>400</v>
      </c>
      <c r="E334" s="4">
        <v>2</v>
      </c>
      <c r="F334" t="str">
        <f t="shared" si="5"/>
        <v>insert into tnl_rating.dbo.dhl_country_zoning_table values ('12376','DE','Import','IT','2')</v>
      </c>
    </row>
    <row r="335" spans="1:6" x14ac:dyDescent="0.3">
      <c r="A335">
        <v>12376</v>
      </c>
      <c r="B335" t="s">
        <v>376</v>
      </c>
      <c r="C335" t="s">
        <v>286</v>
      </c>
      <c r="D335" s="4" t="s">
        <v>401</v>
      </c>
      <c r="E335" s="4">
        <v>7</v>
      </c>
      <c r="F335" t="str">
        <f t="shared" si="5"/>
        <v>insert into tnl_rating.dbo.dhl_country_zoning_table values ('12376','DE','Import','JM','7')</v>
      </c>
    </row>
    <row r="336" spans="1:6" x14ac:dyDescent="0.3">
      <c r="A336">
        <v>12376</v>
      </c>
      <c r="B336" t="s">
        <v>376</v>
      </c>
      <c r="C336" t="s">
        <v>286</v>
      </c>
      <c r="D336" s="4" t="s">
        <v>402</v>
      </c>
      <c r="E336" s="4">
        <v>4</v>
      </c>
      <c r="F336" t="str">
        <f t="shared" si="5"/>
        <v>insert into tnl_rating.dbo.dhl_country_zoning_table values ('12376','DE','Import','JP','4')</v>
      </c>
    </row>
    <row r="337" spans="1:6" x14ac:dyDescent="0.3">
      <c r="A337">
        <v>12376</v>
      </c>
      <c r="B337" t="s">
        <v>376</v>
      </c>
      <c r="C337" t="s">
        <v>286</v>
      </c>
      <c r="D337" s="4" t="s">
        <v>403</v>
      </c>
      <c r="E337" s="4">
        <v>2</v>
      </c>
      <c r="F337" t="str">
        <f t="shared" si="5"/>
        <v>insert into tnl_rating.dbo.dhl_country_zoning_table values ('12376','DE','Import','JE','2')</v>
      </c>
    </row>
    <row r="338" spans="1:6" x14ac:dyDescent="0.3">
      <c r="A338">
        <v>12376</v>
      </c>
      <c r="B338" t="s">
        <v>376</v>
      </c>
      <c r="C338" t="s">
        <v>286</v>
      </c>
      <c r="D338" s="4" t="s">
        <v>404</v>
      </c>
      <c r="E338" s="4">
        <v>7</v>
      </c>
      <c r="F338" t="str">
        <f t="shared" si="5"/>
        <v>insert into tnl_rating.dbo.dhl_country_zoning_table values ('12376','DE','Import','JO','7')</v>
      </c>
    </row>
    <row r="339" spans="1:6" x14ac:dyDescent="0.3">
      <c r="A339">
        <v>12376</v>
      </c>
      <c r="B339" t="s">
        <v>376</v>
      </c>
      <c r="C339" t="s">
        <v>286</v>
      </c>
      <c r="D339" s="4" t="s">
        <v>405</v>
      </c>
      <c r="E339" s="4">
        <v>6</v>
      </c>
      <c r="F339" t="str">
        <f t="shared" si="5"/>
        <v>insert into tnl_rating.dbo.dhl_country_zoning_table values ('12376','DE','Import','KZ','6')</v>
      </c>
    </row>
    <row r="340" spans="1:6" x14ac:dyDescent="0.3">
      <c r="A340">
        <v>12376</v>
      </c>
      <c r="B340" t="s">
        <v>376</v>
      </c>
      <c r="C340" t="s">
        <v>286</v>
      </c>
      <c r="D340" s="4" t="s">
        <v>406</v>
      </c>
      <c r="E340" s="4">
        <v>7</v>
      </c>
      <c r="F340" t="str">
        <f t="shared" si="5"/>
        <v>insert into tnl_rating.dbo.dhl_country_zoning_table values ('12376','DE','Import','KE','7')</v>
      </c>
    </row>
    <row r="341" spans="1:6" x14ac:dyDescent="0.3">
      <c r="A341">
        <v>12376</v>
      </c>
      <c r="B341" t="s">
        <v>376</v>
      </c>
      <c r="C341" t="s">
        <v>286</v>
      </c>
      <c r="D341" s="4" t="s">
        <v>407</v>
      </c>
      <c r="E341" s="4">
        <v>7</v>
      </c>
      <c r="F341" t="str">
        <f t="shared" si="5"/>
        <v>insert into tnl_rating.dbo.dhl_country_zoning_table values ('12376','DE','Import','KI','7')</v>
      </c>
    </row>
    <row r="342" spans="1:6" x14ac:dyDescent="0.3">
      <c r="A342">
        <v>12376</v>
      </c>
      <c r="B342" t="s">
        <v>376</v>
      </c>
      <c r="C342" t="s">
        <v>286</v>
      </c>
      <c r="D342" s="4" t="s">
        <v>408</v>
      </c>
      <c r="E342" s="4">
        <v>4</v>
      </c>
      <c r="F342" t="str">
        <f t="shared" si="5"/>
        <v>insert into tnl_rating.dbo.dhl_country_zoning_table values ('12376','DE','Import','KR','4')</v>
      </c>
    </row>
    <row r="343" spans="1:6" x14ac:dyDescent="0.3">
      <c r="A343">
        <v>12376</v>
      </c>
      <c r="B343" t="s">
        <v>376</v>
      </c>
      <c r="C343" t="s">
        <v>286</v>
      </c>
      <c r="D343" s="4" t="s">
        <v>409</v>
      </c>
      <c r="E343" s="4">
        <v>4</v>
      </c>
      <c r="F343" t="str">
        <f t="shared" si="5"/>
        <v>insert into tnl_rating.dbo.dhl_country_zoning_table values ('12376','DE','Import','KP','4')</v>
      </c>
    </row>
    <row r="344" spans="1:6" x14ac:dyDescent="0.3">
      <c r="A344">
        <v>12376</v>
      </c>
      <c r="B344" t="s">
        <v>376</v>
      </c>
      <c r="C344" t="s">
        <v>286</v>
      </c>
      <c r="D344" s="4" t="s">
        <v>410</v>
      </c>
      <c r="E344" s="4">
        <v>6</v>
      </c>
      <c r="F344" t="str">
        <f t="shared" si="5"/>
        <v>insert into tnl_rating.dbo.dhl_country_zoning_table values ('12376','DE','Import','KV','6')</v>
      </c>
    </row>
    <row r="345" spans="1:6" x14ac:dyDescent="0.3">
      <c r="A345">
        <v>12376</v>
      </c>
      <c r="B345" t="s">
        <v>376</v>
      </c>
      <c r="C345" t="s">
        <v>286</v>
      </c>
      <c r="D345" s="4" t="s">
        <v>411</v>
      </c>
      <c r="E345" s="4">
        <v>7</v>
      </c>
      <c r="F345" t="str">
        <f t="shared" si="5"/>
        <v>insert into tnl_rating.dbo.dhl_country_zoning_table values ('12376','DE','Import','KW','7')</v>
      </c>
    </row>
    <row r="346" spans="1:6" x14ac:dyDescent="0.3">
      <c r="A346">
        <v>12376</v>
      </c>
      <c r="B346" t="s">
        <v>376</v>
      </c>
      <c r="C346" t="s">
        <v>286</v>
      </c>
      <c r="D346" s="4" t="s">
        <v>181</v>
      </c>
      <c r="E346" s="4">
        <v>6</v>
      </c>
      <c r="F346" t="str">
        <f t="shared" si="5"/>
        <v>insert into tnl_rating.dbo.dhl_country_zoning_table values ('12376','DE','Import','KG','6')</v>
      </c>
    </row>
    <row r="347" spans="1:6" x14ac:dyDescent="0.3">
      <c r="A347">
        <v>12376</v>
      </c>
      <c r="B347" t="s">
        <v>376</v>
      </c>
      <c r="C347" t="s">
        <v>286</v>
      </c>
      <c r="D347" s="4" t="s">
        <v>412</v>
      </c>
      <c r="E347" s="4">
        <v>4</v>
      </c>
      <c r="F347" t="str">
        <f t="shared" si="5"/>
        <v>insert into tnl_rating.dbo.dhl_country_zoning_table values ('12376','DE','Import','LA','4')</v>
      </c>
    </row>
    <row r="348" spans="1:6" x14ac:dyDescent="0.3">
      <c r="A348">
        <v>12376</v>
      </c>
      <c r="B348" t="s">
        <v>376</v>
      </c>
      <c r="C348" t="s">
        <v>286</v>
      </c>
      <c r="D348" s="4" t="s">
        <v>413</v>
      </c>
      <c r="E348" s="4">
        <v>6</v>
      </c>
      <c r="F348" t="str">
        <f t="shared" si="5"/>
        <v>insert into tnl_rating.dbo.dhl_country_zoning_table values ('12376','DE','Import','LV','6')</v>
      </c>
    </row>
    <row r="349" spans="1:6" x14ac:dyDescent="0.3">
      <c r="A349">
        <v>12376</v>
      </c>
      <c r="B349" t="s">
        <v>376</v>
      </c>
      <c r="C349" t="s">
        <v>286</v>
      </c>
      <c r="D349" s="4" t="s">
        <v>25</v>
      </c>
      <c r="E349" s="4">
        <v>7</v>
      </c>
      <c r="F349" t="str">
        <f t="shared" si="5"/>
        <v>insert into tnl_rating.dbo.dhl_country_zoning_table values ('12376','DE','Import','LB','7')</v>
      </c>
    </row>
    <row r="350" spans="1:6" x14ac:dyDescent="0.3">
      <c r="A350">
        <v>12376</v>
      </c>
      <c r="B350" t="s">
        <v>376</v>
      </c>
      <c r="C350" t="s">
        <v>286</v>
      </c>
      <c r="D350" s="4" t="s">
        <v>414</v>
      </c>
      <c r="E350" s="4">
        <v>7</v>
      </c>
      <c r="F350" t="str">
        <f t="shared" si="5"/>
        <v>insert into tnl_rating.dbo.dhl_country_zoning_table values ('12376','DE','Import','LS','7')</v>
      </c>
    </row>
    <row r="351" spans="1:6" x14ac:dyDescent="0.3">
      <c r="A351">
        <v>12376</v>
      </c>
      <c r="B351" t="s">
        <v>376</v>
      </c>
      <c r="C351" t="s">
        <v>286</v>
      </c>
      <c r="D351" s="4" t="s">
        <v>415</v>
      </c>
      <c r="E351" s="4">
        <v>7</v>
      </c>
      <c r="F351" t="str">
        <f t="shared" si="5"/>
        <v>insert into tnl_rating.dbo.dhl_country_zoning_table values ('12376','DE','Import','LR','7')</v>
      </c>
    </row>
    <row r="352" spans="1:6" x14ac:dyDescent="0.3">
      <c r="A352">
        <v>12376</v>
      </c>
      <c r="B352" t="s">
        <v>376</v>
      </c>
      <c r="C352" t="s">
        <v>286</v>
      </c>
      <c r="D352" s="4" t="s">
        <v>416</v>
      </c>
      <c r="E352" s="4">
        <v>7</v>
      </c>
      <c r="F352" t="str">
        <f t="shared" si="5"/>
        <v>insert into tnl_rating.dbo.dhl_country_zoning_table values ('12376','DE','Import','LY','7')</v>
      </c>
    </row>
    <row r="353" spans="1:6" x14ac:dyDescent="0.3">
      <c r="A353">
        <v>12376</v>
      </c>
      <c r="B353" t="s">
        <v>376</v>
      </c>
      <c r="C353" t="s">
        <v>286</v>
      </c>
      <c r="D353" s="4" t="s">
        <v>417</v>
      </c>
      <c r="E353" s="4">
        <v>2</v>
      </c>
      <c r="F353" t="str">
        <f t="shared" si="5"/>
        <v>insert into tnl_rating.dbo.dhl_country_zoning_table values ('12376','DE','Import','LI','2')</v>
      </c>
    </row>
    <row r="354" spans="1:6" x14ac:dyDescent="0.3">
      <c r="A354">
        <v>12376</v>
      </c>
      <c r="B354" t="s">
        <v>376</v>
      </c>
      <c r="C354" t="s">
        <v>286</v>
      </c>
      <c r="D354" s="4" t="s">
        <v>418</v>
      </c>
      <c r="E354" s="4">
        <v>6</v>
      </c>
      <c r="F354" t="str">
        <f t="shared" si="5"/>
        <v>insert into tnl_rating.dbo.dhl_country_zoning_table values ('12376','DE','Import','LT','6')</v>
      </c>
    </row>
    <row r="355" spans="1:6" x14ac:dyDescent="0.3">
      <c r="A355">
        <v>12376</v>
      </c>
      <c r="B355" t="s">
        <v>376</v>
      </c>
      <c r="C355" t="s">
        <v>286</v>
      </c>
      <c r="D355" s="4" t="s">
        <v>419</v>
      </c>
      <c r="E355" s="4">
        <v>2</v>
      </c>
      <c r="F355" t="str">
        <f t="shared" si="5"/>
        <v>insert into tnl_rating.dbo.dhl_country_zoning_table values ('12376','DE','Import','LU','2')</v>
      </c>
    </row>
    <row r="356" spans="1:6" x14ac:dyDescent="0.3">
      <c r="A356">
        <v>12376</v>
      </c>
      <c r="B356" t="s">
        <v>376</v>
      </c>
      <c r="C356" t="s">
        <v>286</v>
      </c>
      <c r="D356" s="4" t="s">
        <v>420</v>
      </c>
      <c r="E356" s="4">
        <v>4</v>
      </c>
      <c r="F356" t="str">
        <f t="shared" si="5"/>
        <v>insert into tnl_rating.dbo.dhl_country_zoning_table values ('12376','DE','Import','MO','4')</v>
      </c>
    </row>
    <row r="357" spans="1:6" x14ac:dyDescent="0.3">
      <c r="A357">
        <v>12376</v>
      </c>
      <c r="B357" t="s">
        <v>376</v>
      </c>
      <c r="C357" t="s">
        <v>286</v>
      </c>
      <c r="D357" s="4" t="s">
        <v>421</v>
      </c>
      <c r="E357" s="4">
        <v>7</v>
      </c>
      <c r="F357" t="str">
        <f t="shared" si="5"/>
        <v>insert into tnl_rating.dbo.dhl_country_zoning_table values ('12376','DE','Import','MG','7')</v>
      </c>
    </row>
    <row r="358" spans="1:6" x14ac:dyDescent="0.3">
      <c r="A358">
        <v>12376</v>
      </c>
      <c r="B358" t="s">
        <v>376</v>
      </c>
      <c r="C358" t="s">
        <v>286</v>
      </c>
      <c r="D358" s="4" t="s">
        <v>422</v>
      </c>
      <c r="E358" s="4">
        <v>7</v>
      </c>
      <c r="F358" t="str">
        <f t="shared" si="5"/>
        <v>insert into tnl_rating.dbo.dhl_country_zoning_table values ('12376','DE','Import','MW','7')</v>
      </c>
    </row>
    <row r="359" spans="1:6" x14ac:dyDescent="0.3">
      <c r="A359">
        <v>12376</v>
      </c>
      <c r="B359" t="s">
        <v>376</v>
      </c>
      <c r="C359" t="s">
        <v>286</v>
      </c>
      <c r="D359" s="4" t="s">
        <v>423</v>
      </c>
      <c r="E359" s="4">
        <v>4</v>
      </c>
      <c r="F359" t="str">
        <f t="shared" si="5"/>
        <v>insert into tnl_rating.dbo.dhl_country_zoning_table values ('12376','DE','Import','MY','4')</v>
      </c>
    </row>
    <row r="360" spans="1:6" x14ac:dyDescent="0.3">
      <c r="A360">
        <v>12376</v>
      </c>
      <c r="B360" t="s">
        <v>376</v>
      </c>
      <c r="C360" t="s">
        <v>286</v>
      </c>
      <c r="D360" s="4" t="s">
        <v>424</v>
      </c>
      <c r="E360" s="4">
        <v>7</v>
      </c>
      <c r="F360" t="str">
        <f t="shared" si="5"/>
        <v>insert into tnl_rating.dbo.dhl_country_zoning_table values ('12376','DE','Import','MV','7')</v>
      </c>
    </row>
    <row r="361" spans="1:6" x14ac:dyDescent="0.3">
      <c r="A361">
        <v>12376</v>
      </c>
      <c r="B361" t="s">
        <v>376</v>
      </c>
      <c r="C361" t="s">
        <v>286</v>
      </c>
      <c r="D361" s="4" t="s">
        <v>425</v>
      </c>
      <c r="E361" s="4">
        <v>7</v>
      </c>
      <c r="F361" t="str">
        <f t="shared" si="5"/>
        <v>insert into tnl_rating.dbo.dhl_country_zoning_table values ('12376','DE','Import','ML','7')</v>
      </c>
    </row>
    <row r="362" spans="1:6" x14ac:dyDescent="0.3">
      <c r="A362">
        <v>12376</v>
      </c>
      <c r="B362" t="s">
        <v>376</v>
      </c>
      <c r="C362" t="s">
        <v>286</v>
      </c>
      <c r="D362" s="4" t="s">
        <v>426</v>
      </c>
      <c r="E362" s="4">
        <v>2</v>
      </c>
      <c r="F362" t="str">
        <f t="shared" si="5"/>
        <v>insert into tnl_rating.dbo.dhl_country_zoning_table values ('12376','DE','Import','MT','2')</v>
      </c>
    </row>
    <row r="363" spans="1:6" x14ac:dyDescent="0.3">
      <c r="A363">
        <v>12376</v>
      </c>
      <c r="B363" t="s">
        <v>376</v>
      </c>
      <c r="C363" t="s">
        <v>286</v>
      </c>
      <c r="D363" s="4" t="s">
        <v>534</v>
      </c>
      <c r="E363" s="4">
        <v>7</v>
      </c>
      <c r="F363" t="str">
        <f t="shared" si="5"/>
        <v>insert into tnl_rating.dbo.dhl_country_zoning_table values ('12376','DE','Import','MH','7')</v>
      </c>
    </row>
    <row r="364" spans="1:6" x14ac:dyDescent="0.3">
      <c r="A364">
        <v>12376</v>
      </c>
      <c r="B364" t="s">
        <v>376</v>
      </c>
      <c r="C364" t="s">
        <v>286</v>
      </c>
      <c r="D364" s="4" t="s">
        <v>427</v>
      </c>
      <c r="E364" s="4">
        <v>7</v>
      </c>
      <c r="F364" t="str">
        <f t="shared" ref="F364:F427" si="6">"insert into tnl_rating.dbo.dhl_country_zoning_table values ('"&amp;A364&amp;"','"&amp;B364&amp;"','"&amp;C364&amp;"','"&amp;D364&amp;"','"&amp;E364&amp;"')"</f>
        <v>insert into tnl_rating.dbo.dhl_country_zoning_table values ('12376','DE','Import','MQ','7')</v>
      </c>
    </row>
    <row r="365" spans="1:6" x14ac:dyDescent="0.3">
      <c r="A365">
        <v>12376</v>
      </c>
      <c r="B365" t="s">
        <v>376</v>
      </c>
      <c r="C365" t="s">
        <v>286</v>
      </c>
      <c r="D365" s="4" t="s">
        <v>428</v>
      </c>
      <c r="E365" s="4">
        <v>7</v>
      </c>
      <c r="F365" t="str">
        <f t="shared" si="6"/>
        <v>insert into tnl_rating.dbo.dhl_country_zoning_table values ('12376','DE','Import','MR','7')</v>
      </c>
    </row>
    <row r="366" spans="1:6" x14ac:dyDescent="0.3">
      <c r="A366">
        <v>12376</v>
      </c>
      <c r="B366" t="s">
        <v>376</v>
      </c>
      <c r="C366" t="s">
        <v>286</v>
      </c>
      <c r="D366" s="4" t="s">
        <v>429</v>
      </c>
      <c r="E366" s="4">
        <v>7</v>
      </c>
      <c r="F366" t="str">
        <f t="shared" si="6"/>
        <v>insert into tnl_rating.dbo.dhl_country_zoning_table values ('12376','DE','Import','MU','7')</v>
      </c>
    </row>
    <row r="367" spans="1:6" x14ac:dyDescent="0.3">
      <c r="A367">
        <v>12376</v>
      </c>
      <c r="B367" t="s">
        <v>376</v>
      </c>
      <c r="C367" t="s">
        <v>286</v>
      </c>
      <c r="D367" s="4" t="s">
        <v>430</v>
      </c>
      <c r="E367" s="4">
        <v>7</v>
      </c>
      <c r="F367" t="str">
        <f t="shared" si="6"/>
        <v>insert into tnl_rating.dbo.dhl_country_zoning_table values ('12376','DE','Import','YT','7')</v>
      </c>
    </row>
    <row r="368" spans="1:6" x14ac:dyDescent="0.3">
      <c r="A368">
        <v>12376</v>
      </c>
      <c r="B368" t="s">
        <v>376</v>
      </c>
      <c r="C368" t="s">
        <v>286</v>
      </c>
      <c r="D368" s="4" t="s">
        <v>431</v>
      </c>
      <c r="E368" s="4">
        <v>1</v>
      </c>
      <c r="F368" t="str">
        <f t="shared" si="6"/>
        <v>insert into tnl_rating.dbo.dhl_country_zoning_table values ('12376','DE','Import','MX','1')</v>
      </c>
    </row>
    <row r="369" spans="1:6" x14ac:dyDescent="0.3">
      <c r="A369">
        <v>12376</v>
      </c>
      <c r="B369" t="s">
        <v>376</v>
      </c>
      <c r="C369" t="s">
        <v>286</v>
      </c>
      <c r="D369" s="4" t="s">
        <v>535</v>
      </c>
      <c r="E369" s="4">
        <v>7</v>
      </c>
      <c r="F369" t="str">
        <f t="shared" si="6"/>
        <v>insert into tnl_rating.dbo.dhl_country_zoning_table values ('12376','DE','Import','FM','7')</v>
      </c>
    </row>
    <row r="370" spans="1:6" x14ac:dyDescent="0.3">
      <c r="A370">
        <v>12376</v>
      </c>
      <c r="B370" t="s">
        <v>376</v>
      </c>
      <c r="C370" t="s">
        <v>286</v>
      </c>
      <c r="D370" s="4" t="s">
        <v>432</v>
      </c>
      <c r="E370" s="4">
        <v>6</v>
      </c>
      <c r="F370" t="str">
        <f t="shared" si="6"/>
        <v>insert into tnl_rating.dbo.dhl_country_zoning_table values ('12376','DE','Import','MD','6')</v>
      </c>
    </row>
    <row r="371" spans="1:6" x14ac:dyDescent="0.3">
      <c r="A371">
        <v>12376</v>
      </c>
      <c r="B371" t="s">
        <v>376</v>
      </c>
      <c r="C371" t="s">
        <v>286</v>
      </c>
      <c r="D371" s="4" t="s">
        <v>433</v>
      </c>
      <c r="E371" s="4">
        <v>2</v>
      </c>
      <c r="F371" t="str">
        <f t="shared" si="6"/>
        <v>insert into tnl_rating.dbo.dhl_country_zoning_table values ('12376','DE','Import','MC','2')</v>
      </c>
    </row>
    <row r="372" spans="1:6" x14ac:dyDescent="0.3">
      <c r="A372">
        <v>12376</v>
      </c>
      <c r="B372" t="s">
        <v>376</v>
      </c>
      <c r="C372" t="s">
        <v>286</v>
      </c>
      <c r="D372" s="4" t="s">
        <v>434</v>
      </c>
      <c r="E372" s="4">
        <v>7</v>
      </c>
      <c r="F372" t="str">
        <f t="shared" si="6"/>
        <v>insert into tnl_rating.dbo.dhl_country_zoning_table values ('12376','DE','Import','MN','7')</v>
      </c>
    </row>
    <row r="373" spans="1:6" x14ac:dyDescent="0.3">
      <c r="A373">
        <v>12376</v>
      </c>
      <c r="B373" t="s">
        <v>376</v>
      </c>
      <c r="C373" t="s">
        <v>286</v>
      </c>
      <c r="D373" s="4" t="s">
        <v>435</v>
      </c>
      <c r="E373" s="4">
        <v>6</v>
      </c>
      <c r="F373" t="str">
        <f t="shared" si="6"/>
        <v>insert into tnl_rating.dbo.dhl_country_zoning_table values ('12376','DE','Import','ME','6')</v>
      </c>
    </row>
    <row r="374" spans="1:6" x14ac:dyDescent="0.3">
      <c r="A374">
        <v>12376</v>
      </c>
      <c r="B374" t="s">
        <v>376</v>
      </c>
      <c r="C374" t="s">
        <v>286</v>
      </c>
      <c r="D374" s="4" t="s">
        <v>436</v>
      </c>
      <c r="E374" s="4">
        <v>7</v>
      </c>
      <c r="F374" t="str">
        <f t="shared" si="6"/>
        <v>insert into tnl_rating.dbo.dhl_country_zoning_table values ('12376','DE','Import','MS','7')</v>
      </c>
    </row>
    <row r="375" spans="1:6" x14ac:dyDescent="0.3">
      <c r="A375">
        <v>12376</v>
      </c>
      <c r="B375" t="s">
        <v>376</v>
      </c>
      <c r="C375" t="s">
        <v>286</v>
      </c>
      <c r="D375" s="4" t="s">
        <v>437</v>
      </c>
      <c r="E375" s="4">
        <v>7</v>
      </c>
      <c r="F375" t="str">
        <f t="shared" si="6"/>
        <v>insert into tnl_rating.dbo.dhl_country_zoning_table values ('12376','DE','Import','MA','7')</v>
      </c>
    </row>
    <row r="376" spans="1:6" x14ac:dyDescent="0.3">
      <c r="A376">
        <v>12376</v>
      </c>
      <c r="B376" t="s">
        <v>376</v>
      </c>
      <c r="C376" t="s">
        <v>286</v>
      </c>
      <c r="D376" s="4" t="s">
        <v>438</v>
      </c>
      <c r="E376" s="4">
        <v>7</v>
      </c>
      <c r="F376" t="str">
        <f t="shared" si="6"/>
        <v>insert into tnl_rating.dbo.dhl_country_zoning_table values ('12376','DE','Import','MZ','7')</v>
      </c>
    </row>
    <row r="377" spans="1:6" x14ac:dyDescent="0.3">
      <c r="A377">
        <v>12376</v>
      </c>
      <c r="B377" t="s">
        <v>376</v>
      </c>
      <c r="C377" t="s">
        <v>286</v>
      </c>
      <c r="D377" s="4" t="s">
        <v>439</v>
      </c>
      <c r="E377" s="4">
        <v>4</v>
      </c>
      <c r="F377" t="str">
        <f t="shared" si="6"/>
        <v>insert into tnl_rating.dbo.dhl_country_zoning_table values ('12376','DE','Import','MM','4')</v>
      </c>
    </row>
    <row r="378" spans="1:6" x14ac:dyDescent="0.3">
      <c r="A378">
        <v>12376</v>
      </c>
      <c r="B378" t="s">
        <v>376</v>
      </c>
      <c r="C378" t="s">
        <v>286</v>
      </c>
      <c r="D378" s="4" t="s">
        <v>440</v>
      </c>
      <c r="E378" s="4">
        <v>7</v>
      </c>
      <c r="F378" t="str">
        <f t="shared" si="6"/>
        <v>insert into tnl_rating.dbo.dhl_country_zoning_table values ('12376','DE','Import','NA','7')</v>
      </c>
    </row>
    <row r="379" spans="1:6" x14ac:dyDescent="0.3">
      <c r="A379">
        <v>12376</v>
      </c>
      <c r="B379" t="s">
        <v>376</v>
      </c>
      <c r="C379" t="s">
        <v>286</v>
      </c>
      <c r="D379" s="4" t="s">
        <v>441</v>
      </c>
      <c r="E379" s="4">
        <v>7</v>
      </c>
      <c r="F379" t="str">
        <f t="shared" si="6"/>
        <v>insert into tnl_rating.dbo.dhl_country_zoning_table values ('12376','DE','Import','NR','7')</v>
      </c>
    </row>
    <row r="380" spans="1:6" x14ac:dyDescent="0.3">
      <c r="A380">
        <v>12376</v>
      </c>
      <c r="B380" t="s">
        <v>376</v>
      </c>
      <c r="C380" t="s">
        <v>286</v>
      </c>
      <c r="D380" s="4" t="s">
        <v>442</v>
      </c>
      <c r="E380" s="4">
        <v>4</v>
      </c>
      <c r="F380" t="str">
        <f t="shared" si="6"/>
        <v>insert into tnl_rating.dbo.dhl_country_zoning_table values ('12376','DE','Import','NP','4')</v>
      </c>
    </row>
    <row r="381" spans="1:6" x14ac:dyDescent="0.3">
      <c r="A381">
        <v>12376</v>
      </c>
      <c r="B381" t="s">
        <v>376</v>
      </c>
      <c r="C381" t="s">
        <v>286</v>
      </c>
      <c r="D381" s="4" t="s">
        <v>443</v>
      </c>
      <c r="E381" s="4">
        <v>2</v>
      </c>
      <c r="F381" t="str">
        <f t="shared" si="6"/>
        <v>insert into tnl_rating.dbo.dhl_country_zoning_table values ('12376','DE','Import','NL','2')</v>
      </c>
    </row>
    <row r="382" spans="1:6" x14ac:dyDescent="0.3">
      <c r="A382">
        <v>12376</v>
      </c>
      <c r="B382" t="s">
        <v>376</v>
      </c>
      <c r="C382" t="s">
        <v>286</v>
      </c>
      <c r="D382" s="4" t="s">
        <v>444</v>
      </c>
      <c r="E382" s="4">
        <v>7</v>
      </c>
      <c r="F382" t="str">
        <f t="shared" si="6"/>
        <v>insert into tnl_rating.dbo.dhl_country_zoning_table values ('12376','DE','Import','XN','7')</v>
      </c>
    </row>
    <row r="383" spans="1:6" x14ac:dyDescent="0.3">
      <c r="A383">
        <v>12376</v>
      </c>
      <c r="B383" t="s">
        <v>376</v>
      </c>
      <c r="C383" t="s">
        <v>286</v>
      </c>
      <c r="D383" s="4" t="s">
        <v>445</v>
      </c>
      <c r="E383" s="4">
        <v>7</v>
      </c>
      <c r="F383" t="str">
        <f t="shared" si="6"/>
        <v>insert into tnl_rating.dbo.dhl_country_zoning_table values ('12376','DE','Import','NC','7')</v>
      </c>
    </row>
    <row r="384" spans="1:6" x14ac:dyDescent="0.3">
      <c r="A384">
        <v>12376</v>
      </c>
      <c r="B384" t="s">
        <v>376</v>
      </c>
      <c r="C384" t="s">
        <v>286</v>
      </c>
      <c r="D384" s="4" t="s">
        <v>446</v>
      </c>
      <c r="E384" s="4">
        <v>4</v>
      </c>
      <c r="F384" t="str">
        <f t="shared" si="6"/>
        <v>insert into tnl_rating.dbo.dhl_country_zoning_table values ('12376','DE','Import','NZ','4')</v>
      </c>
    </row>
    <row r="385" spans="1:6" x14ac:dyDescent="0.3">
      <c r="A385">
        <v>12376</v>
      </c>
      <c r="B385" t="s">
        <v>376</v>
      </c>
      <c r="C385" t="s">
        <v>286</v>
      </c>
      <c r="D385" s="4" t="s">
        <v>447</v>
      </c>
      <c r="E385" s="4">
        <v>5</v>
      </c>
      <c r="F385" t="str">
        <f t="shared" si="6"/>
        <v>insert into tnl_rating.dbo.dhl_country_zoning_table values ('12376','DE','Import','NI','5')</v>
      </c>
    </row>
    <row r="386" spans="1:6" x14ac:dyDescent="0.3">
      <c r="A386">
        <v>12376</v>
      </c>
      <c r="B386" t="s">
        <v>376</v>
      </c>
      <c r="C386" t="s">
        <v>286</v>
      </c>
      <c r="D386" s="4" t="s">
        <v>448</v>
      </c>
      <c r="E386" s="4">
        <v>7</v>
      </c>
      <c r="F386" t="str">
        <f t="shared" si="6"/>
        <v>insert into tnl_rating.dbo.dhl_country_zoning_table values ('12376','DE','Import','NE','7')</v>
      </c>
    </row>
    <row r="387" spans="1:6" x14ac:dyDescent="0.3">
      <c r="A387">
        <v>12376</v>
      </c>
      <c r="B387" t="s">
        <v>376</v>
      </c>
      <c r="C387" t="s">
        <v>286</v>
      </c>
      <c r="D387" s="4" t="s">
        <v>449</v>
      </c>
      <c r="E387" s="4">
        <v>7</v>
      </c>
      <c r="F387" t="str">
        <f t="shared" si="6"/>
        <v>insert into tnl_rating.dbo.dhl_country_zoning_table values ('12376','DE','Import','NG','7')</v>
      </c>
    </row>
    <row r="388" spans="1:6" x14ac:dyDescent="0.3">
      <c r="A388">
        <v>12376</v>
      </c>
      <c r="B388" t="s">
        <v>376</v>
      </c>
      <c r="C388" t="s">
        <v>286</v>
      </c>
      <c r="D388" s="4" t="s">
        <v>450</v>
      </c>
      <c r="E388" s="4">
        <v>7</v>
      </c>
      <c r="F388" t="str">
        <f t="shared" si="6"/>
        <v>insert into tnl_rating.dbo.dhl_country_zoning_table values ('12376','DE','Import','NU','7')</v>
      </c>
    </row>
    <row r="389" spans="1:6" x14ac:dyDescent="0.3">
      <c r="A389">
        <v>12376</v>
      </c>
      <c r="B389" t="s">
        <v>376</v>
      </c>
      <c r="C389" t="s">
        <v>286</v>
      </c>
      <c r="D389" s="4" t="s">
        <v>451</v>
      </c>
      <c r="E389" s="4">
        <v>6</v>
      </c>
      <c r="F389" t="str">
        <f t="shared" si="6"/>
        <v>insert into tnl_rating.dbo.dhl_country_zoning_table values ('12376','DE','Import','MK','6')</v>
      </c>
    </row>
    <row r="390" spans="1:6" x14ac:dyDescent="0.3">
      <c r="A390">
        <v>12376</v>
      </c>
      <c r="B390" t="s">
        <v>376</v>
      </c>
      <c r="C390" t="s">
        <v>286</v>
      </c>
      <c r="D390" s="4" t="s">
        <v>536</v>
      </c>
      <c r="E390" s="4">
        <v>7</v>
      </c>
      <c r="F390" t="str">
        <f t="shared" si="6"/>
        <v>insert into tnl_rating.dbo.dhl_country_zoning_table values ('12376','DE','Import','MP','7')</v>
      </c>
    </row>
    <row r="391" spans="1:6" x14ac:dyDescent="0.3">
      <c r="A391">
        <v>12376</v>
      </c>
      <c r="B391" t="s">
        <v>376</v>
      </c>
      <c r="C391" t="s">
        <v>286</v>
      </c>
      <c r="D391" s="4" t="s">
        <v>452</v>
      </c>
      <c r="E391" s="4">
        <v>2</v>
      </c>
      <c r="F391" t="str">
        <f t="shared" si="6"/>
        <v>insert into tnl_rating.dbo.dhl_country_zoning_table values ('12376','DE','Import','NO','2')</v>
      </c>
    </row>
    <row r="392" spans="1:6" x14ac:dyDescent="0.3">
      <c r="A392">
        <v>12376</v>
      </c>
      <c r="B392" t="s">
        <v>376</v>
      </c>
      <c r="C392" t="s">
        <v>286</v>
      </c>
      <c r="D392" s="4" t="s">
        <v>453</v>
      </c>
      <c r="E392" s="4">
        <v>7</v>
      </c>
      <c r="F392" t="str">
        <f t="shared" si="6"/>
        <v>insert into tnl_rating.dbo.dhl_country_zoning_table values ('12376','DE','Import','OM','7')</v>
      </c>
    </row>
    <row r="393" spans="1:6" x14ac:dyDescent="0.3">
      <c r="A393">
        <v>12376</v>
      </c>
      <c r="B393" t="s">
        <v>376</v>
      </c>
      <c r="C393" t="s">
        <v>286</v>
      </c>
      <c r="D393" s="4" t="s">
        <v>454</v>
      </c>
      <c r="E393" s="4">
        <v>7</v>
      </c>
      <c r="F393" t="str">
        <f t="shared" si="6"/>
        <v>insert into tnl_rating.dbo.dhl_country_zoning_table values ('12376','DE','Import','PK','7')</v>
      </c>
    </row>
    <row r="394" spans="1:6" x14ac:dyDescent="0.3">
      <c r="A394">
        <v>12376</v>
      </c>
      <c r="B394" t="s">
        <v>376</v>
      </c>
      <c r="C394" t="s">
        <v>286</v>
      </c>
      <c r="D394" s="4" t="s">
        <v>537</v>
      </c>
      <c r="E394" s="4">
        <v>4</v>
      </c>
      <c r="F394" t="str">
        <f t="shared" si="6"/>
        <v>insert into tnl_rating.dbo.dhl_country_zoning_table values ('12376','DE','Import','PW','4')</v>
      </c>
    </row>
    <row r="395" spans="1:6" x14ac:dyDescent="0.3">
      <c r="A395">
        <v>12376</v>
      </c>
      <c r="B395" t="s">
        <v>376</v>
      </c>
      <c r="C395" t="s">
        <v>286</v>
      </c>
      <c r="D395" s="4" t="s">
        <v>455</v>
      </c>
      <c r="E395" s="4">
        <v>5</v>
      </c>
      <c r="F395" t="str">
        <f t="shared" si="6"/>
        <v>insert into tnl_rating.dbo.dhl_country_zoning_table values ('12376','DE','Import','PA','5')</v>
      </c>
    </row>
    <row r="396" spans="1:6" x14ac:dyDescent="0.3">
      <c r="A396">
        <v>12376</v>
      </c>
      <c r="B396" t="s">
        <v>376</v>
      </c>
      <c r="C396" t="s">
        <v>286</v>
      </c>
      <c r="D396" s="4" t="s">
        <v>456</v>
      </c>
      <c r="E396" s="4">
        <v>7</v>
      </c>
      <c r="F396" t="str">
        <f t="shared" si="6"/>
        <v>insert into tnl_rating.dbo.dhl_country_zoning_table values ('12376','DE','Import','PG','7')</v>
      </c>
    </row>
    <row r="397" spans="1:6" x14ac:dyDescent="0.3">
      <c r="A397">
        <v>12376</v>
      </c>
      <c r="B397" t="s">
        <v>376</v>
      </c>
      <c r="C397" t="s">
        <v>286</v>
      </c>
      <c r="D397" s="4" t="s">
        <v>457</v>
      </c>
      <c r="E397" s="4">
        <v>5</v>
      </c>
      <c r="F397" t="str">
        <f t="shared" si="6"/>
        <v>insert into tnl_rating.dbo.dhl_country_zoning_table values ('12376','DE','Import','PY','5')</v>
      </c>
    </row>
    <row r="398" spans="1:6" x14ac:dyDescent="0.3">
      <c r="A398">
        <v>12376</v>
      </c>
      <c r="B398" t="s">
        <v>376</v>
      </c>
      <c r="C398" t="s">
        <v>286</v>
      </c>
      <c r="D398" s="4" t="s">
        <v>458</v>
      </c>
      <c r="E398" s="4">
        <v>5</v>
      </c>
      <c r="F398" t="str">
        <f t="shared" si="6"/>
        <v>insert into tnl_rating.dbo.dhl_country_zoning_table values ('12376','DE','Import','PE','5')</v>
      </c>
    </row>
    <row r="399" spans="1:6" x14ac:dyDescent="0.3">
      <c r="A399">
        <v>12376</v>
      </c>
      <c r="B399" t="s">
        <v>376</v>
      </c>
      <c r="C399" t="s">
        <v>286</v>
      </c>
      <c r="D399" s="4" t="s">
        <v>459</v>
      </c>
      <c r="E399" s="4">
        <v>4</v>
      </c>
      <c r="F399" t="str">
        <f t="shared" si="6"/>
        <v>insert into tnl_rating.dbo.dhl_country_zoning_table values ('12376','DE','Import','PH','4')</v>
      </c>
    </row>
    <row r="400" spans="1:6" x14ac:dyDescent="0.3">
      <c r="A400">
        <v>12376</v>
      </c>
      <c r="B400" t="s">
        <v>376</v>
      </c>
      <c r="C400" t="s">
        <v>286</v>
      </c>
      <c r="D400" s="4" t="s">
        <v>460</v>
      </c>
      <c r="E400" s="4">
        <v>6</v>
      </c>
      <c r="F400" t="str">
        <f t="shared" si="6"/>
        <v>insert into tnl_rating.dbo.dhl_country_zoning_table values ('12376','DE','Import','PL','6')</v>
      </c>
    </row>
    <row r="401" spans="1:6" x14ac:dyDescent="0.3">
      <c r="A401">
        <v>12376</v>
      </c>
      <c r="B401" t="s">
        <v>376</v>
      </c>
      <c r="C401" t="s">
        <v>286</v>
      </c>
      <c r="D401" s="4" t="s">
        <v>461</v>
      </c>
      <c r="E401" s="4">
        <v>2</v>
      </c>
      <c r="F401" t="str">
        <f t="shared" si="6"/>
        <v>insert into tnl_rating.dbo.dhl_country_zoning_table values ('12376','DE','Import','PT','2')</v>
      </c>
    </row>
    <row r="402" spans="1:6" x14ac:dyDescent="0.3">
      <c r="A402">
        <v>12376</v>
      </c>
      <c r="B402" t="s">
        <v>376</v>
      </c>
      <c r="C402" t="s">
        <v>286</v>
      </c>
      <c r="D402" s="4" t="s">
        <v>538</v>
      </c>
      <c r="E402" s="4">
        <v>7</v>
      </c>
      <c r="F402" t="str">
        <f t="shared" si="6"/>
        <v>insert into tnl_rating.dbo.dhl_country_zoning_table values ('12376','DE','Import','PR','7')</v>
      </c>
    </row>
    <row r="403" spans="1:6" x14ac:dyDescent="0.3">
      <c r="A403">
        <v>12376</v>
      </c>
      <c r="B403" t="s">
        <v>376</v>
      </c>
      <c r="C403" t="s">
        <v>286</v>
      </c>
      <c r="D403" s="4" t="s">
        <v>462</v>
      </c>
      <c r="E403" s="4">
        <v>7</v>
      </c>
      <c r="F403" t="str">
        <f t="shared" si="6"/>
        <v>insert into tnl_rating.dbo.dhl_country_zoning_table values ('12376','DE','Import','QA','7')</v>
      </c>
    </row>
    <row r="404" spans="1:6" x14ac:dyDescent="0.3">
      <c r="A404">
        <v>12376</v>
      </c>
      <c r="B404" t="s">
        <v>376</v>
      </c>
      <c r="C404" t="s">
        <v>286</v>
      </c>
      <c r="D404" s="4" t="s">
        <v>463</v>
      </c>
      <c r="E404" s="4">
        <v>7</v>
      </c>
      <c r="F404" t="str">
        <f t="shared" si="6"/>
        <v>insert into tnl_rating.dbo.dhl_country_zoning_table values ('12376','DE','Import','RE','7')</v>
      </c>
    </row>
    <row r="405" spans="1:6" x14ac:dyDescent="0.3">
      <c r="A405">
        <v>12376</v>
      </c>
      <c r="B405" t="s">
        <v>376</v>
      </c>
      <c r="C405" t="s">
        <v>286</v>
      </c>
      <c r="D405" s="4" t="s">
        <v>464</v>
      </c>
      <c r="E405" s="4">
        <v>6</v>
      </c>
      <c r="F405" t="str">
        <f t="shared" si="6"/>
        <v>insert into tnl_rating.dbo.dhl_country_zoning_table values ('12376','DE','Import','RO','6')</v>
      </c>
    </row>
    <row r="406" spans="1:6" x14ac:dyDescent="0.3">
      <c r="A406">
        <v>12376</v>
      </c>
      <c r="B406" t="s">
        <v>376</v>
      </c>
      <c r="C406" t="s">
        <v>286</v>
      </c>
      <c r="D406" s="4" t="s">
        <v>465</v>
      </c>
      <c r="E406" s="4">
        <v>6</v>
      </c>
      <c r="F406" t="str">
        <f t="shared" si="6"/>
        <v>insert into tnl_rating.dbo.dhl_country_zoning_table values ('12376','DE','Import','RU','6')</v>
      </c>
    </row>
    <row r="407" spans="1:6" x14ac:dyDescent="0.3">
      <c r="A407">
        <v>12376</v>
      </c>
      <c r="B407" t="s">
        <v>376</v>
      </c>
      <c r="C407" t="s">
        <v>286</v>
      </c>
      <c r="D407" s="4" t="s">
        <v>466</v>
      </c>
      <c r="E407" s="4">
        <v>7</v>
      </c>
      <c r="F407" t="str">
        <f t="shared" si="6"/>
        <v>insert into tnl_rating.dbo.dhl_country_zoning_table values ('12376','DE','Import','RW','7')</v>
      </c>
    </row>
    <row r="408" spans="1:6" x14ac:dyDescent="0.3">
      <c r="A408">
        <v>12376</v>
      </c>
      <c r="B408" t="s">
        <v>376</v>
      </c>
      <c r="C408" t="s">
        <v>286</v>
      </c>
      <c r="D408" s="4" t="s">
        <v>467</v>
      </c>
      <c r="E408" s="4">
        <v>7</v>
      </c>
      <c r="F408" t="str">
        <f t="shared" si="6"/>
        <v>insert into tnl_rating.dbo.dhl_country_zoning_table values ('12376','DE','Import','SH','7')</v>
      </c>
    </row>
    <row r="409" spans="1:6" x14ac:dyDescent="0.3">
      <c r="A409">
        <v>12376</v>
      </c>
      <c r="B409" t="s">
        <v>376</v>
      </c>
      <c r="C409" t="s">
        <v>286</v>
      </c>
      <c r="D409" s="4" t="s">
        <v>468</v>
      </c>
      <c r="E409" s="4">
        <v>7</v>
      </c>
      <c r="F409" t="str">
        <f t="shared" si="6"/>
        <v>insert into tnl_rating.dbo.dhl_country_zoning_table values ('12376','DE','Import','WS','7')</v>
      </c>
    </row>
    <row r="410" spans="1:6" x14ac:dyDescent="0.3">
      <c r="A410">
        <v>12376</v>
      </c>
      <c r="B410" t="s">
        <v>376</v>
      </c>
      <c r="C410" t="s">
        <v>286</v>
      </c>
      <c r="D410" s="4" t="s">
        <v>469</v>
      </c>
      <c r="E410" s="4">
        <v>2</v>
      </c>
      <c r="F410" t="str">
        <f t="shared" si="6"/>
        <v>insert into tnl_rating.dbo.dhl_country_zoning_table values ('12376','DE','Import','SM','2')</v>
      </c>
    </row>
    <row r="411" spans="1:6" x14ac:dyDescent="0.3">
      <c r="A411">
        <v>12376</v>
      </c>
      <c r="B411" t="s">
        <v>376</v>
      </c>
      <c r="C411" t="s">
        <v>286</v>
      </c>
      <c r="D411" s="4" t="s">
        <v>470</v>
      </c>
      <c r="E411" s="4">
        <v>7</v>
      </c>
      <c r="F411" t="str">
        <f t="shared" si="6"/>
        <v>insert into tnl_rating.dbo.dhl_country_zoning_table values ('12376','DE','Import','ST','7')</v>
      </c>
    </row>
    <row r="412" spans="1:6" x14ac:dyDescent="0.3">
      <c r="A412">
        <v>12376</v>
      </c>
      <c r="B412" t="s">
        <v>376</v>
      </c>
      <c r="C412" t="s">
        <v>286</v>
      </c>
      <c r="D412" s="4" t="s">
        <v>471</v>
      </c>
      <c r="E412" s="4">
        <v>7</v>
      </c>
      <c r="F412" t="str">
        <f t="shared" si="6"/>
        <v>insert into tnl_rating.dbo.dhl_country_zoning_table values ('12376','DE','Import','SA','7')</v>
      </c>
    </row>
    <row r="413" spans="1:6" x14ac:dyDescent="0.3">
      <c r="A413">
        <v>12376</v>
      </c>
      <c r="B413" t="s">
        <v>376</v>
      </c>
      <c r="C413" t="s">
        <v>286</v>
      </c>
      <c r="D413" s="4" t="s">
        <v>472</v>
      </c>
      <c r="E413" s="4">
        <v>7</v>
      </c>
      <c r="F413" t="str">
        <f t="shared" si="6"/>
        <v>insert into tnl_rating.dbo.dhl_country_zoning_table values ('12376','DE','Import','SN','7')</v>
      </c>
    </row>
    <row r="414" spans="1:6" x14ac:dyDescent="0.3">
      <c r="A414">
        <v>12376</v>
      </c>
      <c r="B414" t="s">
        <v>376</v>
      </c>
      <c r="C414" t="s">
        <v>286</v>
      </c>
      <c r="D414" s="4" t="s">
        <v>473</v>
      </c>
      <c r="E414" s="4">
        <v>6</v>
      </c>
      <c r="F414" t="str">
        <f t="shared" si="6"/>
        <v>insert into tnl_rating.dbo.dhl_country_zoning_table values ('12376','DE','Import','RS','6')</v>
      </c>
    </row>
    <row r="415" spans="1:6" x14ac:dyDescent="0.3">
      <c r="A415">
        <v>12376</v>
      </c>
      <c r="B415" t="s">
        <v>376</v>
      </c>
      <c r="C415" t="s">
        <v>286</v>
      </c>
      <c r="D415" s="4" t="s">
        <v>474</v>
      </c>
      <c r="E415" s="4">
        <v>7</v>
      </c>
      <c r="F415" t="str">
        <f t="shared" si="6"/>
        <v>insert into tnl_rating.dbo.dhl_country_zoning_table values ('12376','DE','Import','SC','7')</v>
      </c>
    </row>
    <row r="416" spans="1:6" x14ac:dyDescent="0.3">
      <c r="A416">
        <v>12376</v>
      </c>
      <c r="B416" t="s">
        <v>376</v>
      </c>
      <c r="C416" t="s">
        <v>286</v>
      </c>
      <c r="D416" s="4" t="s">
        <v>475</v>
      </c>
      <c r="E416" s="4">
        <v>7</v>
      </c>
      <c r="F416" t="str">
        <f t="shared" si="6"/>
        <v>insert into tnl_rating.dbo.dhl_country_zoning_table values ('12376','DE','Import','SL','7')</v>
      </c>
    </row>
    <row r="417" spans="1:6" x14ac:dyDescent="0.3">
      <c r="A417">
        <v>12376</v>
      </c>
      <c r="B417" t="s">
        <v>376</v>
      </c>
      <c r="C417" t="s">
        <v>286</v>
      </c>
      <c r="D417" s="4" t="s">
        <v>476</v>
      </c>
      <c r="E417" s="4">
        <v>4</v>
      </c>
      <c r="F417" t="str">
        <f t="shared" si="6"/>
        <v>insert into tnl_rating.dbo.dhl_country_zoning_table values ('12376','DE','Import','SG','4')</v>
      </c>
    </row>
    <row r="418" spans="1:6" x14ac:dyDescent="0.3">
      <c r="A418">
        <v>12376</v>
      </c>
      <c r="B418" t="s">
        <v>376</v>
      </c>
      <c r="C418" t="s">
        <v>286</v>
      </c>
      <c r="D418" s="4" t="s">
        <v>477</v>
      </c>
      <c r="E418" s="4">
        <v>6</v>
      </c>
      <c r="F418" t="str">
        <f t="shared" si="6"/>
        <v>insert into tnl_rating.dbo.dhl_country_zoning_table values ('12376','DE','Import','SK','6')</v>
      </c>
    </row>
    <row r="419" spans="1:6" x14ac:dyDescent="0.3">
      <c r="A419">
        <v>12376</v>
      </c>
      <c r="B419" t="s">
        <v>376</v>
      </c>
      <c r="C419" t="s">
        <v>286</v>
      </c>
      <c r="D419" s="4" t="s">
        <v>478</v>
      </c>
      <c r="E419" s="4">
        <v>6</v>
      </c>
      <c r="F419" t="str">
        <f t="shared" si="6"/>
        <v>insert into tnl_rating.dbo.dhl_country_zoning_table values ('12376','DE','Import','SI','6')</v>
      </c>
    </row>
    <row r="420" spans="1:6" x14ac:dyDescent="0.3">
      <c r="A420">
        <v>12376</v>
      </c>
      <c r="B420" t="s">
        <v>376</v>
      </c>
      <c r="C420" t="s">
        <v>286</v>
      </c>
      <c r="D420" s="4" t="s">
        <v>479</v>
      </c>
      <c r="E420" s="4">
        <v>7</v>
      </c>
      <c r="F420" t="str">
        <f t="shared" si="6"/>
        <v>insert into tnl_rating.dbo.dhl_country_zoning_table values ('12376','DE','Import','SB','7')</v>
      </c>
    </row>
    <row r="421" spans="1:6" x14ac:dyDescent="0.3">
      <c r="A421">
        <v>12376</v>
      </c>
      <c r="B421" t="s">
        <v>376</v>
      </c>
      <c r="C421" t="s">
        <v>286</v>
      </c>
      <c r="D421" s="4" t="s">
        <v>480</v>
      </c>
      <c r="E421" s="4">
        <v>7</v>
      </c>
      <c r="F421" t="str">
        <f t="shared" si="6"/>
        <v>insert into tnl_rating.dbo.dhl_country_zoning_table values ('12376','DE','Import','SO','7')</v>
      </c>
    </row>
    <row r="422" spans="1:6" x14ac:dyDescent="0.3">
      <c r="A422">
        <v>12376</v>
      </c>
      <c r="B422" t="s">
        <v>376</v>
      </c>
      <c r="C422" t="s">
        <v>286</v>
      </c>
      <c r="D422" s="4" t="s">
        <v>481</v>
      </c>
      <c r="E422" s="4">
        <v>7</v>
      </c>
      <c r="F422" t="str">
        <f t="shared" si="6"/>
        <v>insert into tnl_rating.dbo.dhl_country_zoning_table values ('12376','DE','Import','XS','7')</v>
      </c>
    </row>
    <row r="423" spans="1:6" x14ac:dyDescent="0.3">
      <c r="A423">
        <v>12376</v>
      </c>
      <c r="B423" t="s">
        <v>376</v>
      </c>
      <c r="C423" t="s">
        <v>286</v>
      </c>
      <c r="D423" s="4" t="s">
        <v>482</v>
      </c>
      <c r="E423" s="4">
        <v>7</v>
      </c>
      <c r="F423" t="str">
        <f t="shared" si="6"/>
        <v>insert into tnl_rating.dbo.dhl_country_zoning_table values ('12376','DE','Import','ZA','7')</v>
      </c>
    </row>
    <row r="424" spans="1:6" x14ac:dyDescent="0.3">
      <c r="A424">
        <v>12376</v>
      </c>
      <c r="B424" t="s">
        <v>376</v>
      </c>
      <c r="C424" t="s">
        <v>286</v>
      </c>
      <c r="D424" s="4" t="s">
        <v>483</v>
      </c>
      <c r="E424" s="4">
        <v>7</v>
      </c>
      <c r="F424" t="str">
        <f t="shared" si="6"/>
        <v>insert into tnl_rating.dbo.dhl_country_zoning_table values ('12376','DE','Import','SS','7')</v>
      </c>
    </row>
    <row r="425" spans="1:6" x14ac:dyDescent="0.3">
      <c r="A425">
        <v>12376</v>
      </c>
      <c r="B425" t="s">
        <v>376</v>
      </c>
      <c r="C425" t="s">
        <v>286</v>
      </c>
      <c r="D425" s="4" t="s">
        <v>484</v>
      </c>
      <c r="E425" s="4">
        <v>2</v>
      </c>
      <c r="F425" t="str">
        <f t="shared" si="6"/>
        <v>insert into tnl_rating.dbo.dhl_country_zoning_table values ('12376','DE','Import','ES','2')</v>
      </c>
    </row>
    <row r="426" spans="1:6" x14ac:dyDescent="0.3">
      <c r="A426">
        <v>12376</v>
      </c>
      <c r="B426" t="s">
        <v>376</v>
      </c>
      <c r="C426" t="s">
        <v>286</v>
      </c>
      <c r="D426" s="4" t="s">
        <v>485</v>
      </c>
      <c r="E426" s="4">
        <v>7</v>
      </c>
      <c r="F426" t="str">
        <f t="shared" si="6"/>
        <v>insert into tnl_rating.dbo.dhl_country_zoning_table values ('12376','DE','Import','LK','7')</v>
      </c>
    </row>
    <row r="427" spans="1:6" x14ac:dyDescent="0.3">
      <c r="A427">
        <v>12376</v>
      </c>
      <c r="B427" t="s">
        <v>376</v>
      </c>
      <c r="C427" t="s">
        <v>286</v>
      </c>
      <c r="D427" s="4" t="s">
        <v>486</v>
      </c>
      <c r="E427" s="4">
        <v>7</v>
      </c>
      <c r="F427" t="str">
        <f t="shared" si="6"/>
        <v>insert into tnl_rating.dbo.dhl_country_zoning_table values ('12376','DE','Import','XY','7')</v>
      </c>
    </row>
    <row r="428" spans="1:6" x14ac:dyDescent="0.3">
      <c r="A428">
        <v>12376</v>
      </c>
      <c r="B428" t="s">
        <v>376</v>
      </c>
      <c r="C428" t="s">
        <v>286</v>
      </c>
      <c r="D428" s="4" t="s">
        <v>487</v>
      </c>
      <c r="E428" s="4">
        <v>7</v>
      </c>
      <c r="F428" t="str">
        <f t="shared" ref="F428:F467" si="7">"insert into tnl_rating.dbo.dhl_country_zoning_table values ('"&amp;A428&amp;"','"&amp;B428&amp;"','"&amp;C428&amp;"','"&amp;D428&amp;"','"&amp;E428&amp;"')"</f>
        <v>insert into tnl_rating.dbo.dhl_country_zoning_table values ('12376','DE','Import','XE','7')</v>
      </c>
    </row>
    <row r="429" spans="1:6" x14ac:dyDescent="0.3">
      <c r="A429">
        <v>12376</v>
      </c>
      <c r="B429" t="s">
        <v>376</v>
      </c>
      <c r="C429" t="s">
        <v>286</v>
      </c>
      <c r="D429" s="4" t="s">
        <v>488</v>
      </c>
      <c r="E429" s="4">
        <v>7</v>
      </c>
      <c r="F429" t="str">
        <f t="shared" si="7"/>
        <v>insert into tnl_rating.dbo.dhl_country_zoning_table values ('12376','DE','Import','KN','7')</v>
      </c>
    </row>
    <row r="430" spans="1:6" x14ac:dyDescent="0.3">
      <c r="A430">
        <v>12376</v>
      </c>
      <c r="B430" t="s">
        <v>376</v>
      </c>
      <c r="C430" t="s">
        <v>286</v>
      </c>
      <c r="D430" s="4" t="s">
        <v>489</v>
      </c>
      <c r="E430" s="4">
        <v>7</v>
      </c>
      <c r="F430" t="str">
        <f t="shared" si="7"/>
        <v>insert into tnl_rating.dbo.dhl_country_zoning_table values ('12376','DE','Import','LC','7')</v>
      </c>
    </row>
    <row r="431" spans="1:6" x14ac:dyDescent="0.3">
      <c r="A431">
        <v>12376</v>
      </c>
      <c r="B431" t="s">
        <v>376</v>
      </c>
      <c r="C431" t="s">
        <v>286</v>
      </c>
      <c r="D431" s="4" t="s">
        <v>490</v>
      </c>
      <c r="E431" s="4">
        <v>7</v>
      </c>
      <c r="F431" t="str">
        <f t="shared" si="7"/>
        <v>insert into tnl_rating.dbo.dhl_country_zoning_table values ('12376','DE','Import','XM','7')</v>
      </c>
    </row>
    <row r="432" spans="1:6" x14ac:dyDescent="0.3">
      <c r="A432">
        <v>12376</v>
      </c>
      <c r="B432" t="s">
        <v>376</v>
      </c>
      <c r="C432" t="s">
        <v>286</v>
      </c>
      <c r="D432" s="4" t="s">
        <v>491</v>
      </c>
      <c r="E432" s="4">
        <v>7</v>
      </c>
      <c r="F432" t="str">
        <f t="shared" si="7"/>
        <v>insert into tnl_rating.dbo.dhl_country_zoning_table values ('12376','DE','Import','VC','7')</v>
      </c>
    </row>
    <row r="433" spans="1:6" x14ac:dyDescent="0.3">
      <c r="A433">
        <v>12376</v>
      </c>
      <c r="B433" t="s">
        <v>376</v>
      </c>
      <c r="C433" t="s">
        <v>286</v>
      </c>
      <c r="D433" s="4" t="s">
        <v>492</v>
      </c>
      <c r="E433" s="4">
        <v>7</v>
      </c>
      <c r="F433" t="str">
        <f t="shared" si="7"/>
        <v>insert into tnl_rating.dbo.dhl_country_zoning_table values ('12376','DE','Import','SD','7')</v>
      </c>
    </row>
    <row r="434" spans="1:6" x14ac:dyDescent="0.3">
      <c r="A434">
        <v>12376</v>
      </c>
      <c r="B434" t="s">
        <v>376</v>
      </c>
      <c r="C434" t="s">
        <v>286</v>
      </c>
      <c r="D434" s="4" t="s">
        <v>493</v>
      </c>
      <c r="E434" s="4">
        <v>5</v>
      </c>
      <c r="F434" t="str">
        <f t="shared" si="7"/>
        <v>insert into tnl_rating.dbo.dhl_country_zoning_table values ('12376','DE','Import','SR','5')</v>
      </c>
    </row>
    <row r="435" spans="1:6" x14ac:dyDescent="0.3">
      <c r="A435">
        <v>12376</v>
      </c>
      <c r="B435" t="s">
        <v>376</v>
      </c>
      <c r="C435" t="s">
        <v>286</v>
      </c>
      <c r="D435" s="4" t="s">
        <v>494</v>
      </c>
      <c r="E435" s="4">
        <v>2</v>
      </c>
      <c r="F435" t="str">
        <f t="shared" si="7"/>
        <v>insert into tnl_rating.dbo.dhl_country_zoning_table values ('12376','DE','Import','SE','2')</v>
      </c>
    </row>
    <row r="436" spans="1:6" x14ac:dyDescent="0.3">
      <c r="A436">
        <v>12376</v>
      </c>
      <c r="B436" t="s">
        <v>376</v>
      </c>
      <c r="C436" t="s">
        <v>286</v>
      </c>
      <c r="D436" s="4" t="s">
        <v>495</v>
      </c>
      <c r="E436" s="4">
        <v>2</v>
      </c>
      <c r="F436" t="str">
        <f t="shared" si="7"/>
        <v>insert into tnl_rating.dbo.dhl_country_zoning_table values ('12376','DE','Import','CH','2')</v>
      </c>
    </row>
    <row r="437" spans="1:6" x14ac:dyDescent="0.3">
      <c r="A437">
        <v>12376</v>
      </c>
      <c r="B437" t="s">
        <v>376</v>
      </c>
      <c r="C437" t="s">
        <v>286</v>
      </c>
      <c r="D437" s="4" t="s">
        <v>496</v>
      </c>
      <c r="E437" s="4">
        <v>7</v>
      </c>
      <c r="F437" t="str">
        <f t="shared" si="7"/>
        <v>insert into tnl_rating.dbo.dhl_country_zoning_table values ('12376','DE','Import','SY','7')</v>
      </c>
    </row>
    <row r="438" spans="1:6" x14ac:dyDescent="0.3">
      <c r="A438">
        <v>12376</v>
      </c>
      <c r="B438" t="s">
        <v>376</v>
      </c>
      <c r="C438" t="s">
        <v>286</v>
      </c>
      <c r="D438" s="4" t="s">
        <v>497</v>
      </c>
      <c r="E438" s="4">
        <v>7</v>
      </c>
      <c r="F438" t="str">
        <f t="shared" si="7"/>
        <v>insert into tnl_rating.dbo.dhl_country_zoning_table values ('12376','DE','Import','PF','7')</v>
      </c>
    </row>
    <row r="439" spans="1:6" x14ac:dyDescent="0.3">
      <c r="A439">
        <v>12376</v>
      </c>
      <c r="B439" t="s">
        <v>376</v>
      </c>
      <c r="C439" t="s">
        <v>286</v>
      </c>
      <c r="D439" s="4" t="s">
        <v>498</v>
      </c>
      <c r="E439" s="4">
        <v>4</v>
      </c>
      <c r="F439" t="str">
        <f t="shared" si="7"/>
        <v>insert into tnl_rating.dbo.dhl_country_zoning_table values ('12376','DE','Import','TW','4')</v>
      </c>
    </row>
    <row r="440" spans="1:6" x14ac:dyDescent="0.3">
      <c r="A440">
        <v>12376</v>
      </c>
      <c r="B440" t="s">
        <v>376</v>
      </c>
      <c r="C440" t="s">
        <v>286</v>
      </c>
      <c r="D440" s="4" t="s">
        <v>499</v>
      </c>
      <c r="E440" s="4">
        <v>6</v>
      </c>
      <c r="F440" t="str">
        <f t="shared" si="7"/>
        <v>insert into tnl_rating.dbo.dhl_country_zoning_table values ('12376','DE','Import','TJ','6')</v>
      </c>
    </row>
    <row r="441" spans="1:6" x14ac:dyDescent="0.3">
      <c r="A441">
        <v>12376</v>
      </c>
      <c r="B441" t="s">
        <v>376</v>
      </c>
      <c r="C441" t="s">
        <v>286</v>
      </c>
      <c r="D441" s="4" t="s">
        <v>500</v>
      </c>
      <c r="E441" s="4">
        <v>7</v>
      </c>
      <c r="F441" t="str">
        <f t="shared" si="7"/>
        <v>insert into tnl_rating.dbo.dhl_country_zoning_table values ('12376','DE','Import','TZ','7')</v>
      </c>
    </row>
    <row r="442" spans="1:6" x14ac:dyDescent="0.3">
      <c r="A442">
        <v>12376</v>
      </c>
      <c r="B442" t="s">
        <v>376</v>
      </c>
      <c r="C442" t="s">
        <v>286</v>
      </c>
      <c r="D442" s="4" t="s">
        <v>501</v>
      </c>
      <c r="E442" s="4">
        <v>4</v>
      </c>
      <c r="F442" t="str">
        <f t="shared" si="7"/>
        <v>insert into tnl_rating.dbo.dhl_country_zoning_table values ('12376','DE','Import','TH','4')</v>
      </c>
    </row>
    <row r="443" spans="1:6" x14ac:dyDescent="0.3">
      <c r="A443">
        <v>12376</v>
      </c>
      <c r="B443" t="s">
        <v>376</v>
      </c>
      <c r="C443" t="s">
        <v>286</v>
      </c>
      <c r="D443" s="4" t="s">
        <v>502</v>
      </c>
      <c r="E443" s="4">
        <v>7</v>
      </c>
      <c r="F443" t="str">
        <f t="shared" si="7"/>
        <v>insert into tnl_rating.dbo.dhl_country_zoning_table values ('12376','DE','Import','TL','7')</v>
      </c>
    </row>
    <row r="444" spans="1:6" x14ac:dyDescent="0.3">
      <c r="A444">
        <v>12376</v>
      </c>
      <c r="B444" t="s">
        <v>376</v>
      </c>
      <c r="C444" t="s">
        <v>286</v>
      </c>
      <c r="D444" s="4" t="s">
        <v>503</v>
      </c>
      <c r="E444" s="4">
        <v>7</v>
      </c>
      <c r="F444" t="str">
        <f t="shared" si="7"/>
        <v>insert into tnl_rating.dbo.dhl_country_zoning_table values ('12376','DE','Import','TG','7')</v>
      </c>
    </row>
    <row r="445" spans="1:6" x14ac:dyDescent="0.3">
      <c r="A445">
        <v>12376</v>
      </c>
      <c r="B445" t="s">
        <v>376</v>
      </c>
      <c r="C445" t="s">
        <v>286</v>
      </c>
      <c r="D445" s="4" t="s">
        <v>504</v>
      </c>
      <c r="E445" s="4">
        <v>7</v>
      </c>
      <c r="F445" t="str">
        <f t="shared" si="7"/>
        <v>insert into tnl_rating.dbo.dhl_country_zoning_table values ('12376','DE','Import','TO','7')</v>
      </c>
    </row>
    <row r="446" spans="1:6" x14ac:dyDescent="0.3">
      <c r="A446">
        <v>12376</v>
      </c>
      <c r="B446" t="s">
        <v>376</v>
      </c>
      <c r="C446" t="s">
        <v>286</v>
      </c>
      <c r="D446" s="4" t="s">
        <v>505</v>
      </c>
      <c r="E446" s="4">
        <v>7</v>
      </c>
      <c r="F446" t="str">
        <f t="shared" si="7"/>
        <v>insert into tnl_rating.dbo.dhl_country_zoning_table values ('12376','DE','Import','TT','7')</v>
      </c>
    </row>
    <row r="447" spans="1:6" x14ac:dyDescent="0.3">
      <c r="A447">
        <v>12376</v>
      </c>
      <c r="B447" t="s">
        <v>376</v>
      </c>
      <c r="C447" t="s">
        <v>286</v>
      </c>
      <c r="D447" s="4" t="s">
        <v>506</v>
      </c>
      <c r="E447" s="4">
        <v>7</v>
      </c>
      <c r="F447" t="str">
        <f t="shared" si="7"/>
        <v>insert into tnl_rating.dbo.dhl_country_zoning_table values ('12376','DE','Import','TN','7')</v>
      </c>
    </row>
    <row r="448" spans="1:6" x14ac:dyDescent="0.3">
      <c r="A448">
        <v>12376</v>
      </c>
      <c r="B448" t="s">
        <v>376</v>
      </c>
      <c r="C448" t="s">
        <v>286</v>
      </c>
      <c r="D448" s="4" t="s">
        <v>507</v>
      </c>
      <c r="E448" s="4">
        <v>2</v>
      </c>
      <c r="F448" t="str">
        <f t="shared" si="7"/>
        <v>insert into tnl_rating.dbo.dhl_country_zoning_table values ('12376','DE','Import','TR','2')</v>
      </c>
    </row>
    <row r="449" spans="1:6" x14ac:dyDescent="0.3">
      <c r="A449">
        <v>12376</v>
      </c>
      <c r="B449" t="s">
        <v>376</v>
      </c>
      <c r="C449" t="s">
        <v>286</v>
      </c>
      <c r="D449" s="4" t="s">
        <v>508</v>
      </c>
      <c r="E449" s="4">
        <v>6</v>
      </c>
      <c r="F449" t="str">
        <f t="shared" si="7"/>
        <v>insert into tnl_rating.dbo.dhl_country_zoning_table values ('12376','DE','Import','TM','6')</v>
      </c>
    </row>
    <row r="450" spans="1:6" x14ac:dyDescent="0.3">
      <c r="A450">
        <v>12376</v>
      </c>
      <c r="B450" t="s">
        <v>376</v>
      </c>
      <c r="C450" t="s">
        <v>286</v>
      </c>
      <c r="D450" s="4" t="s">
        <v>509</v>
      </c>
      <c r="E450" s="4">
        <v>7</v>
      </c>
      <c r="F450" t="str">
        <f t="shared" si="7"/>
        <v>insert into tnl_rating.dbo.dhl_country_zoning_table values ('12376','DE','Import','TC','7')</v>
      </c>
    </row>
    <row r="451" spans="1:6" x14ac:dyDescent="0.3">
      <c r="A451">
        <v>12376</v>
      </c>
      <c r="B451" t="s">
        <v>376</v>
      </c>
      <c r="C451" t="s">
        <v>286</v>
      </c>
      <c r="D451" s="4" t="s">
        <v>510</v>
      </c>
      <c r="E451" s="4">
        <v>7</v>
      </c>
      <c r="F451" t="str">
        <f t="shared" si="7"/>
        <v>insert into tnl_rating.dbo.dhl_country_zoning_table values ('12376','DE','Import','TV','7')</v>
      </c>
    </row>
    <row r="452" spans="1:6" x14ac:dyDescent="0.3">
      <c r="A452">
        <v>12376</v>
      </c>
      <c r="B452" t="s">
        <v>376</v>
      </c>
      <c r="C452" t="s">
        <v>286</v>
      </c>
      <c r="D452" s="4" t="s">
        <v>17</v>
      </c>
      <c r="E452" s="4">
        <v>1</v>
      </c>
      <c r="F452" t="str">
        <f t="shared" si="7"/>
        <v>insert into tnl_rating.dbo.dhl_country_zoning_table values ('12376','DE','Import','US','1')</v>
      </c>
    </row>
    <row r="453" spans="1:6" x14ac:dyDescent="0.3">
      <c r="A453">
        <v>12376</v>
      </c>
      <c r="B453" t="s">
        <v>376</v>
      </c>
      <c r="C453" t="s">
        <v>286</v>
      </c>
      <c r="D453" s="4" t="s">
        <v>511</v>
      </c>
      <c r="E453" s="4">
        <v>7</v>
      </c>
      <c r="F453" t="str">
        <f t="shared" si="7"/>
        <v>insert into tnl_rating.dbo.dhl_country_zoning_table values ('12376','DE','Import','UG','7')</v>
      </c>
    </row>
    <row r="454" spans="1:6" x14ac:dyDescent="0.3">
      <c r="A454">
        <v>12376</v>
      </c>
      <c r="B454" t="s">
        <v>376</v>
      </c>
      <c r="C454" t="s">
        <v>286</v>
      </c>
      <c r="D454" s="4" t="s">
        <v>512</v>
      </c>
      <c r="E454" s="4">
        <v>6</v>
      </c>
      <c r="F454" t="str">
        <f t="shared" si="7"/>
        <v>insert into tnl_rating.dbo.dhl_country_zoning_table values ('12376','DE','Import','UA','6')</v>
      </c>
    </row>
    <row r="455" spans="1:6" x14ac:dyDescent="0.3">
      <c r="A455">
        <v>12376</v>
      </c>
      <c r="B455" t="s">
        <v>376</v>
      </c>
      <c r="C455" t="s">
        <v>286</v>
      </c>
      <c r="D455" s="4" t="s">
        <v>513</v>
      </c>
      <c r="E455" s="4">
        <v>7</v>
      </c>
      <c r="F455" t="str">
        <f t="shared" si="7"/>
        <v>insert into tnl_rating.dbo.dhl_country_zoning_table values ('12376','DE','Import','AE','7')</v>
      </c>
    </row>
    <row r="456" spans="1:6" x14ac:dyDescent="0.3">
      <c r="A456">
        <v>12376</v>
      </c>
      <c r="B456" t="s">
        <v>376</v>
      </c>
      <c r="C456" t="s">
        <v>286</v>
      </c>
      <c r="D456" s="4" t="s">
        <v>514</v>
      </c>
      <c r="E456" s="4">
        <v>2</v>
      </c>
      <c r="F456" t="str">
        <f t="shared" si="7"/>
        <v>insert into tnl_rating.dbo.dhl_country_zoning_table values ('12376','DE','Import','GB','2')</v>
      </c>
    </row>
    <row r="457" spans="1:6" x14ac:dyDescent="0.3">
      <c r="A457">
        <v>12376</v>
      </c>
      <c r="B457" t="s">
        <v>376</v>
      </c>
      <c r="C457" t="s">
        <v>286</v>
      </c>
      <c r="D457" s="4" t="s">
        <v>515</v>
      </c>
      <c r="E457" s="4">
        <v>5</v>
      </c>
      <c r="F457" t="str">
        <f t="shared" si="7"/>
        <v>insert into tnl_rating.dbo.dhl_country_zoning_table values ('12376','DE','Import','UY','5')</v>
      </c>
    </row>
    <row r="458" spans="1:6" x14ac:dyDescent="0.3">
      <c r="A458">
        <v>12376</v>
      </c>
      <c r="B458" t="s">
        <v>376</v>
      </c>
      <c r="C458" t="s">
        <v>286</v>
      </c>
      <c r="D458" s="4" t="s">
        <v>516</v>
      </c>
      <c r="E458" s="4">
        <v>6</v>
      </c>
      <c r="F458" t="str">
        <f t="shared" si="7"/>
        <v>insert into tnl_rating.dbo.dhl_country_zoning_table values ('12376','DE','Import','UZ','6')</v>
      </c>
    </row>
    <row r="459" spans="1:6" x14ac:dyDescent="0.3">
      <c r="A459">
        <v>12376</v>
      </c>
      <c r="B459" t="s">
        <v>376</v>
      </c>
      <c r="C459" t="s">
        <v>286</v>
      </c>
      <c r="D459" s="4" t="s">
        <v>517</v>
      </c>
      <c r="E459" s="4">
        <v>7</v>
      </c>
      <c r="F459" t="str">
        <f t="shared" si="7"/>
        <v>insert into tnl_rating.dbo.dhl_country_zoning_table values ('12376','DE','Import','VU','7')</v>
      </c>
    </row>
    <row r="460" spans="1:6" x14ac:dyDescent="0.3">
      <c r="A460">
        <v>12376</v>
      </c>
      <c r="B460" t="s">
        <v>376</v>
      </c>
      <c r="C460" t="s">
        <v>286</v>
      </c>
      <c r="D460" s="4" t="s">
        <v>518</v>
      </c>
      <c r="E460" s="4">
        <v>2</v>
      </c>
      <c r="F460" t="str">
        <f t="shared" si="7"/>
        <v>insert into tnl_rating.dbo.dhl_country_zoning_table values ('12376','DE','Import','VA','2')</v>
      </c>
    </row>
    <row r="461" spans="1:6" x14ac:dyDescent="0.3">
      <c r="A461">
        <v>12376</v>
      </c>
      <c r="B461" t="s">
        <v>376</v>
      </c>
      <c r="C461" t="s">
        <v>286</v>
      </c>
      <c r="D461" s="4" t="s">
        <v>519</v>
      </c>
      <c r="E461" s="4">
        <v>5</v>
      </c>
      <c r="F461" t="str">
        <f t="shared" si="7"/>
        <v>insert into tnl_rating.dbo.dhl_country_zoning_table values ('12376','DE','Import','VE','5')</v>
      </c>
    </row>
    <row r="462" spans="1:6" x14ac:dyDescent="0.3">
      <c r="A462">
        <v>12376</v>
      </c>
      <c r="B462" t="s">
        <v>376</v>
      </c>
      <c r="C462" t="s">
        <v>286</v>
      </c>
      <c r="D462" s="4" t="s">
        <v>520</v>
      </c>
      <c r="E462" s="4">
        <v>4</v>
      </c>
      <c r="F462" t="str">
        <f t="shared" si="7"/>
        <v>insert into tnl_rating.dbo.dhl_country_zoning_table values ('12376','DE','Import','VN','4')</v>
      </c>
    </row>
    <row r="463" spans="1:6" x14ac:dyDescent="0.3">
      <c r="A463">
        <v>12376</v>
      </c>
      <c r="B463" t="s">
        <v>376</v>
      </c>
      <c r="C463" t="s">
        <v>286</v>
      </c>
      <c r="D463" s="4" t="s">
        <v>521</v>
      </c>
      <c r="E463" s="4">
        <v>7</v>
      </c>
      <c r="F463" t="str">
        <f t="shared" si="7"/>
        <v>insert into tnl_rating.dbo.dhl_country_zoning_table values ('12376','DE','Import','VG','7')</v>
      </c>
    </row>
    <row r="464" spans="1:6" x14ac:dyDescent="0.3">
      <c r="A464">
        <v>12376</v>
      </c>
      <c r="B464" t="s">
        <v>376</v>
      </c>
      <c r="C464" t="s">
        <v>286</v>
      </c>
      <c r="D464" s="4" t="s">
        <v>539</v>
      </c>
      <c r="E464" s="4">
        <v>7</v>
      </c>
      <c r="F464" t="str">
        <f t="shared" si="7"/>
        <v>insert into tnl_rating.dbo.dhl_country_zoning_table values ('12376','DE','Import','VI','7')</v>
      </c>
    </row>
    <row r="465" spans="1:6" x14ac:dyDescent="0.3">
      <c r="A465">
        <v>12376</v>
      </c>
      <c r="B465" t="s">
        <v>376</v>
      </c>
      <c r="C465" t="s">
        <v>286</v>
      </c>
      <c r="D465" s="4" t="s">
        <v>522</v>
      </c>
      <c r="E465" s="4">
        <v>7</v>
      </c>
      <c r="F465" t="str">
        <f t="shared" si="7"/>
        <v>insert into tnl_rating.dbo.dhl_country_zoning_table values ('12376','DE','Import','YE','7')</v>
      </c>
    </row>
    <row r="466" spans="1:6" x14ac:dyDescent="0.3">
      <c r="A466">
        <v>12376</v>
      </c>
      <c r="B466" t="s">
        <v>376</v>
      </c>
      <c r="C466" t="s">
        <v>286</v>
      </c>
      <c r="D466" s="4" t="s">
        <v>523</v>
      </c>
      <c r="E466" s="4">
        <v>7</v>
      </c>
      <c r="F466" t="str">
        <f t="shared" si="7"/>
        <v>insert into tnl_rating.dbo.dhl_country_zoning_table values ('12376','DE','Import','ZM','7')</v>
      </c>
    </row>
    <row r="467" spans="1:6" x14ac:dyDescent="0.3">
      <c r="A467">
        <v>12376</v>
      </c>
      <c r="B467" t="s">
        <v>376</v>
      </c>
      <c r="C467" t="s">
        <v>286</v>
      </c>
      <c r="D467" s="4" t="s">
        <v>524</v>
      </c>
      <c r="E467" s="4">
        <v>7</v>
      </c>
      <c r="F467" t="str">
        <f t="shared" si="7"/>
        <v>insert into tnl_rating.dbo.dhl_country_zoning_table values ('12376','DE','Import','ZW','7')</v>
      </c>
    </row>
    <row r="469" spans="1:6" x14ac:dyDescent="0.3">
      <c r="A469">
        <v>12377</v>
      </c>
      <c r="B469" t="s">
        <v>376</v>
      </c>
      <c r="C469" t="s">
        <v>16</v>
      </c>
      <c r="D469" s="4" t="s">
        <v>302</v>
      </c>
      <c r="E469" s="4">
        <v>7</v>
      </c>
      <c r="F469" t="str">
        <f>"insert into tnl_rating.dbo.dhl_country_zoning_table values ('"&amp;A469&amp;"','"&amp;B469&amp;"','"&amp;C469&amp;"','"&amp;D469&amp;"','"&amp;E469&amp;"')"</f>
        <v>insert into tnl_rating.dbo.dhl_country_zoning_table values ('12377','DE','Export','AF','7')</v>
      </c>
    </row>
    <row r="470" spans="1:6" x14ac:dyDescent="0.3">
      <c r="A470">
        <v>12377</v>
      </c>
      <c r="B470" t="s">
        <v>376</v>
      </c>
      <c r="C470" t="s">
        <v>16</v>
      </c>
      <c r="D470" s="4" t="s">
        <v>303</v>
      </c>
      <c r="E470" s="4">
        <v>6</v>
      </c>
      <c r="F470" t="str">
        <f t="shared" ref="F470:F533" si="8">"insert into tnl_rating.dbo.dhl_country_zoning_table values ('"&amp;A470&amp;"','"&amp;B470&amp;"','"&amp;C470&amp;"','"&amp;D470&amp;"','"&amp;E470&amp;"')"</f>
        <v>insert into tnl_rating.dbo.dhl_country_zoning_table values ('12377','DE','Export','AL','6')</v>
      </c>
    </row>
    <row r="471" spans="1:6" x14ac:dyDescent="0.3">
      <c r="A471">
        <v>12377</v>
      </c>
      <c r="B471" t="s">
        <v>376</v>
      </c>
      <c r="C471" t="s">
        <v>16</v>
      </c>
      <c r="D471" s="4" t="s">
        <v>304</v>
      </c>
      <c r="E471" s="4">
        <v>7</v>
      </c>
      <c r="F471" t="str">
        <f t="shared" si="8"/>
        <v>insert into tnl_rating.dbo.dhl_country_zoning_table values ('12377','DE','Export','DZ','7')</v>
      </c>
    </row>
    <row r="472" spans="1:6" x14ac:dyDescent="0.3">
      <c r="A472">
        <v>12377</v>
      </c>
      <c r="B472" t="s">
        <v>376</v>
      </c>
      <c r="C472" t="s">
        <v>16</v>
      </c>
      <c r="D472" s="4" t="s">
        <v>532</v>
      </c>
      <c r="E472" s="4">
        <v>7</v>
      </c>
      <c r="F472" t="str">
        <f t="shared" si="8"/>
        <v>insert into tnl_rating.dbo.dhl_country_zoning_table values ('12377','DE','Export','AS','7')</v>
      </c>
    </row>
    <row r="473" spans="1:6" x14ac:dyDescent="0.3">
      <c r="A473">
        <v>12377</v>
      </c>
      <c r="B473" t="s">
        <v>376</v>
      </c>
      <c r="C473" t="s">
        <v>16</v>
      </c>
      <c r="D473" s="4" t="s">
        <v>305</v>
      </c>
      <c r="E473" s="4">
        <v>2</v>
      </c>
      <c r="F473" t="str">
        <f t="shared" si="8"/>
        <v>insert into tnl_rating.dbo.dhl_country_zoning_table values ('12377','DE','Export','AD','2')</v>
      </c>
    </row>
    <row r="474" spans="1:6" x14ac:dyDescent="0.3">
      <c r="A474">
        <v>12377</v>
      </c>
      <c r="B474" t="s">
        <v>376</v>
      </c>
      <c r="C474" t="s">
        <v>16</v>
      </c>
      <c r="D474" s="4" t="s">
        <v>306</v>
      </c>
      <c r="E474" s="4">
        <v>7</v>
      </c>
      <c r="F474" t="str">
        <f t="shared" si="8"/>
        <v>insert into tnl_rating.dbo.dhl_country_zoning_table values ('12377','DE','Export','AO','7')</v>
      </c>
    </row>
    <row r="475" spans="1:6" x14ac:dyDescent="0.3">
      <c r="A475">
        <v>12377</v>
      </c>
      <c r="B475" t="s">
        <v>376</v>
      </c>
      <c r="C475" t="s">
        <v>16</v>
      </c>
      <c r="D475" s="4" t="s">
        <v>307</v>
      </c>
      <c r="E475" s="4">
        <v>7</v>
      </c>
      <c r="F475" t="str">
        <f t="shared" si="8"/>
        <v>insert into tnl_rating.dbo.dhl_country_zoning_table values ('12377','DE','Export','AI','7')</v>
      </c>
    </row>
    <row r="476" spans="1:6" x14ac:dyDescent="0.3">
      <c r="A476">
        <v>12377</v>
      </c>
      <c r="B476" t="s">
        <v>376</v>
      </c>
      <c r="C476" t="s">
        <v>16</v>
      </c>
      <c r="D476" s="4" t="s">
        <v>308</v>
      </c>
      <c r="E476" s="4">
        <v>7</v>
      </c>
      <c r="F476" t="str">
        <f t="shared" si="8"/>
        <v>insert into tnl_rating.dbo.dhl_country_zoning_table values ('12377','DE','Export','AG','7')</v>
      </c>
    </row>
    <row r="477" spans="1:6" x14ac:dyDescent="0.3">
      <c r="A477">
        <v>12377</v>
      </c>
      <c r="B477" t="s">
        <v>376</v>
      </c>
      <c r="C477" t="s">
        <v>16</v>
      </c>
      <c r="D477" s="4" t="s">
        <v>309</v>
      </c>
      <c r="E477" s="4">
        <v>5</v>
      </c>
      <c r="F477" t="str">
        <f t="shared" si="8"/>
        <v>insert into tnl_rating.dbo.dhl_country_zoning_table values ('12377','DE','Export','AR','5')</v>
      </c>
    </row>
    <row r="478" spans="1:6" x14ac:dyDescent="0.3">
      <c r="A478">
        <v>12377</v>
      </c>
      <c r="B478" t="s">
        <v>376</v>
      </c>
      <c r="C478" t="s">
        <v>16</v>
      </c>
      <c r="D478" s="4" t="s">
        <v>310</v>
      </c>
      <c r="E478" s="4">
        <v>6</v>
      </c>
      <c r="F478" t="str">
        <f t="shared" si="8"/>
        <v>insert into tnl_rating.dbo.dhl_country_zoning_table values ('12377','DE','Export','AM','6')</v>
      </c>
    </row>
    <row r="479" spans="1:6" x14ac:dyDescent="0.3">
      <c r="A479">
        <v>12377</v>
      </c>
      <c r="B479" t="s">
        <v>376</v>
      </c>
      <c r="C479" t="s">
        <v>16</v>
      </c>
      <c r="D479" s="4" t="s">
        <v>311</v>
      </c>
      <c r="E479" s="4">
        <v>7</v>
      </c>
      <c r="F479" t="str">
        <f t="shared" si="8"/>
        <v>insert into tnl_rating.dbo.dhl_country_zoning_table values ('12377','DE','Export','AW','7')</v>
      </c>
    </row>
    <row r="480" spans="1:6" x14ac:dyDescent="0.3">
      <c r="A480">
        <v>12377</v>
      </c>
      <c r="B480" t="s">
        <v>376</v>
      </c>
      <c r="C480" t="s">
        <v>16</v>
      </c>
      <c r="D480" s="4" t="s">
        <v>312</v>
      </c>
      <c r="E480" s="4">
        <v>4</v>
      </c>
      <c r="F480" t="str">
        <f t="shared" si="8"/>
        <v>insert into tnl_rating.dbo.dhl_country_zoning_table values ('12377','DE','Export','AU','4')</v>
      </c>
    </row>
    <row r="481" spans="1:6" x14ac:dyDescent="0.3">
      <c r="A481">
        <v>12377</v>
      </c>
      <c r="B481" t="s">
        <v>376</v>
      </c>
      <c r="C481" t="s">
        <v>16</v>
      </c>
      <c r="D481" s="4" t="s">
        <v>313</v>
      </c>
      <c r="E481" s="4">
        <v>2</v>
      </c>
      <c r="F481" t="str">
        <f t="shared" si="8"/>
        <v>insert into tnl_rating.dbo.dhl_country_zoning_table values ('12377','DE','Export','AT','2')</v>
      </c>
    </row>
    <row r="482" spans="1:6" x14ac:dyDescent="0.3">
      <c r="A482">
        <v>12377</v>
      </c>
      <c r="B482" t="s">
        <v>376</v>
      </c>
      <c r="C482" t="s">
        <v>16</v>
      </c>
      <c r="D482" s="4" t="s">
        <v>314</v>
      </c>
      <c r="E482" s="4">
        <v>6</v>
      </c>
      <c r="F482" t="str">
        <f t="shared" si="8"/>
        <v>insert into tnl_rating.dbo.dhl_country_zoning_table values ('12377','DE','Export','AZ','6')</v>
      </c>
    </row>
    <row r="483" spans="1:6" x14ac:dyDescent="0.3">
      <c r="A483">
        <v>12377</v>
      </c>
      <c r="B483" t="s">
        <v>376</v>
      </c>
      <c r="C483" t="s">
        <v>16</v>
      </c>
      <c r="D483" s="4" t="s">
        <v>315</v>
      </c>
      <c r="E483" s="4">
        <v>7</v>
      </c>
      <c r="F483" t="str">
        <f t="shared" si="8"/>
        <v>insert into tnl_rating.dbo.dhl_country_zoning_table values ('12377','DE','Export','BS','7')</v>
      </c>
    </row>
    <row r="484" spans="1:6" x14ac:dyDescent="0.3">
      <c r="A484">
        <v>12377</v>
      </c>
      <c r="B484" t="s">
        <v>376</v>
      </c>
      <c r="C484" t="s">
        <v>16</v>
      </c>
      <c r="D484" s="4" t="s">
        <v>316</v>
      </c>
      <c r="E484" s="4">
        <v>7</v>
      </c>
      <c r="F484" t="str">
        <f t="shared" si="8"/>
        <v>insert into tnl_rating.dbo.dhl_country_zoning_table values ('12377','DE','Export','BH','7')</v>
      </c>
    </row>
    <row r="485" spans="1:6" x14ac:dyDescent="0.3">
      <c r="A485">
        <v>12377</v>
      </c>
      <c r="B485" t="s">
        <v>376</v>
      </c>
      <c r="C485" t="s">
        <v>16</v>
      </c>
      <c r="D485" s="4" t="s">
        <v>317</v>
      </c>
      <c r="E485" s="4">
        <v>7</v>
      </c>
      <c r="F485" t="str">
        <f t="shared" si="8"/>
        <v>insert into tnl_rating.dbo.dhl_country_zoning_table values ('12377','DE','Export','BD','7')</v>
      </c>
    </row>
    <row r="486" spans="1:6" x14ac:dyDescent="0.3">
      <c r="A486">
        <v>12377</v>
      </c>
      <c r="B486" t="s">
        <v>376</v>
      </c>
      <c r="C486" t="s">
        <v>16</v>
      </c>
      <c r="D486" s="4" t="s">
        <v>318</v>
      </c>
      <c r="E486" s="4">
        <v>7</v>
      </c>
      <c r="F486" t="str">
        <f t="shared" si="8"/>
        <v>insert into tnl_rating.dbo.dhl_country_zoning_table values ('12377','DE','Export','BB','7')</v>
      </c>
    </row>
    <row r="487" spans="1:6" x14ac:dyDescent="0.3">
      <c r="A487">
        <v>12377</v>
      </c>
      <c r="B487" t="s">
        <v>376</v>
      </c>
      <c r="C487" t="s">
        <v>16</v>
      </c>
      <c r="D487" s="4" t="s">
        <v>319</v>
      </c>
      <c r="E487" s="4">
        <v>6</v>
      </c>
      <c r="F487" t="str">
        <f t="shared" si="8"/>
        <v>insert into tnl_rating.dbo.dhl_country_zoning_table values ('12377','DE','Export','BY','6')</v>
      </c>
    </row>
    <row r="488" spans="1:6" x14ac:dyDescent="0.3">
      <c r="A488">
        <v>12377</v>
      </c>
      <c r="B488" t="s">
        <v>376</v>
      </c>
      <c r="C488" t="s">
        <v>16</v>
      </c>
      <c r="D488" s="4" t="s">
        <v>320</v>
      </c>
      <c r="E488" s="4">
        <v>2</v>
      </c>
      <c r="F488" t="str">
        <f t="shared" si="8"/>
        <v>insert into tnl_rating.dbo.dhl_country_zoning_table values ('12377','DE','Export','BE','2')</v>
      </c>
    </row>
    <row r="489" spans="1:6" x14ac:dyDescent="0.3">
      <c r="A489">
        <v>12377</v>
      </c>
      <c r="B489" t="s">
        <v>376</v>
      </c>
      <c r="C489" t="s">
        <v>16</v>
      </c>
      <c r="D489" s="4" t="s">
        <v>321</v>
      </c>
      <c r="E489" s="4">
        <v>5</v>
      </c>
      <c r="F489" t="str">
        <f t="shared" si="8"/>
        <v>insert into tnl_rating.dbo.dhl_country_zoning_table values ('12377','DE','Export','BZ','5')</v>
      </c>
    </row>
    <row r="490" spans="1:6" x14ac:dyDescent="0.3">
      <c r="A490">
        <v>12377</v>
      </c>
      <c r="B490" t="s">
        <v>376</v>
      </c>
      <c r="C490" t="s">
        <v>16</v>
      </c>
      <c r="D490" s="4" t="s">
        <v>322</v>
      </c>
      <c r="E490" s="4">
        <v>7</v>
      </c>
      <c r="F490" t="str">
        <f t="shared" si="8"/>
        <v>insert into tnl_rating.dbo.dhl_country_zoning_table values ('12377','DE','Export','BJ','7')</v>
      </c>
    </row>
    <row r="491" spans="1:6" x14ac:dyDescent="0.3">
      <c r="A491">
        <v>12377</v>
      </c>
      <c r="B491" t="s">
        <v>376</v>
      </c>
      <c r="C491" t="s">
        <v>16</v>
      </c>
      <c r="D491" s="4" t="s">
        <v>323</v>
      </c>
      <c r="E491" s="4">
        <v>7</v>
      </c>
      <c r="F491" t="str">
        <f t="shared" si="8"/>
        <v>insert into tnl_rating.dbo.dhl_country_zoning_table values ('12377','DE','Export','BM','7')</v>
      </c>
    </row>
    <row r="492" spans="1:6" x14ac:dyDescent="0.3">
      <c r="A492">
        <v>12377</v>
      </c>
      <c r="B492" t="s">
        <v>376</v>
      </c>
      <c r="C492" t="s">
        <v>16</v>
      </c>
      <c r="D492" s="4" t="s">
        <v>324</v>
      </c>
      <c r="E492" s="4">
        <v>7</v>
      </c>
      <c r="F492" t="str">
        <f t="shared" si="8"/>
        <v>insert into tnl_rating.dbo.dhl_country_zoning_table values ('12377','DE','Export','BT','7')</v>
      </c>
    </row>
    <row r="493" spans="1:6" x14ac:dyDescent="0.3">
      <c r="A493">
        <v>12377</v>
      </c>
      <c r="B493" t="s">
        <v>376</v>
      </c>
      <c r="C493" t="s">
        <v>16</v>
      </c>
      <c r="D493" s="4" t="s">
        <v>325</v>
      </c>
      <c r="E493" s="4">
        <v>5</v>
      </c>
      <c r="F493" t="str">
        <f t="shared" si="8"/>
        <v>insert into tnl_rating.dbo.dhl_country_zoning_table values ('12377','DE','Export','BO','5')</v>
      </c>
    </row>
    <row r="494" spans="1:6" x14ac:dyDescent="0.3">
      <c r="A494">
        <v>12377</v>
      </c>
      <c r="B494" t="s">
        <v>376</v>
      </c>
      <c r="C494" t="s">
        <v>16</v>
      </c>
      <c r="D494" s="4" t="s">
        <v>326</v>
      </c>
      <c r="E494" s="4">
        <v>7</v>
      </c>
      <c r="F494" t="str">
        <f t="shared" si="8"/>
        <v>insert into tnl_rating.dbo.dhl_country_zoning_table values ('12377','DE','Export','XB','7')</v>
      </c>
    </row>
    <row r="495" spans="1:6" x14ac:dyDescent="0.3">
      <c r="A495">
        <v>12377</v>
      </c>
      <c r="B495" t="s">
        <v>376</v>
      </c>
      <c r="C495" t="s">
        <v>16</v>
      </c>
      <c r="D495" s="4" t="s">
        <v>327</v>
      </c>
      <c r="E495" s="4">
        <v>6</v>
      </c>
      <c r="F495" t="str">
        <f t="shared" si="8"/>
        <v>insert into tnl_rating.dbo.dhl_country_zoning_table values ('12377','DE','Export','BA','6')</v>
      </c>
    </row>
    <row r="496" spans="1:6" x14ac:dyDescent="0.3">
      <c r="A496">
        <v>12377</v>
      </c>
      <c r="B496" t="s">
        <v>376</v>
      </c>
      <c r="C496" t="s">
        <v>16</v>
      </c>
      <c r="D496" s="4" t="s">
        <v>328</v>
      </c>
      <c r="E496" s="4">
        <v>7</v>
      </c>
      <c r="F496" t="str">
        <f t="shared" si="8"/>
        <v>insert into tnl_rating.dbo.dhl_country_zoning_table values ('12377','DE','Export','BW','7')</v>
      </c>
    </row>
    <row r="497" spans="1:6" x14ac:dyDescent="0.3">
      <c r="A497">
        <v>12377</v>
      </c>
      <c r="B497" t="s">
        <v>376</v>
      </c>
      <c r="C497" t="s">
        <v>16</v>
      </c>
      <c r="D497" s="4" t="s">
        <v>329</v>
      </c>
      <c r="E497" s="4">
        <v>5</v>
      </c>
      <c r="F497" t="str">
        <f t="shared" si="8"/>
        <v>insert into tnl_rating.dbo.dhl_country_zoning_table values ('12377','DE','Export','BR','5')</v>
      </c>
    </row>
    <row r="498" spans="1:6" x14ac:dyDescent="0.3">
      <c r="A498">
        <v>12377</v>
      </c>
      <c r="B498" t="s">
        <v>376</v>
      </c>
      <c r="C498" t="s">
        <v>16</v>
      </c>
      <c r="D498" s="4" t="s">
        <v>330</v>
      </c>
      <c r="E498" s="4">
        <v>7</v>
      </c>
      <c r="F498" t="str">
        <f t="shared" si="8"/>
        <v>insert into tnl_rating.dbo.dhl_country_zoning_table values ('12377','DE','Export','BN','7')</v>
      </c>
    </row>
    <row r="499" spans="1:6" x14ac:dyDescent="0.3">
      <c r="A499">
        <v>12377</v>
      </c>
      <c r="B499" t="s">
        <v>376</v>
      </c>
      <c r="C499" t="s">
        <v>16</v>
      </c>
      <c r="D499" s="4" t="s">
        <v>331</v>
      </c>
      <c r="E499" s="4">
        <v>6</v>
      </c>
      <c r="F499" t="str">
        <f t="shared" si="8"/>
        <v>insert into tnl_rating.dbo.dhl_country_zoning_table values ('12377','DE','Export','BG','6')</v>
      </c>
    </row>
    <row r="500" spans="1:6" x14ac:dyDescent="0.3">
      <c r="A500">
        <v>12377</v>
      </c>
      <c r="B500" t="s">
        <v>376</v>
      </c>
      <c r="C500" t="s">
        <v>16</v>
      </c>
      <c r="D500" s="4" t="s">
        <v>332</v>
      </c>
      <c r="E500" s="4">
        <v>7</v>
      </c>
      <c r="F500" t="str">
        <f t="shared" si="8"/>
        <v>insert into tnl_rating.dbo.dhl_country_zoning_table values ('12377','DE','Export','BF','7')</v>
      </c>
    </row>
    <row r="501" spans="1:6" x14ac:dyDescent="0.3">
      <c r="A501">
        <v>12377</v>
      </c>
      <c r="B501" t="s">
        <v>376</v>
      </c>
      <c r="C501" t="s">
        <v>16</v>
      </c>
      <c r="D501" s="4" t="s">
        <v>333</v>
      </c>
      <c r="E501" s="4">
        <v>7</v>
      </c>
      <c r="F501" t="str">
        <f t="shared" si="8"/>
        <v>insert into tnl_rating.dbo.dhl_country_zoning_table values ('12377','DE','Export','BI','7')</v>
      </c>
    </row>
    <row r="502" spans="1:6" x14ac:dyDescent="0.3">
      <c r="A502">
        <v>12377</v>
      </c>
      <c r="B502" t="s">
        <v>376</v>
      </c>
      <c r="C502" t="s">
        <v>16</v>
      </c>
      <c r="D502" s="4" t="s">
        <v>334</v>
      </c>
      <c r="E502" s="4">
        <v>4</v>
      </c>
      <c r="F502" t="str">
        <f t="shared" si="8"/>
        <v>insert into tnl_rating.dbo.dhl_country_zoning_table values ('12377','DE','Export','KH','4')</v>
      </c>
    </row>
    <row r="503" spans="1:6" x14ac:dyDescent="0.3">
      <c r="A503">
        <v>12377</v>
      </c>
      <c r="B503" t="s">
        <v>376</v>
      </c>
      <c r="C503" t="s">
        <v>16</v>
      </c>
      <c r="D503" s="4" t="s">
        <v>335</v>
      </c>
      <c r="E503" s="4">
        <v>7</v>
      </c>
      <c r="F503" t="str">
        <f t="shared" si="8"/>
        <v>insert into tnl_rating.dbo.dhl_country_zoning_table values ('12377','DE','Export','CM','7')</v>
      </c>
    </row>
    <row r="504" spans="1:6" x14ac:dyDescent="0.3">
      <c r="A504">
        <v>12377</v>
      </c>
      <c r="B504" t="s">
        <v>376</v>
      </c>
      <c r="C504" t="s">
        <v>16</v>
      </c>
      <c r="D504" s="4" t="s">
        <v>336</v>
      </c>
      <c r="E504" s="4">
        <v>1</v>
      </c>
      <c r="F504" t="str">
        <f t="shared" si="8"/>
        <v>insert into tnl_rating.dbo.dhl_country_zoning_table values ('12377','DE','Export','CA','1')</v>
      </c>
    </row>
    <row r="505" spans="1:6" x14ac:dyDescent="0.3">
      <c r="A505">
        <v>12377</v>
      </c>
      <c r="B505" t="s">
        <v>376</v>
      </c>
      <c r="C505" t="s">
        <v>16</v>
      </c>
      <c r="D505" s="4" t="s">
        <v>337</v>
      </c>
      <c r="E505" s="4">
        <v>2</v>
      </c>
      <c r="F505" t="str">
        <f t="shared" si="8"/>
        <v>insert into tnl_rating.dbo.dhl_country_zoning_table values ('12377','DE','Export','IC','2')</v>
      </c>
    </row>
    <row r="506" spans="1:6" x14ac:dyDescent="0.3">
      <c r="A506">
        <v>12377</v>
      </c>
      <c r="B506" t="s">
        <v>376</v>
      </c>
      <c r="C506" t="s">
        <v>16</v>
      </c>
      <c r="D506" s="4" t="s">
        <v>338</v>
      </c>
      <c r="E506" s="4">
        <v>7</v>
      </c>
      <c r="F506" t="str">
        <f t="shared" si="8"/>
        <v>insert into tnl_rating.dbo.dhl_country_zoning_table values ('12377','DE','Export','CV','7')</v>
      </c>
    </row>
    <row r="507" spans="1:6" x14ac:dyDescent="0.3">
      <c r="A507">
        <v>12377</v>
      </c>
      <c r="B507" t="s">
        <v>376</v>
      </c>
      <c r="C507" t="s">
        <v>16</v>
      </c>
      <c r="D507" s="4" t="s">
        <v>339</v>
      </c>
      <c r="E507" s="4">
        <v>7</v>
      </c>
      <c r="F507" t="str">
        <f t="shared" si="8"/>
        <v>insert into tnl_rating.dbo.dhl_country_zoning_table values ('12377','DE','Export','KY','7')</v>
      </c>
    </row>
    <row r="508" spans="1:6" x14ac:dyDescent="0.3">
      <c r="A508">
        <v>12377</v>
      </c>
      <c r="B508" t="s">
        <v>376</v>
      </c>
      <c r="C508" t="s">
        <v>16</v>
      </c>
      <c r="D508" s="4" t="s">
        <v>340</v>
      </c>
      <c r="E508" s="4">
        <v>7</v>
      </c>
      <c r="F508" t="str">
        <f t="shared" si="8"/>
        <v>insert into tnl_rating.dbo.dhl_country_zoning_table values ('12377','DE','Export','CF','7')</v>
      </c>
    </row>
    <row r="509" spans="1:6" x14ac:dyDescent="0.3">
      <c r="A509">
        <v>12377</v>
      </c>
      <c r="B509" t="s">
        <v>376</v>
      </c>
      <c r="C509" t="s">
        <v>16</v>
      </c>
      <c r="D509" s="4" t="s">
        <v>341</v>
      </c>
      <c r="E509" s="4">
        <v>7</v>
      </c>
      <c r="F509" t="str">
        <f t="shared" si="8"/>
        <v>insert into tnl_rating.dbo.dhl_country_zoning_table values ('12377','DE','Export','TD','7')</v>
      </c>
    </row>
    <row r="510" spans="1:6" x14ac:dyDescent="0.3">
      <c r="A510">
        <v>12377</v>
      </c>
      <c r="B510" t="s">
        <v>376</v>
      </c>
      <c r="C510" t="s">
        <v>16</v>
      </c>
      <c r="D510" s="4" t="s">
        <v>342</v>
      </c>
      <c r="E510" s="4">
        <v>5</v>
      </c>
      <c r="F510" t="str">
        <f t="shared" si="8"/>
        <v>insert into tnl_rating.dbo.dhl_country_zoning_table values ('12377','DE','Export','CL','5')</v>
      </c>
    </row>
    <row r="511" spans="1:6" x14ac:dyDescent="0.3">
      <c r="A511">
        <v>12377</v>
      </c>
      <c r="B511" t="s">
        <v>376</v>
      </c>
      <c r="C511" t="s">
        <v>16</v>
      </c>
      <c r="D511" s="4" t="s">
        <v>343</v>
      </c>
      <c r="E511" s="4">
        <v>3</v>
      </c>
      <c r="F511" t="str">
        <f t="shared" si="8"/>
        <v>insert into tnl_rating.dbo.dhl_country_zoning_table values ('12377','DE','Export','CN','3')</v>
      </c>
    </row>
    <row r="512" spans="1:6" x14ac:dyDescent="0.3">
      <c r="A512">
        <v>12377</v>
      </c>
      <c r="B512" t="s">
        <v>376</v>
      </c>
      <c r="C512" t="s">
        <v>16</v>
      </c>
      <c r="D512" s="4" t="s">
        <v>344</v>
      </c>
      <c r="E512" s="4">
        <v>5</v>
      </c>
      <c r="F512" t="str">
        <f t="shared" si="8"/>
        <v>insert into tnl_rating.dbo.dhl_country_zoning_table values ('12377','DE','Export','CO','5')</v>
      </c>
    </row>
    <row r="513" spans="1:6" x14ac:dyDescent="0.3">
      <c r="A513">
        <v>12377</v>
      </c>
      <c r="B513" t="s">
        <v>376</v>
      </c>
      <c r="C513" t="s">
        <v>16</v>
      </c>
      <c r="D513" s="4" t="s">
        <v>345</v>
      </c>
      <c r="E513" s="4">
        <v>7</v>
      </c>
      <c r="F513" t="str">
        <f t="shared" si="8"/>
        <v>insert into tnl_rating.dbo.dhl_country_zoning_table values ('12377','DE','Export','KM','7')</v>
      </c>
    </row>
    <row r="514" spans="1:6" x14ac:dyDescent="0.3">
      <c r="A514">
        <v>12377</v>
      </c>
      <c r="B514" t="s">
        <v>376</v>
      </c>
      <c r="C514" t="s">
        <v>16</v>
      </c>
      <c r="D514" s="4" t="s">
        <v>346</v>
      </c>
      <c r="E514" s="4">
        <v>7</v>
      </c>
      <c r="F514" t="str">
        <f t="shared" si="8"/>
        <v>insert into tnl_rating.dbo.dhl_country_zoning_table values ('12377','DE','Export','CG','7')</v>
      </c>
    </row>
    <row r="515" spans="1:6" x14ac:dyDescent="0.3">
      <c r="A515">
        <v>12377</v>
      </c>
      <c r="B515" t="s">
        <v>376</v>
      </c>
      <c r="C515" t="s">
        <v>16</v>
      </c>
      <c r="D515" s="4" t="s">
        <v>347</v>
      </c>
      <c r="E515" s="4">
        <v>7</v>
      </c>
      <c r="F515" t="str">
        <f t="shared" si="8"/>
        <v>insert into tnl_rating.dbo.dhl_country_zoning_table values ('12377','DE','Export','CD','7')</v>
      </c>
    </row>
    <row r="516" spans="1:6" x14ac:dyDescent="0.3">
      <c r="A516">
        <v>12377</v>
      </c>
      <c r="B516" t="s">
        <v>376</v>
      </c>
      <c r="C516" t="s">
        <v>16</v>
      </c>
      <c r="D516" s="4" t="s">
        <v>348</v>
      </c>
      <c r="E516" s="4">
        <v>7</v>
      </c>
      <c r="F516" t="str">
        <f t="shared" si="8"/>
        <v>insert into tnl_rating.dbo.dhl_country_zoning_table values ('12377','DE','Export','CK','7')</v>
      </c>
    </row>
    <row r="517" spans="1:6" x14ac:dyDescent="0.3">
      <c r="A517">
        <v>12377</v>
      </c>
      <c r="B517" t="s">
        <v>376</v>
      </c>
      <c r="C517" t="s">
        <v>16</v>
      </c>
      <c r="D517" s="4" t="s">
        <v>349</v>
      </c>
      <c r="E517" s="4">
        <v>5</v>
      </c>
      <c r="F517" t="str">
        <f t="shared" si="8"/>
        <v>insert into tnl_rating.dbo.dhl_country_zoning_table values ('12377','DE','Export','CR','5')</v>
      </c>
    </row>
    <row r="518" spans="1:6" x14ac:dyDescent="0.3">
      <c r="A518">
        <v>12377</v>
      </c>
      <c r="B518" t="s">
        <v>376</v>
      </c>
      <c r="C518" t="s">
        <v>16</v>
      </c>
      <c r="D518" s="4" t="s">
        <v>350</v>
      </c>
      <c r="E518" s="4">
        <v>7</v>
      </c>
      <c r="F518" t="str">
        <f t="shared" si="8"/>
        <v>insert into tnl_rating.dbo.dhl_country_zoning_table values ('12377','DE','Export','CI','7')</v>
      </c>
    </row>
    <row r="519" spans="1:6" x14ac:dyDescent="0.3">
      <c r="A519">
        <v>12377</v>
      </c>
      <c r="B519" t="s">
        <v>376</v>
      </c>
      <c r="C519" t="s">
        <v>16</v>
      </c>
      <c r="D519" s="4" t="s">
        <v>351</v>
      </c>
      <c r="E519" s="4">
        <v>6</v>
      </c>
      <c r="F519" t="str">
        <f t="shared" si="8"/>
        <v>insert into tnl_rating.dbo.dhl_country_zoning_table values ('12377','DE','Export','HR','6')</v>
      </c>
    </row>
    <row r="520" spans="1:6" x14ac:dyDescent="0.3">
      <c r="A520">
        <v>12377</v>
      </c>
      <c r="B520" t="s">
        <v>376</v>
      </c>
      <c r="C520" t="s">
        <v>16</v>
      </c>
      <c r="D520" s="4" t="s">
        <v>352</v>
      </c>
      <c r="E520" s="4">
        <v>7</v>
      </c>
      <c r="F520" t="str">
        <f t="shared" si="8"/>
        <v>insert into tnl_rating.dbo.dhl_country_zoning_table values ('12377','DE','Export','CU','7')</v>
      </c>
    </row>
    <row r="521" spans="1:6" x14ac:dyDescent="0.3">
      <c r="A521">
        <v>12377</v>
      </c>
      <c r="B521" t="s">
        <v>376</v>
      </c>
      <c r="C521" t="s">
        <v>16</v>
      </c>
      <c r="D521" s="4" t="s">
        <v>353</v>
      </c>
      <c r="E521" s="4">
        <v>7</v>
      </c>
      <c r="F521" t="str">
        <f t="shared" si="8"/>
        <v>insert into tnl_rating.dbo.dhl_country_zoning_table values ('12377','DE','Export','XC','7')</v>
      </c>
    </row>
    <row r="522" spans="1:6" x14ac:dyDescent="0.3">
      <c r="A522">
        <v>12377</v>
      </c>
      <c r="B522" t="s">
        <v>376</v>
      </c>
      <c r="C522" t="s">
        <v>16</v>
      </c>
      <c r="D522" s="4" t="s">
        <v>354</v>
      </c>
      <c r="E522" s="4">
        <v>2</v>
      </c>
      <c r="F522" t="str">
        <f t="shared" si="8"/>
        <v>insert into tnl_rating.dbo.dhl_country_zoning_table values ('12377','DE','Export','CY','2')</v>
      </c>
    </row>
    <row r="523" spans="1:6" x14ac:dyDescent="0.3">
      <c r="A523">
        <v>12377</v>
      </c>
      <c r="B523" t="s">
        <v>376</v>
      </c>
      <c r="C523" t="s">
        <v>16</v>
      </c>
      <c r="D523" s="4" t="s">
        <v>355</v>
      </c>
      <c r="E523" s="4">
        <v>6</v>
      </c>
      <c r="F523" t="str">
        <f t="shared" si="8"/>
        <v>insert into tnl_rating.dbo.dhl_country_zoning_table values ('12377','DE','Export','CZ','6')</v>
      </c>
    </row>
    <row r="524" spans="1:6" x14ac:dyDescent="0.3">
      <c r="A524">
        <v>12377</v>
      </c>
      <c r="B524" t="s">
        <v>376</v>
      </c>
      <c r="C524" t="s">
        <v>16</v>
      </c>
      <c r="D524" s="4" t="s">
        <v>356</v>
      </c>
      <c r="E524" s="4">
        <v>2</v>
      </c>
      <c r="F524" t="str">
        <f t="shared" si="8"/>
        <v>insert into tnl_rating.dbo.dhl_country_zoning_table values ('12377','DE','Export','DK','2')</v>
      </c>
    </row>
    <row r="525" spans="1:6" x14ac:dyDescent="0.3">
      <c r="A525">
        <v>12377</v>
      </c>
      <c r="B525" t="s">
        <v>376</v>
      </c>
      <c r="C525" t="s">
        <v>16</v>
      </c>
      <c r="D525" s="4" t="s">
        <v>357</v>
      </c>
      <c r="E525" s="4">
        <v>7</v>
      </c>
      <c r="F525" t="str">
        <f t="shared" si="8"/>
        <v>insert into tnl_rating.dbo.dhl_country_zoning_table values ('12377','DE','Export','DJ','7')</v>
      </c>
    </row>
    <row r="526" spans="1:6" x14ac:dyDescent="0.3">
      <c r="A526">
        <v>12377</v>
      </c>
      <c r="B526" t="s">
        <v>376</v>
      </c>
      <c r="C526" t="s">
        <v>16</v>
      </c>
      <c r="D526" s="4" t="s">
        <v>358</v>
      </c>
      <c r="E526" s="4">
        <v>7</v>
      </c>
      <c r="F526" t="str">
        <f t="shared" si="8"/>
        <v>insert into tnl_rating.dbo.dhl_country_zoning_table values ('12377','DE','Export','DM','7')</v>
      </c>
    </row>
    <row r="527" spans="1:6" x14ac:dyDescent="0.3">
      <c r="A527">
        <v>12377</v>
      </c>
      <c r="B527" t="s">
        <v>376</v>
      </c>
      <c r="C527" t="s">
        <v>16</v>
      </c>
      <c r="D527" s="4" t="s">
        <v>359</v>
      </c>
      <c r="E527" s="4">
        <v>5</v>
      </c>
      <c r="F527" t="str">
        <f t="shared" si="8"/>
        <v>insert into tnl_rating.dbo.dhl_country_zoning_table values ('12377','DE','Export','DO','5')</v>
      </c>
    </row>
    <row r="528" spans="1:6" x14ac:dyDescent="0.3">
      <c r="A528">
        <v>12377</v>
      </c>
      <c r="B528" t="s">
        <v>376</v>
      </c>
      <c r="C528" t="s">
        <v>16</v>
      </c>
      <c r="D528" s="4" t="s">
        <v>360</v>
      </c>
      <c r="E528" s="4">
        <v>5</v>
      </c>
      <c r="F528" t="str">
        <f t="shared" si="8"/>
        <v>insert into tnl_rating.dbo.dhl_country_zoning_table values ('12377','DE','Export','EC','5')</v>
      </c>
    </row>
    <row r="529" spans="1:6" x14ac:dyDescent="0.3">
      <c r="A529">
        <v>12377</v>
      </c>
      <c r="B529" t="s">
        <v>376</v>
      </c>
      <c r="C529" t="s">
        <v>16</v>
      </c>
      <c r="D529" s="4" t="s">
        <v>361</v>
      </c>
      <c r="E529" s="4">
        <v>7</v>
      </c>
      <c r="F529" t="str">
        <f t="shared" si="8"/>
        <v>insert into tnl_rating.dbo.dhl_country_zoning_table values ('12377','DE','Export','EG','7')</v>
      </c>
    </row>
    <row r="530" spans="1:6" x14ac:dyDescent="0.3">
      <c r="A530">
        <v>12377</v>
      </c>
      <c r="B530" t="s">
        <v>376</v>
      </c>
      <c r="C530" t="s">
        <v>16</v>
      </c>
      <c r="D530" s="4" t="s">
        <v>362</v>
      </c>
      <c r="E530" s="4">
        <v>5</v>
      </c>
      <c r="F530" t="str">
        <f t="shared" si="8"/>
        <v>insert into tnl_rating.dbo.dhl_country_zoning_table values ('12377','DE','Export','SV','5')</v>
      </c>
    </row>
    <row r="531" spans="1:6" x14ac:dyDescent="0.3">
      <c r="A531">
        <v>12377</v>
      </c>
      <c r="B531" t="s">
        <v>376</v>
      </c>
      <c r="C531" t="s">
        <v>16</v>
      </c>
      <c r="D531" s="4" t="s">
        <v>363</v>
      </c>
      <c r="E531" s="4">
        <v>7</v>
      </c>
      <c r="F531" t="str">
        <f t="shared" si="8"/>
        <v>insert into tnl_rating.dbo.dhl_country_zoning_table values ('12377','DE','Export','ER','7')</v>
      </c>
    </row>
    <row r="532" spans="1:6" x14ac:dyDescent="0.3">
      <c r="A532">
        <v>12377</v>
      </c>
      <c r="B532" t="s">
        <v>376</v>
      </c>
      <c r="C532" t="s">
        <v>16</v>
      </c>
      <c r="D532" s="4" t="s">
        <v>364</v>
      </c>
      <c r="E532" s="4">
        <v>6</v>
      </c>
      <c r="F532" t="str">
        <f t="shared" si="8"/>
        <v>insert into tnl_rating.dbo.dhl_country_zoning_table values ('12377','DE','Export','EE','6')</v>
      </c>
    </row>
    <row r="533" spans="1:6" x14ac:dyDescent="0.3">
      <c r="A533">
        <v>12377</v>
      </c>
      <c r="B533" t="s">
        <v>376</v>
      </c>
      <c r="C533" t="s">
        <v>16</v>
      </c>
      <c r="D533" s="4" t="s">
        <v>365</v>
      </c>
      <c r="E533" s="4">
        <v>7</v>
      </c>
      <c r="F533" t="str">
        <f t="shared" si="8"/>
        <v>insert into tnl_rating.dbo.dhl_country_zoning_table values ('12377','DE','Export','SZ','7')</v>
      </c>
    </row>
    <row r="534" spans="1:6" x14ac:dyDescent="0.3">
      <c r="A534">
        <v>12377</v>
      </c>
      <c r="B534" t="s">
        <v>376</v>
      </c>
      <c r="C534" t="s">
        <v>16</v>
      </c>
      <c r="D534" s="4" t="s">
        <v>366</v>
      </c>
      <c r="E534" s="4">
        <v>7</v>
      </c>
      <c r="F534" t="str">
        <f t="shared" ref="F534:F597" si="9">"insert into tnl_rating.dbo.dhl_country_zoning_table values ('"&amp;A534&amp;"','"&amp;B534&amp;"','"&amp;C534&amp;"','"&amp;D534&amp;"','"&amp;E534&amp;"')"</f>
        <v>insert into tnl_rating.dbo.dhl_country_zoning_table values ('12377','DE','Export','ET','7')</v>
      </c>
    </row>
    <row r="535" spans="1:6" x14ac:dyDescent="0.3">
      <c r="A535">
        <v>12377</v>
      </c>
      <c r="B535" t="s">
        <v>376</v>
      </c>
      <c r="C535" t="s">
        <v>16</v>
      </c>
      <c r="D535" s="4" t="s">
        <v>367</v>
      </c>
      <c r="E535" s="4">
        <v>7</v>
      </c>
      <c r="F535" t="str">
        <f t="shared" si="9"/>
        <v>insert into tnl_rating.dbo.dhl_country_zoning_table values ('12377','DE','Export','FK','7')</v>
      </c>
    </row>
    <row r="536" spans="1:6" x14ac:dyDescent="0.3">
      <c r="A536">
        <v>12377</v>
      </c>
      <c r="B536" t="s">
        <v>376</v>
      </c>
      <c r="C536" t="s">
        <v>16</v>
      </c>
      <c r="D536" s="4" t="s">
        <v>368</v>
      </c>
      <c r="E536" s="4">
        <v>2</v>
      </c>
      <c r="F536" t="str">
        <f t="shared" si="9"/>
        <v>insert into tnl_rating.dbo.dhl_country_zoning_table values ('12377','DE','Export','FO','2')</v>
      </c>
    </row>
    <row r="537" spans="1:6" x14ac:dyDescent="0.3">
      <c r="A537">
        <v>12377</v>
      </c>
      <c r="B537" t="s">
        <v>376</v>
      </c>
      <c r="C537" t="s">
        <v>16</v>
      </c>
      <c r="D537" s="4" t="s">
        <v>369</v>
      </c>
      <c r="E537" s="4">
        <v>7</v>
      </c>
      <c r="F537" t="str">
        <f t="shared" si="9"/>
        <v>insert into tnl_rating.dbo.dhl_country_zoning_table values ('12377','DE','Export','FJ','7')</v>
      </c>
    </row>
    <row r="538" spans="1:6" x14ac:dyDescent="0.3">
      <c r="A538">
        <v>12377</v>
      </c>
      <c r="B538" t="s">
        <v>376</v>
      </c>
      <c r="C538" t="s">
        <v>16</v>
      </c>
      <c r="D538" s="4" t="s">
        <v>370</v>
      </c>
      <c r="E538" s="4">
        <v>2</v>
      </c>
      <c r="F538" t="str">
        <f t="shared" si="9"/>
        <v>insert into tnl_rating.dbo.dhl_country_zoning_table values ('12377','DE','Export','FI','2')</v>
      </c>
    </row>
    <row r="539" spans="1:6" x14ac:dyDescent="0.3">
      <c r="A539">
        <v>12377</v>
      </c>
      <c r="B539" t="s">
        <v>376</v>
      </c>
      <c r="C539" t="s">
        <v>16</v>
      </c>
      <c r="D539" s="4" t="s">
        <v>371</v>
      </c>
      <c r="E539" s="4">
        <v>2</v>
      </c>
      <c r="F539" t="str">
        <f t="shared" si="9"/>
        <v>insert into tnl_rating.dbo.dhl_country_zoning_table values ('12377','DE','Export','FR','2')</v>
      </c>
    </row>
    <row r="540" spans="1:6" x14ac:dyDescent="0.3">
      <c r="A540">
        <v>12377</v>
      </c>
      <c r="B540" t="s">
        <v>376</v>
      </c>
      <c r="C540" t="s">
        <v>16</v>
      </c>
      <c r="D540" s="4" t="s">
        <v>372</v>
      </c>
      <c r="E540" s="4">
        <v>5</v>
      </c>
      <c r="F540" t="str">
        <f t="shared" si="9"/>
        <v>insert into tnl_rating.dbo.dhl_country_zoning_table values ('12377','DE','Export','GF','5')</v>
      </c>
    </row>
    <row r="541" spans="1:6" x14ac:dyDescent="0.3">
      <c r="A541">
        <v>12377</v>
      </c>
      <c r="B541" t="s">
        <v>376</v>
      </c>
      <c r="C541" t="s">
        <v>16</v>
      </c>
      <c r="D541" s="4" t="s">
        <v>373</v>
      </c>
      <c r="E541" s="4">
        <v>7</v>
      </c>
      <c r="F541" t="str">
        <f t="shared" si="9"/>
        <v>insert into tnl_rating.dbo.dhl_country_zoning_table values ('12377','DE','Export','GA','7')</v>
      </c>
    </row>
    <row r="542" spans="1:6" x14ac:dyDescent="0.3">
      <c r="A542">
        <v>12377</v>
      </c>
      <c r="B542" t="s">
        <v>376</v>
      </c>
      <c r="C542" t="s">
        <v>16</v>
      </c>
      <c r="D542" s="4" t="s">
        <v>374</v>
      </c>
      <c r="E542" s="4">
        <v>7</v>
      </c>
      <c r="F542" t="str">
        <f t="shared" si="9"/>
        <v>insert into tnl_rating.dbo.dhl_country_zoning_table values ('12377','DE','Export','GM','7')</v>
      </c>
    </row>
    <row r="543" spans="1:6" x14ac:dyDescent="0.3">
      <c r="A543">
        <v>12377</v>
      </c>
      <c r="B543" t="s">
        <v>376</v>
      </c>
      <c r="C543" t="s">
        <v>16</v>
      </c>
      <c r="D543" s="4" t="s">
        <v>375</v>
      </c>
      <c r="E543" s="4">
        <v>6</v>
      </c>
      <c r="F543" t="str">
        <f t="shared" si="9"/>
        <v>insert into tnl_rating.dbo.dhl_country_zoning_table values ('12377','DE','Export','GE','6')</v>
      </c>
    </row>
    <row r="544" spans="1:6" x14ac:dyDescent="0.3">
      <c r="A544">
        <v>12377</v>
      </c>
      <c r="B544" t="s">
        <v>376</v>
      </c>
      <c r="C544" t="s">
        <v>16</v>
      </c>
      <c r="D544" s="4" t="s">
        <v>376</v>
      </c>
      <c r="E544" s="4">
        <v>2</v>
      </c>
      <c r="F544" t="str">
        <f t="shared" si="9"/>
        <v>insert into tnl_rating.dbo.dhl_country_zoning_table values ('12377','DE','Export','DE','2')</v>
      </c>
    </row>
    <row r="545" spans="1:6" x14ac:dyDescent="0.3">
      <c r="A545">
        <v>12377</v>
      </c>
      <c r="B545" t="s">
        <v>376</v>
      </c>
      <c r="C545" t="s">
        <v>16</v>
      </c>
      <c r="D545" s="4" t="s">
        <v>377</v>
      </c>
      <c r="E545" s="4">
        <v>7</v>
      </c>
      <c r="F545" t="str">
        <f t="shared" si="9"/>
        <v>insert into tnl_rating.dbo.dhl_country_zoning_table values ('12377','DE','Export','GH','7')</v>
      </c>
    </row>
    <row r="546" spans="1:6" x14ac:dyDescent="0.3">
      <c r="A546">
        <v>12377</v>
      </c>
      <c r="B546" t="s">
        <v>376</v>
      </c>
      <c r="C546" t="s">
        <v>16</v>
      </c>
      <c r="D546" s="4" t="s">
        <v>378</v>
      </c>
      <c r="E546" s="4">
        <v>2</v>
      </c>
      <c r="F546" t="str">
        <f t="shared" si="9"/>
        <v>insert into tnl_rating.dbo.dhl_country_zoning_table values ('12377','DE','Export','GI','2')</v>
      </c>
    </row>
    <row r="547" spans="1:6" x14ac:dyDescent="0.3">
      <c r="A547">
        <v>12377</v>
      </c>
      <c r="B547" t="s">
        <v>376</v>
      </c>
      <c r="C547" t="s">
        <v>16</v>
      </c>
      <c r="D547" s="4" t="s">
        <v>379</v>
      </c>
      <c r="E547" s="4">
        <v>2</v>
      </c>
      <c r="F547" t="str">
        <f t="shared" si="9"/>
        <v>insert into tnl_rating.dbo.dhl_country_zoning_table values ('12377','DE','Export','GR','2')</v>
      </c>
    </row>
    <row r="548" spans="1:6" x14ac:dyDescent="0.3">
      <c r="A548">
        <v>12377</v>
      </c>
      <c r="B548" t="s">
        <v>376</v>
      </c>
      <c r="C548" t="s">
        <v>16</v>
      </c>
      <c r="D548" s="4" t="s">
        <v>380</v>
      </c>
      <c r="E548" s="4">
        <v>2</v>
      </c>
      <c r="F548" t="str">
        <f t="shared" si="9"/>
        <v>insert into tnl_rating.dbo.dhl_country_zoning_table values ('12377','DE','Export','GL','2')</v>
      </c>
    </row>
    <row r="549" spans="1:6" x14ac:dyDescent="0.3">
      <c r="A549">
        <v>12377</v>
      </c>
      <c r="B549" t="s">
        <v>376</v>
      </c>
      <c r="C549" t="s">
        <v>16</v>
      </c>
      <c r="D549" s="4" t="s">
        <v>381</v>
      </c>
      <c r="E549" s="4">
        <v>7</v>
      </c>
      <c r="F549" t="str">
        <f t="shared" si="9"/>
        <v>insert into tnl_rating.dbo.dhl_country_zoning_table values ('12377','DE','Export','GD','7')</v>
      </c>
    </row>
    <row r="550" spans="1:6" x14ac:dyDescent="0.3">
      <c r="A550">
        <v>12377</v>
      </c>
      <c r="B550" t="s">
        <v>376</v>
      </c>
      <c r="C550" t="s">
        <v>16</v>
      </c>
      <c r="D550" s="4" t="s">
        <v>382</v>
      </c>
      <c r="E550" s="4">
        <v>7</v>
      </c>
      <c r="F550" t="str">
        <f t="shared" si="9"/>
        <v>insert into tnl_rating.dbo.dhl_country_zoning_table values ('12377','DE','Export','GP','7')</v>
      </c>
    </row>
    <row r="551" spans="1:6" x14ac:dyDescent="0.3">
      <c r="A551">
        <v>12377</v>
      </c>
      <c r="B551" t="s">
        <v>376</v>
      </c>
      <c r="C551" t="s">
        <v>16</v>
      </c>
      <c r="D551" s="4" t="s">
        <v>533</v>
      </c>
      <c r="E551" s="4">
        <v>7</v>
      </c>
      <c r="F551" t="str">
        <f t="shared" si="9"/>
        <v>insert into tnl_rating.dbo.dhl_country_zoning_table values ('12377','DE','Export','GU','7')</v>
      </c>
    </row>
    <row r="552" spans="1:6" x14ac:dyDescent="0.3">
      <c r="A552">
        <v>12377</v>
      </c>
      <c r="B552" t="s">
        <v>376</v>
      </c>
      <c r="C552" t="s">
        <v>16</v>
      </c>
      <c r="D552" s="4" t="s">
        <v>383</v>
      </c>
      <c r="E552" s="4">
        <v>5</v>
      </c>
      <c r="F552" t="str">
        <f t="shared" si="9"/>
        <v>insert into tnl_rating.dbo.dhl_country_zoning_table values ('12377','DE','Export','GT','5')</v>
      </c>
    </row>
    <row r="553" spans="1:6" x14ac:dyDescent="0.3">
      <c r="A553">
        <v>12377</v>
      </c>
      <c r="B553" t="s">
        <v>376</v>
      </c>
      <c r="C553" t="s">
        <v>16</v>
      </c>
      <c r="D553" s="4" t="s">
        <v>384</v>
      </c>
      <c r="E553" s="4">
        <v>2</v>
      </c>
      <c r="F553" t="str">
        <f t="shared" si="9"/>
        <v>insert into tnl_rating.dbo.dhl_country_zoning_table values ('12377','DE','Export','GG','2')</v>
      </c>
    </row>
    <row r="554" spans="1:6" x14ac:dyDescent="0.3">
      <c r="A554">
        <v>12377</v>
      </c>
      <c r="B554" t="s">
        <v>376</v>
      </c>
      <c r="C554" t="s">
        <v>16</v>
      </c>
      <c r="D554" s="4" t="s">
        <v>385</v>
      </c>
      <c r="E554" s="4">
        <v>7</v>
      </c>
      <c r="F554" t="str">
        <f t="shared" si="9"/>
        <v>insert into tnl_rating.dbo.dhl_country_zoning_table values ('12377','DE','Export','GN','7')</v>
      </c>
    </row>
    <row r="555" spans="1:6" x14ac:dyDescent="0.3">
      <c r="A555">
        <v>12377</v>
      </c>
      <c r="B555" t="s">
        <v>376</v>
      </c>
      <c r="C555" t="s">
        <v>16</v>
      </c>
      <c r="D555" s="4" t="s">
        <v>386</v>
      </c>
      <c r="E555" s="4">
        <v>7</v>
      </c>
      <c r="F555" t="str">
        <f t="shared" si="9"/>
        <v>insert into tnl_rating.dbo.dhl_country_zoning_table values ('12377','DE','Export','GW','7')</v>
      </c>
    </row>
    <row r="556" spans="1:6" x14ac:dyDescent="0.3">
      <c r="A556">
        <v>12377</v>
      </c>
      <c r="B556" t="s">
        <v>376</v>
      </c>
      <c r="C556" t="s">
        <v>16</v>
      </c>
      <c r="D556" s="4" t="s">
        <v>387</v>
      </c>
      <c r="E556" s="4">
        <v>7</v>
      </c>
      <c r="F556" t="str">
        <f t="shared" si="9"/>
        <v>insert into tnl_rating.dbo.dhl_country_zoning_table values ('12377','DE','Export','GQ','7')</v>
      </c>
    </row>
    <row r="557" spans="1:6" x14ac:dyDescent="0.3">
      <c r="A557">
        <v>12377</v>
      </c>
      <c r="B557" t="s">
        <v>376</v>
      </c>
      <c r="C557" t="s">
        <v>16</v>
      </c>
      <c r="D557" s="4" t="s">
        <v>388</v>
      </c>
      <c r="E557" s="4">
        <v>5</v>
      </c>
      <c r="F557" t="str">
        <f t="shared" si="9"/>
        <v>insert into tnl_rating.dbo.dhl_country_zoning_table values ('12377','DE','Export','GY','5')</v>
      </c>
    </row>
    <row r="558" spans="1:6" x14ac:dyDescent="0.3">
      <c r="A558">
        <v>12377</v>
      </c>
      <c r="B558" t="s">
        <v>376</v>
      </c>
      <c r="C558" t="s">
        <v>16</v>
      </c>
      <c r="D558" s="4" t="s">
        <v>389</v>
      </c>
      <c r="E558" s="4">
        <v>7</v>
      </c>
      <c r="F558" t="str">
        <f t="shared" si="9"/>
        <v>insert into tnl_rating.dbo.dhl_country_zoning_table values ('12377','DE','Export','HT','7')</v>
      </c>
    </row>
    <row r="559" spans="1:6" x14ac:dyDescent="0.3">
      <c r="A559">
        <v>12377</v>
      </c>
      <c r="B559" t="s">
        <v>376</v>
      </c>
      <c r="C559" t="s">
        <v>16</v>
      </c>
      <c r="D559" s="4" t="s">
        <v>390</v>
      </c>
      <c r="E559" s="4">
        <v>5</v>
      </c>
      <c r="F559" t="str">
        <f t="shared" si="9"/>
        <v>insert into tnl_rating.dbo.dhl_country_zoning_table values ('12377','DE','Export','HN','5')</v>
      </c>
    </row>
    <row r="560" spans="1:6" x14ac:dyDescent="0.3">
      <c r="A560">
        <v>12377</v>
      </c>
      <c r="B560" t="s">
        <v>376</v>
      </c>
      <c r="C560" t="s">
        <v>16</v>
      </c>
      <c r="D560" s="4" t="s">
        <v>391</v>
      </c>
      <c r="E560" s="4">
        <v>3</v>
      </c>
      <c r="F560" t="str">
        <f t="shared" si="9"/>
        <v>insert into tnl_rating.dbo.dhl_country_zoning_table values ('12377','DE','Export','HK','3')</v>
      </c>
    </row>
    <row r="561" spans="1:6" x14ac:dyDescent="0.3">
      <c r="A561">
        <v>12377</v>
      </c>
      <c r="B561" t="s">
        <v>376</v>
      </c>
      <c r="C561" t="s">
        <v>16</v>
      </c>
      <c r="D561" s="4" t="s">
        <v>392</v>
      </c>
      <c r="E561" s="4">
        <v>6</v>
      </c>
      <c r="F561" t="str">
        <f t="shared" si="9"/>
        <v>insert into tnl_rating.dbo.dhl_country_zoning_table values ('12377','DE','Export','HU','6')</v>
      </c>
    </row>
    <row r="562" spans="1:6" x14ac:dyDescent="0.3">
      <c r="A562">
        <v>12377</v>
      </c>
      <c r="B562" t="s">
        <v>376</v>
      </c>
      <c r="C562" t="s">
        <v>16</v>
      </c>
      <c r="D562" s="4" t="s">
        <v>393</v>
      </c>
      <c r="E562" s="4">
        <v>2</v>
      </c>
      <c r="F562" t="str">
        <f t="shared" si="9"/>
        <v>insert into tnl_rating.dbo.dhl_country_zoning_table values ('12377','DE','Export','IS','2')</v>
      </c>
    </row>
    <row r="563" spans="1:6" x14ac:dyDescent="0.3">
      <c r="A563">
        <v>12377</v>
      </c>
      <c r="B563" t="s">
        <v>376</v>
      </c>
      <c r="C563" t="s">
        <v>16</v>
      </c>
      <c r="D563" s="4" t="s">
        <v>394</v>
      </c>
      <c r="E563" s="4">
        <v>4</v>
      </c>
      <c r="F563" t="str">
        <f t="shared" si="9"/>
        <v>insert into tnl_rating.dbo.dhl_country_zoning_table values ('12377','DE','Export','IN','4')</v>
      </c>
    </row>
    <row r="564" spans="1:6" x14ac:dyDescent="0.3">
      <c r="A564">
        <v>12377</v>
      </c>
      <c r="B564" t="s">
        <v>376</v>
      </c>
      <c r="C564" t="s">
        <v>16</v>
      </c>
      <c r="D564" s="4" t="s">
        <v>395</v>
      </c>
      <c r="E564" s="4">
        <v>4</v>
      </c>
      <c r="F564" t="str">
        <f t="shared" si="9"/>
        <v>insert into tnl_rating.dbo.dhl_country_zoning_table values ('12377','DE','Export','ID','4')</v>
      </c>
    </row>
    <row r="565" spans="1:6" x14ac:dyDescent="0.3">
      <c r="A565">
        <v>12377</v>
      </c>
      <c r="B565" t="s">
        <v>376</v>
      </c>
      <c r="C565" t="s">
        <v>16</v>
      </c>
      <c r="D565" s="4" t="s">
        <v>396</v>
      </c>
      <c r="E565" s="4">
        <v>7</v>
      </c>
      <c r="F565" t="str">
        <f t="shared" si="9"/>
        <v>insert into tnl_rating.dbo.dhl_country_zoning_table values ('12377','DE','Export','IR','7')</v>
      </c>
    </row>
    <row r="566" spans="1:6" x14ac:dyDescent="0.3">
      <c r="A566">
        <v>12377</v>
      </c>
      <c r="B566" t="s">
        <v>376</v>
      </c>
      <c r="C566" t="s">
        <v>16</v>
      </c>
      <c r="D566" s="4" t="s">
        <v>397</v>
      </c>
      <c r="E566" s="4">
        <v>7</v>
      </c>
      <c r="F566" t="str">
        <f t="shared" si="9"/>
        <v>insert into tnl_rating.dbo.dhl_country_zoning_table values ('12377','DE','Export','IQ','7')</v>
      </c>
    </row>
    <row r="567" spans="1:6" x14ac:dyDescent="0.3">
      <c r="A567">
        <v>12377</v>
      </c>
      <c r="B567" t="s">
        <v>376</v>
      </c>
      <c r="C567" t="s">
        <v>16</v>
      </c>
      <c r="D567" s="4" t="s">
        <v>398</v>
      </c>
      <c r="E567" s="4">
        <v>2</v>
      </c>
      <c r="F567" t="str">
        <f t="shared" si="9"/>
        <v>insert into tnl_rating.dbo.dhl_country_zoning_table values ('12377','DE','Export','IE','2')</v>
      </c>
    </row>
    <row r="568" spans="1:6" x14ac:dyDescent="0.3">
      <c r="A568">
        <v>12377</v>
      </c>
      <c r="B568" t="s">
        <v>376</v>
      </c>
      <c r="C568" t="s">
        <v>16</v>
      </c>
      <c r="D568" s="4" t="s">
        <v>400</v>
      </c>
      <c r="E568" s="4">
        <v>2</v>
      </c>
      <c r="F568" t="str">
        <f t="shared" si="9"/>
        <v>insert into tnl_rating.dbo.dhl_country_zoning_table values ('12377','DE','Export','IT','2')</v>
      </c>
    </row>
    <row r="569" spans="1:6" x14ac:dyDescent="0.3">
      <c r="A569">
        <v>12377</v>
      </c>
      <c r="B569" t="s">
        <v>376</v>
      </c>
      <c r="C569" t="s">
        <v>16</v>
      </c>
      <c r="D569" s="4" t="s">
        <v>401</v>
      </c>
      <c r="E569" s="4">
        <v>7</v>
      </c>
      <c r="F569" t="str">
        <f t="shared" si="9"/>
        <v>insert into tnl_rating.dbo.dhl_country_zoning_table values ('12377','DE','Export','JM','7')</v>
      </c>
    </row>
    <row r="570" spans="1:6" x14ac:dyDescent="0.3">
      <c r="A570">
        <v>12377</v>
      </c>
      <c r="B570" t="s">
        <v>376</v>
      </c>
      <c r="C570" t="s">
        <v>16</v>
      </c>
      <c r="D570" s="4" t="s">
        <v>402</v>
      </c>
      <c r="E570" s="4">
        <v>4</v>
      </c>
      <c r="F570" t="str">
        <f t="shared" si="9"/>
        <v>insert into tnl_rating.dbo.dhl_country_zoning_table values ('12377','DE','Export','JP','4')</v>
      </c>
    </row>
    <row r="571" spans="1:6" x14ac:dyDescent="0.3">
      <c r="A571">
        <v>12377</v>
      </c>
      <c r="B571" t="s">
        <v>376</v>
      </c>
      <c r="C571" t="s">
        <v>16</v>
      </c>
      <c r="D571" s="4" t="s">
        <v>403</v>
      </c>
      <c r="E571" s="4">
        <v>2</v>
      </c>
      <c r="F571" t="str">
        <f t="shared" si="9"/>
        <v>insert into tnl_rating.dbo.dhl_country_zoning_table values ('12377','DE','Export','JE','2')</v>
      </c>
    </row>
    <row r="572" spans="1:6" x14ac:dyDescent="0.3">
      <c r="A572">
        <v>12377</v>
      </c>
      <c r="B572" t="s">
        <v>376</v>
      </c>
      <c r="C572" t="s">
        <v>16</v>
      </c>
      <c r="D572" s="4" t="s">
        <v>404</v>
      </c>
      <c r="E572" s="4">
        <v>7</v>
      </c>
      <c r="F572" t="str">
        <f t="shared" si="9"/>
        <v>insert into tnl_rating.dbo.dhl_country_zoning_table values ('12377','DE','Export','JO','7')</v>
      </c>
    </row>
    <row r="573" spans="1:6" x14ac:dyDescent="0.3">
      <c r="A573">
        <v>12377</v>
      </c>
      <c r="B573" t="s">
        <v>376</v>
      </c>
      <c r="C573" t="s">
        <v>16</v>
      </c>
      <c r="D573" s="4" t="s">
        <v>405</v>
      </c>
      <c r="E573" s="4">
        <v>6</v>
      </c>
      <c r="F573" t="str">
        <f t="shared" si="9"/>
        <v>insert into tnl_rating.dbo.dhl_country_zoning_table values ('12377','DE','Export','KZ','6')</v>
      </c>
    </row>
    <row r="574" spans="1:6" x14ac:dyDescent="0.3">
      <c r="A574">
        <v>12377</v>
      </c>
      <c r="B574" t="s">
        <v>376</v>
      </c>
      <c r="C574" t="s">
        <v>16</v>
      </c>
      <c r="D574" s="4" t="s">
        <v>406</v>
      </c>
      <c r="E574" s="4">
        <v>7</v>
      </c>
      <c r="F574" t="str">
        <f t="shared" si="9"/>
        <v>insert into tnl_rating.dbo.dhl_country_zoning_table values ('12377','DE','Export','KE','7')</v>
      </c>
    </row>
    <row r="575" spans="1:6" x14ac:dyDescent="0.3">
      <c r="A575">
        <v>12377</v>
      </c>
      <c r="B575" t="s">
        <v>376</v>
      </c>
      <c r="C575" t="s">
        <v>16</v>
      </c>
      <c r="D575" s="4" t="s">
        <v>407</v>
      </c>
      <c r="E575" s="4">
        <v>7</v>
      </c>
      <c r="F575" t="str">
        <f t="shared" si="9"/>
        <v>insert into tnl_rating.dbo.dhl_country_zoning_table values ('12377','DE','Export','KI','7')</v>
      </c>
    </row>
    <row r="576" spans="1:6" x14ac:dyDescent="0.3">
      <c r="A576">
        <v>12377</v>
      </c>
      <c r="B576" t="s">
        <v>376</v>
      </c>
      <c r="C576" t="s">
        <v>16</v>
      </c>
      <c r="D576" s="4" t="s">
        <v>408</v>
      </c>
      <c r="E576" s="4">
        <v>4</v>
      </c>
      <c r="F576" t="str">
        <f t="shared" si="9"/>
        <v>insert into tnl_rating.dbo.dhl_country_zoning_table values ('12377','DE','Export','KR','4')</v>
      </c>
    </row>
    <row r="577" spans="1:6" x14ac:dyDescent="0.3">
      <c r="A577">
        <v>12377</v>
      </c>
      <c r="B577" t="s">
        <v>376</v>
      </c>
      <c r="C577" t="s">
        <v>16</v>
      </c>
      <c r="D577" s="4" t="s">
        <v>409</v>
      </c>
      <c r="E577" s="4">
        <v>4</v>
      </c>
      <c r="F577" t="str">
        <f t="shared" si="9"/>
        <v>insert into tnl_rating.dbo.dhl_country_zoning_table values ('12377','DE','Export','KP','4')</v>
      </c>
    </row>
    <row r="578" spans="1:6" x14ac:dyDescent="0.3">
      <c r="A578">
        <v>12377</v>
      </c>
      <c r="B578" t="s">
        <v>376</v>
      </c>
      <c r="C578" t="s">
        <v>16</v>
      </c>
      <c r="D578" s="4" t="s">
        <v>410</v>
      </c>
      <c r="E578" s="4">
        <v>6</v>
      </c>
      <c r="F578" t="str">
        <f t="shared" si="9"/>
        <v>insert into tnl_rating.dbo.dhl_country_zoning_table values ('12377','DE','Export','KV','6')</v>
      </c>
    </row>
    <row r="579" spans="1:6" x14ac:dyDescent="0.3">
      <c r="A579">
        <v>12377</v>
      </c>
      <c r="B579" t="s">
        <v>376</v>
      </c>
      <c r="C579" t="s">
        <v>16</v>
      </c>
      <c r="D579" s="4" t="s">
        <v>411</v>
      </c>
      <c r="E579" s="4">
        <v>7</v>
      </c>
      <c r="F579" t="str">
        <f t="shared" si="9"/>
        <v>insert into tnl_rating.dbo.dhl_country_zoning_table values ('12377','DE','Export','KW','7')</v>
      </c>
    </row>
    <row r="580" spans="1:6" x14ac:dyDescent="0.3">
      <c r="A580">
        <v>12377</v>
      </c>
      <c r="B580" t="s">
        <v>376</v>
      </c>
      <c r="C580" t="s">
        <v>16</v>
      </c>
      <c r="D580" s="4" t="s">
        <v>181</v>
      </c>
      <c r="E580" s="4">
        <v>6</v>
      </c>
      <c r="F580" t="str">
        <f t="shared" si="9"/>
        <v>insert into tnl_rating.dbo.dhl_country_zoning_table values ('12377','DE','Export','KG','6')</v>
      </c>
    </row>
    <row r="581" spans="1:6" x14ac:dyDescent="0.3">
      <c r="A581">
        <v>12377</v>
      </c>
      <c r="B581" t="s">
        <v>376</v>
      </c>
      <c r="C581" t="s">
        <v>16</v>
      </c>
      <c r="D581" s="4" t="s">
        <v>412</v>
      </c>
      <c r="E581" s="4">
        <v>4</v>
      </c>
      <c r="F581" t="str">
        <f t="shared" si="9"/>
        <v>insert into tnl_rating.dbo.dhl_country_zoning_table values ('12377','DE','Export','LA','4')</v>
      </c>
    </row>
    <row r="582" spans="1:6" x14ac:dyDescent="0.3">
      <c r="A582">
        <v>12377</v>
      </c>
      <c r="B582" t="s">
        <v>376</v>
      </c>
      <c r="C582" t="s">
        <v>16</v>
      </c>
      <c r="D582" s="4" t="s">
        <v>413</v>
      </c>
      <c r="E582" s="4">
        <v>6</v>
      </c>
      <c r="F582" t="str">
        <f t="shared" si="9"/>
        <v>insert into tnl_rating.dbo.dhl_country_zoning_table values ('12377','DE','Export','LV','6')</v>
      </c>
    </row>
    <row r="583" spans="1:6" x14ac:dyDescent="0.3">
      <c r="A583">
        <v>12377</v>
      </c>
      <c r="B583" t="s">
        <v>376</v>
      </c>
      <c r="C583" t="s">
        <v>16</v>
      </c>
      <c r="D583" s="4" t="s">
        <v>25</v>
      </c>
      <c r="E583" s="4">
        <v>7</v>
      </c>
      <c r="F583" t="str">
        <f t="shared" si="9"/>
        <v>insert into tnl_rating.dbo.dhl_country_zoning_table values ('12377','DE','Export','LB','7')</v>
      </c>
    </row>
    <row r="584" spans="1:6" x14ac:dyDescent="0.3">
      <c r="A584">
        <v>12377</v>
      </c>
      <c r="B584" t="s">
        <v>376</v>
      </c>
      <c r="C584" t="s">
        <v>16</v>
      </c>
      <c r="D584" s="4" t="s">
        <v>414</v>
      </c>
      <c r="E584" s="4">
        <v>7</v>
      </c>
      <c r="F584" t="str">
        <f t="shared" si="9"/>
        <v>insert into tnl_rating.dbo.dhl_country_zoning_table values ('12377','DE','Export','LS','7')</v>
      </c>
    </row>
    <row r="585" spans="1:6" x14ac:dyDescent="0.3">
      <c r="A585">
        <v>12377</v>
      </c>
      <c r="B585" t="s">
        <v>376</v>
      </c>
      <c r="C585" t="s">
        <v>16</v>
      </c>
      <c r="D585" s="4" t="s">
        <v>415</v>
      </c>
      <c r="E585" s="4">
        <v>7</v>
      </c>
      <c r="F585" t="str">
        <f t="shared" si="9"/>
        <v>insert into tnl_rating.dbo.dhl_country_zoning_table values ('12377','DE','Export','LR','7')</v>
      </c>
    </row>
    <row r="586" spans="1:6" x14ac:dyDescent="0.3">
      <c r="A586">
        <v>12377</v>
      </c>
      <c r="B586" t="s">
        <v>376</v>
      </c>
      <c r="C586" t="s">
        <v>16</v>
      </c>
      <c r="D586" s="4" t="s">
        <v>416</v>
      </c>
      <c r="E586" s="4">
        <v>7</v>
      </c>
      <c r="F586" t="str">
        <f t="shared" si="9"/>
        <v>insert into tnl_rating.dbo.dhl_country_zoning_table values ('12377','DE','Export','LY','7')</v>
      </c>
    </row>
    <row r="587" spans="1:6" x14ac:dyDescent="0.3">
      <c r="A587">
        <v>12377</v>
      </c>
      <c r="B587" t="s">
        <v>376</v>
      </c>
      <c r="C587" t="s">
        <v>16</v>
      </c>
      <c r="D587" s="4" t="s">
        <v>417</v>
      </c>
      <c r="E587" s="4">
        <v>2</v>
      </c>
      <c r="F587" t="str">
        <f t="shared" si="9"/>
        <v>insert into tnl_rating.dbo.dhl_country_zoning_table values ('12377','DE','Export','LI','2')</v>
      </c>
    </row>
    <row r="588" spans="1:6" x14ac:dyDescent="0.3">
      <c r="A588">
        <v>12377</v>
      </c>
      <c r="B588" t="s">
        <v>376</v>
      </c>
      <c r="C588" t="s">
        <v>16</v>
      </c>
      <c r="D588" s="4" t="s">
        <v>418</v>
      </c>
      <c r="E588" s="4">
        <v>6</v>
      </c>
      <c r="F588" t="str">
        <f t="shared" si="9"/>
        <v>insert into tnl_rating.dbo.dhl_country_zoning_table values ('12377','DE','Export','LT','6')</v>
      </c>
    </row>
    <row r="589" spans="1:6" x14ac:dyDescent="0.3">
      <c r="A589">
        <v>12377</v>
      </c>
      <c r="B589" t="s">
        <v>376</v>
      </c>
      <c r="C589" t="s">
        <v>16</v>
      </c>
      <c r="D589" s="4" t="s">
        <v>419</v>
      </c>
      <c r="E589" s="4">
        <v>2</v>
      </c>
      <c r="F589" t="str">
        <f t="shared" si="9"/>
        <v>insert into tnl_rating.dbo.dhl_country_zoning_table values ('12377','DE','Export','LU','2')</v>
      </c>
    </row>
    <row r="590" spans="1:6" x14ac:dyDescent="0.3">
      <c r="A590">
        <v>12377</v>
      </c>
      <c r="B590" t="s">
        <v>376</v>
      </c>
      <c r="C590" t="s">
        <v>16</v>
      </c>
      <c r="D590" s="4" t="s">
        <v>420</v>
      </c>
      <c r="E590" s="4">
        <v>4</v>
      </c>
      <c r="F590" t="str">
        <f t="shared" si="9"/>
        <v>insert into tnl_rating.dbo.dhl_country_zoning_table values ('12377','DE','Export','MO','4')</v>
      </c>
    </row>
    <row r="591" spans="1:6" x14ac:dyDescent="0.3">
      <c r="A591">
        <v>12377</v>
      </c>
      <c r="B591" t="s">
        <v>376</v>
      </c>
      <c r="C591" t="s">
        <v>16</v>
      </c>
      <c r="D591" s="4" t="s">
        <v>421</v>
      </c>
      <c r="E591" s="4">
        <v>7</v>
      </c>
      <c r="F591" t="str">
        <f t="shared" si="9"/>
        <v>insert into tnl_rating.dbo.dhl_country_zoning_table values ('12377','DE','Export','MG','7')</v>
      </c>
    </row>
    <row r="592" spans="1:6" x14ac:dyDescent="0.3">
      <c r="A592">
        <v>12377</v>
      </c>
      <c r="B592" t="s">
        <v>376</v>
      </c>
      <c r="C592" t="s">
        <v>16</v>
      </c>
      <c r="D592" s="4" t="s">
        <v>422</v>
      </c>
      <c r="E592" s="4">
        <v>7</v>
      </c>
      <c r="F592" t="str">
        <f t="shared" si="9"/>
        <v>insert into tnl_rating.dbo.dhl_country_zoning_table values ('12377','DE','Export','MW','7')</v>
      </c>
    </row>
    <row r="593" spans="1:6" x14ac:dyDescent="0.3">
      <c r="A593">
        <v>12377</v>
      </c>
      <c r="B593" t="s">
        <v>376</v>
      </c>
      <c r="C593" t="s">
        <v>16</v>
      </c>
      <c r="D593" s="4" t="s">
        <v>423</v>
      </c>
      <c r="E593" s="4">
        <v>4</v>
      </c>
      <c r="F593" t="str">
        <f t="shared" si="9"/>
        <v>insert into tnl_rating.dbo.dhl_country_zoning_table values ('12377','DE','Export','MY','4')</v>
      </c>
    </row>
    <row r="594" spans="1:6" x14ac:dyDescent="0.3">
      <c r="A594">
        <v>12377</v>
      </c>
      <c r="B594" t="s">
        <v>376</v>
      </c>
      <c r="C594" t="s">
        <v>16</v>
      </c>
      <c r="D594" s="4" t="s">
        <v>424</v>
      </c>
      <c r="E594" s="4">
        <v>7</v>
      </c>
      <c r="F594" t="str">
        <f t="shared" si="9"/>
        <v>insert into tnl_rating.dbo.dhl_country_zoning_table values ('12377','DE','Export','MV','7')</v>
      </c>
    </row>
    <row r="595" spans="1:6" x14ac:dyDescent="0.3">
      <c r="A595">
        <v>12377</v>
      </c>
      <c r="B595" t="s">
        <v>376</v>
      </c>
      <c r="C595" t="s">
        <v>16</v>
      </c>
      <c r="D595" s="4" t="s">
        <v>425</v>
      </c>
      <c r="E595" s="4">
        <v>7</v>
      </c>
      <c r="F595" t="str">
        <f t="shared" si="9"/>
        <v>insert into tnl_rating.dbo.dhl_country_zoning_table values ('12377','DE','Export','ML','7')</v>
      </c>
    </row>
    <row r="596" spans="1:6" x14ac:dyDescent="0.3">
      <c r="A596">
        <v>12377</v>
      </c>
      <c r="B596" t="s">
        <v>376</v>
      </c>
      <c r="C596" t="s">
        <v>16</v>
      </c>
      <c r="D596" s="4" t="s">
        <v>426</v>
      </c>
      <c r="E596" s="4">
        <v>2</v>
      </c>
      <c r="F596" t="str">
        <f t="shared" si="9"/>
        <v>insert into tnl_rating.dbo.dhl_country_zoning_table values ('12377','DE','Export','MT','2')</v>
      </c>
    </row>
    <row r="597" spans="1:6" x14ac:dyDescent="0.3">
      <c r="A597">
        <v>12377</v>
      </c>
      <c r="B597" t="s">
        <v>376</v>
      </c>
      <c r="C597" t="s">
        <v>16</v>
      </c>
      <c r="D597" s="4" t="s">
        <v>534</v>
      </c>
      <c r="E597" s="4">
        <v>7</v>
      </c>
      <c r="F597" t="str">
        <f t="shared" si="9"/>
        <v>insert into tnl_rating.dbo.dhl_country_zoning_table values ('12377','DE','Export','MH','7')</v>
      </c>
    </row>
    <row r="598" spans="1:6" x14ac:dyDescent="0.3">
      <c r="A598">
        <v>12377</v>
      </c>
      <c r="B598" t="s">
        <v>376</v>
      </c>
      <c r="C598" t="s">
        <v>16</v>
      </c>
      <c r="D598" s="4" t="s">
        <v>427</v>
      </c>
      <c r="E598" s="4">
        <v>7</v>
      </c>
      <c r="F598" t="str">
        <f t="shared" ref="F598:F661" si="10">"insert into tnl_rating.dbo.dhl_country_zoning_table values ('"&amp;A598&amp;"','"&amp;B598&amp;"','"&amp;C598&amp;"','"&amp;D598&amp;"','"&amp;E598&amp;"')"</f>
        <v>insert into tnl_rating.dbo.dhl_country_zoning_table values ('12377','DE','Export','MQ','7')</v>
      </c>
    </row>
    <row r="599" spans="1:6" x14ac:dyDescent="0.3">
      <c r="A599">
        <v>12377</v>
      </c>
      <c r="B599" t="s">
        <v>376</v>
      </c>
      <c r="C599" t="s">
        <v>16</v>
      </c>
      <c r="D599" s="4" t="s">
        <v>428</v>
      </c>
      <c r="E599" s="4">
        <v>7</v>
      </c>
      <c r="F599" t="str">
        <f t="shared" si="10"/>
        <v>insert into tnl_rating.dbo.dhl_country_zoning_table values ('12377','DE','Export','MR','7')</v>
      </c>
    </row>
    <row r="600" spans="1:6" x14ac:dyDescent="0.3">
      <c r="A600">
        <v>12377</v>
      </c>
      <c r="B600" t="s">
        <v>376</v>
      </c>
      <c r="C600" t="s">
        <v>16</v>
      </c>
      <c r="D600" s="4" t="s">
        <v>429</v>
      </c>
      <c r="E600" s="4">
        <v>7</v>
      </c>
      <c r="F600" t="str">
        <f t="shared" si="10"/>
        <v>insert into tnl_rating.dbo.dhl_country_zoning_table values ('12377','DE','Export','MU','7')</v>
      </c>
    </row>
    <row r="601" spans="1:6" x14ac:dyDescent="0.3">
      <c r="A601">
        <v>12377</v>
      </c>
      <c r="B601" t="s">
        <v>376</v>
      </c>
      <c r="C601" t="s">
        <v>16</v>
      </c>
      <c r="D601" s="4" t="s">
        <v>430</v>
      </c>
      <c r="E601" s="4">
        <v>7</v>
      </c>
      <c r="F601" t="str">
        <f t="shared" si="10"/>
        <v>insert into tnl_rating.dbo.dhl_country_zoning_table values ('12377','DE','Export','YT','7')</v>
      </c>
    </row>
    <row r="602" spans="1:6" x14ac:dyDescent="0.3">
      <c r="A602">
        <v>12377</v>
      </c>
      <c r="B602" t="s">
        <v>376</v>
      </c>
      <c r="C602" t="s">
        <v>16</v>
      </c>
      <c r="D602" s="4" t="s">
        <v>431</v>
      </c>
      <c r="E602" s="4">
        <v>1</v>
      </c>
      <c r="F602" t="str">
        <f t="shared" si="10"/>
        <v>insert into tnl_rating.dbo.dhl_country_zoning_table values ('12377','DE','Export','MX','1')</v>
      </c>
    </row>
    <row r="603" spans="1:6" x14ac:dyDescent="0.3">
      <c r="A603">
        <v>12377</v>
      </c>
      <c r="B603" t="s">
        <v>376</v>
      </c>
      <c r="C603" t="s">
        <v>16</v>
      </c>
      <c r="D603" s="4" t="s">
        <v>535</v>
      </c>
      <c r="E603" s="4">
        <v>7</v>
      </c>
      <c r="F603" t="str">
        <f t="shared" si="10"/>
        <v>insert into tnl_rating.dbo.dhl_country_zoning_table values ('12377','DE','Export','FM','7')</v>
      </c>
    </row>
    <row r="604" spans="1:6" x14ac:dyDescent="0.3">
      <c r="A604">
        <v>12377</v>
      </c>
      <c r="B604" t="s">
        <v>376</v>
      </c>
      <c r="C604" t="s">
        <v>16</v>
      </c>
      <c r="D604" s="4" t="s">
        <v>432</v>
      </c>
      <c r="E604" s="4">
        <v>6</v>
      </c>
      <c r="F604" t="str">
        <f t="shared" si="10"/>
        <v>insert into tnl_rating.dbo.dhl_country_zoning_table values ('12377','DE','Export','MD','6')</v>
      </c>
    </row>
    <row r="605" spans="1:6" x14ac:dyDescent="0.3">
      <c r="A605">
        <v>12377</v>
      </c>
      <c r="B605" t="s">
        <v>376</v>
      </c>
      <c r="C605" t="s">
        <v>16</v>
      </c>
      <c r="D605" s="4" t="s">
        <v>433</v>
      </c>
      <c r="E605" s="4">
        <v>2</v>
      </c>
      <c r="F605" t="str">
        <f t="shared" si="10"/>
        <v>insert into tnl_rating.dbo.dhl_country_zoning_table values ('12377','DE','Export','MC','2')</v>
      </c>
    </row>
    <row r="606" spans="1:6" x14ac:dyDescent="0.3">
      <c r="A606">
        <v>12377</v>
      </c>
      <c r="B606" t="s">
        <v>376</v>
      </c>
      <c r="C606" t="s">
        <v>16</v>
      </c>
      <c r="D606" s="4" t="s">
        <v>434</v>
      </c>
      <c r="E606" s="4">
        <v>7</v>
      </c>
      <c r="F606" t="str">
        <f t="shared" si="10"/>
        <v>insert into tnl_rating.dbo.dhl_country_zoning_table values ('12377','DE','Export','MN','7')</v>
      </c>
    </row>
    <row r="607" spans="1:6" x14ac:dyDescent="0.3">
      <c r="A607">
        <v>12377</v>
      </c>
      <c r="B607" t="s">
        <v>376</v>
      </c>
      <c r="C607" t="s">
        <v>16</v>
      </c>
      <c r="D607" s="4" t="s">
        <v>435</v>
      </c>
      <c r="E607" s="4">
        <v>6</v>
      </c>
      <c r="F607" t="str">
        <f t="shared" si="10"/>
        <v>insert into tnl_rating.dbo.dhl_country_zoning_table values ('12377','DE','Export','ME','6')</v>
      </c>
    </row>
    <row r="608" spans="1:6" x14ac:dyDescent="0.3">
      <c r="A608">
        <v>12377</v>
      </c>
      <c r="B608" t="s">
        <v>376</v>
      </c>
      <c r="C608" t="s">
        <v>16</v>
      </c>
      <c r="D608" s="4" t="s">
        <v>436</v>
      </c>
      <c r="E608" s="4">
        <v>7</v>
      </c>
      <c r="F608" t="str">
        <f t="shared" si="10"/>
        <v>insert into tnl_rating.dbo.dhl_country_zoning_table values ('12377','DE','Export','MS','7')</v>
      </c>
    </row>
    <row r="609" spans="1:6" x14ac:dyDescent="0.3">
      <c r="A609">
        <v>12377</v>
      </c>
      <c r="B609" t="s">
        <v>376</v>
      </c>
      <c r="C609" t="s">
        <v>16</v>
      </c>
      <c r="D609" s="4" t="s">
        <v>437</v>
      </c>
      <c r="E609" s="4">
        <v>7</v>
      </c>
      <c r="F609" t="str">
        <f t="shared" si="10"/>
        <v>insert into tnl_rating.dbo.dhl_country_zoning_table values ('12377','DE','Export','MA','7')</v>
      </c>
    </row>
    <row r="610" spans="1:6" x14ac:dyDescent="0.3">
      <c r="A610">
        <v>12377</v>
      </c>
      <c r="B610" t="s">
        <v>376</v>
      </c>
      <c r="C610" t="s">
        <v>16</v>
      </c>
      <c r="D610" s="4" t="s">
        <v>438</v>
      </c>
      <c r="E610" s="4">
        <v>7</v>
      </c>
      <c r="F610" t="str">
        <f t="shared" si="10"/>
        <v>insert into tnl_rating.dbo.dhl_country_zoning_table values ('12377','DE','Export','MZ','7')</v>
      </c>
    </row>
    <row r="611" spans="1:6" x14ac:dyDescent="0.3">
      <c r="A611">
        <v>12377</v>
      </c>
      <c r="B611" t="s">
        <v>376</v>
      </c>
      <c r="C611" t="s">
        <v>16</v>
      </c>
      <c r="D611" s="4" t="s">
        <v>439</v>
      </c>
      <c r="E611" s="4">
        <v>4</v>
      </c>
      <c r="F611" t="str">
        <f t="shared" si="10"/>
        <v>insert into tnl_rating.dbo.dhl_country_zoning_table values ('12377','DE','Export','MM','4')</v>
      </c>
    </row>
    <row r="612" spans="1:6" x14ac:dyDescent="0.3">
      <c r="A612">
        <v>12377</v>
      </c>
      <c r="B612" t="s">
        <v>376</v>
      </c>
      <c r="C612" t="s">
        <v>16</v>
      </c>
      <c r="D612" s="4" t="s">
        <v>440</v>
      </c>
      <c r="E612" s="4">
        <v>7</v>
      </c>
      <c r="F612" t="str">
        <f t="shared" si="10"/>
        <v>insert into tnl_rating.dbo.dhl_country_zoning_table values ('12377','DE','Export','NA','7')</v>
      </c>
    </row>
    <row r="613" spans="1:6" x14ac:dyDescent="0.3">
      <c r="A613">
        <v>12377</v>
      </c>
      <c r="B613" t="s">
        <v>376</v>
      </c>
      <c r="C613" t="s">
        <v>16</v>
      </c>
      <c r="D613" s="4" t="s">
        <v>441</v>
      </c>
      <c r="E613" s="4">
        <v>7</v>
      </c>
      <c r="F613" t="str">
        <f t="shared" si="10"/>
        <v>insert into tnl_rating.dbo.dhl_country_zoning_table values ('12377','DE','Export','NR','7')</v>
      </c>
    </row>
    <row r="614" spans="1:6" x14ac:dyDescent="0.3">
      <c r="A614">
        <v>12377</v>
      </c>
      <c r="B614" t="s">
        <v>376</v>
      </c>
      <c r="C614" t="s">
        <v>16</v>
      </c>
      <c r="D614" s="4" t="s">
        <v>442</v>
      </c>
      <c r="E614" s="4">
        <v>4</v>
      </c>
      <c r="F614" t="str">
        <f t="shared" si="10"/>
        <v>insert into tnl_rating.dbo.dhl_country_zoning_table values ('12377','DE','Export','NP','4')</v>
      </c>
    </row>
    <row r="615" spans="1:6" x14ac:dyDescent="0.3">
      <c r="A615">
        <v>12377</v>
      </c>
      <c r="B615" t="s">
        <v>376</v>
      </c>
      <c r="C615" t="s">
        <v>16</v>
      </c>
      <c r="D615" s="4" t="s">
        <v>443</v>
      </c>
      <c r="E615" s="4">
        <v>2</v>
      </c>
      <c r="F615" t="str">
        <f t="shared" si="10"/>
        <v>insert into tnl_rating.dbo.dhl_country_zoning_table values ('12377','DE','Export','NL','2')</v>
      </c>
    </row>
    <row r="616" spans="1:6" x14ac:dyDescent="0.3">
      <c r="A616">
        <v>12377</v>
      </c>
      <c r="B616" t="s">
        <v>376</v>
      </c>
      <c r="C616" t="s">
        <v>16</v>
      </c>
      <c r="D616" s="4" t="s">
        <v>444</v>
      </c>
      <c r="E616" s="4">
        <v>7</v>
      </c>
      <c r="F616" t="str">
        <f t="shared" si="10"/>
        <v>insert into tnl_rating.dbo.dhl_country_zoning_table values ('12377','DE','Export','XN','7')</v>
      </c>
    </row>
    <row r="617" spans="1:6" x14ac:dyDescent="0.3">
      <c r="A617">
        <v>12377</v>
      </c>
      <c r="B617" t="s">
        <v>376</v>
      </c>
      <c r="C617" t="s">
        <v>16</v>
      </c>
      <c r="D617" s="4" t="s">
        <v>445</v>
      </c>
      <c r="E617" s="4">
        <v>7</v>
      </c>
      <c r="F617" t="str">
        <f t="shared" si="10"/>
        <v>insert into tnl_rating.dbo.dhl_country_zoning_table values ('12377','DE','Export','NC','7')</v>
      </c>
    </row>
    <row r="618" spans="1:6" x14ac:dyDescent="0.3">
      <c r="A618">
        <v>12377</v>
      </c>
      <c r="B618" t="s">
        <v>376</v>
      </c>
      <c r="C618" t="s">
        <v>16</v>
      </c>
      <c r="D618" s="4" t="s">
        <v>446</v>
      </c>
      <c r="E618" s="4">
        <v>4</v>
      </c>
      <c r="F618" t="str">
        <f t="shared" si="10"/>
        <v>insert into tnl_rating.dbo.dhl_country_zoning_table values ('12377','DE','Export','NZ','4')</v>
      </c>
    </row>
    <row r="619" spans="1:6" x14ac:dyDescent="0.3">
      <c r="A619">
        <v>12377</v>
      </c>
      <c r="B619" t="s">
        <v>376</v>
      </c>
      <c r="C619" t="s">
        <v>16</v>
      </c>
      <c r="D619" s="4" t="s">
        <v>447</v>
      </c>
      <c r="E619" s="4">
        <v>5</v>
      </c>
      <c r="F619" t="str">
        <f t="shared" si="10"/>
        <v>insert into tnl_rating.dbo.dhl_country_zoning_table values ('12377','DE','Export','NI','5')</v>
      </c>
    </row>
    <row r="620" spans="1:6" x14ac:dyDescent="0.3">
      <c r="A620">
        <v>12377</v>
      </c>
      <c r="B620" t="s">
        <v>376</v>
      </c>
      <c r="C620" t="s">
        <v>16</v>
      </c>
      <c r="D620" s="4" t="s">
        <v>448</v>
      </c>
      <c r="E620" s="4">
        <v>7</v>
      </c>
      <c r="F620" t="str">
        <f t="shared" si="10"/>
        <v>insert into tnl_rating.dbo.dhl_country_zoning_table values ('12377','DE','Export','NE','7')</v>
      </c>
    </row>
    <row r="621" spans="1:6" x14ac:dyDescent="0.3">
      <c r="A621">
        <v>12377</v>
      </c>
      <c r="B621" t="s">
        <v>376</v>
      </c>
      <c r="C621" t="s">
        <v>16</v>
      </c>
      <c r="D621" s="4" t="s">
        <v>449</v>
      </c>
      <c r="E621" s="4">
        <v>7</v>
      </c>
      <c r="F621" t="str">
        <f t="shared" si="10"/>
        <v>insert into tnl_rating.dbo.dhl_country_zoning_table values ('12377','DE','Export','NG','7')</v>
      </c>
    </row>
    <row r="622" spans="1:6" x14ac:dyDescent="0.3">
      <c r="A622">
        <v>12377</v>
      </c>
      <c r="B622" t="s">
        <v>376</v>
      </c>
      <c r="C622" t="s">
        <v>16</v>
      </c>
      <c r="D622" s="4" t="s">
        <v>450</v>
      </c>
      <c r="E622" s="4">
        <v>7</v>
      </c>
      <c r="F622" t="str">
        <f t="shared" si="10"/>
        <v>insert into tnl_rating.dbo.dhl_country_zoning_table values ('12377','DE','Export','NU','7')</v>
      </c>
    </row>
    <row r="623" spans="1:6" x14ac:dyDescent="0.3">
      <c r="A623">
        <v>12377</v>
      </c>
      <c r="B623" t="s">
        <v>376</v>
      </c>
      <c r="C623" t="s">
        <v>16</v>
      </c>
      <c r="D623" s="4" t="s">
        <v>451</v>
      </c>
      <c r="E623" s="4">
        <v>6</v>
      </c>
      <c r="F623" t="str">
        <f t="shared" si="10"/>
        <v>insert into tnl_rating.dbo.dhl_country_zoning_table values ('12377','DE','Export','MK','6')</v>
      </c>
    </row>
    <row r="624" spans="1:6" x14ac:dyDescent="0.3">
      <c r="A624">
        <v>12377</v>
      </c>
      <c r="B624" t="s">
        <v>376</v>
      </c>
      <c r="C624" t="s">
        <v>16</v>
      </c>
      <c r="D624" s="4" t="s">
        <v>536</v>
      </c>
      <c r="E624" s="4">
        <v>7</v>
      </c>
      <c r="F624" t="str">
        <f t="shared" si="10"/>
        <v>insert into tnl_rating.dbo.dhl_country_zoning_table values ('12377','DE','Export','MP','7')</v>
      </c>
    </row>
    <row r="625" spans="1:6" x14ac:dyDescent="0.3">
      <c r="A625">
        <v>12377</v>
      </c>
      <c r="B625" t="s">
        <v>376</v>
      </c>
      <c r="C625" t="s">
        <v>16</v>
      </c>
      <c r="D625" s="4" t="s">
        <v>452</v>
      </c>
      <c r="E625" s="4">
        <v>2</v>
      </c>
      <c r="F625" t="str">
        <f t="shared" si="10"/>
        <v>insert into tnl_rating.dbo.dhl_country_zoning_table values ('12377','DE','Export','NO','2')</v>
      </c>
    </row>
    <row r="626" spans="1:6" x14ac:dyDescent="0.3">
      <c r="A626">
        <v>12377</v>
      </c>
      <c r="B626" t="s">
        <v>376</v>
      </c>
      <c r="C626" t="s">
        <v>16</v>
      </c>
      <c r="D626" s="4" t="s">
        <v>453</v>
      </c>
      <c r="E626" s="4">
        <v>7</v>
      </c>
      <c r="F626" t="str">
        <f t="shared" si="10"/>
        <v>insert into tnl_rating.dbo.dhl_country_zoning_table values ('12377','DE','Export','OM','7')</v>
      </c>
    </row>
    <row r="627" spans="1:6" x14ac:dyDescent="0.3">
      <c r="A627">
        <v>12377</v>
      </c>
      <c r="B627" t="s">
        <v>376</v>
      </c>
      <c r="C627" t="s">
        <v>16</v>
      </c>
      <c r="D627" s="4" t="s">
        <v>454</v>
      </c>
      <c r="E627" s="4">
        <v>7</v>
      </c>
      <c r="F627" t="str">
        <f t="shared" si="10"/>
        <v>insert into tnl_rating.dbo.dhl_country_zoning_table values ('12377','DE','Export','PK','7')</v>
      </c>
    </row>
    <row r="628" spans="1:6" x14ac:dyDescent="0.3">
      <c r="A628">
        <v>12377</v>
      </c>
      <c r="B628" t="s">
        <v>376</v>
      </c>
      <c r="C628" t="s">
        <v>16</v>
      </c>
      <c r="D628" s="4" t="s">
        <v>537</v>
      </c>
      <c r="E628" s="4">
        <v>4</v>
      </c>
      <c r="F628" t="str">
        <f t="shared" si="10"/>
        <v>insert into tnl_rating.dbo.dhl_country_zoning_table values ('12377','DE','Export','PW','4')</v>
      </c>
    </row>
    <row r="629" spans="1:6" x14ac:dyDescent="0.3">
      <c r="A629">
        <v>12377</v>
      </c>
      <c r="B629" t="s">
        <v>376</v>
      </c>
      <c r="C629" t="s">
        <v>16</v>
      </c>
      <c r="D629" s="4" t="s">
        <v>455</v>
      </c>
      <c r="E629" s="4">
        <v>5</v>
      </c>
      <c r="F629" t="str">
        <f t="shared" si="10"/>
        <v>insert into tnl_rating.dbo.dhl_country_zoning_table values ('12377','DE','Export','PA','5')</v>
      </c>
    </row>
    <row r="630" spans="1:6" x14ac:dyDescent="0.3">
      <c r="A630">
        <v>12377</v>
      </c>
      <c r="B630" t="s">
        <v>376</v>
      </c>
      <c r="C630" t="s">
        <v>16</v>
      </c>
      <c r="D630" s="4" t="s">
        <v>456</v>
      </c>
      <c r="E630" s="4">
        <v>7</v>
      </c>
      <c r="F630" t="str">
        <f t="shared" si="10"/>
        <v>insert into tnl_rating.dbo.dhl_country_zoning_table values ('12377','DE','Export','PG','7')</v>
      </c>
    </row>
    <row r="631" spans="1:6" x14ac:dyDescent="0.3">
      <c r="A631">
        <v>12377</v>
      </c>
      <c r="B631" t="s">
        <v>376</v>
      </c>
      <c r="C631" t="s">
        <v>16</v>
      </c>
      <c r="D631" s="4" t="s">
        <v>457</v>
      </c>
      <c r="E631" s="4">
        <v>5</v>
      </c>
      <c r="F631" t="str">
        <f t="shared" si="10"/>
        <v>insert into tnl_rating.dbo.dhl_country_zoning_table values ('12377','DE','Export','PY','5')</v>
      </c>
    </row>
    <row r="632" spans="1:6" x14ac:dyDescent="0.3">
      <c r="A632">
        <v>12377</v>
      </c>
      <c r="B632" t="s">
        <v>376</v>
      </c>
      <c r="C632" t="s">
        <v>16</v>
      </c>
      <c r="D632" s="4" t="s">
        <v>458</v>
      </c>
      <c r="E632" s="4">
        <v>5</v>
      </c>
      <c r="F632" t="str">
        <f t="shared" si="10"/>
        <v>insert into tnl_rating.dbo.dhl_country_zoning_table values ('12377','DE','Export','PE','5')</v>
      </c>
    </row>
    <row r="633" spans="1:6" x14ac:dyDescent="0.3">
      <c r="A633">
        <v>12377</v>
      </c>
      <c r="B633" t="s">
        <v>376</v>
      </c>
      <c r="C633" t="s">
        <v>16</v>
      </c>
      <c r="D633" s="4" t="s">
        <v>459</v>
      </c>
      <c r="E633" s="4">
        <v>4</v>
      </c>
      <c r="F633" t="str">
        <f t="shared" si="10"/>
        <v>insert into tnl_rating.dbo.dhl_country_zoning_table values ('12377','DE','Export','PH','4')</v>
      </c>
    </row>
    <row r="634" spans="1:6" x14ac:dyDescent="0.3">
      <c r="A634">
        <v>12377</v>
      </c>
      <c r="B634" t="s">
        <v>376</v>
      </c>
      <c r="C634" t="s">
        <v>16</v>
      </c>
      <c r="D634" s="4" t="s">
        <v>460</v>
      </c>
      <c r="E634" s="4">
        <v>6</v>
      </c>
      <c r="F634" t="str">
        <f t="shared" si="10"/>
        <v>insert into tnl_rating.dbo.dhl_country_zoning_table values ('12377','DE','Export','PL','6')</v>
      </c>
    </row>
    <row r="635" spans="1:6" x14ac:dyDescent="0.3">
      <c r="A635">
        <v>12377</v>
      </c>
      <c r="B635" t="s">
        <v>376</v>
      </c>
      <c r="C635" t="s">
        <v>16</v>
      </c>
      <c r="D635" s="4" t="s">
        <v>461</v>
      </c>
      <c r="E635" s="4">
        <v>2</v>
      </c>
      <c r="F635" t="str">
        <f t="shared" si="10"/>
        <v>insert into tnl_rating.dbo.dhl_country_zoning_table values ('12377','DE','Export','PT','2')</v>
      </c>
    </row>
    <row r="636" spans="1:6" x14ac:dyDescent="0.3">
      <c r="A636">
        <v>12377</v>
      </c>
      <c r="B636" t="s">
        <v>376</v>
      </c>
      <c r="C636" t="s">
        <v>16</v>
      </c>
      <c r="D636" s="4" t="s">
        <v>538</v>
      </c>
      <c r="E636" s="4">
        <v>7</v>
      </c>
      <c r="F636" t="str">
        <f t="shared" si="10"/>
        <v>insert into tnl_rating.dbo.dhl_country_zoning_table values ('12377','DE','Export','PR','7')</v>
      </c>
    </row>
    <row r="637" spans="1:6" x14ac:dyDescent="0.3">
      <c r="A637">
        <v>12377</v>
      </c>
      <c r="B637" t="s">
        <v>376</v>
      </c>
      <c r="C637" t="s">
        <v>16</v>
      </c>
      <c r="D637" s="4" t="s">
        <v>462</v>
      </c>
      <c r="E637" s="4">
        <v>7</v>
      </c>
      <c r="F637" t="str">
        <f t="shared" si="10"/>
        <v>insert into tnl_rating.dbo.dhl_country_zoning_table values ('12377','DE','Export','QA','7')</v>
      </c>
    </row>
    <row r="638" spans="1:6" x14ac:dyDescent="0.3">
      <c r="A638">
        <v>12377</v>
      </c>
      <c r="B638" t="s">
        <v>376</v>
      </c>
      <c r="C638" t="s">
        <v>16</v>
      </c>
      <c r="D638" s="4" t="s">
        <v>463</v>
      </c>
      <c r="E638" s="4">
        <v>7</v>
      </c>
      <c r="F638" t="str">
        <f t="shared" si="10"/>
        <v>insert into tnl_rating.dbo.dhl_country_zoning_table values ('12377','DE','Export','RE','7')</v>
      </c>
    </row>
    <row r="639" spans="1:6" x14ac:dyDescent="0.3">
      <c r="A639">
        <v>12377</v>
      </c>
      <c r="B639" t="s">
        <v>376</v>
      </c>
      <c r="C639" t="s">
        <v>16</v>
      </c>
      <c r="D639" s="4" t="s">
        <v>464</v>
      </c>
      <c r="E639" s="4">
        <v>6</v>
      </c>
      <c r="F639" t="str">
        <f t="shared" si="10"/>
        <v>insert into tnl_rating.dbo.dhl_country_zoning_table values ('12377','DE','Export','RO','6')</v>
      </c>
    </row>
    <row r="640" spans="1:6" x14ac:dyDescent="0.3">
      <c r="A640">
        <v>12377</v>
      </c>
      <c r="B640" t="s">
        <v>376</v>
      </c>
      <c r="C640" t="s">
        <v>16</v>
      </c>
      <c r="D640" s="4" t="s">
        <v>465</v>
      </c>
      <c r="E640" s="4">
        <v>6</v>
      </c>
      <c r="F640" t="str">
        <f t="shared" si="10"/>
        <v>insert into tnl_rating.dbo.dhl_country_zoning_table values ('12377','DE','Export','RU','6')</v>
      </c>
    </row>
    <row r="641" spans="1:6" x14ac:dyDescent="0.3">
      <c r="A641">
        <v>12377</v>
      </c>
      <c r="B641" t="s">
        <v>376</v>
      </c>
      <c r="C641" t="s">
        <v>16</v>
      </c>
      <c r="D641" s="4" t="s">
        <v>466</v>
      </c>
      <c r="E641" s="4">
        <v>7</v>
      </c>
      <c r="F641" t="str">
        <f t="shared" si="10"/>
        <v>insert into tnl_rating.dbo.dhl_country_zoning_table values ('12377','DE','Export','RW','7')</v>
      </c>
    </row>
    <row r="642" spans="1:6" x14ac:dyDescent="0.3">
      <c r="A642">
        <v>12377</v>
      </c>
      <c r="B642" t="s">
        <v>376</v>
      </c>
      <c r="C642" t="s">
        <v>16</v>
      </c>
      <c r="D642" s="4" t="s">
        <v>467</v>
      </c>
      <c r="E642" s="4">
        <v>7</v>
      </c>
      <c r="F642" t="str">
        <f t="shared" si="10"/>
        <v>insert into tnl_rating.dbo.dhl_country_zoning_table values ('12377','DE','Export','SH','7')</v>
      </c>
    </row>
    <row r="643" spans="1:6" x14ac:dyDescent="0.3">
      <c r="A643">
        <v>12377</v>
      </c>
      <c r="B643" t="s">
        <v>376</v>
      </c>
      <c r="C643" t="s">
        <v>16</v>
      </c>
      <c r="D643" s="4" t="s">
        <v>468</v>
      </c>
      <c r="E643" s="4">
        <v>7</v>
      </c>
      <c r="F643" t="str">
        <f t="shared" si="10"/>
        <v>insert into tnl_rating.dbo.dhl_country_zoning_table values ('12377','DE','Export','WS','7')</v>
      </c>
    </row>
    <row r="644" spans="1:6" x14ac:dyDescent="0.3">
      <c r="A644">
        <v>12377</v>
      </c>
      <c r="B644" t="s">
        <v>376</v>
      </c>
      <c r="C644" t="s">
        <v>16</v>
      </c>
      <c r="D644" s="4" t="s">
        <v>469</v>
      </c>
      <c r="E644" s="4">
        <v>2</v>
      </c>
      <c r="F644" t="str">
        <f t="shared" si="10"/>
        <v>insert into tnl_rating.dbo.dhl_country_zoning_table values ('12377','DE','Export','SM','2')</v>
      </c>
    </row>
    <row r="645" spans="1:6" x14ac:dyDescent="0.3">
      <c r="A645">
        <v>12377</v>
      </c>
      <c r="B645" t="s">
        <v>376</v>
      </c>
      <c r="C645" t="s">
        <v>16</v>
      </c>
      <c r="D645" s="4" t="s">
        <v>470</v>
      </c>
      <c r="E645" s="4">
        <v>7</v>
      </c>
      <c r="F645" t="str">
        <f t="shared" si="10"/>
        <v>insert into tnl_rating.dbo.dhl_country_zoning_table values ('12377','DE','Export','ST','7')</v>
      </c>
    </row>
    <row r="646" spans="1:6" x14ac:dyDescent="0.3">
      <c r="A646">
        <v>12377</v>
      </c>
      <c r="B646" t="s">
        <v>376</v>
      </c>
      <c r="C646" t="s">
        <v>16</v>
      </c>
      <c r="D646" s="4" t="s">
        <v>471</v>
      </c>
      <c r="E646" s="4">
        <v>7</v>
      </c>
      <c r="F646" t="str">
        <f t="shared" si="10"/>
        <v>insert into tnl_rating.dbo.dhl_country_zoning_table values ('12377','DE','Export','SA','7')</v>
      </c>
    </row>
    <row r="647" spans="1:6" x14ac:dyDescent="0.3">
      <c r="A647">
        <v>12377</v>
      </c>
      <c r="B647" t="s">
        <v>376</v>
      </c>
      <c r="C647" t="s">
        <v>16</v>
      </c>
      <c r="D647" s="4" t="s">
        <v>472</v>
      </c>
      <c r="E647" s="4">
        <v>7</v>
      </c>
      <c r="F647" t="str">
        <f t="shared" si="10"/>
        <v>insert into tnl_rating.dbo.dhl_country_zoning_table values ('12377','DE','Export','SN','7')</v>
      </c>
    </row>
    <row r="648" spans="1:6" x14ac:dyDescent="0.3">
      <c r="A648">
        <v>12377</v>
      </c>
      <c r="B648" t="s">
        <v>376</v>
      </c>
      <c r="C648" t="s">
        <v>16</v>
      </c>
      <c r="D648" s="4" t="s">
        <v>473</v>
      </c>
      <c r="E648" s="4">
        <v>6</v>
      </c>
      <c r="F648" t="str">
        <f t="shared" si="10"/>
        <v>insert into tnl_rating.dbo.dhl_country_zoning_table values ('12377','DE','Export','RS','6')</v>
      </c>
    </row>
    <row r="649" spans="1:6" x14ac:dyDescent="0.3">
      <c r="A649">
        <v>12377</v>
      </c>
      <c r="B649" t="s">
        <v>376</v>
      </c>
      <c r="C649" t="s">
        <v>16</v>
      </c>
      <c r="D649" s="4" t="s">
        <v>474</v>
      </c>
      <c r="E649" s="4">
        <v>7</v>
      </c>
      <c r="F649" t="str">
        <f t="shared" si="10"/>
        <v>insert into tnl_rating.dbo.dhl_country_zoning_table values ('12377','DE','Export','SC','7')</v>
      </c>
    </row>
    <row r="650" spans="1:6" x14ac:dyDescent="0.3">
      <c r="A650">
        <v>12377</v>
      </c>
      <c r="B650" t="s">
        <v>376</v>
      </c>
      <c r="C650" t="s">
        <v>16</v>
      </c>
      <c r="D650" s="4" t="s">
        <v>475</v>
      </c>
      <c r="E650" s="4">
        <v>7</v>
      </c>
      <c r="F650" t="str">
        <f t="shared" si="10"/>
        <v>insert into tnl_rating.dbo.dhl_country_zoning_table values ('12377','DE','Export','SL','7')</v>
      </c>
    </row>
    <row r="651" spans="1:6" x14ac:dyDescent="0.3">
      <c r="A651">
        <v>12377</v>
      </c>
      <c r="B651" t="s">
        <v>376</v>
      </c>
      <c r="C651" t="s">
        <v>16</v>
      </c>
      <c r="D651" s="4" t="s">
        <v>476</v>
      </c>
      <c r="E651" s="4">
        <v>4</v>
      </c>
      <c r="F651" t="str">
        <f t="shared" si="10"/>
        <v>insert into tnl_rating.dbo.dhl_country_zoning_table values ('12377','DE','Export','SG','4')</v>
      </c>
    </row>
    <row r="652" spans="1:6" x14ac:dyDescent="0.3">
      <c r="A652">
        <v>12377</v>
      </c>
      <c r="B652" t="s">
        <v>376</v>
      </c>
      <c r="C652" t="s">
        <v>16</v>
      </c>
      <c r="D652" s="4" t="s">
        <v>477</v>
      </c>
      <c r="E652" s="4">
        <v>6</v>
      </c>
      <c r="F652" t="str">
        <f t="shared" si="10"/>
        <v>insert into tnl_rating.dbo.dhl_country_zoning_table values ('12377','DE','Export','SK','6')</v>
      </c>
    </row>
    <row r="653" spans="1:6" x14ac:dyDescent="0.3">
      <c r="A653">
        <v>12377</v>
      </c>
      <c r="B653" t="s">
        <v>376</v>
      </c>
      <c r="C653" t="s">
        <v>16</v>
      </c>
      <c r="D653" s="4" t="s">
        <v>478</v>
      </c>
      <c r="E653" s="4">
        <v>6</v>
      </c>
      <c r="F653" t="str">
        <f t="shared" si="10"/>
        <v>insert into tnl_rating.dbo.dhl_country_zoning_table values ('12377','DE','Export','SI','6')</v>
      </c>
    </row>
    <row r="654" spans="1:6" x14ac:dyDescent="0.3">
      <c r="A654">
        <v>12377</v>
      </c>
      <c r="B654" t="s">
        <v>376</v>
      </c>
      <c r="C654" t="s">
        <v>16</v>
      </c>
      <c r="D654" s="4" t="s">
        <v>479</v>
      </c>
      <c r="E654" s="4">
        <v>7</v>
      </c>
      <c r="F654" t="str">
        <f t="shared" si="10"/>
        <v>insert into tnl_rating.dbo.dhl_country_zoning_table values ('12377','DE','Export','SB','7')</v>
      </c>
    </row>
    <row r="655" spans="1:6" x14ac:dyDescent="0.3">
      <c r="A655">
        <v>12377</v>
      </c>
      <c r="B655" t="s">
        <v>376</v>
      </c>
      <c r="C655" t="s">
        <v>16</v>
      </c>
      <c r="D655" s="4" t="s">
        <v>480</v>
      </c>
      <c r="E655" s="4">
        <v>7</v>
      </c>
      <c r="F655" t="str">
        <f t="shared" si="10"/>
        <v>insert into tnl_rating.dbo.dhl_country_zoning_table values ('12377','DE','Export','SO','7')</v>
      </c>
    </row>
    <row r="656" spans="1:6" x14ac:dyDescent="0.3">
      <c r="A656">
        <v>12377</v>
      </c>
      <c r="B656" t="s">
        <v>376</v>
      </c>
      <c r="C656" t="s">
        <v>16</v>
      </c>
      <c r="D656" s="4" t="s">
        <v>481</v>
      </c>
      <c r="E656" s="4">
        <v>7</v>
      </c>
      <c r="F656" t="str">
        <f t="shared" si="10"/>
        <v>insert into tnl_rating.dbo.dhl_country_zoning_table values ('12377','DE','Export','XS','7')</v>
      </c>
    </row>
    <row r="657" spans="1:6" x14ac:dyDescent="0.3">
      <c r="A657">
        <v>12377</v>
      </c>
      <c r="B657" t="s">
        <v>376</v>
      </c>
      <c r="C657" t="s">
        <v>16</v>
      </c>
      <c r="D657" s="4" t="s">
        <v>482</v>
      </c>
      <c r="E657" s="4">
        <v>7</v>
      </c>
      <c r="F657" t="str">
        <f t="shared" si="10"/>
        <v>insert into tnl_rating.dbo.dhl_country_zoning_table values ('12377','DE','Export','ZA','7')</v>
      </c>
    </row>
    <row r="658" spans="1:6" x14ac:dyDescent="0.3">
      <c r="A658">
        <v>12377</v>
      </c>
      <c r="B658" t="s">
        <v>376</v>
      </c>
      <c r="C658" t="s">
        <v>16</v>
      </c>
      <c r="D658" s="4" t="s">
        <v>483</v>
      </c>
      <c r="E658" s="4">
        <v>7</v>
      </c>
      <c r="F658" t="str">
        <f t="shared" si="10"/>
        <v>insert into tnl_rating.dbo.dhl_country_zoning_table values ('12377','DE','Export','SS','7')</v>
      </c>
    </row>
    <row r="659" spans="1:6" x14ac:dyDescent="0.3">
      <c r="A659">
        <v>12377</v>
      </c>
      <c r="B659" t="s">
        <v>376</v>
      </c>
      <c r="C659" t="s">
        <v>16</v>
      </c>
      <c r="D659" s="4" t="s">
        <v>484</v>
      </c>
      <c r="E659" s="4">
        <v>2</v>
      </c>
      <c r="F659" t="str">
        <f t="shared" si="10"/>
        <v>insert into tnl_rating.dbo.dhl_country_zoning_table values ('12377','DE','Export','ES','2')</v>
      </c>
    </row>
    <row r="660" spans="1:6" x14ac:dyDescent="0.3">
      <c r="A660">
        <v>12377</v>
      </c>
      <c r="B660" t="s">
        <v>376</v>
      </c>
      <c r="C660" t="s">
        <v>16</v>
      </c>
      <c r="D660" s="4" t="s">
        <v>485</v>
      </c>
      <c r="E660" s="4">
        <v>7</v>
      </c>
      <c r="F660" t="str">
        <f t="shared" si="10"/>
        <v>insert into tnl_rating.dbo.dhl_country_zoning_table values ('12377','DE','Export','LK','7')</v>
      </c>
    </row>
    <row r="661" spans="1:6" x14ac:dyDescent="0.3">
      <c r="A661">
        <v>12377</v>
      </c>
      <c r="B661" t="s">
        <v>376</v>
      </c>
      <c r="C661" t="s">
        <v>16</v>
      </c>
      <c r="D661" s="4" t="s">
        <v>486</v>
      </c>
      <c r="E661" s="4">
        <v>7</v>
      </c>
      <c r="F661" t="str">
        <f t="shared" si="10"/>
        <v>insert into tnl_rating.dbo.dhl_country_zoning_table values ('12377','DE','Export','XY','7')</v>
      </c>
    </row>
    <row r="662" spans="1:6" x14ac:dyDescent="0.3">
      <c r="A662">
        <v>12377</v>
      </c>
      <c r="B662" t="s">
        <v>376</v>
      </c>
      <c r="C662" t="s">
        <v>16</v>
      </c>
      <c r="D662" s="4" t="s">
        <v>487</v>
      </c>
      <c r="E662" s="4">
        <v>7</v>
      </c>
      <c r="F662" t="str">
        <f t="shared" ref="F662:F701" si="11">"insert into tnl_rating.dbo.dhl_country_zoning_table values ('"&amp;A662&amp;"','"&amp;B662&amp;"','"&amp;C662&amp;"','"&amp;D662&amp;"','"&amp;E662&amp;"')"</f>
        <v>insert into tnl_rating.dbo.dhl_country_zoning_table values ('12377','DE','Export','XE','7')</v>
      </c>
    </row>
    <row r="663" spans="1:6" x14ac:dyDescent="0.3">
      <c r="A663">
        <v>12377</v>
      </c>
      <c r="B663" t="s">
        <v>376</v>
      </c>
      <c r="C663" t="s">
        <v>16</v>
      </c>
      <c r="D663" s="4" t="s">
        <v>488</v>
      </c>
      <c r="E663" s="4">
        <v>7</v>
      </c>
      <c r="F663" t="str">
        <f t="shared" si="11"/>
        <v>insert into tnl_rating.dbo.dhl_country_zoning_table values ('12377','DE','Export','KN','7')</v>
      </c>
    </row>
    <row r="664" spans="1:6" x14ac:dyDescent="0.3">
      <c r="A664">
        <v>12377</v>
      </c>
      <c r="B664" t="s">
        <v>376</v>
      </c>
      <c r="C664" t="s">
        <v>16</v>
      </c>
      <c r="D664" s="4" t="s">
        <v>489</v>
      </c>
      <c r="E664" s="4">
        <v>7</v>
      </c>
      <c r="F664" t="str">
        <f t="shared" si="11"/>
        <v>insert into tnl_rating.dbo.dhl_country_zoning_table values ('12377','DE','Export','LC','7')</v>
      </c>
    </row>
    <row r="665" spans="1:6" x14ac:dyDescent="0.3">
      <c r="A665">
        <v>12377</v>
      </c>
      <c r="B665" t="s">
        <v>376</v>
      </c>
      <c r="C665" t="s">
        <v>16</v>
      </c>
      <c r="D665" s="4" t="s">
        <v>490</v>
      </c>
      <c r="E665" s="4">
        <v>7</v>
      </c>
      <c r="F665" t="str">
        <f t="shared" si="11"/>
        <v>insert into tnl_rating.dbo.dhl_country_zoning_table values ('12377','DE','Export','XM','7')</v>
      </c>
    </row>
    <row r="666" spans="1:6" x14ac:dyDescent="0.3">
      <c r="A666">
        <v>12377</v>
      </c>
      <c r="B666" t="s">
        <v>376</v>
      </c>
      <c r="C666" t="s">
        <v>16</v>
      </c>
      <c r="D666" s="4" t="s">
        <v>491</v>
      </c>
      <c r="E666" s="4">
        <v>7</v>
      </c>
      <c r="F666" t="str">
        <f t="shared" si="11"/>
        <v>insert into tnl_rating.dbo.dhl_country_zoning_table values ('12377','DE','Export','VC','7')</v>
      </c>
    </row>
    <row r="667" spans="1:6" x14ac:dyDescent="0.3">
      <c r="A667">
        <v>12377</v>
      </c>
      <c r="B667" t="s">
        <v>376</v>
      </c>
      <c r="C667" t="s">
        <v>16</v>
      </c>
      <c r="D667" s="4" t="s">
        <v>492</v>
      </c>
      <c r="E667" s="4">
        <v>7</v>
      </c>
      <c r="F667" t="str">
        <f t="shared" si="11"/>
        <v>insert into tnl_rating.dbo.dhl_country_zoning_table values ('12377','DE','Export','SD','7')</v>
      </c>
    </row>
    <row r="668" spans="1:6" x14ac:dyDescent="0.3">
      <c r="A668">
        <v>12377</v>
      </c>
      <c r="B668" t="s">
        <v>376</v>
      </c>
      <c r="C668" t="s">
        <v>16</v>
      </c>
      <c r="D668" s="4" t="s">
        <v>493</v>
      </c>
      <c r="E668" s="4">
        <v>5</v>
      </c>
      <c r="F668" t="str">
        <f t="shared" si="11"/>
        <v>insert into tnl_rating.dbo.dhl_country_zoning_table values ('12377','DE','Export','SR','5')</v>
      </c>
    </row>
    <row r="669" spans="1:6" x14ac:dyDescent="0.3">
      <c r="A669">
        <v>12377</v>
      </c>
      <c r="B669" t="s">
        <v>376</v>
      </c>
      <c r="C669" t="s">
        <v>16</v>
      </c>
      <c r="D669" s="4" t="s">
        <v>494</v>
      </c>
      <c r="E669" s="4">
        <v>2</v>
      </c>
      <c r="F669" t="str">
        <f t="shared" si="11"/>
        <v>insert into tnl_rating.dbo.dhl_country_zoning_table values ('12377','DE','Export','SE','2')</v>
      </c>
    </row>
    <row r="670" spans="1:6" x14ac:dyDescent="0.3">
      <c r="A670">
        <v>12377</v>
      </c>
      <c r="B670" t="s">
        <v>376</v>
      </c>
      <c r="C670" t="s">
        <v>16</v>
      </c>
      <c r="D670" s="4" t="s">
        <v>495</v>
      </c>
      <c r="E670" s="4">
        <v>2</v>
      </c>
      <c r="F670" t="str">
        <f t="shared" si="11"/>
        <v>insert into tnl_rating.dbo.dhl_country_zoning_table values ('12377','DE','Export','CH','2')</v>
      </c>
    </row>
    <row r="671" spans="1:6" x14ac:dyDescent="0.3">
      <c r="A671">
        <v>12377</v>
      </c>
      <c r="B671" t="s">
        <v>376</v>
      </c>
      <c r="C671" t="s">
        <v>16</v>
      </c>
      <c r="D671" s="4" t="s">
        <v>496</v>
      </c>
      <c r="E671" s="4">
        <v>7</v>
      </c>
      <c r="F671" t="str">
        <f t="shared" si="11"/>
        <v>insert into tnl_rating.dbo.dhl_country_zoning_table values ('12377','DE','Export','SY','7')</v>
      </c>
    </row>
    <row r="672" spans="1:6" x14ac:dyDescent="0.3">
      <c r="A672">
        <v>12377</v>
      </c>
      <c r="B672" t="s">
        <v>376</v>
      </c>
      <c r="C672" t="s">
        <v>16</v>
      </c>
      <c r="D672" s="4" t="s">
        <v>497</v>
      </c>
      <c r="E672" s="4">
        <v>7</v>
      </c>
      <c r="F672" t="str">
        <f t="shared" si="11"/>
        <v>insert into tnl_rating.dbo.dhl_country_zoning_table values ('12377','DE','Export','PF','7')</v>
      </c>
    </row>
    <row r="673" spans="1:6" x14ac:dyDescent="0.3">
      <c r="A673">
        <v>12377</v>
      </c>
      <c r="B673" t="s">
        <v>376</v>
      </c>
      <c r="C673" t="s">
        <v>16</v>
      </c>
      <c r="D673" s="4" t="s">
        <v>498</v>
      </c>
      <c r="E673" s="4">
        <v>4</v>
      </c>
      <c r="F673" t="str">
        <f t="shared" si="11"/>
        <v>insert into tnl_rating.dbo.dhl_country_zoning_table values ('12377','DE','Export','TW','4')</v>
      </c>
    </row>
    <row r="674" spans="1:6" x14ac:dyDescent="0.3">
      <c r="A674">
        <v>12377</v>
      </c>
      <c r="B674" t="s">
        <v>376</v>
      </c>
      <c r="C674" t="s">
        <v>16</v>
      </c>
      <c r="D674" s="4" t="s">
        <v>499</v>
      </c>
      <c r="E674" s="4">
        <v>6</v>
      </c>
      <c r="F674" t="str">
        <f t="shared" si="11"/>
        <v>insert into tnl_rating.dbo.dhl_country_zoning_table values ('12377','DE','Export','TJ','6')</v>
      </c>
    </row>
    <row r="675" spans="1:6" x14ac:dyDescent="0.3">
      <c r="A675">
        <v>12377</v>
      </c>
      <c r="B675" t="s">
        <v>376</v>
      </c>
      <c r="C675" t="s">
        <v>16</v>
      </c>
      <c r="D675" s="4" t="s">
        <v>500</v>
      </c>
      <c r="E675" s="4">
        <v>7</v>
      </c>
      <c r="F675" t="str">
        <f t="shared" si="11"/>
        <v>insert into tnl_rating.dbo.dhl_country_zoning_table values ('12377','DE','Export','TZ','7')</v>
      </c>
    </row>
    <row r="676" spans="1:6" x14ac:dyDescent="0.3">
      <c r="A676">
        <v>12377</v>
      </c>
      <c r="B676" t="s">
        <v>376</v>
      </c>
      <c r="C676" t="s">
        <v>16</v>
      </c>
      <c r="D676" s="4" t="s">
        <v>501</v>
      </c>
      <c r="E676" s="4">
        <v>4</v>
      </c>
      <c r="F676" t="str">
        <f t="shared" si="11"/>
        <v>insert into tnl_rating.dbo.dhl_country_zoning_table values ('12377','DE','Export','TH','4')</v>
      </c>
    </row>
    <row r="677" spans="1:6" x14ac:dyDescent="0.3">
      <c r="A677">
        <v>12377</v>
      </c>
      <c r="B677" t="s">
        <v>376</v>
      </c>
      <c r="C677" t="s">
        <v>16</v>
      </c>
      <c r="D677" s="4" t="s">
        <v>502</v>
      </c>
      <c r="E677" s="4">
        <v>7</v>
      </c>
      <c r="F677" t="str">
        <f t="shared" si="11"/>
        <v>insert into tnl_rating.dbo.dhl_country_zoning_table values ('12377','DE','Export','TL','7')</v>
      </c>
    </row>
    <row r="678" spans="1:6" x14ac:dyDescent="0.3">
      <c r="A678">
        <v>12377</v>
      </c>
      <c r="B678" t="s">
        <v>376</v>
      </c>
      <c r="C678" t="s">
        <v>16</v>
      </c>
      <c r="D678" s="4" t="s">
        <v>503</v>
      </c>
      <c r="E678" s="4">
        <v>7</v>
      </c>
      <c r="F678" t="str">
        <f t="shared" si="11"/>
        <v>insert into tnl_rating.dbo.dhl_country_zoning_table values ('12377','DE','Export','TG','7')</v>
      </c>
    </row>
    <row r="679" spans="1:6" x14ac:dyDescent="0.3">
      <c r="A679">
        <v>12377</v>
      </c>
      <c r="B679" t="s">
        <v>376</v>
      </c>
      <c r="C679" t="s">
        <v>16</v>
      </c>
      <c r="D679" s="4" t="s">
        <v>504</v>
      </c>
      <c r="E679" s="4">
        <v>7</v>
      </c>
      <c r="F679" t="str">
        <f t="shared" si="11"/>
        <v>insert into tnl_rating.dbo.dhl_country_zoning_table values ('12377','DE','Export','TO','7')</v>
      </c>
    </row>
    <row r="680" spans="1:6" x14ac:dyDescent="0.3">
      <c r="A680">
        <v>12377</v>
      </c>
      <c r="B680" t="s">
        <v>376</v>
      </c>
      <c r="C680" t="s">
        <v>16</v>
      </c>
      <c r="D680" s="4" t="s">
        <v>505</v>
      </c>
      <c r="E680" s="4">
        <v>7</v>
      </c>
      <c r="F680" t="str">
        <f t="shared" si="11"/>
        <v>insert into tnl_rating.dbo.dhl_country_zoning_table values ('12377','DE','Export','TT','7')</v>
      </c>
    </row>
    <row r="681" spans="1:6" x14ac:dyDescent="0.3">
      <c r="A681">
        <v>12377</v>
      </c>
      <c r="B681" t="s">
        <v>376</v>
      </c>
      <c r="C681" t="s">
        <v>16</v>
      </c>
      <c r="D681" s="4" t="s">
        <v>506</v>
      </c>
      <c r="E681" s="4">
        <v>7</v>
      </c>
      <c r="F681" t="str">
        <f t="shared" si="11"/>
        <v>insert into tnl_rating.dbo.dhl_country_zoning_table values ('12377','DE','Export','TN','7')</v>
      </c>
    </row>
    <row r="682" spans="1:6" x14ac:dyDescent="0.3">
      <c r="A682">
        <v>12377</v>
      </c>
      <c r="B682" t="s">
        <v>376</v>
      </c>
      <c r="C682" t="s">
        <v>16</v>
      </c>
      <c r="D682" s="4" t="s">
        <v>507</v>
      </c>
      <c r="E682" s="4">
        <v>2</v>
      </c>
      <c r="F682" t="str">
        <f t="shared" si="11"/>
        <v>insert into tnl_rating.dbo.dhl_country_zoning_table values ('12377','DE','Export','TR','2')</v>
      </c>
    </row>
    <row r="683" spans="1:6" x14ac:dyDescent="0.3">
      <c r="A683">
        <v>12377</v>
      </c>
      <c r="B683" t="s">
        <v>376</v>
      </c>
      <c r="C683" t="s">
        <v>16</v>
      </c>
      <c r="D683" s="4" t="s">
        <v>508</v>
      </c>
      <c r="E683" s="4">
        <v>6</v>
      </c>
      <c r="F683" t="str">
        <f t="shared" si="11"/>
        <v>insert into tnl_rating.dbo.dhl_country_zoning_table values ('12377','DE','Export','TM','6')</v>
      </c>
    </row>
    <row r="684" spans="1:6" x14ac:dyDescent="0.3">
      <c r="A684">
        <v>12377</v>
      </c>
      <c r="B684" t="s">
        <v>376</v>
      </c>
      <c r="C684" t="s">
        <v>16</v>
      </c>
      <c r="D684" s="4" t="s">
        <v>509</v>
      </c>
      <c r="E684" s="4">
        <v>7</v>
      </c>
      <c r="F684" t="str">
        <f t="shared" si="11"/>
        <v>insert into tnl_rating.dbo.dhl_country_zoning_table values ('12377','DE','Export','TC','7')</v>
      </c>
    </row>
    <row r="685" spans="1:6" x14ac:dyDescent="0.3">
      <c r="A685">
        <v>12377</v>
      </c>
      <c r="B685" t="s">
        <v>376</v>
      </c>
      <c r="C685" t="s">
        <v>16</v>
      </c>
      <c r="D685" s="4" t="s">
        <v>510</v>
      </c>
      <c r="E685" s="4">
        <v>7</v>
      </c>
      <c r="F685" t="str">
        <f t="shared" si="11"/>
        <v>insert into tnl_rating.dbo.dhl_country_zoning_table values ('12377','DE','Export','TV','7')</v>
      </c>
    </row>
    <row r="686" spans="1:6" x14ac:dyDescent="0.3">
      <c r="A686">
        <v>12377</v>
      </c>
      <c r="B686" t="s">
        <v>376</v>
      </c>
      <c r="C686" t="s">
        <v>16</v>
      </c>
      <c r="D686" s="4" t="s">
        <v>17</v>
      </c>
      <c r="E686" s="4">
        <v>1</v>
      </c>
      <c r="F686" t="str">
        <f t="shared" si="11"/>
        <v>insert into tnl_rating.dbo.dhl_country_zoning_table values ('12377','DE','Export','US','1')</v>
      </c>
    </row>
    <row r="687" spans="1:6" x14ac:dyDescent="0.3">
      <c r="A687">
        <v>12377</v>
      </c>
      <c r="B687" t="s">
        <v>376</v>
      </c>
      <c r="C687" t="s">
        <v>16</v>
      </c>
      <c r="D687" s="4" t="s">
        <v>511</v>
      </c>
      <c r="E687" s="4">
        <v>7</v>
      </c>
      <c r="F687" t="str">
        <f t="shared" si="11"/>
        <v>insert into tnl_rating.dbo.dhl_country_zoning_table values ('12377','DE','Export','UG','7')</v>
      </c>
    </row>
    <row r="688" spans="1:6" x14ac:dyDescent="0.3">
      <c r="A688">
        <v>12377</v>
      </c>
      <c r="B688" t="s">
        <v>376</v>
      </c>
      <c r="C688" t="s">
        <v>16</v>
      </c>
      <c r="D688" s="4" t="s">
        <v>512</v>
      </c>
      <c r="E688" s="4">
        <v>6</v>
      </c>
      <c r="F688" t="str">
        <f t="shared" si="11"/>
        <v>insert into tnl_rating.dbo.dhl_country_zoning_table values ('12377','DE','Export','UA','6')</v>
      </c>
    </row>
    <row r="689" spans="1:6" x14ac:dyDescent="0.3">
      <c r="A689">
        <v>12377</v>
      </c>
      <c r="B689" t="s">
        <v>376</v>
      </c>
      <c r="C689" t="s">
        <v>16</v>
      </c>
      <c r="D689" s="4" t="s">
        <v>513</v>
      </c>
      <c r="E689" s="4">
        <v>7</v>
      </c>
      <c r="F689" t="str">
        <f t="shared" si="11"/>
        <v>insert into tnl_rating.dbo.dhl_country_zoning_table values ('12377','DE','Export','AE','7')</v>
      </c>
    </row>
    <row r="690" spans="1:6" x14ac:dyDescent="0.3">
      <c r="A690">
        <v>12377</v>
      </c>
      <c r="B690" t="s">
        <v>376</v>
      </c>
      <c r="C690" t="s">
        <v>16</v>
      </c>
      <c r="D690" s="4" t="s">
        <v>514</v>
      </c>
      <c r="E690" s="4">
        <v>2</v>
      </c>
      <c r="F690" t="str">
        <f t="shared" si="11"/>
        <v>insert into tnl_rating.dbo.dhl_country_zoning_table values ('12377','DE','Export','GB','2')</v>
      </c>
    </row>
    <row r="691" spans="1:6" x14ac:dyDescent="0.3">
      <c r="A691">
        <v>12377</v>
      </c>
      <c r="B691" t="s">
        <v>376</v>
      </c>
      <c r="C691" t="s">
        <v>16</v>
      </c>
      <c r="D691" s="4" t="s">
        <v>515</v>
      </c>
      <c r="E691" s="4">
        <v>5</v>
      </c>
      <c r="F691" t="str">
        <f t="shared" si="11"/>
        <v>insert into tnl_rating.dbo.dhl_country_zoning_table values ('12377','DE','Export','UY','5')</v>
      </c>
    </row>
    <row r="692" spans="1:6" x14ac:dyDescent="0.3">
      <c r="A692">
        <v>12377</v>
      </c>
      <c r="B692" t="s">
        <v>376</v>
      </c>
      <c r="C692" t="s">
        <v>16</v>
      </c>
      <c r="D692" s="4" t="s">
        <v>516</v>
      </c>
      <c r="E692" s="4">
        <v>6</v>
      </c>
      <c r="F692" t="str">
        <f t="shared" si="11"/>
        <v>insert into tnl_rating.dbo.dhl_country_zoning_table values ('12377','DE','Export','UZ','6')</v>
      </c>
    </row>
    <row r="693" spans="1:6" x14ac:dyDescent="0.3">
      <c r="A693">
        <v>12377</v>
      </c>
      <c r="B693" t="s">
        <v>376</v>
      </c>
      <c r="C693" t="s">
        <v>16</v>
      </c>
      <c r="D693" s="4" t="s">
        <v>517</v>
      </c>
      <c r="E693" s="4">
        <v>7</v>
      </c>
      <c r="F693" t="str">
        <f t="shared" si="11"/>
        <v>insert into tnl_rating.dbo.dhl_country_zoning_table values ('12377','DE','Export','VU','7')</v>
      </c>
    </row>
    <row r="694" spans="1:6" x14ac:dyDescent="0.3">
      <c r="A694">
        <v>12377</v>
      </c>
      <c r="B694" t="s">
        <v>376</v>
      </c>
      <c r="C694" t="s">
        <v>16</v>
      </c>
      <c r="D694" s="4" t="s">
        <v>518</v>
      </c>
      <c r="E694" s="4">
        <v>2</v>
      </c>
      <c r="F694" t="str">
        <f t="shared" si="11"/>
        <v>insert into tnl_rating.dbo.dhl_country_zoning_table values ('12377','DE','Export','VA','2')</v>
      </c>
    </row>
    <row r="695" spans="1:6" x14ac:dyDescent="0.3">
      <c r="A695">
        <v>12377</v>
      </c>
      <c r="B695" t="s">
        <v>376</v>
      </c>
      <c r="C695" t="s">
        <v>16</v>
      </c>
      <c r="D695" s="4" t="s">
        <v>519</v>
      </c>
      <c r="E695" s="4">
        <v>5</v>
      </c>
      <c r="F695" t="str">
        <f t="shared" si="11"/>
        <v>insert into tnl_rating.dbo.dhl_country_zoning_table values ('12377','DE','Export','VE','5')</v>
      </c>
    </row>
    <row r="696" spans="1:6" x14ac:dyDescent="0.3">
      <c r="A696">
        <v>12377</v>
      </c>
      <c r="B696" t="s">
        <v>376</v>
      </c>
      <c r="C696" t="s">
        <v>16</v>
      </c>
      <c r="D696" s="4" t="s">
        <v>520</v>
      </c>
      <c r="E696" s="4">
        <v>4</v>
      </c>
      <c r="F696" t="str">
        <f t="shared" si="11"/>
        <v>insert into tnl_rating.dbo.dhl_country_zoning_table values ('12377','DE','Export','VN','4')</v>
      </c>
    </row>
    <row r="697" spans="1:6" x14ac:dyDescent="0.3">
      <c r="A697">
        <v>12377</v>
      </c>
      <c r="B697" t="s">
        <v>376</v>
      </c>
      <c r="C697" t="s">
        <v>16</v>
      </c>
      <c r="D697" s="4" t="s">
        <v>521</v>
      </c>
      <c r="E697" s="4">
        <v>7</v>
      </c>
      <c r="F697" t="str">
        <f t="shared" si="11"/>
        <v>insert into tnl_rating.dbo.dhl_country_zoning_table values ('12377','DE','Export','VG','7')</v>
      </c>
    </row>
    <row r="698" spans="1:6" x14ac:dyDescent="0.3">
      <c r="A698">
        <v>12377</v>
      </c>
      <c r="B698" t="s">
        <v>376</v>
      </c>
      <c r="C698" t="s">
        <v>16</v>
      </c>
      <c r="D698" s="4" t="s">
        <v>539</v>
      </c>
      <c r="E698" s="4">
        <v>7</v>
      </c>
      <c r="F698" t="str">
        <f t="shared" si="11"/>
        <v>insert into tnl_rating.dbo.dhl_country_zoning_table values ('12377','DE','Export','VI','7')</v>
      </c>
    </row>
    <row r="699" spans="1:6" x14ac:dyDescent="0.3">
      <c r="A699">
        <v>12377</v>
      </c>
      <c r="B699" t="s">
        <v>376</v>
      </c>
      <c r="C699" t="s">
        <v>16</v>
      </c>
      <c r="D699" s="4" t="s">
        <v>522</v>
      </c>
      <c r="E699" s="4">
        <v>7</v>
      </c>
      <c r="F699" t="str">
        <f t="shared" si="11"/>
        <v>insert into tnl_rating.dbo.dhl_country_zoning_table values ('12377','DE','Export','YE','7')</v>
      </c>
    </row>
    <row r="700" spans="1:6" x14ac:dyDescent="0.3">
      <c r="A700">
        <v>12377</v>
      </c>
      <c r="B700" t="s">
        <v>376</v>
      </c>
      <c r="C700" t="s">
        <v>16</v>
      </c>
      <c r="D700" s="4" t="s">
        <v>523</v>
      </c>
      <c r="E700" s="4">
        <v>7</v>
      </c>
      <c r="F700" t="str">
        <f t="shared" si="11"/>
        <v>insert into tnl_rating.dbo.dhl_country_zoning_table values ('12377','DE','Export','ZM','7')</v>
      </c>
    </row>
    <row r="701" spans="1:6" x14ac:dyDescent="0.3">
      <c r="A701">
        <v>12377</v>
      </c>
      <c r="B701" t="s">
        <v>376</v>
      </c>
      <c r="C701" t="s">
        <v>16</v>
      </c>
      <c r="D701" s="4" t="s">
        <v>524</v>
      </c>
      <c r="E701" s="4">
        <v>7</v>
      </c>
      <c r="F701" t="str">
        <f t="shared" si="11"/>
        <v>insert into tnl_rating.dbo.dhl_country_zoning_table values ('12377','DE','Export','ZW','7')</v>
      </c>
    </row>
    <row r="702" spans="1:6" x14ac:dyDescent="0.3">
      <c r="A702">
        <v>12377</v>
      </c>
      <c r="B702" t="s">
        <v>376</v>
      </c>
      <c r="C702" t="s">
        <v>286</v>
      </c>
      <c r="D702" s="4" t="s">
        <v>302</v>
      </c>
      <c r="E702" s="4">
        <v>7</v>
      </c>
      <c r="F702" t="str">
        <f>"insert into tnl_rating.dbo.dhl_country_zoning_table values ('"&amp;A702&amp;"','"&amp;B702&amp;"','"&amp;C702&amp;"','"&amp;D702&amp;"','"&amp;E702&amp;"')"</f>
        <v>insert into tnl_rating.dbo.dhl_country_zoning_table values ('12377','DE','Import','AF','7')</v>
      </c>
    </row>
    <row r="703" spans="1:6" x14ac:dyDescent="0.3">
      <c r="A703">
        <v>12377</v>
      </c>
      <c r="B703" t="s">
        <v>376</v>
      </c>
      <c r="C703" t="s">
        <v>286</v>
      </c>
      <c r="D703" s="4" t="s">
        <v>303</v>
      </c>
      <c r="E703" s="4">
        <v>6</v>
      </c>
      <c r="F703" t="str">
        <f t="shared" ref="F703:F766" si="12">"insert into tnl_rating.dbo.dhl_country_zoning_table values ('"&amp;A703&amp;"','"&amp;B703&amp;"','"&amp;C703&amp;"','"&amp;D703&amp;"','"&amp;E703&amp;"')"</f>
        <v>insert into tnl_rating.dbo.dhl_country_zoning_table values ('12377','DE','Import','AL','6')</v>
      </c>
    </row>
    <row r="704" spans="1:6" x14ac:dyDescent="0.3">
      <c r="A704">
        <v>12377</v>
      </c>
      <c r="B704" t="s">
        <v>376</v>
      </c>
      <c r="C704" t="s">
        <v>286</v>
      </c>
      <c r="D704" s="4" t="s">
        <v>304</v>
      </c>
      <c r="E704" s="4">
        <v>7</v>
      </c>
      <c r="F704" t="str">
        <f t="shared" si="12"/>
        <v>insert into tnl_rating.dbo.dhl_country_zoning_table values ('12377','DE','Import','DZ','7')</v>
      </c>
    </row>
    <row r="705" spans="1:6" x14ac:dyDescent="0.3">
      <c r="A705">
        <v>12377</v>
      </c>
      <c r="B705" t="s">
        <v>376</v>
      </c>
      <c r="C705" t="s">
        <v>286</v>
      </c>
      <c r="D705" s="4" t="s">
        <v>532</v>
      </c>
      <c r="E705" s="4">
        <v>7</v>
      </c>
      <c r="F705" t="str">
        <f t="shared" si="12"/>
        <v>insert into tnl_rating.dbo.dhl_country_zoning_table values ('12377','DE','Import','AS','7')</v>
      </c>
    </row>
    <row r="706" spans="1:6" x14ac:dyDescent="0.3">
      <c r="A706">
        <v>12377</v>
      </c>
      <c r="B706" t="s">
        <v>376</v>
      </c>
      <c r="C706" t="s">
        <v>286</v>
      </c>
      <c r="D706" s="4" t="s">
        <v>305</v>
      </c>
      <c r="E706" s="4">
        <v>2</v>
      </c>
      <c r="F706" t="str">
        <f t="shared" si="12"/>
        <v>insert into tnl_rating.dbo.dhl_country_zoning_table values ('12377','DE','Import','AD','2')</v>
      </c>
    </row>
    <row r="707" spans="1:6" x14ac:dyDescent="0.3">
      <c r="A707">
        <v>12377</v>
      </c>
      <c r="B707" t="s">
        <v>376</v>
      </c>
      <c r="C707" t="s">
        <v>286</v>
      </c>
      <c r="D707" s="4" t="s">
        <v>306</v>
      </c>
      <c r="E707" s="4">
        <v>7</v>
      </c>
      <c r="F707" t="str">
        <f t="shared" si="12"/>
        <v>insert into tnl_rating.dbo.dhl_country_zoning_table values ('12377','DE','Import','AO','7')</v>
      </c>
    </row>
    <row r="708" spans="1:6" x14ac:dyDescent="0.3">
      <c r="A708">
        <v>12377</v>
      </c>
      <c r="B708" t="s">
        <v>376</v>
      </c>
      <c r="C708" t="s">
        <v>286</v>
      </c>
      <c r="D708" s="4" t="s">
        <v>307</v>
      </c>
      <c r="E708" s="4">
        <v>7</v>
      </c>
      <c r="F708" t="str">
        <f t="shared" si="12"/>
        <v>insert into tnl_rating.dbo.dhl_country_zoning_table values ('12377','DE','Import','AI','7')</v>
      </c>
    </row>
    <row r="709" spans="1:6" x14ac:dyDescent="0.3">
      <c r="A709">
        <v>12377</v>
      </c>
      <c r="B709" t="s">
        <v>376</v>
      </c>
      <c r="C709" t="s">
        <v>286</v>
      </c>
      <c r="D709" s="4" t="s">
        <v>308</v>
      </c>
      <c r="E709" s="4">
        <v>7</v>
      </c>
      <c r="F709" t="str">
        <f t="shared" si="12"/>
        <v>insert into tnl_rating.dbo.dhl_country_zoning_table values ('12377','DE','Import','AG','7')</v>
      </c>
    </row>
    <row r="710" spans="1:6" x14ac:dyDescent="0.3">
      <c r="A710">
        <v>12377</v>
      </c>
      <c r="B710" t="s">
        <v>376</v>
      </c>
      <c r="C710" t="s">
        <v>286</v>
      </c>
      <c r="D710" s="4" t="s">
        <v>309</v>
      </c>
      <c r="E710" s="4">
        <v>5</v>
      </c>
      <c r="F710" t="str">
        <f t="shared" si="12"/>
        <v>insert into tnl_rating.dbo.dhl_country_zoning_table values ('12377','DE','Import','AR','5')</v>
      </c>
    </row>
    <row r="711" spans="1:6" x14ac:dyDescent="0.3">
      <c r="A711">
        <v>12377</v>
      </c>
      <c r="B711" t="s">
        <v>376</v>
      </c>
      <c r="C711" t="s">
        <v>286</v>
      </c>
      <c r="D711" s="4" t="s">
        <v>310</v>
      </c>
      <c r="E711" s="4">
        <v>6</v>
      </c>
      <c r="F711" t="str">
        <f t="shared" si="12"/>
        <v>insert into tnl_rating.dbo.dhl_country_zoning_table values ('12377','DE','Import','AM','6')</v>
      </c>
    </row>
    <row r="712" spans="1:6" x14ac:dyDescent="0.3">
      <c r="A712">
        <v>12377</v>
      </c>
      <c r="B712" t="s">
        <v>376</v>
      </c>
      <c r="C712" t="s">
        <v>286</v>
      </c>
      <c r="D712" s="4" t="s">
        <v>311</v>
      </c>
      <c r="E712" s="4">
        <v>7</v>
      </c>
      <c r="F712" t="str">
        <f t="shared" si="12"/>
        <v>insert into tnl_rating.dbo.dhl_country_zoning_table values ('12377','DE','Import','AW','7')</v>
      </c>
    </row>
    <row r="713" spans="1:6" x14ac:dyDescent="0.3">
      <c r="A713">
        <v>12377</v>
      </c>
      <c r="B713" t="s">
        <v>376</v>
      </c>
      <c r="C713" t="s">
        <v>286</v>
      </c>
      <c r="D713" s="4" t="s">
        <v>312</v>
      </c>
      <c r="E713" s="4">
        <v>4</v>
      </c>
      <c r="F713" t="str">
        <f t="shared" si="12"/>
        <v>insert into tnl_rating.dbo.dhl_country_zoning_table values ('12377','DE','Import','AU','4')</v>
      </c>
    </row>
    <row r="714" spans="1:6" x14ac:dyDescent="0.3">
      <c r="A714">
        <v>12377</v>
      </c>
      <c r="B714" t="s">
        <v>376</v>
      </c>
      <c r="C714" t="s">
        <v>286</v>
      </c>
      <c r="D714" s="4" t="s">
        <v>313</v>
      </c>
      <c r="E714" s="4">
        <v>2</v>
      </c>
      <c r="F714" t="str">
        <f t="shared" si="12"/>
        <v>insert into tnl_rating.dbo.dhl_country_zoning_table values ('12377','DE','Import','AT','2')</v>
      </c>
    </row>
    <row r="715" spans="1:6" x14ac:dyDescent="0.3">
      <c r="A715">
        <v>12377</v>
      </c>
      <c r="B715" t="s">
        <v>376</v>
      </c>
      <c r="C715" t="s">
        <v>286</v>
      </c>
      <c r="D715" s="4" t="s">
        <v>314</v>
      </c>
      <c r="E715" s="4">
        <v>6</v>
      </c>
      <c r="F715" t="str">
        <f t="shared" si="12"/>
        <v>insert into tnl_rating.dbo.dhl_country_zoning_table values ('12377','DE','Import','AZ','6')</v>
      </c>
    </row>
    <row r="716" spans="1:6" x14ac:dyDescent="0.3">
      <c r="A716">
        <v>12377</v>
      </c>
      <c r="B716" t="s">
        <v>376</v>
      </c>
      <c r="C716" t="s">
        <v>286</v>
      </c>
      <c r="D716" s="4" t="s">
        <v>315</v>
      </c>
      <c r="E716" s="4">
        <v>7</v>
      </c>
      <c r="F716" t="str">
        <f t="shared" si="12"/>
        <v>insert into tnl_rating.dbo.dhl_country_zoning_table values ('12377','DE','Import','BS','7')</v>
      </c>
    </row>
    <row r="717" spans="1:6" x14ac:dyDescent="0.3">
      <c r="A717">
        <v>12377</v>
      </c>
      <c r="B717" t="s">
        <v>376</v>
      </c>
      <c r="C717" t="s">
        <v>286</v>
      </c>
      <c r="D717" s="4" t="s">
        <v>316</v>
      </c>
      <c r="E717" s="4">
        <v>7</v>
      </c>
      <c r="F717" t="str">
        <f t="shared" si="12"/>
        <v>insert into tnl_rating.dbo.dhl_country_zoning_table values ('12377','DE','Import','BH','7')</v>
      </c>
    </row>
    <row r="718" spans="1:6" x14ac:dyDescent="0.3">
      <c r="A718">
        <v>12377</v>
      </c>
      <c r="B718" t="s">
        <v>376</v>
      </c>
      <c r="C718" t="s">
        <v>286</v>
      </c>
      <c r="D718" s="4" t="s">
        <v>317</v>
      </c>
      <c r="E718" s="4">
        <v>7</v>
      </c>
      <c r="F718" t="str">
        <f t="shared" si="12"/>
        <v>insert into tnl_rating.dbo.dhl_country_zoning_table values ('12377','DE','Import','BD','7')</v>
      </c>
    </row>
    <row r="719" spans="1:6" x14ac:dyDescent="0.3">
      <c r="A719">
        <v>12377</v>
      </c>
      <c r="B719" t="s">
        <v>376</v>
      </c>
      <c r="C719" t="s">
        <v>286</v>
      </c>
      <c r="D719" s="4" t="s">
        <v>318</v>
      </c>
      <c r="E719" s="4">
        <v>7</v>
      </c>
      <c r="F719" t="str">
        <f t="shared" si="12"/>
        <v>insert into tnl_rating.dbo.dhl_country_zoning_table values ('12377','DE','Import','BB','7')</v>
      </c>
    </row>
    <row r="720" spans="1:6" x14ac:dyDescent="0.3">
      <c r="A720">
        <v>12377</v>
      </c>
      <c r="B720" t="s">
        <v>376</v>
      </c>
      <c r="C720" t="s">
        <v>286</v>
      </c>
      <c r="D720" s="4" t="s">
        <v>319</v>
      </c>
      <c r="E720" s="4">
        <v>6</v>
      </c>
      <c r="F720" t="str">
        <f t="shared" si="12"/>
        <v>insert into tnl_rating.dbo.dhl_country_zoning_table values ('12377','DE','Import','BY','6')</v>
      </c>
    </row>
    <row r="721" spans="1:6" x14ac:dyDescent="0.3">
      <c r="A721">
        <v>12377</v>
      </c>
      <c r="B721" t="s">
        <v>376</v>
      </c>
      <c r="C721" t="s">
        <v>286</v>
      </c>
      <c r="D721" s="4" t="s">
        <v>320</v>
      </c>
      <c r="E721" s="4">
        <v>2</v>
      </c>
      <c r="F721" t="str">
        <f t="shared" si="12"/>
        <v>insert into tnl_rating.dbo.dhl_country_zoning_table values ('12377','DE','Import','BE','2')</v>
      </c>
    </row>
    <row r="722" spans="1:6" x14ac:dyDescent="0.3">
      <c r="A722">
        <v>12377</v>
      </c>
      <c r="B722" t="s">
        <v>376</v>
      </c>
      <c r="C722" t="s">
        <v>286</v>
      </c>
      <c r="D722" s="4" t="s">
        <v>321</v>
      </c>
      <c r="E722" s="4">
        <v>5</v>
      </c>
      <c r="F722" t="str">
        <f t="shared" si="12"/>
        <v>insert into tnl_rating.dbo.dhl_country_zoning_table values ('12377','DE','Import','BZ','5')</v>
      </c>
    </row>
    <row r="723" spans="1:6" x14ac:dyDescent="0.3">
      <c r="A723">
        <v>12377</v>
      </c>
      <c r="B723" t="s">
        <v>376</v>
      </c>
      <c r="C723" t="s">
        <v>286</v>
      </c>
      <c r="D723" s="4" t="s">
        <v>322</v>
      </c>
      <c r="E723" s="4">
        <v>7</v>
      </c>
      <c r="F723" t="str">
        <f t="shared" si="12"/>
        <v>insert into tnl_rating.dbo.dhl_country_zoning_table values ('12377','DE','Import','BJ','7')</v>
      </c>
    </row>
    <row r="724" spans="1:6" x14ac:dyDescent="0.3">
      <c r="A724">
        <v>12377</v>
      </c>
      <c r="B724" t="s">
        <v>376</v>
      </c>
      <c r="C724" t="s">
        <v>286</v>
      </c>
      <c r="D724" s="4" t="s">
        <v>323</v>
      </c>
      <c r="E724" s="4">
        <v>7</v>
      </c>
      <c r="F724" t="str">
        <f t="shared" si="12"/>
        <v>insert into tnl_rating.dbo.dhl_country_zoning_table values ('12377','DE','Import','BM','7')</v>
      </c>
    </row>
    <row r="725" spans="1:6" x14ac:dyDescent="0.3">
      <c r="A725">
        <v>12377</v>
      </c>
      <c r="B725" t="s">
        <v>376</v>
      </c>
      <c r="C725" t="s">
        <v>286</v>
      </c>
      <c r="D725" s="4" t="s">
        <v>324</v>
      </c>
      <c r="E725" s="4">
        <v>7</v>
      </c>
      <c r="F725" t="str">
        <f t="shared" si="12"/>
        <v>insert into tnl_rating.dbo.dhl_country_zoning_table values ('12377','DE','Import','BT','7')</v>
      </c>
    </row>
    <row r="726" spans="1:6" x14ac:dyDescent="0.3">
      <c r="A726">
        <v>12377</v>
      </c>
      <c r="B726" t="s">
        <v>376</v>
      </c>
      <c r="C726" t="s">
        <v>286</v>
      </c>
      <c r="D726" s="4" t="s">
        <v>325</v>
      </c>
      <c r="E726" s="4">
        <v>5</v>
      </c>
      <c r="F726" t="str">
        <f t="shared" si="12"/>
        <v>insert into tnl_rating.dbo.dhl_country_zoning_table values ('12377','DE','Import','BO','5')</v>
      </c>
    </row>
    <row r="727" spans="1:6" x14ac:dyDescent="0.3">
      <c r="A727">
        <v>12377</v>
      </c>
      <c r="B727" t="s">
        <v>376</v>
      </c>
      <c r="C727" t="s">
        <v>286</v>
      </c>
      <c r="D727" s="4" t="s">
        <v>326</v>
      </c>
      <c r="E727" s="4">
        <v>7</v>
      </c>
      <c r="F727" t="str">
        <f t="shared" si="12"/>
        <v>insert into tnl_rating.dbo.dhl_country_zoning_table values ('12377','DE','Import','XB','7')</v>
      </c>
    </row>
    <row r="728" spans="1:6" x14ac:dyDescent="0.3">
      <c r="A728">
        <v>12377</v>
      </c>
      <c r="B728" t="s">
        <v>376</v>
      </c>
      <c r="C728" t="s">
        <v>286</v>
      </c>
      <c r="D728" s="4" t="s">
        <v>327</v>
      </c>
      <c r="E728" s="4">
        <v>6</v>
      </c>
      <c r="F728" t="str">
        <f t="shared" si="12"/>
        <v>insert into tnl_rating.dbo.dhl_country_zoning_table values ('12377','DE','Import','BA','6')</v>
      </c>
    </row>
    <row r="729" spans="1:6" x14ac:dyDescent="0.3">
      <c r="A729">
        <v>12377</v>
      </c>
      <c r="B729" t="s">
        <v>376</v>
      </c>
      <c r="C729" t="s">
        <v>286</v>
      </c>
      <c r="D729" s="4" t="s">
        <v>328</v>
      </c>
      <c r="E729" s="4">
        <v>7</v>
      </c>
      <c r="F729" t="str">
        <f t="shared" si="12"/>
        <v>insert into tnl_rating.dbo.dhl_country_zoning_table values ('12377','DE','Import','BW','7')</v>
      </c>
    </row>
    <row r="730" spans="1:6" x14ac:dyDescent="0.3">
      <c r="A730">
        <v>12377</v>
      </c>
      <c r="B730" t="s">
        <v>376</v>
      </c>
      <c r="C730" t="s">
        <v>286</v>
      </c>
      <c r="D730" s="4" t="s">
        <v>329</v>
      </c>
      <c r="E730" s="4">
        <v>5</v>
      </c>
      <c r="F730" t="str">
        <f t="shared" si="12"/>
        <v>insert into tnl_rating.dbo.dhl_country_zoning_table values ('12377','DE','Import','BR','5')</v>
      </c>
    </row>
    <row r="731" spans="1:6" x14ac:dyDescent="0.3">
      <c r="A731">
        <v>12377</v>
      </c>
      <c r="B731" t="s">
        <v>376</v>
      </c>
      <c r="C731" t="s">
        <v>286</v>
      </c>
      <c r="D731" s="4" t="s">
        <v>330</v>
      </c>
      <c r="E731" s="4">
        <v>7</v>
      </c>
      <c r="F731" t="str">
        <f t="shared" si="12"/>
        <v>insert into tnl_rating.dbo.dhl_country_zoning_table values ('12377','DE','Import','BN','7')</v>
      </c>
    </row>
    <row r="732" spans="1:6" x14ac:dyDescent="0.3">
      <c r="A732">
        <v>12377</v>
      </c>
      <c r="B732" t="s">
        <v>376</v>
      </c>
      <c r="C732" t="s">
        <v>286</v>
      </c>
      <c r="D732" s="4" t="s">
        <v>331</v>
      </c>
      <c r="E732" s="4">
        <v>6</v>
      </c>
      <c r="F732" t="str">
        <f t="shared" si="12"/>
        <v>insert into tnl_rating.dbo.dhl_country_zoning_table values ('12377','DE','Import','BG','6')</v>
      </c>
    </row>
    <row r="733" spans="1:6" x14ac:dyDescent="0.3">
      <c r="A733">
        <v>12377</v>
      </c>
      <c r="B733" t="s">
        <v>376</v>
      </c>
      <c r="C733" t="s">
        <v>286</v>
      </c>
      <c r="D733" s="4" t="s">
        <v>332</v>
      </c>
      <c r="E733" s="4">
        <v>7</v>
      </c>
      <c r="F733" t="str">
        <f t="shared" si="12"/>
        <v>insert into tnl_rating.dbo.dhl_country_zoning_table values ('12377','DE','Import','BF','7')</v>
      </c>
    </row>
    <row r="734" spans="1:6" x14ac:dyDescent="0.3">
      <c r="A734">
        <v>12377</v>
      </c>
      <c r="B734" t="s">
        <v>376</v>
      </c>
      <c r="C734" t="s">
        <v>286</v>
      </c>
      <c r="D734" s="4" t="s">
        <v>333</v>
      </c>
      <c r="E734" s="4">
        <v>7</v>
      </c>
      <c r="F734" t="str">
        <f t="shared" si="12"/>
        <v>insert into tnl_rating.dbo.dhl_country_zoning_table values ('12377','DE','Import','BI','7')</v>
      </c>
    </row>
    <row r="735" spans="1:6" x14ac:dyDescent="0.3">
      <c r="A735">
        <v>12377</v>
      </c>
      <c r="B735" t="s">
        <v>376</v>
      </c>
      <c r="C735" t="s">
        <v>286</v>
      </c>
      <c r="D735" s="4" t="s">
        <v>334</v>
      </c>
      <c r="E735" s="4">
        <v>4</v>
      </c>
      <c r="F735" t="str">
        <f t="shared" si="12"/>
        <v>insert into tnl_rating.dbo.dhl_country_zoning_table values ('12377','DE','Import','KH','4')</v>
      </c>
    </row>
    <row r="736" spans="1:6" x14ac:dyDescent="0.3">
      <c r="A736">
        <v>12377</v>
      </c>
      <c r="B736" t="s">
        <v>376</v>
      </c>
      <c r="C736" t="s">
        <v>286</v>
      </c>
      <c r="D736" s="4" t="s">
        <v>335</v>
      </c>
      <c r="E736" s="4">
        <v>7</v>
      </c>
      <c r="F736" t="str">
        <f t="shared" si="12"/>
        <v>insert into tnl_rating.dbo.dhl_country_zoning_table values ('12377','DE','Import','CM','7')</v>
      </c>
    </row>
    <row r="737" spans="1:6" x14ac:dyDescent="0.3">
      <c r="A737">
        <v>12377</v>
      </c>
      <c r="B737" t="s">
        <v>376</v>
      </c>
      <c r="C737" t="s">
        <v>286</v>
      </c>
      <c r="D737" s="4" t="s">
        <v>336</v>
      </c>
      <c r="E737" s="4">
        <v>1</v>
      </c>
      <c r="F737" t="str">
        <f t="shared" si="12"/>
        <v>insert into tnl_rating.dbo.dhl_country_zoning_table values ('12377','DE','Import','CA','1')</v>
      </c>
    </row>
    <row r="738" spans="1:6" x14ac:dyDescent="0.3">
      <c r="A738">
        <v>12377</v>
      </c>
      <c r="B738" t="s">
        <v>376</v>
      </c>
      <c r="C738" t="s">
        <v>286</v>
      </c>
      <c r="D738" s="4" t="s">
        <v>337</v>
      </c>
      <c r="E738" s="4">
        <v>2</v>
      </c>
      <c r="F738" t="str">
        <f t="shared" si="12"/>
        <v>insert into tnl_rating.dbo.dhl_country_zoning_table values ('12377','DE','Import','IC','2')</v>
      </c>
    </row>
    <row r="739" spans="1:6" x14ac:dyDescent="0.3">
      <c r="A739">
        <v>12377</v>
      </c>
      <c r="B739" t="s">
        <v>376</v>
      </c>
      <c r="C739" t="s">
        <v>286</v>
      </c>
      <c r="D739" s="4" t="s">
        <v>338</v>
      </c>
      <c r="E739" s="4">
        <v>7</v>
      </c>
      <c r="F739" t="str">
        <f t="shared" si="12"/>
        <v>insert into tnl_rating.dbo.dhl_country_zoning_table values ('12377','DE','Import','CV','7')</v>
      </c>
    </row>
    <row r="740" spans="1:6" x14ac:dyDescent="0.3">
      <c r="A740">
        <v>12377</v>
      </c>
      <c r="B740" t="s">
        <v>376</v>
      </c>
      <c r="C740" t="s">
        <v>286</v>
      </c>
      <c r="D740" s="4" t="s">
        <v>339</v>
      </c>
      <c r="E740" s="4">
        <v>7</v>
      </c>
      <c r="F740" t="str">
        <f t="shared" si="12"/>
        <v>insert into tnl_rating.dbo.dhl_country_zoning_table values ('12377','DE','Import','KY','7')</v>
      </c>
    </row>
    <row r="741" spans="1:6" x14ac:dyDescent="0.3">
      <c r="A741">
        <v>12377</v>
      </c>
      <c r="B741" t="s">
        <v>376</v>
      </c>
      <c r="C741" t="s">
        <v>286</v>
      </c>
      <c r="D741" s="4" t="s">
        <v>340</v>
      </c>
      <c r="E741" s="4">
        <v>7</v>
      </c>
      <c r="F741" t="str">
        <f t="shared" si="12"/>
        <v>insert into tnl_rating.dbo.dhl_country_zoning_table values ('12377','DE','Import','CF','7')</v>
      </c>
    </row>
    <row r="742" spans="1:6" x14ac:dyDescent="0.3">
      <c r="A742">
        <v>12377</v>
      </c>
      <c r="B742" t="s">
        <v>376</v>
      </c>
      <c r="C742" t="s">
        <v>286</v>
      </c>
      <c r="D742" s="4" t="s">
        <v>341</v>
      </c>
      <c r="E742" s="4">
        <v>7</v>
      </c>
      <c r="F742" t="str">
        <f t="shared" si="12"/>
        <v>insert into tnl_rating.dbo.dhl_country_zoning_table values ('12377','DE','Import','TD','7')</v>
      </c>
    </row>
    <row r="743" spans="1:6" x14ac:dyDescent="0.3">
      <c r="A743">
        <v>12377</v>
      </c>
      <c r="B743" t="s">
        <v>376</v>
      </c>
      <c r="C743" t="s">
        <v>286</v>
      </c>
      <c r="D743" s="4" t="s">
        <v>342</v>
      </c>
      <c r="E743" s="4">
        <v>5</v>
      </c>
      <c r="F743" t="str">
        <f t="shared" si="12"/>
        <v>insert into tnl_rating.dbo.dhl_country_zoning_table values ('12377','DE','Import','CL','5')</v>
      </c>
    </row>
    <row r="744" spans="1:6" x14ac:dyDescent="0.3">
      <c r="A744">
        <v>12377</v>
      </c>
      <c r="B744" t="s">
        <v>376</v>
      </c>
      <c r="C744" t="s">
        <v>286</v>
      </c>
      <c r="D744" s="4" t="s">
        <v>343</v>
      </c>
      <c r="E744" s="4">
        <v>3</v>
      </c>
      <c r="F744" t="str">
        <f t="shared" si="12"/>
        <v>insert into tnl_rating.dbo.dhl_country_zoning_table values ('12377','DE','Import','CN','3')</v>
      </c>
    </row>
    <row r="745" spans="1:6" x14ac:dyDescent="0.3">
      <c r="A745">
        <v>12377</v>
      </c>
      <c r="B745" t="s">
        <v>376</v>
      </c>
      <c r="C745" t="s">
        <v>286</v>
      </c>
      <c r="D745" s="4" t="s">
        <v>344</v>
      </c>
      <c r="E745" s="4">
        <v>5</v>
      </c>
      <c r="F745" t="str">
        <f t="shared" si="12"/>
        <v>insert into tnl_rating.dbo.dhl_country_zoning_table values ('12377','DE','Import','CO','5')</v>
      </c>
    </row>
    <row r="746" spans="1:6" x14ac:dyDescent="0.3">
      <c r="A746">
        <v>12377</v>
      </c>
      <c r="B746" t="s">
        <v>376</v>
      </c>
      <c r="C746" t="s">
        <v>286</v>
      </c>
      <c r="D746" s="4" t="s">
        <v>345</v>
      </c>
      <c r="E746" s="4">
        <v>7</v>
      </c>
      <c r="F746" t="str">
        <f t="shared" si="12"/>
        <v>insert into tnl_rating.dbo.dhl_country_zoning_table values ('12377','DE','Import','KM','7')</v>
      </c>
    </row>
    <row r="747" spans="1:6" x14ac:dyDescent="0.3">
      <c r="A747">
        <v>12377</v>
      </c>
      <c r="B747" t="s">
        <v>376</v>
      </c>
      <c r="C747" t="s">
        <v>286</v>
      </c>
      <c r="D747" s="4" t="s">
        <v>346</v>
      </c>
      <c r="E747" s="4">
        <v>7</v>
      </c>
      <c r="F747" t="str">
        <f t="shared" si="12"/>
        <v>insert into tnl_rating.dbo.dhl_country_zoning_table values ('12377','DE','Import','CG','7')</v>
      </c>
    </row>
    <row r="748" spans="1:6" x14ac:dyDescent="0.3">
      <c r="A748">
        <v>12377</v>
      </c>
      <c r="B748" t="s">
        <v>376</v>
      </c>
      <c r="C748" t="s">
        <v>286</v>
      </c>
      <c r="D748" s="4" t="s">
        <v>347</v>
      </c>
      <c r="E748" s="4">
        <v>7</v>
      </c>
      <c r="F748" t="str">
        <f t="shared" si="12"/>
        <v>insert into tnl_rating.dbo.dhl_country_zoning_table values ('12377','DE','Import','CD','7')</v>
      </c>
    </row>
    <row r="749" spans="1:6" x14ac:dyDescent="0.3">
      <c r="A749">
        <v>12377</v>
      </c>
      <c r="B749" t="s">
        <v>376</v>
      </c>
      <c r="C749" t="s">
        <v>286</v>
      </c>
      <c r="D749" s="4" t="s">
        <v>348</v>
      </c>
      <c r="E749" s="4">
        <v>7</v>
      </c>
      <c r="F749" t="str">
        <f t="shared" si="12"/>
        <v>insert into tnl_rating.dbo.dhl_country_zoning_table values ('12377','DE','Import','CK','7')</v>
      </c>
    </row>
    <row r="750" spans="1:6" x14ac:dyDescent="0.3">
      <c r="A750">
        <v>12377</v>
      </c>
      <c r="B750" t="s">
        <v>376</v>
      </c>
      <c r="C750" t="s">
        <v>286</v>
      </c>
      <c r="D750" s="4" t="s">
        <v>349</v>
      </c>
      <c r="E750" s="4">
        <v>5</v>
      </c>
      <c r="F750" t="str">
        <f t="shared" si="12"/>
        <v>insert into tnl_rating.dbo.dhl_country_zoning_table values ('12377','DE','Import','CR','5')</v>
      </c>
    </row>
    <row r="751" spans="1:6" x14ac:dyDescent="0.3">
      <c r="A751">
        <v>12377</v>
      </c>
      <c r="B751" t="s">
        <v>376</v>
      </c>
      <c r="C751" t="s">
        <v>286</v>
      </c>
      <c r="D751" s="4" t="s">
        <v>350</v>
      </c>
      <c r="E751" s="4">
        <v>7</v>
      </c>
      <c r="F751" t="str">
        <f t="shared" si="12"/>
        <v>insert into tnl_rating.dbo.dhl_country_zoning_table values ('12377','DE','Import','CI','7')</v>
      </c>
    </row>
    <row r="752" spans="1:6" x14ac:dyDescent="0.3">
      <c r="A752">
        <v>12377</v>
      </c>
      <c r="B752" t="s">
        <v>376</v>
      </c>
      <c r="C752" t="s">
        <v>286</v>
      </c>
      <c r="D752" s="4" t="s">
        <v>351</v>
      </c>
      <c r="E752" s="4">
        <v>6</v>
      </c>
      <c r="F752" t="str">
        <f t="shared" si="12"/>
        <v>insert into tnl_rating.dbo.dhl_country_zoning_table values ('12377','DE','Import','HR','6')</v>
      </c>
    </row>
    <row r="753" spans="1:6" x14ac:dyDescent="0.3">
      <c r="A753">
        <v>12377</v>
      </c>
      <c r="B753" t="s">
        <v>376</v>
      </c>
      <c r="C753" t="s">
        <v>286</v>
      </c>
      <c r="D753" s="4" t="s">
        <v>352</v>
      </c>
      <c r="E753" s="4">
        <v>7</v>
      </c>
      <c r="F753" t="str">
        <f t="shared" si="12"/>
        <v>insert into tnl_rating.dbo.dhl_country_zoning_table values ('12377','DE','Import','CU','7')</v>
      </c>
    </row>
    <row r="754" spans="1:6" x14ac:dyDescent="0.3">
      <c r="A754">
        <v>12377</v>
      </c>
      <c r="B754" t="s">
        <v>376</v>
      </c>
      <c r="C754" t="s">
        <v>286</v>
      </c>
      <c r="D754" s="4" t="s">
        <v>353</v>
      </c>
      <c r="E754" s="4">
        <v>7</v>
      </c>
      <c r="F754" t="str">
        <f t="shared" si="12"/>
        <v>insert into tnl_rating.dbo.dhl_country_zoning_table values ('12377','DE','Import','XC','7')</v>
      </c>
    </row>
    <row r="755" spans="1:6" x14ac:dyDescent="0.3">
      <c r="A755">
        <v>12377</v>
      </c>
      <c r="B755" t="s">
        <v>376</v>
      </c>
      <c r="C755" t="s">
        <v>286</v>
      </c>
      <c r="D755" s="4" t="s">
        <v>354</v>
      </c>
      <c r="E755" s="4">
        <v>2</v>
      </c>
      <c r="F755" t="str">
        <f t="shared" si="12"/>
        <v>insert into tnl_rating.dbo.dhl_country_zoning_table values ('12377','DE','Import','CY','2')</v>
      </c>
    </row>
    <row r="756" spans="1:6" x14ac:dyDescent="0.3">
      <c r="A756">
        <v>12377</v>
      </c>
      <c r="B756" t="s">
        <v>376</v>
      </c>
      <c r="C756" t="s">
        <v>286</v>
      </c>
      <c r="D756" s="4" t="s">
        <v>355</v>
      </c>
      <c r="E756" s="4">
        <v>6</v>
      </c>
      <c r="F756" t="str">
        <f t="shared" si="12"/>
        <v>insert into tnl_rating.dbo.dhl_country_zoning_table values ('12377','DE','Import','CZ','6')</v>
      </c>
    </row>
    <row r="757" spans="1:6" x14ac:dyDescent="0.3">
      <c r="A757">
        <v>12377</v>
      </c>
      <c r="B757" t="s">
        <v>376</v>
      </c>
      <c r="C757" t="s">
        <v>286</v>
      </c>
      <c r="D757" s="4" t="s">
        <v>356</v>
      </c>
      <c r="E757" s="4">
        <v>2</v>
      </c>
      <c r="F757" t="str">
        <f t="shared" si="12"/>
        <v>insert into tnl_rating.dbo.dhl_country_zoning_table values ('12377','DE','Import','DK','2')</v>
      </c>
    </row>
    <row r="758" spans="1:6" x14ac:dyDescent="0.3">
      <c r="A758">
        <v>12377</v>
      </c>
      <c r="B758" t="s">
        <v>376</v>
      </c>
      <c r="C758" t="s">
        <v>286</v>
      </c>
      <c r="D758" s="4" t="s">
        <v>357</v>
      </c>
      <c r="E758" s="4">
        <v>7</v>
      </c>
      <c r="F758" t="str">
        <f t="shared" si="12"/>
        <v>insert into tnl_rating.dbo.dhl_country_zoning_table values ('12377','DE','Import','DJ','7')</v>
      </c>
    </row>
    <row r="759" spans="1:6" x14ac:dyDescent="0.3">
      <c r="A759">
        <v>12377</v>
      </c>
      <c r="B759" t="s">
        <v>376</v>
      </c>
      <c r="C759" t="s">
        <v>286</v>
      </c>
      <c r="D759" s="4" t="s">
        <v>358</v>
      </c>
      <c r="E759" s="4">
        <v>7</v>
      </c>
      <c r="F759" t="str">
        <f t="shared" si="12"/>
        <v>insert into tnl_rating.dbo.dhl_country_zoning_table values ('12377','DE','Import','DM','7')</v>
      </c>
    </row>
    <row r="760" spans="1:6" x14ac:dyDescent="0.3">
      <c r="A760">
        <v>12377</v>
      </c>
      <c r="B760" t="s">
        <v>376</v>
      </c>
      <c r="C760" t="s">
        <v>286</v>
      </c>
      <c r="D760" s="4" t="s">
        <v>359</v>
      </c>
      <c r="E760" s="4">
        <v>5</v>
      </c>
      <c r="F760" t="str">
        <f t="shared" si="12"/>
        <v>insert into tnl_rating.dbo.dhl_country_zoning_table values ('12377','DE','Import','DO','5')</v>
      </c>
    </row>
    <row r="761" spans="1:6" x14ac:dyDescent="0.3">
      <c r="A761">
        <v>12377</v>
      </c>
      <c r="B761" t="s">
        <v>376</v>
      </c>
      <c r="C761" t="s">
        <v>286</v>
      </c>
      <c r="D761" s="4" t="s">
        <v>360</v>
      </c>
      <c r="E761" s="4">
        <v>5</v>
      </c>
      <c r="F761" t="str">
        <f t="shared" si="12"/>
        <v>insert into tnl_rating.dbo.dhl_country_zoning_table values ('12377','DE','Import','EC','5')</v>
      </c>
    </row>
    <row r="762" spans="1:6" x14ac:dyDescent="0.3">
      <c r="A762">
        <v>12377</v>
      </c>
      <c r="B762" t="s">
        <v>376</v>
      </c>
      <c r="C762" t="s">
        <v>286</v>
      </c>
      <c r="D762" s="4" t="s">
        <v>361</v>
      </c>
      <c r="E762" s="4">
        <v>7</v>
      </c>
      <c r="F762" t="str">
        <f t="shared" si="12"/>
        <v>insert into tnl_rating.dbo.dhl_country_zoning_table values ('12377','DE','Import','EG','7')</v>
      </c>
    </row>
    <row r="763" spans="1:6" x14ac:dyDescent="0.3">
      <c r="A763">
        <v>12377</v>
      </c>
      <c r="B763" t="s">
        <v>376</v>
      </c>
      <c r="C763" t="s">
        <v>286</v>
      </c>
      <c r="D763" s="4" t="s">
        <v>362</v>
      </c>
      <c r="E763" s="4">
        <v>5</v>
      </c>
      <c r="F763" t="str">
        <f t="shared" si="12"/>
        <v>insert into tnl_rating.dbo.dhl_country_zoning_table values ('12377','DE','Import','SV','5')</v>
      </c>
    </row>
    <row r="764" spans="1:6" x14ac:dyDescent="0.3">
      <c r="A764">
        <v>12377</v>
      </c>
      <c r="B764" t="s">
        <v>376</v>
      </c>
      <c r="C764" t="s">
        <v>286</v>
      </c>
      <c r="D764" s="4" t="s">
        <v>363</v>
      </c>
      <c r="E764" s="4">
        <v>7</v>
      </c>
      <c r="F764" t="str">
        <f t="shared" si="12"/>
        <v>insert into tnl_rating.dbo.dhl_country_zoning_table values ('12377','DE','Import','ER','7')</v>
      </c>
    </row>
    <row r="765" spans="1:6" x14ac:dyDescent="0.3">
      <c r="A765">
        <v>12377</v>
      </c>
      <c r="B765" t="s">
        <v>376</v>
      </c>
      <c r="C765" t="s">
        <v>286</v>
      </c>
      <c r="D765" s="4" t="s">
        <v>364</v>
      </c>
      <c r="E765" s="4">
        <v>6</v>
      </c>
      <c r="F765" t="str">
        <f t="shared" si="12"/>
        <v>insert into tnl_rating.dbo.dhl_country_zoning_table values ('12377','DE','Import','EE','6')</v>
      </c>
    </row>
    <row r="766" spans="1:6" x14ac:dyDescent="0.3">
      <c r="A766">
        <v>12377</v>
      </c>
      <c r="B766" t="s">
        <v>376</v>
      </c>
      <c r="C766" t="s">
        <v>286</v>
      </c>
      <c r="D766" s="4" t="s">
        <v>365</v>
      </c>
      <c r="E766" s="4">
        <v>7</v>
      </c>
      <c r="F766" t="str">
        <f t="shared" si="12"/>
        <v>insert into tnl_rating.dbo.dhl_country_zoning_table values ('12377','DE','Import','SZ','7')</v>
      </c>
    </row>
    <row r="767" spans="1:6" x14ac:dyDescent="0.3">
      <c r="A767">
        <v>12377</v>
      </c>
      <c r="B767" t="s">
        <v>376</v>
      </c>
      <c r="C767" t="s">
        <v>286</v>
      </c>
      <c r="D767" s="4" t="s">
        <v>366</v>
      </c>
      <c r="E767" s="4">
        <v>7</v>
      </c>
      <c r="F767" t="str">
        <f t="shared" ref="F767:F830" si="13">"insert into tnl_rating.dbo.dhl_country_zoning_table values ('"&amp;A767&amp;"','"&amp;B767&amp;"','"&amp;C767&amp;"','"&amp;D767&amp;"','"&amp;E767&amp;"')"</f>
        <v>insert into tnl_rating.dbo.dhl_country_zoning_table values ('12377','DE','Import','ET','7')</v>
      </c>
    </row>
    <row r="768" spans="1:6" x14ac:dyDescent="0.3">
      <c r="A768">
        <v>12377</v>
      </c>
      <c r="B768" t="s">
        <v>376</v>
      </c>
      <c r="C768" t="s">
        <v>286</v>
      </c>
      <c r="D768" s="4" t="s">
        <v>367</v>
      </c>
      <c r="E768" s="4">
        <v>7</v>
      </c>
      <c r="F768" t="str">
        <f t="shared" si="13"/>
        <v>insert into tnl_rating.dbo.dhl_country_zoning_table values ('12377','DE','Import','FK','7')</v>
      </c>
    </row>
    <row r="769" spans="1:6" x14ac:dyDescent="0.3">
      <c r="A769">
        <v>12377</v>
      </c>
      <c r="B769" t="s">
        <v>376</v>
      </c>
      <c r="C769" t="s">
        <v>286</v>
      </c>
      <c r="D769" s="4" t="s">
        <v>368</v>
      </c>
      <c r="E769" s="4">
        <v>2</v>
      </c>
      <c r="F769" t="str">
        <f t="shared" si="13"/>
        <v>insert into tnl_rating.dbo.dhl_country_zoning_table values ('12377','DE','Import','FO','2')</v>
      </c>
    </row>
    <row r="770" spans="1:6" x14ac:dyDescent="0.3">
      <c r="A770">
        <v>12377</v>
      </c>
      <c r="B770" t="s">
        <v>376</v>
      </c>
      <c r="C770" t="s">
        <v>286</v>
      </c>
      <c r="D770" s="4" t="s">
        <v>369</v>
      </c>
      <c r="E770" s="4">
        <v>7</v>
      </c>
      <c r="F770" t="str">
        <f t="shared" si="13"/>
        <v>insert into tnl_rating.dbo.dhl_country_zoning_table values ('12377','DE','Import','FJ','7')</v>
      </c>
    </row>
    <row r="771" spans="1:6" x14ac:dyDescent="0.3">
      <c r="A771">
        <v>12377</v>
      </c>
      <c r="B771" t="s">
        <v>376</v>
      </c>
      <c r="C771" t="s">
        <v>286</v>
      </c>
      <c r="D771" s="4" t="s">
        <v>370</v>
      </c>
      <c r="E771" s="4">
        <v>2</v>
      </c>
      <c r="F771" t="str">
        <f t="shared" si="13"/>
        <v>insert into tnl_rating.dbo.dhl_country_zoning_table values ('12377','DE','Import','FI','2')</v>
      </c>
    </row>
    <row r="772" spans="1:6" x14ac:dyDescent="0.3">
      <c r="A772">
        <v>12377</v>
      </c>
      <c r="B772" t="s">
        <v>376</v>
      </c>
      <c r="C772" t="s">
        <v>286</v>
      </c>
      <c r="D772" s="4" t="s">
        <v>371</v>
      </c>
      <c r="E772" s="4">
        <v>2</v>
      </c>
      <c r="F772" t="str">
        <f t="shared" si="13"/>
        <v>insert into tnl_rating.dbo.dhl_country_zoning_table values ('12377','DE','Import','FR','2')</v>
      </c>
    </row>
    <row r="773" spans="1:6" x14ac:dyDescent="0.3">
      <c r="A773">
        <v>12377</v>
      </c>
      <c r="B773" t="s">
        <v>376</v>
      </c>
      <c r="C773" t="s">
        <v>286</v>
      </c>
      <c r="D773" s="4" t="s">
        <v>372</v>
      </c>
      <c r="E773" s="4">
        <v>5</v>
      </c>
      <c r="F773" t="str">
        <f t="shared" si="13"/>
        <v>insert into tnl_rating.dbo.dhl_country_zoning_table values ('12377','DE','Import','GF','5')</v>
      </c>
    </row>
    <row r="774" spans="1:6" x14ac:dyDescent="0.3">
      <c r="A774">
        <v>12377</v>
      </c>
      <c r="B774" t="s">
        <v>376</v>
      </c>
      <c r="C774" t="s">
        <v>286</v>
      </c>
      <c r="D774" s="4" t="s">
        <v>373</v>
      </c>
      <c r="E774" s="4">
        <v>7</v>
      </c>
      <c r="F774" t="str">
        <f t="shared" si="13"/>
        <v>insert into tnl_rating.dbo.dhl_country_zoning_table values ('12377','DE','Import','GA','7')</v>
      </c>
    </row>
    <row r="775" spans="1:6" x14ac:dyDescent="0.3">
      <c r="A775">
        <v>12377</v>
      </c>
      <c r="B775" t="s">
        <v>376</v>
      </c>
      <c r="C775" t="s">
        <v>286</v>
      </c>
      <c r="D775" s="4" t="s">
        <v>374</v>
      </c>
      <c r="E775" s="4">
        <v>7</v>
      </c>
      <c r="F775" t="str">
        <f t="shared" si="13"/>
        <v>insert into tnl_rating.dbo.dhl_country_zoning_table values ('12377','DE','Import','GM','7')</v>
      </c>
    </row>
    <row r="776" spans="1:6" x14ac:dyDescent="0.3">
      <c r="A776">
        <v>12377</v>
      </c>
      <c r="B776" t="s">
        <v>376</v>
      </c>
      <c r="C776" t="s">
        <v>286</v>
      </c>
      <c r="D776" s="4" t="s">
        <v>375</v>
      </c>
      <c r="E776" s="4">
        <v>6</v>
      </c>
      <c r="F776" t="str">
        <f t="shared" si="13"/>
        <v>insert into tnl_rating.dbo.dhl_country_zoning_table values ('12377','DE','Import','GE','6')</v>
      </c>
    </row>
    <row r="777" spans="1:6" x14ac:dyDescent="0.3">
      <c r="A777">
        <v>12377</v>
      </c>
      <c r="B777" t="s">
        <v>376</v>
      </c>
      <c r="C777" t="s">
        <v>286</v>
      </c>
      <c r="D777" s="4" t="s">
        <v>376</v>
      </c>
      <c r="E777" s="4">
        <v>2</v>
      </c>
      <c r="F777" t="str">
        <f t="shared" si="13"/>
        <v>insert into tnl_rating.dbo.dhl_country_zoning_table values ('12377','DE','Import','DE','2')</v>
      </c>
    </row>
    <row r="778" spans="1:6" x14ac:dyDescent="0.3">
      <c r="A778">
        <v>12377</v>
      </c>
      <c r="B778" t="s">
        <v>376</v>
      </c>
      <c r="C778" t="s">
        <v>286</v>
      </c>
      <c r="D778" s="4" t="s">
        <v>377</v>
      </c>
      <c r="E778" s="4">
        <v>7</v>
      </c>
      <c r="F778" t="str">
        <f t="shared" si="13"/>
        <v>insert into tnl_rating.dbo.dhl_country_zoning_table values ('12377','DE','Import','GH','7')</v>
      </c>
    </row>
    <row r="779" spans="1:6" x14ac:dyDescent="0.3">
      <c r="A779">
        <v>12377</v>
      </c>
      <c r="B779" t="s">
        <v>376</v>
      </c>
      <c r="C779" t="s">
        <v>286</v>
      </c>
      <c r="D779" s="4" t="s">
        <v>378</v>
      </c>
      <c r="E779" s="4">
        <v>2</v>
      </c>
      <c r="F779" t="str">
        <f t="shared" si="13"/>
        <v>insert into tnl_rating.dbo.dhl_country_zoning_table values ('12377','DE','Import','GI','2')</v>
      </c>
    </row>
    <row r="780" spans="1:6" x14ac:dyDescent="0.3">
      <c r="A780">
        <v>12377</v>
      </c>
      <c r="B780" t="s">
        <v>376</v>
      </c>
      <c r="C780" t="s">
        <v>286</v>
      </c>
      <c r="D780" s="4" t="s">
        <v>379</v>
      </c>
      <c r="E780" s="4">
        <v>2</v>
      </c>
      <c r="F780" t="str">
        <f t="shared" si="13"/>
        <v>insert into tnl_rating.dbo.dhl_country_zoning_table values ('12377','DE','Import','GR','2')</v>
      </c>
    </row>
    <row r="781" spans="1:6" x14ac:dyDescent="0.3">
      <c r="A781">
        <v>12377</v>
      </c>
      <c r="B781" t="s">
        <v>376</v>
      </c>
      <c r="C781" t="s">
        <v>286</v>
      </c>
      <c r="D781" s="4" t="s">
        <v>380</v>
      </c>
      <c r="E781" s="4">
        <v>2</v>
      </c>
      <c r="F781" t="str">
        <f t="shared" si="13"/>
        <v>insert into tnl_rating.dbo.dhl_country_zoning_table values ('12377','DE','Import','GL','2')</v>
      </c>
    </row>
    <row r="782" spans="1:6" x14ac:dyDescent="0.3">
      <c r="A782">
        <v>12377</v>
      </c>
      <c r="B782" t="s">
        <v>376</v>
      </c>
      <c r="C782" t="s">
        <v>286</v>
      </c>
      <c r="D782" s="4" t="s">
        <v>381</v>
      </c>
      <c r="E782" s="4">
        <v>7</v>
      </c>
      <c r="F782" t="str">
        <f t="shared" si="13"/>
        <v>insert into tnl_rating.dbo.dhl_country_zoning_table values ('12377','DE','Import','GD','7')</v>
      </c>
    </row>
    <row r="783" spans="1:6" x14ac:dyDescent="0.3">
      <c r="A783">
        <v>12377</v>
      </c>
      <c r="B783" t="s">
        <v>376</v>
      </c>
      <c r="C783" t="s">
        <v>286</v>
      </c>
      <c r="D783" s="4" t="s">
        <v>382</v>
      </c>
      <c r="E783" s="4">
        <v>7</v>
      </c>
      <c r="F783" t="str">
        <f t="shared" si="13"/>
        <v>insert into tnl_rating.dbo.dhl_country_zoning_table values ('12377','DE','Import','GP','7')</v>
      </c>
    </row>
    <row r="784" spans="1:6" x14ac:dyDescent="0.3">
      <c r="A784">
        <v>12377</v>
      </c>
      <c r="B784" t="s">
        <v>376</v>
      </c>
      <c r="C784" t="s">
        <v>286</v>
      </c>
      <c r="D784" s="4" t="s">
        <v>533</v>
      </c>
      <c r="E784" s="4">
        <v>7</v>
      </c>
      <c r="F784" t="str">
        <f t="shared" si="13"/>
        <v>insert into tnl_rating.dbo.dhl_country_zoning_table values ('12377','DE','Import','GU','7')</v>
      </c>
    </row>
    <row r="785" spans="1:6" x14ac:dyDescent="0.3">
      <c r="A785">
        <v>12377</v>
      </c>
      <c r="B785" t="s">
        <v>376</v>
      </c>
      <c r="C785" t="s">
        <v>286</v>
      </c>
      <c r="D785" s="4" t="s">
        <v>383</v>
      </c>
      <c r="E785" s="4">
        <v>5</v>
      </c>
      <c r="F785" t="str">
        <f t="shared" si="13"/>
        <v>insert into tnl_rating.dbo.dhl_country_zoning_table values ('12377','DE','Import','GT','5')</v>
      </c>
    </row>
    <row r="786" spans="1:6" x14ac:dyDescent="0.3">
      <c r="A786">
        <v>12377</v>
      </c>
      <c r="B786" t="s">
        <v>376</v>
      </c>
      <c r="C786" t="s">
        <v>286</v>
      </c>
      <c r="D786" s="4" t="s">
        <v>384</v>
      </c>
      <c r="E786" s="4">
        <v>2</v>
      </c>
      <c r="F786" t="str">
        <f t="shared" si="13"/>
        <v>insert into tnl_rating.dbo.dhl_country_zoning_table values ('12377','DE','Import','GG','2')</v>
      </c>
    </row>
    <row r="787" spans="1:6" x14ac:dyDescent="0.3">
      <c r="A787">
        <v>12377</v>
      </c>
      <c r="B787" t="s">
        <v>376</v>
      </c>
      <c r="C787" t="s">
        <v>286</v>
      </c>
      <c r="D787" s="4" t="s">
        <v>385</v>
      </c>
      <c r="E787" s="4">
        <v>7</v>
      </c>
      <c r="F787" t="str">
        <f t="shared" si="13"/>
        <v>insert into tnl_rating.dbo.dhl_country_zoning_table values ('12377','DE','Import','GN','7')</v>
      </c>
    </row>
    <row r="788" spans="1:6" x14ac:dyDescent="0.3">
      <c r="A788">
        <v>12377</v>
      </c>
      <c r="B788" t="s">
        <v>376</v>
      </c>
      <c r="C788" t="s">
        <v>286</v>
      </c>
      <c r="D788" s="4" t="s">
        <v>386</v>
      </c>
      <c r="E788" s="4">
        <v>7</v>
      </c>
      <c r="F788" t="str">
        <f t="shared" si="13"/>
        <v>insert into tnl_rating.dbo.dhl_country_zoning_table values ('12377','DE','Import','GW','7')</v>
      </c>
    </row>
    <row r="789" spans="1:6" x14ac:dyDescent="0.3">
      <c r="A789">
        <v>12377</v>
      </c>
      <c r="B789" t="s">
        <v>376</v>
      </c>
      <c r="C789" t="s">
        <v>286</v>
      </c>
      <c r="D789" s="4" t="s">
        <v>387</v>
      </c>
      <c r="E789" s="4">
        <v>7</v>
      </c>
      <c r="F789" t="str">
        <f t="shared" si="13"/>
        <v>insert into tnl_rating.dbo.dhl_country_zoning_table values ('12377','DE','Import','GQ','7')</v>
      </c>
    </row>
    <row r="790" spans="1:6" x14ac:dyDescent="0.3">
      <c r="A790">
        <v>12377</v>
      </c>
      <c r="B790" t="s">
        <v>376</v>
      </c>
      <c r="C790" t="s">
        <v>286</v>
      </c>
      <c r="D790" s="4" t="s">
        <v>388</v>
      </c>
      <c r="E790" s="4">
        <v>5</v>
      </c>
      <c r="F790" t="str">
        <f t="shared" si="13"/>
        <v>insert into tnl_rating.dbo.dhl_country_zoning_table values ('12377','DE','Import','GY','5')</v>
      </c>
    </row>
    <row r="791" spans="1:6" x14ac:dyDescent="0.3">
      <c r="A791">
        <v>12377</v>
      </c>
      <c r="B791" t="s">
        <v>376</v>
      </c>
      <c r="C791" t="s">
        <v>286</v>
      </c>
      <c r="D791" s="4" t="s">
        <v>389</v>
      </c>
      <c r="E791" s="4">
        <v>7</v>
      </c>
      <c r="F791" t="str">
        <f t="shared" si="13"/>
        <v>insert into tnl_rating.dbo.dhl_country_zoning_table values ('12377','DE','Import','HT','7')</v>
      </c>
    </row>
    <row r="792" spans="1:6" x14ac:dyDescent="0.3">
      <c r="A792">
        <v>12377</v>
      </c>
      <c r="B792" t="s">
        <v>376</v>
      </c>
      <c r="C792" t="s">
        <v>286</v>
      </c>
      <c r="D792" s="4" t="s">
        <v>390</v>
      </c>
      <c r="E792" s="4">
        <v>5</v>
      </c>
      <c r="F792" t="str">
        <f t="shared" si="13"/>
        <v>insert into tnl_rating.dbo.dhl_country_zoning_table values ('12377','DE','Import','HN','5')</v>
      </c>
    </row>
    <row r="793" spans="1:6" x14ac:dyDescent="0.3">
      <c r="A793">
        <v>12377</v>
      </c>
      <c r="B793" t="s">
        <v>376</v>
      </c>
      <c r="C793" t="s">
        <v>286</v>
      </c>
      <c r="D793" s="4" t="s">
        <v>391</v>
      </c>
      <c r="E793" s="4">
        <v>3</v>
      </c>
      <c r="F793" t="str">
        <f t="shared" si="13"/>
        <v>insert into tnl_rating.dbo.dhl_country_zoning_table values ('12377','DE','Import','HK','3')</v>
      </c>
    </row>
    <row r="794" spans="1:6" x14ac:dyDescent="0.3">
      <c r="A794">
        <v>12377</v>
      </c>
      <c r="B794" t="s">
        <v>376</v>
      </c>
      <c r="C794" t="s">
        <v>286</v>
      </c>
      <c r="D794" s="4" t="s">
        <v>392</v>
      </c>
      <c r="E794" s="4">
        <v>6</v>
      </c>
      <c r="F794" t="str">
        <f t="shared" si="13"/>
        <v>insert into tnl_rating.dbo.dhl_country_zoning_table values ('12377','DE','Import','HU','6')</v>
      </c>
    </row>
    <row r="795" spans="1:6" x14ac:dyDescent="0.3">
      <c r="A795">
        <v>12377</v>
      </c>
      <c r="B795" t="s">
        <v>376</v>
      </c>
      <c r="C795" t="s">
        <v>286</v>
      </c>
      <c r="D795" s="4" t="s">
        <v>393</v>
      </c>
      <c r="E795" s="4">
        <v>2</v>
      </c>
      <c r="F795" t="str">
        <f t="shared" si="13"/>
        <v>insert into tnl_rating.dbo.dhl_country_zoning_table values ('12377','DE','Import','IS','2')</v>
      </c>
    </row>
    <row r="796" spans="1:6" x14ac:dyDescent="0.3">
      <c r="A796">
        <v>12377</v>
      </c>
      <c r="B796" t="s">
        <v>376</v>
      </c>
      <c r="C796" t="s">
        <v>286</v>
      </c>
      <c r="D796" s="4" t="s">
        <v>394</v>
      </c>
      <c r="E796" s="4">
        <v>4</v>
      </c>
      <c r="F796" t="str">
        <f t="shared" si="13"/>
        <v>insert into tnl_rating.dbo.dhl_country_zoning_table values ('12377','DE','Import','IN','4')</v>
      </c>
    </row>
    <row r="797" spans="1:6" x14ac:dyDescent="0.3">
      <c r="A797">
        <v>12377</v>
      </c>
      <c r="B797" t="s">
        <v>376</v>
      </c>
      <c r="C797" t="s">
        <v>286</v>
      </c>
      <c r="D797" s="4" t="s">
        <v>395</v>
      </c>
      <c r="E797" s="4">
        <v>4</v>
      </c>
      <c r="F797" t="str">
        <f t="shared" si="13"/>
        <v>insert into tnl_rating.dbo.dhl_country_zoning_table values ('12377','DE','Import','ID','4')</v>
      </c>
    </row>
    <row r="798" spans="1:6" x14ac:dyDescent="0.3">
      <c r="A798">
        <v>12377</v>
      </c>
      <c r="B798" t="s">
        <v>376</v>
      </c>
      <c r="C798" t="s">
        <v>286</v>
      </c>
      <c r="D798" s="4" t="s">
        <v>396</v>
      </c>
      <c r="E798" s="4">
        <v>7</v>
      </c>
      <c r="F798" t="str">
        <f t="shared" si="13"/>
        <v>insert into tnl_rating.dbo.dhl_country_zoning_table values ('12377','DE','Import','IR','7')</v>
      </c>
    </row>
    <row r="799" spans="1:6" x14ac:dyDescent="0.3">
      <c r="A799">
        <v>12377</v>
      </c>
      <c r="B799" t="s">
        <v>376</v>
      </c>
      <c r="C799" t="s">
        <v>286</v>
      </c>
      <c r="D799" s="4" t="s">
        <v>397</v>
      </c>
      <c r="E799" s="4">
        <v>7</v>
      </c>
      <c r="F799" t="str">
        <f t="shared" si="13"/>
        <v>insert into tnl_rating.dbo.dhl_country_zoning_table values ('12377','DE','Import','IQ','7')</v>
      </c>
    </row>
    <row r="800" spans="1:6" x14ac:dyDescent="0.3">
      <c r="A800">
        <v>12377</v>
      </c>
      <c r="B800" t="s">
        <v>376</v>
      </c>
      <c r="C800" t="s">
        <v>286</v>
      </c>
      <c r="D800" s="4" t="s">
        <v>398</v>
      </c>
      <c r="E800" s="4">
        <v>2</v>
      </c>
      <c r="F800" t="str">
        <f t="shared" si="13"/>
        <v>insert into tnl_rating.dbo.dhl_country_zoning_table values ('12377','DE','Import','IE','2')</v>
      </c>
    </row>
    <row r="801" spans="1:6" x14ac:dyDescent="0.3">
      <c r="A801">
        <v>12377</v>
      </c>
      <c r="B801" t="s">
        <v>376</v>
      </c>
      <c r="C801" t="s">
        <v>286</v>
      </c>
      <c r="D801" s="4" t="s">
        <v>400</v>
      </c>
      <c r="E801" s="4">
        <v>2</v>
      </c>
      <c r="F801" t="str">
        <f t="shared" si="13"/>
        <v>insert into tnl_rating.dbo.dhl_country_zoning_table values ('12377','DE','Import','IT','2')</v>
      </c>
    </row>
    <row r="802" spans="1:6" x14ac:dyDescent="0.3">
      <c r="A802">
        <v>12377</v>
      </c>
      <c r="B802" t="s">
        <v>376</v>
      </c>
      <c r="C802" t="s">
        <v>286</v>
      </c>
      <c r="D802" s="4" t="s">
        <v>401</v>
      </c>
      <c r="E802" s="4">
        <v>7</v>
      </c>
      <c r="F802" t="str">
        <f t="shared" si="13"/>
        <v>insert into tnl_rating.dbo.dhl_country_zoning_table values ('12377','DE','Import','JM','7')</v>
      </c>
    </row>
    <row r="803" spans="1:6" x14ac:dyDescent="0.3">
      <c r="A803">
        <v>12377</v>
      </c>
      <c r="B803" t="s">
        <v>376</v>
      </c>
      <c r="C803" t="s">
        <v>286</v>
      </c>
      <c r="D803" s="4" t="s">
        <v>402</v>
      </c>
      <c r="E803" s="4">
        <v>4</v>
      </c>
      <c r="F803" t="str">
        <f t="shared" si="13"/>
        <v>insert into tnl_rating.dbo.dhl_country_zoning_table values ('12377','DE','Import','JP','4')</v>
      </c>
    </row>
    <row r="804" spans="1:6" x14ac:dyDescent="0.3">
      <c r="A804">
        <v>12377</v>
      </c>
      <c r="B804" t="s">
        <v>376</v>
      </c>
      <c r="C804" t="s">
        <v>286</v>
      </c>
      <c r="D804" s="4" t="s">
        <v>403</v>
      </c>
      <c r="E804" s="4">
        <v>2</v>
      </c>
      <c r="F804" t="str">
        <f t="shared" si="13"/>
        <v>insert into tnl_rating.dbo.dhl_country_zoning_table values ('12377','DE','Import','JE','2')</v>
      </c>
    </row>
    <row r="805" spans="1:6" x14ac:dyDescent="0.3">
      <c r="A805">
        <v>12377</v>
      </c>
      <c r="B805" t="s">
        <v>376</v>
      </c>
      <c r="C805" t="s">
        <v>286</v>
      </c>
      <c r="D805" s="4" t="s">
        <v>404</v>
      </c>
      <c r="E805" s="4">
        <v>7</v>
      </c>
      <c r="F805" t="str">
        <f t="shared" si="13"/>
        <v>insert into tnl_rating.dbo.dhl_country_zoning_table values ('12377','DE','Import','JO','7')</v>
      </c>
    </row>
    <row r="806" spans="1:6" x14ac:dyDescent="0.3">
      <c r="A806">
        <v>12377</v>
      </c>
      <c r="B806" t="s">
        <v>376</v>
      </c>
      <c r="C806" t="s">
        <v>286</v>
      </c>
      <c r="D806" s="4" t="s">
        <v>405</v>
      </c>
      <c r="E806" s="4">
        <v>6</v>
      </c>
      <c r="F806" t="str">
        <f t="shared" si="13"/>
        <v>insert into tnl_rating.dbo.dhl_country_zoning_table values ('12377','DE','Import','KZ','6')</v>
      </c>
    </row>
    <row r="807" spans="1:6" x14ac:dyDescent="0.3">
      <c r="A807">
        <v>12377</v>
      </c>
      <c r="B807" t="s">
        <v>376</v>
      </c>
      <c r="C807" t="s">
        <v>286</v>
      </c>
      <c r="D807" s="4" t="s">
        <v>406</v>
      </c>
      <c r="E807" s="4">
        <v>7</v>
      </c>
      <c r="F807" t="str">
        <f t="shared" si="13"/>
        <v>insert into tnl_rating.dbo.dhl_country_zoning_table values ('12377','DE','Import','KE','7')</v>
      </c>
    </row>
    <row r="808" spans="1:6" x14ac:dyDescent="0.3">
      <c r="A808">
        <v>12377</v>
      </c>
      <c r="B808" t="s">
        <v>376</v>
      </c>
      <c r="C808" t="s">
        <v>286</v>
      </c>
      <c r="D808" s="4" t="s">
        <v>407</v>
      </c>
      <c r="E808" s="4">
        <v>7</v>
      </c>
      <c r="F808" t="str">
        <f t="shared" si="13"/>
        <v>insert into tnl_rating.dbo.dhl_country_zoning_table values ('12377','DE','Import','KI','7')</v>
      </c>
    </row>
    <row r="809" spans="1:6" x14ac:dyDescent="0.3">
      <c r="A809">
        <v>12377</v>
      </c>
      <c r="B809" t="s">
        <v>376</v>
      </c>
      <c r="C809" t="s">
        <v>286</v>
      </c>
      <c r="D809" s="4" t="s">
        <v>408</v>
      </c>
      <c r="E809" s="4">
        <v>4</v>
      </c>
      <c r="F809" t="str">
        <f t="shared" si="13"/>
        <v>insert into tnl_rating.dbo.dhl_country_zoning_table values ('12377','DE','Import','KR','4')</v>
      </c>
    </row>
    <row r="810" spans="1:6" x14ac:dyDescent="0.3">
      <c r="A810">
        <v>12377</v>
      </c>
      <c r="B810" t="s">
        <v>376</v>
      </c>
      <c r="C810" t="s">
        <v>286</v>
      </c>
      <c r="D810" s="4" t="s">
        <v>409</v>
      </c>
      <c r="E810" s="4">
        <v>4</v>
      </c>
      <c r="F810" t="str">
        <f t="shared" si="13"/>
        <v>insert into tnl_rating.dbo.dhl_country_zoning_table values ('12377','DE','Import','KP','4')</v>
      </c>
    </row>
    <row r="811" spans="1:6" x14ac:dyDescent="0.3">
      <c r="A811">
        <v>12377</v>
      </c>
      <c r="B811" t="s">
        <v>376</v>
      </c>
      <c r="C811" t="s">
        <v>286</v>
      </c>
      <c r="D811" s="4" t="s">
        <v>410</v>
      </c>
      <c r="E811" s="4">
        <v>6</v>
      </c>
      <c r="F811" t="str">
        <f t="shared" si="13"/>
        <v>insert into tnl_rating.dbo.dhl_country_zoning_table values ('12377','DE','Import','KV','6')</v>
      </c>
    </row>
    <row r="812" spans="1:6" x14ac:dyDescent="0.3">
      <c r="A812">
        <v>12377</v>
      </c>
      <c r="B812" t="s">
        <v>376</v>
      </c>
      <c r="C812" t="s">
        <v>286</v>
      </c>
      <c r="D812" s="4" t="s">
        <v>411</v>
      </c>
      <c r="E812" s="4">
        <v>7</v>
      </c>
      <c r="F812" t="str">
        <f t="shared" si="13"/>
        <v>insert into tnl_rating.dbo.dhl_country_zoning_table values ('12377','DE','Import','KW','7')</v>
      </c>
    </row>
    <row r="813" spans="1:6" x14ac:dyDescent="0.3">
      <c r="A813">
        <v>12377</v>
      </c>
      <c r="B813" t="s">
        <v>376</v>
      </c>
      <c r="C813" t="s">
        <v>286</v>
      </c>
      <c r="D813" s="4" t="s">
        <v>181</v>
      </c>
      <c r="E813" s="4">
        <v>6</v>
      </c>
      <c r="F813" t="str">
        <f t="shared" si="13"/>
        <v>insert into tnl_rating.dbo.dhl_country_zoning_table values ('12377','DE','Import','KG','6')</v>
      </c>
    </row>
    <row r="814" spans="1:6" x14ac:dyDescent="0.3">
      <c r="A814">
        <v>12377</v>
      </c>
      <c r="B814" t="s">
        <v>376</v>
      </c>
      <c r="C814" t="s">
        <v>286</v>
      </c>
      <c r="D814" s="4" t="s">
        <v>412</v>
      </c>
      <c r="E814" s="4">
        <v>4</v>
      </c>
      <c r="F814" t="str">
        <f t="shared" si="13"/>
        <v>insert into tnl_rating.dbo.dhl_country_zoning_table values ('12377','DE','Import','LA','4')</v>
      </c>
    </row>
    <row r="815" spans="1:6" x14ac:dyDescent="0.3">
      <c r="A815">
        <v>12377</v>
      </c>
      <c r="B815" t="s">
        <v>376</v>
      </c>
      <c r="C815" t="s">
        <v>286</v>
      </c>
      <c r="D815" s="4" t="s">
        <v>413</v>
      </c>
      <c r="E815" s="4">
        <v>6</v>
      </c>
      <c r="F815" t="str">
        <f t="shared" si="13"/>
        <v>insert into tnl_rating.dbo.dhl_country_zoning_table values ('12377','DE','Import','LV','6')</v>
      </c>
    </row>
    <row r="816" spans="1:6" x14ac:dyDescent="0.3">
      <c r="A816">
        <v>12377</v>
      </c>
      <c r="B816" t="s">
        <v>376</v>
      </c>
      <c r="C816" t="s">
        <v>286</v>
      </c>
      <c r="D816" s="4" t="s">
        <v>25</v>
      </c>
      <c r="E816" s="4">
        <v>7</v>
      </c>
      <c r="F816" t="str">
        <f t="shared" si="13"/>
        <v>insert into tnl_rating.dbo.dhl_country_zoning_table values ('12377','DE','Import','LB','7')</v>
      </c>
    </row>
    <row r="817" spans="1:6" x14ac:dyDescent="0.3">
      <c r="A817">
        <v>12377</v>
      </c>
      <c r="B817" t="s">
        <v>376</v>
      </c>
      <c r="C817" t="s">
        <v>286</v>
      </c>
      <c r="D817" s="4" t="s">
        <v>414</v>
      </c>
      <c r="E817" s="4">
        <v>7</v>
      </c>
      <c r="F817" t="str">
        <f t="shared" si="13"/>
        <v>insert into tnl_rating.dbo.dhl_country_zoning_table values ('12377','DE','Import','LS','7')</v>
      </c>
    </row>
    <row r="818" spans="1:6" x14ac:dyDescent="0.3">
      <c r="A818">
        <v>12377</v>
      </c>
      <c r="B818" t="s">
        <v>376</v>
      </c>
      <c r="C818" t="s">
        <v>286</v>
      </c>
      <c r="D818" s="4" t="s">
        <v>415</v>
      </c>
      <c r="E818" s="4">
        <v>7</v>
      </c>
      <c r="F818" t="str">
        <f t="shared" si="13"/>
        <v>insert into tnl_rating.dbo.dhl_country_zoning_table values ('12377','DE','Import','LR','7')</v>
      </c>
    </row>
    <row r="819" spans="1:6" x14ac:dyDescent="0.3">
      <c r="A819">
        <v>12377</v>
      </c>
      <c r="B819" t="s">
        <v>376</v>
      </c>
      <c r="C819" t="s">
        <v>286</v>
      </c>
      <c r="D819" s="4" t="s">
        <v>416</v>
      </c>
      <c r="E819" s="4">
        <v>7</v>
      </c>
      <c r="F819" t="str">
        <f t="shared" si="13"/>
        <v>insert into tnl_rating.dbo.dhl_country_zoning_table values ('12377','DE','Import','LY','7')</v>
      </c>
    </row>
    <row r="820" spans="1:6" x14ac:dyDescent="0.3">
      <c r="A820">
        <v>12377</v>
      </c>
      <c r="B820" t="s">
        <v>376</v>
      </c>
      <c r="C820" t="s">
        <v>286</v>
      </c>
      <c r="D820" s="4" t="s">
        <v>417</v>
      </c>
      <c r="E820" s="4">
        <v>2</v>
      </c>
      <c r="F820" t="str">
        <f t="shared" si="13"/>
        <v>insert into tnl_rating.dbo.dhl_country_zoning_table values ('12377','DE','Import','LI','2')</v>
      </c>
    </row>
    <row r="821" spans="1:6" x14ac:dyDescent="0.3">
      <c r="A821">
        <v>12377</v>
      </c>
      <c r="B821" t="s">
        <v>376</v>
      </c>
      <c r="C821" t="s">
        <v>286</v>
      </c>
      <c r="D821" s="4" t="s">
        <v>418</v>
      </c>
      <c r="E821" s="4">
        <v>6</v>
      </c>
      <c r="F821" t="str">
        <f t="shared" si="13"/>
        <v>insert into tnl_rating.dbo.dhl_country_zoning_table values ('12377','DE','Import','LT','6')</v>
      </c>
    </row>
    <row r="822" spans="1:6" x14ac:dyDescent="0.3">
      <c r="A822">
        <v>12377</v>
      </c>
      <c r="B822" t="s">
        <v>376</v>
      </c>
      <c r="C822" t="s">
        <v>286</v>
      </c>
      <c r="D822" s="4" t="s">
        <v>419</v>
      </c>
      <c r="E822" s="4">
        <v>2</v>
      </c>
      <c r="F822" t="str">
        <f t="shared" si="13"/>
        <v>insert into tnl_rating.dbo.dhl_country_zoning_table values ('12377','DE','Import','LU','2')</v>
      </c>
    </row>
    <row r="823" spans="1:6" x14ac:dyDescent="0.3">
      <c r="A823">
        <v>12377</v>
      </c>
      <c r="B823" t="s">
        <v>376</v>
      </c>
      <c r="C823" t="s">
        <v>286</v>
      </c>
      <c r="D823" s="4" t="s">
        <v>420</v>
      </c>
      <c r="E823" s="4">
        <v>4</v>
      </c>
      <c r="F823" t="str">
        <f t="shared" si="13"/>
        <v>insert into tnl_rating.dbo.dhl_country_zoning_table values ('12377','DE','Import','MO','4')</v>
      </c>
    </row>
    <row r="824" spans="1:6" x14ac:dyDescent="0.3">
      <c r="A824">
        <v>12377</v>
      </c>
      <c r="B824" t="s">
        <v>376</v>
      </c>
      <c r="C824" t="s">
        <v>286</v>
      </c>
      <c r="D824" s="4" t="s">
        <v>421</v>
      </c>
      <c r="E824" s="4">
        <v>7</v>
      </c>
      <c r="F824" t="str">
        <f t="shared" si="13"/>
        <v>insert into tnl_rating.dbo.dhl_country_zoning_table values ('12377','DE','Import','MG','7')</v>
      </c>
    </row>
    <row r="825" spans="1:6" x14ac:dyDescent="0.3">
      <c r="A825">
        <v>12377</v>
      </c>
      <c r="B825" t="s">
        <v>376</v>
      </c>
      <c r="C825" t="s">
        <v>286</v>
      </c>
      <c r="D825" s="4" t="s">
        <v>422</v>
      </c>
      <c r="E825" s="4">
        <v>7</v>
      </c>
      <c r="F825" t="str">
        <f t="shared" si="13"/>
        <v>insert into tnl_rating.dbo.dhl_country_zoning_table values ('12377','DE','Import','MW','7')</v>
      </c>
    </row>
    <row r="826" spans="1:6" x14ac:dyDescent="0.3">
      <c r="A826">
        <v>12377</v>
      </c>
      <c r="B826" t="s">
        <v>376</v>
      </c>
      <c r="C826" t="s">
        <v>286</v>
      </c>
      <c r="D826" s="4" t="s">
        <v>423</v>
      </c>
      <c r="E826" s="4">
        <v>4</v>
      </c>
      <c r="F826" t="str">
        <f t="shared" si="13"/>
        <v>insert into tnl_rating.dbo.dhl_country_zoning_table values ('12377','DE','Import','MY','4')</v>
      </c>
    </row>
    <row r="827" spans="1:6" x14ac:dyDescent="0.3">
      <c r="A827">
        <v>12377</v>
      </c>
      <c r="B827" t="s">
        <v>376</v>
      </c>
      <c r="C827" t="s">
        <v>286</v>
      </c>
      <c r="D827" s="4" t="s">
        <v>424</v>
      </c>
      <c r="E827" s="4">
        <v>7</v>
      </c>
      <c r="F827" t="str">
        <f t="shared" si="13"/>
        <v>insert into tnl_rating.dbo.dhl_country_zoning_table values ('12377','DE','Import','MV','7')</v>
      </c>
    </row>
    <row r="828" spans="1:6" x14ac:dyDescent="0.3">
      <c r="A828">
        <v>12377</v>
      </c>
      <c r="B828" t="s">
        <v>376</v>
      </c>
      <c r="C828" t="s">
        <v>286</v>
      </c>
      <c r="D828" s="4" t="s">
        <v>425</v>
      </c>
      <c r="E828" s="4">
        <v>7</v>
      </c>
      <c r="F828" t="str">
        <f t="shared" si="13"/>
        <v>insert into tnl_rating.dbo.dhl_country_zoning_table values ('12377','DE','Import','ML','7')</v>
      </c>
    </row>
    <row r="829" spans="1:6" x14ac:dyDescent="0.3">
      <c r="A829">
        <v>12377</v>
      </c>
      <c r="B829" t="s">
        <v>376</v>
      </c>
      <c r="C829" t="s">
        <v>286</v>
      </c>
      <c r="D829" s="4" t="s">
        <v>426</v>
      </c>
      <c r="E829" s="4">
        <v>2</v>
      </c>
      <c r="F829" t="str">
        <f t="shared" si="13"/>
        <v>insert into tnl_rating.dbo.dhl_country_zoning_table values ('12377','DE','Import','MT','2')</v>
      </c>
    </row>
    <row r="830" spans="1:6" x14ac:dyDescent="0.3">
      <c r="A830">
        <v>12377</v>
      </c>
      <c r="B830" t="s">
        <v>376</v>
      </c>
      <c r="C830" t="s">
        <v>286</v>
      </c>
      <c r="D830" s="4" t="s">
        <v>534</v>
      </c>
      <c r="E830" s="4">
        <v>7</v>
      </c>
      <c r="F830" t="str">
        <f t="shared" si="13"/>
        <v>insert into tnl_rating.dbo.dhl_country_zoning_table values ('12377','DE','Import','MH','7')</v>
      </c>
    </row>
    <row r="831" spans="1:6" x14ac:dyDescent="0.3">
      <c r="A831">
        <v>12377</v>
      </c>
      <c r="B831" t="s">
        <v>376</v>
      </c>
      <c r="C831" t="s">
        <v>286</v>
      </c>
      <c r="D831" s="4" t="s">
        <v>427</v>
      </c>
      <c r="E831" s="4">
        <v>7</v>
      </c>
      <c r="F831" t="str">
        <f t="shared" ref="F831:F894" si="14">"insert into tnl_rating.dbo.dhl_country_zoning_table values ('"&amp;A831&amp;"','"&amp;B831&amp;"','"&amp;C831&amp;"','"&amp;D831&amp;"','"&amp;E831&amp;"')"</f>
        <v>insert into tnl_rating.dbo.dhl_country_zoning_table values ('12377','DE','Import','MQ','7')</v>
      </c>
    </row>
    <row r="832" spans="1:6" x14ac:dyDescent="0.3">
      <c r="A832">
        <v>12377</v>
      </c>
      <c r="B832" t="s">
        <v>376</v>
      </c>
      <c r="C832" t="s">
        <v>286</v>
      </c>
      <c r="D832" s="4" t="s">
        <v>428</v>
      </c>
      <c r="E832" s="4">
        <v>7</v>
      </c>
      <c r="F832" t="str">
        <f t="shared" si="14"/>
        <v>insert into tnl_rating.dbo.dhl_country_zoning_table values ('12377','DE','Import','MR','7')</v>
      </c>
    </row>
    <row r="833" spans="1:6" x14ac:dyDescent="0.3">
      <c r="A833">
        <v>12377</v>
      </c>
      <c r="B833" t="s">
        <v>376</v>
      </c>
      <c r="C833" t="s">
        <v>286</v>
      </c>
      <c r="D833" s="4" t="s">
        <v>429</v>
      </c>
      <c r="E833" s="4">
        <v>7</v>
      </c>
      <c r="F833" t="str">
        <f t="shared" si="14"/>
        <v>insert into tnl_rating.dbo.dhl_country_zoning_table values ('12377','DE','Import','MU','7')</v>
      </c>
    </row>
    <row r="834" spans="1:6" x14ac:dyDescent="0.3">
      <c r="A834">
        <v>12377</v>
      </c>
      <c r="B834" t="s">
        <v>376</v>
      </c>
      <c r="C834" t="s">
        <v>286</v>
      </c>
      <c r="D834" s="4" t="s">
        <v>430</v>
      </c>
      <c r="E834" s="4">
        <v>7</v>
      </c>
      <c r="F834" t="str">
        <f t="shared" si="14"/>
        <v>insert into tnl_rating.dbo.dhl_country_zoning_table values ('12377','DE','Import','YT','7')</v>
      </c>
    </row>
    <row r="835" spans="1:6" x14ac:dyDescent="0.3">
      <c r="A835">
        <v>12377</v>
      </c>
      <c r="B835" t="s">
        <v>376</v>
      </c>
      <c r="C835" t="s">
        <v>286</v>
      </c>
      <c r="D835" s="4" t="s">
        <v>431</v>
      </c>
      <c r="E835" s="4">
        <v>1</v>
      </c>
      <c r="F835" t="str">
        <f t="shared" si="14"/>
        <v>insert into tnl_rating.dbo.dhl_country_zoning_table values ('12377','DE','Import','MX','1')</v>
      </c>
    </row>
    <row r="836" spans="1:6" x14ac:dyDescent="0.3">
      <c r="A836">
        <v>12377</v>
      </c>
      <c r="B836" t="s">
        <v>376</v>
      </c>
      <c r="C836" t="s">
        <v>286</v>
      </c>
      <c r="D836" s="4" t="s">
        <v>535</v>
      </c>
      <c r="E836" s="4">
        <v>7</v>
      </c>
      <c r="F836" t="str">
        <f t="shared" si="14"/>
        <v>insert into tnl_rating.dbo.dhl_country_zoning_table values ('12377','DE','Import','FM','7')</v>
      </c>
    </row>
    <row r="837" spans="1:6" x14ac:dyDescent="0.3">
      <c r="A837">
        <v>12377</v>
      </c>
      <c r="B837" t="s">
        <v>376</v>
      </c>
      <c r="C837" t="s">
        <v>286</v>
      </c>
      <c r="D837" s="4" t="s">
        <v>432</v>
      </c>
      <c r="E837" s="4">
        <v>6</v>
      </c>
      <c r="F837" t="str">
        <f>"insert into tnl_rating.dbo.dhl_country_zoning_table values ('"&amp;A837&amp;"','"&amp;B837&amp;"','"&amp;C837&amp;"','"&amp;D837&amp;"','"&amp;E837&amp;"')"</f>
        <v>insert into tnl_rating.dbo.dhl_country_zoning_table values ('12377','DE','Import','MD','6')</v>
      </c>
    </row>
    <row r="838" spans="1:6" x14ac:dyDescent="0.3">
      <c r="A838">
        <v>12377</v>
      </c>
      <c r="B838" t="s">
        <v>376</v>
      </c>
      <c r="C838" t="s">
        <v>286</v>
      </c>
      <c r="D838" s="4" t="s">
        <v>433</v>
      </c>
      <c r="E838" s="4">
        <v>2</v>
      </c>
      <c r="F838" t="str">
        <f t="shared" si="14"/>
        <v>insert into tnl_rating.dbo.dhl_country_zoning_table values ('12377','DE','Import','MC','2')</v>
      </c>
    </row>
    <row r="839" spans="1:6" x14ac:dyDescent="0.3">
      <c r="A839">
        <v>12377</v>
      </c>
      <c r="B839" t="s">
        <v>376</v>
      </c>
      <c r="C839" t="s">
        <v>286</v>
      </c>
      <c r="D839" s="4" t="s">
        <v>434</v>
      </c>
      <c r="E839" s="4">
        <v>7</v>
      </c>
      <c r="F839" t="str">
        <f t="shared" si="14"/>
        <v>insert into tnl_rating.dbo.dhl_country_zoning_table values ('12377','DE','Import','MN','7')</v>
      </c>
    </row>
    <row r="840" spans="1:6" x14ac:dyDescent="0.3">
      <c r="A840">
        <v>12377</v>
      </c>
      <c r="B840" t="s">
        <v>376</v>
      </c>
      <c r="C840" t="s">
        <v>286</v>
      </c>
      <c r="D840" s="4" t="s">
        <v>435</v>
      </c>
      <c r="E840" s="4">
        <v>6</v>
      </c>
      <c r="F840" t="str">
        <f t="shared" si="14"/>
        <v>insert into tnl_rating.dbo.dhl_country_zoning_table values ('12377','DE','Import','ME','6')</v>
      </c>
    </row>
    <row r="841" spans="1:6" x14ac:dyDescent="0.3">
      <c r="A841">
        <v>12377</v>
      </c>
      <c r="B841" t="s">
        <v>376</v>
      </c>
      <c r="C841" t="s">
        <v>286</v>
      </c>
      <c r="D841" s="4" t="s">
        <v>436</v>
      </c>
      <c r="E841" s="4">
        <v>7</v>
      </c>
      <c r="F841" t="str">
        <f t="shared" si="14"/>
        <v>insert into tnl_rating.dbo.dhl_country_zoning_table values ('12377','DE','Import','MS','7')</v>
      </c>
    </row>
    <row r="842" spans="1:6" x14ac:dyDescent="0.3">
      <c r="A842">
        <v>12377</v>
      </c>
      <c r="B842" t="s">
        <v>376</v>
      </c>
      <c r="C842" t="s">
        <v>286</v>
      </c>
      <c r="D842" s="4" t="s">
        <v>437</v>
      </c>
      <c r="E842" s="4">
        <v>7</v>
      </c>
      <c r="F842" t="str">
        <f t="shared" si="14"/>
        <v>insert into tnl_rating.dbo.dhl_country_zoning_table values ('12377','DE','Import','MA','7')</v>
      </c>
    </row>
    <row r="843" spans="1:6" x14ac:dyDescent="0.3">
      <c r="A843">
        <v>12377</v>
      </c>
      <c r="B843" t="s">
        <v>376</v>
      </c>
      <c r="C843" t="s">
        <v>286</v>
      </c>
      <c r="D843" s="4" t="s">
        <v>438</v>
      </c>
      <c r="E843" s="4">
        <v>7</v>
      </c>
      <c r="F843" t="str">
        <f t="shared" si="14"/>
        <v>insert into tnl_rating.dbo.dhl_country_zoning_table values ('12377','DE','Import','MZ','7')</v>
      </c>
    </row>
    <row r="844" spans="1:6" x14ac:dyDescent="0.3">
      <c r="A844">
        <v>12377</v>
      </c>
      <c r="B844" t="s">
        <v>376</v>
      </c>
      <c r="C844" t="s">
        <v>286</v>
      </c>
      <c r="D844" s="4" t="s">
        <v>439</v>
      </c>
      <c r="E844" s="4">
        <v>4</v>
      </c>
      <c r="F844" t="str">
        <f t="shared" si="14"/>
        <v>insert into tnl_rating.dbo.dhl_country_zoning_table values ('12377','DE','Import','MM','4')</v>
      </c>
    </row>
    <row r="845" spans="1:6" x14ac:dyDescent="0.3">
      <c r="A845">
        <v>12377</v>
      </c>
      <c r="B845" t="s">
        <v>376</v>
      </c>
      <c r="C845" t="s">
        <v>286</v>
      </c>
      <c r="D845" s="4" t="s">
        <v>440</v>
      </c>
      <c r="E845" s="4">
        <v>7</v>
      </c>
      <c r="F845" t="str">
        <f t="shared" si="14"/>
        <v>insert into tnl_rating.dbo.dhl_country_zoning_table values ('12377','DE','Import','NA','7')</v>
      </c>
    </row>
    <row r="846" spans="1:6" x14ac:dyDescent="0.3">
      <c r="A846">
        <v>12377</v>
      </c>
      <c r="B846" t="s">
        <v>376</v>
      </c>
      <c r="C846" t="s">
        <v>286</v>
      </c>
      <c r="D846" s="4" t="s">
        <v>441</v>
      </c>
      <c r="E846" s="4">
        <v>7</v>
      </c>
      <c r="F846" t="str">
        <f t="shared" si="14"/>
        <v>insert into tnl_rating.dbo.dhl_country_zoning_table values ('12377','DE','Import','NR','7')</v>
      </c>
    </row>
    <row r="847" spans="1:6" x14ac:dyDescent="0.3">
      <c r="A847">
        <v>12377</v>
      </c>
      <c r="B847" t="s">
        <v>376</v>
      </c>
      <c r="C847" t="s">
        <v>286</v>
      </c>
      <c r="D847" s="4" t="s">
        <v>442</v>
      </c>
      <c r="E847" s="4">
        <v>4</v>
      </c>
      <c r="F847" t="str">
        <f t="shared" si="14"/>
        <v>insert into tnl_rating.dbo.dhl_country_zoning_table values ('12377','DE','Import','NP','4')</v>
      </c>
    </row>
    <row r="848" spans="1:6" x14ac:dyDescent="0.3">
      <c r="A848">
        <v>12377</v>
      </c>
      <c r="B848" t="s">
        <v>376</v>
      </c>
      <c r="C848" t="s">
        <v>286</v>
      </c>
      <c r="D848" s="4" t="s">
        <v>443</v>
      </c>
      <c r="E848" s="4">
        <v>2</v>
      </c>
      <c r="F848" t="str">
        <f t="shared" si="14"/>
        <v>insert into tnl_rating.dbo.dhl_country_zoning_table values ('12377','DE','Import','NL','2')</v>
      </c>
    </row>
    <row r="849" spans="1:6" x14ac:dyDescent="0.3">
      <c r="A849">
        <v>12377</v>
      </c>
      <c r="B849" t="s">
        <v>376</v>
      </c>
      <c r="C849" t="s">
        <v>286</v>
      </c>
      <c r="D849" s="4" t="s">
        <v>444</v>
      </c>
      <c r="E849" s="4">
        <v>7</v>
      </c>
      <c r="F849" t="str">
        <f t="shared" si="14"/>
        <v>insert into tnl_rating.dbo.dhl_country_zoning_table values ('12377','DE','Import','XN','7')</v>
      </c>
    </row>
    <row r="850" spans="1:6" x14ac:dyDescent="0.3">
      <c r="A850">
        <v>12377</v>
      </c>
      <c r="B850" t="s">
        <v>376</v>
      </c>
      <c r="C850" t="s">
        <v>286</v>
      </c>
      <c r="D850" s="4" t="s">
        <v>445</v>
      </c>
      <c r="E850" s="4">
        <v>7</v>
      </c>
      <c r="F850" t="str">
        <f t="shared" si="14"/>
        <v>insert into tnl_rating.dbo.dhl_country_zoning_table values ('12377','DE','Import','NC','7')</v>
      </c>
    </row>
    <row r="851" spans="1:6" x14ac:dyDescent="0.3">
      <c r="A851">
        <v>12377</v>
      </c>
      <c r="B851" t="s">
        <v>376</v>
      </c>
      <c r="C851" t="s">
        <v>286</v>
      </c>
      <c r="D851" s="4" t="s">
        <v>446</v>
      </c>
      <c r="E851" s="4">
        <v>4</v>
      </c>
      <c r="F851" t="str">
        <f t="shared" si="14"/>
        <v>insert into tnl_rating.dbo.dhl_country_zoning_table values ('12377','DE','Import','NZ','4')</v>
      </c>
    </row>
    <row r="852" spans="1:6" x14ac:dyDescent="0.3">
      <c r="A852">
        <v>12377</v>
      </c>
      <c r="B852" t="s">
        <v>376</v>
      </c>
      <c r="C852" t="s">
        <v>286</v>
      </c>
      <c r="D852" s="4" t="s">
        <v>447</v>
      </c>
      <c r="E852" s="4">
        <v>5</v>
      </c>
      <c r="F852" t="str">
        <f t="shared" si="14"/>
        <v>insert into tnl_rating.dbo.dhl_country_zoning_table values ('12377','DE','Import','NI','5')</v>
      </c>
    </row>
    <row r="853" spans="1:6" x14ac:dyDescent="0.3">
      <c r="A853">
        <v>12377</v>
      </c>
      <c r="B853" t="s">
        <v>376</v>
      </c>
      <c r="C853" t="s">
        <v>286</v>
      </c>
      <c r="D853" s="4" t="s">
        <v>448</v>
      </c>
      <c r="E853" s="4">
        <v>7</v>
      </c>
      <c r="F853" t="str">
        <f t="shared" si="14"/>
        <v>insert into tnl_rating.dbo.dhl_country_zoning_table values ('12377','DE','Import','NE','7')</v>
      </c>
    </row>
    <row r="854" spans="1:6" x14ac:dyDescent="0.3">
      <c r="A854">
        <v>12377</v>
      </c>
      <c r="B854" t="s">
        <v>376</v>
      </c>
      <c r="C854" t="s">
        <v>286</v>
      </c>
      <c r="D854" s="4" t="s">
        <v>449</v>
      </c>
      <c r="E854" s="4">
        <v>7</v>
      </c>
      <c r="F854" t="str">
        <f t="shared" si="14"/>
        <v>insert into tnl_rating.dbo.dhl_country_zoning_table values ('12377','DE','Import','NG','7')</v>
      </c>
    </row>
    <row r="855" spans="1:6" x14ac:dyDescent="0.3">
      <c r="A855">
        <v>12377</v>
      </c>
      <c r="B855" t="s">
        <v>376</v>
      </c>
      <c r="C855" t="s">
        <v>286</v>
      </c>
      <c r="D855" s="4" t="s">
        <v>450</v>
      </c>
      <c r="E855" s="4">
        <v>7</v>
      </c>
      <c r="F855" t="str">
        <f t="shared" si="14"/>
        <v>insert into tnl_rating.dbo.dhl_country_zoning_table values ('12377','DE','Import','NU','7')</v>
      </c>
    </row>
    <row r="856" spans="1:6" x14ac:dyDescent="0.3">
      <c r="A856">
        <v>12377</v>
      </c>
      <c r="B856" t="s">
        <v>376</v>
      </c>
      <c r="C856" t="s">
        <v>286</v>
      </c>
      <c r="D856" s="4" t="s">
        <v>451</v>
      </c>
      <c r="E856" s="4">
        <v>6</v>
      </c>
      <c r="F856" t="str">
        <f t="shared" si="14"/>
        <v>insert into tnl_rating.dbo.dhl_country_zoning_table values ('12377','DE','Import','MK','6')</v>
      </c>
    </row>
    <row r="857" spans="1:6" x14ac:dyDescent="0.3">
      <c r="A857">
        <v>12377</v>
      </c>
      <c r="B857" t="s">
        <v>376</v>
      </c>
      <c r="C857" t="s">
        <v>286</v>
      </c>
      <c r="D857" s="4" t="s">
        <v>536</v>
      </c>
      <c r="E857" s="4">
        <v>7</v>
      </c>
      <c r="F857" t="str">
        <f t="shared" si="14"/>
        <v>insert into tnl_rating.dbo.dhl_country_zoning_table values ('12377','DE','Import','MP','7')</v>
      </c>
    </row>
    <row r="858" spans="1:6" x14ac:dyDescent="0.3">
      <c r="A858">
        <v>12377</v>
      </c>
      <c r="B858" t="s">
        <v>376</v>
      </c>
      <c r="C858" t="s">
        <v>286</v>
      </c>
      <c r="D858" s="4" t="s">
        <v>452</v>
      </c>
      <c r="E858" s="4">
        <v>2</v>
      </c>
      <c r="F858" t="str">
        <f t="shared" si="14"/>
        <v>insert into tnl_rating.dbo.dhl_country_zoning_table values ('12377','DE','Import','NO','2')</v>
      </c>
    </row>
    <row r="859" spans="1:6" x14ac:dyDescent="0.3">
      <c r="A859">
        <v>12377</v>
      </c>
      <c r="B859" t="s">
        <v>376</v>
      </c>
      <c r="C859" t="s">
        <v>286</v>
      </c>
      <c r="D859" s="4" t="s">
        <v>453</v>
      </c>
      <c r="E859" s="4">
        <v>7</v>
      </c>
      <c r="F859" t="str">
        <f t="shared" si="14"/>
        <v>insert into tnl_rating.dbo.dhl_country_zoning_table values ('12377','DE','Import','OM','7')</v>
      </c>
    </row>
    <row r="860" spans="1:6" x14ac:dyDescent="0.3">
      <c r="A860">
        <v>12377</v>
      </c>
      <c r="B860" t="s">
        <v>376</v>
      </c>
      <c r="C860" t="s">
        <v>286</v>
      </c>
      <c r="D860" s="4" t="s">
        <v>454</v>
      </c>
      <c r="E860" s="4">
        <v>7</v>
      </c>
      <c r="F860" t="str">
        <f t="shared" si="14"/>
        <v>insert into tnl_rating.dbo.dhl_country_zoning_table values ('12377','DE','Import','PK','7')</v>
      </c>
    </row>
    <row r="861" spans="1:6" x14ac:dyDescent="0.3">
      <c r="A861">
        <v>12377</v>
      </c>
      <c r="B861" t="s">
        <v>376</v>
      </c>
      <c r="C861" t="s">
        <v>286</v>
      </c>
      <c r="D861" s="4" t="s">
        <v>537</v>
      </c>
      <c r="E861" s="4">
        <v>4</v>
      </c>
      <c r="F861" t="str">
        <f t="shared" si="14"/>
        <v>insert into tnl_rating.dbo.dhl_country_zoning_table values ('12377','DE','Import','PW','4')</v>
      </c>
    </row>
    <row r="862" spans="1:6" x14ac:dyDescent="0.3">
      <c r="A862">
        <v>12377</v>
      </c>
      <c r="B862" t="s">
        <v>376</v>
      </c>
      <c r="C862" t="s">
        <v>286</v>
      </c>
      <c r="D862" s="4" t="s">
        <v>455</v>
      </c>
      <c r="E862" s="4">
        <v>5</v>
      </c>
      <c r="F862" t="str">
        <f t="shared" si="14"/>
        <v>insert into tnl_rating.dbo.dhl_country_zoning_table values ('12377','DE','Import','PA','5')</v>
      </c>
    </row>
    <row r="863" spans="1:6" x14ac:dyDescent="0.3">
      <c r="A863">
        <v>12377</v>
      </c>
      <c r="B863" t="s">
        <v>376</v>
      </c>
      <c r="C863" t="s">
        <v>286</v>
      </c>
      <c r="D863" s="4" t="s">
        <v>456</v>
      </c>
      <c r="E863" s="4">
        <v>7</v>
      </c>
      <c r="F863" t="str">
        <f t="shared" si="14"/>
        <v>insert into tnl_rating.dbo.dhl_country_zoning_table values ('12377','DE','Import','PG','7')</v>
      </c>
    </row>
    <row r="864" spans="1:6" x14ac:dyDescent="0.3">
      <c r="A864">
        <v>12377</v>
      </c>
      <c r="B864" t="s">
        <v>376</v>
      </c>
      <c r="C864" t="s">
        <v>286</v>
      </c>
      <c r="D864" s="4" t="s">
        <v>457</v>
      </c>
      <c r="E864" s="4">
        <v>5</v>
      </c>
      <c r="F864" t="str">
        <f t="shared" si="14"/>
        <v>insert into tnl_rating.dbo.dhl_country_zoning_table values ('12377','DE','Import','PY','5')</v>
      </c>
    </row>
    <row r="865" spans="1:6" x14ac:dyDescent="0.3">
      <c r="A865">
        <v>12377</v>
      </c>
      <c r="B865" t="s">
        <v>376</v>
      </c>
      <c r="C865" t="s">
        <v>286</v>
      </c>
      <c r="D865" s="4" t="s">
        <v>458</v>
      </c>
      <c r="E865" s="4">
        <v>5</v>
      </c>
      <c r="F865" t="str">
        <f t="shared" si="14"/>
        <v>insert into tnl_rating.dbo.dhl_country_zoning_table values ('12377','DE','Import','PE','5')</v>
      </c>
    </row>
    <row r="866" spans="1:6" x14ac:dyDescent="0.3">
      <c r="A866">
        <v>12377</v>
      </c>
      <c r="B866" t="s">
        <v>376</v>
      </c>
      <c r="C866" t="s">
        <v>286</v>
      </c>
      <c r="D866" s="4" t="s">
        <v>459</v>
      </c>
      <c r="E866" s="4">
        <v>4</v>
      </c>
      <c r="F866" t="str">
        <f t="shared" si="14"/>
        <v>insert into tnl_rating.dbo.dhl_country_zoning_table values ('12377','DE','Import','PH','4')</v>
      </c>
    </row>
    <row r="867" spans="1:6" x14ac:dyDescent="0.3">
      <c r="A867">
        <v>12377</v>
      </c>
      <c r="B867" t="s">
        <v>376</v>
      </c>
      <c r="C867" t="s">
        <v>286</v>
      </c>
      <c r="D867" s="4" t="s">
        <v>460</v>
      </c>
      <c r="E867" s="4">
        <v>6</v>
      </c>
      <c r="F867" t="str">
        <f t="shared" si="14"/>
        <v>insert into tnl_rating.dbo.dhl_country_zoning_table values ('12377','DE','Import','PL','6')</v>
      </c>
    </row>
    <row r="868" spans="1:6" x14ac:dyDescent="0.3">
      <c r="A868">
        <v>12377</v>
      </c>
      <c r="B868" t="s">
        <v>376</v>
      </c>
      <c r="C868" t="s">
        <v>286</v>
      </c>
      <c r="D868" s="4" t="s">
        <v>461</v>
      </c>
      <c r="E868" s="4">
        <v>2</v>
      </c>
      <c r="F868" t="str">
        <f t="shared" si="14"/>
        <v>insert into tnl_rating.dbo.dhl_country_zoning_table values ('12377','DE','Import','PT','2')</v>
      </c>
    </row>
    <row r="869" spans="1:6" x14ac:dyDescent="0.3">
      <c r="A869">
        <v>12377</v>
      </c>
      <c r="B869" t="s">
        <v>376</v>
      </c>
      <c r="C869" t="s">
        <v>286</v>
      </c>
      <c r="D869" s="4" t="s">
        <v>538</v>
      </c>
      <c r="E869" s="4">
        <v>7</v>
      </c>
      <c r="F869" t="str">
        <f t="shared" si="14"/>
        <v>insert into tnl_rating.dbo.dhl_country_zoning_table values ('12377','DE','Import','PR','7')</v>
      </c>
    </row>
    <row r="870" spans="1:6" x14ac:dyDescent="0.3">
      <c r="A870">
        <v>12377</v>
      </c>
      <c r="B870" t="s">
        <v>376</v>
      </c>
      <c r="C870" t="s">
        <v>286</v>
      </c>
      <c r="D870" s="4" t="s">
        <v>462</v>
      </c>
      <c r="E870" s="4">
        <v>7</v>
      </c>
      <c r="F870" t="str">
        <f t="shared" si="14"/>
        <v>insert into tnl_rating.dbo.dhl_country_zoning_table values ('12377','DE','Import','QA','7')</v>
      </c>
    </row>
    <row r="871" spans="1:6" x14ac:dyDescent="0.3">
      <c r="A871">
        <v>12377</v>
      </c>
      <c r="B871" t="s">
        <v>376</v>
      </c>
      <c r="C871" t="s">
        <v>286</v>
      </c>
      <c r="D871" s="4" t="s">
        <v>463</v>
      </c>
      <c r="E871" s="4">
        <v>7</v>
      </c>
      <c r="F871" t="str">
        <f t="shared" si="14"/>
        <v>insert into tnl_rating.dbo.dhl_country_zoning_table values ('12377','DE','Import','RE','7')</v>
      </c>
    </row>
    <row r="872" spans="1:6" x14ac:dyDescent="0.3">
      <c r="A872">
        <v>12377</v>
      </c>
      <c r="B872" t="s">
        <v>376</v>
      </c>
      <c r="C872" t="s">
        <v>286</v>
      </c>
      <c r="D872" s="4" t="s">
        <v>464</v>
      </c>
      <c r="E872" s="4">
        <v>6</v>
      </c>
      <c r="F872" t="str">
        <f t="shared" si="14"/>
        <v>insert into tnl_rating.dbo.dhl_country_zoning_table values ('12377','DE','Import','RO','6')</v>
      </c>
    </row>
    <row r="873" spans="1:6" x14ac:dyDescent="0.3">
      <c r="A873">
        <v>12377</v>
      </c>
      <c r="B873" t="s">
        <v>376</v>
      </c>
      <c r="C873" t="s">
        <v>286</v>
      </c>
      <c r="D873" s="4" t="s">
        <v>465</v>
      </c>
      <c r="E873" s="4">
        <v>6</v>
      </c>
      <c r="F873" t="str">
        <f t="shared" si="14"/>
        <v>insert into tnl_rating.dbo.dhl_country_zoning_table values ('12377','DE','Import','RU','6')</v>
      </c>
    </row>
    <row r="874" spans="1:6" x14ac:dyDescent="0.3">
      <c r="A874">
        <v>12377</v>
      </c>
      <c r="B874" t="s">
        <v>376</v>
      </c>
      <c r="C874" t="s">
        <v>286</v>
      </c>
      <c r="D874" s="4" t="s">
        <v>466</v>
      </c>
      <c r="E874" s="4">
        <v>7</v>
      </c>
      <c r="F874" t="str">
        <f t="shared" si="14"/>
        <v>insert into tnl_rating.dbo.dhl_country_zoning_table values ('12377','DE','Import','RW','7')</v>
      </c>
    </row>
    <row r="875" spans="1:6" x14ac:dyDescent="0.3">
      <c r="A875">
        <v>12377</v>
      </c>
      <c r="B875" t="s">
        <v>376</v>
      </c>
      <c r="C875" t="s">
        <v>286</v>
      </c>
      <c r="D875" s="4" t="s">
        <v>467</v>
      </c>
      <c r="E875" s="4">
        <v>7</v>
      </c>
      <c r="F875" t="str">
        <f t="shared" si="14"/>
        <v>insert into tnl_rating.dbo.dhl_country_zoning_table values ('12377','DE','Import','SH','7')</v>
      </c>
    </row>
    <row r="876" spans="1:6" x14ac:dyDescent="0.3">
      <c r="A876">
        <v>12377</v>
      </c>
      <c r="B876" t="s">
        <v>376</v>
      </c>
      <c r="C876" t="s">
        <v>286</v>
      </c>
      <c r="D876" s="4" t="s">
        <v>468</v>
      </c>
      <c r="E876" s="4">
        <v>7</v>
      </c>
      <c r="F876" t="str">
        <f t="shared" si="14"/>
        <v>insert into tnl_rating.dbo.dhl_country_zoning_table values ('12377','DE','Import','WS','7')</v>
      </c>
    </row>
    <row r="877" spans="1:6" x14ac:dyDescent="0.3">
      <c r="A877">
        <v>12377</v>
      </c>
      <c r="B877" t="s">
        <v>376</v>
      </c>
      <c r="C877" t="s">
        <v>286</v>
      </c>
      <c r="D877" s="4" t="s">
        <v>469</v>
      </c>
      <c r="E877" s="4">
        <v>2</v>
      </c>
      <c r="F877" t="str">
        <f t="shared" si="14"/>
        <v>insert into tnl_rating.dbo.dhl_country_zoning_table values ('12377','DE','Import','SM','2')</v>
      </c>
    </row>
    <row r="878" spans="1:6" x14ac:dyDescent="0.3">
      <c r="A878">
        <v>12377</v>
      </c>
      <c r="B878" t="s">
        <v>376</v>
      </c>
      <c r="C878" t="s">
        <v>286</v>
      </c>
      <c r="D878" s="4" t="s">
        <v>470</v>
      </c>
      <c r="E878" s="4">
        <v>7</v>
      </c>
      <c r="F878" t="str">
        <f t="shared" si="14"/>
        <v>insert into tnl_rating.dbo.dhl_country_zoning_table values ('12377','DE','Import','ST','7')</v>
      </c>
    </row>
    <row r="879" spans="1:6" x14ac:dyDescent="0.3">
      <c r="A879">
        <v>12377</v>
      </c>
      <c r="B879" t="s">
        <v>376</v>
      </c>
      <c r="C879" t="s">
        <v>286</v>
      </c>
      <c r="D879" s="4" t="s">
        <v>471</v>
      </c>
      <c r="E879" s="4">
        <v>7</v>
      </c>
      <c r="F879" t="str">
        <f t="shared" si="14"/>
        <v>insert into tnl_rating.dbo.dhl_country_zoning_table values ('12377','DE','Import','SA','7')</v>
      </c>
    </row>
    <row r="880" spans="1:6" x14ac:dyDescent="0.3">
      <c r="A880">
        <v>12377</v>
      </c>
      <c r="B880" t="s">
        <v>376</v>
      </c>
      <c r="C880" t="s">
        <v>286</v>
      </c>
      <c r="D880" s="4" t="s">
        <v>472</v>
      </c>
      <c r="E880" s="4">
        <v>7</v>
      </c>
      <c r="F880" t="str">
        <f t="shared" si="14"/>
        <v>insert into tnl_rating.dbo.dhl_country_zoning_table values ('12377','DE','Import','SN','7')</v>
      </c>
    </row>
    <row r="881" spans="1:6" x14ac:dyDescent="0.3">
      <c r="A881">
        <v>12377</v>
      </c>
      <c r="B881" t="s">
        <v>376</v>
      </c>
      <c r="C881" t="s">
        <v>286</v>
      </c>
      <c r="D881" s="4" t="s">
        <v>473</v>
      </c>
      <c r="E881" s="4">
        <v>6</v>
      </c>
      <c r="F881" t="str">
        <f t="shared" si="14"/>
        <v>insert into tnl_rating.dbo.dhl_country_zoning_table values ('12377','DE','Import','RS','6')</v>
      </c>
    </row>
    <row r="882" spans="1:6" x14ac:dyDescent="0.3">
      <c r="A882">
        <v>12377</v>
      </c>
      <c r="B882" t="s">
        <v>376</v>
      </c>
      <c r="C882" t="s">
        <v>286</v>
      </c>
      <c r="D882" s="4" t="s">
        <v>474</v>
      </c>
      <c r="E882" s="4">
        <v>7</v>
      </c>
      <c r="F882" t="str">
        <f t="shared" si="14"/>
        <v>insert into tnl_rating.dbo.dhl_country_zoning_table values ('12377','DE','Import','SC','7')</v>
      </c>
    </row>
    <row r="883" spans="1:6" x14ac:dyDescent="0.3">
      <c r="A883">
        <v>12377</v>
      </c>
      <c r="B883" t="s">
        <v>376</v>
      </c>
      <c r="C883" t="s">
        <v>286</v>
      </c>
      <c r="D883" s="4" t="s">
        <v>475</v>
      </c>
      <c r="E883" s="4">
        <v>7</v>
      </c>
      <c r="F883" t="str">
        <f t="shared" si="14"/>
        <v>insert into tnl_rating.dbo.dhl_country_zoning_table values ('12377','DE','Import','SL','7')</v>
      </c>
    </row>
    <row r="884" spans="1:6" x14ac:dyDescent="0.3">
      <c r="A884">
        <v>12377</v>
      </c>
      <c r="B884" t="s">
        <v>376</v>
      </c>
      <c r="C884" t="s">
        <v>286</v>
      </c>
      <c r="D884" s="4" t="s">
        <v>476</v>
      </c>
      <c r="E884" s="4">
        <v>4</v>
      </c>
      <c r="F884" t="str">
        <f t="shared" si="14"/>
        <v>insert into tnl_rating.dbo.dhl_country_zoning_table values ('12377','DE','Import','SG','4')</v>
      </c>
    </row>
    <row r="885" spans="1:6" x14ac:dyDescent="0.3">
      <c r="A885">
        <v>12377</v>
      </c>
      <c r="B885" t="s">
        <v>376</v>
      </c>
      <c r="C885" t="s">
        <v>286</v>
      </c>
      <c r="D885" s="4" t="s">
        <v>477</v>
      </c>
      <c r="E885" s="4">
        <v>6</v>
      </c>
      <c r="F885" t="str">
        <f t="shared" si="14"/>
        <v>insert into tnl_rating.dbo.dhl_country_zoning_table values ('12377','DE','Import','SK','6')</v>
      </c>
    </row>
    <row r="886" spans="1:6" x14ac:dyDescent="0.3">
      <c r="A886">
        <v>12377</v>
      </c>
      <c r="B886" t="s">
        <v>376</v>
      </c>
      <c r="C886" t="s">
        <v>286</v>
      </c>
      <c r="D886" s="4" t="s">
        <v>478</v>
      </c>
      <c r="E886" s="4">
        <v>6</v>
      </c>
      <c r="F886" t="str">
        <f t="shared" si="14"/>
        <v>insert into tnl_rating.dbo.dhl_country_zoning_table values ('12377','DE','Import','SI','6')</v>
      </c>
    </row>
    <row r="887" spans="1:6" x14ac:dyDescent="0.3">
      <c r="A887">
        <v>12377</v>
      </c>
      <c r="B887" t="s">
        <v>376</v>
      </c>
      <c r="C887" t="s">
        <v>286</v>
      </c>
      <c r="D887" s="4" t="s">
        <v>479</v>
      </c>
      <c r="E887" s="4">
        <v>7</v>
      </c>
      <c r="F887" t="str">
        <f t="shared" si="14"/>
        <v>insert into tnl_rating.dbo.dhl_country_zoning_table values ('12377','DE','Import','SB','7')</v>
      </c>
    </row>
    <row r="888" spans="1:6" x14ac:dyDescent="0.3">
      <c r="A888">
        <v>12377</v>
      </c>
      <c r="B888" t="s">
        <v>376</v>
      </c>
      <c r="C888" t="s">
        <v>286</v>
      </c>
      <c r="D888" s="4" t="s">
        <v>480</v>
      </c>
      <c r="E888" s="4">
        <v>7</v>
      </c>
      <c r="F888" t="str">
        <f t="shared" si="14"/>
        <v>insert into tnl_rating.dbo.dhl_country_zoning_table values ('12377','DE','Import','SO','7')</v>
      </c>
    </row>
    <row r="889" spans="1:6" x14ac:dyDescent="0.3">
      <c r="A889">
        <v>12377</v>
      </c>
      <c r="B889" t="s">
        <v>376</v>
      </c>
      <c r="C889" t="s">
        <v>286</v>
      </c>
      <c r="D889" s="4" t="s">
        <v>481</v>
      </c>
      <c r="E889" s="4">
        <v>7</v>
      </c>
      <c r="F889" t="str">
        <f t="shared" si="14"/>
        <v>insert into tnl_rating.dbo.dhl_country_zoning_table values ('12377','DE','Import','XS','7')</v>
      </c>
    </row>
    <row r="890" spans="1:6" x14ac:dyDescent="0.3">
      <c r="A890">
        <v>12377</v>
      </c>
      <c r="B890" t="s">
        <v>376</v>
      </c>
      <c r="C890" t="s">
        <v>286</v>
      </c>
      <c r="D890" s="4" t="s">
        <v>482</v>
      </c>
      <c r="E890" s="4">
        <v>7</v>
      </c>
      <c r="F890" t="str">
        <f t="shared" si="14"/>
        <v>insert into tnl_rating.dbo.dhl_country_zoning_table values ('12377','DE','Import','ZA','7')</v>
      </c>
    </row>
    <row r="891" spans="1:6" x14ac:dyDescent="0.3">
      <c r="A891">
        <v>12377</v>
      </c>
      <c r="B891" t="s">
        <v>376</v>
      </c>
      <c r="C891" t="s">
        <v>286</v>
      </c>
      <c r="D891" s="4" t="s">
        <v>483</v>
      </c>
      <c r="E891" s="4">
        <v>7</v>
      </c>
      <c r="F891" t="str">
        <f t="shared" si="14"/>
        <v>insert into tnl_rating.dbo.dhl_country_zoning_table values ('12377','DE','Import','SS','7')</v>
      </c>
    </row>
    <row r="892" spans="1:6" x14ac:dyDescent="0.3">
      <c r="A892">
        <v>12377</v>
      </c>
      <c r="B892" t="s">
        <v>376</v>
      </c>
      <c r="C892" t="s">
        <v>286</v>
      </c>
      <c r="D892" s="4" t="s">
        <v>484</v>
      </c>
      <c r="E892" s="4">
        <v>2</v>
      </c>
      <c r="F892" t="str">
        <f t="shared" si="14"/>
        <v>insert into tnl_rating.dbo.dhl_country_zoning_table values ('12377','DE','Import','ES','2')</v>
      </c>
    </row>
    <row r="893" spans="1:6" x14ac:dyDescent="0.3">
      <c r="A893">
        <v>12377</v>
      </c>
      <c r="B893" t="s">
        <v>376</v>
      </c>
      <c r="C893" t="s">
        <v>286</v>
      </c>
      <c r="D893" s="4" t="s">
        <v>485</v>
      </c>
      <c r="E893" s="4">
        <v>7</v>
      </c>
      <c r="F893" t="str">
        <f t="shared" si="14"/>
        <v>insert into tnl_rating.dbo.dhl_country_zoning_table values ('12377','DE','Import','LK','7')</v>
      </c>
    </row>
    <row r="894" spans="1:6" x14ac:dyDescent="0.3">
      <c r="A894">
        <v>12377</v>
      </c>
      <c r="B894" t="s">
        <v>376</v>
      </c>
      <c r="C894" t="s">
        <v>286</v>
      </c>
      <c r="D894" s="4" t="s">
        <v>486</v>
      </c>
      <c r="E894" s="4">
        <v>7</v>
      </c>
      <c r="F894" t="str">
        <f t="shared" si="14"/>
        <v>insert into tnl_rating.dbo.dhl_country_zoning_table values ('12377','DE','Import','XY','7')</v>
      </c>
    </row>
    <row r="895" spans="1:6" x14ac:dyDescent="0.3">
      <c r="A895">
        <v>12377</v>
      </c>
      <c r="B895" t="s">
        <v>376</v>
      </c>
      <c r="C895" t="s">
        <v>286</v>
      </c>
      <c r="D895" s="4" t="s">
        <v>487</v>
      </c>
      <c r="E895" s="4">
        <v>7</v>
      </c>
      <c r="F895" t="str">
        <f t="shared" ref="F895:F934" si="15">"insert into tnl_rating.dbo.dhl_country_zoning_table values ('"&amp;A895&amp;"','"&amp;B895&amp;"','"&amp;C895&amp;"','"&amp;D895&amp;"','"&amp;E895&amp;"')"</f>
        <v>insert into tnl_rating.dbo.dhl_country_zoning_table values ('12377','DE','Import','XE','7')</v>
      </c>
    </row>
    <row r="896" spans="1:6" x14ac:dyDescent="0.3">
      <c r="A896">
        <v>12377</v>
      </c>
      <c r="B896" t="s">
        <v>376</v>
      </c>
      <c r="C896" t="s">
        <v>286</v>
      </c>
      <c r="D896" s="4" t="s">
        <v>488</v>
      </c>
      <c r="E896" s="4">
        <v>7</v>
      </c>
      <c r="F896" t="str">
        <f t="shared" si="15"/>
        <v>insert into tnl_rating.dbo.dhl_country_zoning_table values ('12377','DE','Import','KN','7')</v>
      </c>
    </row>
    <row r="897" spans="1:6" x14ac:dyDescent="0.3">
      <c r="A897">
        <v>12377</v>
      </c>
      <c r="B897" t="s">
        <v>376</v>
      </c>
      <c r="C897" t="s">
        <v>286</v>
      </c>
      <c r="D897" s="4" t="s">
        <v>489</v>
      </c>
      <c r="E897" s="4">
        <v>7</v>
      </c>
      <c r="F897" t="str">
        <f t="shared" si="15"/>
        <v>insert into tnl_rating.dbo.dhl_country_zoning_table values ('12377','DE','Import','LC','7')</v>
      </c>
    </row>
    <row r="898" spans="1:6" x14ac:dyDescent="0.3">
      <c r="A898">
        <v>12377</v>
      </c>
      <c r="B898" t="s">
        <v>376</v>
      </c>
      <c r="C898" t="s">
        <v>286</v>
      </c>
      <c r="D898" s="4" t="s">
        <v>490</v>
      </c>
      <c r="E898" s="4">
        <v>7</v>
      </c>
      <c r="F898" t="str">
        <f t="shared" si="15"/>
        <v>insert into tnl_rating.dbo.dhl_country_zoning_table values ('12377','DE','Import','XM','7')</v>
      </c>
    </row>
    <row r="899" spans="1:6" x14ac:dyDescent="0.3">
      <c r="A899">
        <v>12377</v>
      </c>
      <c r="B899" t="s">
        <v>376</v>
      </c>
      <c r="C899" t="s">
        <v>286</v>
      </c>
      <c r="D899" s="4" t="s">
        <v>491</v>
      </c>
      <c r="E899" s="4">
        <v>7</v>
      </c>
      <c r="F899" t="str">
        <f t="shared" si="15"/>
        <v>insert into tnl_rating.dbo.dhl_country_zoning_table values ('12377','DE','Import','VC','7')</v>
      </c>
    </row>
    <row r="900" spans="1:6" x14ac:dyDescent="0.3">
      <c r="A900">
        <v>12377</v>
      </c>
      <c r="B900" t="s">
        <v>376</v>
      </c>
      <c r="C900" t="s">
        <v>286</v>
      </c>
      <c r="D900" s="4" t="s">
        <v>492</v>
      </c>
      <c r="E900" s="4">
        <v>7</v>
      </c>
      <c r="F900" t="str">
        <f t="shared" si="15"/>
        <v>insert into tnl_rating.dbo.dhl_country_zoning_table values ('12377','DE','Import','SD','7')</v>
      </c>
    </row>
    <row r="901" spans="1:6" x14ac:dyDescent="0.3">
      <c r="A901">
        <v>12377</v>
      </c>
      <c r="B901" t="s">
        <v>376</v>
      </c>
      <c r="C901" t="s">
        <v>286</v>
      </c>
      <c r="D901" s="4" t="s">
        <v>493</v>
      </c>
      <c r="E901" s="4">
        <v>5</v>
      </c>
      <c r="F901" t="str">
        <f t="shared" si="15"/>
        <v>insert into tnl_rating.dbo.dhl_country_zoning_table values ('12377','DE','Import','SR','5')</v>
      </c>
    </row>
    <row r="902" spans="1:6" x14ac:dyDescent="0.3">
      <c r="A902">
        <v>12377</v>
      </c>
      <c r="B902" t="s">
        <v>376</v>
      </c>
      <c r="C902" t="s">
        <v>286</v>
      </c>
      <c r="D902" s="4" t="s">
        <v>494</v>
      </c>
      <c r="E902" s="4">
        <v>2</v>
      </c>
      <c r="F902" t="str">
        <f t="shared" si="15"/>
        <v>insert into tnl_rating.dbo.dhl_country_zoning_table values ('12377','DE','Import','SE','2')</v>
      </c>
    </row>
    <row r="903" spans="1:6" x14ac:dyDescent="0.3">
      <c r="A903">
        <v>12377</v>
      </c>
      <c r="B903" t="s">
        <v>376</v>
      </c>
      <c r="C903" t="s">
        <v>286</v>
      </c>
      <c r="D903" s="4" t="s">
        <v>495</v>
      </c>
      <c r="E903" s="4">
        <v>2</v>
      </c>
      <c r="F903" t="str">
        <f t="shared" si="15"/>
        <v>insert into tnl_rating.dbo.dhl_country_zoning_table values ('12377','DE','Import','CH','2')</v>
      </c>
    </row>
    <row r="904" spans="1:6" x14ac:dyDescent="0.3">
      <c r="A904">
        <v>12377</v>
      </c>
      <c r="B904" t="s">
        <v>376</v>
      </c>
      <c r="C904" t="s">
        <v>286</v>
      </c>
      <c r="D904" s="4" t="s">
        <v>496</v>
      </c>
      <c r="E904" s="4">
        <v>7</v>
      </c>
      <c r="F904" t="str">
        <f t="shared" si="15"/>
        <v>insert into tnl_rating.dbo.dhl_country_zoning_table values ('12377','DE','Import','SY','7')</v>
      </c>
    </row>
    <row r="905" spans="1:6" x14ac:dyDescent="0.3">
      <c r="A905">
        <v>12377</v>
      </c>
      <c r="B905" t="s">
        <v>376</v>
      </c>
      <c r="C905" t="s">
        <v>286</v>
      </c>
      <c r="D905" s="4" t="s">
        <v>497</v>
      </c>
      <c r="E905" s="4">
        <v>7</v>
      </c>
      <c r="F905" t="str">
        <f t="shared" si="15"/>
        <v>insert into tnl_rating.dbo.dhl_country_zoning_table values ('12377','DE','Import','PF','7')</v>
      </c>
    </row>
    <row r="906" spans="1:6" x14ac:dyDescent="0.3">
      <c r="A906">
        <v>12377</v>
      </c>
      <c r="B906" t="s">
        <v>376</v>
      </c>
      <c r="C906" t="s">
        <v>286</v>
      </c>
      <c r="D906" s="4" t="s">
        <v>498</v>
      </c>
      <c r="E906" s="4">
        <v>4</v>
      </c>
      <c r="F906" t="str">
        <f t="shared" si="15"/>
        <v>insert into tnl_rating.dbo.dhl_country_zoning_table values ('12377','DE','Import','TW','4')</v>
      </c>
    </row>
    <row r="907" spans="1:6" x14ac:dyDescent="0.3">
      <c r="A907">
        <v>12377</v>
      </c>
      <c r="B907" t="s">
        <v>376</v>
      </c>
      <c r="C907" t="s">
        <v>286</v>
      </c>
      <c r="D907" s="4" t="s">
        <v>499</v>
      </c>
      <c r="E907" s="4">
        <v>6</v>
      </c>
      <c r="F907" t="str">
        <f t="shared" si="15"/>
        <v>insert into tnl_rating.dbo.dhl_country_zoning_table values ('12377','DE','Import','TJ','6')</v>
      </c>
    </row>
    <row r="908" spans="1:6" x14ac:dyDescent="0.3">
      <c r="A908">
        <v>12377</v>
      </c>
      <c r="B908" t="s">
        <v>376</v>
      </c>
      <c r="C908" t="s">
        <v>286</v>
      </c>
      <c r="D908" s="4" t="s">
        <v>500</v>
      </c>
      <c r="E908" s="4">
        <v>7</v>
      </c>
      <c r="F908" t="str">
        <f t="shared" si="15"/>
        <v>insert into tnl_rating.dbo.dhl_country_zoning_table values ('12377','DE','Import','TZ','7')</v>
      </c>
    </row>
    <row r="909" spans="1:6" x14ac:dyDescent="0.3">
      <c r="A909">
        <v>12377</v>
      </c>
      <c r="B909" t="s">
        <v>376</v>
      </c>
      <c r="C909" t="s">
        <v>286</v>
      </c>
      <c r="D909" s="4" t="s">
        <v>501</v>
      </c>
      <c r="E909" s="4">
        <v>4</v>
      </c>
      <c r="F909" t="str">
        <f t="shared" si="15"/>
        <v>insert into tnl_rating.dbo.dhl_country_zoning_table values ('12377','DE','Import','TH','4')</v>
      </c>
    </row>
    <row r="910" spans="1:6" x14ac:dyDescent="0.3">
      <c r="A910">
        <v>12377</v>
      </c>
      <c r="B910" t="s">
        <v>376</v>
      </c>
      <c r="C910" t="s">
        <v>286</v>
      </c>
      <c r="D910" s="4" t="s">
        <v>502</v>
      </c>
      <c r="E910" s="4">
        <v>7</v>
      </c>
      <c r="F910" t="str">
        <f t="shared" si="15"/>
        <v>insert into tnl_rating.dbo.dhl_country_zoning_table values ('12377','DE','Import','TL','7')</v>
      </c>
    </row>
    <row r="911" spans="1:6" x14ac:dyDescent="0.3">
      <c r="A911">
        <v>12377</v>
      </c>
      <c r="B911" t="s">
        <v>376</v>
      </c>
      <c r="C911" t="s">
        <v>286</v>
      </c>
      <c r="D911" s="4" t="s">
        <v>503</v>
      </c>
      <c r="E911" s="4">
        <v>7</v>
      </c>
      <c r="F911" t="str">
        <f t="shared" si="15"/>
        <v>insert into tnl_rating.dbo.dhl_country_zoning_table values ('12377','DE','Import','TG','7')</v>
      </c>
    </row>
    <row r="912" spans="1:6" x14ac:dyDescent="0.3">
      <c r="A912">
        <v>12377</v>
      </c>
      <c r="B912" t="s">
        <v>376</v>
      </c>
      <c r="C912" t="s">
        <v>286</v>
      </c>
      <c r="D912" s="4" t="s">
        <v>504</v>
      </c>
      <c r="E912" s="4">
        <v>7</v>
      </c>
      <c r="F912" t="str">
        <f t="shared" si="15"/>
        <v>insert into tnl_rating.dbo.dhl_country_zoning_table values ('12377','DE','Import','TO','7')</v>
      </c>
    </row>
    <row r="913" spans="1:6" x14ac:dyDescent="0.3">
      <c r="A913">
        <v>12377</v>
      </c>
      <c r="B913" t="s">
        <v>376</v>
      </c>
      <c r="C913" t="s">
        <v>286</v>
      </c>
      <c r="D913" s="4" t="s">
        <v>505</v>
      </c>
      <c r="E913" s="4">
        <v>7</v>
      </c>
      <c r="F913" t="str">
        <f t="shared" si="15"/>
        <v>insert into tnl_rating.dbo.dhl_country_zoning_table values ('12377','DE','Import','TT','7')</v>
      </c>
    </row>
    <row r="914" spans="1:6" x14ac:dyDescent="0.3">
      <c r="A914">
        <v>12377</v>
      </c>
      <c r="B914" t="s">
        <v>376</v>
      </c>
      <c r="C914" t="s">
        <v>286</v>
      </c>
      <c r="D914" s="4" t="s">
        <v>506</v>
      </c>
      <c r="E914" s="4">
        <v>7</v>
      </c>
      <c r="F914" t="str">
        <f t="shared" si="15"/>
        <v>insert into tnl_rating.dbo.dhl_country_zoning_table values ('12377','DE','Import','TN','7')</v>
      </c>
    </row>
    <row r="915" spans="1:6" x14ac:dyDescent="0.3">
      <c r="A915">
        <v>12377</v>
      </c>
      <c r="B915" t="s">
        <v>376</v>
      </c>
      <c r="C915" t="s">
        <v>286</v>
      </c>
      <c r="D915" s="4" t="s">
        <v>507</v>
      </c>
      <c r="E915" s="4">
        <v>2</v>
      </c>
      <c r="F915" t="str">
        <f t="shared" si="15"/>
        <v>insert into tnl_rating.dbo.dhl_country_zoning_table values ('12377','DE','Import','TR','2')</v>
      </c>
    </row>
    <row r="916" spans="1:6" x14ac:dyDescent="0.3">
      <c r="A916">
        <v>12377</v>
      </c>
      <c r="B916" t="s">
        <v>376</v>
      </c>
      <c r="C916" t="s">
        <v>286</v>
      </c>
      <c r="D916" s="4" t="s">
        <v>508</v>
      </c>
      <c r="E916" s="4">
        <v>6</v>
      </c>
      <c r="F916" t="str">
        <f t="shared" si="15"/>
        <v>insert into tnl_rating.dbo.dhl_country_zoning_table values ('12377','DE','Import','TM','6')</v>
      </c>
    </row>
    <row r="917" spans="1:6" x14ac:dyDescent="0.3">
      <c r="A917">
        <v>12377</v>
      </c>
      <c r="B917" t="s">
        <v>376</v>
      </c>
      <c r="C917" t="s">
        <v>286</v>
      </c>
      <c r="D917" s="4" t="s">
        <v>509</v>
      </c>
      <c r="E917" s="4">
        <v>7</v>
      </c>
      <c r="F917" t="str">
        <f t="shared" si="15"/>
        <v>insert into tnl_rating.dbo.dhl_country_zoning_table values ('12377','DE','Import','TC','7')</v>
      </c>
    </row>
    <row r="918" spans="1:6" x14ac:dyDescent="0.3">
      <c r="A918">
        <v>12377</v>
      </c>
      <c r="B918" t="s">
        <v>376</v>
      </c>
      <c r="C918" t="s">
        <v>286</v>
      </c>
      <c r="D918" s="4" t="s">
        <v>510</v>
      </c>
      <c r="E918" s="4">
        <v>7</v>
      </c>
      <c r="F918" t="str">
        <f t="shared" si="15"/>
        <v>insert into tnl_rating.dbo.dhl_country_zoning_table values ('12377','DE','Import','TV','7')</v>
      </c>
    </row>
    <row r="919" spans="1:6" x14ac:dyDescent="0.3">
      <c r="A919">
        <v>12377</v>
      </c>
      <c r="B919" t="s">
        <v>376</v>
      </c>
      <c r="C919" t="s">
        <v>286</v>
      </c>
      <c r="D919" s="4" t="s">
        <v>17</v>
      </c>
      <c r="E919" s="4">
        <v>1</v>
      </c>
      <c r="F919" t="str">
        <f t="shared" si="15"/>
        <v>insert into tnl_rating.dbo.dhl_country_zoning_table values ('12377','DE','Import','US','1')</v>
      </c>
    </row>
    <row r="920" spans="1:6" x14ac:dyDescent="0.3">
      <c r="A920">
        <v>12377</v>
      </c>
      <c r="B920" t="s">
        <v>376</v>
      </c>
      <c r="C920" t="s">
        <v>286</v>
      </c>
      <c r="D920" s="4" t="s">
        <v>511</v>
      </c>
      <c r="E920" s="4">
        <v>7</v>
      </c>
      <c r="F920" t="str">
        <f t="shared" si="15"/>
        <v>insert into tnl_rating.dbo.dhl_country_zoning_table values ('12377','DE','Import','UG','7')</v>
      </c>
    </row>
    <row r="921" spans="1:6" x14ac:dyDescent="0.3">
      <c r="A921">
        <v>12377</v>
      </c>
      <c r="B921" t="s">
        <v>376</v>
      </c>
      <c r="C921" t="s">
        <v>286</v>
      </c>
      <c r="D921" s="4" t="s">
        <v>512</v>
      </c>
      <c r="E921" s="4">
        <v>6</v>
      </c>
      <c r="F921" t="str">
        <f t="shared" si="15"/>
        <v>insert into tnl_rating.dbo.dhl_country_zoning_table values ('12377','DE','Import','UA','6')</v>
      </c>
    </row>
    <row r="922" spans="1:6" x14ac:dyDescent="0.3">
      <c r="A922">
        <v>12377</v>
      </c>
      <c r="B922" t="s">
        <v>376</v>
      </c>
      <c r="C922" t="s">
        <v>286</v>
      </c>
      <c r="D922" s="4" t="s">
        <v>513</v>
      </c>
      <c r="E922" s="4">
        <v>7</v>
      </c>
      <c r="F922" t="str">
        <f t="shared" si="15"/>
        <v>insert into tnl_rating.dbo.dhl_country_zoning_table values ('12377','DE','Import','AE','7')</v>
      </c>
    </row>
    <row r="923" spans="1:6" x14ac:dyDescent="0.3">
      <c r="A923">
        <v>12377</v>
      </c>
      <c r="B923" t="s">
        <v>376</v>
      </c>
      <c r="C923" t="s">
        <v>286</v>
      </c>
      <c r="D923" s="4" t="s">
        <v>514</v>
      </c>
      <c r="E923" s="4">
        <v>2</v>
      </c>
      <c r="F923" t="str">
        <f t="shared" si="15"/>
        <v>insert into tnl_rating.dbo.dhl_country_zoning_table values ('12377','DE','Import','GB','2')</v>
      </c>
    </row>
    <row r="924" spans="1:6" x14ac:dyDescent="0.3">
      <c r="A924">
        <v>12377</v>
      </c>
      <c r="B924" t="s">
        <v>376</v>
      </c>
      <c r="C924" t="s">
        <v>286</v>
      </c>
      <c r="D924" s="4" t="s">
        <v>515</v>
      </c>
      <c r="E924" s="4">
        <v>5</v>
      </c>
      <c r="F924" t="str">
        <f t="shared" si="15"/>
        <v>insert into tnl_rating.dbo.dhl_country_zoning_table values ('12377','DE','Import','UY','5')</v>
      </c>
    </row>
    <row r="925" spans="1:6" x14ac:dyDescent="0.3">
      <c r="A925">
        <v>12377</v>
      </c>
      <c r="B925" t="s">
        <v>376</v>
      </c>
      <c r="C925" t="s">
        <v>286</v>
      </c>
      <c r="D925" s="4" t="s">
        <v>516</v>
      </c>
      <c r="E925" s="4">
        <v>6</v>
      </c>
      <c r="F925" t="str">
        <f t="shared" si="15"/>
        <v>insert into tnl_rating.dbo.dhl_country_zoning_table values ('12377','DE','Import','UZ','6')</v>
      </c>
    </row>
    <row r="926" spans="1:6" x14ac:dyDescent="0.3">
      <c r="A926">
        <v>12377</v>
      </c>
      <c r="B926" t="s">
        <v>376</v>
      </c>
      <c r="C926" t="s">
        <v>286</v>
      </c>
      <c r="D926" s="4" t="s">
        <v>517</v>
      </c>
      <c r="E926" s="4">
        <v>7</v>
      </c>
      <c r="F926" t="str">
        <f t="shared" si="15"/>
        <v>insert into tnl_rating.dbo.dhl_country_zoning_table values ('12377','DE','Import','VU','7')</v>
      </c>
    </row>
    <row r="927" spans="1:6" x14ac:dyDescent="0.3">
      <c r="A927">
        <v>12377</v>
      </c>
      <c r="B927" t="s">
        <v>376</v>
      </c>
      <c r="C927" t="s">
        <v>286</v>
      </c>
      <c r="D927" s="4" t="s">
        <v>518</v>
      </c>
      <c r="E927" s="4">
        <v>2</v>
      </c>
      <c r="F927" t="str">
        <f t="shared" si="15"/>
        <v>insert into tnl_rating.dbo.dhl_country_zoning_table values ('12377','DE','Import','VA','2')</v>
      </c>
    </row>
    <row r="928" spans="1:6" x14ac:dyDescent="0.3">
      <c r="A928">
        <v>12377</v>
      </c>
      <c r="B928" t="s">
        <v>376</v>
      </c>
      <c r="C928" t="s">
        <v>286</v>
      </c>
      <c r="D928" s="4" t="s">
        <v>519</v>
      </c>
      <c r="E928" s="4">
        <v>5</v>
      </c>
      <c r="F928" t="str">
        <f t="shared" si="15"/>
        <v>insert into tnl_rating.dbo.dhl_country_zoning_table values ('12377','DE','Import','VE','5')</v>
      </c>
    </row>
    <row r="929" spans="1:6" x14ac:dyDescent="0.3">
      <c r="A929">
        <v>12377</v>
      </c>
      <c r="B929" t="s">
        <v>376</v>
      </c>
      <c r="C929" t="s">
        <v>286</v>
      </c>
      <c r="D929" s="4" t="s">
        <v>520</v>
      </c>
      <c r="E929" s="4">
        <v>4</v>
      </c>
      <c r="F929" t="str">
        <f t="shared" si="15"/>
        <v>insert into tnl_rating.dbo.dhl_country_zoning_table values ('12377','DE','Import','VN','4')</v>
      </c>
    </row>
    <row r="930" spans="1:6" x14ac:dyDescent="0.3">
      <c r="A930">
        <v>12377</v>
      </c>
      <c r="B930" t="s">
        <v>376</v>
      </c>
      <c r="C930" t="s">
        <v>286</v>
      </c>
      <c r="D930" s="4" t="s">
        <v>521</v>
      </c>
      <c r="E930" s="4">
        <v>7</v>
      </c>
      <c r="F930" t="str">
        <f t="shared" si="15"/>
        <v>insert into tnl_rating.dbo.dhl_country_zoning_table values ('12377','DE','Import','VG','7')</v>
      </c>
    </row>
    <row r="931" spans="1:6" x14ac:dyDescent="0.3">
      <c r="A931">
        <v>12377</v>
      </c>
      <c r="B931" t="s">
        <v>376</v>
      </c>
      <c r="C931" t="s">
        <v>286</v>
      </c>
      <c r="D931" s="4" t="s">
        <v>539</v>
      </c>
      <c r="E931" s="4">
        <v>7</v>
      </c>
      <c r="F931" t="str">
        <f t="shared" si="15"/>
        <v>insert into tnl_rating.dbo.dhl_country_zoning_table values ('12377','DE','Import','VI','7')</v>
      </c>
    </row>
    <row r="932" spans="1:6" x14ac:dyDescent="0.3">
      <c r="A932">
        <v>12377</v>
      </c>
      <c r="B932" t="s">
        <v>376</v>
      </c>
      <c r="C932" t="s">
        <v>286</v>
      </c>
      <c r="D932" s="4" t="s">
        <v>522</v>
      </c>
      <c r="E932" s="4">
        <v>7</v>
      </c>
      <c r="F932" t="str">
        <f t="shared" si="15"/>
        <v>insert into tnl_rating.dbo.dhl_country_zoning_table values ('12377','DE','Import','YE','7')</v>
      </c>
    </row>
    <row r="933" spans="1:6" x14ac:dyDescent="0.3">
      <c r="A933">
        <v>12377</v>
      </c>
      <c r="B933" t="s">
        <v>376</v>
      </c>
      <c r="C933" t="s">
        <v>286</v>
      </c>
      <c r="D933" s="4" t="s">
        <v>523</v>
      </c>
      <c r="E933" s="4">
        <v>7</v>
      </c>
      <c r="F933" t="str">
        <f t="shared" si="15"/>
        <v>insert into tnl_rating.dbo.dhl_country_zoning_table values ('12377','DE','Import','ZM','7')</v>
      </c>
    </row>
    <row r="934" spans="1:6" x14ac:dyDescent="0.3">
      <c r="A934">
        <v>12377</v>
      </c>
      <c r="B934" t="s">
        <v>376</v>
      </c>
      <c r="C934" t="s">
        <v>286</v>
      </c>
      <c r="D934" s="4" t="s">
        <v>524</v>
      </c>
      <c r="E934" s="4">
        <v>7</v>
      </c>
      <c r="F934" t="str">
        <f t="shared" si="15"/>
        <v>insert into tnl_rating.dbo.dhl_country_zoning_table values ('12377','DE','Import','ZW','7')</v>
      </c>
    </row>
    <row r="936" spans="1:6" x14ac:dyDescent="0.3">
      <c r="A936">
        <v>12377</v>
      </c>
      <c r="B936" t="s">
        <v>399</v>
      </c>
      <c r="C936" t="s">
        <v>2262</v>
      </c>
      <c r="D936" s="4" t="s">
        <v>302</v>
      </c>
      <c r="E936" s="4" t="s">
        <v>2371</v>
      </c>
      <c r="F936" t="str">
        <f>"insert into tnl_rating.dbo.dhl_country_zoning_table values ('"&amp;A936&amp;"','"&amp;B936&amp;"','"&amp;C936&amp;"','"&amp;D936&amp;"','"&amp;E936&amp;"')"</f>
        <v>insert into tnl_rating.dbo.dhl_country_zoning_table values ('12377','IL','3C','AF','ROW')</v>
      </c>
    </row>
    <row r="937" spans="1:6" x14ac:dyDescent="0.3">
      <c r="A937">
        <v>12377</v>
      </c>
      <c r="B937" t="s">
        <v>399</v>
      </c>
      <c r="C937" t="s">
        <v>2262</v>
      </c>
      <c r="D937" s="4" t="s">
        <v>303</v>
      </c>
      <c r="E937" s="4" t="s">
        <v>2372</v>
      </c>
      <c r="F937" t="str">
        <f t="shared" ref="F937:F1000" si="16">"insert into tnl_rating.dbo.dhl_country_zoning_table values ('"&amp;A937&amp;"','"&amp;B937&amp;"','"&amp;C937&amp;"','"&amp;D937&amp;"','"&amp;E937&amp;"')"</f>
        <v>insert into tnl_rating.dbo.dhl_country_zoning_table values ('12377','IL','3C','AL','EU3')</v>
      </c>
    </row>
    <row r="938" spans="1:6" x14ac:dyDescent="0.3">
      <c r="A938">
        <v>12377</v>
      </c>
      <c r="B938" t="s">
        <v>399</v>
      </c>
      <c r="C938" t="s">
        <v>2262</v>
      </c>
      <c r="D938" s="4" t="s">
        <v>304</v>
      </c>
      <c r="E938" s="4" t="s">
        <v>2371</v>
      </c>
      <c r="F938" t="str">
        <f t="shared" si="16"/>
        <v>insert into tnl_rating.dbo.dhl_country_zoning_table values ('12377','IL','3C','DZ','ROW')</v>
      </c>
    </row>
    <row r="939" spans="1:6" x14ac:dyDescent="0.3">
      <c r="A939">
        <v>12377</v>
      </c>
      <c r="B939" t="s">
        <v>399</v>
      </c>
      <c r="C939" t="s">
        <v>2262</v>
      </c>
      <c r="D939" s="4" t="s">
        <v>532</v>
      </c>
      <c r="E939" s="4" t="s">
        <v>2373</v>
      </c>
      <c r="F939" t="str">
        <f t="shared" si="16"/>
        <v>insert into tnl_rating.dbo.dhl_country_zoning_table values ('12377','IL','3C','AS','AM2')</v>
      </c>
    </row>
    <row r="940" spans="1:6" x14ac:dyDescent="0.3">
      <c r="A940">
        <v>12377</v>
      </c>
      <c r="B940" t="s">
        <v>399</v>
      </c>
      <c r="C940" t="s">
        <v>2262</v>
      </c>
      <c r="D940" s="4" t="s">
        <v>305</v>
      </c>
      <c r="E940" s="4" t="s">
        <v>2374</v>
      </c>
      <c r="F940" t="str">
        <f t="shared" si="16"/>
        <v>insert into tnl_rating.dbo.dhl_country_zoning_table values ('12377','IL','3C','AD','EU2')</v>
      </c>
    </row>
    <row r="941" spans="1:6" x14ac:dyDescent="0.3">
      <c r="A941">
        <v>12377</v>
      </c>
      <c r="B941" t="s">
        <v>399</v>
      </c>
      <c r="C941" t="s">
        <v>2262</v>
      </c>
      <c r="D941" s="4" t="s">
        <v>306</v>
      </c>
      <c r="E941" s="4" t="s">
        <v>2371</v>
      </c>
      <c r="F941" t="str">
        <f t="shared" si="16"/>
        <v>insert into tnl_rating.dbo.dhl_country_zoning_table values ('12377','IL','3C','AO','ROW')</v>
      </c>
    </row>
    <row r="942" spans="1:6" x14ac:dyDescent="0.3">
      <c r="A942">
        <v>12377</v>
      </c>
      <c r="B942" t="s">
        <v>399</v>
      </c>
      <c r="C942" t="s">
        <v>2262</v>
      </c>
      <c r="D942" s="4" t="s">
        <v>307</v>
      </c>
      <c r="E942" s="4" t="s">
        <v>2373</v>
      </c>
      <c r="F942" t="str">
        <f t="shared" si="16"/>
        <v>insert into tnl_rating.dbo.dhl_country_zoning_table values ('12377','IL','3C','AI','AM2')</v>
      </c>
    </row>
    <row r="943" spans="1:6" x14ac:dyDescent="0.3">
      <c r="A943">
        <v>12377</v>
      </c>
      <c r="B943" t="s">
        <v>399</v>
      </c>
      <c r="C943" t="s">
        <v>2262</v>
      </c>
      <c r="D943" s="4" t="s">
        <v>308</v>
      </c>
      <c r="E943" s="4" t="s">
        <v>2373</v>
      </c>
      <c r="F943" t="str">
        <f t="shared" si="16"/>
        <v>insert into tnl_rating.dbo.dhl_country_zoning_table values ('12377','IL','3C','AG','AM2')</v>
      </c>
    </row>
    <row r="944" spans="1:6" x14ac:dyDescent="0.3">
      <c r="A944">
        <v>12377</v>
      </c>
      <c r="B944" t="s">
        <v>399</v>
      </c>
      <c r="C944" t="s">
        <v>2262</v>
      </c>
      <c r="D944" s="4" t="s">
        <v>309</v>
      </c>
      <c r="E944" s="4" t="s">
        <v>2375</v>
      </c>
      <c r="F944" t="str">
        <f t="shared" si="16"/>
        <v>insert into tnl_rating.dbo.dhl_country_zoning_table values ('12377','IL','3C','AR','AM3')</v>
      </c>
    </row>
    <row r="945" spans="1:6" x14ac:dyDescent="0.3">
      <c r="A945">
        <v>12377</v>
      </c>
      <c r="B945" t="s">
        <v>399</v>
      </c>
      <c r="C945" t="s">
        <v>2262</v>
      </c>
      <c r="D945" s="4" t="s">
        <v>310</v>
      </c>
      <c r="E945" s="4" t="s">
        <v>2371</v>
      </c>
      <c r="F945" t="str">
        <f t="shared" si="16"/>
        <v>insert into tnl_rating.dbo.dhl_country_zoning_table values ('12377','IL','3C','AM','ROW')</v>
      </c>
    </row>
    <row r="946" spans="1:6" x14ac:dyDescent="0.3">
      <c r="A946">
        <v>12377</v>
      </c>
      <c r="B946" t="s">
        <v>399</v>
      </c>
      <c r="C946" t="s">
        <v>2262</v>
      </c>
      <c r="D946" s="4" t="s">
        <v>311</v>
      </c>
      <c r="E946" s="4" t="s">
        <v>2373</v>
      </c>
      <c r="F946" t="str">
        <f t="shared" si="16"/>
        <v>insert into tnl_rating.dbo.dhl_country_zoning_table values ('12377','IL','3C','AW','AM2')</v>
      </c>
    </row>
    <row r="947" spans="1:6" x14ac:dyDescent="0.3">
      <c r="A947">
        <v>12377</v>
      </c>
      <c r="B947" t="s">
        <v>399</v>
      </c>
      <c r="C947" t="s">
        <v>2262</v>
      </c>
      <c r="D947" s="4" t="s">
        <v>312</v>
      </c>
      <c r="E947" s="4" t="s">
        <v>2376</v>
      </c>
      <c r="F947" t="str">
        <f t="shared" si="16"/>
        <v>insert into tnl_rating.dbo.dhl_country_zoning_table values ('12377','IL','3C','AU','AP2')</v>
      </c>
    </row>
    <row r="948" spans="1:6" x14ac:dyDescent="0.3">
      <c r="A948">
        <v>12377</v>
      </c>
      <c r="B948" t="s">
        <v>399</v>
      </c>
      <c r="C948" t="s">
        <v>2262</v>
      </c>
      <c r="D948" s="4" t="s">
        <v>313</v>
      </c>
      <c r="E948" s="4" t="s">
        <v>2377</v>
      </c>
      <c r="F948" t="str">
        <f t="shared" si="16"/>
        <v>insert into tnl_rating.dbo.dhl_country_zoning_table values ('12377','IL','3C','AT','EU1')</v>
      </c>
    </row>
    <row r="949" spans="1:6" x14ac:dyDescent="0.3">
      <c r="A949">
        <v>12377</v>
      </c>
      <c r="B949" t="s">
        <v>399</v>
      </c>
      <c r="C949" t="s">
        <v>2262</v>
      </c>
      <c r="D949" s="4" t="s">
        <v>314</v>
      </c>
      <c r="E949" s="4" t="s">
        <v>2371</v>
      </c>
      <c r="F949" t="str">
        <f t="shared" si="16"/>
        <v>insert into tnl_rating.dbo.dhl_country_zoning_table values ('12377','IL','3C','AZ','ROW')</v>
      </c>
    </row>
    <row r="950" spans="1:6" x14ac:dyDescent="0.3">
      <c r="A950">
        <v>12377</v>
      </c>
      <c r="B950" t="s">
        <v>399</v>
      </c>
      <c r="C950" t="s">
        <v>2262</v>
      </c>
      <c r="D950" s="4" t="s">
        <v>315</v>
      </c>
      <c r="E950" s="4" t="s">
        <v>2373</v>
      </c>
      <c r="F950" t="str">
        <f t="shared" si="16"/>
        <v>insert into tnl_rating.dbo.dhl_country_zoning_table values ('12377','IL','3C','BS','AM2')</v>
      </c>
    </row>
    <row r="951" spans="1:6" x14ac:dyDescent="0.3">
      <c r="A951">
        <v>12377</v>
      </c>
      <c r="B951" t="s">
        <v>399</v>
      </c>
      <c r="C951" t="s">
        <v>2262</v>
      </c>
      <c r="D951" s="4" t="s">
        <v>316</v>
      </c>
      <c r="E951" s="4" t="s">
        <v>2378</v>
      </c>
      <c r="F951" t="str">
        <f t="shared" si="16"/>
        <v>insert into tnl_rating.dbo.dhl_country_zoning_table values ('12377','IL','3C','BH','MA1')</v>
      </c>
    </row>
    <row r="952" spans="1:6" x14ac:dyDescent="0.3">
      <c r="A952">
        <v>12377</v>
      </c>
      <c r="B952" t="s">
        <v>399</v>
      </c>
      <c r="C952" t="s">
        <v>2262</v>
      </c>
      <c r="D952" s="4" t="s">
        <v>317</v>
      </c>
      <c r="E952" s="4" t="s">
        <v>2376</v>
      </c>
      <c r="F952" t="str">
        <f t="shared" si="16"/>
        <v>insert into tnl_rating.dbo.dhl_country_zoning_table values ('12377','IL','3C','BD','AP2')</v>
      </c>
    </row>
    <row r="953" spans="1:6" x14ac:dyDescent="0.3">
      <c r="A953">
        <v>12377</v>
      </c>
      <c r="B953" t="s">
        <v>399</v>
      </c>
      <c r="C953" t="s">
        <v>2262</v>
      </c>
      <c r="D953" s="4" t="s">
        <v>318</v>
      </c>
      <c r="E953" s="4" t="s">
        <v>2373</v>
      </c>
      <c r="F953" t="str">
        <f t="shared" si="16"/>
        <v>insert into tnl_rating.dbo.dhl_country_zoning_table values ('12377','IL','3C','BB','AM2')</v>
      </c>
    </row>
    <row r="954" spans="1:6" x14ac:dyDescent="0.3">
      <c r="A954">
        <v>12377</v>
      </c>
      <c r="B954" t="s">
        <v>399</v>
      </c>
      <c r="C954" t="s">
        <v>2262</v>
      </c>
      <c r="D954" s="4" t="s">
        <v>319</v>
      </c>
      <c r="E954" s="4" t="s">
        <v>2371</v>
      </c>
      <c r="F954" t="str">
        <f t="shared" si="16"/>
        <v>insert into tnl_rating.dbo.dhl_country_zoning_table values ('12377','IL','3C','BY','ROW')</v>
      </c>
    </row>
    <row r="955" spans="1:6" x14ac:dyDescent="0.3">
      <c r="A955">
        <v>12377</v>
      </c>
      <c r="B955" t="s">
        <v>399</v>
      </c>
      <c r="C955" t="s">
        <v>2262</v>
      </c>
      <c r="D955" s="4" t="s">
        <v>320</v>
      </c>
      <c r="E955" s="4" t="s">
        <v>2377</v>
      </c>
      <c r="F955" t="str">
        <f t="shared" si="16"/>
        <v>insert into tnl_rating.dbo.dhl_country_zoning_table values ('12377','IL','3C','BE','EU1')</v>
      </c>
    </row>
    <row r="956" spans="1:6" x14ac:dyDescent="0.3">
      <c r="A956">
        <v>12377</v>
      </c>
      <c r="B956" t="s">
        <v>399</v>
      </c>
      <c r="C956" t="s">
        <v>2262</v>
      </c>
      <c r="D956" s="4" t="s">
        <v>321</v>
      </c>
      <c r="E956" s="4" t="s">
        <v>2373</v>
      </c>
      <c r="F956" t="str">
        <f t="shared" si="16"/>
        <v>insert into tnl_rating.dbo.dhl_country_zoning_table values ('12377','IL','3C','BZ','AM2')</v>
      </c>
    </row>
    <row r="957" spans="1:6" x14ac:dyDescent="0.3">
      <c r="A957">
        <v>12377</v>
      </c>
      <c r="B957" t="s">
        <v>399</v>
      </c>
      <c r="C957" t="s">
        <v>2262</v>
      </c>
      <c r="D957" s="4" t="s">
        <v>322</v>
      </c>
      <c r="E957" s="4" t="s">
        <v>2371</v>
      </c>
      <c r="F957" t="str">
        <f t="shared" si="16"/>
        <v>insert into tnl_rating.dbo.dhl_country_zoning_table values ('12377','IL','3C','BJ','ROW')</v>
      </c>
    </row>
    <row r="958" spans="1:6" x14ac:dyDescent="0.3">
      <c r="A958">
        <v>12377</v>
      </c>
      <c r="B958" t="s">
        <v>399</v>
      </c>
      <c r="C958" t="s">
        <v>2262</v>
      </c>
      <c r="D958" s="4" t="s">
        <v>323</v>
      </c>
      <c r="E958" s="4" t="s">
        <v>2373</v>
      </c>
      <c r="F958" t="str">
        <f t="shared" si="16"/>
        <v>insert into tnl_rating.dbo.dhl_country_zoning_table values ('12377','IL','3C','BM','AM2')</v>
      </c>
    </row>
    <row r="959" spans="1:6" x14ac:dyDescent="0.3">
      <c r="A959">
        <v>12377</v>
      </c>
      <c r="B959" t="s">
        <v>399</v>
      </c>
      <c r="C959" t="s">
        <v>2262</v>
      </c>
      <c r="D959" s="4" t="s">
        <v>324</v>
      </c>
      <c r="E959" s="4" t="s">
        <v>2371</v>
      </c>
      <c r="F959" t="str">
        <f t="shared" si="16"/>
        <v>insert into tnl_rating.dbo.dhl_country_zoning_table values ('12377','IL','3C','BT','ROW')</v>
      </c>
    </row>
    <row r="960" spans="1:6" x14ac:dyDescent="0.3">
      <c r="A960">
        <v>12377</v>
      </c>
      <c r="B960" t="s">
        <v>399</v>
      </c>
      <c r="C960" t="s">
        <v>2262</v>
      </c>
      <c r="D960" s="4" t="s">
        <v>325</v>
      </c>
      <c r="E960" s="4" t="s">
        <v>2375</v>
      </c>
      <c r="F960" t="str">
        <f t="shared" si="16"/>
        <v>insert into tnl_rating.dbo.dhl_country_zoning_table values ('12377','IL','3C','BO','AM3')</v>
      </c>
    </row>
    <row r="961" spans="1:6" x14ac:dyDescent="0.3">
      <c r="A961">
        <v>12377</v>
      </c>
      <c r="B961" t="s">
        <v>399</v>
      </c>
      <c r="C961" t="s">
        <v>2262</v>
      </c>
      <c r="D961" s="4" t="s">
        <v>326</v>
      </c>
      <c r="E961" s="4" t="s">
        <v>2373</v>
      </c>
      <c r="F961" t="str">
        <f t="shared" si="16"/>
        <v>insert into tnl_rating.dbo.dhl_country_zoning_table values ('12377','IL','3C','XB','AM2')</v>
      </c>
    </row>
    <row r="962" spans="1:6" x14ac:dyDescent="0.3">
      <c r="A962">
        <v>12377</v>
      </c>
      <c r="B962" t="s">
        <v>399</v>
      </c>
      <c r="C962" t="s">
        <v>2262</v>
      </c>
      <c r="D962" s="4" t="s">
        <v>327</v>
      </c>
      <c r="E962" s="4" t="s">
        <v>2372</v>
      </c>
      <c r="F962" t="str">
        <f t="shared" si="16"/>
        <v>insert into tnl_rating.dbo.dhl_country_zoning_table values ('12377','IL','3C','BA','EU3')</v>
      </c>
    </row>
    <row r="963" spans="1:6" x14ac:dyDescent="0.3">
      <c r="A963">
        <v>12377</v>
      </c>
      <c r="B963" t="s">
        <v>399</v>
      </c>
      <c r="C963" t="s">
        <v>2262</v>
      </c>
      <c r="D963" s="4" t="s">
        <v>328</v>
      </c>
      <c r="E963" s="4" t="s">
        <v>2371</v>
      </c>
      <c r="F963" t="str">
        <f t="shared" si="16"/>
        <v>insert into tnl_rating.dbo.dhl_country_zoning_table values ('12377','IL','3C','BW','ROW')</v>
      </c>
    </row>
    <row r="964" spans="1:6" x14ac:dyDescent="0.3">
      <c r="A964">
        <v>12377</v>
      </c>
      <c r="B964" t="s">
        <v>399</v>
      </c>
      <c r="C964" t="s">
        <v>2262</v>
      </c>
      <c r="D964" s="4" t="s">
        <v>329</v>
      </c>
      <c r="E964" s="4" t="s">
        <v>2375</v>
      </c>
      <c r="F964" t="str">
        <f t="shared" si="16"/>
        <v>insert into tnl_rating.dbo.dhl_country_zoning_table values ('12377','IL','3C','BR','AM3')</v>
      </c>
    </row>
    <row r="965" spans="1:6" x14ac:dyDescent="0.3">
      <c r="A965">
        <v>12377</v>
      </c>
      <c r="B965" t="s">
        <v>399</v>
      </c>
      <c r="C965" t="s">
        <v>2262</v>
      </c>
      <c r="D965" s="4" t="s">
        <v>330</v>
      </c>
      <c r="E965" s="4" t="s">
        <v>2371</v>
      </c>
      <c r="F965" t="str">
        <f t="shared" si="16"/>
        <v>insert into tnl_rating.dbo.dhl_country_zoning_table values ('12377','IL','3C','BN','ROW')</v>
      </c>
    </row>
    <row r="966" spans="1:6" x14ac:dyDescent="0.3">
      <c r="A966">
        <v>12377</v>
      </c>
      <c r="B966" t="s">
        <v>399</v>
      </c>
      <c r="C966" t="s">
        <v>2262</v>
      </c>
      <c r="D966" s="4" t="s">
        <v>331</v>
      </c>
      <c r="E966" s="4" t="s">
        <v>2374</v>
      </c>
      <c r="F966" t="str">
        <f t="shared" si="16"/>
        <v>insert into tnl_rating.dbo.dhl_country_zoning_table values ('12377','IL','3C','BG','EU2')</v>
      </c>
    </row>
    <row r="967" spans="1:6" x14ac:dyDescent="0.3">
      <c r="A967">
        <v>12377</v>
      </c>
      <c r="B967" t="s">
        <v>399</v>
      </c>
      <c r="C967" t="s">
        <v>2262</v>
      </c>
      <c r="D967" s="4" t="s">
        <v>332</v>
      </c>
      <c r="E967" s="4" t="s">
        <v>2371</v>
      </c>
      <c r="F967" t="str">
        <f t="shared" si="16"/>
        <v>insert into tnl_rating.dbo.dhl_country_zoning_table values ('12377','IL','3C','BF','ROW')</v>
      </c>
    </row>
    <row r="968" spans="1:6" x14ac:dyDescent="0.3">
      <c r="A968">
        <v>12377</v>
      </c>
      <c r="B968" t="s">
        <v>399</v>
      </c>
      <c r="C968" t="s">
        <v>2262</v>
      </c>
      <c r="D968" s="4" t="s">
        <v>333</v>
      </c>
      <c r="E968" s="4" t="s">
        <v>2371</v>
      </c>
      <c r="F968" t="str">
        <f t="shared" si="16"/>
        <v>insert into tnl_rating.dbo.dhl_country_zoning_table values ('12377','IL','3C','BI','ROW')</v>
      </c>
    </row>
    <row r="969" spans="1:6" x14ac:dyDescent="0.3">
      <c r="A969">
        <v>12377</v>
      </c>
      <c r="B969" t="s">
        <v>399</v>
      </c>
      <c r="C969" t="s">
        <v>2262</v>
      </c>
      <c r="D969" s="4" t="s">
        <v>334</v>
      </c>
      <c r="E969" s="4" t="s">
        <v>2371</v>
      </c>
      <c r="F969" t="str">
        <f t="shared" si="16"/>
        <v>insert into tnl_rating.dbo.dhl_country_zoning_table values ('12377','IL','3C','KH','ROW')</v>
      </c>
    </row>
    <row r="970" spans="1:6" x14ac:dyDescent="0.3">
      <c r="A970">
        <v>12377</v>
      </c>
      <c r="B970" t="s">
        <v>399</v>
      </c>
      <c r="C970" t="s">
        <v>2262</v>
      </c>
      <c r="D970" s="4" t="s">
        <v>335</v>
      </c>
      <c r="E970" s="4" t="s">
        <v>2371</v>
      </c>
      <c r="F970" t="str">
        <f t="shared" si="16"/>
        <v>insert into tnl_rating.dbo.dhl_country_zoning_table values ('12377','IL','3C','CM','ROW')</v>
      </c>
    </row>
    <row r="971" spans="1:6" x14ac:dyDescent="0.3">
      <c r="A971">
        <v>12377</v>
      </c>
      <c r="B971" t="s">
        <v>399</v>
      </c>
      <c r="C971" t="s">
        <v>2262</v>
      </c>
      <c r="D971" s="4" t="s">
        <v>336</v>
      </c>
      <c r="E971" s="4" t="s">
        <v>2379</v>
      </c>
      <c r="F971" t="str">
        <f t="shared" si="16"/>
        <v>insert into tnl_rating.dbo.dhl_country_zoning_table values ('12377','IL','3C','CA','AM1')</v>
      </c>
    </row>
    <row r="972" spans="1:6" x14ac:dyDescent="0.3">
      <c r="A972">
        <v>12377</v>
      </c>
      <c r="B972" t="s">
        <v>399</v>
      </c>
      <c r="C972" t="s">
        <v>2262</v>
      </c>
      <c r="D972" s="4" t="s">
        <v>337</v>
      </c>
      <c r="E972" s="4" t="s">
        <v>2372</v>
      </c>
      <c r="F972" t="str">
        <f t="shared" si="16"/>
        <v>insert into tnl_rating.dbo.dhl_country_zoning_table values ('12377','IL','3C','IC','EU3')</v>
      </c>
    </row>
    <row r="973" spans="1:6" x14ac:dyDescent="0.3">
      <c r="A973">
        <v>12377</v>
      </c>
      <c r="B973" t="s">
        <v>399</v>
      </c>
      <c r="C973" t="s">
        <v>2262</v>
      </c>
      <c r="D973" s="4" t="s">
        <v>338</v>
      </c>
      <c r="E973" s="4" t="s">
        <v>2371</v>
      </c>
      <c r="F973" t="str">
        <f t="shared" si="16"/>
        <v>insert into tnl_rating.dbo.dhl_country_zoning_table values ('12377','IL','3C','CV','ROW')</v>
      </c>
    </row>
    <row r="974" spans="1:6" x14ac:dyDescent="0.3">
      <c r="A974">
        <v>12377</v>
      </c>
      <c r="B974" t="s">
        <v>399</v>
      </c>
      <c r="C974" t="s">
        <v>2262</v>
      </c>
      <c r="D974" s="4" t="s">
        <v>339</v>
      </c>
      <c r="E974" s="4" t="s">
        <v>2373</v>
      </c>
      <c r="F974" t="str">
        <f t="shared" si="16"/>
        <v>insert into tnl_rating.dbo.dhl_country_zoning_table values ('12377','IL','3C','KY','AM2')</v>
      </c>
    </row>
    <row r="975" spans="1:6" x14ac:dyDescent="0.3">
      <c r="A975">
        <v>12377</v>
      </c>
      <c r="B975" t="s">
        <v>399</v>
      </c>
      <c r="C975" t="s">
        <v>2262</v>
      </c>
      <c r="D975" s="4" t="s">
        <v>340</v>
      </c>
      <c r="E975" s="4" t="s">
        <v>2371</v>
      </c>
      <c r="F975" t="str">
        <f t="shared" si="16"/>
        <v>insert into tnl_rating.dbo.dhl_country_zoning_table values ('12377','IL','3C','CF','ROW')</v>
      </c>
    </row>
    <row r="976" spans="1:6" x14ac:dyDescent="0.3">
      <c r="A976">
        <v>12377</v>
      </c>
      <c r="B976" t="s">
        <v>399</v>
      </c>
      <c r="C976" t="s">
        <v>2262</v>
      </c>
      <c r="D976" s="4" t="s">
        <v>341</v>
      </c>
      <c r="E976" s="4" t="s">
        <v>2371</v>
      </c>
      <c r="F976" t="str">
        <f t="shared" si="16"/>
        <v>insert into tnl_rating.dbo.dhl_country_zoning_table values ('12377','IL','3C','TD','ROW')</v>
      </c>
    </row>
    <row r="977" spans="1:6" x14ac:dyDescent="0.3">
      <c r="A977">
        <v>12377</v>
      </c>
      <c r="B977" t="s">
        <v>399</v>
      </c>
      <c r="C977" t="s">
        <v>2262</v>
      </c>
      <c r="D977" s="4" t="s">
        <v>342</v>
      </c>
      <c r="E977" s="4" t="s">
        <v>2375</v>
      </c>
      <c r="F977" t="str">
        <f t="shared" si="16"/>
        <v>insert into tnl_rating.dbo.dhl_country_zoning_table values ('12377','IL','3C','CL','AM3')</v>
      </c>
    </row>
    <row r="978" spans="1:6" x14ac:dyDescent="0.3">
      <c r="A978">
        <v>12377</v>
      </c>
      <c r="B978" t="s">
        <v>399</v>
      </c>
      <c r="C978" t="s">
        <v>2262</v>
      </c>
      <c r="D978" s="4" t="s">
        <v>343</v>
      </c>
      <c r="E978" s="4" t="s">
        <v>2380</v>
      </c>
      <c r="F978" t="str">
        <f t="shared" si="16"/>
        <v>insert into tnl_rating.dbo.dhl_country_zoning_table values ('12377','IL','3C','CN','AP1')</v>
      </c>
    </row>
    <row r="979" spans="1:6" x14ac:dyDescent="0.3">
      <c r="A979">
        <v>12377</v>
      </c>
      <c r="B979" t="s">
        <v>399</v>
      </c>
      <c r="C979" t="s">
        <v>2262</v>
      </c>
      <c r="D979" s="4" t="s">
        <v>344</v>
      </c>
      <c r="E979" s="4" t="s">
        <v>2375</v>
      </c>
      <c r="F979" t="str">
        <f t="shared" si="16"/>
        <v>insert into tnl_rating.dbo.dhl_country_zoning_table values ('12377','IL','3C','CO','AM3')</v>
      </c>
    </row>
    <row r="980" spans="1:6" x14ac:dyDescent="0.3">
      <c r="A980">
        <v>12377</v>
      </c>
      <c r="B980" t="s">
        <v>399</v>
      </c>
      <c r="C980" t="s">
        <v>2262</v>
      </c>
      <c r="D980" s="4" t="s">
        <v>345</v>
      </c>
      <c r="E980" s="4" t="s">
        <v>2371</v>
      </c>
      <c r="F980" t="str">
        <f t="shared" si="16"/>
        <v>insert into tnl_rating.dbo.dhl_country_zoning_table values ('12377','IL','3C','KM','ROW')</v>
      </c>
    </row>
    <row r="981" spans="1:6" x14ac:dyDescent="0.3">
      <c r="A981">
        <v>12377</v>
      </c>
      <c r="B981" t="s">
        <v>399</v>
      </c>
      <c r="C981" t="s">
        <v>2262</v>
      </c>
      <c r="D981" s="4" t="s">
        <v>346</v>
      </c>
      <c r="E981" s="4" t="s">
        <v>2371</v>
      </c>
      <c r="F981" t="str">
        <f t="shared" si="16"/>
        <v>insert into tnl_rating.dbo.dhl_country_zoning_table values ('12377','IL','3C','CG','ROW')</v>
      </c>
    </row>
    <row r="982" spans="1:6" x14ac:dyDescent="0.3">
      <c r="A982">
        <v>12377</v>
      </c>
      <c r="B982" t="s">
        <v>399</v>
      </c>
      <c r="C982" t="s">
        <v>2262</v>
      </c>
      <c r="D982" s="4" t="s">
        <v>347</v>
      </c>
      <c r="E982" s="4" t="s">
        <v>2371</v>
      </c>
      <c r="F982" t="str">
        <f t="shared" si="16"/>
        <v>insert into tnl_rating.dbo.dhl_country_zoning_table values ('12377','IL','3C','CD','ROW')</v>
      </c>
    </row>
    <row r="983" spans="1:6" x14ac:dyDescent="0.3">
      <c r="A983">
        <v>12377</v>
      </c>
      <c r="B983" t="s">
        <v>399</v>
      </c>
      <c r="C983" t="s">
        <v>2262</v>
      </c>
      <c r="D983" s="4" t="s">
        <v>348</v>
      </c>
      <c r="E983" s="4" t="s">
        <v>2371</v>
      </c>
      <c r="F983" t="str">
        <f t="shared" si="16"/>
        <v>insert into tnl_rating.dbo.dhl_country_zoning_table values ('12377','IL','3C','CK','ROW')</v>
      </c>
    </row>
    <row r="984" spans="1:6" x14ac:dyDescent="0.3">
      <c r="A984">
        <v>12377</v>
      </c>
      <c r="B984" t="s">
        <v>399</v>
      </c>
      <c r="C984" t="s">
        <v>2262</v>
      </c>
      <c r="D984" s="4" t="s">
        <v>349</v>
      </c>
      <c r="E984" s="4" t="s">
        <v>2373</v>
      </c>
      <c r="F984" t="str">
        <f t="shared" si="16"/>
        <v>insert into tnl_rating.dbo.dhl_country_zoning_table values ('12377','IL','3C','CR','AM2')</v>
      </c>
    </row>
    <row r="985" spans="1:6" x14ac:dyDescent="0.3">
      <c r="A985">
        <v>12377</v>
      </c>
      <c r="B985" t="s">
        <v>399</v>
      </c>
      <c r="C985" t="s">
        <v>2262</v>
      </c>
      <c r="D985" s="4" t="s">
        <v>350</v>
      </c>
      <c r="E985" s="4" t="s">
        <v>2371</v>
      </c>
      <c r="F985" t="str">
        <f t="shared" si="16"/>
        <v>insert into tnl_rating.dbo.dhl_country_zoning_table values ('12377','IL','3C','CI','ROW')</v>
      </c>
    </row>
    <row r="986" spans="1:6" x14ac:dyDescent="0.3">
      <c r="A986">
        <v>12377</v>
      </c>
      <c r="B986" t="s">
        <v>399</v>
      </c>
      <c r="C986" t="s">
        <v>2262</v>
      </c>
      <c r="D986" s="4" t="s">
        <v>351</v>
      </c>
      <c r="E986" s="4" t="s">
        <v>2374</v>
      </c>
      <c r="F986" t="str">
        <f t="shared" si="16"/>
        <v>insert into tnl_rating.dbo.dhl_country_zoning_table values ('12377','IL','3C','HR','EU2')</v>
      </c>
    </row>
    <row r="987" spans="1:6" x14ac:dyDescent="0.3">
      <c r="A987">
        <v>12377</v>
      </c>
      <c r="B987" t="s">
        <v>399</v>
      </c>
      <c r="C987" t="s">
        <v>2262</v>
      </c>
      <c r="D987" s="4" t="s">
        <v>352</v>
      </c>
      <c r="E987" s="4" t="s">
        <v>2373</v>
      </c>
      <c r="F987" t="str">
        <f t="shared" si="16"/>
        <v>insert into tnl_rating.dbo.dhl_country_zoning_table values ('12377','IL','3C','CU','AM2')</v>
      </c>
    </row>
    <row r="988" spans="1:6" x14ac:dyDescent="0.3">
      <c r="A988">
        <v>12377</v>
      </c>
      <c r="B988" t="s">
        <v>399</v>
      </c>
      <c r="C988" t="s">
        <v>2262</v>
      </c>
      <c r="D988" s="4" t="s">
        <v>353</v>
      </c>
      <c r="E988" s="4" t="s">
        <v>2373</v>
      </c>
      <c r="F988" t="str">
        <f t="shared" si="16"/>
        <v>insert into tnl_rating.dbo.dhl_country_zoning_table values ('12377','IL','3C','XC','AM2')</v>
      </c>
    </row>
    <row r="989" spans="1:6" x14ac:dyDescent="0.3">
      <c r="A989">
        <v>12377</v>
      </c>
      <c r="B989" t="s">
        <v>399</v>
      </c>
      <c r="C989" t="s">
        <v>2262</v>
      </c>
      <c r="D989" s="4" t="s">
        <v>354</v>
      </c>
      <c r="E989" s="4" t="s">
        <v>2374</v>
      </c>
      <c r="F989" t="str">
        <f t="shared" si="16"/>
        <v>insert into tnl_rating.dbo.dhl_country_zoning_table values ('12377','IL','3C','CY','EU2')</v>
      </c>
    </row>
    <row r="990" spans="1:6" x14ac:dyDescent="0.3">
      <c r="A990">
        <v>12377</v>
      </c>
      <c r="B990" t="s">
        <v>399</v>
      </c>
      <c r="C990" t="s">
        <v>2262</v>
      </c>
      <c r="D990" s="4" t="s">
        <v>355</v>
      </c>
      <c r="E990" s="4" t="s">
        <v>2374</v>
      </c>
      <c r="F990" t="str">
        <f t="shared" si="16"/>
        <v>insert into tnl_rating.dbo.dhl_country_zoning_table values ('12377','IL','3C','CZ','EU2')</v>
      </c>
    </row>
    <row r="991" spans="1:6" x14ac:dyDescent="0.3">
      <c r="A991">
        <v>12377</v>
      </c>
      <c r="B991" t="s">
        <v>399</v>
      </c>
      <c r="C991" t="s">
        <v>2262</v>
      </c>
      <c r="D991" s="4" t="s">
        <v>356</v>
      </c>
      <c r="E991" s="4" t="s">
        <v>2374</v>
      </c>
      <c r="F991" t="str">
        <f t="shared" si="16"/>
        <v>insert into tnl_rating.dbo.dhl_country_zoning_table values ('12377','IL','3C','DK','EU2')</v>
      </c>
    </row>
    <row r="992" spans="1:6" x14ac:dyDescent="0.3">
      <c r="A992">
        <v>12377</v>
      </c>
      <c r="B992" t="s">
        <v>399</v>
      </c>
      <c r="C992" t="s">
        <v>2262</v>
      </c>
      <c r="D992" s="4" t="s">
        <v>357</v>
      </c>
      <c r="E992" s="4" t="s">
        <v>2371</v>
      </c>
      <c r="F992" t="str">
        <f t="shared" si="16"/>
        <v>insert into tnl_rating.dbo.dhl_country_zoning_table values ('12377','IL','3C','DJ','ROW')</v>
      </c>
    </row>
    <row r="993" spans="1:6" x14ac:dyDescent="0.3">
      <c r="A993">
        <v>12377</v>
      </c>
      <c r="B993" t="s">
        <v>399</v>
      </c>
      <c r="C993" t="s">
        <v>2262</v>
      </c>
      <c r="D993" s="4" t="s">
        <v>358</v>
      </c>
      <c r="E993" s="4" t="s">
        <v>2373</v>
      </c>
      <c r="F993" t="str">
        <f t="shared" si="16"/>
        <v>insert into tnl_rating.dbo.dhl_country_zoning_table values ('12377','IL','3C','DM','AM2')</v>
      </c>
    </row>
    <row r="994" spans="1:6" x14ac:dyDescent="0.3">
      <c r="A994">
        <v>12377</v>
      </c>
      <c r="B994" t="s">
        <v>399</v>
      </c>
      <c r="C994" t="s">
        <v>2262</v>
      </c>
      <c r="D994" s="4" t="s">
        <v>359</v>
      </c>
      <c r="E994" s="4" t="s">
        <v>2373</v>
      </c>
      <c r="F994" t="str">
        <f t="shared" si="16"/>
        <v>insert into tnl_rating.dbo.dhl_country_zoning_table values ('12377','IL','3C','DO','AM2')</v>
      </c>
    </row>
    <row r="995" spans="1:6" x14ac:dyDescent="0.3">
      <c r="A995">
        <v>12377</v>
      </c>
      <c r="B995" t="s">
        <v>399</v>
      </c>
      <c r="C995" t="s">
        <v>2262</v>
      </c>
      <c r="D995" s="4" t="s">
        <v>360</v>
      </c>
      <c r="E995" s="4" t="s">
        <v>2375</v>
      </c>
      <c r="F995" t="str">
        <f t="shared" si="16"/>
        <v>insert into tnl_rating.dbo.dhl_country_zoning_table values ('12377','IL','3C','EC','AM3')</v>
      </c>
    </row>
    <row r="996" spans="1:6" x14ac:dyDescent="0.3">
      <c r="A996">
        <v>12377</v>
      </c>
      <c r="B996" t="s">
        <v>399</v>
      </c>
      <c r="C996" t="s">
        <v>2262</v>
      </c>
      <c r="D996" s="4" t="s">
        <v>361</v>
      </c>
      <c r="E996" s="4" t="s">
        <v>2371</v>
      </c>
      <c r="F996" t="str">
        <f t="shared" si="16"/>
        <v>insert into tnl_rating.dbo.dhl_country_zoning_table values ('12377','IL','3C','EG','ROW')</v>
      </c>
    </row>
    <row r="997" spans="1:6" x14ac:dyDescent="0.3">
      <c r="A997">
        <v>12377</v>
      </c>
      <c r="B997" t="s">
        <v>399</v>
      </c>
      <c r="C997" t="s">
        <v>2262</v>
      </c>
      <c r="D997" s="4" t="s">
        <v>362</v>
      </c>
      <c r="E997" s="4" t="s">
        <v>2373</v>
      </c>
      <c r="F997" t="str">
        <f t="shared" si="16"/>
        <v>insert into tnl_rating.dbo.dhl_country_zoning_table values ('12377','IL','3C','SV','AM2')</v>
      </c>
    </row>
    <row r="998" spans="1:6" x14ac:dyDescent="0.3">
      <c r="A998">
        <v>12377</v>
      </c>
      <c r="B998" t="s">
        <v>399</v>
      </c>
      <c r="C998" t="s">
        <v>2262</v>
      </c>
      <c r="D998" s="4" t="s">
        <v>363</v>
      </c>
      <c r="E998" s="4" t="s">
        <v>2371</v>
      </c>
      <c r="F998" t="str">
        <f t="shared" si="16"/>
        <v>insert into tnl_rating.dbo.dhl_country_zoning_table values ('12377','IL','3C','ER','ROW')</v>
      </c>
    </row>
    <row r="999" spans="1:6" x14ac:dyDescent="0.3">
      <c r="A999">
        <v>12377</v>
      </c>
      <c r="B999" t="s">
        <v>399</v>
      </c>
      <c r="C999" t="s">
        <v>2262</v>
      </c>
      <c r="D999" s="4" t="s">
        <v>364</v>
      </c>
      <c r="E999" s="4" t="s">
        <v>2374</v>
      </c>
      <c r="F999" t="str">
        <f t="shared" si="16"/>
        <v>insert into tnl_rating.dbo.dhl_country_zoning_table values ('12377','IL','3C','EE','EU2')</v>
      </c>
    </row>
    <row r="1000" spans="1:6" x14ac:dyDescent="0.3">
      <c r="A1000">
        <v>12377</v>
      </c>
      <c r="B1000" t="s">
        <v>399</v>
      </c>
      <c r="C1000" t="s">
        <v>2262</v>
      </c>
      <c r="D1000" s="4" t="s">
        <v>365</v>
      </c>
      <c r="E1000" s="4" t="s">
        <v>2371</v>
      </c>
      <c r="F1000" t="str">
        <f t="shared" si="16"/>
        <v>insert into tnl_rating.dbo.dhl_country_zoning_table values ('12377','IL','3C','SZ','ROW')</v>
      </c>
    </row>
    <row r="1001" spans="1:6" x14ac:dyDescent="0.3">
      <c r="A1001">
        <v>12377</v>
      </c>
      <c r="B1001" t="s">
        <v>399</v>
      </c>
      <c r="C1001" t="s">
        <v>2262</v>
      </c>
      <c r="D1001" s="4" t="s">
        <v>366</v>
      </c>
      <c r="E1001" s="4" t="s">
        <v>2371</v>
      </c>
      <c r="F1001" t="str">
        <f t="shared" ref="F1001:F1064" si="17">"insert into tnl_rating.dbo.dhl_country_zoning_table values ('"&amp;A1001&amp;"','"&amp;B1001&amp;"','"&amp;C1001&amp;"','"&amp;D1001&amp;"','"&amp;E1001&amp;"')"</f>
        <v>insert into tnl_rating.dbo.dhl_country_zoning_table values ('12377','IL','3C','ET','ROW')</v>
      </c>
    </row>
    <row r="1002" spans="1:6" x14ac:dyDescent="0.3">
      <c r="A1002">
        <v>12377</v>
      </c>
      <c r="B1002" t="s">
        <v>399</v>
      </c>
      <c r="C1002" t="s">
        <v>2262</v>
      </c>
      <c r="D1002" s="4" t="s">
        <v>367</v>
      </c>
      <c r="E1002" s="4" t="s">
        <v>2371</v>
      </c>
      <c r="F1002" t="str">
        <f t="shared" si="17"/>
        <v>insert into tnl_rating.dbo.dhl_country_zoning_table values ('12377','IL','3C','FK','ROW')</v>
      </c>
    </row>
    <row r="1003" spans="1:6" x14ac:dyDescent="0.3">
      <c r="A1003">
        <v>12377</v>
      </c>
      <c r="B1003" t="s">
        <v>399</v>
      </c>
      <c r="C1003" t="s">
        <v>2262</v>
      </c>
      <c r="D1003" s="4" t="s">
        <v>368</v>
      </c>
      <c r="E1003" s="4" t="s">
        <v>2372</v>
      </c>
      <c r="F1003" t="str">
        <f t="shared" si="17"/>
        <v>insert into tnl_rating.dbo.dhl_country_zoning_table values ('12377','IL','3C','FO','EU3')</v>
      </c>
    </row>
    <row r="1004" spans="1:6" x14ac:dyDescent="0.3">
      <c r="A1004">
        <v>12377</v>
      </c>
      <c r="B1004" t="s">
        <v>399</v>
      </c>
      <c r="C1004" t="s">
        <v>2262</v>
      </c>
      <c r="D1004" s="4" t="s">
        <v>369</v>
      </c>
      <c r="E1004" s="4" t="s">
        <v>2371</v>
      </c>
      <c r="F1004" t="str">
        <f t="shared" si="17"/>
        <v>insert into tnl_rating.dbo.dhl_country_zoning_table values ('12377','IL','3C','FJ','ROW')</v>
      </c>
    </row>
    <row r="1005" spans="1:6" x14ac:dyDescent="0.3">
      <c r="A1005">
        <v>12377</v>
      </c>
      <c r="B1005" t="s">
        <v>399</v>
      </c>
      <c r="C1005" t="s">
        <v>2262</v>
      </c>
      <c r="D1005" s="4" t="s">
        <v>370</v>
      </c>
      <c r="E1005" s="4" t="s">
        <v>2374</v>
      </c>
      <c r="F1005" t="str">
        <f t="shared" si="17"/>
        <v>insert into tnl_rating.dbo.dhl_country_zoning_table values ('12377','IL','3C','FI','EU2')</v>
      </c>
    </row>
    <row r="1006" spans="1:6" x14ac:dyDescent="0.3">
      <c r="A1006">
        <v>12377</v>
      </c>
      <c r="B1006" t="s">
        <v>399</v>
      </c>
      <c r="C1006" t="s">
        <v>2262</v>
      </c>
      <c r="D1006" s="4" t="s">
        <v>371</v>
      </c>
      <c r="E1006" s="4" t="s">
        <v>2377</v>
      </c>
      <c r="F1006" t="str">
        <f t="shared" si="17"/>
        <v>insert into tnl_rating.dbo.dhl_country_zoning_table values ('12377','IL','3C','FR','EU1')</v>
      </c>
    </row>
    <row r="1007" spans="1:6" x14ac:dyDescent="0.3">
      <c r="A1007">
        <v>12377</v>
      </c>
      <c r="B1007" t="s">
        <v>399</v>
      </c>
      <c r="C1007" t="s">
        <v>2262</v>
      </c>
      <c r="D1007" s="4" t="s">
        <v>372</v>
      </c>
      <c r="E1007" s="4" t="s">
        <v>2375</v>
      </c>
      <c r="F1007" t="str">
        <f t="shared" si="17"/>
        <v>insert into tnl_rating.dbo.dhl_country_zoning_table values ('12377','IL','3C','GF','AM3')</v>
      </c>
    </row>
    <row r="1008" spans="1:6" x14ac:dyDescent="0.3">
      <c r="A1008">
        <v>12377</v>
      </c>
      <c r="B1008" t="s">
        <v>399</v>
      </c>
      <c r="C1008" t="s">
        <v>2262</v>
      </c>
      <c r="D1008" s="4" t="s">
        <v>373</v>
      </c>
      <c r="E1008" s="4" t="s">
        <v>2371</v>
      </c>
      <c r="F1008" t="str">
        <f t="shared" si="17"/>
        <v>insert into tnl_rating.dbo.dhl_country_zoning_table values ('12377','IL','3C','GA','ROW')</v>
      </c>
    </row>
    <row r="1009" spans="1:6" x14ac:dyDescent="0.3">
      <c r="A1009">
        <v>12377</v>
      </c>
      <c r="B1009" t="s">
        <v>399</v>
      </c>
      <c r="C1009" t="s">
        <v>2262</v>
      </c>
      <c r="D1009" s="4" t="s">
        <v>374</v>
      </c>
      <c r="E1009" s="4" t="s">
        <v>2371</v>
      </c>
      <c r="F1009" t="str">
        <f t="shared" si="17"/>
        <v>insert into tnl_rating.dbo.dhl_country_zoning_table values ('12377','IL','3C','GM','ROW')</v>
      </c>
    </row>
    <row r="1010" spans="1:6" x14ac:dyDescent="0.3">
      <c r="A1010">
        <v>12377</v>
      </c>
      <c r="B1010" t="s">
        <v>399</v>
      </c>
      <c r="C1010" t="s">
        <v>2262</v>
      </c>
      <c r="D1010" s="4" t="s">
        <v>375</v>
      </c>
      <c r="E1010" s="4" t="s">
        <v>2371</v>
      </c>
      <c r="F1010" t="str">
        <f t="shared" si="17"/>
        <v>insert into tnl_rating.dbo.dhl_country_zoning_table values ('12377','IL','3C','GE','ROW')</v>
      </c>
    </row>
    <row r="1011" spans="1:6" x14ac:dyDescent="0.3">
      <c r="A1011">
        <v>12377</v>
      </c>
      <c r="B1011" t="s">
        <v>399</v>
      </c>
      <c r="C1011" t="s">
        <v>2262</v>
      </c>
      <c r="D1011" s="4" t="s">
        <v>376</v>
      </c>
      <c r="E1011" s="4" t="s">
        <v>2377</v>
      </c>
      <c r="F1011" t="str">
        <f t="shared" si="17"/>
        <v>insert into tnl_rating.dbo.dhl_country_zoning_table values ('12377','IL','3C','DE','EU1')</v>
      </c>
    </row>
    <row r="1012" spans="1:6" x14ac:dyDescent="0.3">
      <c r="A1012">
        <v>12377</v>
      </c>
      <c r="B1012" t="s">
        <v>399</v>
      </c>
      <c r="C1012" t="s">
        <v>2262</v>
      </c>
      <c r="D1012" s="4" t="s">
        <v>377</v>
      </c>
      <c r="E1012" s="4" t="s">
        <v>2371</v>
      </c>
      <c r="F1012" t="str">
        <f t="shared" si="17"/>
        <v>insert into tnl_rating.dbo.dhl_country_zoning_table values ('12377','IL','3C','GH','ROW')</v>
      </c>
    </row>
    <row r="1013" spans="1:6" x14ac:dyDescent="0.3">
      <c r="A1013">
        <v>12377</v>
      </c>
      <c r="B1013" t="s">
        <v>399</v>
      </c>
      <c r="C1013" t="s">
        <v>2262</v>
      </c>
      <c r="D1013" s="4" t="s">
        <v>378</v>
      </c>
      <c r="E1013" s="4" t="s">
        <v>2372</v>
      </c>
      <c r="F1013" t="str">
        <f t="shared" si="17"/>
        <v>insert into tnl_rating.dbo.dhl_country_zoning_table values ('12377','IL','3C','GI','EU3')</v>
      </c>
    </row>
    <row r="1014" spans="1:6" x14ac:dyDescent="0.3">
      <c r="A1014">
        <v>12377</v>
      </c>
      <c r="B1014" t="s">
        <v>399</v>
      </c>
      <c r="C1014" t="s">
        <v>2262</v>
      </c>
      <c r="D1014" s="4" t="s">
        <v>379</v>
      </c>
      <c r="E1014" s="4" t="s">
        <v>2374</v>
      </c>
      <c r="F1014" t="str">
        <f t="shared" si="17"/>
        <v>insert into tnl_rating.dbo.dhl_country_zoning_table values ('12377','IL','3C','GR','EU2')</v>
      </c>
    </row>
    <row r="1015" spans="1:6" x14ac:dyDescent="0.3">
      <c r="A1015">
        <v>12377</v>
      </c>
      <c r="B1015" t="s">
        <v>399</v>
      </c>
      <c r="C1015" t="s">
        <v>2262</v>
      </c>
      <c r="D1015" s="4" t="s">
        <v>380</v>
      </c>
      <c r="E1015" s="4" t="s">
        <v>2372</v>
      </c>
      <c r="F1015" t="str">
        <f t="shared" si="17"/>
        <v>insert into tnl_rating.dbo.dhl_country_zoning_table values ('12377','IL','3C','GL','EU3')</v>
      </c>
    </row>
    <row r="1016" spans="1:6" x14ac:dyDescent="0.3">
      <c r="A1016">
        <v>12377</v>
      </c>
      <c r="B1016" t="s">
        <v>399</v>
      </c>
      <c r="C1016" t="s">
        <v>2262</v>
      </c>
      <c r="D1016" s="4" t="s">
        <v>381</v>
      </c>
      <c r="E1016" s="4" t="s">
        <v>2373</v>
      </c>
      <c r="F1016" t="str">
        <f t="shared" si="17"/>
        <v>insert into tnl_rating.dbo.dhl_country_zoning_table values ('12377','IL','3C','GD','AM2')</v>
      </c>
    </row>
    <row r="1017" spans="1:6" x14ac:dyDescent="0.3">
      <c r="A1017">
        <v>12377</v>
      </c>
      <c r="B1017" t="s">
        <v>399</v>
      </c>
      <c r="C1017" t="s">
        <v>2262</v>
      </c>
      <c r="D1017" s="4" t="s">
        <v>382</v>
      </c>
      <c r="E1017" s="4" t="s">
        <v>2373</v>
      </c>
      <c r="F1017" t="str">
        <f t="shared" si="17"/>
        <v>insert into tnl_rating.dbo.dhl_country_zoning_table values ('12377','IL','3C','GP','AM2')</v>
      </c>
    </row>
    <row r="1018" spans="1:6" x14ac:dyDescent="0.3">
      <c r="A1018">
        <v>12377</v>
      </c>
      <c r="B1018" t="s">
        <v>399</v>
      </c>
      <c r="C1018" t="s">
        <v>2262</v>
      </c>
      <c r="D1018" s="4" t="s">
        <v>533</v>
      </c>
      <c r="E1018" s="4" t="s">
        <v>2373</v>
      </c>
      <c r="F1018" t="str">
        <f t="shared" si="17"/>
        <v>insert into tnl_rating.dbo.dhl_country_zoning_table values ('12377','IL','3C','GU','AM2')</v>
      </c>
    </row>
    <row r="1019" spans="1:6" x14ac:dyDescent="0.3">
      <c r="A1019">
        <v>12377</v>
      </c>
      <c r="B1019" t="s">
        <v>399</v>
      </c>
      <c r="C1019" t="s">
        <v>2262</v>
      </c>
      <c r="D1019" s="4" t="s">
        <v>383</v>
      </c>
      <c r="E1019" s="4" t="s">
        <v>2373</v>
      </c>
      <c r="F1019" t="str">
        <f t="shared" si="17"/>
        <v>insert into tnl_rating.dbo.dhl_country_zoning_table values ('12377','IL','3C','GT','AM2')</v>
      </c>
    </row>
    <row r="1020" spans="1:6" x14ac:dyDescent="0.3">
      <c r="A1020">
        <v>12377</v>
      </c>
      <c r="B1020" t="s">
        <v>399</v>
      </c>
      <c r="C1020" t="s">
        <v>2262</v>
      </c>
      <c r="D1020" s="4" t="s">
        <v>384</v>
      </c>
      <c r="E1020" s="4" t="s">
        <v>2372</v>
      </c>
      <c r="F1020" t="str">
        <f t="shared" si="17"/>
        <v>insert into tnl_rating.dbo.dhl_country_zoning_table values ('12377','IL','3C','GG','EU3')</v>
      </c>
    </row>
    <row r="1021" spans="1:6" x14ac:dyDescent="0.3">
      <c r="A1021">
        <v>12377</v>
      </c>
      <c r="B1021" t="s">
        <v>399</v>
      </c>
      <c r="C1021" t="s">
        <v>2262</v>
      </c>
      <c r="D1021" s="4" t="s">
        <v>385</v>
      </c>
      <c r="E1021" s="4" t="s">
        <v>2371</v>
      </c>
      <c r="F1021" t="str">
        <f t="shared" si="17"/>
        <v>insert into tnl_rating.dbo.dhl_country_zoning_table values ('12377','IL','3C','GN','ROW')</v>
      </c>
    </row>
    <row r="1022" spans="1:6" x14ac:dyDescent="0.3">
      <c r="A1022">
        <v>12377</v>
      </c>
      <c r="B1022" t="s">
        <v>399</v>
      </c>
      <c r="C1022" t="s">
        <v>2262</v>
      </c>
      <c r="D1022" s="4" t="s">
        <v>386</v>
      </c>
      <c r="E1022" s="4" t="s">
        <v>2371</v>
      </c>
      <c r="F1022" t="str">
        <f t="shared" si="17"/>
        <v>insert into tnl_rating.dbo.dhl_country_zoning_table values ('12377','IL','3C','GW','ROW')</v>
      </c>
    </row>
    <row r="1023" spans="1:6" x14ac:dyDescent="0.3">
      <c r="A1023">
        <v>12377</v>
      </c>
      <c r="B1023" t="s">
        <v>399</v>
      </c>
      <c r="C1023" t="s">
        <v>2262</v>
      </c>
      <c r="D1023" s="4" t="s">
        <v>387</v>
      </c>
      <c r="E1023" s="4" t="s">
        <v>2371</v>
      </c>
      <c r="F1023" t="str">
        <f t="shared" si="17"/>
        <v>insert into tnl_rating.dbo.dhl_country_zoning_table values ('12377','IL','3C','GQ','ROW')</v>
      </c>
    </row>
    <row r="1024" spans="1:6" x14ac:dyDescent="0.3">
      <c r="A1024">
        <v>12377</v>
      </c>
      <c r="B1024" t="s">
        <v>399</v>
      </c>
      <c r="C1024" t="s">
        <v>2262</v>
      </c>
      <c r="D1024" s="4" t="s">
        <v>388</v>
      </c>
      <c r="E1024" s="4" t="s">
        <v>2375</v>
      </c>
      <c r="F1024" t="str">
        <f t="shared" si="17"/>
        <v>insert into tnl_rating.dbo.dhl_country_zoning_table values ('12377','IL','3C','GY','AM3')</v>
      </c>
    </row>
    <row r="1025" spans="1:6" x14ac:dyDescent="0.3">
      <c r="A1025">
        <v>12377</v>
      </c>
      <c r="B1025" t="s">
        <v>399</v>
      </c>
      <c r="C1025" t="s">
        <v>2262</v>
      </c>
      <c r="D1025" s="4" t="s">
        <v>389</v>
      </c>
      <c r="E1025" s="4" t="s">
        <v>2373</v>
      </c>
      <c r="F1025" t="str">
        <f t="shared" si="17"/>
        <v>insert into tnl_rating.dbo.dhl_country_zoning_table values ('12377','IL','3C','HT','AM2')</v>
      </c>
    </row>
    <row r="1026" spans="1:6" x14ac:dyDescent="0.3">
      <c r="A1026">
        <v>12377</v>
      </c>
      <c r="B1026" t="s">
        <v>399</v>
      </c>
      <c r="C1026" t="s">
        <v>2262</v>
      </c>
      <c r="D1026" s="4" t="s">
        <v>390</v>
      </c>
      <c r="E1026" s="4" t="s">
        <v>2373</v>
      </c>
      <c r="F1026" t="str">
        <f t="shared" si="17"/>
        <v>insert into tnl_rating.dbo.dhl_country_zoning_table values ('12377','IL','3C','HN','AM2')</v>
      </c>
    </row>
    <row r="1027" spans="1:6" x14ac:dyDescent="0.3">
      <c r="A1027">
        <v>12377</v>
      </c>
      <c r="B1027" t="s">
        <v>399</v>
      </c>
      <c r="C1027" t="s">
        <v>2262</v>
      </c>
      <c r="D1027" s="4" t="s">
        <v>391</v>
      </c>
      <c r="E1027" s="4" t="s">
        <v>2380</v>
      </c>
      <c r="F1027" t="str">
        <f t="shared" si="17"/>
        <v>insert into tnl_rating.dbo.dhl_country_zoning_table values ('12377','IL','3C','HK','AP1')</v>
      </c>
    </row>
    <row r="1028" spans="1:6" x14ac:dyDescent="0.3">
      <c r="A1028">
        <v>12377</v>
      </c>
      <c r="B1028" t="s">
        <v>399</v>
      </c>
      <c r="C1028" t="s">
        <v>2262</v>
      </c>
      <c r="D1028" s="4" t="s">
        <v>392</v>
      </c>
      <c r="E1028" s="4" t="s">
        <v>2374</v>
      </c>
      <c r="F1028" t="str">
        <f t="shared" si="17"/>
        <v>insert into tnl_rating.dbo.dhl_country_zoning_table values ('12377','IL','3C','HU','EU2')</v>
      </c>
    </row>
    <row r="1029" spans="1:6" x14ac:dyDescent="0.3">
      <c r="A1029">
        <v>12377</v>
      </c>
      <c r="B1029" t="s">
        <v>399</v>
      </c>
      <c r="C1029" t="s">
        <v>2262</v>
      </c>
      <c r="D1029" s="4" t="s">
        <v>393</v>
      </c>
      <c r="E1029" s="4" t="s">
        <v>2372</v>
      </c>
      <c r="F1029" t="str">
        <f t="shared" si="17"/>
        <v>insert into tnl_rating.dbo.dhl_country_zoning_table values ('12377','IL','3C','IS','EU3')</v>
      </c>
    </row>
    <row r="1030" spans="1:6" x14ac:dyDescent="0.3">
      <c r="A1030">
        <v>12377</v>
      </c>
      <c r="B1030" t="s">
        <v>399</v>
      </c>
      <c r="C1030" t="s">
        <v>2262</v>
      </c>
      <c r="D1030" s="4" t="s">
        <v>394</v>
      </c>
      <c r="E1030" s="4" t="s">
        <v>2376</v>
      </c>
      <c r="F1030" t="str">
        <f t="shared" si="17"/>
        <v>insert into tnl_rating.dbo.dhl_country_zoning_table values ('12377','IL','3C','IN','AP2')</v>
      </c>
    </row>
    <row r="1031" spans="1:6" x14ac:dyDescent="0.3">
      <c r="A1031">
        <v>12377</v>
      </c>
      <c r="B1031" t="s">
        <v>399</v>
      </c>
      <c r="C1031" t="s">
        <v>2262</v>
      </c>
      <c r="D1031" s="4" t="s">
        <v>395</v>
      </c>
      <c r="E1031" s="4" t="s">
        <v>2376</v>
      </c>
      <c r="F1031" t="str">
        <f t="shared" si="17"/>
        <v>insert into tnl_rating.dbo.dhl_country_zoning_table values ('12377','IL','3C','ID','AP2')</v>
      </c>
    </row>
    <row r="1032" spans="1:6" x14ac:dyDescent="0.3">
      <c r="A1032">
        <v>12377</v>
      </c>
      <c r="B1032" t="s">
        <v>399</v>
      </c>
      <c r="C1032" t="s">
        <v>2262</v>
      </c>
      <c r="D1032" s="4" t="s">
        <v>396</v>
      </c>
      <c r="E1032" s="4" t="s">
        <v>2371</v>
      </c>
      <c r="F1032" t="str">
        <f t="shared" si="17"/>
        <v>insert into tnl_rating.dbo.dhl_country_zoning_table values ('12377','IL','3C','IR','ROW')</v>
      </c>
    </row>
    <row r="1033" spans="1:6" x14ac:dyDescent="0.3">
      <c r="A1033">
        <v>12377</v>
      </c>
      <c r="B1033" t="s">
        <v>399</v>
      </c>
      <c r="C1033" t="s">
        <v>2262</v>
      </c>
      <c r="D1033" s="4" t="s">
        <v>397</v>
      </c>
      <c r="E1033" s="4" t="s">
        <v>2371</v>
      </c>
      <c r="F1033" t="str">
        <f t="shared" si="17"/>
        <v>insert into tnl_rating.dbo.dhl_country_zoning_table values ('12377','IL','3C','IQ','ROW')</v>
      </c>
    </row>
    <row r="1034" spans="1:6" x14ac:dyDescent="0.3">
      <c r="A1034">
        <v>12377</v>
      </c>
      <c r="B1034" t="s">
        <v>399</v>
      </c>
      <c r="C1034" t="s">
        <v>2262</v>
      </c>
      <c r="D1034" s="4" t="s">
        <v>398</v>
      </c>
      <c r="E1034" s="4" t="s">
        <v>2377</v>
      </c>
      <c r="F1034" t="str">
        <f t="shared" si="17"/>
        <v>insert into tnl_rating.dbo.dhl_country_zoning_table values ('12377','IL','3C','IE','EU1')</v>
      </c>
    </row>
    <row r="1035" spans="1:6" x14ac:dyDescent="0.3">
      <c r="A1035">
        <v>12377</v>
      </c>
      <c r="B1035" t="s">
        <v>399</v>
      </c>
      <c r="C1035" t="s">
        <v>2262</v>
      </c>
      <c r="D1035" s="4" t="s">
        <v>400</v>
      </c>
      <c r="E1035" s="4" t="s">
        <v>2377</v>
      </c>
      <c r="F1035" t="str">
        <f t="shared" si="17"/>
        <v>insert into tnl_rating.dbo.dhl_country_zoning_table values ('12377','IL','3C','IT','EU1')</v>
      </c>
    </row>
    <row r="1036" spans="1:6" x14ac:dyDescent="0.3">
      <c r="A1036">
        <v>12377</v>
      </c>
      <c r="B1036" t="s">
        <v>399</v>
      </c>
      <c r="C1036" t="s">
        <v>2262</v>
      </c>
      <c r="D1036" s="4" t="s">
        <v>401</v>
      </c>
      <c r="E1036" s="4" t="s">
        <v>2373</v>
      </c>
      <c r="F1036" t="str">
        <f t="shared" si="17"/>
        <v>insert into tnl_rating.dbo.dhl_country_zoning_table values ('12377','IL','3C','JM','AM2')</v>
      </c>
    </row>
    <row r="1037" spans="1:6" x14ac:dyDescent="0.3">
      <c r="A1037">
        <v>12377</v>
      </c>
      <c r="B1037" t="s">
        <v>399</v>
      </c>
      <c r="C1037" t="s">
        <v>2262</v>
      </c>
      <c r="D1037" s="4" t="s">
        <v>402</v>
      </c>
      <c r="E1037" s="4" t="s">
        <v>2380</v>
      </c>
      <c r="F1037" t="str">
        <f t="shared" si="17"/>
        <v>insert into tnl_rating.dbo.dhl_country_zoning_table values ('12377','IL','3C','JP','AP1')</v>
      </c>
    </row>
    <row r="1038" spans="1:6" x14ac:dyDescent="0.3">
      <c r="A1038">
        <v>12377</v>
      </c>
      <c r="B1038" t="s">
        <v>399</v>
      </c>
      <c r="C1038" t="s">
        <v>2262</v>
      </c>
      <c r="D1038" s="4" t="s">
        <v>403</v>
      </c>
      <c r="E1038" s="4" t="s">
        <v>2372</v>
      </c>
      <c r="F1038" t="str">
        <f t="shared" si="17"/>
        <v>insert into tnl_rating.dbo.dhl_country_zoning_table values ('12377','IL','3C','JE','EU3')</v>
      </c>
    </row>
    <row r="1039" spans="1:6" x14ac:dyDescent="0.3">
      <c r="A1039">
        <v>12377</v>
      </c>
      <c r="B1039" t="s">
        <v>399</v>
      </c>
      <c r="C1039" t="s">
        <v>2262</v>
      </c>
      <c r="D1039" s="4" t="s">
        <v>404</v>
      </c>
      <c r="E1039" s="4" t="s">
        <v>2371</v>
      </c>
      <c r="F1039" t="str">
        <f t="shared" si="17"/>
        <v>insert into tnl_rating.dbo.dhl_country_zoning_table values ('12377','IL','3C','JO','ROW')</v>
      </c>
    </row>
    <row r="1040" spans="1:6" x14ac:dyDescent="0.3">
      <c r="A1040">
        <v>12377</v>
      </c>
      <c r="B1040" t="s">
        <v>399</v>
      </c>
      <c r="C1040" t="s">
        <v>2262</v>
      </c>
      <c r="D1040" s="4" t="s">
        <v>405</v>
      </c>
      <c r="E1040" s="4" t="s">
        <v>2371</v>
      </c>
      <c r="F1040" t="str">
        <f t="shared" si="17"/>
        <v>insert into tnl_rating.dbo.dhl_country_zoning_table values ('12377','IL','3C','KZ','ROW')</v>
      </c>
    </row>
    <row r="1041" spans="1:6" x14ac:dyDescent="0.3">
      <c r="A1041">
        <v>12377</v>
      </c>
      <c r="B1041" t="s">
        <v>399</v>
      </c>
      <c r="C1041" t="s">
        <v>2262</v>
      </c>
      <c r="D1041" s="4" t="s">
        <v>406</v>
      </c>
      <c r="E1041" s="4" t="s">
        <v>2371</v>
      </c>
      <c r="F1041" t="str">
        <f t="shared" si="17"/>
        <v>insert into tnl_rating.dbo.dhl_country_zoning_table values ('12377','IL','3C','KE','ROW')</v>
      </c>
    </row>
    <row r="1042" spans="1:6" x14ac:dyDescent="0.3">
      <c r="A1042">
        <v>12377</v>
      </c>
      <c r="B1042" t="s">
        <v>399</v>
      </c>
      <c r="C1042" t="s">
        <v>2262</v>
      </c>
      <c r="D1042" s="4" t="s">
        <v>407</v>
      </c>
      <c r="E1042" s="4" t="s">
        <v>2371</v>
      </c>
      <c r="F1042" t="str">
        <f t="shared" si="17"/>
        <v>insert into tnl_rating.dbo.dhl_country_zoning_table values ('12377','IL','3C','KI','ROW')</v>
      </c>
    </row>
    <row r="1043" spans="1:6" x14ac:dyDescent="0.3">
      <c r="A1043">
        <v>12377</v>
      </c>
      <c r="B1043" t="s">
        <v>399</v>
      </c>
      <c r="C1043" t="s">
        <v>2262</v>
      </c>
      <c r="D1043" s="4" t="s">
        <v>408</v>
      </c>
      <c r="E1043" s="4" t="s">
        <v>2380</v>
      </c>
      <c r="F1043" t="str">
        <f t="shared" si="17"/>
        <v>insert into tnl_rating.dbo.dhl_country_zoning_table values ('12377','IL','3C','KR','AP1')</v>
      </c>
    </row>
    <row r="1044" spans="1:6" x14ac:dyDescent="0.3">
      <c r="A1044">
        <v>12377</v>
      </c>
      <c r="B1044" t="s">
        <v>399</v>
      </c>
      <c r="C1044" t="s">
        <v>2262</v>
      </c>
      <c r="D1044" s="4" t="s">
        <v>409</v>
      </c>
      <c r="E1044" s="4" t="s">
        <v>2371</v>
      </c>
      <c r="F1044" t="str">
        <f t="shared" si="17"/>
        <v>insert into tnl_rating.dbo.dhl_country_zoning_table values ('12377','IL','3C','KP','ROW')</v>
      </c>
    </row>
    <row r="1045" spans="1:6" x14ac:dyDescent="0.3">
      <c r="A1045">
        <v>12377</v>
      </c>
      <c r="B1045" t="s">
        <v>399</v>
      </c>
      <c r="C1045" t="s">
        <v>2262</v>
      </c>
      <c r="D1045" s="4" t="s">
        <v>410</v>
      </c>
      <c r="E1045" s="4" t="s">
        <v>2371</v>
      </c>
      <c r="F1045" t="str">
        <f t="shared" si="17"/>
        <v>insert into tnl_rating.dbo.dhl_country_zoning_table values ('12377','IL','3C','KV','ROW')</v>
      </c>
    </row>
    <row r="1046" spans="1:6" x14ac:dyDescent="0.3">
      <c r="A1046">
        <v>12377</v>
      </c>
      <c r="B1046" t="s">
        <v>399</v>
      </c>
      <c r="C1046" t="s">
        <v>2262</v>
      </c>
      <c r="D1046" s="4" t="s">
        <v>411</v>
      </c>
      <c r="E1046" s="4" t="s">
        <v>2378</v>
      </c>
      <c r="F1046" t="str">
        <f t="shared" si="17"/>
        <v>insert into tnl_rating.dbo.dhl_country_zoning_table values ('12377','IL','3C','KW','MA1')</v>
      </c>
    </row>
    <row r="1047" spans="1:6" x14ac:dyDescent="0.3">
      <c r="A1047">
        <v>12377</v>
      </c>
      <c r="B1047" t="s">
        <v>399</v>
      </c>
      <c r="C1047" t="s">
        <v>2262</v>
      </c>
      <c r="D1047" s="4" t="s">
        <v>181</v>
      </c>
      <c r="E1047" s="4" t="s">
        <v>2371</v>
      </c>
      <c r="F1047" t="str">
        <f t="shared" si="17"/>
        <v>insert into tnl_rating.dbo.dhl_country_zoning_table values ('12377','IL','3C','KG','ROW')</v>
      </c>
    </row>
    <row r="1048" spans="1:6" x14ac:dyDescent="0.3">
      <c r="A1048">
        <v>12377</v>
      </c>
      <c r="B1048" t="s">
        <v>399</v>
      </c>
      <c r="C1048" t="s">
        <v>2262</v>
      </c>
      <c r="D1048" s="4" t="s">
        <v>412</v>
      </c>
      <c r="E1048" s="4" t="s">
        <v>2371</v>
      </c>
      <c r="F1048" t="str">
        <f t="shared" si="17"/>
        <v>insert into tnl_rating.dbo.dhl_country_zoning_table values ('12377','IL','3C','LA','ROW')</v>
      </c>
    </row>
    <row r="1049" spans="1:6" x14ac:dyDescent="0.3">
      <c r="A1049">
        <v>12377</v>
      </c>
      <c r="B1049" t="s">
        <v>399</v>
      </c>
      <c r="C1049" t="s">
        <v>2262</v>
      </c>
      <c r="D1049" s="4" t="s">
        <v>413</v>
      </c>
      <c r="E1049" s="4" t="s">
        <v>2374</v>
      </c>
      <c r="F1049" t="str">
        <f t="shared" si="17"/>
        <v>insert into tnl_rating.dbo.dhl_country_zoning_table values ('12377','IL','3C','LV','EU2')</v>
      </c>
    </row>
    <row r="1050" spans="1:6" x14ac:dyDescent="0.3">
      <c r="A1050">
        <v>12377</v>
      </c>
      <c r="B1050" t="s">
        <v>399</v>
      </c>
      <c r="C1050" t="s">
        <v>2262</v>
      </c>
      <c r="D1050" s="4" t="s">
        <v>25</v>
      </c>
      <c r="E1050" s="4" t="s">
        <v>2371</v>
      </c>
      <c r="F1050" t="str">
        <f t="shared" si="17"/>
        <v>insert into tnl_rating.dbo.dhl_country_zoning_table values ('12377','IL','3C','LB','ROW')</v>
      </c>
    </row>
    <row r="1051" spans="1:6" x14ac:dyDescent="0.3">
      <c r="A1051">
        <v>12377</v>
      </c>
      <c r="B1051" t="s">
        <v>399</v>
      </c>
      <c r="C1051" t="s">
        <v>2262</v>
      </c>
      <c r="D1051" s="4" t="s">
        <v>414</v>
      </c>
      <c r="E1051" s="4" t="s">
        <v>2371</v>
      </c>
      <c r="F1051" t="str">
        <f t="shared" si="17"/>
        <v>insert into tnl_rating.dbo.dhl_country_zoning_table values ('12377','IL','3C','LS','ROW')</v>
      </c>
    </row>
    <row r="1052" spans="1:6" x14ac:dyDescent="0.3">
      <c r="A1052">
        <v>12377</v>
      </c>
      <c r="B1052" t="s">
        <v>399</v>
      </c>
      <c r="C1052" t="s">
        <v>2262</v>
      </c>
      <c r="D1052" s="4" t="s">
        <v>415</v>
      </c>
      <c r="E1052" s="4" t="s">
        <v>2371</v>
      </c>
      <c r="F1052" t="str">
        <f t="shared" si="17"/>
        <v>insert into tnl_rating.dbo.dhl_country_zoning_table values ('12377','IL','3C','LR','ROW')</v>
      </c>
    </row>
    <row r="1053" spans="1:6" x14ac:dyDescent="0.3">
      <c r="A1053">
        <v>12377</v>
      </c>
      <c r="B1053" t="s">
        <v>399</v>
      </c>
      <c r="C1053" t="s">
        <v>2262</v>
      </c>
      <c r="D1053" s="4" t="s">
        <v>416</v>
      </c>
      <c r="E1053" s="4" t="s">
        <v>2371</v>
      </c>
      <c r="F1053" t="str">
        <f t="shared" si="17"/>
        <v>insert into tnl_rating.dbo.dhl_country_zoning_table values ('12377','IL','3C','LY','ROW')</v>
      </c>
    </row>
    <row r="1054" spans="1:6" x14ac:dyDescent="0.3">
      <c r="A1054">
        <v>12377</v>
      </c>
      <c r="B1054" t="s">
        <v>399</v>
      </c>
      <c r="C1054" t="s">
        <v>2262</v>
      </c>
      <c r="D1054" s="4" t="s">
        <v>417</v>
      </c>
      <c r="E1054" s="4" t="s">
        <v>2372</v>
      </c>
      <c r="F1054" t="str">
        <f t="shared" si="17"/>
        <v>insert into tnl_rating.dbo.dhl_country_zoning_table values ('12377','IL','3C','LI','EU3')</v>
      </c>
    </row>
    <row r="1055" spans="1:6" x14ac:dyDescent="0.3">
      <c r="A1055">
        <v>12377</v>
      </c>
      <c r="B1055" t="s">
        <v>399</v>
      </c>
      <c r="C1055" t="s">
        <v>2262</v>
      </c>
      <c r="D1055" s="4" t="s">
        <v>418</v>
      </c>
      <c r="E1055" s="4" t="s">
        <v>2374</v>
      </c>
      <c r="F1055" t="str">
        <f t="shared" si="17"/>
        <v>insert into tnl_rating.dbo.dhl_country_zoning_table values ('12377','IL','3C','LT','EU2')</v>
      </c>
    </row>
    <row r="1056" spans="1:6" x14ac:dyDescent="0.3">
      <c r="A1056">
        <v>12377</v>
      </c>
      <c r="B1056" t="s">
        <v>399</v>
      </c>
      <c r="C1056" t="s">
        <v>2262</v>
      </c>
      <c r="D1056" s="4" t="s">
        <v>419</v>
      </c>
      <c r="E1056" s="4" t="s">
        <v>2377</v>
      </c>
      <c r="F1056" t="str">
        <f t="shared" si="17"/>
        <v>insert into tnl_rating.dbo.dhl_country_zoning_table values ('12377','IL','3C','LU','EU1')</v>
      </c>
    </row>
    <row r="1057" spans="1:6" x14ac:dyDescent="0.3">
      <c r="A1057">
        <v>12377</v>
      </c>
      <c r="B1057" t="s">
        <v>399</v>
      </c>
      <c r="C1057" t="s">
        <v>2262</v>
      </c>
      <c r="D1057" s="4" t="s">
        <v>420</v>
      </c>
      <c r="E1057" s="4" t="s">
        <v>2380</v>
      </c>
      <c r="F1057" t="str">
        <f t="shared" si="17"/>
        <v>insert into tnl_rating.dbo.dhl_country_zoning_table values ('12377','IL','3C','MO','AP1')</v>
      </c>
    </row>
    <row r="1058" spans="1:6" x14ac:dyDescent="0.3">
      <c r="A1058">
        <v>12377</v>
      </c>
      <c r="B1058" t="s">
        <v>399</v>
      </c>
      <c r="C1058" t="s">
        <v>2262</v>
      </c>
      <c r="D1058" s="4" t="s">
        <v>421</v>
      </c>
      <c r="E1058" s="4" t="s">
        <v>2371</v>
      </c>
      <c r="F1058" t="str">
        <f t="shared" si="17"/>
        <v>insert into tnl_rating.dbo.dhl_country_zoning_table values ('12377','IL','3C','MG','ROW')</v>
      </c>
    </row>
    <row r="1059" spans="1:6" x14ac:dyDescent="0.3">
      <c r="A1059">
        <v>12377</v>
      </c>
      <c r="B1059" t="s">
        <v>399</v>
      </c>
      <c r="C1059" t="s">
        <v>2262</v>
      </c>
      <c r="D1059" s="4" t="s">
        <v>422</v>
      </c>
      <c r="E1059" s="4" t="s">
        <v>2371</v>
      </c>
      <c r="F1059" t="str">
        <f t="shared" si="17"/>
        <v>insert into tnl_rating.dbo.dhl_country_zoning_table values ('12377','IL','3C','MW','ROW')</v>
      </c>
    </row>
    <row r="1060" spans="1:6" x14ac:dyDescent="0.3">
      <c r="A1060">
        <v>12377</v>
      </c>
      <c r="B1060" t="s">
        <v>399</v>
      </c>
      <c r="C1060" t="s">
        <v>2262</v>
      </c>
      <c r="D1060" s="4" t="s">
        <v>423</v>
      </c>
      <c r="E1060" s="4" t="s">
        <v>2380</v>
      </c>
      <c r="F1060" t="str">
        <f t="shared" si="17"/>
        <v>insert into tnl_rating.dbo.dhl_country_zoning_table values ('12377','IL','3C','MY','AP1')</v>
      </c>
    </row>
    <row r="1061" spans="1:6" x14ac:dyDescent="0.3">
      <c r="A1061">
        <v>12377</v>
      </c>
      <c r="B1061" t="s">
        <v>399</v>
      </c>
      <c r="C1061" t="s">
        <v>2262</v>
      </c>
      <c r="D1061" s="4" t="s">
        <v>424</v>
      </c>
      <c r="E1061" s="4" t="s">
        <v>2371</v>
      </c>
      <c r="F1061" t="str">
        <f t="shared" si="17"/>
        <v>insert into tnl_rating.dbo.dhl_country_zoning_table values ('12377','IL','3C','MV','ROW')</v>
      </c>
    </row>
    <row r="1062" spans="1:6" x14ac:dyDescent="0.3">
      <c r="A1062">
        <v>12377</v>
      </c>
      <c r="B1062" t="s">
        <v>399</v>
      </c>
      <c r="C1062" t="s">
        <v>2262</v>
      </c>
      <c r="D1062" s="4" t="s">
        <v>425</v>
      </c>
      <c r="E1062" s="4" t="s">
        <v>2371</v>
      </c>
      <c r="F1062" t="str">
        <f t="shared" si="17"/>
        <v>insert into tnl_rating.dbo.dhl_country_zoning_table values ('12377','IL','3C','ML','ROW')</v>
      </c>
    </row>
    <row r="1063" spans="1:6" x14ac:dyDescent="0.3">
      <c r="A1063">
        <v>12377</v>
      </c>
      <c r="B1063" t="s">
        <v>399</v>
      </c>
      <c r="C1063" t="s">
        <v>2262</v>
      </c>
      <c r="D1063" s="4" t="s">
        <v>426</v>
      </c>
      <c r="E1063" s="4" t="s">
        <v>2374</v>
      </c>
      <c r="F1063" t="str">
        <f t="shared" si="17"/>
        <v>insert into tnl_rating.dbo.dhl_country_zoning_table values ('12377','IL','3C','MT','EU2')</v>
      </c>
    </row>
    <row r="1064" spans="1:6" x14ac:dyDescent="0.3">
      <c r="A1064">
        <v>12377</v>
      </c>
      <c r="B1064" t="s">
        <v>399</v>
      </c>
      <c r="C1064" t="s">
        <v>2262</v>
      </c>
      <c r="D1064" s="4" t="s">
        <v>534</v>
      </c>
      <c r="E1064" s="4" t="s">
        <v>2373</v>
      </c>
      <c r="F1064" t="str">
        <f t="shared" si="17"/>
        <v>insert into tnl_rating.dbo.dhl_country_zoning_table values ('12377','IL','3C','MH','AM2')</v>
      </c>
    </row>
    <row r="1065" spans="1:6" x14ac:dyDescent="0.3">
      <c r="A1065">
        <v>12377</v>
      </c>
      <c r="B1065" t="s">
        <v>399</v>
      </c>
      <c r="C1065" t="s">
        <v>2262</v>
      </c>
      <c r="D1065" s="4" t="s">
        <v>427</v>
      </c>
      <c r="E1065" s="4" t="s">
        <v>2373</v>
      </c>
      <c r="F1065" t="str">
        <f t="shared" ref="F1065:F1128" si="18">"insert into tnl_rating.dbo.dhl_country_zoning_table values ('"&amp;A1065&amp;"','"&amp;B1065&amp;"','"&amp;C1065&amp;"','"&amp;D1065&amp;"','"&amp;E1065&amp;"')"</f>
        <v>insert into tnl_rating.dbo.dhl_country_zoning_table values ('12377','IL','3C','MQ','AM2')</v>
      </c>
    </row>
    <row r="1066" spans="1:6" x14ac:dyDescent="0.3">
      <c r="A1066">
        <v>12377</v>
      </c>
      <c r="B1066" t="s">
        <v>399</v>
      </c>
      <c r="C1066" t="s">
        <v>2262</v>
      </c>
      <c r="D1066" s="4" t="s">
        <v>428</v>
      </c>
      <c r="E1066" s="4" t="s">
        <v>2371</v>
      </c>
      <c r="F1066" t="str">
        <f t="shared" si="18"/>
        <v>insert into tnl_rating.dbo.dhl_country_zoning_table values ('12377','IL','3C','MR','ROW')</v>
      </c>
    </row>
    <row r="1067" spans="1:6" x14ac:dyDescent="0.3">
      <c r="A1067">
        <v>12377</v>
      </c>
      <c r="B1067" t="s">
        <v>399</v>
      </c>
      <c r="C1067" t="s">
        <v>2262</v>
      </c>
      <c r="D1067" s="4" t="s">
        <v>429</v>
      </c>
      <c r="E1067" s="4" t="s">
        <v>2371</v>
      </c>
      <c r="F1067" t="str">
        <f t="shared" si="18"/>
        <v>insert into tnl_rating.dbo.dhl_country_zoning_table values ('12377','IL','3C','MU','ROW')</v>
      </c>
    </row>
    <row r="1068" spans="1:6" x14ac:dyDescent="0.3">
      <c r="A1068">
        <v>12377</v>
      </c>
      <c r="B1068" t="s">
        <v>399</v>
      </c>
      <c r="C1068" t="s">
        <v>2262</v>
      </c>
      <c r="D1068" s="4" t="s">
        <v>430</v>
      </c>
      <c r="E1068" s="4" t="s">
        <v>2371</v>
      </c>
      <c r="F1068" t="str">
        <f t="shared" si="18"/>
        <v>insert into tnl_rating.dbo.dhl_country_zoning_table values ('12377','IL','3C','YT','ROW')</v>
      </c>
    </row>
    <row r="1069" spans="1:6" x14ac:dyDescent="0.3">
      <c r="A1069">
        <v>12377</v>
      </c>
      <c r="B1069" t="s">
        <v>399</v>
      </c>
      <c r="C1069" t="s">
        <v>2262</v>
      </c>
      <c r="D1069" s="4" t="s">
        <v>431</v>
      </c>
      <c r="E1069" s="4" t="s">
        <v>2379</v>
      </c>
      <c r="F1069" t="str">
        <f t="shared" si="18"/>
        <v>insert into tnl_rating.dbo.dhl_country_zoning_table values ('12377','IL','3C','MX','AM1')</v>
      </c>
    </row>
    <row r="1070" spans="1:6" x14ac:dyDescent="0.3">
      <c r="A1070">
        <v>12377</v>
      </c>
      <c r="B1070" t="s">
        <v>399</v>
      </c>
      <c r="C1070" t="s">
        <v>2262</v>
      </c>
      <c r="D1070" s="4" t="s">
        <v>535</v>
      </c>
      <c r="E1070" s="4" t="s">
        <v>2371</v>
      </c>
      <c r="F1070" t="str">
        <f t="shared" si="18"/>
        <v>insert into tnl_rating.dbo.dhl_country_zoning_table values ('12377','IL','3C','FM','ROW')</v>
      </c>
    </row>
    <row r="1071" spans="1:6" x14ac:dyDescent="0.3">
      <c r="A1071">
        <v>12377</v>
      </c>
      <c r="B1071" t="s">
        <v>399</v>
      </c>
      <c r="C1071" t="s">
        <v>2262</v>
      </c>
      <c r="D1071" s="4" t="s">
        <v>432</v>
      </c>
      <c r="E1071" s="4" t="s">
        <v>2371</v>
      </c>
      <c r="F1071" t="str">
        <f t="shared" si="18"/>
        <v>insert into tnl_rating.dbo.dhl_country_zoning_table values ('12377','IL','3C','MD','ROW')</v>
      </c>
    </row>
    <row r="1072" spans="1:6" x14ac:dyDescent="0.3">
      <c r="A1072">
        <v>12377</v>
      </c>
      <c r="B1072" t="s">
        <v>399</v>
      </c>
      <c r="C1072" t="s">
        <v>2262</v>
      </c>
      <c r="D1072" s="4" t="s">
        <v>433</v>
      </c>
      <c r="E1072" s="4" t="s">
        <v>2377</v>
      </c>
      <c r="F1072" t="str">
        <f t="shared" si="18"/>
        <v>insert into tnl_rating.dbo.dhl_country_zoning_table values ('12377','IL','3C','MC','EU1')</v>
      </c>
    </row>
    <row r="1073" spans="1:6" x14ac:dyDescent="0.3">
      <c r="A1073">
        <v>12377</v>
      </c>
      <c r="B1073" t="s">
        <v>399</v>
      </c>
      <c r="C1073" t="s">
        <v>2262</v>
      </c>
      <c r="D1073" s="4" t="s">
        <v>434</v>
      </c>
      <c r="E1073" s="4" t="s">
        <v>2371</v>
      </c>
      <c r="F1073" t="str">
        <f t="shared" si="18"/>
        <v>insert into tnl_rating.dbo.dhl_country_zoning_table values ('12377','IL','3C','MN','ROW')</v>
      </c>
    </row>
    <row r="1074" spans="1:6" x14ac:dyDescent="0.3">
      <c r="A1074">
        <v>12377</v>
      </c>
      <c r="B1074" t="s">
        <v>399</v>
      </c>
      <c r="C1074" t="s">
        <v>2262</v>
      </c>
      <c r="D1074" s="4" t="s">
        <v>435</v>
      </c>
      <c r="E1074" s="4" t="s">
        <v>2372</v>
      </c>
      <c r="F1074" t="str">
        <f t="shared" si="18"/>
        <v>insert into tnl_rating.dbo.dhl_country_zoning_table values ('12377','IL','3C','ME','EU3')</v>
      </c>
    </row>
    <row r="1075" spans="1:6" x14ac:dyDescent="0.3">
      <c r="A1075">
        <v>12377</v>
      </c>
      <c r="B1075" t="s">
        <v>399</v>
      </c>
      <c r="C1075" t="s">
        <v>2262</v>
      </c>
      <c r="D1075" s="4" t="s">
        <v>436</v>
      </c>
      <c r="E1075" s="4" t="s">
        <v>2373</v>
      </c>
      <c r="F1075" t="str">
        <f t="shared" si="18"/>
        <v>insert into tnl_rating.dbo.dhl_country_zoning_table values ('12377','IL','3C','MS','AM2')</v>
      </c>
    </row>
    <row r="1076" spans="1:6" x14ac:dyDescent="0.3">
      <c r="A1076">
        <v>12377</v>
      </c>
      <c r="B1076" t="s">
        <v>399</v>
      </c>
      <c r="C1076" t="s">
        <v>2262</v>
      </c>
      <c r="D1076" s="4" t="s">
        <v>437</v>
      </c>
      <c r="E1076" s="4" t="s">
        <v>2371</v>
      </c>
      <c r="F1076" t="str">
        <f t="shared" si="18"/>
        <v>insert into tnl_rating.dbo.dhl_country_zoning_table values ('12377','IL','3C','MA','ROW')</v>
      </c>
    </row>
    <row r="1077" spans="1:6" x14ac:dyDescent="0.3">
      <c r="A1077">
        <v>12377</v>
      </c>
      <c r="B1077" t="s">
        <v>399</v>
      </c>
      <c r="C1077" t="s">
        <v>2262</v>
      </c>
      <c r="D1077" s="4" t="s">
        <v>438</v>
      </c>
      <c r="E1077" s="4" t="s">
        <v>2371</v>
      </c>
      <c r="F1077" t="str">
        <f t="shared" si="18"/>
        <v>insert into tnl_rating.dbo.dhl_country_zoning_table values ('12377','IL','3C','MZ','ROW')</v>
      </c>
    </row>
    <row r="1078" spans="1:6" x14ac:dyDescent="0.3">
      <c r="A1078">
        <v>12377</v>
      </c>
      <c r="B1078" t="s">
        <v>399</v>
      </c>
      <c r="C1078" t="s">
        <v>2262</v>
      </c>
      <c r="D1078" s="4" t="s">
        <v>439</v>
      </c>
      <c r="E1078" s="4" t="s">
        <v>2371</v>
      </c>
      <c r="F1078" t="str">
        <f t="shared" si="18"/>
        <v>insert into tnl_rating.dbo.dhl_country_zoning_table values ('12377','IL','3C','MM','ROW')</v>
      </c>
    </row>
    <row r="1079" spans="1:6" x14ac:dyDescent="0.3">
      <c r="A1079">
        <v>12377</v>
      </c>
      <c r="B1079" t="s">
        <v>399</v>
      </c>
      <c r="C1079" t="s">
        <v>2262</v>
      </c>
      <c r="D1079" s="4" t="s">
        <v>440</v>
      </c>
      <c r="E1079" s="4" t="s">
        <v>2371</v>
      </c>
      <c r="F1079" t="str">
        <f t="shared" si="18"/>
        <v>insert into tnl_rating.dbo.dhl_country_zoning_table values ('12377','IL','3C','NA','ROW')</v>
      </c>
    </row>
    <row r="1080" spans="1:6" x14ac:dyDescent="0.3">
      <c r="A1080">
        <v>12377</v>
      </c>
      <c r="B1080" t="s">
        <v>399</v>
      </c>
      <c r="C1080" t="s">
        <v>2262</v>
      </c>
      <c r="D1080" s="4" t="s">
        <v>441</v>
      </c>
      <c r="E1080" s="4" t="s">
        <v>2371</v>
      </c>
      <c r="F1080" t="str">
        <f t="shared" si="18"/>
        <v>insert into tnl_rating.dbo.dhl_country_zoning_table values ('12377','IL','3C','NR','ROW')</v>
      </c>
    </row>
    <row r="1081" spans="1:6" x14ac:dyDescent="0.3">
      <c r="A1081">
        <v>12377</v>
      </c>
      <c r="B1081" t="s">
        <v>399</v>
      </c>
      <c r="C1081" t="s">
        <v>2262</v>
      </c>
      <c r="D1081" s="4" t="s">
        <v>442</v>
      </c>
      <c r="E1081" s="4" t="s">
        <v>2371</v>
      </c>
      <c r="F1081" t="str">
        <f t="shared" si="18"/>
        <v>insert into tnl_rating.dbo.dhl_country_zoning_table values ('12377','IL','3C','NP','ROW')</v>
      </c>
    </row>
    <row r="1082" spans="1:6" x14ac:dyDescent="0.3">
      <c r="A1082">
        <v>12377</v>
      </c>
      <c r="B1082" t="s">
        <v>399</v>
      </c>
      <c r="C1082" t="s">
        <v>2262</v>
      </c>
      <c r="D1082" s="4" t="s">
        <v>443</v>
      </c>
      <c r="E1082" s="4" t="s">
        <v>2377</v>
      </c>
      <c r="F1082" t="str">
        <f t="shared" si="18"/>
        <v>insert into tnl_rating.dbo.dhl_country_zoning_table values ('12377','IL','3C','NL','EU1')</v>
      </c>
    </row>
    <row r="1083" spans="1:6" x14ac:dyDescent="0.3">
      <c r="A1083">
        <v>12377</v>
      </c>
      <c r="B1083" t="s">
        <v>399</v>
      </c>
      <c r="C1083" t="s">
        <v>2262</v>
      </c>
      <c r="D1083" s="4" t="s">
        <v>444</v>
      </c>
      <c r="E1083" s="4" t="s">
        <v>2373</v>
      </c>
      <c r="F1083" t="str">
        <f t="shared" si="18"/>
        <v>insert into tnl_rating.dbo.dhl_country_zoning_table values ('12377','IL','3C','XN','AM2')</v>
      </c>
    </row>
    <row r="1084" spans="1:6" x14ac:dyDescent="0.3">
      <c r="A1084">
        <v>12377</v>
      </c>
      <c r="B1084" t="s">
        <v>399</v>
      </c>
      <c r="C1084" t="s">
        <v>2262</v>
      </c>
      <c r="D1084" s="4" t="s">
        <v>445</v>
      </c>
      <c r="E1084" s="4" t="s">
        <v>2371</v>
      </c>
      <c r="F1084" t="str">
        <f t="shared" si="18"/>
        <v>insert into tnl_rating.dbo.dhl_country_zoning_table values ('12377','IL','3C','NC','ROW')</v>
      </c>
    </row>
    <row r="1085" spans="1:6" x14ac:dyDescent="0.3">
      <c r="A1085">
        <v>12377</v>
      </c>
      <c r="B1085" t="s">
        <v>399</v>
      </c>
      <c r="C1085" t="s">
        <v>2262</v>
      </c>
      <c r="D1085" s="4" t="s">
        <v>446</v>
      </c>
      <c r="E1085" s="4" t="s">
        <v>2376</v>
      </c>
      <c r="F1085" t="str">
        <f t="shared" si="18"/>
        <v>insert into tnl_rating.dbo.dhl_country_zoning_table values ('12377','IL','3C','NZ','AP2')</v>
      </c>
    </row>
    <row r="1086" spans="1:6" x14ac:dyDescent="0.3">
      <c r="A1086">
        <v>12377</v>
      </c>
      <c r="B1086" t="s">
        <v>399</v>
      </c>
      <c r="C1086" t="s">
        <v>2262</v>
      </c>
      <c r="D1086" s="4" t="s">
        <v>447</v>
      </c>
      <c r="E1086" s="4" t="s">
        <v>2373</v>
      </c>
      <c r="F1086" t="str">
        <f t="shared" si="18"/>
        <v>insert into tnl_rating.dbo.dhl_country_zoning_table values ('12377','IL','3C','NI','AM2')</v>
      </c>
    </row>
    <row r="1087" spans="1:6" x14ac:dyDescent="0.3">
      <c r="A1087">
        <v>12377</v>
      </c>
      <c r="B1087" t="s">
        <v>399</v>
      </c>
      <c r="C1087" t="s">
        <v>2262</v>
      </c>
      <c r="D1087" s="4" t="s">
        <v>448</v>
      </c>
      <c r="E1087" s="4" t="s">
        <v>2371</v>
      </c>
      <c r="F1087" t="str">
        <f t="shared" si="18"/>
        <v>insert into tnl_rating.dbo.dhl_country_zoning_table values ('12377','IL','3C','NE','ROW')</v>
      </c>
    </row>
    <row r="1088" spans="1:6" x14ac:dyDescent="0.3">
      <c r="A1088">
        <v>12377</v>
      </c>
      <c r="B1088" t="s">
        <v>399</v>
      </c>
      <c r="C1088" t="s">
        <v>2262</v>
      </c>
      <c r="D1088" s="4" t="s">
        <v>449</v>
      </c>
      <c r="E1088" s="4" t="s">
        <v>2371</v>
      </c>
      <c r="F1088" t="str">
        <f t="shared" si="18"/>
        <v>insert into tnl_rating.dbo.dhl_country_zoning_table values ('12377','IL','3C','NG','ROW')</v>
      </c>
    </row>
    <row r="1089" spans="1:6" x14ac:dyDescent="0.3">
      <c r="A1089">
        <v>12377</v>
      </c>
      <c r="B1089" t="s">
        <v>399</v>
      </c>
      <c r="C1089" t="s">
        <v>2262</v>
      </c>
      <c r="D1089" s="4" t="s">
        <v>450</v>
      </c>
      <c r="E1089" s="4" t="s">
        <v>2371</v>
      </c>
      <c r="F1089" t="str">
        <f t="shared" si="18"/>
        <v>insert into tnl_rating.dbo.dhl_country_zoning_table values ('12377','IL','3C','NU','ROW')</v>
      </c>
    </row>
    <row r="1090" spans="1:6" x14ac:dyDescent="0.3">
      <c r="A1090">
        <v>12377</v>
      </c>
      <c r="B1090" t="s">
        <v>399</v>
      </c>
      <c r="C1090" t="s">
        <v>2262</v>
      </c>
      <c r="D1090" s="4" t="s">
        <v>451</v>
      </c>
      <c r="E1090" s="4" t="s">
        <v>2372</v>
      </c>
      <c r="F1090" t="str">
        <f t="shared" si="18"/>
        <v>insert into tnl_rating.dbo.dhl_country_zoning_table values ('12377','IL','3C','MK','EU3')</v>
      </c>
    </row>
    <row r="1091" spans="1:6" x14ac:dyDescent="0.3">
      <c r="A1091">
        <v>12377</v>
      </c>
      <c r="B1091" t="s">
        <v>399</v>
      </c>
      <c r="C1091" t="s">
        <v>2262</v>
      </c>
      <c r="D1091" s="4" t="s">
        <v>536</v>
      </c>
      <c r="E1091" s="4" t="s">
        <v>2373</v>
      </c>
      <c r="F1091" t="str">
        <f t="shared" si="18"/>
        <v>insert into tnl_rating.dbo.dhl_country_zoning_table values ('12377','IL','3C','MP','AM2')</v>
      </c>
    </row>
    <row r="1092" spans="1:6" x14ac:dyDescent="0.3">
      <c r="A1092">
        <v>12377</v>
      </c>
      <c r="B1092" t="s">
        <v>399</v>
      </c>
      <c r="C1092" t="s">
        <v>2262</v>
      </c>
      <c r="D1092" s="4" t="s">
        <v>452</v>
      </c>
      <c r="E1092" s="4" t="s">
        <v>2372</v>
      </c>
      <c r="F1092" t="str">
        <f t="shared" si="18"/>
        <v>insert into tnl_rating.dbo.dhl_country_zoning_table values ('12377','IL','3C','NO','EU3')</v>
      </c>
    </row>
    <row r="1093" spans="1:6" x14ac:dyDescent="0.3">
      <c r="A1093">
        <v>12377</v>
      </c>
      <c r="B1093" t="s">
        <v>399</v>
      </c>
      <c r="C1093" t="s">
        <v>2262</v>
      </c>
      <c r="D1093" s="4" t="s">
        <v>453</v>
      </c>
      <c r="E1093" s="4" t="s">
        <v>2378</v>
      </c>
      <c r="F1093" t="str">
        <f t="shared" si="18"/>
        <v>insert into tnl_rating.dbo.dhl_country_zoning_table values ('12377','IL','3C','OM','MA1')</v>
      </c>
    </row>
    <row r="1094" spans="1:6" x14ac:dyDescent="0.3">
      <c r="A1094">
        <v>12377</v>
      </c>
      <c r="B1094" t="s">
        <v>399</v>
      </c>
      <c r="C1094" t="s">
        <v>2262</v>
      </c>
      <c r="D1094" s="4" t="s">
        <v>454</v>
      </c>
      <c r="E1094" s="4" t="s">
        <v>2371</v>
      </c>
      <c r="F1094" t="str">
        <f t="shared" si="18"/>
        <v>insert into tnl_rating.dbo.dhl_country_zoning_table values ('12377','IL','3C','PK','ROW')</v>
      </c>
    </row>
    <row r="1095" spans="1:6" x14ac:dyDescent="0.3">
      <c r="A1095">
        <v>12377</v>
      </c>
      <c r="B1095" t="s">
        <v>399</v>
      </c>
      <c r="C1095" t="s">
        <v>2262</v>
      </c>
      <c r="D1095" s="4" t="s">
        <v>537</v>
      </c>
      <c r="E1095" s="4" t="s">
        <v>2373</v>
      </c>
      <c r="F1095" t="str">
        <f t="shared" si="18"/>
        <v>insert into tnl_rating.dbo.dhl_country_zoning_table values ('12377','IL','3C','PW','AM2')</v>
      </c>
    </row>
    <row r="1096" spans="1:6" x14ac:dyDescent="0.3">
      <c r="A1096">
        <v>12377</v>
      </c>
      <c r="B1096" t="s">
        <v>399</v>
      </c>
      <c r="C1096" t="s">
        <v>2262</v>
      </c>
      <c r="D1096" s="4" t="s">
        <v>455</v>
      </c>
      <c r="E1096" s="4" t="s">
        <v>2373</v>
      </c>
      <c r="F1096" t="str">
        <f t="shared" si="18"/>
        <v>insert into tnl_rating.dbo.dhl_country_zoning_table values ('12377','IL','3C','PA','AM2')</v>
      </c>
    </row>
    <row r="1097" spans="1:6" x14ac:dyDescent="0.3">
      <c r="A1097">
        <v>12377</v>
      </c>
      <c r="B1097" t="s">
        <v>399</v>
      </c>
      <c r="C1097" t="s">
        <v>2262</v>
      </c>
      <c r="D1097" s="4" t="s">
        <v>456</v>
      </c>
      <c r="E1097" s="4" t="s">
        <v>2371</v>
      </c>
      <c r="F1097" t="str">
        <f t="shared" si="18"/>
        <v>insert into tnl_rating.dbo.dhl_country_zoning_table values ('12377','IL','3C','PG','ROW')</v>
      </c>
    </row>
    <row r="1098" spans="1:6" x14ac:dyDescent="0.3">
      <c r="A1098">
        <v>12377</v>
      </c>
      <c r="B1098" t="s">
        <v>399</v>
      </c>
      <c r="C1098" t="s">
        <v>2262</v>
      </c>
      <c r="D1098" s="4" t="s">
        <v>457</v>
      </c>
      <c r="E1098" s="4" t="s">
        <v>2375</v>
      </c>
      <c r="F1098" t="str">
        <f t="shared" si="18"/>
        <v>insert into tnl_rating.dbo.dhl_country_zoning_table values ('12377','IL','3C','PY','AM3')</v>
      </c>
    </row>
    <row r="1099" spans="1:6" x14ac:dyDescent="0.3">
      <c r="A1099">
        <v>12377</v>
      </c>
      <c r="B1099" t="s">
        <v>399</v>
      </c>
      <c r="C1099" t="s">
        <v>2262</v>
      </c>
      <c r="D1099" s="4" t="s">
        <v>458</v>
      </c>
      <c r="E1099" s="4" t="s">
        <v>2375</v>
      </c>
      <c r="F1099" t="str">
        <f t="shared" si="18"/>
        <v>insert into tnl_rating.dbo.dhl_country_zoning_table values ('12377','IL','3C','PE','AM3')</v>
      </c>
    </row>
    <row r="1100" spans="1:6" x14ac:dyDescent="0.3">
      <c r="A1100">
        <v>12377</v>
      </c>
      <c r="B1100" t="s">
        <v>399</v>
      </c>
      <c r="C1100" t="s">
        <v>2262</v>
      </c>
      <c r="D1100" s="4" t="s">
        <v>459</v>
      </c>
      <c r="E1100" s="4" t="s">
        <v>2376</v>
      </c>
      <c r="F1100" t="str">
        <f t="shared" si="18"/>
        <v>insert into tnl_rating.dbo.dhl_country_zoning_table values ('12377','IL','3C','PH','AP2')</v>
      </c>
    </row>
    <row r="1101" spans="1:6" x14ac:dyDescent="0.3">
      <c r="A1101">
        <v>12377</v>
      </c>
      <c r="B1101" t="s">
        <v>399</v>
      </c>
      <c r="C1101" t="s">
        <v>2262</v>
      </c>
      <c r="D1101" s="4" t="s">
        <v>460</v>
      </c>
      <c r="E1101" s="4" t="s">
        <v>2374</v>
      </c>
      <c r="F1101" t="str">
        <f t="shared" si="18"/>
        <v>insert into tnl_rating.dbo.dhl_country_zoning_table values ('12377','IL','3C','PL','EU2')</v>
      </c>
    </row>
    <row r="1102" spans="1:6" x14ac:dyDescent="0.3">
      <c r="A1102">
        <v>12377</v>
      </c>
      <c r="B1102" t="s">
        <v>399</v>
      </c>
      <c r="C1102" t="s">
        <v>2262</v>
      </c>
      <c r="D1102" s="4" t="s">
        <v>461</v>
      </c>
      <c r="E1102" s="4" t="s">
        <v>2377</v>
      </c>
      <c r="F1102" t="str">
        <f t="shared" si="18"/>
        <v>insert into tnl_rating.dbo.dhl_country_zoning_table values ('12377','IL','3C','PT','EU1')</v>
      </c>
    </row>
    <row r="1103" spans="1:6" x14ac:dyDescent="0.3">
      <c r="A1103">
        <v>12377</v>
      </c>
      <c r="B1103" t="s">
        <v>399</v>
      </c>
      <c r="C1103" t="s">
        <v>2262</v>
      </c>
      <c r="D1103" s="4" t="s">
        <v>538</v>
      </c>
      <c r="E1103" s="4" t="s">
        <v>2373</v>
      </c>
      <c r="F1103" t="str">
        <f t="shared" si="18"/>
        <v>insert into tnl_rating.dbo.dhl_country_zoning_table values ('12377','IL','3C','PR','AM2')</v>
      </c>
    </row>
    <row r="1104" spans="1:6" x14ac:dyDescent="0.3">
      <c r="A1104">
        <v>12377</v>
      </c>
      <c r="B1104" t="s">
        <v>399</v>
      </c>
      <c r="C1104" t="s">
        <v>2262</v>
      </c>
      <c r="D1104" s="4" t="s">
        <v>462</v>
      </c>
      <c r="E1104" s="4" t="s">
        <v>2378</v>
      </c>
      <c r="F1104" t="str">
        <f t="shared" si="18"/>
        <v>insert into tnl_rating.dbo.dhl_country_zoning_table values ('12377','IL','3C','QA','MA1')</v>
      </c>
    </row>
    <row r="1105" spans="1:6" x14ac:dyDescent="0.3">
      <c r="A1105">
        <v>12377</v>
      </c>
      <c r="B1105" t="s">
        <v>399</v>
      </c>
      <c r="C1105" t="s">
        <v>2262</v>
      </c>
      <c r="D1105" s="4" t="s">
        <v>463</v>
      </c>
      <c r="E1105" s="4" t="s">
        <v>2371</v>
      </c>
      <c r="F1105" t="str">
        <f t="shared" si="18"/>
        <v>insert into tnl_rating.dbo.dhl_country_zoning_table values ('12377','IL','3C','RE','ROW')</v>
      </c>
    </row>
    <row r="1106" spans="1:6" x14ac:dyDescent="0.3">
      <c r="A1106">
        <v>12377</v>
      </c>
      <c r="B1106" t="s">
        <v>399</v>
      </c>
      <c r="C1106" t="s">
        <v>2262</v>
      </c>
      <c r="D1106" s="4" t="s">
        <v>464</v>
      </c>
      <c r="E1106" s="4" t="s">
        <v>2374</v>
      </c>
      <c r="F1106" t="str">
        <f t="shared" si="18"/>
        <v>insert into tnl_rating.dbo.dhl_country_zoning_table values ('12377','IL','3C','RO','EU2')</v>
      </c>
    </row>
    <row r="1107" spans="1:6" x14ac:dyDescent="0.3">
      <c r="A1107">
        <v>12377</v>
      </c>
      <c r="B1107" t="s">
        <v>399</v>
      </c>
      <c r="C1107" t="s">
        <v>2262</v>
      </c>
      <c r="D1107" s="4" t="s">
        <v>465</v>
      </c>
      <c r="E1107" s="4" t="s">
        <v>2371</v>
      </c>
      <c r="F1107" t="str">
        <f t="shared" si="18"/>
        <v>insert into tnl_rating.dbo.dhl_country_zoning_table values ('12377','IL','3C','RU','ROW')</v>
      </c>
    </row>
    <row r="1108" spans="1:6" x14ac:dyDescent="0.3">
      <c r="A1108">
        <v>12377</v>
      </c>
      <c r="B1108" t="s">
        <v>399</v>
      </c>
      <c r="C1108" t="s">
        <v>2262</v>
      </c>
      <c r="D1108" s="4" t="s">
        <v>466</v>
      </c>
      <c r="E1108" s="4" t="s">
        <v>2371</v>
      </c>
      <c r="F1108" t="str">
        <f t="shared" si="18"/>
        <v>insert into tnl_rating.dbo.dhl_country_zoning_table values ('12377','IL','3C','RW','ROW')</v>
      </c>
    </row>
    <row r="1109" spans="1:6" x14ac:dyDescent="0.3">
      <c r="A1109">
        <v>12377</v>
      </c>
      <c r="B1109" t="s">
        <v>399</v>
      </c>
      <c r="C1109" t="s">
        <v>2262</v>
      </c>
      <c r="D1109" s="4" t="s">
        <v>467</v>
      </c>
      <c r="E1109" s="4" t="s">
        <v>2371</v>
      </c>
      <c r="F1109" t="str">
        <f t="shared" si="18"/>
        <v>insert into tnl_rating.dbo.dhl_country_zoning_table values ('12377','IL','3C','SH','ROW')</v>
      </c>
    </row>
    <row r="1110" spans="1:6" x14ac:dyDescent="0.3">
      <c r="A1110">
        <v>12377</v>
      </c>
      <c r="B1110" t="s">
        <v>399</v>
      </c>
      <c r="C1110" t="s">
        <v>2262</v>
      </c>
      <c r="D1110" s="4" t="s">
        <v>468</v>
      </c>
      <c r="E1110" s="4" t="s">
        <v>2371</v>
      </c>
      <c r="F1110" t="str">
        <f t="shared" si="18"/>
        <v>insert into tnl_rating.dbo.dhl_country_zoning_table values ('12377','IL','3C','WS','ROW')</v>
      </c>
    </row>
    <row r="1111" spans="1:6" x14ac:dyDescent="0.3">
      <c r="A1111">
        <v>12377</v>
      </c>
      <c r="B1111" t="s">
        <v>399</v>
      </c>
      <c r="C1111" t="s">
        <v>2262</v>
      </c>
      <c r="D1111" s="4" t="s">
        <v>469</v>
      </c>
      <c r="E1111" s="4" t="s">
        <v>2377</v>
      </c>
      <c r="F1111" t="str">
        <f t="shared" si="18"/>
        <v>insert into tnl_rating.dbo.dhl_country_zoning_table values ('12377','IL','3C','SM','EU1')</v>
      </c>
    </row>
    <row r="1112" spans="1:6" x14ac:dyDescent="0.3">
      <c r="A1112">
        <v>12377</v>
      </c>
      <c r="B1112" t="s">
        <v>399</v>
      </c>
      <c r="C1112" t="s">
        <v>2262</v>
      </c>
      <c r="D1112" s="4" t="s">
        <v>470</v>
      </c>
      <c r="E1112" s="4" t="s">
        <v>2371</v>
      </c>
      <c r="F1112" t="str">
        <f t="shared" si="18"/>
        <v>insert into tnl_rating.dbo.dhl_country_zoning_table values ('12377','IL','3C','ST','ROW')</v>
      </c>
    </row>
    <row r="1113" spans="1:6" x14ac:dyDescent="0.3">
      <c r="A1113">
        <v>12377</v>
      </c>
      <c r="B1113" t="s">
        <v>399</v>
      </c>
      <c r="C1113" t="s">
        <v>2262</v>
      </c>
      <c r="D1113" s="4" t="s">
        <v>471</v>
      </c>
      <c r="E1113" s="4" t="s">
        <v>2378</v>
      </c>
      <c r="F1113" t="str">
        <f t="shared" si="18"/>
        <v>insert into tnl_rating.dbo.dhl_country_zoning_table values ('12377','IL','3C','SA','MA1')</v>
      </c>
    </row>
    <row r="1114" spans="1:6" x14ac:dyDescent="0.3">
      <c r="A1114">
        <v>12377</v>
      </c>
      <c r="B1114" t="s">
        <v>399</v>
      </c>
      <c r="C1114" t="s">
        <v>2262</v>
      </c>
      <c r="D1114" s="4" t="s">
        <v>472</v>
      </c>
      <c r="E1114" s="4" t="s">
        <v>2371</v>
      </c>
      <c r="F1114" t="str">
        <f t="shared" si="18"/>
        <v>insert into tnl_rating.dbo.dhl_country_zoning_table values ('12377','IL','3C','SN','ROW')</v>
      </c>
    </row>
    <row r="1115" spans="1:6" x14ac:dyDescent="0.3">
      <c r="A1115">
        <v>12377</v>
      </c>
      <c r="B1115" t="s">
        <v>399</v>
      </c>
      <c r="C1115" t="s">
        <v>2262</v>
      </c>
      <c r="D1115" s="4" t="s">
        <v>473</v>
      </c>
      <c r="E1115" s="4" t="s">
        <v>2372</v>
      </c>
      <c r="F1115" t="str">
        <f t="shared" si="18"/>
        <v>insert into tnl_rating.dbo.dhl_country_zoning_table values ('12377','IL','3C','RS','EU3')</v>
      </c>
    </row>
    <row r="1116" spans="1:6" x14ac:dyDescent="0.3">
      <c r="A1116">
        <v>12377</v>
      </c>
      <c r="B1116" t="s">
        <v>399</v>
      </c>
      <c r="C1116" t="s">
        <v>2262</v>
      </c>
      <c r="D1116" s="4" t="s">
        <v>474</v>
      </c>
      <c r="E1116" s="4" t="s">
        <v>2371</v>
      </c>
      <c r="F1116" t="str">
        <f t="shared" si="18"/>
        <v>insert into tnl_rating.dbo.dhl_country_zoning_table values ('12377','IL','3C','SC','ROW')</v>
      </c>
    </row>
    <row r="1117" spans="1:6" x14ac:dyDescent="0.3">
      <c r="A1117">
        <v>12377</v>
      </c>
      <c r="B1117" t="s">
        <v>399</v>
      </c>
      <c r="C1117" t="s">
        <v>2262</v>
      </c>
      <c r="D1117" s="4" t="s">
        <v>475</v>
      </c>
      <c r="E1117" s="4" t="s">
        <v>2371</v>
      </c>
      <c r="F1117" t="str">
        <f t="shared" si="18"/>
        <v>insert into tnl_rating.dbo.dhl_country_zoning_table values ('12377','IL','3C','SL','ROW')</v>
      </c>
    </row>
    <row r="1118" spans="1:6" x14ac:dyDescent="0.3">
      <c r="A1118">
        <v>12377</v>
      </c>
      <c r="B1118" t="s">
        <v>399</v>
      </c>
      <c r="C1118" t="s">
        <v>2262</v>
      </c>
      <c r="D1118" s="4" t="s">
        <v>476</v>
      </c>
      <c r="E1118" s="4" t="s">
        <v>2380</v>
      </c>
      <c r="F1118" t="str">
        <f t="shared" si="18"/>
        <v>insert into tnl_rating.dbo.dhl_country_zoning_table values ('12377','IL','3C','SG','AP1')</v>
      </c>
    </row>
    <row r="1119" spans="1:6" x14ac:dyDescent="0.3">
      <c r="A1119">
        <v>12377</v>
      </c>
      <c r="B1119" t="s">
        <v>399</v>
      </c>
      <c r="C1119" t="s">
        <v>2262</v>
      </c>
      <c r="D1119" s="4" t="s">
        <v>477</v>
      </c>
      <c r="E1119" s="4" t="s">
        <v>2374</v>
      </c>
      <c r="F1119" t="str">
        <f t="shared" si="18"/>
        <v>insert into tnl_rating.dbo.dhl_country_zoning_table values ('12377','IL','3C','SK','EU2')</v>
      </c>
    </row>
    <row r="1120" spans="1:6" x14ac:dyDescent="0.3">
      <c r="A1120">
        <v>12377</v>
      </c>
      <c r="B1120" t="s">
        <v>399</v>
      </c>
      <c r="C1120" t="s">
        <v>2262</v>
      </c>
      <c r="D1120" s="4" t="s">
        <v>478</v>
      </c>
      <c r="E1120" s="4" t="s">
        <v>2374</v>
      </c>
      <c r="F1120" t="str">
        <f t="shared" si="18"/>
        <v>insert into tnl_rating.dbo.dhl_country_zoning_table values ('12377','IL','3C','SI','EU2')</v>
      </c>
    </row>
    <row r="1121" spans="1:6" x14ac:dyDescent="0.3">
      <c r="A1121">
        <v>12377</v>
      </c>
      <c r="B1121" t="s">
        <v>399</v>
      </c>
      <c r="C1121" t="s">
        <v>2262</v>
      </c>
      <c r="D1121" s="4" t="s">
        <v>479</v>
      </c>
      <c r="E1121" s="4" t="s">
        <v>2371</v>
      </c>
      <c r="F1121" t="str">
        <f t="shared" si="18"/>
        <v>insert into tnl_rating.dbo.dhl_country_zoning_table values ('12377','IL','3C','SB','ROW')</v>
      </c>
    </row>
    <row r="1122" spans="1:6" x14ac:dyDescent="0.3">
      <c r="A1122">
        <v>12377</v>
      </c>
      <c r="B1122" t="s">
        <v>399</v>
      </c>
      <c r="C1122" t="s">
        <v>2262</v>
      </c>
      <c r="D1122" s="4" t="s">
        <v>480</v>
      </c>
      <c r="E1122" s="4" t="s">
        <v>2371</v>
      </c>
      <c r="F1122" t="str">
        <f t="shared" si="18"/>
        <v>insert into tnl_rating.dbo.dhl_country_zoning_table values ('12377','IL','3C','SO','ROW')</v>
      </c>
    </row>
    <row r="1123" spans="1:6" x14ac:dyDescent="0.3">
      <c r="A1123">
        <v>12377</v>
      </c>
      <c r="B1123" t="s">
        <v>399</v>
      </c>
      <c r="C1123" t="s">
        <v>2262</v>
      </c>
      <c r="D1123" s="4" t="s">
        <v>481</v>
      </c>
      <c r="E1123" s="4" t="s">
        <v>2371</v>
      </c>
      <c r="F1123" t="str">
        <f t="shared" si="18"/>
        <v>insert into tnl_rating.dbo.dhl_country_zoning_table values ('12377','IL','3C','XS','ROW')</v>
      </c>
    </row>
    <row r="1124" spans="1:6" x14ac:dyDescent="0.3">
      <c r="A1124">
        <v>12377</v>
      </c>
      <c r="B1124" t="s">
        <v>399</v>
      </c>
      <c r="C1124" t="s">
        <v>2262</v>
      </c>
      <c r="D1124" s="4" t="s">
        <v>482</v>
      </c>
      <c r="E1124" s="4" t="s">
        <v>2378</v>
      </c>
      <c r="F1124" t="str">
        <f t="shared" si="18"/>
        <v>insert into tnl_rating.dbo.dhl_country_zoning_table values ('12377','IL','3C','ZA','MA1')</v>
      </c>
    </row>
    <row r="1125" spans="1:6" x14ac:dyDescent="0.3">
      <c r="A1125">
        <v>12377</v>
      </c>
      <c r="B1125" t="s">
        <v>399</v>
      </c>
      <c r="C1125" t="s">
        <v>2262</v>
      </c>
      <c r="D1125" s="4" t="s">
        <v>483</v>
      </c>
      <c r="E1125" s="4" t="s">
        <v>2371</v>
      </c>
      <c r="F1125" t="str">
        <f t="shared" si="18"/>
        <v>insert into tnl_rating.dbo.dhl_country_zoning_table values ('12377','IL','3C','SS','ROW')</v>
      </c>
    </row>
    <row r="1126" spans="1:6" x14ac:dyDescent="0.3">
      <c r="A1126">
        <v>12377</v>
      </c>
      <c r="B1126" t="s">
        <v>399</v>
      </c>
      <c r="C1126" t="s">
        <v>2262</v>
      </c>
      <c r="D1126" s="4" t="s">
        <v>484</v>
      </c>
      <c r="E1126" s="4" t="s">
        <v>2377</v>
      </c>
      <c r="F1126" t="str">
        <f t="shared" si="18"/>
        <v>insert into tnl_rating.dbo.dhl_country_zoning_table values ('12377','IL','3C','ES','EU1')</v>
      </c>
    </row>
    <row r="1127" spans="1:6" x14ac:dyDescent="0.3">
      <c r="A1127">
        <v>12377</v>
      </c>
      <c r="B1127" t="s">
        <v>399</v>
      </c>
      <c r="C1127" t="s">
        <v>2262</v>
      </c>
      <c r="D1127" s="4" t="s">
        <v>485</v>
      </c>
      <c r="E1127" s="4" t="s">
        <v>2376</v>
      </c>
      <c r="F1127" t="str">
        <f t="shared" si="18"/>
        <v>insert into tnl_rating.dbo.dhl_country_zoning_table values ('12377','IL','3C','LK','AP2')</v>
      </c>
    </row>
    <row r="1128" spans="1:6" x14ac:dyDescent="0.3">
      <c r="A1128">
        <v>12377</v>
      </c>
      <c r="B1128" t="s">
        <v>399</v>
      </c>
      <c r="C1128" t="s">
        <v>2262</v>
      </c>
      <c r="D1128" s="4" t="s">
        <v>486</v>
      </c>
      <c r="E1128" s="4" t="s">
        <v>2373</v>
      </c>
      <c r="F1128" t="str">
        <f t="shared" si="18"/>
        <v>insert into tnl_rating.dbo.dhl_country_zoning_table values ('12377','IL','3C','XY','AM2')</v>
      </c>
    </row>
    <row r="1129" spans="1:6" x14ac:dyDescent="0.3">
      <c r="A1129">
        <v>12377</v>
      </c>
      <c r="B1129" t="s">
        <v>399</v>
      </c>
      <c r="C1129" t="s">
        <v>2262</v>
      </c>
      <c r="D1129" s="4" t="s">
        <v>487</v>
      </c>
      <c r="E1129" s="4" t="s">
        <v>2373</v>
      </c>
      <c r="F1129" t="str">
        <f t="shared" ref="F1129:F1169" si="19">"insert into tnl_rating.dbo.dhl_country_zoning_table values ('"&amp;A1129&amp;"','"&amp;B1129&amp;"','"&amp;C1129&amp;"','"&amp;D1129&amp;"','"&amp;E1129&amp;"')"</f>
        <v>insert into tnl_rating.dbo.dhl_country_zoning_table values ('12377','IL','3C','XE','AM2')</v>
      </c>
    </row>
    <row r="1130" spans="1:6" x14ac:dyDescent="0.3">
      <c r="A1130">
        <v>12377</v>
      </c>
      <c r="B1130" t="s">
        <v>399</v>
      </c>
      <c r="C1130" t="s">
        <v>2262</v>
      </c>
      <c r="D1130" s="4" t="s">
        <v>488</v>
      </c>
      <c r="E1130" s="4" t="s">
        <v>2373</v>
      </c>
      <c r="F1130" t="str">
        <f t="shared" si="19"/>
        <v>insert into tnl_rating.dbo.dhl_country_zoning_table values ('12377','IL','3C','KN','AM2')</v>
      </c>
    </row>
    <row r="1131" spans="1:6" x14ac:dyDescent="0.3">
      <c r="A1131">
        <v>12377</v>
      </c>
      <c r="B1131" t="s">
        <v>399</v>
      </c>
      <c r="C1131" t="s">
        <v>2262</v>
      </c>
      <c r="D1131" s="4" t="s">
        <v>489</v>
      </c>
      <c r="E1131" s="4" t="s">
        <v>2373</v>
      </c>
      <c r="F1131" t="str">
        <f t="shared" si="19"/>
        <v>insert into tnl_rating.dbo.dhl_country_zoning_table values ('12377','IL','3C','LC','AM2')</v>
      </c>
    </row>
    <row r="1132" spans="1:6" x14ac:dyDescent="0.3">
      <c r="A1132">
        <v>12377</v>
      </c>
      <c r="B1132" t="s">
        <v>399</v>
      </c>
      <c r="C1132" t="s">
        <v>2262</v>
      </c>
      <c r="D1132" s="4" t="s">
        <v>490</v>
      </c>
      <c r="E1132" s="4" t="s">
        <v>2373</v>
      </c>
      <c r="F1132" t="str">
        <f t="shared" si="19"/>
        <v>insert into tnl_rating.dbo.dhl_country_zoning_table values ('12377','IL','3C','XM','AM2')</v>
      </c>
    </row>
    <row r="1133" spans="1:6" x14ac:dyDescent="0.3">
      <c r="A1133">
        <v>12377</v>
      </c>
      <c r="B1133" t="s">
        <v>399</v>
      </c>
      <c r="C1133" t="s">
        <v>2262</v>
      </c>
      <c r="D1133" s="4" t="s">
        <v>491</v>
      </c>
      <c r="E1133" s="4" t="s">
        <v>2373</v>
      </c>
      <c r="F1133" t="str">
        <f t="shared" si="19"/>
        <v>insert into tnl_rating.dbo.dhl_country_zoning_table values ('12377','IL','3C','VC','AM2')</v>
      </c>
    </row>
    <row r="1134" spans="1:6" x14ac:dyDescent="0.3">
      <c r="A1134">
        <v>12377</v>
      </c>
      <c r="B1134" t="s">
        <v>399</v>
      </c>
      <c r="C1134" t="s">
        <v>2262</v>
      </c>
      <c r="D1134" s="4" t="s">
        <v>492</v>
      </c>
      <c r="E1134" s="4" t="s">
        <v>2371</v>
      </c>
      <c r="F1134" t="str">
        <f t="shared" si="19"/>
        <v>insert into tnl_rating.dbo.dhl_country_zoning_table values ('12377','IL','3C','SD','ROW')</v>
      </c>
    </row>
    <row r="1135" spans="1:6" x14ac:dyDescent="0.3">
      <c r="A1135">
        <v>12377</v>
      </c>
      <c r="B1135" t="s">
        <v>399</v>
      </c>
      <c r="C1135" t="s">
        <v>2262</v>
      </c>
      <c r="D1135" s="4" t="s">
        <v>493</v>
      </c>
      <c r="E1135" s="4" t="s">
        <v>2375</v>
      </c>
      <c r="F1135" t="str">
        <f t="shared" si="19"/>
        <v>insert into tnl_rating.dbo.dhl_country_zoning_table values ('12377','IL','3C','SR','AM3')</v>
      </c>
    </row>
    <row r="1136" spans="1:6" x14ac:dyDescent="0.3">
      <c r="A1136">
        <v>12377</v>
      </c>
      <c r="B1136" t="s">
        <v>399</v>
      </c>
      <c r="C1136" t="s">
        <v>2262</v>
      </c>
      <c r="D1136" s="4" t="s">
        <v>494</v>
      </c>
      <c r="E1136" s="4" t="s">
        <v>2374</v>
      </c>
      <c r="F1136" t="str">
        <f t="shared" si="19"/>
        <v>insert into tnl_rating.dbo.dhl_country_zoning_table values ('12377','IL','3C','SE','EU2')</v>
      </c>
    </row>
    <row r="1137" spans="1:6" x14ac:dyDescent="0.3">
      <c r="A1137">
        <v>12377</v>
      </c>
      <c r="B1137" t="s">
        <v>399</v>
      </c>
      <c r="C1137" t="s">
        <v>2262</v>
      </c>
      <c r="D1137" s="4" t="s">
        <v>495</v>
      </c>
      <c r="E1137" s="4" t="s">
        <v>2372</v>
      </c>
      <c r="F1137" t="str">
        <f t="shared" si="19"/>
        <v>insert into tnl_rating.dbo.dhl_country_zoning_table values ('12377','IL','3C','CH','EU3')</v>
      </c>
    </row>
    <row r="1138" spans="1:6" x14ac:dyDescent="0.3">
      <c r="A1138">
        <v>12377</v>
      </c>
      <c r="B1138" t="s">
        <v>399</v>
      </c>
      <c r="C1138" t="s">
        <v>2262</v>
      </c>
      <c r="D1138" s="4" t="s">
        <v>496</v>
      </c>
      <c r="E1138" s="4" t="s">
        <v>2371</v>
      </c>
      <c r="F1138" t="str">
        <f t="shared" si="19"/>
        <v>insert into tnl_rating.dbo.dhl_country_zoning_table values ('12377','IL','3C','SY','ROW')</v>
      </c>
    </row>
    <row r="1139" spans="1:6" x14ac:dyDescent="0.3">
      <c r="A1139">
        <v>12377</v>
      </c>
      <c r="B1139" t="s">
        <v>399</v>
      </c>
      <c r="C1139" t="s">
        <v>2262</v>
      </c>
      <c r="D1139" s="4" t="s">
        <v>497</v>
      </c>
      <c r="E1139" s="4" t="s">
        <v>2371</v>
      </c>
      <c r="F1139" t="str">
        <f t="shared" si="19"/>
        <v>insert into tnl_rating.dbo.dhl_country_zoning_table values ('12377','IL','3C','PF','ROW')</v>
      </c>
    </row>
    <row r="1140" spans="1:6" x14ac:dyDescent="0.3">
      <c r="A1140">
        <v>12377</v>
      </c>
      <c r="B1140" t="s">
        <v>399</v>
      </c>
      <c r="C1140" t="s">
        <v>2262</v>
      </c>
      <c r="D1140" s="4" t="s">
        <v>498</v>
      </c>
      <c r="E1140" s="4" t="s">
        <v>2380</v>
      </c>
      <c r="F1140" t="str">
        <f t="shared" si="19"/>
        <v>insert into tnl_rating.dbo.dhl_country_zoning_table values ('12377','IL','3C','TW','AP1')</v>
      </c>
    </row>
    <row r="1141" spans="1:6" x14ac:dyDescent="0.3">
      <c r="A1141">
        <v>12377</v>
      </c>
      <c r="B1141" t="s">
        <v>399</v>
      </c>
      <c r="C1141" t="s">
        <v>2262</v>
      </c>
      <c r="D1141" s="4" t="s">
        <v>499</v>
      </c>
      <c r="E1141" s="4" t="s">
        <v>2371</v>
      </c>
      <c r="F1141" t="str">
        <f t="shared" si="19"/>
        <v>insert into tnl_rating.dbo.dhl_country_zoning_table values ('12377','IL','3C','TJ','ROW')</v>
      </c>
    </row>
    <row r="1142" spans="1:6" x14ac:dyDescent="0.3">
      <c r="A1142">
        <v>12377</v>
      </c>
      <c r="B1142" t="s">
        <v>399</v>
      </c>
      <c r="C1142" t="s">
        <v>2262</v>
      </c>
      <c r="D1142" s="4" t="s">
        <v>500</v>
      </c>
      <c r="E1142" s="4" t="s">
        <v>2371</v>
      </c>
      <c r="F1142" t="str">
        <f t="shared" si="19"/>
        <v>insert into tnl_rating.dbo.dhl_country_zoning_table values ('12377','IL','3C','TZ','ROW')</v>
      </c>
    </row>
    <row r="1143" spans="1:6" x14ac:dyDescent="0.3">
      <c r="A1143">
        <v>12377</v>
      </c>
      <c r="B1143" t="s">
        <v>399</v>
      </c>
      <c r="C1143" t="s">
        <v>2262</v>
      </c>
      <c r="D1143" s="4" t="s">
        <v>501</v>
      </c>
      <c r="E1143" s="4" t="s">
        <v>2380</v>
      </c>
      <c r="F1143" t="str">
        <f t="shared" si="19"/>
        <v>insert into tnl_rating.dbo.dhl_country_zoning_table values ('12377','IL','3C','TH','AP1')</v>
      </c>
    </row>
    <row r="1144" spans="1:6" x14ac:dyDescent="0.3">
      <c r="A1144">
        <v>12377</v>
      </c>
      <c r="B1144" t="s">
        <v>399</v>
      </c>
      <c r="C1144" t="s">
        <v>2262</v>
      </c>
      <c r="D1144" s="4" t="s">
        <v>502</v>
      </c>
      <c r="E1144" s="4" t="s">
        <v>2371</v>
      </c>
      <c r="F1144" t="str">
        <f t="shared" si="19"/>
        <v>insert into tnl_rating.dbo.dhl_country_zoning_table values ('12377','IL','3C','TL','ROW')</v>
      </c>
    </row>
    <row r="1145" spans="1:6" x14ac:dyDescent="0.3">
      <c r="A1145">
        <v>12377</v>
      </c>
      <c r="B1145" t="s">
        <v>399</v>
      </c>
      <c r="C1145" t="s">
        <v>2262</v>
      </c>
      <c r="D1145" s="4" t="s">
        <v>503</v>
      </c>
      <c r="E1145" s="4" t="s">
        <v>2371</v>
      </c>
      <c r="F1145" t="str">
        <f t="shared" si="19"/>
        <v>insert into tnl_rating.dbo.dhl_country_zoning_table values ('12377','IL','3C','TG','ROW')</v>
      </c>
    </row>
    <row r="1146" spans="1:6" x14ac:dyDescent="0.3">
      <c r="A1146">
        <v>12377</v>
      </c>
      <c r="B1146" t="s">
        <v>399</v>
      </c>
      <c r="C1146" t="s">
        <v>2262</v>
      </c>
      <c r="D1146" s="4" t="s">
        <v>504</v>
      </c>
      <c r="E1146" s="4" t="s">
        <v>2371</v>
      </c>
      <c r="F1146" t="str">
        <f t="shared" si="19"/>
        <v>insert into tnl_rating.dbo.dhl_country_zoning_table values ('12377','IL','3C','TO','ROW')</v>
      </c>
    </row>
    <row r="1147" spans="1:6" x14ac:dyDescent="0.3">
      <c r="A1147">
        <v>12377</v>
      </c>
      <c r="B1147" t="s">
        <v>399</v>
      </c>
      <c r="C1147" t="s">
        <v>2262</v>
      </c>
      <c r="D1147" s="4" t="s">
        <v>505</v>
      </c>
      <c r="E1147" s="4" t="s">
        <v>2373</v>
      </c>
      <c r="F1147" t="str">
        <f t="shared" si="19"/>
        <v>insert into tnl_rating.dbo.dhl_country_zoning_table values ('12377','IL','3C','TT','AM2')</v>
      </c>
    </row>
    <row r="1148" spans="1:6" x14ac:dyDescent="0.3">
      <c r="A1148">
        <v>12377</v>
      </c>
      <c r="B1148" t="s">
        <v>399</v>
      </c>
      <c r="C1148" t="s">
        <v>2262</v>
      </c>
      <c r="D1148" s="4" t="s">
        <v>506</v>
      </c>
      <c r="E1148" s="4" t="s">
        <v>2371</v>
      </c>
      <c r="F1148" t="str">
        <f t="shared" si="19"/>
        <v>insert into tnl_rating.dbo.dhl_country_zoning_table values ('12377','IL','3C','TN','ROW')</v>
      </c>
    </row>
    <row r="1149" spans="1:6" x14ac:dyDescent="0.3">
      <c r="A1149">
        <v>12377</v>
      </c>
      <c r="B1149" t="s">
        <v>399</v>
      </c>
      <c r="C1149" t="s">
        <v>2262</v>
      </c>
      <c r="D1149" s="4" t="s">
        <v>507</v>
      </c>
      <c r="E1149" s="4" t="s">
        <v>2372</v>
      </c>
      <c r="F1149" t="str">
        <f t="shared" si="19"/>
        <v>insert into tnl_rating.dbo.dhl_country_zoning_table values ('12377','IL','3C','TR','EU3')</v>
      </c>
    </row>
    <row r="1150" spans="1:6" x14ac:dyDescent="0.3">
      <c r="A1150">
        <v>12377</v>
      </c>
      <c r="B1150" t="s">
        <v>399</v>
      </c>
      <c r="C1150" t="s">
        <v>2262</v>
      </c>
      <c r="D1150" s="4" t="s">
        <v>508</v>
      </c>
      <c r="E1150" s="4" t="s">
        <v>2371</v>
      </c>
      <c r="F1150" t="str">
        <f t="shared" si="19"/>
        <v>insert into tnl_rating.dbo.dhl_country_zoning_table values ('12377','IL','3C','TM','ROW')</v>
      </c>
    </row>
    <row r="1151" spans="1:6" x14ac:dyDescent="0.3">
      <c r="A1151">
        <v>12377</v>
      </c>
      <c r="B1151" t="s">
        <v>399</v>
      </c>
      <c r="C1151" t="s">
        <v>2262</v>
      </c>
      <c r="D1151" s="4" t="s">
        <v>509</v>
      </c>
      <c r="E1151" s="4" t="s">
        <v>2373</v>
      </c>
      <c r="F1151" t="str">
        <f t="shared" si="19"/>
        <v>insert into tnl_rating.dbo.dhl_country_zoning_table values ('12377','IL','3C','TC','AM2')</v>
      </c>
    </row>
    <row r="1152" spans="1:6" x14ac:dyDescent="0.3">
      <c r="A1152">
        <v>12377</v>
      </c>
      <c r="B1152" t="s">
        <v>399</v>
      </c>
      <c r="C1152" t="s">
        <v>2262</v>
      </c>
      <c r="D1152" s="4" t="s">
        <v>510</v>
      </c>
      <c r="E1152" s="4" t="s">
        <v>2371</v>
      </c>
      <c r="F1152" t="str">
        <f t="shared" si="19"/>
        <v>insert into tnl_rating.dbo.dhl_country_zoning_table values ('12377','IL','3C','TV','ROW')</v>
      </c>
    </row>
    <row r="1153" spans="1:6" x14ac:dyDescent="0.3">
      <c r="A1153">
        <v>12377</v>
      </c>
      <c r="B1153" t="s">
        <v>399</v>
      </c>
      <c r="C1153" t="s">
        <v>2262</v>
      </c>
      <c r="D1153" s="4" t="s">
        <v>17</v>
      </c>
      <c r="E1153" s="4" t="s">
        <v>2379</v>
      </c>
      <c r="F1153" t="str">
        <f t="shared" si="19"/>
        <v>insert into tnl_rating.dbo.dhl_country_zoning_table values ('12377','IL','3C','US','AM1')</v>
      </c>
    </row>
    <row r="1154" spans="1:6" x14ac:dyDescent="0.3">
      <c r="A1154">
        <v>12377</v>
      </c>
      <c r="B1154" t="s">
        <v>399</v>
      </c>
      <c r="C1154" t="s">
        <v>2262</v>
      </c>
      <c r="D1154" s="4" t="s">
        <v>511</v>
      </c>
      <c r="E1154" s="4" t="s">
        <v>2371</v>
      </c>
      <c r="F1154" t="str">
        <f t="shared" si="19"/>
        <v>insert into tnl_rating.dbo.dhl_country_zoning_table values ('12377','IL','3C','UG','ROW')</v>
      </c>
    </row>
    <row r="1155" spans="1:6" x14ac:dyDescent="0.3">
      <c r="A1155">
        <v>12377</v>
      </c>
      <c r="B1155" t="s">
        <v>399</v>
      </c>
      <c r="C1155" t="s">
        <v>2262</v>
      </c>
      <c r="D1155" s="4" t="s">
        <v>512</v>
      </c>
      <c r="E1155" s="4" t="s">
        <v>2371</v>
      </c>
      <c r="F1155" t="str">
        <f t="shared" si="19"/>
        <v>insert into tnl_rating.dbo.dhl_country_zoning_table values ('12377','IL','3C','UA','ROW')</v>
      </c>
    </row>
    <row r="1156" spans="1:6" x14ac:dyDescent="0.3">
      <c r="A1156">
        <v>12377</v>
      </c>
      <c r="B1156" t="s">
        <v>399</v>
      </c>
      <c r="C1156" t="s">
        <v>2262</v>
      </c>
      <c r="D1156" s="4" t="s">
        <v>513</v>
      </c>
      <c r="E1156" s="4" t="s">
        <v>2378</v>
      </c>
      <c r="F1156" t="str">
        <f t="shared" si="19"/>
        <v>insert into tnl_rating.dbo.dhl_country_zoning_table values ('12377','IL','3C','AE','MA1')</v>
      </c>
    </row>
    <row r="1157" spans="1:6" x14ac:dyDescent="0.3">
      <c r="A1157">
        <v>12377</v>
      </c>
      <c r="B1157" t="s">
        <v>399</v>
      </c>
      <c r="C1157" t="s">
        <v>2262</v>
      </c>
      <c r="D1157" s="4" t="s">
        <v>514</v>
      </c>
      <c r="E1157" s="4" t="s">
        <v>2374</v>
      </c>
      <c r="F1157" t="str">
        <f t="shared" si="19"/>
        <v>insert into tnl_rating.dbo.dhl_country_zoning_table values ('12377','IL','3C','GB','EU2')</v>
      </c>
    </row>
    <row r="1158" spans="1:6" x14ac:dyDescent="0.3">
      <c r="A1158">
        <v>12377</v>
      </c>
      <c r="B1158" t="s">
        <v>399</v>
      </c>
      <c r="C1158" t="s">
        <v>2262</v>
      </c>
      <c r="D1158" s="4" t="s">
        <v>515</v>
      </c>
      <c r="E1158" s="4" t="s">
        <v>2375</v>
      </c>
      <c r="F1158" t="str">
        <f t="shared" si="19"/>
        <v>insert into tnl_rating.dbo.dhl_country_zoning_table values ('12377','IL','3C','UY','AM3')</v>
      </c>
    </row>
    <row r="1159" spans="1:6" x14ac:dyDescent="0.3">
      <c r="A1159">
        <v>12377</v>
      </c>
      <c r="B1159" t="s">
        <v>399</v>
      </c>
      <c r="C1159" t="s">
        <v>2262</v>
      </c>
      <c r="D1159" s="4" t="s">
        <v>516</v>
      </c>
      <c r="E1159" s="4" t="s">
        <v>2371</v>
      </c>
      <c r="F1159" t="str">
        <f t="shared" si="19"/>
        <v>insert into tnl_rating.dbo.dhl_country_zoning_table values ('12377','IL','3C','UZ','ROW')</v>
      </c>
    </row>
    <row r="1160" spans="1:6" x14ac:dyDescent="0.3">
      <c r="A1160">
        <v>12377</v>
      </c>
      <c r="B1160" t="s">
        <v>399</v>
      </c>
      <c r="C1160" t="s">
        <v>2262</v>
      </c>
      <c r="D1160" s="4" t="s">
        <v>517</v>
      </c>
      <c r="E1160" s="4" t="s">
        <v>2371</v>
      </c>
      <c r="F1160" t="str">
        <f t="shared" si="19"/>
        <v>insert into tnl_rating.dbo.dhl_country_zoning_table values ('12377','IL','3C','VU','ROW')</v>
      </c>
    </row>
    <row r="1161" spans="1:6" x14ac:dyDescent="0.3">
      <c r="A1161">
        <v>12377</v>
      </c>
      <c r="B1161" t="s">
        <v>399</v>
      </c>
      <c r="C1161" t="s">
        <v>2262</v>
      </c>
      <c r="D1161" s="4" t="s">
        <v>518</v>
      </c>
      <c r="E1161" s="4" t="s">
        <v>2377</v>
      </c>
      <c r="F1161" t="str">
        <f t="shared" si="19"/>
        <v>insert into tnl_rating.dbo.dhl_country_zoning_table values ('12377','IL','3C','VA','EU1')</v>
      </c>
    </row>
    <row r="1162" spans="1:6" x14ac:dyDescent="0.3">
      <c r="A1162">
        <v>12377</v>
      </c>
      <c r="B1162" t="s">
        <v>399</v>
      </c>
      <c r="C1162" t="s">
        <v>2262</v>
      </c>
      <c r="D1162" s="4" t="s">
        <v>519</v>
      </c>
      <c r="E1162" s="4" t="s">
        <v>2375</v>
      </c>
      <c r="F1162" t="str">
        <f t="shared" si="19"/>
        <v>insert into tnl_rating.dbo.dhl_country_zoning_table values ('12377','IL','3C','VE','AM3')</v>
      </c>
    </row>
    <row r="1163" spans="1:6" x14ac:dyDescent="0.3">
      <c r="A1163">
        <v>12377</v>
      </c>
      <c r="B1163" t="s">
        <v>399</v>
      </c>
      <c r="C1163" t="s">
        <v>2262</v>
      </c>
      <c r="D1163" s="4" t="s">
        <v>520</v>
      </c>
      <c r="E1163" s="4" t="s">
        <v>2376</v>
      </c>
      <c r="F1163" t="str">
        <f t="shared" si="19"/>
        <v>insert into tnl_rating.dbo.dhl_country_zoning_table values ('12377','IL','3C','VN','AP2')</v>
      </c>
    </row>
    <row r="1164" spans="1:6" x14ac:dyDescent="0.3">
      <c r="A1164">
        <v>12377</v>
      </c>
      <c r="B1164" t="s">
        <v>399</v>
      </c>
      <c r="C1164" t="s">
        <v>2262</v>
      </c>
      <c r="D1164" s="4" t="s">
        <v>521</v>
      </c>
      <c r="E1164" s="4" t="s">
        <v>2373</v>
      </c>
      <c r="F1164" t="str">
        <f t="shared" si="19"/>
        <v>insert into tnl_rating.dbo.dhl_country_zoning_table values ('12377','IL','3C','VG','AM2')</v>
      </c>
    </row>
    <row r="1165" spans="1:6" x14ac:dyDescent="0.3">
      <c r="A1165">
        <v>12377</v>
      </c>
      <c r="B1165" t="s">
        <v>399</v>
      </c>
      <c r="C1165" t="s">
        <v>2262</v>
      </c>
      <c r="D1165" s="4" t="s">
        <v>539</v>
      </c>
      <c r="E1165" s="4" t="s">
        <v>2373</v>
      </c>
      <c r="F1165" t="str">
        <f t="shared" si="19"/>
        <v>insert into tnl_rating.dbo.dhl_country_zoning_table values ('12377','IL','3C','VI','AM2')</v>
      </c>
    </row>
    <row r="1166" spans="1:6" x14ac:dyDescent="0.3">
      <c r="A1166">
        <v>12377</v>
      </c>
      <c r="B1166" t="s">
        <v>399</v>
      </c>
      <c r="C1166" t="s">
        <v>2262</v>
      </c>
      <c r="D1166" s="4" t="s">
        <v>522</v>
      </c>
      <c r="E1166" s="4" t="s">
        <v>2371</v>
      </c>
      <c r="F1166" t="str">
        <f t="shared" si="19"/>
        <v>insert into tnl_rating.dbo.dhl_country_zoning_table values ('12377','IL','3C','YE','ROW')</v>
      </c>
    </row>
    <row r="1167" spans="1:6" x14ac:dyDescent="0.3">
      <c r="A1167">
        <v>12377</v>
      </c>
      <c r="B1167" t="s">
        <v>399</v>
      </c>
      <c r="C1167" t="s">
        <v>2262</v>
      </c>
      <c r="D1167" s="4" t="s">
        <v>523</v>
      </c>
      <c r="E1167" s="4" t="s">
        <v>2371</v>
      </c>
      <c r="F1167" t="str">
        <f t="shared" si="19"/>
        <v>insert into tnl_rating.dbo.dhl_country_zoning_table values ('12377','IL','3C','ZM','ROW')</v>
      </c>
    </row>
    <row r="1168" spans="1:6" x14ac:dyDescent="0.3">
      <c r="A1168">
        <v>12377</v>
      </c>
      <c r="B1168" t="s">
        <v>399</v>
      </c>
      <c r="C1168" t="s">
        <v>2262</v>
      </c>
      <c r="D1168" s="4" t="s">
        <v>524</v>
      </c>
      <c r="E1168" s="4" t="s">
        <v>2371</v>
      </c>
      <c r="F1168" t="str">
        <f t="shared" si="19"/>
        <v>insert into tnl_rating.dbo.dhl_country_zoning_table values ('12377','IL','3C','ZW','ROW')</v>
      </c>
    </row>
    <row r="1169" spans="1:7" x14ac:dyDescent="0.3">
      <c r="A1169">
        <v>12376</v>
      </c>
      <c r="B1169" t="s">
        <v>376</v>
      </c>
      <c r="C1169" t="s">
        <v>2262</v>
      </c>
      <c r="D1169" s="4" t="s">
        <v>514</v>
      </c>
      <c r="E1169">
        <v>2</v>
      </c>
      <c r="F1169" t="str">
        <f t="shared" si="19"/>
        <v>insert into tnl_rating.dbo.dhl_country_zoning_table values ('12376','DE','3C','GB','2')</v>
      </c>
      <c r="G1169" t="s">
        <v>2381</v>
      </c>
    </row>
    <row r="1171" spans="1:7" x14ac:dyDescent="0.3">
      <c r="A1171">
        <v>12376</v>
      </c>
      <c r="B1171" t="s">
        <v>376</v>
      </c>
      <c r="C1171" t="s">
        <v>2262</v>
      </c>
      <c r="D1171" s="4" t="s">
        <v>302</v>
      </c>
      <c r="E1171" s="4">
        <v>7</v>
      </c>
      <c r="F1171" t="str">
        <f>"insert into tnl_rating.dbo.dhl_country_zoning_table values ('"&amp;A1171&amp;"','"&amp;B1171&amp;"','"&amp;C1171&amp;"','"&amp;D1171&amp;"','"&amp;E1171&amp;"')"</f>
        <v>insert into tnl_rating.dbo.dhl_country_zoning_table values ('12376','DE','3C','AF','7')</v>
      </c>
      <c r="G1171" t="s">
        <v>2382</v>
      </c>
    </row>
    <row r="1172" spans="1:7" x14ac:dyDescent="0.3">
      <c r="A1172">
        <v>12376</v>
      </c>
      <c r="B1172" t="s">
        <v>376</v>
      </c>
      <c r="C1172" t="s">
        <v>2262</v>
      </c>
      <c r="D1172" s="4" t="s">
        <v>303</v>
      </c>
      <c r="E1172" s="4">
        <v>6</v>
      </c>
      <c r="F1172" t="str">
        <f t="shared" ref="F1172:F1235" si="20">"insert into tnl_rating.dbo.dhl_country_zoning_table values ('"&amp;A1172&amp;"','"&amp;B1172&amp;"','"&amp;C1172&amp;"','"&amp;D1172&amp;"','"&amp;E1172&amp;"')"</f>
        <v>insert into tnl_rating.dbo.dhl_country_zoning_table values ('12376','DE','3C','AL','6')</v>
      </c>
    </row>
    <row r="1173" spans="1:7" x14ac:dyDescent="0.3">
      <c r="A1173">
        <v>12376</v>
      </c>
      <c r="B1173" t="s">
        <v>376</v>
      </c>
      <c r="C1173" t="s">
        <v>2262</v>
      </c>
      <c r="D1173" s="4" t="s">
        <v>304</v>
      </c>
      <c r="E1173" s="4">
        <v>7</v>
      </c>
      <c r="F1173" t="str">
        <f t="shared" si="20"/>
        <v>insert into tnl_rating.dbo.dhl_country_zoning_table values ('12376','DE','3C','DZ','7')</v>
      </c>
    </row>
    <row r="1174" spans="1:7" x14ac:dyDescent="0.3">
      <c r="A1174">
        <v>12376</v>
      </c>
      <c r="B1174" t="s">
        <v>376</v>
      </c>
      <c r="C1174" t="s">
        <v>2262</v>
      </c>
      <c r="D1174" s="4" t="s">
        <v>532</v>
      </c>
      <c r="E1174" s="4">
        <v>7</v>
      </c>
      <c r="F1174" t="str">
        <f t="shared" si="20"/>
        <v>insert into tnl_rating.dbo.dhl_country_zoning_table values ('12376','DE','3C','AS','7')</v>
      </c>
    </row>
    <row r="1175" spans="1:7" x14ac:dyDescent="0.3">
      <c r="A1175">
        <v>12376</v>
      </c>
      <c r="B1175" t="s">
        <v>376</v>
      </c>
      <c r="C1175" t="s">
        <v>2262</v>
      </c>
      <c r="D1175" s="4" t="s">
        <v>305</v>
      </c>
      <c r="E1175" s="4">
        <v>2</v>
      </c>
      <c r="F1175" t="str">
        <f t="shared" si="20"/>
        <v>insert into tnl_rating.dbo.dhl_country_zoning_table values ('12376','DE','3C','AD','2')</v>
      </c>
    </row>
    <row r="1176" spans="1:7" x14ac:dyDescent="0.3">
      <c r="A1176">
        <v>12376</v>
      </c>
      <c r="B1176" t="s">
        <v>376</v>
      </c>
      <c r="C1176" t="s">
        <v>2262</v>
      </c>
      <c r="D1176" s="4" t="s">
        <v>306</v>
      </c>
      <c r="E1176" s="4">
        <v>7</v>
      </c>
      <c r="F1176" t="str">
        <f t="shared" si="20"/>
        <v>insert into tnl_rating.dbo.dhl_country_zoning_table values ('12376','DE','3C','AO','7')</v>
      </c>
    </row>
    <row r="1177" spans="1:7" x14ac:dyDescent="0.3">
      <c r="A1177">
        <v>12376</v>
      </c>
      <c r="B1177" t="s">
        <v>376</v>
      </c>
      <c r="C1177" t="s">
        <v>2262</v>
      </c>
      <c r="D1177" s="4" t="s">
        <v>307</v>
      </c>
      <c r="E1177" s="4">
        <v>7</v>
      </c>
      <c r="F1177" t="str">
        <f t="shared" si="20"/>
        <v>insert into tnl_rating.dbo.dhl_country_zoning_table values ('12376','DE','3C','AI','7')</v>
      </c>
    </row>
    <row r="1178" spans="1:7" x14ac:dyDescent="0.3">
      <c r="A1178">
        <v>12376</v>
      </c>
      <c r="B1178" t="s">
        <v>376</v>
      </c>
      <c r="C1178" t="s">
        <v>2262</v>
      </c>
      <c r="D1178" s="4" t="s">
        <v>308</v>
      </c>
      <c r="E1178" s="4">
        <v>7</v>
      </c>
      <c r="F1178" t="str">
        <f t="shared" si="20"/>
        <v>insert into tnl_rating.dbo.dhl_country_zoning_table values ('12376','DE','3C','AG','7')</v>
      </c>
    </row>
    <row r="1179" spans="1:7" x14ac:dyDescent="0.3">
      <c r="A1179">
        <v>12376</v>
      </c>
      <c r="B1179" t="s">
        <v>376</v>
      </c>
      <c r="C1179" t="s">
        <v>2262</v>
      </c>
      <c r="D1179" s="4" t="s">
        <v>309</v>
      </c>
      <c r="E1179" s="4">
        <v>5</v>
      </c>
      <c r="F1179" t="str">
        <f t="shared" si="20"/>
        <v>insert into tnl_rating.dbo.dhl_country_zoning_table values ('12376','DE','3C','AR','5')</v>
      </c>
    </row>
    <row r="1180" spans="1:7" x14ac:dyDescent="0.3">
      <c r="A1180">
        <v>12376</v>
      </c>
      <c r="B1180" t="s">
        <v>376</v>
      </c>
      <c r="C1180" t="s">
        <v>2262</v>
      </c>
      <c r="D1180" s="4" t="s">
        <v>310</v>
      </c>
      <c r="E1180" s="4">
        <v>6</v>
      </c>
      <c r="F1180" t="str">
        <f t="shared" si="20"/>
        <v>insert into tnl_rating.dbo.dhl_country_zoning_table values ('12376','DE','3C','AM','6')</v>
      </c>
    </row>
    <row r="1181" spans="1:7" x14ac:dyDescent="0.3">
      <c r="A1181">
        <v>12376</v>
      </c>
      <c r="B1181" t="s">
        <v>376</v>
      </c>
      <c r="C1181" t="s">
        <v>2262</v>
      </c>
      <c r="D1181" s="4" t="s">
        <v>311</v>
      </c>
      <c r="E1181" s="4">
        <v>7</v>
      </c>
      <c r="F1181" t="str">
        <f t="shared" si="20"/>
        <v>insert into tnl_rating.dbo.dhl_country_zoning_table values ('12376','DE','3C','AW','7')</v>
      </c>
    </row>
    <row r="1182" spans="1:7" x14ac:dyDescent="0.3">
      <c r="A1182">
        <v>12376</v>
      </c>
      <c r="B1182" t="s">
        <v>376</v>
      </c>
      <c r="C1182" t="s">
        <v>2262</v>
      </c>
      <c r="D1182" s="4" t="s">
        <v>312</v>
      </c>
      <c r="E1182" s="4">
        <v>4</v>
      </c>
      <c r="F1182" t="str">
        <f t="shared" si="20"/>
        <v>insert into tnl_rating.dbo.dhl_country_zoning_table values ('12376','DE','3C','AU','4')</v>
      </c>
    </row>
    <row r="1183" spans="1:7" x14ac:dyDescent="0.3">
      <c r="A1183">
        <v>12376</v>
      </c>
      <c r="B1183" t="s">
        <v>376</v>
      </c>
      <c r="C1183" t="s">
        <v>2262</v>
      </c>
      <c r="D1183" s="4" t="s">
        <v>313</v>
      </c>
      <c r="E1183" s="4">
        <v>2</v>
      </c>
      <c r="F1183" t="str">
        <f t="shared" si="20"/>
        <v>insert into tnl_rating.dbo.dhl_country_zoning_table values ('12376','DE','3C','AT','2')</v>
      </c>
    </row>
    <row r="1184" spans="1:7" x14ac:dyDescent="0.3">
      <c r="A1184">
        <v>12376</v>
      </c>
      <c r="B1184" t="s">
        <v>376</v>
      </c>
      <c r="C1184" t="s">
        <v>2262</v>
      </c>
      <c r="D1184" s="4" t="s">
        <v>314</v>
      </c>
      <c r="E1184" s="4">
        <v>6</v>
      </c>
      <c r="F1184" t="str">
        <f t="shared" si="20"/>
        <v>insert into tnl_rating.dbo.dhl_country_zoning_table values ('12376','DE','3C','AZ','6')</v>
      </c>
    </row>
    <row r="1185" spans="1:6" x14ac:dyDescent="0.3">
      <c r="A1185">
        <v>12376</v>
      </c>
      <c r="B1185" t="s">
        <v>376</v>
      </c>
      <c r="C1185" t="s">
        <v>2262</v>
      </c>
      <c r="D1185" s="4" t="s">
        <v>315</v>
      </c>
      <c r="E1185" s="4">
        <v>7</v>
      </c>
      <c r="F1185" t="str">
        <f t="shared" si="20"/>
        <v>insert into tnl_rating.dbo.dhl_country_zoning_table values ('12376','DE','3C','BS','7')</v>
      </c>
    </row>
    <row r="1186" spans="1:6" x14ac:dyDescent="0.3">
      <c r="A1186">
        <v>12376</v>
      </c>
      <c r="B1186" t="s">
        <v>376</v>
      </c>
      <c r="C1186" t="s">
        <v>2262</v>
      </c>
      <c r="D1186" s="4" t="s">
        <v>316</v>
      </c>
      <c r="E1186" s="4">
        <v>7</v>
      </c>
      <c r="F1186" t="str">
        <f t="shared" si="20"/>
        <v>insert into tnl_rating.dbo.dhl_country_zoning_table values ('12376','DE','3C','BH','7')</v>
      </c>
    </row>
    <row r="1187" spans="1:6" x14ac:dyDescent="0.3">
      <c r="A1187">
        <v>12376</v>
      </c>
      <c r="B1187" t="s">
        <v>376</v>
      </c>
      <c r="C1187" t="s">
        <v>2262</v>
      </c>
      <c r="D1187" s="4" t="s">
        <v>317</v>
      </c>
      <c r="E1187" s="4">
        <v>7</v>
      </c>
      <c r="F1187" t="str">
        <f t="shared" si="20"/>
        <v>insert into tnl_rating.dbo.dhl_country_zoning_table values ('12376','DE','3C','BD','7')</v>
      </c>
    </row>
    <row r="1188" spans="1:6" x14ac:dyDescent="0.3">
      <c r="A1188">
        <v>12376</v>
      </c>
      <c r="B1188" t="s">
        <v>376</v>
      </c>
      <c r="C1188" t="s">
        <v>2262</v>
      </c>
      <c r="D1188" s="4" t="s">
        <v>318</v>
      </c>
      <c r="E1188" s="4">
        <v>7</v>
      </c>
      <c r="F1188" t="str">
        <f t="shared" si="20"/>
        <v>insert into tnl_rating.dbo.dhl_country_zoning_table values ('12376','DE','3C','BB','7')</v>
      </c>
    </row>
    <row r="1189" spans="1:6" x14ac:dyDescent="0.3">
      <c r="A1189">
        <v>12376</v>
      </c>
      <c r="B1189" t="s">
        <v>376</v>
      </c>
      <c r="C1189" t="s">
        <v>2262</v>
      </c>
      <c r="D1189" s="4" t="s">
        <v>319</v>
      </c>
      <c r="E1189" s="4">
        <v>6</v>
      </c>
      <c r="F1189" t="str">
        <f t="shared" si="20"/>
        <v>insert into tnl_rating.dbo.dhl_country_zoning_table values ('12376','DE','3C','BY','6')</v>
      </c>
    </row>
    <row r="1190" spans="1:6" x14ac:dyDescent="0.3">
      <c r="A1190">
        <v>12376</v>
      </c>
      <c r="B1190" t="s">
        <v>376</v>
      </c>
      <c r="C1190" t="s">
        <v>2262</v>
      </c>
      <c r="D1190" s="4" t="s">
        <v>320</v>
      </c>
      <c r="E1190" s="4">
        <v>2</v>
      </c>
      <c r="F1190" t="str">
        <f t="shared" si="20"/>
        <v>insert into tnl_rating.dbo.dhl_country_zoning_table values ('12376','DE','3C','BE','2')</v>
      </c>
    </row>
    <row r="1191" spans="1:6" x14ac:dyDescent="0.3">
      <c r="A1191">
        <v>12376</v>
      </c>
      <c r="B1191" t="s">
        <v>376</v>
      </c>
      <c r="C1191" t="s">
        <v>2262</v>
      </c>
      <c r="D1191" s="4" t="s">
        <v>321</v>
      </c>
      <c r="E1191" s="4">
        <v>5</v>
      </c>
      <c r="F1191" t="str">
        <f t="shared" si="20"/>
        <v>insert into tnl_rating.dbo.dhl_country_zoning_table values ('12376','DE','3C','BZ','5')</v>
      </c>
    </row>
    <row r="1192" spans="1:6" x14ac:dyDescent="0.3">
      <c r="A1192">
        <v>12376</v>
      </c>
      <c r="B1192" t="s">
        <v>376</v>
      </c>
      <c r="C1192" t="s">
        <v>2262</v>
      </c>
      <c r="D1192" s="4" t="s">
        <v>322</v>
      </c>
      <c r="E1192" s="4">
        <v>7</v>
      </c>
      <c r="F1192" t="str">
        <f t="shared" si="20"/>
        <v>insert into tnl_rating.dbo.dhl_country_zoning_table values ('12376','DE','3C','BJ','7')</v>
      </c>
    </row>
    <row r="1193" spans="1:6" x14ac:dyDescent="0.3">
      <c r="A1193">
        <v>12376</v>
      </c>
      <c r="B1193" t="s">
        <v>376</v>
      </c>
      <c r="C1193" t="s">
        <v>2262</v>
      </c>
      <c r="D1193" s="4" t="s">
        <v>323</v>
      </c>
      <c r="E1193" s="4">
        <v>7</v>
      </c>
      <c r="F1193" t="str">
        <f t="shared" si="20"/>
        <v>insert into tnl_rating.dbo.dhl_country_zoning_table values ('12376','DE','3C','BM','7')</v>
      </c>
    </row>
    <row r="1194" spans="1:6" x14ac:dyDescent="0.3">
      <c r="A1194">
        <v>12376</v>
      </c>
      <c r="B1194" t="s">
        <v>376</v>
      </c>
      <c r="C1194" t="s">
        <v>2262</v>
      </c>
      <c r="D1194" s="4" t="s">
        <v>324</v>
      </c>
      <c r="E1194" s="4">
        <v>7</v>
      </c>
      <c r="F1194" t="str">
        <f t="shared" si="20"/>
        <v>insert into tnl_rating.dbo.dhl_country_zoning_table values ('12376','DE','3C','BT','7')</v>
      </c>
    </row>
    <row r="1195" spans="1:6" x14ac:dyDescent="0.3">
      <c r="A1195">
        <v>12376</v>
      </c>
      <c r="B1195" t="s">
        <v>376</v>
      </c>
      <c r="C1195" t="s">
        <v>2262</v>
      </c>
      <c r="D1195" s="4" t="s">
        <v>325</v>
      </c>
      <c r="E1195" s="4">
        <v>5</v>
      </c>
      <c r="F1195" t="str">
        <f t="shared" si="20"/>
        <v>insert into tnl_rating.dbo.dhl_country_zoning_table values ('12376','DE','3C','BO','5')</v>
      </c>
    </row>
    <row r="1196" spans="1:6" x14ac:dyDescent="0.3">
      <c r="A1196">
        <v>12376</v>
      </c>
      <c r="B1196" t="s">
        <v>376</v>
      </c>
      <c r="C1196" t="s">
        <v>2262</v>
      </c>
      <c r="D1196" s="4" t="s">
        <v>326</v>
      </c>
      <c r="E1196" s="4">
        <v>7</v>
      </c>
      <c r="F1196" t="str">
        <f t="shared" si="20"/>
        <v>insert into tnl_rating.dbo.dhl_country_zoning_table values ('12376','DE','3C','XB','7')</v>
      </c>
    </row>
    <row r="1197" spans="1:6" x14ac:dyDescent="0.3">
      <c r="A1197">
        <v>12376</v>
      </c>
      <c r="B1197" t="s">
        <v>376</v>
      </c>
      <c r="C1197" t="s">
        <v>2262</v>
      </c>
      <c r="D1197" s="4" t="s">
        <v>327</v>
      </c>
      <c r="E1197" s="4">
        <v>6</v>
      </c>
      <c r="F1197" t="str">
        <f t="shared" si="20"/>
        <v>insert into tnl_rating.dbo.dhl_country_zoning_table values ('12376','DE','3C','BA','6')</v>
      </c>
    </row>
    <row r="1198" spans="1:6" x14ac:dyDescent="0.3">
      <c r="A1198">
        <v>12376</v>
      </c>
      <c r="B1198" t="s">
        <v>376</v>
      </c>
      <c r="C1198" t="s">
        <v>2262</v>
      </c>
      <c r="D1198" s="4" t="s">
        <v>328</v>
      </c>
      <c r="E1198" s="4">
        <v>7</v>
      </c>
      <c r="F1198" t="str">
        <f t="shared" si="20"/>
        <v>insert into tnl_rating.dbo.dhl_country_zoning_table values ('12376','DE','3C','BW','7')</v>
      </c>
    </row>
    <row r="1199" spans="1:6" x14ac:dyDescent="0.3">
      <c r="A1199">
        <v>12376</v>
      </c>
      <c r="B1199" t="s">
        <v>376</v>
      </c>
      <c r="C1199" t="s">
        <v>2262</v>
      </c>
      <c r="D1199" s="4" t="s">
        <v>329</v>
      </c>
      <c r="E1199" s="4">
        <v>5</v>
      </c>
      <c r="F1199" t="str">
        <f t="shared" si="20"/>
        <v>insert into tnl_rating.dbo.dhl_country_zoning_table values ('12376','DE','3C','BR','5')</v>
      </c>
    </row>
    <row r="1200" spans="1:6" x14ac:dyDescent="0.3">
      <c r="A1200">
        <v>12376</v>
      </c>
      <c r="B1200" t="s">
        <v>376</v>
      </c>
      <c r="C1200" t="s">
        <v>2262</v>
      </c>
      <c r="D1200" s="4" t="s">
        <v>330</v>
      </c>
      <c r="E1200" s="4">
        <v>7</v>
      </c>
      <c r="F1200" t="str">
        <f t="shared" si="20"/>
        <v>insert into tnl_rating.dbo.dhl_country_zoning_table values ('12376','DE','3C','BN','7')</v>
      </c>
    </row>
    <row r="1201" spans="1:6" x14ac:dyDescent="0.3">
      <c r="A1201">
        <v>12376</v>
      </c>
      <c r="B1201" t="s">
        <v>376</v>
      </c>
      <c r="C1201" t="s">
        <v>2262</v>
      </c>
      <c r="D1201" s="4" t="s">
        <v>331</v>
      </c>
      <c r="E1201" s="4">
        <v>6</v>
      </c>
      <c r="F1201" t="str">
        <f t="shared" si="20"/>
        <v>insert into tnl_rating.dbo.dhl_country_zoning_table values ('12376','DE','3C','BG','6')</v>
      </c>
    </row>
    <row r="1202" spans="1:6" x14ac:dyDescent="0.3">
      <c r="A1202">
        <v>12376</v>
      </c>
      <c r="B1202" t="s">
        <v>376</v>
      </c>
      <c r="C1202" t="s">
        <v>2262</v>
      </c>
      <c r="D1202" s="4" t="s">
        <v>332</v>
      </c>
      <c r="E1202" s="4">
        <v>7</v>
      </c>
      <c r="F1202" t="str">
        <f t="shared" si="20"/>
        <v>insert into tnl_rating.dbo.dhl_country_zoning_table values ('12376','DE','3C','BF','7')</v>
      </c>
    </row>
    <row r="1203" spans="1:6" x14ac:dyDescent="0.3">
      <c r="A1203">
        <v>12376</v>
      </c>
      <c r="B1203" t="s">
        <v>376</v>
      </c>
      <c r="C1203" t="s">
        <v>2262</v>
      </c>
      <c r="D1203" s="4" t="s">
        <v>333</v>
      </c>
      <c r="E1203" s="4">
        <v>7</v>
      </c>
      <c r="F1203" t="str">
        <f t="shared" si="20"/>
        <v>insert into tnl_rating.dbo.dhl_country_zoning_table values ('12376','DE','3C','BI','7')</v>
      </c>
    </row>
    <row r="1204" spans="1:6" x14ac:dyDescent="0.3">
      <c r="A1204">
        <v>12376</v>
      </c>
      <c r="B1204" t="s">
        <v>376</v>
      </c>
      <c r="C1204" t="s">
        <v>2262</v>
      </c>
      <c r="D1204" s="4" t="s">
        <v>334</v>
      </c>
      <c r="E1204" s="4">
        <v>4</v>
      </c>
      <c r="F1204" t="str">
        <f t="shared" si="20"/>
        <v>insert into tnl_rating.dbo.dhl_country_zoning_table values ('12376','DE','3C','KH','4')</v>
      </c>
    </row>
    <row r="1205" spans="1:6" x14ac:dyDescent="0.3">
      <c r="A1205">
        <v>12376</v>
      </c>
      <c r="B1205" t="s">
        <v>376</v>
      </c>
      <c r="C1205" t="s">
        <v>2262</v>
      </c>
      <c r="D1205" s="4" t="s">
        <v>335</v>
      </c>
      <c r="E1205" s="4">
        <v>7</v>
      </c>
      <c r="F1205" t="str">
        <f t="shared" si="20"/>
        <v>insert into tnl_rating.dbo.dhl_country_zoning_table values ('12376','DE','3C','CM','7')</v>
      </c>
    </row>
    <row r="1206" spans="1:6" x14ac:dyDescent="0.3">
      <c r="A1206">
        <v>12376</v>
      </c>
      <c r="B1206" t="s">
        <v>376</v>
      </c>
      <c r="C1206" t="s">
        <v>2262</v>
      </c>
      <c r="D1206" s="4" t="s">
        <v>336</v>
      </c>
      <c r="E1206" s="4">
        <v>1</v>
      </c>
      <c r="F1206" t="str">
        <f t="shared" si="20"/>
        <v>insert into tnl_rating.dbo.dhl_country_zoning_table values ('12376','DE','3C','CA','1')</v>
      </c>
    </row>
    <row r="1207" spans="1:6" x14ac:dyDescent="0.3">
      <c r="A1207">
        <v>12376</v>
      </c>
      <c r="B1207" t="s">
        <v>376</v>
      </c>
      <c r="C1207" t="s">
        <v>2262</v>
      </c>
      <c r="D1207" s="4" t="s">
        <v>337</v>
      </c>
      <c r="E1207" s="4">
        <v>2</v>
      </c>
      <c r="F1207" t="str">
        <f t="shared" si="20"/>
        <v>insert into tnl_rating.dbo.dhl_country_zoning_table values ('12376','DE','3C','IC','2')</v>
      </c>
    </row>
    <row r="1208" spans="1:6" x14ac:dyDescent="0.3">
      <c r="A1208">
        <v>12376</v>
      </c>
      <c r="B1208" t="s">
        <v>376</v>
      </c>
      <c r="C1208" t="s">
        <v>2262</v>
      </c>
      <c r="D1208" s="4" t="s">
        <v>338</v>
      </c>
      <c r="E1208" s="4">
        <v>7</v>
      </c>
      <c r="F1208" t="str">
        <f t="shared" si="20"/>
        <v>insert into tnl_rating.dbo.dhl_country_zoning_table values ('12376','DE','3C','CV','7')</v>
      </c>
    </row>
    <row r="1209" spans="1:6" x14ac:dyDescent="0.3">
      <c r="A1209">
        <v>12376</v>
      </c>
      <c r="B1209" t="s">
        <v>376</v>
      </c>
      <c r="C1209" t="s">
        <v>2262</v>
      </c>
      <c r="D1209" s="4" t="s">
        <v>339</v>
      </c>
      <c r="E1209" s="4">
        <v>7</v>
      </c>
      <c r="F1209" t="str">
        <f t="shared" si="20"/>
        <v>insert into tnl_rating.dbo.dhl_country_zoning_table values ('12376','DE','3C','KY','7')</v>
      </c>
    </row>
    <row r="1210" spans="1:6" x14ac:dyDescent="0.3">
      <c r="A1210">
        <v>12376</v>
      </c>
      <c r="B1210" t="s">
        <v>376</v>
      </c>
      <c r="C1210" t="s">
        <v>2262</v>
      </c>
      <c r="D1210" s="4" t="s">
        <v>340</v>
      </c>
      <c r="E1210" s="4">
        <v>7</v>
      </c>
      <c r="F1210" t="str">
        <f t="shared" si="20"/>
        <v>insert into tnl_rating.dbo.dhl_country_zoning_table values ('12376','DE','3C','CF','7')</v>
      </c>
    </row>
    <row r="1211" spans="1:6" x14ac:dyDescent="0.3">
      <c r="A1211">
        <v>12376</v>
      </c>
      <c r="B1211" t="s">
        <v>376</v>
      </c>
      <c r="C1211" t="s">
        <v>2262</v>
      </c>
      <c r="D1211" s="4" t="s">
        <v>341</v>
      </c>
      <c r="E1211" s="4">
        <v>7</v>
      </c>
      <c r="F1211" t="str">
        <f t="shared" si="20"/>
        <v>insert into tnl_rating.dbo.dhl_country_zoning_table values ('12376','DE','3C','TD','7')</v>
      </c>
    </row>
    <row r="1212" spans="1:6" x14ac:dyDescent="0.3">
      <c r="A1212">
        <v>12376</v>
      </c>
      <c r="B1212" t="s">
        <v>376</v>
      </c>
      <c r="C1212" t="s">
        <v>2262</v>
      </c>
      <c r="D1212" s="4" t="s">
        <v>342</v>
      </c>
      <c r="E1212" s="4">
        <v>5</v>
      </c>
      <c r="F1212" t="str">
        <f t="shared" si="20"/>
        <v>insert into tnl_rating.dbo.dhl_country_zoning_table values ('12376','DE','3C','CL','5')</v>
      </c>
    </row>
    <row r="1213" spans="1:6" x14ac:dyDescent="0.3">
      <c r="A1213">
        <v>12376</v>
      </c>
      <c r="B1213" t="s">
        <v>376</v>
      </c>
      <c r="C1213" t="s">
        <v>2262</v>
      </c>
      <c r="D1213" s="4" t="s">
        <v>343</v>
      </c>
      <c r="E1213" s="4">
        <v>3</v>
      </c>
      <c r="F1213" t="str">
        <f t="shared" si="20"/>
        <v>insert into tnl_rating.dbo.dhl_country_zoning_table values ('12376','DE','3C','CN','3')</v>
      </c>
    </row>
    <row r="1214" spans="1:6" x14ac:dyDescent="0.3">
      <c r="A1214">
        <v>12376</v>
      </c>
      <c r="B1214" t="s">
        <v>376</v>
      </c>
      <c r="C1214" t="s">
        <v>2262</v>
      </c>
      <c r="D1214" s="4" t="s">
        <v>344</v>
      </c>
      <c r="E1214" s="4">
        <v>5</v>
      </c>
      <c r="F1214" t="str">
        <f t="shared" si="20"/>
        <v>insert into tnl_rating.dbo.dhl_country_zoning_table values ('12376','DE','3C','CO','5')</v>
      </c>
    </row>
    <row r="1215" spans="1:6" x14ac:dyDescent="0.3">
      <c r="A1215">
        <v>12376</v>
      </c>
      <c r="B1215" t="s">
        <v>376</v>
      </c>
      <c r="C1215" t="s">
        <v>2262</v>
      </c>
      <c r="D1215" s="4" t="s">
        <v>345</v>
      </c>
      <c r="E1215" s="4">
        <v>7</v>
      </c>
      <c r="F1215" t="str">
        <f t="shared" si="20"/>
        <v>insert into tnl_rating.dbo.dhl_country_zoning_table values ('12376','DE','3C','KM','7')</v>
      </c>
    </row>
    <row r="1216" spans="1:6" x14ac:dyDescent="0.3">
      <c r="A1216">
        <v>12376</v>
      </c>
      <c r="B1216" t="s">
        <v>376</v>
      </c>
      <c r="C1216" t="s">
        <v>2262</v>
      </c>
      <c r="D1216" s="4" t="s">
        <v>346</v>
      </c>
      <c r="E1216" s="4">
        <v>7</v>
      </c>
      <c r="F1216" t="str">
        <f t="shared" si="20"/>
        <v>insert into tnl_rating.dbo.dhl_country_zoning_table values ('12376','DE','3C','CG','7')</v>
      </c>
    </row>
    <row r="1217" spans="1:6" x14ac:dyDescent="0.3">
      <c r="A1217">
        <v>12376</v>
      </c>
      <c r="B1217" t="s">
        <v>376</v>
      </c>
      <c r="C1217" t="s">
        <v>2262</v>
      </c>
      <c r="D1217" s="4" t="s">
        <v>347</v>
      </c>
      <c r="E1217" s="4">
        <v>7</v>
      </c>
      <c r="F1217" t="str">
        <f t="shared" si="20"/>
        <v>insert into tnl_rating.dbo.dhl_country_zoning_table values ('12376','DE','3C','CD','7')</v>
      </c>
    </row>
    <row r="1218" spans="1:6" x14ac:dyDescent="0.3">
      <c r="A1218">
        <v>12376</v>
      </c>
      <c r="B1218" t="s">
        <v>376</v>
      </c>
      <c r="C1218" t="s">
        <v>2262</v>
      </c>
      <c r="D1218" s="4" t="s">
        <v>348</v>
      </c>
      <c r="E1218" s="4">
        <v>7</v>
      </c>
      <c r="F1218" t="str">
        <f t="shared" si="20"/>
        <v>insert into tnl_rating.dbo.dhl_country_zoning_table values ('12376','DE','3C','CK','7')</v>
      </c>
    </row>
    <row r="1219" spans="1:6" x14ac:dyDescent="0.3">
      <c r="A1219">
        <v>12376</v>
      </c>
      <c r="B1219" t="s">
        <v>376</v>
      </c>
      <c r="C1219" t="s">
        <v>2262</v>
      </c>
      <c r="D1219" s="4" t="s">
        <v>349</v>
      </c>
      <c r="E1219" s="4">
        <v>5</v>
      </c>
      <c r="F1219" t="str">
        <f t="shared" si="20"/>
        <v>insert into tnl_rating.dbo.dhl_country_zoning_table values ('12376','DE','3C','CR','5')</v>
      </c>
    </row>
    <row r="1220" spans="1:6" x14ac:dyDescent="0.3">
      <c r="A1220">
        <v>12376</v>
      </c>
      <c r="B1220" t="s">
        <v>376</v>
      </c>
      <c r="C1220" t="s">
        <v>2262</v>
      </c>
      <c r="D1220" s="4" t="s">
        <v>350</v>
      </c>
      <c r="E1220" s="4">
        <v>7</v>
      </c>
      <c r="F1220" t="str">
        <f t="shared" si="20"/>
        <v>insert into tnl_rating.dbo.dhl_country_zoning_table values ('12376','DE','3C','CI','7')</v>
      </c>
    </row>
    <row r="1221" spans="1:6" x14ac:dyDescent="0.3">
      <c r="A1221">
        <v>12376</v>
      </c>
      <c r="B1221" t="s">
        <v>376</v>
      </c>
      <c r="C1221" t="s">
        <v>2262</v>
      </c>
      <c r="D1221" s="4" t="s">
        <v>351</v>
      </c>
      <c r="E1221" s="4">
        <v>6</v>
      </c>
      <c r="F1221" t="str">
        <f t="shared" si="20"/>
        <v>insert into tnl_rating.dbo.dhl_country_zoning_table values ('12376','DE','3C','HR','6')</v>
      </c>
    </row>
    <row r="1222" spans="1:6" x14ac:dyDescent="0.3">
      <c r="A1222">
        <v>12376</v>
      </c>
      <c r="B1222" t="s">
        <v>376</v>
      </c>
      <c r="C1222" t="s">
        <v>2262</v>
      </c>
      <c r="D1222" s="4" t="s">
        <v>352</v>
      </c>
      <c r="E1222" s="4">
        <v>7</v>
      </c>
      <c r="F1222" t="str">
        <f t="shared" si="20"/>
        <v>insert into tnl_rating.dbo.dhl_country_zoning_table values ('12376','DE','3C','CU','7')</v>
      </c>
    </row>
    <row r="1223" spans="1:6" x14ac:dyDescent="0.3">
      <c r="A1223">
        <v>12376</v>
      </c>
      <c r="B1223" t="s">
        <v>376</v>
      </c>
      <c r="C1223" t="s">
        <v>2262</v>
      </c>
      <c r="D1223" s="4" t="s">
        <v>353</v>
      </c>
      <c r="E1223" s="4">
        <v>7</v>
      </c>
      <c r="F1223" t="str">
        <f t="shared" si="20"/>
        <v>insert into tnl_rating.dbo.dhl_country_zoning_table values ('12376','DE','3C','XC','7')</v>
      </c>
    </row>
    <row r="1224" spans="1:6" x14ac:dyDescent="0.3">
      <c r="A1224">
        <v>12376</v>
      </c>
      <c r="B1224" t="s">
        <v>376</v>
      </c>
      <c r="C1224" t="s">
        <v>2262</v>
      </c>
      <c r="D1224" s="4" t="s">
        <v>354</v>
      </c>
      <c r="E1224" s="4">
        <v>2</v>
      </c>
      <c r="F1224" t="str">
        <f t="shared" si="20"/>
        <v>insert into tnl_rating.dbo.dhl_country_zoning_table values ('12376','DE','3C','CY','2')</v>
      </c>
    </row>
    <row r="1225" spans="1:6" x14ac:dyDescent="0.3">
      <c r="A1225">
        <v>12376</v>
      </c>
      <c r="B1225" t="s">
        <v>376</v>
      </c>
      <c r="C1225" t="s">
        <v>2262</v>
      </c>
      <c r="D1225" s="4" t="s">
        <v>355</v>
      </c>
      <c r="E1225" s="4">
        <v>6</v>
      </c>
      <c r="F1225" t="str">
        <f t="shared" si="20"/>
        <v>insert into tnl_rating.dbo.dhl_country_zoning_table values ('12376','DE','3C','CZ','6')</v>
      </c>
    </row>
    <row r="1226" spans="1:6" x14ac:dyDescent="0.3">
      <c r="A1226">
        <v>12376</v>
      </c>
      <c r="B1226" t="s">
        <v>376</v>
      </c>
      <c r="C1226" t="s">
        <v>2262</v>
      </c>
      <c r="D1226" s="4" t="s">
        <v>356</v>
      </c>
      <c r="E1226" s="4">
        <v>2</v>
      </c>
      <c r="F1226" t="str">
        <f t="shared" si="20"/>
        <v>insert into tnl_rating.dbo.dhl_country_zoning_table values ('12376','DE','3C','DK','2')</v>
      </c>
    </row>
    <row r="1227" spans="1:6" x14ac:dyDescent="0.3">
      <c r="A1227">
        <v>12376</v>
      </c>
      <c r="B1227" t="s">
        <v>376</v>
      </c>
      <c r="C1227" t="s">
        <v>2262</v>
      </c>
      <c r="D1227" s="4" t="s">
        <v>357</v>
      </c>
      <c r="E1227" s="4">
        <v>7</v>
      </c>
      <c r="F1227" t="str">
        <f t="shared" si="20"/>
        <v>insert into tnl_rating.dbo.dhl_country_zoning_table values ('12376','DE','3C','DJ','7')</v>
      </c>
    </row>
    <row r="1228" spans="1:6" x14ac:dyDescent="0.3">
      <c r="A1228">
        <v>12376</v>
      </c>
      <c r="B1228" t="s">
        <v>376</v>
      </c>
      <c r="C1228" t="s">
        <v>2262</v>
      </c>
      <c r="D1228" s="4" t="s">
        <v>358</v>
      </c>
      <c r="E1228" s="4">
        <v>7</v>
      </c>
      <c r="F1228" t="str">
        <f t="shared" si="20"/>
        <v>insert into tnl_rating.dbo.dhl_country_zoning_table values ('12376','DE','3C','DM','7')</v>
      </c>
    </row>
    <row r="1229" spans="1:6" x14ac:dyDescent="0.3">
      <c r="A1229">
        <v>12376</v>
      </c>
      <c r="B1229" t="s">
        <v>376</v>
      </c>
      <c r="C1229" t="s">
        <v>2262</v>
      </c>
      <c r="D1229" s="4" t="s">
        <v>359</v>
      </c>
      <c r="E1229" s="4">
        <v>5</v>
      </c>
      <c r="F1229" t="str">
        <f t="shared" si="20"/>
        <v>insert into tnl_rating.dbo.dhl_country_zoning_table values ('12376','DE','3C','DO','5')</v>
      </c>
    </row>
    <row r="1230" spans="1:6" x14ac:dyDescent="0.3">
      <c r="A1230">
        <v>12376</v>
      </c>
      <c r="B1230" t="s">
        <v>376</v>
      </c>
      <c r="C1230" t="s">
        <v>2262</v>
      </c>
      <c r="D1230" s="4" t="s">
        <v>360</v>
      </c>
      <c r="E1230" s="4">
        <v>5</v>
      </c>
      <c r="F1230" t="str">
        <f t="shared" si="20"/>
        <v>insert into tnl_rating.dbo.dhl_country_zoning_table values ('12376','DE','3C','EC','5')</v>
      </c>
    </row>
    <row r="1231" spans="1:6" x14ac:dyDescent="0.3">
      <c r="A1231">
        <v>12376</v>
      </c>
      <c r="B1231" t="s">
        <v>376</v>
      </c>
      <c r="C1231" t="s">
        <v>2262</v>
      </c>
      <c r="D1231" s="4" t="s">
        <v>361</v>
      </c>
      <c r="E1231" s="4">
        <v>7</v>
      </c>
      <c r="F1231" t="str">
        <f t="shared" si="20"/>
        <v>insert into tnl_rating.dbo.dhl_country_zoning_table values ('12376','DE','3C','EG','7')</v>
      </c>
    </row>
    <row r="1232" spans="1:6" x14ac:dyDescent="0.3">
      <c r="A1232">
        <v>12376</v>
      </c>
      <c r="B1232" t="s">
        <v>376</v>
      </c>
      <c r="C1232" t="s">
        <v>2262</v>
      </c>
      <c r="D1232" s="4" t="s">
        <v>362</v>
      </c>
      <c r="E1232" s="4">
        <v>5</v>
      </c>
      <c r="F1232" t="str">
        <f t="shared" si="20"/>
        <v>insert into tnl_rating.dbo.dhl_country_zoning_table values ('12376','DE','3C','SV','5')</v>
      </c>
    </row>
    <row r="1233" spans="1:6" x14ac:dyDescent="0.3">
      <c r="A1233">
        <v>12376</v>
      </c>
      <c r="B1233" t="s">
        <v>376</v>
      </c>
      <c r="C1233" t="s">
        <v>2262</v>
      </c>
      <c r="D1233" s="4" t="s">
        <v>363</v>
      </c>
      <c r="E1233" s="4">
        <v>7</v>
      </c>
      <c r="F1233" t="str">
        <f t="shared" si="20"/>
        <v>insert into tnl_rating.dbo.dhl_country_zoning_table values ('12376','DE','3C','ER','7')</v>
      </c>
    </row>
    <row r="1234" spans="1:6" x14ac:dyDescent="0.3">
      <c r="A1234">
        <v>12376</v>
      </c>
      <c r="B1234" t="s">
        <v>376</v>
      </c>
      <c r="C1234" t="s">
        <v>2262</v>
      </c>
      <c r="D1234" s="4" t="s">
        <v>364</v>
      </c>
      <c r="E1234" s="4">
        <v>6</v>
      </c>
      <c r="F1234" t="str">
        <f t="shared" si="20"/>
        <v>insert into tnl_rating.dbo.dhl_country_zoning_table values ('12376','DE','3C','EE','6')</v>
      </c>
    </row>
    <row r="1235" spans="1:6" x14ac:dyDescent="0.3">
      <c r="A1235">
        <v>12376</v>
      </c>
      <c r="B1235" t="s">
        <v>376</v>
      </c>
      <c r="C1235" t="s">
        <v>2262</v>
      </c>
      <c r="D1235" s="4" t="s">
        <v>365</v>
      </c>
      <c r="E1235" s="4">
        <v>7</v>
      </c>
      <c r="F1235" t="str">
        <f t="shared" si="20"/>
        <v>insert into tnl_rating.dbo.dhl_country_zoning_table values ('12376','DE','3C','SZ','7')</v>
      </c>
    </row>
    <row r="1236" spans="1:6" x14ac:dyDescent="0.3">
      <c r="A1236">
        <v>12376</v>
      </c>
      <c r="B1236" t="s">
        <v>376</v>
      </c>
      <c r="C1236" t="s">
        <v>2262</v>
      </c>
      <c r="D1236" s="4" t="s">
        <v>366</v>
      </c>
      <c r="E1236" s="4">
        <v>7</v>
      </c>
      <c r="F1236" t="str">
        <f t="shared" ref="F1236:F1299" si="21">"insert into tnl_rating.dbo.dhl_country_zoning_table values ('"&amp;A1236&amp;"','"&amp;B1236&amp;"','"&amp;C1236&amp;"','"&amp;D1236&amp;"','"&amp;E1236&amp;"')"</f>
        <v>insert into tnl_rating.dbo.dhl_country_zoning_table values ('12376','DE','3C','ET','7')</v>
      </c>
    </row>
    <row r="1237" spans="1:6" x14ac:dyDescent="0.3">
      <c r="A1237">
        <v>12376</v>
      </c>
      <c r="B1237" t="s">
        <v>376</v>
      </c>
      <c r="C1237" t="s">
        <v>2262</v>
      </c>
      <c r="D1237" s="4" t="s">
        <v>367</v>
      </c>
      <c r="E1237" s="4">
        <v>7</v>
      </c>
      <c r="F1237" t="str">
        <f t="shared" si="21"/>
        <v>insert into tnl_rating.dbo.dhl_country_zoning_table values ('12376','DE','3C','FK','7')</v>
      </c>
    </row>
    <row r="1238" spans="1:6" x14ac:dyDescent="0.3">
      <c r="A1238">
        <v>12376</v>
      </c>
      <c r="B1238" t="s">
        <v>376</v>
      </c>
      <c r="C1238" t="s">
        <v>2262</v>
      </c>
      <c r="D1238" s="4" t="s">
        <v>368</v>
      </c>
      <c r="E1238" s="4">
        <v>2</v>
      </c>
      <c r="F1238" t="str">
        <f t="shared" si="21"/>
        <v>insert into tnl_rating.dbo.dhl_country_zoning_table values ('12376','DE','3C','FO','2')</v>
      </c>
    </row>
    <row r="1239" spans="1:6" x14ac:dyDescent="0.3">
      <c r="A1239">
        <v>12376</v>
      </c>
      <c r="B1239" t="s">
        <v>376</v>
      </c>
      <c r="C1239" t="s">
        <v>2262</v>
      </c>
      <c r="D1239" s="4" t="s">
        <v>369</v>
      </c>
      <c r="E1239" s="4">
        <v>7</v>
      </c>
      <c r="F1239" t="str">
        <f t="shared" si="21"/>
        <v>insert into tnl_rating.dbo.dhl_country_zoning_table values ('12376','DE','3C','FJ','7')</v>
      </c>
    </row>
    <row r="1240" spans="1:6" x14ac:dyDescent="0.3">
      <c r="A1240">
        <v>12376</v>
      </c>
      <c r="B1240" t="s">
        <v>376</v>
      </c>
      <c r="C1240" t="s">
        <v>2262</v>
      </c>
      <c r="D1240" s="4" t="s">
        <v>370</v>
      </c>
      <c r="E1240" s="4">
        <v>2</v>
      </c>
      <c r="F1240" t="str">
        <f t="shared" si="21"/>
        <v>insert into tnl_rating.dbo.dhl_country_zoning_table values ('12376','DE','3C','FI','2')</v>
      </c>
    </row>
    <row r="1241" spans="1:6" x14ac:dyDescent="0.3">
      <c r="A1241">
        <v>12376</v>
      </c>
      <c r="B1241" t="s">
        <v>376</v>
      </c>
      <c r="C1241" t="s">
        <v>2262</v>
      </c>
      <c r="D1241" s="4" t="s">
        <v>371</v>
      </c>
      <c r="E1241" s="4">
        <v>2</v>
      </c>
      <c r="F1241" t="str">
        <f t="shared" si="21"/>
        <v>insert into tnl_rating.dbo.dhl_country_zoning_table values ('12376','DE','3C','FR','2')</v>
      </c>
    </row>
    <row r="1242" spans="1:6" x14ac:dyDescent="0.3">
      <c r="A1242">
        <v>12376</v>
      </c>
      <c r="B1242" t="s">
        <v>376</v>
      </c>
      <c r="C1242" t="s">
        <v>2262</v>
      </c>
      <c r="D1242" s="4" t="s">
        <v>372</v>
      </c>
      <c r="E1242" s="4">
        <v>5</v>
      </c>
      <c r="F1242" t="str">
        <f t="shared" si="21"/>
        <v>insert into tnl_rating.dbo.dhl_country_zoning_table values ('12376','DE','3C','GF','5')</v>
      </c>
    </row>
    <row r="1243" spans="1:6" x14ac:dyDescent="0.3">
      <c r="A1243">
        <v>12376</v>
      </c>
      <c r="B1243" t="s">
        <v>376</v>
      </c>
      <c r="C1243" t="s">
        <v>2262</v>
      </c>
      <c r="D1243" s="4" t="s">
        <v>373</v>
      </c>
      <c r="E1243" s="4">
        <v>7</v>
      </c>
      <c r="F1243" t="str">
        <f t="shared" si="21"/>
        <v>insert into tnl_rating.dbo.dhl_country_zoning_table values ('12376','DE','3C','GA','7')</v>
      </c>
    </row>
    <row r="1244" spans="1:6" x14ac:dyDescent="0.3">
      <c r="A1244">
        <v>12376</v>
      </c>
      <c r="B1244" t="s">
        <v>376</v>
      </c>
      <c r="C1244" t="s">
        <v>2262</v>
      </c>
      <c r="D1244" s="4" t="s">
        <v>374</v>
      </c>
      <c r="E1244" s="4">
        <v>7</v>
      </c>
      <c r="F1244" t="str">
        <f t="shared" si="21"/>
        <v>insert into tnl_rating.dbo.dhl_country_zoning_table values ('12376','DE','3C','GM','7')</v>
      </c>
    </row>
    <row r="1245" spans="1:6" x14ac:dyDescent="0.3">
      <c r="A1245">
        <v>12376</v>
      </c>
      <c r="B1245" t="s">
        <v>376</v>
      </c>
      <c r="C1245" t="s">
        <v>2262</v>
      </c>
      <c r="D1245" s="4" t="s">
        <v>375</v>
      </c>
      <c r="E1245" s="4">
        <v>6</v>
      </c>
      <c r="F1245" t="str">
        <f t="shared" si="21"/>
        <v>insert into tnl_rating.dbo.dhl_country_zoning_table values ('12376','DE','3C','GE','6')</v>
      </c>
    </row>
    <row r="1246" spans="1:6" x14ac:dyDescent="0.3">
      <c r="A1246">
        <v>12376</v>
      </c>
      <c r="B1246" t="s">
        <v>376</v>
      </c>
      <c r="C1246" t="s">
        <v>2262</v>
      </c>
      <c r="D1246" s="4" t="s">
        <v>376</v>
      </c>
      <c r="E1246" s="4">
        <v>2</v>
      </c>
      <c r="F1246" t="str">
        <f t="shared" si="21"/>
        <v>insert into tnl_rating.dbo.dhl_country_zoning_table values ('12376','DE','3C','DE','2')</v>
      </c>
    </row>
    <row r="1247" spans="1:6" x14ac:dyDescent="0.3">
      <c r="A1247">
        <v>12376</v>
      </c>
      <c r="B1247" t="s">
        <v>376</v>
      </c>
      <c r="C1247" t="s">
        <v>2262</v>
      </c>
      <c r="D1247" s="4" t="s">
        <v>377</v>
      </c>
      <c r="E1247" s="4">
        <v>7</v>
      </c>
      <c r="F1247" t="str">
        <f t="shared" si="21"/>
        <v>insert into tnl_rating.dbo.dhl_country_zoning_table values ('12376','DE','3C','GH','7')</v>
      </c>
    </row>
    <row r="1248" spans="1:6" x14ac:dyDescent="0.3">
      <c r="A1248">
        <v>12376</v>
      </c>
      <c r="B1248" t="s">
        <v>376</v>
      </c>
      <c r="C1248" t="s">
        <v>2262</v>
      </c>
      <c r="D1248" s="4" t="s">
        <v>378</v>
      </c>
      <c r="E1248" s="4">
        <v>2</v>
      </c>
      <c r="F1248" t="str">
        <f t="shared" si="21"/>
        <v>insert into tnl_rating.dbo.dhl_country_zoning_table values ('12376','DE','3C','GI','2')</v>
      </c>
    </row>
    <row r="1249" spans="1:6" x14ac:dyDescent="0.3">
      <c r="A1249">
        <v>12376</v>
      </c>
      <c r="B1249" t="s">
        <v>376</v>
      </c>
      <c r="C1249" t="s">
        <v>2262</v>
      </c>
      <c r="D1249" s="4" t="s">
        <v>379</v>
      </c>
      <c r="E1249" s="4">
        <v>2</v>
      </c>
      <c r="F1249" t="str">
        <f t="shared" si="21"/>
        <v>insert into tnl_rating.dbo.dhl_country_zoning_table values ('12376','DE','3C','GR','2')</v>
      </c>
    </row>
    <row r="1250" spans="1:6" x14ac:dyDescent="0.3">
      <c r="A1250">
        <v>12376</v>
      </c>
      <c r="B1250" t="s">
        <v>376</v>
      </c>
      <c r="C1250" t="s">
        <v>2262</v>
      </c>
      <c r="D1250" s="4" t="s">
        <v>380</v>
      </c>
      <c r="E1250" s="4">
        <v>2</v>
      </c>
      <c r="F1250" t="str">
        <f t="shared" si="21"/>
        <v>insert into tnl_rating.dbo.dhl_country_zoning_table values ('12376','DE','3C','GL','2')</v>
      </c>
    </row>
    <row r="1251" spans="1:6" x14ac:dyDescent="0.3">
      <c r="A1251">
        <v>12376</v>
      </c>
      <c r="B1251" t="s">
        <v>376</v>
      </c>
      <c r="C1251" t="s">
        <v>2262</v>
      </c>
      <c r="D1251" s="4" t="s">
        <v>381</v>
      </c>
      <c r="E1251" s="4">
        <v>7</v>
      </c>
      <c r="F1251" t="str">
        <f t="shared" si="21"/>
        <v>insert into tnl_rating.dbo.dhl_country_zoning_table values ('12376','DE','3C','GD','7')</v>
      </c>
    </row>
    <row r="1252" spans="1:6" x14ac:dyDescent="0.3">
      <c r="A1252">
        <v>12376</v>
      </c>
      <c r="B1252" t="s">
        <v>376</v>
      </c>
      <c r="C1252" t="s">
        <v>2262</v>
      </c>
      <c r="D1252" s="4" t="s">
        <v>382</v>
      </c>
      <c r="E1252" s="4">
        <v>7</v>
      </c>
      <c r="F1252" t="str">
        <f t="shared" si="21"/>
        <v>insert into tnl_rating.dbo.dhl_country_zoning_table values ('12376','DE','3C','GP','7')</v>
      </c>
    </row>
    <row r="1253" spans="1:6" x14ac:dyDescent="0.3">
      <c r="A1253">
        <v>12376</v>
      </c>
      <c r="B1253" t="s">
        <v>376</v>
      </c>
      <c r="C1253" t="s">
        <v>2262</v>
      </c>
      <c r="D1253" s="4" t="s">
        <v>533</v>
      </c>
      <c r="E1253" s="4">
        <v>7</v>
      </c>
      <c r="F1253" t="str">
        <f t="shared" si="21"/>
        <v>insert into tnl_rating.dbo.dhl_country_zoning_table values ('12376','DE','3C','GU','7')</v>
      </c>
    </row>
    <row r="1254" spans="1:6" x14ac:dyDescent="0.3">
      <c r="A1254">
        <v>12376</v>
      </c>
      <c r="B1254" t="s">
        <v>376</v>
      </c>
      <c r="C1254" t="s">
        <v>2262</v>
      </c>
      <c r="D1254" s="4" t="s">
        <v>383</v>
      </c>
      <c r="E1254" s="4">
        <v>5</v>
      </c>
      <c r="F1254" t="str">
        <f t="shared" si="21"/>
        <v>insert into tnl_rating.dbo.dhl_country_zoning_table values ('12376','DE','3C','GT','5')</v>
      </c>
    </row>
    <row r="1255" spans="1:6" x14ac:dyDescent="0.3">
      <c r="A1255">
        <v>12376</v>
      </c>
      <c r="B1255" t="s">
        <v>376</v>
      </c>
      <c r="C1255" t="s">
        <v>2262</v>
      </c>
      <c r="D1255" s="4" t="s">
        <v>384</v>
      </c>
      <c r="E1255" s="4">
        <v>2</v>
      </c>
      <c r="F1255" t="str">
        <f t="shared" si="21"/>
        <v>insert into tnl_rating.dbo.dhl_country_zoning_table values ('12376','DE','3C','GG','2')</v>
      </c>
    </row>
    <row r="1256" spans="1:6" x14ac:dyDescent="0.3">
      <c r="A1256">
        <v>12376</v>
      </c>
      <c r="B1256" t="s">
        <v>376</v>
      </c>
      <c r="C1256" t="s">
        <v>2262</v>
      </c>
      <c r="D1256" s="4" t="s">
        <v>385</v>
      </c>
      <c r="E1256" s="4">
        <v>7</v>
      </c>
      <c r="F1256" t="str">
        <f t="shared" si="21"/>
        <v>insert into tnl_rating.dbo.dhl_country_zoning_table values ('12376','DE','3C','GN','7')</v>
      </c>
    </row>
    <row r="1257" spans="1:6" x14ac:dyDescent="0.3">
      <c r="A1257">
        <v>12376</v>
      </c>
      <c r="B1257" t="s">
        <v>376</v>
      </c>
      <c r="C1257" t="s">
        <v>2262</v>
      </c>
      <c r="D1257" s="4" t="s">
        <v>386</v>
      </c>
      <c r="E1257" s="4">
        <v>7</v>
      </c>
      <c r="F1257" t="str">
        <f t="shared" si="21"/>
        <v>insert into tnl_rating.dbo.dhl_country_zoning_table values ('12376','DE','3C','GW','7')</v>
      </c>
    </row>
    <row r="1258" spans="1:6" x14ac:dyDescent="0.3">
      <c r="A1258">
        <v>12376</v>
      </c>
      <c r="B1258" t="s">
        <v>376</v>
      </c>
      <c r="C1258" t="s">
        <v>2262</v>
      </c>
      <c r="D1258" s="4" t="s">
        <v>387</v>
      </c>
      <c r="E1258" s="4">
        <v>7</v>
      </c>
      <c r="F1258" t="str">
        <f t="shared" si="21"/>
        <v>insert into tnl_rating.dbo.dhl_country_zoning_table values ('12376','DE','3C','GQ','7')</v>
      </c>
    </row>
    <row r="1259" spans="1:6" x14ac:dyDescent="0.3">
      <c r="A1259">
        <v>12376</v>
      </c>
      <c r="B1259" t="s">
        <v>376</v>
      </c>
      <c r="C1259" t="s">
        <v>2262</v>
      </c>
      <c r="D1259" s="4" t="s">
        <v>388</v>
      </c>
      <c r="E1259" s="4">
        <v>5</v>
      </c>
      <c r="F1259" t="str">
        <f t="shared" si="21"/>
        <v>insert into tnl_rating.dbo.dhl_country_zoning_table values ('12376','DE','3C','GY','5')</v>
      </c>
    </row>
    <row r="1260" spans="1:6" x14ac:dyDescent="0.3">
      <c r="A1260">
        <v>12376</v>
      </c>
      <c r="B1260" t="s">
        <v>376</v>
      </c>
      <c r="C1260" t="s">
        <v>2262</v>
      </c>
      <c r="D1260" s="4" t="s">
        <v>389</v>
      </c>
      <c r="E1260" s="4">
        <v>7</v>
      </c>
      <c r="F1260" t="str">
        <f t="shared" si="21"/>
        <v>insert into tnl_rating.dbo.dhl_country_zoning_table values ('12376','DE','3C','HT','7')</v>
      </c>
    </row>
    <row r="1261" spans="1:6" x14ac:dyDescent="0.3">
      <c r="A1261">
        <v>12376</v>
      </c>
      <c r="B1261" t="s">
        <v>376</v>
      </c>
      <c r="C1261" t="s">
        <v>2262</v>
      </c>
      <c r="D1261" s="4" t="s">
        <v>390</v>
      </c>
      <c r="E1261" s="4">
        <v>5</v>
      </c>
      <c r="F1261" t="str">
        <f t="shared" si="21"/>
        <v>insert into tnl_rating.dbo.dhl_country_zoning_table values ('12376','DE','3C','HN','5')</v>
      </c>
    </row>
    <row r="1262" spans="1:6" x14ac:dyDescent="0.3">
      <c r="A1262">
        <v>12376</v>
      </c>
      <c r="B1262" t="s">
        <v>376</v>
      </c>
      <c r="C1262" t="s">
        <v>2262</v>
      </c>
      <c r="D1262" s="4" t="s">
        <v>391</v>
      </c>
      <c r="E1262" s="4">
        <v>3</v>
      </c>
      <c r="F1262" t="str">
        <f t="shared" si="21"/>
        <v>insert into tnl_rating.dbo.dhl_country_zoning_table values ('12376','DE','3C','HK','3')</v>
      </c>
    </row>
    <row r="1263" spans="1:6" x14ac:dyDescent="0.3">
      <c r="A1263">
        <v>12376</v>
      </c>
      <c r="B1263" t="s">
        <v>376</v>
      </c>
      <c r="C1263" t="s">
        <v>2262</v>
      </c>
      <c r="D1263" s="4" t="s">
        <v>392</v>
      </c>
      <c r="E1263" s="4">
        <v>6</v>
      </c>
      <c r="F1263" t="str">
        <f t="shared" si="21"/>
        <v>insert into tnl_rating.dbo.dhl_country_zoning_table values ('12376','DE','3C','HU','6')</v>
      </c>
    </row>
    <row r="1264" spans="1:6" x14ac:dyDescent="0.3">
      <c r="A1264">
        <v>12376</v>
      </c>
      <c r="B1264" t="s">
        <v>376</v>
      </c>
      <c r="C1264" t="s">
        <v>2262</v>
      </c>
      <c r="D1264" s="4" t="s">
        <v>393</v>
      </c>
      <c r="E1264" s="4">
        <v>2</v>
      </c>
      <c r="F1264" t="str">
        <f t="shared" si="21"/>
        <v>insert into tnl_rating.dbo.dhl_country_zoning_table values ('12376','DE','3C','IS','2')</v>
      </c>
    </row>
    <row r="1265" spans="1:6" x14ac:dyDescent="0.3">
      <c r="A1265">
        <v>12376</v>
      </c>
      <c r="B1265" t="s">
        <v>376</v>
      </c>
      <c r="C1265" t="s">
        <v>2262</v>
      </c>
      <c r="D1265" s="4" t="s">
        <v>394</v>
      </c>
      <c r="E1265" s="4">
        <v>4</v>
      </c>
      <c r="F1265" t="str">
        <f t="shared" si="21"/>
        <v>insert into tnl_rating.dbo.dhl_country_zoning_table values ('12376','DE','3C','IN','4')</v>
      </c>
    </row>
    <row r="1266" spans="1:6" x14ac:dyDescent="0.3">
      <c r="A1266">
        <v>12376</v>
      </c>
      <c r="B1266" t="s">
        <v>376</v>
      </c>
      <c r="C1266" t="s">
        <v>2262</v>
      </c>
      <c r="D1266" s="4" t="s">
        <v>395</v>
      </c>
      <c r="E1266" s="4">
        <v>4</v>
      </c>
      <c r="F1266" t="str">
        <f t="shared" si="21"/>
        <v>insert into tnl_rating.dbo.dhl_country_zoning_table values ('12376','DE','3C','ID','4')</v>
      </c>
    </row>
    <row r="1267" spans="1:6" x14ac:dyDescent="0.3">
      <c r="A1267">
        <v>12376</v>
      </c>
      <c r="B1267" t="s">
        <v>376</v>
      </c>
      <c r="C1267" t="s">
        <v>2262</v>
      </c>
      <c r="D1267" s="4" t="s">
        <v>396</v>
      </c>
      <c r="E1267" s="4">
        <v>7</v>
      </c>
      <c r="F1267" t="str">
        <f t="shared" si="21"/>
        <v>insert into tnl_rating.dbo.dhl_country_zoning_table values ('12376','DE','3C','IR','7')</v>
      </c>
    </row>
    <row r="1268" spans="1:6" x14ac:dyDescent="0.3">
      <c r="A1268">
        <v>12376</v>
      </c>
      <c r="B1268" t="s">
        <v>376</v>
      </c>
      <c r="C1268" t="s">
        <v>2262</v>
      </c>
      <c r="D1268" s="4" t="s">
        <v>397</v>
      </c>
      <c r="E1268" s="4">
        <v>7</v>
      </c>
      <c r="F1268" t="str">
        <f t="shared" si="21"/>
        <v>insert into tnl_rating.dbo.dhl_country_zoning_table values ('12376','DE','3C','IQ','7')</v>
      </c>
    </row>
    <row r="1269" spans="1:6" x14ac:dyDescent="0.3">
      <c r="A1269">
        <v>12376</v>
      </c>
      <c r="B1269" t="s">
        <v>376</v>
      </c>
      <c r="C1269" t="s">
        <v>2262</v>
      </c>
      <c r="D1269" s="4" t="s">
        <v>398</v>
      </c>
      <c r="E1269" s="4">
        <v>2</v>
      </c>
      <c r="F1269" t="str">
        <f t="shared" si="21"/>
        <v>insert into tnl_rating.dbo.dhl_country_zoning_table values ('12376','DE','3C','IE','2')</v>
      </c>
    </row>
    <row r="1270" spans="1:6" x14ac:dyDescent="0.3">
      <c r="A1270">
        <v>12376</v>
      </c>
      <c r="B1270" t="s">
        <v>376</v>
      </c>
      <c r="C1270" t="s">
        <v>2262</v>
      </c>
      <c r="D1270" s="4" t="s">
        <v>400</v>
      </c>
      <c r="E1270" s="4">
        <v>2</v>
      </c>
      <c r="F1270" t="str">
        <f t="shared" si="21"/>
        <v>insert into tnl_rating.dbo.dhl_country_zoning_table values ('12376','DE','3C','IT','2')</v>
      </c>
    </row>
    <row r="1271" spans="1:6" x14ac:dyDescent="0.3">
      <c r="A1271">
        <v>12376</v>
      </c>
      <c r="B1271" t="s">
        <v>376</v>
      </c>
      <c r="C1271" t="s">
        <v>2262</v>
      </c>
      <c r="D1271" s="4" t="s">
        <v>401</v>
      </c>
      <c r="E1271" s="4">
        <v>7</v>
      </c>
      <c r="F1271" t="str">
        <f t="shared" si="21"/>
        <v>insert into tnl_rating.dbo.dhl_country_zoning_table values ('12376','DE','3C','JM','7')</v>
      </c>
    </row>
    <row r="1272" spans="1:6" x14ac:dyDescent="0.3">
      <c r="A1272">
        <v>12376</v>
      </c>
      <c r="B1272" t="s">
        <v>376</v>
      </c>
      <c r="C1272" t="s">
        <v>2262</v>
      </c>
      <c r="D1272" s="4" t="s">
        <v>402</v>
      </c>
      <c r="E1272" s="4">
        <v>4</v>
      </c>
      <c r="F1272" t="str">
        <f t="shared" si="21"/>
        <v>insert into tnl_rating.dbo.dhl_country_zoning_table values ('12376','DE','3C','JP','4')</v>
      </c>
    </row>
    <row r="1273" spans="1:6" x14ac:dyDescent="0.3">
      <c r="A1273">
        <v>12376</v>
      </c>
      <c r="B1273" t="s">
        <v>376</v>
      </c>
      <c r="C1273" t="s">
        <v>2262</v>
      </c>
      <c r="D1273" s="4" t="s">
        <v>403</v>
      </c>
      <c r="E1273" s="4">
        <v>2</v>
      </c>
      <c r="F1273" t="str">
        <f t="shared" si="21"/>
        <v>insert into tnl_rating.dbo.dhl_country_zoning_table values ('12376','DE','3C','JE','2')</v>
      </c>
    </row>
    <row r="1274" spans="1:6" x14ac:dyDescent="0.3">
      <c r="A1274">
        <v>12376</v>
      </c>
      <c r="B1274" t="s">
        <v>376</v>
      </c>
      <c r="C1274" t="s">
        <v>2262</v>
      </c>
      <c r="D1274" s="4" t="s">
        <v>404</v>
      </c>
      <c r="E1274" s="4">
        <v>7</v>
      </c>
      <c r="F1274" t="str">
        <f t="shared" si="21"/>
        <v>insert into tnl_rating.dbo.dhl_country_zoning_table values ('12376','DE','3C','JO','7')</v>
      </c>
    </row>
    <row r="1275" spans="1:6" x14ac:dyDescent="0.3">
      <c r="A1275">
        <v>12376</v>
      </c>
      <c r="B1275" t="s">
        <v>376</v>
      </c>
      <c r="C1275" t="s">
        <v>2262</v>
      </c>
      <c r="D1275" s="4" t="s">
        <v>405</v>
      </c>
      <c r="E1275" s="4">
        <v>6</v>
      </c>
      <c r="F1275" t="str">
        <f t="shared" si="21"/>
        <v>insert into tnl_rating.dbo.dhl_country_zoning_table values ('12376','DE','3C','KZ','6')</v>
      </c>
    </row>
    <row r="1276" spans="1:6" x14ac:dyDescent="0.3">
      <c r="A1276">
        <v>12376</v>
      </c>
      <c r="B1276" t="s">
        <v>376</v>
      </c>
      <c r="C1276" t="s">
        <v>2262</v>
      </c>
      <c r="D1276" s="4" t="s">
        <v>406</v>
      </c>
      <c r="E1276" s="4">
        <v>7</v>
      </c>
      <c r="F1276" t="str">
        <f t="shared" si="21"/>
        <v>insert into tnl_rating.dbo.dhl_country_zoning_table values ('12376','DE','3C','KE','7')</v>
      </c>
    </row>
    <row r="1277" spans="1:6" x14ac:dyDescent="0.3">
      <c r="A1277">
        <v>12376</v>
      </c>
      <c r="B1277" t="s">
        <v>376</v>
      </c>
      <c r="C1277" t="s">
        <v>2262</v>
      </c>
      <c r="D1277" s="4" t="s">
        <v>407</v>
      </c>
      <c r="E1277" s="4">
        <v>7</v>
      </c>
      <c r="F1277" t="str">
        <f t="shared" si="21"/>
        <v>insert into tnl_rating.dbo.dhl_country_zoning_table values ('12376','DE','3C','KI','7')</v>
      </c>
    </row>
    <row r="1278" spans="1:6" x14ac:dyDescent="0.3">
      <c r="A1278">
        <v>12376</v>
      </c>
      <c r="B1278" t="s">
        <v>376</v>
      </c>
      <c r="C1278" t="s">
        <v>2262</v>
      </c>
      <c r="D1278" s="4" t="s">
        <v>408</v>
      </c>
      <c r="E1278" s="4">
        <v>4</v>
      </c>
      <c r="F1278" t="str">
        <f t="shared" si="21"/>
        <v>insert into tnl_rating.dbo.dhl_country_zoning_table values ('12376','DE','3C','KR','4')</v>
      </c>
    </row>
    <row r="1279" spans="1:6" x14ac:dyDescent="0.3">
      <c r="A1279">
        <v>12376</v>
      </c>
      <c r="B1279" t="s">
        <v>376</v>
      </c>
      <c r="C1279" t="s">
        <v>2262</v>
      </c>
      <c r="D1279" s="4" t="s">
        <v>409</v>
      </c>
      <c r="E1279" s="4">
        <v>4</v>
      </c>
      <c r="F1279" t="str">
        <f t="shared" si="21"/>
        <v>insert into tnl_rating.dbo.dhl_country_zoning_table values ('12376','DE','3C','KP','4')</v>
      </c>
    </row>
    <row r="1280" spans="1:6" x14ac:dyDescent="0.3">
      <c r="A1280">
        <v>12376</v>
      </c>
      <c r="B1280" t="s">
        <v>376</v>
      </c>
      <c r="C1280" t="s">
        <v>2262</v>
      </c>
      <c r="D1280" s="4" t="s">
        <v>410</v>
      </c>
      <c r="E1280" s="4">
        <v>6</v>
      </c>
      <c r="F1280" t="str">
        <f t="shared" si="21"/>
        <v>insert into tnl_rating.dbo.dhl_country_zoning_table values ('12376','DE','3C','KV','6')</v>
      </c>
    </row>
    <row r="1281" spans="1:6" x14ac:dyDescent="0.3">
      <c r="A1281">
        <v>12376</v>
      </c>
      <c r="B1281" t="s">
        <v>376</v>
      </c>
      <c r="C1281" t="s">
        <v>2262</v>
      </c>
      <c r="D1281" s="4" t="s">
        <v>411</v>
      </c>
      <c r="E1281" s="4">
        <v>7</v>
      </c>
      <c r="F1281" t="str">
        <f t="shared" si="21"/>
        <v>insert into tnl_rating.dbo.dhl_country_zoning_table values ('12376','DE','3C','KW','7')</v>
      </c>
    </row>
    <row r="1282" spans="1:6" x14ac:dyDescent="0.3">
      <c r="A1282">
        <v>12376</v>
      </c>
      <c r="B1282" t="s">
        <v>376</v>
      </c>
      <c r="C1282" t="s">
        <v>2262</v>
      </c>
      <c r="D1282" s="4" t="s">
        <v>181</v>
      </c>
      <c r="E1282" s="4">
        <v>6</v>
      </c>
      <c r="F1282" t="str">
        <f t="shared" si="21"/>
        <v>insert into tnl_rating.dbo.dhl_country_zoning_table values ('12376','DE','3C','KG','6')</v>
      </c>
    </row>
    <row r="1283" spans="1:6" x14ac:dyDescent="0.3">
      <c r="A1283">
        <v>12376</v>
      </c>
      <c r="B1283" t="s">
        <v>376</v>
      </c>
      <c r="C1283" t="s">
        <v>2262</v>
      </c>
      <c r="D1283" s="4" t="s">
        <v>412</v>
      </c>
      <c r="E1283" s="4">
        <v>4</v>
      </c>
      <c r="F1283" t="str">
        <f t="shared" si="21"/>
        <v>insert into tnl_rating.dbo.dhl_country_zoning_table values ('12376','DE','3C','LA','4')</v>
      </c>
    </row>
    <row r="1284" spans="1:6" x14ac:dyDescent="0.3">
      <c r="A1284">
        <v>12376</v>
      </c>
      <c r="B1284" t="s">
        <v>376</v>
      </c>
      <c r="C1284" t="s">
        <v>2262</v>
      </c>
      <c r="D1284" s="4" t="s">
        <v>413</v>
      </c>
      <c r="E1284" s="4">
        <v>6</v>
      </c>
      <c r="F1284" t="str">
        <f t="shared" si="21"/>
        <v>insert into tnl_rating.dbo.dhl_country_zoning_table values ('12376','DE','3C','LV','6')</v>
      </c>
    </row>
    <row r="1285" spans="1:6" x14ac:dyDescent="0.3">
      <c r="A1285">
        <v>12376</v>
      </c>
      <c r="B1285" t="s">
        <v>376</v>
      </c>
      <c r="C1285" t="s">
        <v>2262</v>
      </c>
      <c r="D1285" s="4" t="s">
        <v>25</v>
      </c>
      <c r="E1285" s="4">
        <v>7</v>
      </c>
      <c r="F1285" t="str">
        <f t="shared" si="21"/>
        <v>insert into tnl_rating.dbo.dhl_country_zoning_table values ('12376','DE','3C','LB','7')</v>
      </c>
    </row>
    <row r="1286" spans="1:6" x14ac:dyDescent="0.3">
      <c r="A1286">
        <v>12376</v>
      </c>
      <c r="B1286" t="s">
        <v>376</v>
      </c>
      <c r="C1286" t="s">
        <v>2262</v>
      </c>
      <c r="D1286" s="4" t="s">
        <v>414</v>
      </c>
      <c r="E1286" s="4">
        <v>7</v>
      </c>
      <c r="F1286" t="str">
        <f t="shared" si="21"/>
        <v>insert into tnl_rating.dbo.dhl_country_zoning_table values ('12376','DE','3C','LS','7')</v>
      </c>
    </row>
    <row r="1287" spans="1:6" x14ac:dyDescent="0.3">
      <c r="A1287">
        <v>12376</v>
      </c>
      <c r="B1287" t="s">
        <v>376</v>
      </c>
      <c r="C1287" t="s">
        <v>2262</v>
      </c>
      <c r="D1287" s="4" t="s">
        <v>415</v>
      </c>
      <c r="E1287" s="4">
        <v>7</v>
      </c>
      <c r="F1287" t="str">
        <f t="shared" si="21"/>
        <v>insert into tnl_rating.dbo.dhl_country_zoning_table values ('12376','DE','3C','LR','7')</v>
      </c>
    </row>
    <row r="1288" spans="1:6" x14ac:dyDescent="0.3">
      <c r="A1288">
        <v>12376</v>
      </c>
      <c r="B1288" t="s">
        <v>376</v>
      </c>
      <c r="C1288" t="s">
        <v>2262</v>
      </c>
      <c r="D1288" s="4" t="s">
        <v>416</v>
      </c>
      <c r="E1288" s="4">
        <v>7</v>
      </c>
      <c r="F1288" t="str">
        <f t="shared" si="21"/>
        <v>insert into tnl_rating.dbo.dhl_country_zoning_table values ('12376','DE','3C','LY','7')</v>
      </c>
    </row>
    <row r="1289" spans="1:6" x14ac:dyDescent="0.3">
      <c r="A1289">
        <v>12376</v>
      </c>
      <c r="B1289" t="s">
        <v>376</v>
      </c>
      <c r="C1289" t="s">
        <v>2262</v>
      </c>
      <c r="D1289" s="4" t="s">
        <v>417</v>
      </c>
      <c r="E1289" s="4">
        <v>2</v>
      </c>
      <c r="F1289" t="str">
        <f t="shared" si="21"/>
        <v>insert into tnl_rating.dbo.dhl_country_zoning_table values ('12376','DE','3C','LI','2')</v>
      </c>
    </row>
    <row r="1290" spans="1:6" x14ac:dyDescent="0.3">
      <c r="A1290">
        <v>12376</v>
      </c>
      <c r="B1290" t="s">
        <v>376</v>
      </c>
      <c r="C1290" t="s">
        <v>2262</v>
      </c>
      <c r="D1290" s="4" t="s">
        <v>418</v>
      </c>
      <c r="E1290" s="4">
        <v>6</v>
      </c>
      <c r="F1290" t="str">
        <f t="shared" si="21"/>
        <v>insert into tnl_rating.dbo.dhl_country_zoning_table values ('12376','DE','3C','LT','6')</v>
      </c>
    </row>
    <row r="1291" spans="1:6" x14ac:dyDescent="0.3">
      <c r="A1291">
        <v>12376</v>
      </c>
      <c r="B1291" t="s">
        <v>376</v>
      </c>
      <c r="C1291" t="s">
        <v>2262</v>
      </c>
      <c r="D1291" s="4" t="s">
        <v>419</v>
      </c>
      <c r="E1291" s="4">
        <v>2</v>
      </c>
      <c r="F1291" t="str">
        <f t="shared" si="21"/>
        <v>insert into tnl_rating.dbo.dhl_country_zoning_table values ('12376','DE','3C','LU','2')</v>
      </c>
    </row>
    <row r="1292" spans="1:6" x14ac:dyDescent="0.3">
      <c r="A1292">
        <v>12376</v>
      </c>
      <c r="B1292" t="s">
        <v>376</v>
      </c>
      <c r="C1292" t="s">
        <v>2262</v>
      </c>
      <c r="D1292" s="4" t="s">
        <v>420</v>
      </c>
      <c r="E1292" s="4">
        <v>4</v>
      </c>
      <c r="F1292" t="str">
        <f t="shared" si="21"/>
        <v>insert into tnl_rating.dbo.dhl_country_zoning_table values ('12376','DE','3C','MO','4')</v>
      </c>
    </row>
    <row r="1293" spans="1:6" x14ac:dyDescent="0.3">
      <c r="A1293">
        <v>12376</v>
      </c>
      <c r="B1293" t="s">
        <v>376</v>
      </c>
      <c r="C1293" t="s">
        <v>2262</v>
      </c>
      <c r="D1293" s="4" t="s">
        <v>421</v>
      </c>
      <c r="E1293" s="4">
        <v>7</v>
      </c>
      <c r="F1293" t="str">
        <f t="shared" si="21"/>
        <v>insert into tnl_rating.dbo.dhl_country_zoning_table values ('12376','DE','3C','MG','7')</v>
      </c>
    </row>
    <row r="1294" spans="1:6" x14ac:dyDescent="0.3">
      <c r="A1294">
        <v>12376</v>
      </c>
      <c r="B1294" t="s">
        <v>376</v>
      </c>
      <c r="C1294" t="s">
        <v>2262</v>
      </c>
      <c r="D1294" s="4" t="s">
        <v>422</v>
      </c>
      <c r="E1294" s="4">
        <v>7</v>
      </c>
      <c r="F1294" t="str">
        <f t="shared" si="21"/>
        <v>insert into tnl_rating.dbo.dhl_country_zoning_table values ('12376','DE','3C','MW','7')</v>
      </c>
    </row>
    <row r="1295" spans="1:6" x14ac:dyDescent="0.3">
      <c r="A1295">
        <v>12376</v>
      </c>
      <c r="B1295" t="s">
        <v>376</v>
      </c>
      <c r="C1295" t="s">
        <v>2262</v>
      </c>
      <c r="D1295" s="4" t="s">
        <v>423</v>
      </c>
      <c r="E1295" s="4">
        <v>4</v>
      </c>
      <c r="F1295" t="str">
        <f t="shared" si="21"/>
        <v>insert into tnl_rating.dbo.dhl_country_zoning_table values ('12376','DE','3C','MY','4')</v>
      </c>
    </row>
    <row r="1296" spans="1:6" x14ac:dyDescent="0.3">
      <c r="A1296">
        <v>12376</v>
      </c>
      <c r="B1296" t="s">
        <v>376</v>
      </c>
      <c r="C1296" t="s">
        <v>2262</v>
      </c>
      <c r="D1296" s="4" t="s">
        <v>424</v>
      </c>
      <c r="E1296" s="4">
        <v>7</v>
      </c>
      <c r="F1296" t="str">
        <f t="shared" si="21"/>
        <v>insert into tnl_rating.dbo.dhl_country_zoning_table values ('12376','DE','3C','MV','7')</v>
      </c>
    </row>
    <row r="1297" spans="1:6" x14ac:dyDescent="0.3">
      <c r="A1297">
        <v>12376</v>
      </c>
      <c r="B1297" t="s">
        <v>376</v>
      </c>
      <c r="C1297" t="s">
        <v>2262</v>
      </c>
      <c r="D1297" s="4" t="s">
        <v>425</v>
      </c>
      <c r="E1297" s="4">
        <v>7</v>
      </c>
      <c r="F1297" t="str">
        <f t="shared" si="21"/>
        <v>insert into tnl_rating.dbo.dhl_country_zoning_table values ('12376','DE','3C','ML','7')</v>
      </c>
    </row>
    <row r="1298" spans="1:6" x14ac:dyDescent="0.3">
      <c r="A1298">
        <v>12376</v>
      </c>
      <c r="B1298" t="s">
        <v>376</v>
      </c>
      <c r="C1298" t="s">
        <v>2262</v>
      </c>
      <c r="D1298" s="4" t="s">
        <v>426</v>
      </c>
      <c r="E1298" s="4">
        <v>2</v>
      </c>
      <c r="F1298" t="str">
        <f t="shared" si="21"/>
        <v>insert into tnl_rating.dbo.dhl_country_zoning_table values ('12376','DE','3C','MT','2')</v>
      </c>
    </row>
    <row r="1299" spans="1:6" x14ac:dyDescent="0.3">
      <c r="A1299">
        <v>12376</v>
      </c>
      <c r="B1299" t="s">
        <v>376</v>
      </c>
      <c r="C1299" t="s">
        <v>2262</v>
      </c>
      <c r="D1299" s="4" t="s">
        <v>534</v>
      </c>
      <c r="E1299" s="4">
        <v>7</v>
      </c>
      <c r="F1299" t="str">
        <f t="shared" si="21"/>
        <v>insert into tnl_rating.dbo.dhl_country_zoning_table values ('12376','DE','3C','MH','7')</v>
      </c>
    </row>
    <row r="1300" spans="1:6" x14ac:dyDescent="0.3">
      <c r="A1300">
        <v>12376</v>
      </c>
      <c r="B1300" t="s">
        <v>376</v>
      </c>
      <c r="C1300" t="s">
        <v>2262</v>
      </c>
      <c r="D1300" s="4" t="s">
        <v>427</v>
      </c>
      <c r="E1300" s="4">
        <v>7</v>
      </c>
      <c r="F1300" t="str">
        <f t="shared" ref="F1300:F1363" si="22">"insert into tnl_rating.dbo.dhl_country_zoning_table values ('"&amp;A1300&amp;"','"&amp;B1300&amp;"','"&amp;C1300&amp;"','"&amp;D1300&amp;"','"&amp;E1300&amp;"')"</f>
        <v>insert into tnl_rating.dbo.dhl_country_zoning_table values ('12376','DE','3C','MQ','7')</v>
      </c>
    </row>
    <row r="1301" spans="1:6" x14ac:dyDescent="0.3">
      <c r="A1301">
        <v>12376</v>
      </c>
      <c r="B1301" t="s">
        <v>376</v>
      </c>
      <c r="C1301" t="s">
        <v>2262</v>
      </c>
      <c r="D1301" s="4" t="s">
        <v>428</v>
      </c>
      <c r="E1301" s="4">
        <v>7</v>
      </c>
      <c r="F1301" t="str">
        <f t="shared" si="22"/>
        <v>insert into tnl_rating.dbo.dhl_country_zoning_table values ('12376','DE','3C','MR','7')</v>
      </c>
    </row>
    <row r="1302" spans="1:6" x14ac:dyDescent="0.3">
      <c r="A1302">
        <v>12376</v>
      </c>
      <c r="B1302" t="s">
        <v>376</v>
      </c>
      <c r="C1302" t="s">
        <v>2262</v>
      </c>
      <c r="D1302" s="4" t="s">
        <v>429</v>
      </c>
      <c r="E1302" s="4">
        <v>7</v>
      </c>
      <c r="F1302" t="str">
        <f t="shared" si="22"/>
        <v>insert into tnl_rating.dbo.dhl_country_zoning_table values ('12376','DE','3C','MU','7')</v>
      </c>
    </row>
    <row r="1303" spans="1:6" x14ac:dyDescent="0.3">
      <c r="A1303">
        <v>12376</v>
      </c>
      <c r="B1303" t="s">
        <v>376</v>
      </c>
      <c r="C1303" t="s">
        <v>2262</v>
      </c>
      <c r="D1303" s="4" t="s">
        <v>430</v>
      </c>
      <c r="E1303" s="4">
        <v>7</v>
      </c>
      <c r="F1303" t="str">
        <f t="shared" si="22"/>
        <v>insert into tnl_rating.dbo.dhl_country_zoning_table values ('12376','DE','3C','YT','7')</v>
      </c>
    </row>
    <row r="1304" spans="1:6" x14ac:dyDescent="0.3">
      <c r="A1304">
        <v>12376</v>
      </c>
      <c r="B1304" t="s">
        <v>376</v>
      </c>
      <c r="C1304" t="s">
        <v>2262</v>
      </c>
      <c r="D1304" s="4" t="s">
        <v>431</v>
      </c>
      <c r="E1304" s="4">
        <v>1</v>
      </c>
      <c r="F1304" t="str">
        <f t="shared" si="22"/>
        <v>insert into tnl_rating.dbo.dhl_country_zoning_table values ('12376','DE','3C','MX','1')</v>
      </c>
    </row>
    <row r="1305" spans="1:6" x14ac:dyDescent="0.3">
      <c r="A1305">
        <v>12376</v>
      </c>
      <c r="B1305" t="s">
        <v>376</v>
      </c>
      <c r="C1305" t="s">
        <v>2262</v>
      </c>
      <c r="D1305" s="4" t="s">
        <v>535</v>
      </c>
      <c r="E1305" s="4">
        <v>7</v>
      </c>
      <c r="F1305" t="str">
        <f t="shared" si="22"/>
        <v>insert into tnl_rating.dbo.dhl_country_zoning_table values ('12376','DE','3C','FM','7')</v>
      </c>
    </row>
    <row r="1306" spans="1:6" x14ac:dyDescent="0.3">
      <c r="A1306">
        <v>12376</v>
      </c>
      <c r="B1306" t="s">
        <v>376</v>
      </c>
      <c r="C1306" t="s">
        <v>2262</v>
      </c>
      <c r="D1306" s="4" t="s">
        <v>432</v>
      </c>
      <c r="E1306" s="4">
        <v>6</v>
      </c>
      <c r="F1306" t="str">
        <f t="shared" si="22"/>
        <v>insert into tnl_rating.dbo.dhl_country_zoning_table values ('12376','DE','3C','MD','6')</v>
      </c>
    </row>
    <row r="1307" spans="1:6" x14ac:dyDescent="0.3">
      <c r="A1307">
        <v>12376</v>
      </c>
      <c r="B1307" t="s">
        <v>376</v>
      </c>
      <c r="C1307" t="s">
        <v>2262</v>
      </c>
      <c r="D1307" s="4" t="s">
        <v>433</v>
      </c>
      <c r="E1307" s="4">
        <v>2</v>
      </c>
      <c r="F1307" t="str">
        <f t="shared" si="22"/>
        <v>insert into tnl_rating.dbo.dhl_country_zoning_table values ('12376','DE','3C','MC','2')</v>
      </c>
    </row>
    <row r="1308" spans="1:6" x14ac:dyDescent="0.3">
      <c r="A1308">
        <v>12376</v>
      </c>
      <c r="B1308" t="s">
        <v>376</v>
      </c>
      <c r="C1308" t="s">
        <v>2262</v>
      </c>
      <c r="D1308" s="4" t="s">
        <v>434</v>
      </c>
      <c r="E1308" s="4">
        <v>7</v>
      </c>
      <c r="F1308" t="str">
        <f t="shared" si="22"/>
        <v>insert into tnl_rating.dbo.dhl_country_zoning_table values ('12376','DE','3C','MN','7')</v>
      </c>
    </row>
    <row r="1309" spans="1:6" x14ac:dyDescent="0.3">
      <c r="A1309">
        <v>12376</v>
      </c>
      <c r="B1309" t="s">
        <v>376</v>
      </c>
      <c r="C1309" t="s">
        <v>2262</v>
      </c>
      <c r="D1309" s="4" t="s">
        <v>435</v>
      </c>
      <c r="E1309" s="4">
        <v>6</v>
      </c>
      <c r="F1309" t="str">
        <f t="shared" si="22"/>
        <v>insert into tnl_rating.dbo.dhl_country_zoning_table values ('12376','DE','3C','ME','6')</v>
      </c>
    </row>
    <row r="1310" spans="1:6" x14ac:dyDescent="0.3">
      <c r="A1310">
        <v>12376</v>
      </c>
      <c r="B1310" t="s">
        <v>376</v>
      </c>
      <c r="C1310" t="s">
        <v>2262</v>
      </c>
      <c r="D1310" s="4" t="s">
        <v>436</v>
      </c>
      <c r="E1310" s="4">
        <v>7</v>
      </c>
      <c r="F1310" t="str">
        <f t="shared" si="22"/>
        <v>insert into tnl_rating.dbo.dhl_country_zoning_table values ('12376','DE','3C','MS','7')</v>
      </c>
    </row>
    <row r="1311" spans="1:6" x14ac:dyDescent="0.3">
      <c r="A1311">
        <v>12376</v>
      </c>
      <c r="B1311" t="s">
        <v>376</v>
      </c>
      <c r="C1311" t="s">
        <v>2262</v>
      </c>
      <c r="D1311" s="4" t="s">
        <v>437</v>
      </c>
      <c r="E1311" s="4">
        <v>7</v>
      </c>
      <c r="F1311" t="str">
        <f t="shared" si="22"/>
        <v>insert into tnl_rating.dbo.dhl_country_zoning_table values ('12376','DE','3C','MA','7')</v>
      </c>
    </row>
    <row r="1312" spans="1:6" x14ac:dyDescent="0.3">
      <c r="A1312">
        <v>12376</v>
      </c>
      <c r="B1312" t="s">
        <v>376</v>
      </c>
      <c r="C1312" t="s">
        <v>2262</v>
      </c>
      <c r="D1312" s="4" t="s">
        <v>438</v>
      </c>
      <c r="E1312" s="4">
        <v>7</v>
      </c>
      <c r="F1312" t="str">
        <f t="shared" si="22"/>
        <v>insert into tnl_rating.dbo.dhl_country_zoning_table values ('12376','DE','3C','MZ','7')</v>
      </c>
    </row>
    <row r="1313" spans="1:6" x14ac:dyDescent="0.3">
      <c r="A1313">
        <v>12376</v>
      </c>
      <c r="B1313" t="s">
        <v>376</v>
      </c>
      <c r="C1313" t="s">
        <v>2262</v>
      </c>
      <c r="D1313" s="4" t="s">
        <v>439</v>
      </c>
      <c r="E1313" s="4">
        <v>4</v>
      </c>
      <c r="F1313" t="str">
        <f t="shared" si="22"/>
        <v>insert into tnl_rating.dbo.dhl_country_zoning_table values ('12376','DE','3C','MM','4')</v>
      </c>
    </row>
    <row r="1314" spans="1:6" x14ac:dyDescent="0.3">
      <c r="A1314">
        <v>12376</v>
      </c>
      <c r="B1314" t="s">
        <v>376</v>
      </c>
      <c r="C1314" t="s">
        <v>2262</v>
      </c>
      <c r="D1314" s="4" t="s">
        <v>440</v>
      </c>
      <c r="E1314" s="4">
        <v>7</v>
      </c>
      <c r="F1314" t="str">
        <f t="shared" si="22"/>
        <v>insert into tnl_rating.dbo.dhl_country_zoning_table values ('12376','DE','3C','NA','7')</v>
      </c>
    </row>
    <row r="1315" spans="1:6" x14ac:dyDescent="0.3">
      <c r="A1315">
        <v>12376</v>
      </c>
      <c r="B1315" t="s">
        <v>376</v>
      </c>
      <c r="C1315" t="s">
        <v>2262</v>
      </c>
      <c r="D1315" s="4" t="s">
        <v>441</v>
      </c>
      <c r="E1315" s="4">
        <v>7</v>
      </c>
      <c r="F1315" t="str">
        <f t="shared" si="22"/>
        <v>insert into tnl_rating.dbo.dhl_country_zoning_table values ('12376','DE','3C','NR','7')</v>
      </c>
    </row>
    <row r="1316" spans="1:6" x14ac:dyDescent="0.3">
      <c r="A1316">
        <v>12376</v>
      </c>
      <c r="B1316" t="s">
        <v>376</v>
      </c>
      <c r="C1316" t="s">
        <v>2262</v>
      </c>
      <c r="D1316" s="4" t="s">
        <v>442</v>
      </c>
      <c r="E1316" s="4">
        <v>4</v>
      </c>
      <c r="F1316" t="str">
        <f t="shared" si="22"/>
        <v>insert into tnl_rating.dbo.dhl_country_zoning_table values ('12376','DE','3C','NP','4')</v>
      </c>
    </row>
    <row r="1317" spans="1:6" x14ac:dyDescent="0.3">
      <c r="A1317">
        <v>12376</v>
      </c>
      <c r="B1317" t="s">
        <v>376</v>
      </c>
      <c r="C1317" t="s">
        <v>2262</v>
      </c>
      <c r="D1317" s="4" t="s">
        <v>443</v>
      </c>
      <c r="E1317" s="4">
        <v>2</v>
      </c>
      <c r="F1317" t="str">
        <f t="shared" si="22"/>
        <v>insert into tnl_rating.dbo.dhl_country_zoning_table values ('12376','DE','3C','NL','2')</v>
      </c>
    </row>
    <row r="1318" spans="1:6" x14ac:dyDescent="0.3">
      <c r="A1318">
        <v>12376</v>
      </c>
      <c r="B1318" t="s">
        <v>376</v>
      </c>
      <c r="C1318" t="s">
        <v>2262</v>
      </c>
      <c r="D1318" s="4" t="s">
        <v>444</v>
      </c>
      <c r="E1318" s="4">
        <v>7</v>
      </c>
      <c r="F1318" t="str">
        <f t="shared" si="22"/>
        <v>insert into tnl_rating.dbo.dhl_country_zoning_table values ('12376','DE','3C','XN','7')</v>
      </c>
    </row>
    <row r="1319" spans="1:6" x14ac:dyDescent="0.3">
      <c r="A1319">
        <v>12376</v>
      </c>
      <c r="B1319" t="s">
        <v>376</v>
      </c>
      <c r="C1319" t="s">
        <v>2262</v>
      </c>
      <c r="D1319" s="4" t="s">
        <v>445</v>
      </c>
      <c r="E1319" s="4">
        <v>7</v>
      </c>
      <c r="F1319" t="str">
        <f t="shared" si="22"/>
        <v>insert into tnl_rating.dbo.dhl_country_zoning_table values ('12376','DE','3C','NC','7')</v>
      </c>
    </row>
    <row r="1320" spans="1:6" x14ac:dyDescent="0.3">
      <c r="A1320">
        <v>12376</v>
      </c>
      <c r="B1320" t="s">
        <v>376</v>
      </c>
      <c r="C1320" t="s">
        <v>2262</v>
      </c>
      <c r="D1320" s="4" t="s">
        <v>446</v>
      </c>
      <c r="E1320" s="4">
        <v>4</v>
      </c>
      <c r="F1320" t="str">
        <f t="shared" si="22"/>
        <v>insert into tnl_rating.dbo.dhl_country_zoning_table values ('12376','DE','3C','NZ','4')</v>
      </c>
    </row>
    <row r="1321" spans="1:6" x14ac:dyDescent="0.3">
      <c r="A1321">
        <v>12376</v>
      </c>
      <c r="B1321" t="s">
        <v>376</v>
      </c>
      <c r="C1321" t="s">
        <v>2262</v>
      </c>
      <c r="D1321" s="4" t="s">
        <v>447</v>
      </c>
      <c r="E1321" s="4">
        <v>5</v>
      </c>
      <c r="F1321" t="str">
        <f t="shared" si="22"/>
        <v>insert into tnl_rating.dbo.dhl_country_zoning_table values ('12376','DE','3C','NI','5')</v>
      </c>
    </row>
    <row r="1322" spans="1:6" x14ac:dyDescent="0.3">
      <c r="A1322">
        <v>12376</v>
      </c>
      <c r="B1322" t="s">
        <v>376</v>
      </c>
      <c r="C1322" t="s">
        <v>2262</v>
      </c>
      <c r="D1322" s="4" t="s">
        <v>448</v>
      </c>
      <c r="E1322" s="4">
        <v>7</v>
      </c>
      <c r="F1322" t="str">
        <f t="shared" si="22"/>
        <v>insert into tnl_rating.dbo.dhl_country_zoning_table values ('12376','DE','3C','NE','7')</v>
      </c>
    </row>
    <row r="1323" spans="1:6" x14ac:dyDescent="0.3">
      <c r="A1323">
        <v>12376</v>
      </c>
      <c r="B1323" t="s">
        <v>376</v>
      </c>
      <c r="C1323" t="s">
        <v>2262</v>
      </c>
      <c r="D1323" s="4" t="s">
        <v>449</v>
      </c>
      <c r="E1323" s="4">
        <v>7</v>
      </c>
      <c r="F1323" t="str">
        <f t="shared" si="22"/>
        <v>insert into tnl_rating.dbo.dhl_country_zoning_table values ('12376','DE','3C','NG','7')</v>
      </c>
    </row>
    <row r="1324" spans="1:6" x14ac:dyDescent="0.3">
      <c r="A1324">
        <v>12376</v>
      </c>
      <c r="B1324" t="s">
        <v>376</v>
      </c>
      <c r="C1324" t="s">
        <v>2262</v>
      </c>
      <c r="D1324" s="4" t="s">
        <v>450</v>
      </c>
      <c r="E1324" s="4">
        <v>7</v>
      </c>
      <c r="F1324" t="str">
        <f t="shared" si="22"/>
        <v>insert into tnl_rating.dbo.dhl_country_zoning_table values ('12376','DE','3C','NU','7')</v>
      </c>
    </row>
    <row r="1325" spans="1:6" x14ac:dyDescent="0.3">
      <c r="A1325">
        <v>12376</v>
      </c>
      <c r="B1325" t="s">
        <v>376</v>
      </c>
      <c r="C1325" t="s">
        <v>2262</v>
      </c>
      <c r="D1325" s="4" t="s">
        <v>451</v>
      </c>
      <c r="E1325" s="4">
        <v>6</v>
      </c>
      <c r="F1325" t="str">
        <f t="shared" si="22"/>
        <v>insert into tnl_rating.dbo.dhl_country_zoning_table values ('12376','DE','3C','MK','6')</v>
      </c>
    </row>
    <row r="1326" spans="1:6" x14ac:dyDescent="0.3">
      <c r="A1326">
        <v>12376</v>
      </c>
      <c r="B1326" t="s">
        <v>376</v>
      </c>
      <c r="C1326" t="s">
        <v>2262</v>
      </c>
      <c r="D1326" s="4" t="s">
        <v>536</v>
      </c>
      <c r="E1326" s="4">
        <v>7</v>
      </c>
      <c r="F1326" t="str">
        <f t="shared" si="22"/>
        <v>insert into tnl_rating.dbo.dhl_country_zoning_table values ('12376','DE','3C','MP','7')</v>
      </c>
    </row>
    <row r="1327" spans="1:6" x14ac:dyDescent="0.3">
      <c r="A1327">
        <v>12376</v>
      </c>
      <c r="B1327" t="s">
        <v>376</v>
      </c>
      <c r="C1327" t="s">
        <v>2262</v>
      </c>
      <c r="D1327" s="4" t="s">
        <v>452</v>
      </c>
      <c r="E1327" s="4">
        <v>2</v>
      </c>
      <c r="F1327" t="str">
        <f t="shared" si="22"/>
        <v>insert into tnl_rating.dbo.dhl_country_zoning_table values ('12376','DE','3C','NO','2')</v>
      </c>
    </row>
    <row r="1328" spans="1:6" x14ac:dyDescent="0.3">
      <c r="A1328">
        <v>12376</v>
      </c>
      <c r="B1328" t="s">
        <v>376</v>
      </c>
      <c r="C1328" t="s">
        <v>2262</v>
      </c>
      <c r="D1328" s="4" t="s">
        <v>453</v>
      </c>
      <c r="E1328" s="4">
        <v>7</v>
      </c>
      <c r="F1328" t="str">
        <f t="shared" si="22"/>
        <v>insert into tnl_rating.dbo.dhl_country_zoning_table values ('12376','DE','3C','OM','7')</v>
      </c>
    </row>
    <row r="1329" spans="1:6" x14ac:dyDescent="0.3">
      <c r="A1329">
        <v>12376</v>
      </c>
      <c r="B1329" t="s">
        <v>376</v>
      </c>
      <c r="C1329" t="s">
        <v>2262</v>
      </c>
      <c r="D1329" s="4" t="s">
        <v>454</v>
      </c>
      <c r="E1329" s="4">
        <v>7</v>
      </c>
      <c r="F1329" t="str">
        <f t="shared" si="22"/>
        <v>insert into tnl_rating.dbo.dhl_country_zoning_table values ('12376','DE','3C','PK','7')</v>
      </c>
    </row>
    <row r="1330" spans="1:6" x14ac:dyDescent="0.3">
      <c r="A1330">
        <v>12376</v>
      </c>
      <c r="B1330" t="s">
        <v>376</v>
      </c>
      <c r="C1330" t="s">
        <v>2262</v>
      </c>
      <c r="D1330" s="4" t="s">
        <v>537</v>
      </c>
      <c r="E1330" s="4">
        <v>4</v>
      </c>
      <c r="F1330" t="str">
        <f t="shared" si="22"/>
        <v>insert into tnl_rating.dbo.dhl_country_zoning_table values ('12376','DE','3C','PW','4')</v>
      </c>
    </row>
    <row r="1331" spans="1:6" x14ac:dyDescent="0.3">
      <c r="A1331">
        <v>12376</v>
      </c>
      <c r="B1331" t="s">
        <v>376</v>
      </c>
      <c r="C1331" t="s">
        <v>2262</v>
      </c>
      <c r="D1331" s="4" t="s">
        <v>455</v>
      </c>
      <c r="E1331" s="4">
        <v>5</v>
      </c>
      <c r="F1331" t="str">
        <f t="shared" si="22"/>
        <v>insert into tnl_rating.dbo.dhl_country_zoning_table values ('12376','DE','3C','PA','5')</v>
      </c>
    </row>
    <row r="1332" spans="1:6" x14ac:dyDescent="0.3">
      <c r="A1332">
        <v>12376</v>
      </c>
      <c r="B1332" t="s">
        <v>376</v>
      </c>
      <c r="C1332" t="s">
        <v>2262</v>
      </c>
      <c r="D1332" s="4" t="s">
        <v>456</v>
      </c>
      <c r="E1332" s="4">
        <v>7</v>
      </c>
      <c r="F1332" t="str">
        <f t="shared" si="22"/>
        <v>insert into tnl_rating.dbo.dhl_country_zoning_table values ('12376','DE','3C','PG','7')</v>
      </c>
    </row>
    <row r="1333" spans="1:6" x14ac:dyDescent="0.3">
      <c r="A1333">
        <v>12376</v>
      </c>
      <c r="B1333" t="s">
        <v>376</v>
      </c>
      <c r="C1333" t="s">
        <v>2262</v>
      </c>
      <c r="D1333" s="4" t="s">
        <v>457</v>
      </c>
      <c r="E1333" s="4">
        <v>5</v>
      </c>
      <c r="F1333" t="str">
        <f t="shared" si="22"/>
        <v>insert into tnl_rating.dbo.dhl_country_zoning_table values ('12376','DE','3C','PY','5')</v>
      </c>
    </row>
    <row r="1334" spans="1:6" x14ac:dyDescent="0.3">
      <c r="A1334">
        <v>12376</v>
      </c>
      <c r="B1334" t="s">
        <v>376</v>
      </c>
      <c r="C1334" t="s">
        <v>2262</v>
      </c>
      <c r="D1334" s="4" t="s">
        <v>458</v>
      </c>
      <c r="E1334" s="4">
        <v>5</v>
      </c>
      <c r="F1334" t="str">
        <f t="shared" si="22"/>
        <v>insert into tnl_rating.dbo.dhl_country_zoning_table values ('12376','DE','3C','PE','5')</v>
      </c>
    </row>
    <row r="1335" spans="1:6" x14ac:dyDescent="0.3">
      <c r="A1335">
        <v>12376</v>
      </c>
      <c r="B1335" t="s">
        <v>376</v>
      </c>
      <c r="C1335" t="s">
        <v>2262</v>
      </c>
      <c r="D1335" s="4" t="s">
        <v>459</v>
      </c>
      <c r="E1335" s="4">
        <v>4</v>
      </c>
      <c r="F1335" t="str">
        <f t="shared" si="22"/>
        <v>insert into tnl_rating.dbo.dhl_country_zoning_table values ('12376','DE','3C','PH','4')</v>
      </c>
    </row>
    <row r="1336" spans="1:6" x14ac:dyDescent="0.3">
      <c r="A1336">
        <v>12376</v>
      </c>
      <c r="B1336" t="s">
        <v>376</v>
      </c>
      <c r="C1336" t="s">
        <v>2262</v>
      </c>
      <c r="D1336" s="4" t="s">
        <v>460</v>
      </c>
      <c r="E1336" s="4">
        <v>6</v>
      </c>
      <c r="F1336" t="str">
        <f t="shared" si="22"/>
        <v>insert into tnl_rating.dbo.dhl_country_zoning_table values ('12376','DE','3C','PL','6')</v>
      </c>
    </row>
    <row r="1337" spans="1:6" x14ac:dyDescent="0.3">
      <c r="A1337">
        <v>12376</v>
      </c>
      <c r="B1337" t="s">
        <v>376</v>
      </c>
      <c r="C1337" t="s">
        <v>2262</v>
      </c>
      <c r="D1337" s="4" t="s">
        <v>461</v>
      </c>
      <c r="E1337" s="4">
        <v>2</v>
      </c>
      <c r="F1337" t="str">
        <f t="shared" si="22"/>
        <v>insert into tnl_rating.dbo.dhl_country_zoning_table values ('12376','DE','3C','PT','2')</v>
      </c>
    </row>
    <row r="1338" spans="1:6" x14ac:dyDescent="0.3">
      <c r="A1338">
        <v>12376</v>
      </c>
      <c r="B1338" t="s">
        <v>376</v>
      </c>
      <c r="C1338" t="s">
        <v>2262</v>
      </c>
      <c r="D1338" s="4" t="s">
        <v>538</v>
      </c>
      <c r="E1338" s="4">
        <v>7</v>
      </c>
      <c r="F1338" t="str">
        <f t="shared" si="22"/>
        <v>insert into tnl_rating.dbo.dhl_country_zoning_table values ('12376','DE','3C','PR','7')</v>
      </c>
    </row>
    <row r="1339" spans="1:6" x14ac:dyDescent="0.3">
      <c r="A1339">
        <v>12376</v>
      </c>
      <c r="B1339" t="s">
        <v>376</v>
      </c>
      <c r="C1339" t="s">
        <v>2262</v>
      </c>
      <c r="D1339" s="4" t="s">
        <v>462</v>
      </c>
      <c r="E1339" s="4">
        <v>7</v>
      </c>
      <c r="F1339" t="str">
        <f t="shared" si="22"/>
        <v>insert into tnl_rating.dbo.dhl_country_zoning_table values ('12376','DE','3C','QA','7')</v>
      </c>
    </row>
    <row r="1340" spans="1:6" x14ac:dyDescent="0.3">
      <c r="A1340">
        <v>12376</v>
      </c>
      <c r="B1340" t="s">
        <v>376</v>
      </c>
      <c r="C1340" t="s">
        <v>2262</v>
      </c>
      <c r="D1340" s="4" t="s">
        <v>463</v>
      </c>
      <c r="E1340" s="4">
        <v>7</v>
      </c>
      <c r="F1340" t="str">
        <f t="shared" si="22"/>
        <v>insert into tnl_rating.dbo.dhl_country_zoning_table values ('12376','DE','3C','RE','7')</v>
      </c>
    </row>
    <row r="1341" spans="1:6" x14ac:dyDescent="0.3">
      <c r="A1341">
        <v>12376</v>
      </c>
      <c r="B1341" t="s">
        <v>376</v>
      </c>
      <c r="C1341" t="s">
        <v>2262</v>
      </c>
      <c r="D1341" s="4" t="s">
        <v>464</v>
      </c>
      <c r="E1341" s="4">
        <v>6</v>
      </c>
      <c r="F1341" t="str">
        <f t="shared" si="22"/>
        <v>insert into tnl_rating.dbo.dhl_country_zoning_table values ('12376','DE','3C','RO','6')</v>
      </c>
    </row>
    <row r="1342" spans="1:6" x14ac:dyDescent="0.3">
      <c r="A1342">
        <v>12376</v>
      </c>
      <c r="B1342" t="s">
        <v>376</v>
      </c>
      <c r="C1342" t="s">
        <v>2262</v>
      </c>
      <c r="D1342" s="4" t="s">
        <v>465</v>
      </c>
      <c r="E1342" s="4">
        <v>6</v>
      </c>
      <c r="F1342" t="str">
        <f t="shared" si="22"/>
        <v>insert into tnl_rating.dbo.dhl_country_zoning_table values ('12376','DE','3C','RU','6')</v>
      </c>
    </row>
    <row r="1343" spans="1:6" x14ac:dyDescent="0.3">
      <c r="A1343">
        <v>12376</v>
      </c>
      <c r="B1343" t="s">
        <v>376</v>
      </c>
      <c r="C1343" t="s">
        <v>2262</v>
      </c>
      <c r="D1343" s="4" t="s">
        <v>466</v>
      </c>
      <c r="E1343" s="4">
        <v>7</v>
      </c>
      <c r="F1343" t="str">
        <f t="shared" si="22"/>
        <v>insert into tnl_rating.dbo.dhl_country_zoning_table values ('12376','DE','3C','RW','7')</v>
      </c>
    </row>
    <row r="1344" spans="1:6" x14ac:dyDescent="0.3">
      <c r="A1344">
        <v>12376</v>
      </c>
      <c r="B1344" t="s">
        <v>376</v>
      </c>
      <c r="C1344" t="s">
        <v>2262</v>
      </c>
      <c r="D1344" s="4" t="s">
        <v>467</v>
      </c>
      <c r="E1344" s="4">
        <v>7</v>
      </c>
      <c r="F1344" t="str">
        <f t="shared" si="22"/>
        <v>insert into tnl_rating.dbo.dhl_country_zoning_table values ('12376','DE','3C','SH','7')</v>
      </c>
    </row>
    <row r="1345" spans="1:6" x14ac:dyDescent="0.3">
      <c r="A1345">
        <v>12376</v>
      </c>
      <c r="B1345" t="s">
        <v>376</v>
      </c>
      <c r="C1345" t="s">
        <v>2262</v>
      </c>
      <c r="D1345" s="4" t="s">
        <v>468</v>
      </c>
      <c r="E1345" s="4">
        <v>7</v>
      </c>
      <c r="F1345" t="str">
        <f t="shared" si="22"/>
        <v>insert into tnl_rating.dbo.dhl_country_zoning_table values ('12376','DE','3C','WS','7')</v>
      </c>
    </row>
    <row r="1346" spans="1:6" x14ac:dyDescent="0.3">
      <c r="A1346">
        <v>12376</v>
      </c>
      <c r="B1346" t="s">
        <v>376</v>
      </c>
      <c r="C1346" t="s">
        <v>2262</v>
      </c>
      <c r="D1346" s="4" t="s">
        <v>469</v>
      </c>
      <c r="E1346" s="4">
        <v>2</v>
      </c>
      <c r="F1346" t="str">
        <f t="shared" si="22"/>
        <v>insert into tnl_rating.dbo.dhl_country_zoning_table values ('12376','DE','3C','SM','2')</v>
      </c>
    </row>
    <row r="1347" spans="1:6" x14ac:dyDescent="0.3">
      <c r="A1347">
        <v>12376</v>
      </c>
      <c r="B1347" t="s">
        <v>376</v>
      </c>
      <c r="C1347" t="s">
        <v>2262</v>
      </c>
      <c r="D1347" s="4" t="s">
        <v>470</v>
      </c>
      <c r="E1347" s="4">
        <v>7</v>
      </c>
      <c r="F1347" t="str">
        <f t="shared" si="22"/>
        <v>insert into tnl_rating.dbo.dhl_country_zoning_table values ('12376','DE','3C','ST','7')</v>
      </c>
    </row>
    <row r="1348" spans="1:6" x14ac:dyDescent="0.3">
      <c r="A1348">
        <v>12376</v>
      </c>
      <c r="B1348" t="s">
        <v>376</v>
      </c>
      <c r="C1348" t="s">
        <v>2262</v>
      </c>
      <c r="D1348" s="4" t="s">
        <v>471</v>
      </c>
      <c r="E1348" s="4">
        <v>7</v>
      </c>
      <c r="F1348" t="str">
        <f t="shared" si="22"/>
        <v>insert into tnl_rating.dbo.dhl_country_zoning_table values ('12376','DE','3C','SA','7')</v>
      </c>
    </row>
    <row r="1349" spans="1:6" x14ac:dyDescent="0.3">
      <c r="A1349">
        <v>12376</v>
      </c>
      <c r="B1349" t="s">
        <v>376</v>
      </c>
      <c r="C1349" t="s">
        <v>2262</v>
      </c>
      <c r="D1349" s="4" t="s">
        <v>472</v>
      </c>
      <c r="E1349" s="4">
        <v>7</v>
      </c>
      <c r="F1349" t="str">
        <f t="shared" si="22"/>
        <v>insert into tnl_rating.dbo.dhl_country_zoning_table values ('12376','DE','3C','SN','7')</v>
      </c>
    </row>
    <row r="1350" spans="1:6" x14ac:dyDescent="0.3">
      <c r="A1350">
        <v>12376</v>
      </c>
      <c r="B1350" t="s">
        <v>376</v>
      </c>
      <c r="C1350" t="s">
        <v>2262</v>
      </c>
      <c r="D1350" s="4" t="s">
        <v>473</v>
      </c>
      <c r="E1350" s="4">
        <v>6</v>
      </c>
      <c r="F1350" t="str">
        <f t="shared" si="22"/>
        <v>insert into tnl_rating.dbo.dhl_country_zoning_table values ('12376','DE','3C','RS','6')</v>
      </c>
    </row>
    <row r="1351" spans="1:6" x14ac:dyDescent="0.3">
      <c r="A1351">
        <v>12376</v>
      </c>
      <c r="B1351" t="s">
        <v>376</v>
      </c>
      <c r="C1351" t="s">
        <v>2262</v>
      </c>
      <c r="D1351" s="4" t="s">
        <v>474</v>
      </c>
      <c r="E1351" s="4">
        <v>7</v>
      </c>
      <c r="F1351" t="str">
        <f t="shared" si="22"/>
        <v>insert into tnl_rating.dbo.dhl_country_zoning_table values ('12376','DE','3C','SC','7')</v>
      </c>
    </row>
    <row r="1352" spans="1:6" x14ac:dyDescent="0.3">
      <c r="A1352">
        <v>12376</v>
      </c>
      <c r="B1352" t="s">
        <v>376</v>
      </c>
      <c r="C1352" t="s">
        <v>2262</v>
      </c>
      <c r="D1352" s="4" t="s">
        <v>475</v>
      </c>
      <c r="E1352" s="4">
        <v>7</v>
      </c>
      <c r="F1352" t="str">
        <f t="shared" si="22"/>
        <v>insert into tnl_rating.dbo.dhl_country_zoning_table values ('12376','DE','3C','SL','7')</v>
      </c>
    </row>
    <row r="1353" spans="1:6" x14ac:dyDescent="0.3">
      <c r="A1353">
        <v>12376</v>
      </c>
      <c r="B1353" t="s">
        <v>376</v>
      </c>
      <c r="C1353" t="s">
        <v>2262</v>
      </c>
      <c r="D1353" s="4" t="s">
        <v>476</v>
      </c>
      <c r="E1353" s="4">
        <v>4</v>
      </c>
      <c r="F1353" t="str">
        <f t="shared" si="22"/>
        <v>insert into tnl_rating.dbo.dhl_country_zoning_table values ('12376','DE','3C','SG','4')</v>
      </c>
    </row>
    <row r="1354" spans="1:6" x14ac:dyDescent="0.3">
      <c r="A1354">
        <v>12376</v>
      </c>
      <c r="B1354" t="s">
        <v>376</v>
      </c>
      <c r="C1354" t="s">
        <v>2262</v>
      </c>
      <c r="D1354" s="4" t="s">
        <v>477</v>
      </c>
      <c r="E1354" s="4">
        <v>6</v>
      </c>
      <c r="F1354" t="str">
        <f t="shared" si="22"/>
        <v>insert into tnl_rating.dbo.dhl_country_zoning_table values ('12376','DE','3C','SK','6')</v>
      </c>
    </row>
    <row r="1355" spans="1:6" x14ac:dyDescent="0.3">
      <c r="A1355">
        <v>12376</v>
      </c>
      <c r="B1355" t="s">
        <v>376</v>
      </c>
      <c r="C1355" t="s">
        <v>2262</v>
      </c>
      <c r="D1355" s="4" t="s">
        <v>478</v>
      </c>
      <c r="E1355" s="4">
        <v>6</v>
      </c>
      <c r="F1355" t="str">
        <f t="shared" si="22"/>
        <v>insert into tnl_rating.dbo.dhl_country_zoning_table values ('12376','DE','3C','SI','6')</v>
      </c>
    </row>
    <row r="1356" spans="1:6" x14ac:dyDescent="0.3">
      <c r="A1356">
        <v>12376</v>
      </c>
      <c r="B1356" t="s">
        <v>376</v>
      </c>
      <c r="C1356" t="s">
        <v>2262</v>
      </c>
      <c r="D1356" s="4" t="s">
        <v>479</v>
      </c>
      <c r="E1356" s="4">
        <v>7</v>
      </c>
      <c r="F1356" t="str">
        <f t="shared" si="22"/>
        <v>insert into tnl_rating.dbo.dhl_country_zoning_table values ('12376','DE','3C','SB','7')</v>
      </c>
    </row>
    <row r="1357" spans="1:6" x14ac:dyDescent="0.3">
      <c r="A1357">
        <v>12376</v>
      </c>
      <c r="B1357" t="s">
        <v>376</v>
      </c>
      <c r="C1357" t="s">
        <v>2262</v>
      </c>
      <c r="D1357" s="4" t="s">
        <v>480</v>
      </c>
      <c r="E1357" s="4">
        <v>7</v>
      </c>
      <c r="F1357" t="str">
        <f t="shared" si="22"/>
        <v>insert into tnl_rating.dbo.dhl_country_zoning_table values ('12376','DE','3C','SO','7')</v>
      </c>
    </row>
    <row r="1358" spans="1:6" x14ac:dyDescent="0.3">
      <c r="A1358">
        <v>12376</v>
      </c>
      <c r="B1358" t="s">
        <v>376</v>
      </c>
      <c r="C1358" t="s">
        <v>2262</v>
      </c>
      <c r="D1358" s="4" t="s">
        <v>481</v>
      </c>
      <c r="E1358" s="4">
        <v>7</v>
      </c>
      <c r="F1358" t="str">
        <f t="shared" si="22"/>
        <v>insert into tnl_rating.dbo.dhl_country_zoning_table values ('12376','DE','3C','XS','7')</v>
      </c>
    </row>
    <row r="1359" spans="1:6" x14ac:dyDescent="0.3">
      <c r="A1359">
        <v>12376</v>
      </c>
      <c r="B1359" t="s">
        <v>376</v>
      </c>
      <c r="C1359" t="s">
        <v>2262</v>
      </c>
      <c r="D1359" s="4" t="s">
        <v>482</v>
      </c>
      <c r="E1359" s="4">
        <v>7</v>
      </c>
      <c r="F1359" t="str">
        <f t="shared" si="22"/>
        <v>insert into tnl_rating.dbo.dhl_country_zoning_table values ('12376','DE','3C','ZA','7')</v>
      </c>
    </row>
    <row r="1360" spans="1:6" x14ac:dyDescent="0.3">
      <c r="A1360">
        <v>12376</v>
      </c>
      <c r="B1360" t="s">
        <v>376</v>
      </c>
      <c r="C1360" t="s">
        <v>2262</v>
      </c>
      <c r="D1360" s="4" t="s">
        <v>483</v>
      </c>
      <c r="E1360" s="4">
        <v>7</v>
      </c>
      <c r="F1360" t="str">
        <f t="shared" si="22"/>
        <v>insert into tnl_rating.dbo.dhl_country_zoning_table values ('12376','DE','3C','SS','7')</v>
      </c>
    </row>
    <row r="1361" spans="1:6" x14ac:dyDescent="0.3">
      <c r="A1361">
        <v>12376</v>
      </c>
      <c r="B1361" t="s">
        <v>376</v>
      </c>
      <c r="C1361" t="s">
        <v>2262</v>
      </c>
      <c r="D1361" s="4" t="s">
        <v>484</v>
      </c>
      <c r="E1361" s="4">
        <v>2</v>
      </c>
      <c r="F1361" t="str">
        <f t="shared" si="22"/>
        <v>insert into tnl_rating.dbo.dhl_country_zoning_table values ('12376','DE','3C','ES','2')</v>
      </c>
    </row>
    <row r="1362" spans="1:6" x14ac:dyDescent="0.3">
      <c r="A1362">
        <v>12376</v>
      </c>
      <c r="B1362" t="s">
        <v>376</v>
      </c>
      <c r="C1362" t="s">
        <v>2262</v>
      </c>
      <c r="D1362" s="4" t="s">
        <v>485</v>
      </c>
      <c r="E1362" s="4">
        <v>7</v>
      </c>
      <c r="F1362" t="str">
        <f t="shared" si="22"/>
        <v>insert into tnl_rating.dbo.dhl_country_zoning_table values ('12376','DE','3C','LK','7')</v>
      </c>
    </row>
    <row r="1363" spans="1:6" x14ac:dyDescent="0.3">
      <c r="A1363">
        <v>12376</v>
      </c>
      <c r="B1363" t="s">
        <v>376</v>
      </c>
      <c r="C1363" t="s">
        <v>2262</v>
      </c>
      <c r="D1363" s="4" t="s">
        <v>486</v>
      </c>
      <c r="E1363" s="4">
        <v>7</v>
      </c>
      <c r="F1363" t="str">
        <f t="shared" si="22"/>
        <v>insert into tnl_rating.dbo.dhl_country_zoning_table values ('12376','DE','3C','XY','7')</v>
      </c>
    </row>
    <row r="1364" spans="1:6" x14ac:dyDescent="0.3">
      <c r="A1364">
        <v>12376</v>
      </c>
      <c r="B1364" t="s">
        <v>376</v>
      </c>
      <c r="C1364" t="s">
        <v>2262</v>
      </c>
      <c r="D1364" s="4" t="s">
        <v>487</v>
      </c>
      <c r="E1364" s="4">
        <v>7</v>
      </c>
      <c r="F1364" t="str">
        <f t="shared" ref="F1364:F1403" si="23">"insert into tnl_rating.dbo.dhl_country_zoning_table values ('"&amp;A1364&amp;"','"&amp;B1364&amp;"','"&amp;C1364&amp;"','"&amp;D1364&amp;"','"&amp;E1364&amp;"')"</f>
        <v>insert into tnl_rating.dbo.dhl_country_zoning_table values ('12376','DE','3C','XE','7')</v>
      </c>
    </row>
    <row r="1365" spans="1:6" x14ac:dyDescent="0.3">
      <c r="A1365">
        <v>12376</v>
      </c>
      <c r="B1365" t="s">
        <v>376</v>
      </c>
      <c r="C1365" t="s">
        <v>2262</v>
      </c>
      <c r="D1365" s="4" t="s">
        <v>488</v>
      </c>
      <c r="E1365" s="4">
        <v>7</v>
      </c>
      <c r="F1365" t="str">
        <f t="shared" si="23"/>
        <v>insert into tnl_rating.dbo.dhl_country_zoning_table values ('12376','DE','3C','KN','7')</v>
      </c>
    </row>
    <row r="1366" spans="1:6" x14ac:dyDescent="0.3">
      <c r="A1366">
        <v>12376</v>
      </c>
      <c r="B1366" t="s">
        <v>376</v>
      </c>
      <c r="C1366" t="s">
        <v>2262</v>
      </c>
      <c r="D1366" s="4" t="s">
        <v>489</v>
      </c>
      <c r="E1366" s="4">
        <v>7</v>
      </c>
      <c r="F1366" t="str">
        <f t="shared" si="23"/>
        <v>insert into tnl_rating.dbo.dhl_country_zoning_table values ('12376','DE','3C','LC','7')</v>
      </c>
    </row>
    <row r="1367" spans="1:6" x14ac:dyDescent="0.3">
      <c r="A1367">
        <v>12376</v>
      </c>
      <c r="B1367" t="s">
        <v>376</v>
      </c>
      <c r="C1367" t="s">
        <v>2262</v>
      </c>
      <c r="D1367" s="4" t="s">
        <v>490</v>
      </c>
      <c r="E1367" s="4">
        <v>7</v>
      </c>
      <c r="F1367" t="str">
        <f t="shared" si="23"/>
        <v>insert into tnl_rating.dbo.dhl_country_zoning_table values ('12376','DE','3C','XM','7')</v>
      </c>
    </row>
    <row r="1368" spans="1:6" x14ac:dyDescent="0.3">
      <c r="A1368">
        <v>12376</v>
      </c>
      <c r="B1368" t="s">
        <v>376</v>
      </c>
      <c r="C1368" t="s">
        <v>2262</v>
      </c>
      <c r="D1368" s="4" t="s">
        <v>491</v>
      </c>
      <c r="E1368" s="4">
        <v>7</v>
      </c>
      <c r="F1368" t="str">
        <f t="shared" si="23"/>
        <v>insert into tnl_rating.dbo.dhl_country_zoning_table values ('12376','DE','3C','VC','7')</v>
      </c>
    </row>
    <row r="1369" spans="1:6" x14ac:dyDescent="0.3">
      <c r="A1369">
        <v>12376</v>
      </c>
      <c r="B1369" t="s">
        <v>376</v>
      </c>
      <c r="C1369" t="s">
        <v>2262</v>
      </c>
      <c r="D1369" s="4" t="s">
        <v>492</v>
      </c>
      <c r="E1369" s="4">
        <v>7</v>
      </c>
      <c r="F1369" t="str">
        <f t="shared" si="23"/>
        <v>insert into tnl_rating.dbo.dhl_country_zoning_table values ('12376','DE','3C','SD','7')</v>
      </c>
    </row>
    <row r="1370" spans="1:6" x14ac:dyDescent="0.3">
      <c r="A1370">
        <v>12376</v>
      </c>
      <c r="B1370" t="s">
        <v>376</v>
      </c>
      <c r="C1370" t="s">
        <v>2262</v>
      </c>
      <c r="D1370" s="4" t="s">
        <v>493</v>
      </c>
      <c r="E1370" s="4">
        <v>5</v>
      </c>
      <c r="F1370" t="str">
        <f t="shared" si="23"/>
        <v>insert into tnl_rating.dbo.dhl_country_zoning_table values ('12376','DE','3C','SR','5')</v>
      </c>
    </row>
    <row r="1371" spans="1:6" x14ac:dyDescent="0.3">
      <c r="A1371">
        <v>12376</v>
      </c>
      <c r="B1371" t="s">
        <v>376</v>
      </c>
      <c r="C1371" t="s">
        <v>2262</v>
      </c>
      <c r="D1371" s="4" t="s">
        <v>494</v>
      </c>
      <c r="E1371" s="4">
        <v>2</v>
      </c>
      <c r="F1371" t="str">
        <f t="shared" si="23"/>
        <v>insert into tnl_rating.dbo.dhl_country_zoning_table values ('12376','DE','3C','SE','2')</v>
      </c>
    </row>
    <row r="1372" spans="1:6" x14ac:dyDescent="0.3">
      <c r="A1372">
        <v>12376</v>
      </c>
      <c r="B1372" t="s">
        <v>376</v>
      </c>
      <c r="C1372" t="s">
        <v>2262</v>
      </c>
      <c r="D1372" s="4" t="s">
        <v>495</v>
      </c>
      <c r="E1372" s="4">
        <v>2</v>
      </c>
      <c r="F1372" t="str">
        <f t="shared" si="23"/>
        <v>insert into tnl_rating.dbo.dhl_country_zoning_table values ('12376','DE','3C','CH','2')</v>
      </c>
    </row>
    <row r="1373" spans="1:6" x14ac:dyDescent="0.3">
      <c r="A1373">
        <v>12376</v>
      </c>
      <c r="B1373" t="s">
        <v>376</v>
      </c>
      <c r="C1373" t="s">
        <v>2262</v>
      </c>
      <c r="D1373" s="4" t="s">
        <v>496</v>
      </c>
      <c r="E1373" s="4">
        <v>7</v>
      </c>
      <c r="F1373" t="str">
        <f t="shared" si="23"/>
        <v>insert into tnl_rating.dbo.dhl_country_zoning_table values ('12376','DE','3C','SY','7')</v>
      </c>
    </row>
    <row r="1374" spans="1:6" x14ac:dyDescent="0.3">
      <c r="A1374">
        <v>12376</v>
      </c>
      <c r="B1374" t="s">
        <v>376</v>
      </c>
      <c r="C1374" t="s">
        <v>2262</v>
      </c>
      <c r="D1374" s="4" t="s">
        <v>497</v>
      </c>
      <c r="E1374" s="4">
        <v>7</v>
      </c>
      <c r="F1374" t="str">
        <f t="shared" si="23"/>
        <v>insert into tnl_rating.dbo.dhl_country_zoning_table values ('12376','DE','3C','PF','7')</v>
      </c>
    </row>
    <row r="1375" spans="1:6" x14ac:dyDescent="0.3">
      <c r="A1375">
        <v>12376</v>
      </c>
      <c r="B1375" t="s">
        <v>376</v>
      </c>
      <c r="C1375" t="s">
        <v>2262</v>
      </c>
      <c r="D1375" s="4" t="s">
        <v>498</v>
      </c>
      <c r="E1375" s="4">
        <v>4</v>
      </c>
      <c r="F1375" t="str">
        <f t="shared" si="23"/>
        <v>insert into tnl_rating.dbo.dhl_country_zoning_table values ('12376','DE','3C','TW','4')</v>
      </c>
    </row>
    <row r="1376" spans="1:6" x14ac:dyDescent="0.3">
      <c r="A1376">
        <v>12376</v>
      </c>
      <c r="B1376" t="s">
        <v>376</v>
      </c>
      <c r="C1376" t="s">
        <v>2262</v>
      </c>
      <c r="D1376" s="4" t="s">
        <v>499</v>
      </c>
      <c r="E1376" s="4">
        <v>6</v>
      </c>
      <c r="F1376" t="str">
        <f t="shared" si="23"/>
        <v>insert into tnl_rating.dbo.dhl_country_zoning_table values ('12376','DE','3C','TJ','6')</v>
      </c>
    </row>
    <row r="1377" spans="1:6" x14ac:dyDescent="0.3">
      <c r="A1377">
        <v>12376</v>
      </c>
      <c r="B1377" t="s">
        <v>376</v>
      </c>
      <c r="C1377" t="s">
        <v>2262</v>
      </c>
      <c r="D1377" s="4" t="s">
        <v>500</v>
      </c>
      <c r="E1377" s="4">
        <v>7</v>
      </c>
      <c r="F1377" t="str">
        <f t="shared" si="23"/>
        <v>insert into tnl_rating.dbo.dhl_country_zoning_table values ('12376','DE','3C','TZ','7')</v>
      </c>
    </row>
    <row r="1378" spans="1:6" x14ac:dyDescent="0.3">
      <c r="A1378">
        <v>12376</v>
      </c>
      <c r="B1378" t="s">
        <v>376</v>
      </c>
      <c r="C1378" t="s">
        <v>2262</v>
      </c>
      <c r="D1378" s="4" t="s">
        <v>501</v>
      </c>
      <c r="E1378" s="4">
        <v>4</v>
      </c>
      <c r="F1378" t="str">
        <f t="shared" si="23"/>
        <v>insert into tnl_rating.dbo.dhl_country_zoning_table values ('12376','DE','3C','TH','4')</v>
      </c>
    </row>
    <row r="1379" spans="1:6" x14ac:dyDescent="0.3">
      <c r="A1379">
        <v>12376</v>
      </c>
      <c r="B1379" t="s">
        <v>376</v>
      </c>
      <c r="C1379" t="s">
        <v>2262</v>
      </c>
      <c r="D1379" s="4" t="s">
        <v>502</v>
      </c>
      <c r="E1379" s="4">
        <v>7</v>
      </c>
      <c r="F1379" t="str">
        <f t="shared" si="23"/>
        <v>insert into tnl_rating.dbo.dhl_country_zoning_table values ('12376','DE','3C','TL','7')</v>
      </c>
    </row>
    <row r="1380" spans="1:6" x14ac:dyDescent="0.3">
      <c r="A1380">
        <v>12376</v>
      </c>
      <c r="B1380" t="s">
        <v>376</v>
      </c>
      <c r="C1380" t="s">
        <v>2262</v>
      </c>
      <c r="D1380" s="4" t="s">
        <v>503</v>
      </c>
      <c r="E1380" s="4">
        <v>7</v>
      </c>
      <c r="F1380" t="str">
        <f t="shared" si="23"/>
        <v>insert into tnl_rating.dbo.dhl_country_zoning_table values ('12376','DE','3C','TG','7')</v>
      </c>
    </row>
    <row r="1381" spans="1:6" x14ac:dyDescent="0.3">
      <c r="A1381">
        <v>12376</v>
      </c>
      <c r="B1381" t="s">
        <v>376</v>
      </c>
      <c r="C1381" t="s">
        <v>2262</v>
      </c>
      <c r="D1381" s="4" t="s">
        <v>504</v>
      </c>
      <c r="E1381" s="4">
        <v>7</v>
      </c>
      <c r="F1381" t="str">
        <f t="shared" si="23"/>
        <v>insert into tnl_rating.dbo.dhl_country_zoning_table values ('12376','DE','3C','TO','7')</v>
      </c>
    </row>
    <row r="1382" spans="1:6" x14ac:dyDescent="0.3">
      <c r="A1382">
        <v>12376</v>
      </c>
      <c r="B1382" t="s">
        <v>376</v>
      </c>
      <c r="C1382" t="s">
        <v>2262</v>
      </c>
      <c r="D1382" s="4" t="s">
        <v>505</v>
      </c>
      <c r="E1382" s="4">
        <v>7</v>
      </c>
      <c r="F1382" t="str">
        <f t="shared" si="23"/>
        <v>insert into tnl_rating.dbo.dhl_country_zoning_table values ('12376','DE','3C','TT','7')</v>
      </c>
    </row>
    <row r="1383" spans="1:6" x14ac:dyDescent="0.3">
      <c r="A1383">
        <v>12376</v>
      </c>
      <c r="B1383" t="s">
        <v>376</v>
      </c>
      <c r="C1383" t="s">
        <v>2262</v>
      </c>
      <c r="D1383" s="4" t="s">
        <v>506</v>
      </c>
      <c r="E1383" s="4">
        <v>7</v>
      </c>
      <c r="F1383" t="str">
        <f t="shared" si="23"/>
        <v>insert into tnl_rating.dbo.dhl_country_zoning_table values ('12376','DE','3C','TN','7')</v>
      </c>
    </row>
    <row r="1384" spans="1:6" x14ac:dyDescent="0.3">
      <c r="A1384">
        <v>12376</v>
      </c>
      <c r="B1384" t="s">
        <v>376</v>
      </c>
      <c r="C1384" t="s">
        <v>2262</v>
      </c>
      <c r="D1384" s="4" t="s">
        <v>507</v>
      </c>
      <c r="E1384" s="4">
        <v>2</v>
      </c>
      <c r="F1384" t="str">
        <f t="shared" si="23"/>
        <v>insert into tnl_rating.dbo.dhl_country_zoning_table values ('12376','DE','3C','TR','2')</v>
      </c>
    </row>
    <row r="1385" spans="1:6" x14ac:dyDescent="0.3">
      <c r="A1385">
        <v>12376</v>
      </c>
      <c r="B1385" t="s">
        <v>376</v>
      </c>
      <c r="C1385" t="s">
        <v>2262</v>
      </c>
      <c r="D1385" s="4" t="s">
        <v>508</v>
      </c>
      <c r="E1385" s="4">
        <v>6</v>
      </c>
      <c r="F1385" t="str">
        <f t="shared" si="23"/>
        <v>insert into tnl_rating.dbo.dhl_country_zoning_table values ('12376','DE','3C','TM','6')</v>
      </c>
    </row>
    <row r="1386" spans="1:6" x14ac:dyDescent="0.3">
      <c r="A1386">
        <v>12376</v>
      </c>
      <c r="B1386" t="s">
        <v>376</v>
      </c>
      <c r="C1386" t="s">
        <v>2262</v>
      </c>
      <c r="D1386" s="4" t="s">
        <v>509</v>
      </c>
      <c r="E1386" s="4">
        <v>7</v>
      </c>
      <c r="F1386" t="str">
        <f t="shared" si="23"/>
        <v>insert into tnl_rating.dbo.dhl_country_zoning_table values ('12376','DE','3C','TC','7')</v>
      </c>
    </row>
    <row r="1387" spans="1:6" x14ac:dyDescent="0.3">
      <c r="A1387">
        <v>12376</v>
      </c>
      <c r="B1387" t="s">
        <v>376</v>
      </c>
      <c r="C1387" t="s">
        <v>2262</v>
      </c>
      <c r="D1387" s="4" t="s">
        <v>510</v>
      </c>
      <c r="E1387" s="4">
        <v>7</v>
      </c>
      <c r="F1387" t="str">
        <f t="shared" si="23"/>
        <v>insert into tnl_rating.dbo.dhl_country_zoning_table values ('12376','DE','3C','TV','7')</v>
      </c>
    </row>
    <row r="1388" spans="1:6" x14ac:dyDescent="0.3">
      <c r="A1388">
        <v>12376</v>
      </c>
      <c r="B1388" t="s">
        <v>376</v>
      </c>
      <c r="C1388" t="s">
        <v>2262</v>
      </c>
      <c r="D1388" s="4" t="s">
        <v>17</v>
      </c>
      <c r="E1388" s="4">
        <v>1</v>
      </c>
      <c r="F1388" t="str">
        <f t="shared" si="23"/>
        <v>insert into tnl_rating.dbo.dhl_country_zoning_table values ('12376','DE','3C','US','1')</v>
      </c>
    </row>
    <row r="1389" spans="1:6" x14ac:dyDescent="0.3">
      <c r="A1389">
        <v>12376</v>
      </c>
      <c r="B1389" t="s">
        <v>376</v>
      </c>
      <c r="C1389" t="s">
        <v>2262</v>
      </c>
      <c r="D1389" s="4" t="s">
        <v>511</v>
      </c>
      <c r="E1389" s="4">
        <v>7</v>
      </c>
      <c r="F1389" t="str">
        <f t="shared" si="23"/>
        <v>insert into tnl_rating.dbo.dhl_country_zoning_table values ('12376','DE','3C','UG','7')</v>
      </c>
    </row>
    <row r="1390" spans="1:6" x14ac:dyDescent="0.3">
      <c r="A1390">
        <v>12376</v>
      </c>
      <c r="B1390" t="s">
        <v>376</v>
      </c>
      <c r="C1390" t="s">
        <v>2262</v>
      </c>
      <c r="D1390" s="4" t="s">
        <v>512</v>
      </c>
      <c r="E1390" s="4">
        <v>6</v>
      </c>
      <c r="F1390" t="str">
        <f t="shared" si="23"/>
        <v>insert into tnl_rating.dbo.dhl_country_zoning_table values ('12376','DE','3C','UA','6')</v>
      </c>
    </row>
    <row r="1391" spans="1:6" x14ac:dyDescent="0.3">
      <c r="A1391">
        <v>12376</v>
      </c>
      <c r="B1391" t="s">
        <v>376</v>
      </c>
      <c r="C1391" t="s">
        <v>2262</v>
      </c>
      <c r="D1391" s="4" t="s">
        <v>513</v>
      </c>
      <c r="E1391" s="4">
        <v>7</v>
      </c>
      <c r="F1391" t="str">
        <f t="shared" si="23"/>
        <v>insert into tnl_rating.dbo.dhl_country_zoning_table values ('12376','DE','3C','AE','7')</v>
      </c>
    </row>
    <row r="1392" spans="1:6" x14ac:dyDescent="0.3">
      <c r="A1392">
        <v>12376</v>
      </c>
      <c r="B1392" t="s">
        <v>376</v>
      </c>
      <c r="C1392" t="s">
        <v>2262</v>
      </c>
      <c r="D1392" s="4" t="s">
        <v>514</v>
      </c>
      <c r="E1392" s="4">
        <v>2</v>
      </c>
      <c r="F1392" t="str">
        <f t="shared" si="23"/>
        <v>insert into tnl_rating.dbo.dhl_country_zoning_table values ('12376','DE','3C','GB','2')</v>
      </c>
    </row>
    <row r="1393" spans="1:6" x14ac:dyDescent="0.3">
      <c r="A1393">
        <v>12376</v>
      </c>
      <c r="B1393" t="s">
        <v>376</v>
      </c>
      <c r="C1393" t="s">
        <v>2262</v>
      </c>
      <c r="D1393" s="4" t="s">
        <v>515</v>
      </c>
      <c r="E1393" s="4">
        <v>5</v>
      </c>
      <c r="F1393" t="str">
        <f t="shared" si="23"/>
        <v>insert into tnl_rating.dbo.dhl_country_zoning_table values ('12376','DE','3C','UY','5')</v>
      </c>
    </row>
    <row r="1394" spans="1:6" x14ac:dyDescent="0.3">
      <c r="A1394">
        <v>12376</v>
      </c>
      <c r="B1394" t="s">
        <v>376</v>
      </c>
      <c r="C1394" t="s">
        <v>2262</v>
      </c>
      <c r="D1394" s="4" t="s">
        <v>516</v>
      </c>
      <c r="E1394" s="4">
        <v>6</v>
      </c>
      <c r="F1394" t="str">
        <f t="shared" si="23"/>
        <v>insert into tnl_rating.dbo.dhl_country_zoning_table values ('12376','DE','3C','UZ','6')</v>
      </c>
    </row>
    <row r="1395" spans="1:6" x14ac:dyDescent="0.3">
      <c r="A1395">
        <v>12376</v>
      </c>
      <c r="B1395" t="s">
        <v>376</v>
      </c>
      <c r="C1395" t="s">
        <v>2262</v>
      </c>
      <c r="D1395" s="4" t="s">
        <v>517</v>
      </c>
      <c r="E1395" s="4">
        <v>7</v>
      </c>
      <c r="F1395" t="str">
        <f t="shared" si="23"/>
        <v>insert into tnl_rating.dbo.dhl_country_zoning_table values ('12376','DE','3C','VU','7')</v>
      </c>
    </row>
    <row r="1396" spans="1:6" x14ac:dyDescent="0.3">
      <c r="A1396">
        <v>12376</v>
      </c>
      <c r="B1396" t="s">
        <v>376</v>
      </c>
      <c r="C1396" t="s">
        <v>2262</v>
      </c>
      <c r="D1396" s="4" t="s">
        <v>518</v>
      </c>
      <c r="E1396" s="4">
        <v>2</v>
      </c>
      <c r="F1396" t="str">
        <f t="shared" si="23"/>
        <v>insert into tnl_rating.dbo.dhl_country_zoning_table values ('12376','DE','3C','VA','2')</v>
      </c>
    </row>
    <row r="1397" spans="1:6" x14ac:dyDescent="0.3">
      <c r="A1397">
        <v>12376</v>
      </c>
      <c r="B1397" t="s">
        <v>376</v>
      </c>
      <c r="C1397" t="s">
        <v>2262</v>
      </c>
      <c r="D1397" s="4" t="s">
        <v>519</v>
      </c>
      <c r="E1397" s="4">
        <v>5</v>
      </c>
      <c r="F1397" t="str">
        <f t="shared" si="23"/>
        <v>insert into tnl_rating.dbo.dhl_country_zoning_table values ('12376','DE','3C','VE','5')</v>
      </c>
    </row>
    <row r="1398" spans="1:6" x14ac:dyDescent="0.3">
      <c r="A1398">
        <v>12376</v>
      </c>
      <c r="B1398" t="s">
        <v>376</v>
      </c>
      <c r="C1398" t="s">
        <v>2262</v>
      </c>
      <c r="D1398" s="4" t="s">
        <v>520</v>
      </c>
      <c r="E1398" s="4">
        <v>4</v>
      </c>
      <c r="F1398" t="str">
        <f t="shared" si="23"/>
        <v>insert into tnl_rating.dbo.dhl_country_zoning_table values ('12376','DE','3C','VN','4')</v>
      </c>
    </row>
    <row r="1399" spans="1:6" x14ac:dyDescent="0.3">
      <c r="A1399">
        <v>12376</v>
      </c>
      <c r="B1399" t="s">
        <v>376</v>
      </c>
      <c r="C1399" t="s">
        <v>2262</v>
      </c>
      <c r="D1399" s="4" t="s">
        <v>521</v>
      </c>
      <c r="E1399" s="4">
        <v>7</v>
      </c>
      <c r="F1399" t="str">
        <f t="shared" si="23"/>
        <v>insert into tnl_rating.dbo.dhl_country_zoning_table values ('12376','DE','3C','VG','7')</v>
      </c>
    </row>
    <row r="1400" spans="1:6" x14ac:dyDescent="0.3">
      <c r="A1400">
        <v>12376</v>
      </c>
      <c r="B1400" t="s">
        <v>376</v>
      </c>
      <c r="C1400" t="s">
        <v>2262</v>
      </c>
      <c r="D1400" s="4" t="s">
        <v>539</v>
      </c>
      <c r="E1400" s="4">
        <v>7</v>
      </c>
      <c r="F1400" t="str">
        <f t="shared" si="23"/>
        <v>insert into tnl_rating.dbo.dhl_country_zoning_table values ('12376','DE','3C','VI','7')</v>
      </c>
    </row>
    <row r="1401" spans="1:6" x14ac:dyDescent="0.3">
      <c r="A1401">
        <v>12376</v>
      </c>
      <c r="B1401" t="s">
        <v>376</v>
      </c>
      <c r="C1401" t="s">
        <v>2262</v>
      </c>
      <c r="D1401" s="4" t="s">
        <v>522</v>
      </c>
      <c r="E1401" s="4">
        <v>7</v>
      </c>
      <c r="F1401" t="str">
        <f t="shared" si="23"/>
        <v>insert into tnl_rating.dbo.dhl_country_zoning_table values ('12376','DE','3C','YE','7')</v>
      </c>
    </row>
    <row r="1402" spans="1:6" x14ac:dyDescent="0.3">
      <c r="A1402">
        <v>12376</v>
      </c>
      <c r="B1402" t="s">
        <v>376</v>
      </c>
      <c r="C1402" t="s">
        <v>2262</v>
      </c>
      <c r="D1402" s="4" t="s">
        <v>523</v>
      </c>
      <c r="E1402" s="4">
        <v>7</v>
      </c>
      <c r="F1402" t="str">
        <f t="shared" si="23"/>
        <v>insert into tnl_rating.dbo.dhl_country_zoning_table values ('12376','DE','3C','ZM','7')</v>
      </c>
    </row>
    <row r="1403" spans="1:6" x14ac:dyDescent="0.3">
      <c r="A1403">
        <v>12376</v>
      </c>
      <c r="B1403" t="s">
        <v>376</v>
      </c>
      <c r="C1403" t="s">
        <v>2262</v>
      </c>
      <c r="D1403" s="4" t="s">
        <v>524</v>
      </c>
      <c r="E1403" s="4">
        <v>7</v>
      </c>
      <c r="F1403" t="str">
        <f t="shared" si="23"/>
        <v>insert into tnl_rating.dbo.dhl_country_zoning_table values ('12376','DE','3C','ZW','7')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3191-4610-4B97-ACDC-8F38649DD74D}">
  <dimension ref="A1:G101"/>
  <sheetViews>
    <sheetView workbookViewId="0">
      <selection activeCell="F30" sqref="F30"/>
    </sheetView>
  </sheetViews>
  <sheetFormatPr defaultRowHeight="14.4" x14ac:dyDescent="0.3"/>
  <cols>
    <col min="7" max="7" width="114.6640625" customWidth="1"/>
  </cols>
  <sheetData>
    <row r="1" spans="1:7" x14ac:dyDescent="0.3">
      <c r="A1" t="s">
        <v>3</v>
      </c>
      <c r="B1" t="s">
        <v>287</v>
      </c>
      <c r="C1" t="s">
        <v>288</v>
      </c>
      <c r="D1" t="s">
        <v>290</v>
      </c>
      <c r="E1" t="s">
        <v>291</v>
      </c>
      <c r="F1" s="7" t="s">
        <v>292</v>
      </c>
      <c r="G1" t="s">
        <v>178</v>
      </c>
    </row>
    <row r="2" spans="1:7" x14ac:dyDescent="0.3">
      <c r="A2">
        <v>12377</v>
      </c>
      <c r="B2" t="s">
        <v>399</v>
      </c>
      <c r="C2" t="s">
        <v>2262</v>
      </c>
      <c r="D2" s="4" t="s">
        <v>2377</v>
      </c>
      <c r="E2" s="4" t="s">
        <v>2377</v>
      </c>
      <c r="F2" s="4" t="s">
        <v>20</v>
      </c>
      <c r="G2" t="str">
        <f>"insert into tnl_rating.dbo.dhl_zone_conversion_matrix values ('"&amp;A2&amp;"','"&amp;B2&amp;"','"&amp;C2&amp;"','"&amp;D2&amp;"','"&amp;E2&amp;"','"&amp;F2&amp;"')"</f>
        <v>insert into tnl_rating.dbo.dhl_zone_conversion_matrix values ('12377','IL','3C','EU1','EU1','A')</v>
      </c>
    </row>
    <row r="3" spans="1:7" x14ac:dyDescent="0.3">
      <c r="A3">
        <v>12377</v>
      </c>
      <c r="B3" t="s">
        <v>399</v>
      </c>
      <c r="C3" t="s">
        <v>2262</v>
      </c>
      <c r="D3" s="4" t="s">
        <v>2377</v>
      </c>
      <c r="E3" s="4" t="s">
        <v>2374</v>
      </c>
      <c r="F3" s="4" t="s">
        <v>163</v>
      </c>
      <c r="G3" t="str">
        <f t="shared" ref="G3:G66" si="0">"insert into tnl_rating.dbo.dhl_zone_conversion_matrix values ('"&amp;A3&amp;"','"&amp;B3&amp;"','"&amp;C3&amp;"','"&amp;D3&amp;"','"&amp;E3&amp;"','"&amp;F3&amp;"')"</f>
        <v>insert into tnl_rating.dbo.dhl_zone_conversion_matrix values ('12377','IL','3C','EU1','EU2','B')</v>
      </c>
    </row>
    <row r="4" spans="1:7" x14ac:dyDescent="0.3">
      <c r="A4">
        <v>12377</v>
      </c>
      <c r="B4" t="s">
        <v>399</v>
      </c>
      <c r="C4" t="s">
        <v>2262</v>
      </c>
      <c r="D4" s="4" t="s">
        <v>2377</v>
      </c>
      <c r="E4" s="4" t="s">
        <v>2372</v>
      </c>
      <c r="F4" s="4" t="s">
        <v>164</v>
      </c>
      <c r="G4" t="str">
        <f t="shared" si="0"/>
        <v>insert into tnl_rating.dbo.dhl_zone_conversion_matrix values ('12377','IL','3C','EU1','EU3','C')</v>
      </c>
    </row>
    <row r="5" spans="1:7" x14ac:dyDescent="0.3">
      <c r="A5">
        <v>12377</v>
      </c>
      <c r="B5" t="s">
        <v>399</v>
      </c>
      <c r="C5" t="s">
        <v>2262</v>
      </c>
      <c r="D5" s="4" t="s">
        <v>2377</v>
      </c>
      <c r="E5" s="4" t="s">
        <v>2380</v>
      </c>
      <c r="F5" s="4" t="s">
        <v>165</v>
      </c>
      <c r="G5" t="str">
        <f t="shared" si="0"/>
        <v>insert into tnl_rating.dbo.dhl_zone_conversion_matrix values ('12377','IL','3C','EU1','AP1','D')</v>
      </c>
    </row>
    <row r="6" spans="1:7" x14ac:dyDescent="0.3">
      <c r="A6">
        <v>12377</v>
      </c>
      <c r="B6" t="s">
        <v>399</v>
      </c>
      <c r="C6" t="s">
        <v>2262</v>
      </c>
      <c r="D6" s="4" t="s">
        <v>2377</v>
      </c>
      <c r="E6" s="4" t="s">
        <v>2376</v>
      </c>
      <c r="F6" s="4" t="s">
        <v>166</v>
      </c>
      <c r="G6" t="str">
        <f t="shared" si="0"/>
        <v>insert into tnl_rating.dbo.dhl_zone_conversion_matrix values ('12377','IL','3C','EU1','AP2','E')</v>
      </c>
    </row>
    <row r="7" spans="1:7" x14ac:dyDescent="0.3">
      <c r="A7">
        <v>12377</v>
      </c>
      <c r="B7" t="s">
        <v>399</v>
      </c>
      <c r="C7" t="s">
        <v>2262</v>
      </c>
      <c r="D7" s="4" t="s">
        <v>2377</v>
      </c>
      <c r="E7" s="4" t="s">
        <v>2379</v>
      </c>
      <c r="F7" s="4" t="s">
        <v>165</v>
      </c>
      <c r="G7" t="str">
        <f t="shared" si="0"/>
        <v>insert into tnl_rating.dbo.dhl_zone_conversion_matrix values ('12377','IL','3C','EU1','AM1','D')</v>
      </c>
    </row>
    <row r="8" spans="1:7" x14ac:dyDescent="0.3">
      <c r="A8">
        <v>12377</v>
      </c>
      <c r="B8" t="s">
        <v>399</v>
      </c>
      <c r="C8" t="s">
        <v>2262</v>
      </c>
      <c r="D8" s="4" t="s">
        <v>2377</v>
      </c>
      <c r="E8" s="4" t="s">
        <v>2373</v>
      </c>
      <c r="F8" s="4" t="s">
        <v>166</v>
      </c>
      <c r="G8" t="str">
        <f t="shared" si="0"/>
        <v>insert into tnl_rating.dbo.dhl_zone_conversion_matrix values ('12377','IL','3C','EU1','AM2','E')</v>
      </c>
    </row>
    <row r="9" spans="1:7" x14ac:dyDescent="0.3">
      <c r="A9">
        <v>12377</v>
      </c>
      <c r="B9" t="s">
        <v>399</v>
      </c>
      <c r="C9" t="s">
        <v>2262</v>
      </c>
      <c r="D9" s="4" t="s">
        <v>2377</v>
      </c>
      <c r="E9" s="4" t="s">
        <v>2375</v>
      </c>
      <c r="F9" s="4" t="s">
        <v>167</v>
      </c>
      <c r="G9" t="str">
        <f t="shared" si="0"/>
        <v>insert into tnl_rating.dbo.dhl_zone_conversion_matrix values ('12377','IL','3C','EU1','AM3','F')</v>
      </c>
    </row>
    <row r="10" spans="1:7" x14ac:dyDescent="0.3">
      <c r="A10">
        <v>12377</v>
      </c>
      <c r="B10" t="s">
        <v>399</v>
      </c>
      <c r="C10" t="s">
        <v>2262</v>
      </c>
      <c r="D10" s="4" t="s">
        <v>2377</v>
      </c>
      <c r="E10" s="4" t="s">
        <v>2378</v>
      </c>
      <c r="F10" s="4" t="s">
        <v>165</v>
      </c>
      <c r="G10" t="str">
        <f t="shared" si="0"/>
        <v>insert into tnl_rating.dbo.dhl_zone_conversion_matrix values ('12377','IL','3C','EU1','MA1','D')</v>
      </c>
    </row>
    <row r="11" spans="1:7" x14ac:dyDescent="0.3">
      <c r="A11">
        <v>12377</v>
      </c>
      <c r="B11" t="s">
        <v>399</v>
      </c>
      <c r="C11" t="s">
        <v>2262</v>
      </c>
      <c r="D11" s="4" t="s">
        <v>2377</v>
      </c>
      <c r="E11" s="4" t="s">
        <v>2371</v>
      </c>
      <c r="F11" s="4" t="s">
        <v>167</v>
      </c>
      <c r="G11" t="str">
        <f t="shared" si="0"/>
        <v>insert into tnl_rating.dbo.dhl_zone_conversion_matrix values ('12377','IL','3C','EU1','ROW','F')</v>
      </c>
    </row>
    <row r="12" spans="1:7" x14ac:dyDescent="0.3">
      <c r="A12">
        <v>12377</v>
      </c>
      <c r="B12" t="s">
        <v>399</v>
      </c>
      <c r="C12" t="s">
        <v>2262</v>
      </c>
      <c r="D12" s="4" t="s">
        <v>2374</v>
      </c>
      <c r="E12" s="4" t="s">
        <v>2377</v>
      </c>
      <c r="F12" s="4" t="s">
        <v>163</v>
      </c>
      <c r="G12" t="str">
        <f t="shared" si="0"/>
        <v>insert into tnl_rating.dbo.dhl_zone_conversion_matrix values ('12377','IL','3C','EU2','EU1','B')</v>
      </c>
    </row>
    <row r="13" spans="1:7" x14ac:dyDescent="0.3">
      <c r="A13">
        <v>12377</v>
      </c>
      <c r="B13" t="s">
        <v>399</v>
      </c>
      <c r="C13" t="s">
        <v>2262</v>
      </c>
      <c r="D13" s="4" t="s">
        <v>2374</v>
      </c>
      <c r="E13" s="4" t="s">
        <v>2374</v>
      </c>
      <c r="F13" s="4" t="s">
        <v>163</v>
      </c>
      <c r="G13" t="str">
        <f t="shared" si="0"/>
        <v>insert into tnl_rating.dbo.dhl_zone_conversion_matrix values ('12377','IL','3C','EU2','EU2','B')</v>
      </c>
    </row>
    <row r="14" spans="1:7" x14ac:dyDescent="0.3">
      <c r="A14">
        <v>12377</v>
      </c>
      <c r="B14" t="s">
        <v>399</v>
      </c>
      <c r="C14" t="s">
        <v>2262</v>
      </c>
      <c r="D14" s="4" t="s">
        <v>2374</v>
      </c>
      <c r="E14" s="4" t="s">
        <v>2372</v>
      </c>
      <c r="F14" s="4" t="s">
        <v>164</v>
      </c>
      <c r="G14" t="str">
        <f t="shared" si="0"/>
        <v>insert into tnl_rating.dbo.dhl_zone_conversion_matrix values ('12377','IL','3C','EU2','EU3','C')</v>
      </c>
    </row>
    <row r="15" spans="1:7" x14ac:dyDescent="0.3">
      <c r="A15">
        <v>12377</v>
      </c>
      <c r="B15" t="s">
        <v>399</v>
      </c>
      <c r="C15" t="s">
        <v>2262</v>
      </c>
      <c r="D15" s="4" t="s">
        <v>2374</v>
      </c>
      <c r="E15" s="4" t="s">
        <v>2380</v>
      </c>
      <c r="F15" s="4" t="s">
        <v>166</v>
      </c>
      <c r="G15" t="str">
        <f t="shared" si="0"/>
        <v>insert into tnl_rating.dbo.dhl_zone_conversion_matrix values ('12377','IL','3C','EU2','AP1','E')</v>
      </c>
    </row>
    <row r="16" spans="1:7" x14ac:dyDescent="0.3">
      <c r="A16">
        <v>12377</v>
      </c>
      <c r="B16" t="s">
        <v>399</v>
      </c>
      <c r="C16" t="s">
        <v>2262</v>
      </c>
      <c r="D16" s="4" t="s">
        <v>2374</v>
      </c>
      <c r="E16" s="4" t="s">
        <v>2376</v>
      </c>
      <c r="F16" s="4" t="s">
        <v>166</v>
      </c>
      <c r="G16" t="str">
        <f t="shared" si="0"/>
        <v>insert into tnl_rating.dbo.dhl_zone_conversion_matrix values ('12377','IL','3C','EU2','AP2','E')</v>
      </c>
    </row>
    <row r="17" spans="1:7" x14ac:dyDescent="0.3">
      <c r="A17">
        <v>12377</v>
      </c>
      <c r="B17" t="s">
        <v>399</v>
      </c>
      <c r="C17" t="s">
        <v>2262</v>
      </c>
      <c r="D17" s="4" t="s">
        <v>2374</v>
      </c>
      <c r="E17" s="4" t="s">
        <v>2379</v>
      </c>
      <c r="F17" s="4" t="s">
        <v>166</v>
      </c>
      <c r="G17" t="str">
        <f>"insert into tnl_rating.dbo.dhl_zone_conversion_matrix values ('"&amp;A17&amp;"','"&amp;B17&amp;"','"&amp;C17&amp;"','"&amp;D17&amp;"','"&amp;E17&amp;"','"&amp;F17&amp;"')"</f>
        <v>insert into tnl_rating.dbo.dhl_zone_conversion_matrix values ('12377','IL','3C','EU2','AM1','E')</v>
      </c>
    </row>
    <row r="18" spans="1:7" x14ac:dyDescent="0.3">
      <c r="A18">
        <v>12377</v>
      </c>
      <c r="B18" t="s">
        <v>399</v>
      </c>
      <c r="C18" t="s">
        <v>2262</v>
      </c>
      <c r="D18" s="4" t="s">
        <v>2374</v>
      </c>
      <c r="E18" s="4" t="s">
        <v>2373</v>
      </c>
      <c r="F18" s="4" t="s">
        <v>167</v>
      </c>
      <c r="G18" t="str">
        <f t="shared" si="0"/>
        <v>insert into tnl_rating.dbo.dhl_zone_conversion_matrix values ('12377','IL','3C','EU2','AM2','F')</v>
      </c>
    </row>
    <row r="19" spans="1:7" x14ac:dyDescent="0.3">
      <c r="A19">
        <v>12377</v>
      </c>
      <c r="B19" t="s">
        <v>399</v>
      </c>
      <c r="C19" t="s">
        <v>2262</v>
      </c>
      <c r="D19" s="4" t="s">
        <v>2374</v>
      </c>
      <c r="E19" s="4" t="s">
        <v>2375</v>
      </c>
      <c r="F19" s="4" t="s">
        <v>167</v>
      </c>
      <c r="G19" t="str">
        <f t="shared" si="0"/>
        <v>insert into tnl_rating.dbo.dhl_zone_conversion_matrix values ('12377','IL','3C','EU2','AM3','F')</v>
      </c>
    </row>
    <row r="20" spans="1:7" x14ac:dyDescent="0.3">
      <c r="A20">
        <v>12377</v>
      </c>
      <c r="B20" t="s">
        <v>399</v>
      </c>
      <c r="C20" t="s">
        <v>2262</v>
      </c>
      <c r="D20" s="4" t="s">
        <v>2374</v>
      </c>
      <c r="E20" s="4" t="s">
        <v>2378</v>
      </c>
      <c r="F20" s="4" t="s">
        <v>165</v>
      </c>
      <c r="G20" t="str">
        <f t="shared" si="0"/>
        <v>insert into tnl_rating.dbo.dhl_zone_conversion_matrix values ('12377','IL','3C','EU2','MA1','D')</v>
      </c>
    </row>
    <row r="21" spans="1:7" x14ac:dyDescent="0.3">
      <c r="A21">
        <v>12377</v>
      </c>
      <c r="B21" t="s">
        <v>399</v>
      </c>
      <c r="C21" t="s">
        <v>2262</v>
      </c>
      <c r="D21" s="4" t="s">
        <v>2374</v>
      </c>
      <c r="E21" s="4" t="s">
        <v>2371</v>
      </c>
      <c r="F21" s="4" t="s">
        <v>167</v>
      </c>
      <c r="G21" t="str">
        <f t="shared" si="0"/>
        <v>insert into tnl_rating.dbo.dhl_zone_conversion_matrix values ('12377','IL','3C','EU2','ROW','F')</v>
      </c>
    </row>
    <row r="22" spans="1:7" x14ac:dyDescent="0.3">
      <c r="A22">
        <v>12377</v>
      </c>
      <c r="B22" t="s">
        <v>399</v>
      </c>
      <c r="C22" t="s">
        <v>2262</v>
      </c>
      <c r="D22" s="4" t="s">
        <v>2372</v>
      </c>
      <c r="E22" s="4" t="s">
        <v>2377</v>
      </c>
      <c r="F22" s="4" t="s">
        <v>164</v>
      </c>
      <c r="G22" t="str">
        <f t="shared" si="0"/>
        <v>insert into tnl_rating.dbo.dhl_zone_conversion_matrix values ('12377','IL','3C','EU3','EU1','C')</v>
      </c>
    </row>
    <row r="23" spans="1:7" x14ac:dyDescent="0.3">
      <c r="A23">
        <v>12377</v>
      </c>
      <c r="B23" t="s">
        <v>399</v>
      </c>
      <c r="C23" t="s">
        <v>2262</v>
      </c>
      <c r="D23" s="4" t="s">
        <v>2372</v>
      </c>
      <c r="E23" s="4" t="s">
        <v>2374</v>
      </c>
      <c r="F23" s="4" t="s">
        <v>164</v>
      </c>
      <c r="G23" t="str">
        <f t="shared" si="0"/>
        <v>insert into tnl_rating.dbo.dhl_zone_conversion_matrix values ('12377','IL','3C','EU3','EU2','C')</v>
      </c>
    </row>
    <row r="24" spans="1:7" x14ac:dyDescent="0.3">
      <c r="A24">
        <v>12377</v>
      </c>
      <c r="B24" t="s">
        <v>399</v>
      </c>
      <c r="C24" t="s">
        <v>2262</v>
      </c>
      <c r="D24" s="4" t="s">
        <v>2372</v>
      </c>
      <c r="E24" s="4" t="s">
        <v>2372</v>
      </c>
      <c r="F24" s="4" t="s">
        <v>164</v>
      </c>
      <c r="G24" t="str">
        <f t="shared" si="0"/>
        <v>insert into tnl_rating.dbo.dhl_zone_conversion_matrix values ('12377','IL','3C','EU3','EU3','C')</v>
      </c>
    </row>
    <row r="25" spans="1:7" x14ac:dyDescent="0.3">
      <c r="A25">
        <v>12377</v>
      </c>
      <c r="B25" t="s">
        <v>399</v>
      </c>
      <c r="C25" t="s">
        <v>2262</v>
      </c>
      <c r="D25" s="4" t="s">
        <v>2372</v>
      </c>
      <c r="E25" s="4" t="s">
        <v>2380</v>
      </c>
      <c r="F25" s="4" t="s">
        <v>166</v>
      </c>
      <c r="G25" t="str">
        <f t="shared" si="0"/>
        <v>insert into tnl_rating.dbo.dhl_zone_conversion_matrix values ('12377','IL','3C','EU3','AP1','E')</v>
      </c>
    </row>
    <row r="26" spans="1:7" x14ac:dyDescent="0.3">
      <c r="A26">
        <v>12377</v>
      </c>
      <c r="B26" t="s">
        <v>399</v>
      </c>
      <c r="C26" t="s">
        <v>2262</v>
      </c>
      <c r="D26" s="4" t="s">
        <v>2372</v>
      </c>
      <c r="E26" s="4" t="s">
        <v>2376</v>
      </c>
      <c r="F26" s="4" t="s">
        <v>167</v>
      </c>
      <c r="G26" t="str">
        <f t="shared" si="0"/>
        <v>insert into tnl_rating.dbo.dhl_zone_conversion_matrix values ('12377','IL','3C','EU3','AP2','F')</v>
      </c>
    </row>
    <row r="27" spans="1:7" x14ac:dyDescent="0.3">
      <c r="A27">
        <v>12377</v>
      </c>
      <c r="B27" t="s">
        <v>399</v>
      </c>
      <c r="C27" t="s">
        <v>2262</v>
      </c>
      <c r="D27" s="4" t="s">
        <v>2372</v>
      </c>
      <c r="E27" s="4" t="s">
        <v>2379</v>
      </c>
      <c r="F27" s="4" t="s">
        <v>167</v>
      </c>
      <c r="G27" t="str">
        <f t="shared" si="0"/>
        <v>insert into tnl_rating.dbo.dhl_zone_conversion_matrix values ('12377','IL','3C','EU3','AM1','F')</v>
      </c>
    </row>
    <row r="28" spans="1:7" x14ac:dyDescent="0.3">
      <c r="A28">
        <v>12377</v>
      </c>
      <c r="B28" t="s">
        <v>399</v>
      </c>
      <c r="C28" t="s">
        <v>2262</v>
      </c>
      <c r="D28" s="4" t="s">
        <v>2372</v>
      </c>
      <c r="E28" s="4" t="s">
        <v>2373</v>
      </c>
      <c r="F28" s="4" t="s">
        <v>167</v>
      </c>
      <c r="G28" t="str">
        <f t="shared" si="0"/>
        <v>insert into tnl_rating.dbo.dhl_zone_conversion_matrix values ('12377','IL','3C','EU3','AM2','F')</v>
      </c>
    </row>
    <row r="29" spans="1:7" x14ac:dyDescent="0.3">
      <c r="A29">
        <v>12377</v>
      </c>
      <c r="B29" t="s">
        <v>399</v>
      </c>
      <c r="C29" t="s">
        <v>2262</v>
      </c>
      <c r="D29" s="4" t="s">
        <v>2372</v>
      </c>
      <c r="E29" s="4" t="s">
        <v>2375</v>
      </c>
      <c r="F29" s="4" t="s">
        <v>167</v>
      </c>
      <c r="G29" t="str">
        <f t="shared" si="0"/>
        <v>insert into tnl_rating.dbo.dhl_zone_conversion_matrix values ('12377','IL','3C','EU3','AM3','F')</v>
      </c>
    </row>
    <row r="30" spans="1:7" x14ac:dyDescent="0.3">
      <c r="A30">
        <v>12377</v>
      </c>
      <c r="B30" t="s">
        <v>399</v>
      </c>
      <c r="C30" t="s">
        <v>2262</v>
      </c>
      <c r="D30" s="4" t="s">
        <v>2372</v>
      </c>
      <c r="E30" s="4" t="s">
        <v>2378</v>
      </c>
      <c r="F30" s="4" t="s">
        <v>166</v>
      </c>
      <c r="G30" t="str">
        <f t="shared" si="0"/>
        <v>insert into tnl_rating.dbo.dhl_zone_conversion_matrix values ('12377','IL','3C','EU3','MA1','E')</v>
      </c>
    </row>
    <row r="31" spans="1:7" x14ac:dyDescent="0.3">
      <c r="A31">
        <v>12377</v>
      </c>
      <c r="B31" t="s">
        <v>399</v>
      </c>
      <c r="C31" t="s">
        <v>2262</v>
      </c>
      <c r="D31" s="4" t="s">
        <v>2372</v>
      </c>
      <c r="E31" s="4" t="s">
        <v>2371</v>
      </c>
      <c r="F31" s="4" t="s">
        <v>168</v>
      </c>
      <c r="G31" t="str">
        <f t="shared" si="0"/>
        <v>insert into tnl_rating.dbo.dhl_zone_conversion_matrix values ('12377','IL','3C','EU3','ROW','G')</v>
      </c>
    </row>
    <row r="32" spans="1:7" x14ac:dyDescent="0.3">
      <c r="A32">
        <v>12377</v>
      </c>
      <c r="B32" t="s">
        <v>399</v>
      </c>
      <c r="C32" t="s">
        <v>2262</v>
      </c>
      <c r="D32" s="4" t="s">
        <v>2380</v>
      </c>
      <c r="E32" s="4" t="s">
        <v>2377</v>
      </c>
      <c r="F32" s="4" t="s">
        <v>166</v>
      </c>
      <c r="G32" t="str">
        <f t="shared" si="0"/>
        <v>insert into tnl_rating.dbo.dhl_zone_conversion_matrix values ('12377','IL','3C','AP1','EU1','E')</v>
      </c>
    </row>
    <row r="33" spans="1:7" x14ac:dyDescent="0.3">
      <c r="A33">
        <v>12377</v>
      </c>
      <c r="B33" t="s">
        <v>399</v>
      </c>
      <c r="C33" t="s">
        <v>2262</v>
      </c>
      <c r="D33" s="4" t="s">
        <v>2380</v>
      </c>
      <c r="E33" s="4" t="s">
        <v>2374</v>
      </c>
      <c r="F33" s="4" t="s">
        <v>167</v>
      </c>
      <c r="G33" t="str">
        <f t="shared" si="0"/>
        <v>insert into tnl_rating.dbo.dhl_zone_conversion_matrix values ('12377','IL','3C','AP1','EU2','F')</v>
      </c>
    </row>
    <row r="34" spans="1:7" x14ac:dyDescent="0.3">
      <c r="A34">
        <v>12377</v>
      </c>
      <c r="B34" t="s">
        <v>399</v>
      </c>
      <c r="C34" t="s">
        <v>2262</v>
      </c>
      <c r="D34" s="4" t="s">
        <v>2380</v>
      </c>
      <c r="E34" s="4" t="s">
        <v>2372</v>
      </c>
      <c r="F34" s="4" t="s">
        <v>167</v>
      </c>
      <c r="G34" t="str">
        <f t="shared" si="0"/>
        <v>insert into tnl_rating.dbo.dhl_zone_conversion_matrix values ('12377','IL','3C','AP1','EU3','F')</v>
      </c>
    </row>
    <row r="35" spans="1:7" x14ac:dyDescent="0.3">
      <c r="A35">
        <v>12377</v>
      </c>
      <c r="B35" t="s">
        <v>399</v>
      </c>
      <c r="C35" t="s">
        <v>2262</v>
      </c>
      <c r="D35" s="4" t="s">
        <v>2380</v>
      </c>
      <c r="E35" s="4" t="s">
        <v>2380</v>
      </c>
      <c r="F35" s="4" t="s">
        <v>164</v>
      </c>
      <c r="G35" t="str">
        <f t="shared" si="0"/>
        <v>insert into tnl_rating.dbo.dhl_zone_conversion_matrix values ('12377','IL','3C','AP1','AP1','C')</v>
      </c>
    </row>
    <row r="36" spans="1:7" x14ac:dyDescent="0.3">
      <c r="A36">
        <v>12377</v>
      </c>
      <c r="B36" t="s">
        <v>399</v>
      </c>
      <c r="C36" t="s">
        <v>2262</v>
      </c>
      <c r="D36" s="4" t="s">
        <v>2380</v>
      </c>
      <c r="E36" s="4" t="s">
        <v>2376</v>
      </c>
      <c r="F36" s="4" t="s">
        <v>165</v>
      </c>
      <c r="G36" t="str">
        <f t="shared" si="0"/>
        <v>insert into tnl_rating.dbo.dhl_zone_conversion_matrix values ('12377','IL','3C','AP1','AP2','D')</v>
      </c>
    </row>
    <row r="37" spans="1:7" x14ac:dyDescent="0.3">
      <c r="A37">
        <v>12377</v>
      </c>
      <c r="B37" t="s">
        <v>399</v>
      </c>
      <c r="C37" t="s">
        <v>2262</v>
      </c>
      <c r="D37" s="4" t="s">
        <v>2380</v>
      </c>
      <c r="E37" s="4" t="s">
        <v>2379</v>
      </c>
      <c r="F37" s="4" t="s">
        <v>165</v>
      </c>
      <c r="G37" t="str">
        <f t="shared" si="0"/>
        <v>insert into tnl_rating.dbo.dhl_zone_conversion_matrix values ('12377','IL','3C','AP1','AM1','D')</v>
      </c>
    </row>
    <row r="38" spans="1:7" x14ac:dyDescent="0.3">
      <c r="A38">
        <v>12377</v>
      </c>
      <c r="B38" t="s">
        <v>399</v>
      </c>
      <c r="C38" t="s">
        <v>2262</v>
      </c>
      <c r="D38" s="4" t="s">
        <v>2380</v>
      </c>
      <c r="E38" s="4" t="s">
        <v>2373</v>
      </c>
      <c r="F38" s="4" t="s">
        <v>168</v>
      </c>
      <c r="G38" t="str">
        <f t="shared" si="0"/>
        <v>insert into tnl_rating.dbo.dhl_zone_conversion_matrix values ('12377','IL','3C','AP1','AM2','G')</v>
      </c>
    </row>
    <row r="39" spans="1:7" x14ac:dyDescent="0.3">
      <c r="A39">
        <v>12377</v>
      </c>
      <c r="B39" t="s">
        <v>399</v>
      </c>
      <c r="C39" t="s">
        <v>2262</v>
      </c>
      <c r="D39" s="4" t="s">
        <v>2380</v>
      </c>
      <c r="E39" s="4" t="s">
        <v>2375</v>
      </c>
      <c r="F39" s="4" t="s">
        <v>168</v>
      </c>
      <c r="G39" t="str">
        <f t="shared" si="0"/>
        <v>insert into tnl_rating.dbo.dhl_zone_conversion_matrix values ('12377','IL','3C','AP1','AM3','G')</v>
      </c>
    </row>
    <row r="40" spans="1:7" x14ac:dyDescent="0.3">
      <c r="A40">
        <v>12377</v>
      </c>
      <c r="B40" t="s">
        <v>399</v>
      </c>
      <c r="C40" t="s">
        <v>2262</v>
      </c>
      <c r="D40" s="4" t="s">
        <v>2380</v>
      </c>
      <c r="E40" s="4" t="s">
        <v>2378</v>
      </c>
      <c r="F40" s="4" t="s">
        <v>167</v>
      </c>
      <c r="G40" t="str">
        <f t="shared" si="0"/>
        <v>insert into tnl_rating.dbo.dhl_zone_conversion_matrix values ('12377','IL','3C','AP1','MA1','F')</v>
      </c>
    </row>
    <row r="41" spans="1:7" x14ac:dyDescent="0.3">
      <c r="A41">
        <v>12377</v>
      </c>
      <c r="B41" t="s">
        <v>399</v>
      </c>
      <c r="C41" t="s">
        <v>2262</v>
      </c>
      <c r="D41" s="4" t="s">
        <v>2380</v>
      </c>
      <c r="E41" s="4" t="s">
        <v>2371</v>
      </c>
      <c r="F41" s="4" t="s">
        <v>169</v>
      </c>
      <c r="G41" t="str">
        <f t="shared" si="0"/>
        <v>insert into tnl_rating.dbo.dhl_zone_conversion_matrix values ('12377','IL','3C','AP1','ROW','H')</v>
      </c>
    </row>
    <row r="42" spans="1:7" x14ac:dyDescent="0.3">
      <c r="A42">
        <v>12377</v>
      </c>
      <c r="B42" t="s">
        <v>399</v>
      </c>
      <c r="C42" t="s">
        <v>2262</v>
      </c>
      <c r="D42" s="4" t="s">
        <v>2376</v>
      </c>
      <c r="E42" s="4" t="s">
        <v>2377</v>
      </c>
      <c r="F42" s="4" t="s">
        <v>167</v>
      </c>
      <c r="G42" t="str">
        <f t="shared" si="0"/>
        <v>insert into tnl_rating.dbo.dhl_zone_conversion_matrix values ('12377','IL','3C','AP2','EU1','F')</v>
      </c>
    </row>
    <row r="43" spans="1:7" x14ac:dyDescent="0.3">
      <c r="A43">
        <v>12377</v>
      </c>
      <c r="B43" t="s">
        <v>399</v>
      </c>
      <c r="C43" t="s">
        <v>2262</v>
      </c>
      <c r="D43" s="4" t="s">
        <v>2376</v>
      </c>
      <c r="E43" s="4" t="s">
        <v>2374</v>
      </c>
      <c r="F43" s="4" t="s">
        <v>167</v>
      </c>
      <c r="G43" t="str">
        <f t="shared" si="0"/>
        <v>insert into tnl_rating.dbo.dhl_zone_conversion_matrix values ('12377','IL','3C','AP2','EU2','F')</v>
      </c>
    </row>
    <row r="44" spans="1:7" x14ac:dyDescent="0.3">
      <c r="A44">
        <v>12377</v>
      </c>
      <c r="B44" t="s">
        <v>399</v>
      </c>
      <c r="C44" t="s">
        <v>2262</v>
      </c>
      <c r="D44" s="4" t="s">
        <v>2376</v>
      </c>
      <c r="E44" s="4" t="s">
        <v>2372</v>
      </c>
      <c r="F44" s="4" t="s">
        <v>168</v>
      </c>
      <c r="G44" t="str">
        <f t="shared" si="0"/>
        <v>insert into tnl_rating.dbo.dhl_zone_conversion_matrix values ('12377','IL','3C','AP2','EU3','G')</v>
      </c>
    </row>
    <row r="45" spans="1:7" x14ac:dyDescent="0.3">
      <c r="A45">
        <v>12377</v>
      </c>
      <c r="B45" t="s">
        <v>399</v>
      </c>
      <c r="C45" t="s">
        <v>2262</v>
      </c>
      <c r="D45" s="4" t="s">
        <v>2376</v>
      </c>
      <c r="E45" s="4" t="s">
        <v>2380</v>
      </c>
      <c r="F45" s="4" t="s">
        <v>164</v>
      </c>
      <c r="G45" t="str">
        <f t="shared" si="0"/>
        <v>insert into tnl_rating.dbo.dhl_zone_conversion_matrix values ('12377','IL','3C','AP2','AP1','C')</v>
      </c>
    </row>
    <row r="46" spans="1:7" x14ac:dyDescent="0.3">
      <c r="A46">
        <v>12377</v>
      </c>
      <c r="B46" t="s">
        <v>399</v>
      </c>
      <c r="C46" t="s">
        <v>2262</v>
      </c>
      <c r="D46" s="4" t="s">
        <v>2376</v>
      </c>
      <c r="E46" s="4" t="s">
        <v>2376</v>
      </c>
      <c r="F46" s="4" t="s">
        <v>165</v>
      </c>
      <c r="G46" t="str">
        <f t="shared" si="0"/>
        <v>insert into tnl_rating.dbo.dhl_zone_conversion_matrix values ('12377','IL','3C','AP2','AP2','D')</v>
      </c>
    </row>
    <row r="47" spans="1:7" x14ac:dyDescent="0.3">
      <c r="A47">
        <v>12377</v>
      </c>
      <c r="B47" t="s">
        <v>399</v>
      </c>
      <c r="C47" t="s">
        <v>2262</v>
      </c>
      <c r="D47" s="4" t="s">
        <v>2376</v>
      </c>
      <c r="E47" s="4" t="s">
        <v>2379</v>
      </c>
      <c r="F47" s="4" t="s">
        <v>168</v>
      </c>
      <c r="G47" t="str">
        <f t="shared" si="0"/>
        <v>insert into tnl_rating.dbo.dhl_zone_conversion_matrix values ('12377','IL','3C','AP2','AM1','G')</v>
      </c>
    </row>
    <row r="48" spans="1:7" x14ac:dyDescent="0.3">
      <c r="A48">
        <v>12377</v>
      </c>
      <c r="B48" t="s">
        <v>399</v>
      </c>
      <c r="C48" t="s">
        <v>2262</v>
      </c>
      <c r="D48" s="4" t="s">
        <v>2376</v>
      </c>
      <c r="E48" s="4" t="s">
        <v>2373</v>
      </c>
      <c r="F48" s="4" t="s">
        <v>169</v>
      </c>
      <c r="G48" t="str">
        <f t="shared" si="0"/>
        <v>insert into tnl_rating.dbo.dhl_zone_conversion_matrix values ('12377','IL','3C','AP2','AM2','H')</v>
      </c>
    </row>
    <row r="49" spans="1:7" x14ac:dyDescent="0.3">
      <c r="A49">
        <v>12377</v>
      </c>
      <c r="B49" t="s">
        <v>399</v>
      </c>
      <c r="C49" t="s">
        <v>2262</v>
      </c>
      <c r="D49" s="4" t="s">
        <v>2376</v>
      </c>
      <c r="E49" s="4" t="s">
        <v>2375</v>
      </c>
      <c r="F49" s="4" t="s">
        <v>169</v>
      </c>
      <c r="G49" t="str">
        <f t="shared" si="0"/>
        <v>insert into tnl_rating.dbo.dhl_zone_conversion_matrix values ('12377','IL','3C','AP2','AM3','H')</v>
      </c>
    </row>
    <row r="50" spans="1:7" x14ac:dyDescent="0.3">
      <c r="A50">
        <v>12377</v>
      </c>
      <c r="B50" t="s">
        <v>399</v>
      </c>
      <c r="C50" t="s">
        <v>2262</v>
      </c>
      <c r="D50" s="4" t="s">
        <v>2376</v>
      </c>
      <c r="E50" s="4" t="s">
        <v>2378</v>
      </c>
      <c r="F50" s="4" t="s">
        <v>167</v>
      </c>
      <c r="G50" t="str">
        <f t="shared" si="0"/>
        <v>insert into tnl_rating.dbo.dhl_zone_conversion_matrix values ('12377','IL','3C','AP2','MA1','F')</v>
      </c>
    </row>
    <row r="51" spans="1:7" x14ac:dyDescent="0.3">
      <c r="A51">
        <v>12377</v>
      </c>
      <c r="B51" t="s">
        <v>399</v>
      </c>
      <c r="C51" t="s">
        <v>2262</v>
      </c>
      <c r="D51" s="4" t="s">
        <v>2376</v>
      </c>
      <c r="E51" s="4" t="s">
        <v>2371</v>
      </c>
      <c r="F51" s="4" t="s">
        <v>169</v>
      </c>
      <c r="G51" t="str">
        <f t="shared" si="0"/>
        <v>insert into tnl_rating.dbo.dhl_zone_conversion_matrix values ('12377','IL','3C','AP2','ROW','H')</v>
      </c>
    </row>
    <row r="52" spans="1:7" x14ac:dyDescent="0.3">
      <c r="A52">
        <v>12377</v>
      </c>
      <c r="B52" t="s">
        <v>399</v>
      </c>
      <c r="C52" t="s">
        <v>2262</v>
      </c>
      <c r="D52" s="4" t="s">
        <v>2379</v>
      </c>
      <c r="E52" s="4" t="s">
        <v>2377</v>
      </c>
      <c r="F52" s="4" t="s">
        <v>165</v>
      </c>
      <c r="G52" t="str">
        <f t="shared" si="0"/>
        <v>insert into tnl_rating.dbo.dhl_zone_conversion_matrix values ('12377','IL','3C','AM1','EU1','D')</v>
      </c>
    </row>
    <row r="53" spans="1:7" x14ac:dyDescent="0.3">
      <c r="A53">
        <v>12377</v>
      </c>
      <c r="B53" t="s">
        <v>399</v>
      </c>
      <c r="C53" t="s">
        <v>2262</v>
      </c>
      <c r="D53" s="4" t="s">
        <v>2379</v>
      </c>
      <c r="E53" s="4" t="s">
        <v>2374</v>
      </c>
      <c r="F53" s="4" t="s">
        <v>166</v>
      </c>
      <c r="G53" t="str">
        <f t="shared" si="0"/>
        <v>insert into tnl_rating.dbo.dhl_zone_conversion_matrix values ('12377','IL','3C','AM1','EU2','E')</v>
      </c>
    </row>
    <row r="54" spans="1:7" x14ac:dyDescent="0.3">
      <c r="A54">
        <v>12377</v>
      </c>
      <c r="B54" t="s">
        <v>399</v>
      </c>
      <c r="C54" t="s">
        <v>2262</v>
      </c>
      <c r="D54" s="4" t="s">
        <v>2379</v>
      </c>
      <c r="E54" s="4" t="s">
        <v>2372</v>
      </c>
      <c r="F54" s="4" t="s">
        <v>167</v>
      </c>
      <c r="G54" t="str">
        <f t="shared" si="0"/>
        <v>insert into tnl_rating.dbo.dhl_zone_conversion_matrix values ('12377','IL','3C','AM1','EU3','F')</v>
      </c>
    </row>
    <row r="55" spans="1:7" x14ac:dyDescent="0.3">
      <c r="A55">
        <v>12377</v>
      </c>
      <c r="B55" t="s">
        <v>399</v>
      </c>
      <c r="C55" t="s">
        <v>2262</v>
      </c>
      <c r="D55" s="4" t="s">
        <v>2379</v>
      </c>
      <c r="E55" s="4" t="s">
        <v>2380</v>
      </c>
      <c r="F55" s="4" t="s">
        <v>164</v>
      </c>
      <c r="G55" t="str">
        <f t="shared" si="0"/>
        <v>insert into tnl_rating.dbo.dhl_zone_conversion_matrix values ('12377','IL','3C','AM1','AP1','C')</v>
      </c>
    </row>
    <row r="56" spans="1:7" x14ac:dyDescent="0.3">
      <c r="A56">
        <v>12377</v>
      </c>
      <c r="B56" t="s">
        <v>399</v>
      </c>
      <c r="C56" t="s">
        <v>2262</v>
      </c>
      <c r="D56" s="4" t="s">
        <v>2379</v>
      </c>
      <c r="E56" s="4" t="s">
        <v>2376</v>
      </c>
      <c r="F56" s="4" t="s">
        <v>167</v>
      </c>
      <c r="G56" t="str">
        <f t="shared" si="0"/>
        <v>insert into tnl_rating.dbo.dhl_zone_conversion_matrix values ('12377','IL','3C','AM1','AP2','F')</v>
      </c>
    </row>
    <row r="57" spans="1:7" x14ac:dyDescent="0.3">
      <c r="A57">
        <v>12377</v>
      </c>
      <c r="B57" t="s">
        <v>399</v>
      </c>
      <c r="C57" t="s">
        <v>2262</v>
      </c>
      <c r="D57" s="4" t="s">
        <v>2379</v>
      </c>
      <c r="E57" s="4" t="s">
        <v>2379</v>
      </c>
      <c r="F57" s="4" t="s">
        <v>164</v>
      </c>
      <c r="G57" t="str">
        <f t="shared" si="0"/>
        <v>insert into tnl_rating.dbo.dhl_zone_conversion_matrix values ('12377','IL','3C','AM1','AM1','C')</v>
      </c>
    </row>
    <row r="58" spans="1:7" x14ac:dyDescent="0.3">
      <c r="A58">
        <v>12377</v>
      </c>
      <c r="B58" t="s">
        <v>399</v>
      </c>
      <c r="C58" t="s">
        <v>2262</v>
      </c>
      <c r="D58" s="4" t="s">
        <v>2379</v>
      </c>
      <c r="E58" s="4" t="s">
        <v>2373</v>
      </c>
      <c r="F58" s="4" t="s">
        <v>166</v>
      </c>
      <c r="G58" t="str">
        <f t="shared" si="0"/>
        <v>insert into tnl_rating.dbo.dhl_zone_conversion_matrix values ('12377','IL','3C','AM1','AM2','E')</v>
      </c>
    </row>
    <row r="59" spans="1:7" x14ac:dyDescent="0.3">
      <c r="A59">
        <v>12377</v>
      </c>
      <c r="B59" t="s">
        <v>399</v>
      </c>
      <c r="C59" t="s">
        <v>2262</v>
      </c>
      <c r="D59" s="4" t="s">
        <v>2379</v>
      </c>
      <c r="E59" s="4" t="s">
        <v>2375</v>
      </c>
      <c r="F59" s="4" t="s">
        <v>166</v>
      </c>
      <c r="G59" t="str">
        <f t="shared" si="0"/>
        <v>insert into tnl_rating.dbo.dhl_zone_conversion_matrix values ('12377','IL','3C','AM1','AM3','E')</v>
      </c>
    </row>
    <row r="60" spans="1:7" x14ac:dyDescent="0.3">
      <c r="A60">
        <v>12377</v>
      </c>
      <c r="B60" t="s">
        <v>399</v>
      </c>
      <c r="C60" t="s">
        <v>2262</v>
      </c>
      <c r="D60" s="4" t="s">
        <v>2379</v>
      </c>
      <c r="E60" s="4" t="s">
        <v>2378</v>
      </c>
      <c r="F60" s="4" t="s">
        <v>168</v>
      </c>
      <c r="G60" t="str">
        <f t="shared" si="0"/>
        <v>insert into tnl_rating.dbo.dhl_zone_conversion_matrix values ('12377','IL','3C','AM1','MA1','G')</v>
      </c>
    </row>
    <row r="61" spans="1:7" x14ac:dyDescent="0.3">
      <c r="A61">
        <v>12377</v>
      </c>
      <c r="B61" t="s">
        <v>399</v>
      </c>
      <c r="C61" t="s">
        <v>2262</v>
      </c>
      <c r="D61" s="4" t="s">
        <v>2379</v>
      </c>
      <c r="E61" s="4" t="s">
        <v>2371</v>
      </c>
      <c r="F61" s="4" t="s">
        <v>169</v>
      </c>
      <c r="G61" t="str">
        <f t="shared" si="0"/>
        <v>insert into tnl_rating.dbo.dhl_zone_conversion_matrix values ('12377','IL','3C','AM1','ROW','H')</v>
      </c>
    </row>
    <row r="62" spans="1:7" x14ac:dyDescent="0.3">
      <c r="A62">
        <v>12377</v>
      </c>
      <c r="B62" t="s">
        <v>399</v>
      </c>
      <c r="C62" t="s">
        <v>2262</v>
      </c>
      <c r="D62" s="4" t="s">
        <v>2373</v>
      </c>
      <c r="E62" s="4" t="s">
        <v>2377</v>
      </c>
      <c r="F62" s="4" t="s">
        <v>166</v>
      </c>
      <c r="G62" t="str">
        <f t="shared" si="0"/>
        <v>insert into tnl_rating.dbo.dhl_zone_conversion_matrix values ('12377','IL','3C','AM2','EU1','E')</v>
      </c>
    </row>
    <row r="63" spans="1:7" x14ac:dyDescent="0.3">
      <c r="A63">
        <v>12377</v>
      </c>
      <c r="B63" t="s">
        <v>399</v>
      </c>
      <c r="C63" t="s">
        <v>2262</v>
      </c>
      <c r="D63" s="4" t="s">
        <v>2373</v>
      </c>
      <c r="E63" s="4" t="s">
        <v>2374</v>
      </c>
      <c r="F63" s="4" t="s">
        <v>167</v>
      </c>
      <c r="G63" t="str">
        <f t="shared" si="0"/>
        <v>insert into tnl_rating.dbo.dhl_zone_conversion_matrix values ('12377','IL','3C','AM2','EU2','F')</v>
      </c>
    </row>
    <row r="64" spans="1:7" x14ac:dyDescent="0.3">
      <c r="A64">
        <v>12377</v>
      </c>
      <c r="B64" t="s">
        <v>399</v>
      </c>
      <c r="C64" t="s">
        <v>2262</v>
      </c>
      <c r="D64" s="4" t="s">
        <v>2373</v>
      </c>
      <c r="E64" s="4" t="s">
        <v>2372</v>
      </c>
      <c r="F64" s="4" t="s">
        <v>168</v>
      </c>
      <c r="G64" t="str">
        <f t="shared" si="0"/>
        <v>insert into tnl_rating.dbo.dhl_zone_conversion_matrix values ('12377','IL','3C','AM2','EU3','G')</v>
      </c>
    </row>
    <row r="65" spans="1:7" x14ac:dyDescent="0.3">
      <c r="A65">
        <v>12377</v>
      </c>
      <c r="B65" t="s">
        <v>399</v>
      </c>
      <c r="C65" t="s">
        <v>2262</v>
      </c>
      <c r="D65" s="4" t="s">
        <v>2373</v>
      </c>
      <c r="E65" s="4" t="s">
        <v>2380</v>
      </c>
      <c r="F65" s="4" t="s">
        <v>167</v>
      </c>
      <c r="G65" t="str">
        <f t="shared" si="0"/>
        <v>insert into tnl_rating.dbo.dhl_zone_conversion_matrix values ('12377','IL','3C','AM2','AP1','F')</v>
      </c>
    </row>
    <row r="66" spans="1:7" x14ac:dyDescent="0.3">
      <c r="A66">
        <v>12377</v>
      </c>
      <c r="B66" t="s">
        <v>399</v>
      </c>
      <c r="C66" t="s">
        <v>2262</v>
      </c>
      <c r="D66" s="4" t="s">
        <v>2373</v>
      </c>
      <c r="E66" s="4" t="s">
        <v>2376</v>
      </c>
      <c r="F66" s="4" t="s">
        <v>169</v>
      </c>
      <c r="G66" t="str">
        <f t="shared" si="0"/>
        <v>insert into tnl_rating.dbo.dhl_zone_conversion_matrix values ('12377','IL','3C','AM2','AP2','H')</v>
      </c>
    </row>
    <row r="67" spans="1:7" x14ac:dyDescent="0.3">
      <c r="A67">
        <v>12377</v>
      </c>
      <c r="B67" t="s">
        <v>399</v>
      </c>
      <c r="C67" t="s">
        <v>2262</v>
      </c>
      <c r="D67" s="4" t="s">
        <v>2373</v>
      </c>
      <c r="E67" s="4" t="s">
        <v>2379</v>
      </c>
      <c r="F67" s="4" t="s">
        <v>165</v>
      </c>
      <c r="G67" t="str">
        <f t="shared" ref="G67:G101" si="1">"insert into tnl_rating.dbo.dhl_zone_conversion_matrix values ('"&amp;A67&amp;"','"&amp;B67&amp;"','"&amp;C67&amp;"','"&amp;D67&amp;"','"&amp;E67&amp;"','"&amp;F67&amp;"')"</f>
        <v>insert into tnl_rating.dbo.dhl_zone_conversion_matrix values ('12377','IL','3C','AM2','AM1','D')</v>
      </c>
    </row>
    <row r="68" spans="1:7" x14ac:dyDescent="0.3">
      <c r="A68">
        <v>12377</v>
      </c>
      <c r="B68" t="s">
        <v>399</v>
      </c>
      <c r="C68" t="s">
        <v>2262</v>
      </c>
      <c r="D68" s="4" t="s">
        <v>2373</v>
      </c>
      <c r="E68" s="4" t="s">
        <v>2373</v>
      </c>
      <c r="F68" s="4" t="s">
        <v>166</v>
      </c>
      <c r="G68" t="str">
        <f t="shared" si="1"/>
        <v>insert into tnl_rating.dbo.dhl_zone_conversion_matrix values ('12377','IL','3C','AM2','AM2','E')</v>
      </c>
    </row>
    <row r="69" spans="1:7" x14ac:dyDescent="0.3">
      <c r="A69">
        <v>12377</v>
      </c>
      <c r="B69" t="s">
        <v>399</v>
      </c>
      <c r="C69" t="s">
        <v>2262</v>
      </c>
      <c r="D69" s="4" t="s">
        <v>2373</v>
      </c>
      <c r="E69" s="4" t="s">
        <v>2375</v>
      </c>
      <c r="F69" s="4" t="s">
        <v>167</v>
      </c>
      <c r="G69" t="str">
        <f t="shared" si="1"/>
        <v>insert into tnl_rating.dbo.dhl_zone_conversion_matrix values ('12377','IL','3C','AM2','AM3','F')</v>
      </c>
    </row>
    <row r="70" spans="1:7" x14ac:dyDescent="0.3">
      <c r="A70">
        <v>12377</v>
      </c>
      <c r="B70" t="s">
        <v>399</v>
      </c>
      <c r="C70" t="s">
        <v>2262</v>
      </c>
      <c r="D70" s="4" t="s">
        <v>2373</v>
      </c>
      <c r="E70" s="4" t="s">
        <v>2378</v>
      </c>
      <c r="F70" s="4" t="s">
        <v>168</v>
      </c>
      <c r="G70" t="str">
        <f t="shared" si="1"/>
        <v>insert into tnl_rating.dbo.dhl_zone_conversion_matrix values ('12377','IL','3C','AM2','MA1','G')</v>
      </c>
    </row>
    <row r="71" spans="1:7" x14ac:dyDescent="0.3">
      <c r="A71">
        <v>12377</v>
      </c>
      <c r="B71" t="s">
        <v>399</v>
      </c>
      <c r="C71" t="s">
        <v>2262</v>
      </c>
      <c r="D71" s="4" t="s">
        <v>2373</v>
      </c>
      <c r="E71" s="4" t="s">
        <v>2371</v>
      </c>
      <c r="F71" s="4" t="s">
        <v>169</v>
      </c>
      <c r="G71" t="str">
        <f t="shared" si="1"/>
        <v>insert into tnl_rating.dbo.dhl_zone_conversion_matrix values ('12377','IL','3C','AM2','ROW','H')</v>
      </c>
    </row>
    <row r="72" spans="1:7" x14ac:dyDescent="0.3">
      <c r="A72">
        <v>12377</v>
      </c>
      <c r="B72" t="s">
        <v>399</v>
      </c>
      <c r="C72" t="s">
        <v>2262</v>
      </c>
      <c r="D72" s="4" t="s">
        <v>2375</v>
      </c>
      <c r="E72" s="4" t="s">
        <v>2377</v>
      </c>
      <c r="F72" s="4" t="s">
        <v>166</v>
      </c>
      <c r="G72" t="str">
        <f t="shared" si="1"/>
        <v>insert into tnl_rating.dbo.dhl_zone_conversion_matrix values ('12377','IL','3C','AM3','EU1','E')</v>
      </c>
    </row>
    <row r="73" spans="1:7" x14ac:dyDescent="0.3">
      <c r="A73">
        <v>12377</v>
      </c>
      <c r="B73" t="s">
        <v>399</v>
      </c>
      <c r="C73" t="s">
        <v>2262</v>
      </c>
      <c r="D73" s="4" t="s">
        <v>2375</v>
      </c>
      <c r="E73" s="4" t="s">
        <v>2374</v>
      </c>
      <c r="F73" s="4" t="s">
        <v>167</v>
      </c>
      <c r="G73" t="str">
        <f t="shared" si="1"/>
        <v>insert into tnl_rating.dbo.dhl_zone_conversion_matrix values ('12377','IL','3C','AM3','EU2','F')</v>
      </c>
    </row>
    <row r="74" spans="1:7" x14ac:dyDescent="0.3">
      <c r="A74">
        <v>12377</v>
      </c>
      <c r="B74" t="s">
        <v>399</v>
      </c>
      <c r="C74" t="s">
        <v>2262</v>
      </c>
      <c r="D74" s="4" t="s">
        <v>2375</v>
      </c>
      <c r="E74" s="4" t="s">
        <v>2372</v>
      </c>
      <c r="F74" s="4" t="s">
        <v>167</v>
      </c>
      <c r="G74" t="str">
        <f t="shared" si="1"/>
        <v>insert into tnl_rating.dbo.dhl_zone_conversion_matrix values ('12377','IL','3C','AM3','EU3','F')</v>
      </c>
    </row>
    <row r="75" spans="1:7" x14ac:dyDescent="0.3">
      <c r="A75">
        <v>12377</v>
      </c>
      <c r="B75" t="s">
        <v>399</v>
      </c>
      <c r="C75" t="s">
        <v>2262</v>
      </c>
      <c r="D75" s="4" t="s">
        <v>2375</v>
      </c>
      <c r="E75" s="4" t="s">
        <v>2380</v>
      </c>
      <c r="F75" s="4" t="s">
        <v>167</v>
      </c>
      <c r="G75" t="str">
        <f t="shared" si="1"/>
        <v>insert into tnl_rating.dbo.dhl_zone_conversion_matrix values ('12377','IL','3C','AM3','AP1','F')</v>
      </c>
    </row>
    <row r="76" spans="1:7" x14ac:dyDescent="0.3">
      <c r="A76">
        <v>12377</v>
      </c>
      <c r="B76" t="s">
        <v>399</v>
      </c>
      <c r="C76" t="s">
        <v>2262</v>
      </c>
      <c r="D76" s="4" t="s">
        <v>2375</v>
      </c>
      <c r="E76" s="4" t="s">
        <v>2376</v>
      </c>
      <c r="F76" s="4" t="s">
        <v>169</v>
      </c>
      <c r="G76" t="str">
        <f t="shared" si="1"/>
        <v>insert into tnl_rating.dbo.dhl_zone_conversion_matrix values ('12377','IL','3C','AM3','AP2','H')</v>
      </c>
    </row>
    <row r="77" spans="1:7" x14ac:dyDescent="0.3">
      <c r="A77">
        <v>12377</v>
      </c>
      <c r="B77" t="s">
        <v>399</v>
      </c>
      <c r="C77" t="s">
        <v>2262</v>
      </c>
      <c r="D77" s="4" t="s">
        <v>2375</v>
      </c>
      <c r="E77" s="4" t="s">
        <v>2379</v>
      </c>
      <c r="F77" s="4" t="s">
        <v>166</v>
      </c>
      <c r="G77" t="str">
        <f t="shared" si="1"/>
        <v>insert into tnl_rating.dbo.dhl_zone_conversion_matrix values ('12377','IL','3C','AM3','AM1','E')</v>
      </c>
    </row>
    <row r="78" spans="1:7" x14ac:dyDescent="0.3">
      <c r="A78">
        <v>12377</v>
      </c>
      <c r="B78" t="s">
        <v>399</v>
      </c>
      <c r="C78" t="s">
        <v>2262</v>
      </c>
      <c r="D78" s="4" t="s">
        <v>2375</v>
      </c>
      <c r="E78" s="4" t="s">
        <v>2373</v>
      </c>
      <c r="F78" s="4" t="s">
        <v>166</v>
      </c>
      <c r="G78" t="str">
        <f t="shared" si="1"/>
        <v>insert into tnl_rating.dbo.dhl_zone_conversion_matrix values ('12377','IL','3C','AM3','AM2','E')</v>
      </c>
    </row>
    <row r="79" spans="1:7" x14ac:dyDescent="0.3">
      <c r="A79">
        <v>12377</v>
      </c>
      <c r="B79" t="s">
        <v>399</v>
      </c>
      <c r="C79" t="s">
        <v>2262</v>
      </c>
      <c r="D79" s="4" t="s">
        <v>2375</v>
      </c>
      <c r="E79" s="4" t="s">
        <v>2375</v>
      </c>
      <c r="F79" s="4" t="s">
        <v>166</v>
      </c>
      <c r="G79" t="str">
        <f t="shared" si="1"/>
        <v>insert into tnl_rating.dbo.dhl_zone_conversion_matrix values ('12377','IL','3C','AM3','AM3','E')</v>
      </c>
    </row>
    <row r="80" spans="1:7" x14ac:dyDescent="0.3">
      <c r="A80">
        <v>12377</v>
      </c>
      <c r="B80" t="s">
        <v>399</v>
      </c>
      <c r="C80" t="s">
        <v>2262</v>
      </c>
      <c r="D80" s="4" t="s">
        <v>2375</v>
      </c>
      <c r="E80" s="4" t="s">
        <v>2378</v>
      </c>
      <c r="F80" s="4" t="s">
        <v>168</v>
      </c>
      <c r="G80" t="str">
        <f t="shared" si="1"/>
        <v>insert into tnl_rating.dbo.dhl_zone_conversion_matrix values ('12377','IL','3C','AM3','MA1','G')</v>
      </c>
    </row>
    <row r="81" spans="1:7" x14ac:dyDescent="0.3">
      <c r="A81">
        <v>12377</v>
      </c>
      <c r="B81" t="s">
        <v>399</v>
      </c>
      <c r="C81" t="s">
        <v>2262</v>
      </c>
      <c r="D81" s="4" t="s">
        <v>2375</v>
      </c>
      <c r="E81" s="4" t="s">
        <v>2371</v>
      </c>
      <c r="F81" s="4" t="s">
        <v>169</v>
      </c>
      <c r="G81" t="str">
        <f t="shared" si="1"/>
        <v>insert into tnl_rating.dbo.dhl_zone_conversion_matrix values ('12377','IL','3C','AM3','ROW','H')</v>
      </c>
    </row>
    <row r="82" spans="1:7" x14ac:dyDescent="0.3">
      <c r="A82">
        <v>12377</v>
      </c>
      <c r="B82" t="s">
        <v>399</v>
      </c>
      <c r="C82" t="s">
        <v>2262</v>
      </c>
      <c r="D82" s="4" t="s">
        <v>2378</v>
      </c>
      <c r="E82" s="4" t="s">
        <v>2377</v>
      </c>
      <c r="F82" s="4" t="s">
        <v>166</v>
      </c>
      <c r="G82" t="str">
        <f t="shared" si="1"/>
        <v>insert into tnl_rating.dbo.dhl_zone_conversion_matrix values ('12377','IL','3C','MA1','EU1','E')</v>
      </c>
    </row>
    <row r="83" spans="1:7" x14ac:dyDescent="0.3">
      <c r="A83">
        <v>12377</v>
      </c>
      <c r="B83" t="s">
        <v>399</v>
      </c>
      <c r="C83" t="s">
        <v>2262</v>
      </c>
      <c r="D83" s="4" t="s">
        <v>2378</v>
      </c>
      <c r="E83" s="4" t="s">
        <v>2374</v>
      </c>
      <c r="F83" s="4" t="s">
        <v>166</v>
      </c>
      <c r="G83" t="str">
        <f t="shared" si="1"/>
        <v>insert into tnl_rating.dbo.dhl_zone_conversion_matrix values ('12377','IL','3C','MA1','EU2','E')</v>
      </c>
    </row>
    <row r="84" spans="1:7" x14ac:dyDescent="0.3">
      <c r="A84">
        <v>12377</v>
      </c>
      <c r="B84" t="s">
        <v>399</v>
      </c>
      <c r="C84" t="s">
        <v>2262</v>
      </c>
      <c r="D84" s="4" t="s">
        <v>2378</v>
      </c>
      <c r="E84" s="4" t="s">
        <v>2372</v>
      </c>
      <c r="F84" s="4" t="s">
        <v>166</v>
      </c>
      <c r="G84" t="str">
        <f t="shared" si="1"/>
        <v>insert into tnl_rating.dbo.dhl_zone_conversion_matrix values ('12377','IL','3C','MA1','EU3','E')</v>
      </c>
    </row>
    <row r="85" spans="1:7" x14ac:dyDescent="0.3">
      <c r="A85">
        <v>12377</v>
      </c>
      <c r="B85" t="s">
        <v>399</v>
      </c>
      <c r="C85" t="s">
        <v>2262</v>
      </c>
      <c r="D85" s="4" t="s">
        <v>2378</v>
      </c>
      <c r="E85" s="4" t="s">
        <v>2380</v>
      </c>
      <c r="F85" s="4" t="s">
        <v>166</v>
      </c>
      <c r="G85" t="str">
        <f t="shared" si="1"/>
        <v>insert into tnl_rating.dbo.dhl_zone_conversion_matrix values ('12377','IL','3C','MA1','AP1','E')</v>
      </c>
    </row>
    <row r="86" spans="1:7" x14ac:dyDescent="0.3">
      <c r="A86">
        <v>12377</v>
      </c>
      <c r="B86" t="s">
        <v>399</v>
      </c>
      <c r="C86" t="s">
        <v>2262</v>
      </c>
      <c r="D86" s="4" t="s">
        <v>2378</v>
      </c>
      <c r="E86" s="4" t="s">
        <v>2376</v>
      </c>
      <c r="F86" s="4" t="s">
        <v>166</v>
      </c>
      <c r="G86" t="str">
        <f t="shared" si="1"/>
        <v>insert into tnl_rating.dbo.dhl_zone_conversion_matrix values ('12377','IL','3C','MA1','AP2','E')</v>
      </c>
    </row>
    <row r="87" spans="1:7" x14ac:dyDescent="0.3">
      <c r="A87">
        <v>12377</v>
      </c>
      <c r="B87" t="s">
        <v>399</v>
      </c>
      <c r="C87" t="s">
        <v>2262</v>
      </c>
      <c r="D87" s="4" t="s">
        <v>2378</v>
      </c>
      <c r="E87" s="4" t="s">
        <v>2379</v>
      </c>
      <c r="F87" s="4" t="s">
        <v>168</v>
      </c>
      <c r="G87" t="str">
        <f t="shared" si="1"/>
        <v>insert into tnl_rating.dbo.dhl_zone_conversion_matrix values ('12377','IL','3C','MA1','AM1','G')</v>
      </c>
    </row>
    <row r="88" spans="1:7" x14ac:dyDescent="0.3">
      <c r="A88">
        <v>12377</v>
      </c>
      <c r="B88" t="s">
        <v>399</v>
      </c>
      <c r="C88" t="s">
        <v>2262</v>
      </c>
      <c r="D88" s="4" t="s">
        <v>2378</v>
      </c>
      <c r="E88" s="4" t="s">
        <v>2373</v>
      </c>
      <c r="F88" s="4" t="s">
        <v>168</v>
      </c>
      <c r="G88" t="str">
        <f t="shared" si="1"/>
        <v>insert into tnl_rating.dbo.dhl_zone_conversion_matrix values ('12377','IL','3C','MA1','AM2','G')</v>
      </c>
    </row>
    <row r="89" spans="1:7" x14ac:dyDescent="0.3">
      <c r="A89">
        <v>12377</v>
      </c>
      <c r="B89" t="s">
        <v>399</v>
      </c>
      <c r="C89" t="s">
        <v>2262</v>
      </c>
      <c r="D89" s="4" t="s">
        <v>2378</v>
      </c>
      <c r="E89" s="4" t="s">
        <v>2375</v>
      </c>
      <c r="F89" s="4" t="s">
        <v>168</v>
      </c>
      <c r="G89" t="str">
        <f t="shared" si="1"/>
        <v>insert into tnl_rating.dbo.dhl_zone_conversion_matrix values ('12377','IL','3C','MA1','AM3','G')</v>
      </c>
    </row>
    <row r="90" spans="1:7" x14ac:dyDescent="0.3">
      <c r="A90">
        <v>12377</v>
      </c>
      <c r="B90" t="s">
        <v>399</v>
      </c>
      <c r="C90" t="s">
        <v>2262</v>
      </c>
      <c r="D90" s="4" t="s">
        <v>2378</v>
      </c>
      <c r="E90" s="4" t="s">
        <v>2378</v>
      </c>
      <c r="F90" s="4" t="s">
        <v>165</v>
      </c>
      <c r="G90" t="str">
        <f t="shared" si="1"/>
        <v>insert into tnl_rating.dbo.dhl_zone_conversion_matrix values ('12377','IL','3C','MA1','MA1','D')</v>
      </c>
    </row>
    <row r="91" spans="1:7" x14ac:dyDescent="0.3">
      <c r="A91">
        <v>12377</v>
      </c>
      <c r="B91" t="s">
        <v>399</v>
      </c>
      <c r="C91" t="s">
        <v>2262</v>
      </c>
      <c r="D91" s="4" t="s">
        <v>2378</v>
      </c>
      <c r="E91" s="4" t="s">
        <v>2371</v>
      </c>
      <c r="F91" s="4" t="s">
        <v>168</v>
      </c>
      <c r="G91" t="str">
        <f t="shared" si="1"/>
        <v>insert into tnl_rating.dbo.dhl_zone_conversion_matrix values ('12377','IL','3C','MA1','ROW','G')</v>
      </c>
    </row>
    <row r="92" spans="1:7" x14ac:dyDescent="0.3">
      <c r="A92">
        <v>12377</v>
      </c>
      <c r="B92" t="s">
        <v>399</v>
      </c>
      <c r="C92" t="s">
        <v>2262</v>
      </c>
      <c r="D92" s="4" t="s">
        <v>2371</v>
      </c>
      <c r="E92" s="4" t="s">
        <v>2377</v>
      </c>
      <c r="F92" s="4" t="s">
        <v>166</v>
      </c>
      <c r="G92" t="str">
        <f t="shared" si="1"/>
        <v>insert into tnl_rating.dbo.dhl_zone_conversion_matrix values ('12377','IL','3C','ROW','EU1','E')</v>
      </c>
    </row>
    <row r="93" spans="1:7" x14ac:dyDescent="0.3">
      <c r="A93">
        <v>12377</v>
      </c>
      <c r="B93" t="s">
        <v>399</v>
      </c>
      <c r="C93" t="s">
        <v>2262</v>
      </c>
      <c r="D93" s="4" t="s">
        <v>2371</v>
      </c>
      <c r="E93" s="4" t="s">
        <v>2374</v>
      </c>
      <c r="F93" s="4" t="s">
        <v>166</v>
      </c>
      <c r="G93" t="str">
        <f t="shared" si="1"/>
        <v>insert into tnl_rating.dbo.dhl_zone_conversion_matrix values ('12377','IL','3C','ROW','EU2','E')</v>
      </c>
    </row>
    <row r="94" spans="1:7" x14ac:dyDescent="0.3">
      <c r="A94">
        <v>12377</v>
      </c>
      <c r="B94" t="s">
        <v>399</v>
      </c>
      <c r="C94" t="s">
        <v>2262</v>
      </c>
      <c r="D94" s="4" t="s">
        <v>2371</v>
      </c>
      <c r="E94" s="4" t="s">
        <v>2372</v>
      </c>
      <c r="F94" s="4" t="s">
        <v>168</v>
      </c>
      <c r="G94" t="str">
        <f t="shared" si="1"/>
        <v>insert into tnl_rating.dbo.dhl_zone_conversion_matrix values ('12377','IL','3C','ROW','EU3','G')</v>
      </c>
    </row>
    <row r="95" spans="1:7" x14ac:dyDescent="0.3">
      <c r="A95">
        <v>12377</v>
      </c>
      <c r="B95" t="s">
        <v>399</v>
      </c>
      <c r="C95" t="s">
        <v>2262</v>
      </c>
      <c r="D95" s="4" t="s">
        <v>2371</v>
      </c>
      <c r="E95" s="4" t="s">
        <v>2380</v>
      </c>
      <c r="F95" s="4" t="s">
        <v>168</v>
      </c>
      <c r="G95" t="str">
        <f t="shared" si="1"/>
        <v>insert into tnl_rating.dbo.dhl_zone_conversion_matrix values ('12377','IL','3C','ROW','AP1','G')</v>
      </c>
    </row>
    <row r="96" spans="1:7" x14ac:dyDescent="0.3">
      <c r="A96">
        <v>12377</v>
      </c>
      <c r="B96" t="s">
        <v>399</v>
      </c>
      <c r="C96" t="s">
        <v>2262</v>
      </c>
      <c r="D96" s="4" t="s">
        <v>2371</v>
      </c>
      <c r="E96" s="4" t="s">
        <v>2376</v>
      </c>
      <c r="F96" s="4" t="s">
        <v>168</v>
      </c>
      <c r="G96" t="str">
        <f t="shared" si="1"/>
        <v>insert into tnl_rating.dbo.dhl_zone_conversion_matrix values ('12377','IL','3C','ROW','AP2','G')</v>
      </c>
    </row>
    <row r="97" spans="1:7" x14ac:dyDescent="0.3">
      <c r="A97">
        <v>12377</v>
      </c>
      <c r="B97" t="s">
        <v>399</v>
      </c>
      <c r="C97" t="s">
        <v>2262</v>
      </c>
      <c r="D97" s="4" t="s">
        <v>2371</v>
      </c>
      <c r="E97" s="4" t="s">
        <v>2379</v>
      </c>
      <c r="F97" s="4" t="s">
        <v>168</v>
      </c>
      <c r="G97" t="str">
        <f t="shared" si="1"/>
        <v>insert into tnl_rating.dbo.dhl_zone_conversion_matrix values ('12377','IL','3C','ROW','AM1','G')</v>
      </c>
    </row>
    <row r="98" spans="1:7" x14ac:dyDescent="0.3">
      <c r="A98">
        <v>12377</v>
      </c>
      <c r="B98" t="s">
        <v>399</v>
      </c>
      <c r="C98" t="s">
        <v>2262</v>
      </c>
      <c r="D98" s="4" t="s">
        <v>2371</v>
      </c>
      <c r="E98" s="4" t="s">
        <v>2373</v>
      </c>
      <c r="F98" s="4" t="s">
        <v>169</v>
      </c>
      <c r="G98" t="str">
        <f t="shared" si="1"/>
        <v>insert into tnl_rating.dbo.dhl_zone_conversion_matrix values ('12377','IL','3C','ROW','AM2','H')</v>
      </c>
    </row>
    <row r="99" spans="1:7" x14ac:dyDescent="0.3">
      <c r="A99">
        <v>12377</v>
      </c>
      <c r="B99" t="s">
        <v>399</v>
      </c>
      <c r="C99" t="s">
        <v>2262</v>
      </c>
      <c r="D99" s="4" t="s">
        <v>2371</v>
      </c>
      <c r="E99" s="4" t="s">
        <v>2375</v>
      </c>
      <c r="F99" s="4" t="s">
        <v>169</v>
      </c>
      <c r="G99" t="str">
        <f t="shared" si="1"/>
        <v>insert into tnl_rating.dbo.dhl_zone_conversion_matrix values ('12377','IL','3C','ROW','AM3','H')</v>
      </c>
    </row>
    <row r="100" spans="1:7" x14ac:dyDescent="0.3">
      <c r="A100">
        <v>12377</v>
      </c>
      <c r="B100" t="s">
        <v>399</v>
      </c>
      <c r="C100" t="s">
        <v>2262</v>
      </c>
      <c r="D100" s="4" t="s">
        <v>2371</v>
      </c>
      <c r="E100" s="4" t="s">
        <v>2378</v>
      </c>
      <c r="F100" s="4" t="s">
        <v>168</v>
      </c>
      <c r="G100" t="str">
        <f t="shared" si="1"/>
        <v>insert into tnl_rating.dbo.dhl_zone_conversion_matrix values ('12377','IL','3C','ROW','MA1','G')</v>
      </c>
    </row>
    <row r="101" spans="1:7" x14ac:dyDescent="0.3">
      <c r="A101">
        <v>12377</v>
      </c>
      <c r="B101" t="s">
        <v>399</v>
      </c>
      <c r="C101" t="s">
        <v>2262</v>
      </c>
      <c r="D101" s="4" t="s">
        <v>2371</v>
      </c>
      <c r="E101" s="4" t="s">
        <v>2371</v>
      </c>
      <c r="F101" s="4" t="s">
        <v>169</v>
      </c>
      <c r="G101" t="str">
        <f t="shared" si="1"/>
        <v>insert into tnl_rating.dbo.dhl_zone_conversion_matrix values ('12377','IL','3C','ROW','ROW','H')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81B9-A57A-4E5D-A324-48F0D511C4C7}">
  <dimension ref="A1:J41"/>
  <sheetViews>
    <sheetView workbookViewId="0">
      <selection activeCell="K35" sqref="K35"/>
    </sheetView>
  </sheetViews>
  <sheetFormatPr defaultRowHeight="14.4" x14ac:dyDescent="0.3"/>
  <sheetData>
    <row r="1" spans="1:9" x14ac:dyDescent="0.3">
      <c r="A1" t="s">
        <v>2264</v>
      </c>
    </row>
    <row r="2" spans="1:9" x14ac:dyDescent="0.3">
      <c r="A2" t="s">
        <v>181</v>
      </c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</row>
    <row r="3" spans="1:9" x14ac:dyDescent="0.3">
      <c r="A3">
        <v>0.3</v>
      </c>
      <c r="B3">
        <v>0.3</v>
      </c>
      <c r="C3" s="17">
        <v>32.200000000000003</v>
      </c>
      <c r="D3" s="17">
        <v>36.17</v>
      </c>
      <c r="E3" s="17">
        <v>47.98</v>
      </c>
      <c r="F3" s="17">
        <v>49.98</v>
      </c>
      <c r="G3" s="17">
        <v>53.47</v>
      </c>
      <c r="H3" s="17">
        <v>52.81</v>
      </c>
      <c r="I3" s="17">
        <v>60.24</v>
      </c>
    </row>
    <row r="5" spans="1:9" x14ac:dyDescent="0.3">
      <c r="A5" t="s">
        <v>180</v>
      </c>
    </row>
    <row r="6" spans="1:9" x14ac:dyDescent="0.3">
      <c r="A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188</v>
      </c>
    </row>
    <row r="7" spans="1:9" x14ac:dyDescent="0.3">
      <c r="A7" s="17">
        <v>0.5</v>
      </c>
      <c r="B7">
        <v>0.5</v>
      </c>
      <c r="C7" s="17">
        <v>30.24</v>
      </c>
      <c r="D7" s="17">
        <v>33.97</v>
      </c>
      <c r="E7" s="17">
        <v>45.05</v>
      </c>
      <c r="F7" s="17">
        <v>46.95</v>
      </c>
      <c r="G7" s="17">
        <v>50.2</v>
      </c>
      <c r="H7" s="17">
        <v>49.58</v>
      </c>
      <c r="I7" s="17">
        <v>56.57</v>
      </c>
    </row>
    <row r="8" spans="1:9" x14ac:dyDescent="0.3">
      <c r="A8" s="17">
        <v>1</v>
      </c>
      <c r="B8">
        <v>1</v>
      </c>
      <c r="C8" s="17">
        <v>40.090000000000003</v>
      </c>
      <c r="D8" s="17">
        <v>44.62</v>
      </c>
      <c r="E8" s="17">
        <v>58.59</v>
      </c>
      <c r="F8" s="17">
        <v>61.17</v>
      </c>
      <c r="G8" s="17">
        <v>69.05</v>
      </c>
      <c r="H8" s="17">
        <v>66.83</v>
      </c>
      <c r="I8" s="17">
        <v>76.92</v>
      </c>
    </row>
    <row r="9" spans="1:9" x14ac:dyDescent="0.3">
      <c r="A9" s="17">
        <v>1.5</v>
      </c>
      <c r="B9">
        <v>1.5</v>
      </c>
      <c r="C9" s="17">
        <v>45.35</v>
      </c>
      <c r="D9" s="17">
        <v>52.01</v>
      </c>
      <c r="E9" s="17">
        <v>64.34</v>
      </c>
      <c r="F9" s="17">
        <v>67.19</v>
      </c>
      <c r="G9" s="17">
        <v>75.52</v>
      </c>
      <c r="H9" s="17">
        <v>72.86</v>
      </c>
      <c r="I9" s="17">
        <v>87.14</v>
      </c>
    </row>
    <row r="10" spans="1:9" x14ac:dyDescent="0.3">
      <c r="A10" s="17">
        <v>2</v>
      </c>
      <c r="B10">
        <v>2</v>
      </c>
      <c r="C10" s="17">
        <v>50.61</v>
      </c>
      <c r="D10" s="17">
        <v>59.4</v>
      </c>
      <c r="E10" s="17">
        <v>70.09</v>
      </c>
      <c r="F10" s="17">
        <v>73.209999999999994</v>
      </c>
      <c r="G10" s="17">
        <v>81.99</v>
      </c>
      <c r="H10" s="17">
        <v>78.89</v>
      </c>
      <c r="I10" s="17">
        <v>97.36</v>
      </c>
    </row>
    <row r="12" spans="1:9" x14ac:dyDescent="0.3">
      <c r="A12" t="s">
        <v>197</v>
      </c>
    </row>
    <row r="13" spans="1:9" x14ac:dyDescent="0.3">
      <c r="A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  <c r="I13" t="s">
        <v>188</v>
      </c>
    </row>
    <row r="14" spans="1:9" x14ac:dyDescent="0.3">
      <c r="A14">
        <v>0.5</v>
      </c>
      <c r="B14">
        <v>0.5</v>
      </c>
      <c r="C14" s="17">
        <v>32.200000000000003</v>
      </c>
      <c r="D14" s="17">
        <v>36.17</v>
      </c>
      <c r="E14" s="17">
        <v>47.98</v>
      </c>
      <c r="F14" s="17">
        <v>49.98</v>
      </c>
      <c r="G14" s="17">
        <v>53.47</v>
      </c>
      <c r="H14" s="17">
        <v>52.81</v>
      </c>
      <c r="I14" s="17">
        <v>60.24</v>
      </c>
    </row>
    <row r="15" spans="1:9" x14ac:dyDescent="0.3">
      <c r="A15">
        <v>1</v>
      </c>
      <c r="B15">
        <v>1</v>
      </c>
      <c r="C15" s="17">
        <v>42.68</v>
      </c>
      <c r="D15" s="17">
        <v>47.52</v>
      </c>
      <c r="E15" s="17">
        <v>62.39</v>
      </c>
      <c r="F15" s="17">
        <v>65.14</v>
      </c>
      <c r="G15" s="17">
        <v>73.53</v>
      </c>
      <c r="H15" s="17">
        <v>71.180000000000007</v>
      </c>
      <c r="I15" s="17">
        <v>81.92</v>
      </c>
    </row>
    <row r="16" spans="1:9" x14ac:dyDescent="0.3">
      <c r="A16">
        <v>1.5</v>
      </c>
      <c r="B16">
        <v>1.5</v>
      </c>
      <c r="C16" s="17">
        <v>48.29</v>
      </c>
      <c r="D16" s="17">
        <v>55.4</v>
      </c>
      <c r="E16" s="17">
        <v>68.510000000000005</v>
      </c>
      <c r="F16" s="17">
        <v>71.55</v>
      </c>
      <c r="G16" s="17">
        <v>80.42</v>
      </c>
      <c r="H16" s="17">
        <v>77.61</v>
      </c>
      <c r="I16" s="17">
        <v>92.82</v>
      </c>
    </row>
    <row r="17" spans="1:9" x14ac:dyDescent="0.3">
      <c r="A17">
        <v>2</v>
      </c>
      <c r="B17">
        <v>2</v>
      </c>
      <c r="C17" s="17">
        <v>53.9</v>
      </c>
      <c r="D17" s="17">
        <v>63.28</v>
      </c>
      <c r="E17" s="17">
        <v>74.63</v>
      </c>
      <c r="F17" s="17">
        <v>77.959999999999994</v>
      </c>
      <c r="G17" s="17">
        <v>87.31</v>
      </c>
      <c r="H17" s="17">
        <v>84.04</v>
      </c>
      <c r="I17" s="17">
        <v>103.72</v>
      </c>
    </row>
    <row r="18" spans="1:9" x14ac:dyDescent="0.3">
      <c r="A18">
        <v>2.5</v>
      </c>
      <c r="B18">
        <v>2.5</v>
      </c>
      <c r="C18" s="17">
        <v>59.5</v>
      </c>
      <c r="D18" s="17">
        <v>71.17</v>
      </c>
      <c r="E18" s="17">
        <v>80.739999999999995</v>
      </c>
      <c r="F18" s="17">
        <v>84.39</v>
      </c>
      <c r="G18" s="17">
        <v>94.21</v>
      </c>
      <c r="H18" s="17">
        <v>90.46</v>
      </c>
      <c r="I18" s="17">
        <v>114.62</v>
      </c>
    </row>
    <row r="19" spans="1:9" x14ac:dyDescent="0.3">
      <c r="A19">
        <v>3</v>
      </c>
      <c r="B19">
        <v>3</v>
      </c>
      <c r="C19" s="17">
        <v>64.05</v>
      </c>
      <c r="D19" s="17">
        <v>77.87</v>
      </c>
      <c r="E19" s="17">
        <v>86.92</v>
      </c>
      <c r="F19" s="17">
        <v>90.87</v>
      </c>
      <c r="G19" s="17">
        <v>100.8</v>
      </c>
      <c r="H19" s="17">
        <v>96.9</v>
      </c>
      <c r="I19" s="17">
        <v>124.89</v>
      </c>
    </row>
    <row r="20" spans="1:9" x14ac:dyDescent="0.3">
      <c r="A20">
        <v>3.5</v>
      </c>
      <c r="B20">
        <v>3.5</v>
      </c>
      <c r="C20" s="17">
        <v>68.599999999999994</v>
      </c>
      <c r="D20" s="17">
        <v>84.57</v>
      </c>
      <c r="E20" s="17">
        <v>93.1</v>
      </c>
      <c r="F20" s="17">
        <v>97.35</v>
      </c>
      <c r="G20" s="17">
        <v>107.39</v>
      </c>
      <c r="H20" s="17">
        <v>103.34</v>
      </c>
      <c r="I20" s="17">
        <v>135.16</v>
      </c>
    </row>
    <row r="21" spans="1:9" x14ac:dyDescent="0.3">
      <c r="A21">
        <v>4</v>
      </c>
      <c r="B21">
        <v>4</v>
      </c>
      <c r="C21" s="17">
        <v>73.150000000000006</v>
      </c>
      <c r="D21" s="17">
        <v>91.27</v>
      </c>
      <c r="E21" s="17">
        <v>99.28</v>
      </c>
      <c r="F21" s="17">
        <v>103.83</v>
      </c>
      <c r="G21" s="17">
        <v>113.98</v>
      </c>
      <c r="H21" s="17">
        <v>109.78</v>
      </c>
      <c r="I21" s="17">
        <v>145.43</v>
      </c>
    </row>
    <row r="22" spans="1:9" x14ac:dyDescent="0.3">
      <c r="A22">
        <v>4.5</v>
      </c>
      <c r="B22">
        <v>4.5</v>
      </c>
      <c r="C22" s="17">
        <v>77.7</v>
      </c>
      <c r="D22" s="17">
        <v>97.97</v>
      </c>
      <c r="E22" s="17">
        <v>105.46</v>
      </c>
      <c r="F22" s="17">
        <v>110.31</v>
      </c>
      <c r="G22" s="17">
        <v>120.57</v>
      </c>
      <c r="H22" s="17">
        <v>116.22</v>
      </c>
      <c r="I22" s="17">
        <v>155.69999999999999</v>
      </c>
    </row>
    <row r="23" spans="1:9" x14ac:dyDescent="0.3">
      <c r="A23">
        <v>5</v>
      </c>
      <c r="B23">
        <v>5</v>
      </c>
      <c r="C23" s="17">
        <v>82.25</v>
      </c>
      <c r="D23" s="17">
        <v>104.67</v>
      </c>
      <c r="E23" s="17">
        <v>111.64</v>
      </c>
      <c r="F23" s="17">
        <v>116.79</v>
      </c>
      <c r="G23" s="17">
        <v>127.16</v>
      </c>
      <c r="H23" s="17">
        <v>122.66</v>
      </c>
      <c r="I23" s="17">
        <v>165.97</v>
      </c>
    </row>
    <row r="24" spans="1:9" x14ac:dyDescent="0.3">
      <c r="A24">
        <v>5.5</v>
      </c>
      <c r="B24">
        <v>5.5</v>
      </c>
      <c r="C24" s="17">
        <v>86.45</v>
      </c>
      <c r="D24" s="17">
        <v>108.93</v>
      </c>
      <c r="E24" s="17">
        <v>117.18</v>
      </c>
      <c r="F24" s="17">
        <v>122.61</v>
      </c>
      <c r="G24" s="17">
        <v>133.69</v>
      </c>
      <c r="H24" s="17">
        <v>128.85</v>
      </c>
      <c r="I24" s="17">
        <v>176.42</v>
      </c>
    </row>
    <row r="25" spans="1:9" x14ac:dyDescent="0.3">
      <c r="A25">
        <v>6</v>
      </c>
      <c r="B25">
        <v>6</v>
      </c>
      <c r="C25" s="17">
        <v>90.65</v>
      </c>
      <c r="D25" s="17">
        <v>113.19</v>
      </c>
      <c r="E25" s="17">
        <v>122.72</v>
      </c>
      <c r="F25" s="17">
        <v>128.43</v>
      </c>
      <c r="G25" s="17">
        <v>140.22</v>
      </c>
      <c r="H25" s="17">
        <v>135.04</v>
      </c>
      <c r="I25" s="17">
        <v>186.87</v>
      </c>
    </row>
    <row r="26" spans="1:9" x14ac:dyDescent="0.3">
      <c r="A26">
        <v>6.5</v>
      </c>
      <c r="B26">
        <v>6.5</v>
      </c>
      <c r="C26" s="17">
        <v>94.85</v>
      </c>
      <c r="D26" s="17">
        <v>117.45</v>
      </c>
      <c r="E26" s="17">
        <v>128.26</v>
      </c>
      <c r="F26" s="17">
        <v>134.25</v>
      </c>
      <c r="G26" s="17">
        <v>146.75</v>
      </c>
      <c r="H26" s="17">
        <v>141.22999999999999</v>
      </c>
      <c r="I26" s="17">
        <v>197.32</v>
      </c>
    </row>
    <row r="27" spans="1:9" x14ac:dyDescent="0.3">
      <c r="A27">
        <v>7</v>
      </c>
      <c r="B27">
        <v>7</v>
      </c>
      <c r="C27" s="17">
        <v>99.05</v>
      </c>
      <c r="D27" s="17">
        <v>121.71</v>
      </c>
      <c r="E27" s="17">
        <v>133.80000000000001</v>
      </c>
      <c r="F27" s="17">
        <v>140.07</v>
      </c>
      <c r="G27" s="17">
        <v>153.28</v>
      </c>
      <c r="H27" s="17">
        <v>147.41999999999999</v>
      </c>
      <c r="I27" s="17">
        <v>207.77</v>
      </c>
    </row>
    <row r="28" spans="1:9" x14ac:dyDescent="0.3">
      <c r="A28">
        <v>7.5</v>
      </c>
      <c r="B28">
        <v>7.5</v>
      </c>
      <c r="C28" s="17">
        <v>103.25</v>
      </c>
      <c r="D28" s="17">
        <v>125.97</v>
      </c>
      <c r="E28" s="17">
        <v>139.34</v>
      </c>
      <c r="F28" s="17">
        <v>145.88999999999999</v>
      </c>
      <c r="G28" s="17">
        <v>159.81</v>
      </c>
      <c r="H28" s="17">
        <v>153.61000000000001</v>
      </c>
      <c r="I28" s="17">
        <v>218.22</v>
      </c>
    </row>
    <row r="29" spans="1:9" x14ac:dyDescent="0.3">
      <c r="A29">
        <v>8</v>
      </c>
      <c r="B29">
        <v>8</v>
      </c>
      <c r="C29" s="17">
        <v>107.45</v>
      </c>
      <c r="D29" s="17">
        <v>130.22999999999999</v>
      </c>
      <c r="E29" s="17">
        <v>144.88</v>
      </c>
      <c r="F29" s="17">
        <v>151.71</v>
      </c>
      <c r="G29" s="17">
        <v>166.34</v>
      </c>
      <c r="H29" s="17">
        <v>159.80000000000001</v>
      </c>
      <c r="I29" s="17">
        <v>228.67</v>
      </c>
    </row>
    <row r="30" spans="1:9" x14ac:dyDescent="0.3">
      <c r="A30">
        <v>8.5</v>
      </c>
      <c r="B30">
        <v>8.5</v>
      </c>
      <c r="C30" s="17">
        <v>111.65</v>
      </c>
      <c r="D30" s="17">
        <v>134.49</v>
      </c>
      <c r="E30" s="17">
        <v>150.41999999999999</v>
      </c>
      <c r="F30" s="17">
        <v>157.53</v>
      </c>
      <c r="G30" s="17">
        <v>172.87</v>
      </c>
      <c r="H30" s="17">
        <v>165.99</v>
      </c>
      <c r="I30" s="17">
        <v>239.12</v>
      </c>
    </row>
    <row r="31" spans="1:9" x14ac:dyDescent="0.3">
      <c r="A31">
        <v>9</v>
      </c>
      <c r="B31">
        <v>9</v>
      </c>
      <c r="C31" s="17">
        <v>115.85</v>
      </c>
      <c r="D31" s="17">
        <v>138.75</v>
      </c>
      <c r="E31" s="17">
        <v>155.96</v>
      </c>
      <c r="F31" s="17">
        <v>163.35</v>
      </c>
      <c r="G31" s="17">
        <v>179.4</v>
      </c>
      <c r="H31" s="17">
        <v>172.18</v>
      </c>
      <c r="I31" s="17">
        <v>249.57</v>
      </c>
    </row>
    <row r="32" spans="1:9" x14ac:dyDescent="0.3">
      <c r="A32">
        <v>9.5</v>
      </c>
      <c r="B32">
        <v>9.5</v>
      </c>
      <c r="C32" s="17">
        <v>120.05</v>
      </c>
      <c r="D32" s="17">
        <v>143.01</v>
      </c>
      <c r="E32" s="17">
        <v>161.5</v>
      </c>
      <c r="F32" s="17">
        <v>169.17</v>
      </c>
      <c r="G32" s="17">
        <v>185.93</v>
      </c>
      <c r="H32" s="17">
        <v>178.37</v>
      </c>
      <c r="I32" s="17">
        <v>260.02</v>
      </c>
    </row>
    <row r="33" spans="1:10" x14ac:dyDescent="0.3">
      <c r="A33">
        <v>10</v>
      </c>
      <c r="B33">
        <v>10</v>
      </c>
      <c r="C33" s="17">
        <v>124.25</v>
      </c>
      <c r="D33" s="17">
        <v>147.27000000000001</v>
      </c>
      <c r="E33" s="17">
        <v>167.04</v>
      </c>
      <c r="F33" s="17">
        <v>174.99</v>
      </c>
      <c r="G33" s="17">
        <v>192.46</v>
      </c>
      <c r="H33" s="17">
        <v>184.56</v>
      </c>
      <c r="I33" s="17">
        <v>270.47000000000003</v>
      </c>
    </row>
    <row r="35" spans="1:10" x14ac:dyDescent="0.3">
      <c r="A35" t="s">
        <v>2257</v>
      </c>
    </row>
    <row r="36" spans="1:10" x14ac:dyDescent="0.3">
      <c r="A36" t="s">
        <v>155</v>
      </c>
      <c r="B36" t="s">
        <v>156</v>
      </c>
      <c r="C36" t="s">
        <v>182</v>
      </c>
      <c r="D36" t="s">
        <v>183</v>
      </c>
      <c r="E36" t="s">
        <v>184</v>
      </c>
      <c r="F36" t="s">
        <v>185</v>
      </c>
      <c r="G36" t="s">
        <v>186</v>
      </c>
      <c r="H36" t="s">
        <v>187</v>
      </c>
      <c r="I36" t="s">
        <v>188</v>
      </c>
    </row>
    <row r="37" spans="1:10" x14ac:dyDescent="0.3">
      <c r="A37">
        <v>10.1</v>
      </c>
      <c r="B37">
        <v>20</v>
      </c>
      <c r="C37" s="17">
        <v>4.2</v>
      </c>
      <c r="D37" s="17">
        <v>5.17</v>
      </c>
      <c r="E37" s="17">
        <v>5.0999999999999996</v>
      </c>
      <c r="F37" s="17">
        <v>5.35</v>
      </c>
      <c r="G37" s="17">
        <v>6.27</v>
      </c>
      <c r="H37" s="17">
        <v>6.08</v>
      </c>
      <c r="I37" s="17">
        <v>10.94</v>
      </c>
      <c r="J37">
        <f>((B37-A37)/2)*D37</f>
        <v>25.5915</v>
      </c>
    </row>
    <row r="38" spans="1:10" x14ac:dyDescent="0.3">
      <c r="A38">
        <v>20.100000000000001</v>
      </c>
      <c r="B38">
        <v>30</v>
      </c>
      <c r="C38" s="17">
        <v>3.69</v>
      </c>
      <c r="D38" s="17">
        <v>3.54</v>
      </c>
      <c r="E38" s="17">
        <v>4.29</v>
      </c>
      <c r="F38" s="17">
        <v>4.54</v>
      </c>
      <c r="G38" s="17">
        <v>6.18</v>
      </c>
      <c r="H38" s="17">
        <v>5.99</v>
      </c>
      <c r="I38" s="17">
        <v>10.64</v>
      </c>
      <c r="J38">
        <f>((B38-A38)/2)*D38</f>
        <v>17.522999999999996</v>
      </c>
    </row>
    <row r="39" spans="1:10" x14ac:dyDescent="0.3">
      <c r="A39">
        <v>30.1</v>
      </c>
      <c r="B39">
        <v>70</v>
      </c>
      <c r="C39" s="17">
        <v>8.1199999999999992</v>
      </c>
      <c r="D39" s="17">
        <v>9.26</v>
      </c>
      <c r="E39" s="17">
        <v>10.199999999999999</v>
      </c>
      <c r="F39" s="17">
        <v>10</v>
      </c>
      <c r="G39" s="17">
        <v>12.16</v>
      </c>
      <c r="H39" s="17">
        <v>11.9</v>
      </c>
      <c r="I39" s="17">
        <v>18.36</v>
      </c>
    </row>
    <row r="40" spans="1:10" x14ac:dyDescent="0.3">
      <c r="A40">
        <v>70.099999999999994</v>
      </c>
      <c r="B40">
        <v>300</v>
      </c>
      <c r="C40" s="17">
        <v>7.14</v>
      </c>
      <c r="D40" s="17">
        <v>6.14</v>
      </c>
      <c r="E40" s="17">
        <v>8.93</v>
      </c>
      <c r="F40" s="17">
        <v>9.44</v>
      </c>
      <c r="G40" s="17">
        <v>12.05</v>
      </c>
      <c r="H40" s="17">
        <v>11.81</v>
      </c>
      <c r="I40" s="17">
        <v>14.28</v>
      </c>
    </row>
    <row r="41" spans="1:10" x14ac:dyDescent="0.3">
      <c r="A41">
        <v>300.10000000000002</v>
      </c>
      <c r="B41">
        <v>99999</v>
      </c>
      <c r="C41" s="17">
        <v>7.08</v>
      </c>
      <c r="D41" s="17">
        <v>6.08</v>
      </c>
      <c r="E41" s="17">
        <v>8.5500000000000007</v>
      </c>
      <c r="F41" s="17">
        <v>8.77</v>
      </c>
      <c r="G41" s="17">
        <v>11.95</v>
      </c>
      <c r="H41" s="17">
        <v>11.54</v>
      </c>
      <c r="I41" s="17">
        <v>13.26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3BD86-82E2-4746-A9E9-549FCF069627}">
  <dimension ref="A1:R204"/>
  <sheetViews>
    <sheetView workbookViewId="0">
      <pane ySplit="1" topLeftCell="A2" activePane="bottomLeft" state="frozen"/>
      <selection pane="bottomLeft" activeCell="G19" sqref="G19"/>
    </sheetView>
  </sheetViews>
  <sheetFormatPr defaultRowHeight="14.4" x14ac:dyDescent="0.3"/>
  <cols>
    <col min="1" max="1" width="9" bestFit="1" customWidth="1"/>
    <col min="2" max="2" width="14" bestFit="1" customWidth="1"/>
    <col min="3" max="3" width="15.77734375" bestFit="1" customWidth="1"/>
    <col min="4" max="4" width="9.44140625" bestFit="1" customWidth="1"/>
    <col min="5" max="5" width="14.109375" bestFit="1" customWidth="1"/>
    <col min="6" max="6" width="20.109375" bestFit="1" customWidth="1"/>
    <col min="7" max="7" width="21.33203125" bestFit="1" customWidth="1"/>
    <col min="8" max="8" width="33.44140625" customWidth="1"/>
    <col min="9" max="9" width="14.109375" bestFit="1" customWidth="1"/>
    <col min="10" max="10" width="7.33203125" style="11" bestFit="1" customWidth="1"/>
    <col min="11" max="11" width="12.33203125" bestFit="1" customWidth="1"/>
    <col min="12" max="12" width="12.6640625" bestFit="1" customWidth="1"/>
    <col min="13" max="13" width="7" bestFit="1" customWidth="1"/>
    <col min="14" max="14" width="10.77734375" bestFit="1" customWidth="1"/>
    <col min="15" max="15" width="20.5546875" bestFit="1" customWidth="1"/>
    <col min="16" max="16" width="22.33203125" bestFit="1" customWidth="1"/>
    <col min="17" max="17" width="23.109375" customWidth="1"/>
    <col min="18" max="18" width="175.441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12377</v>
      </c>
      <c r="E2" t="s">
        <v>16</v>
      </c>
      <c r="F2" t="s">
        <v>17</v>
      </c>
      <c r="G2" t="s">
        <v>18</v>
      </c>
      <c r="H2" t="s">
        <v>527</v>
      </c>
      <c r="I2" t="s">
        <v>179</v>
      </c>
      <c r="J2" s="11">
        <v>1</v>
      </c>
      <c r="K2">
        <v>0</v>
      </c>
      <c r="L2">
        <v>0.5</v>
      </c>
      <c r="M2">
        <f>INDEX('Express Worldwide Export IL'!$C$7:$I$10,MATCH('Rate Load ExpressWW IL Export'!L2,'Express Worldwide Export IL'!$B$14:$B$41,0),MATCH("Zone "&amp;'Rate Load ExpressWW IL Export'!J2,'Express Worldwide Export IL'!$C$13:$I$13,0))*1</f>
        <v>17.14</v>
      </c>
      <c r="N2" t="s">
        <v>285</v>
      </c>
      <c r="O2" t="s">
        <v>2310</v>
      </c>
      <c r="P2" t="s">
        <v>18</v>
      </c>
      <c r="R2" t="str">
        <f t="shared" ref="R2:R65" si="0"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('DHL','2024-01-01','2024-12-31','12377','Export','US',NULL,'EXPRESS WW (DOC) .','Document','1',0,0.5,17.14,'Flat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12377</v>
      </c>
      <c r="E3" t="s">
        <v>16</v>
      </c>
      <c r="F3" t="s">
        <v>17</v>
      </c>
      <c r="G3" t="s">
        <v>18</v>
      </c>
      <c r="H3" t="s">
        <v>527</v>
      </c>
      <c r="I3" t="s">
        <v>179</v>
      </c>
      <c r="J3" s="11">
        <v>1</v>
      </c>
      <c r="K3">
        <v>0.5</v>
      </c>
      <c r="L3">
        <v>1</v>
      </c>
      <c r="M3">
        <f>INDEX('Express Worldwide Export IL'!$C$7:$I$10,MATCH('Rate Load ExpressWW IL Export'!L3,'Express Worldwide Export IL'!$B$14:$B$41,0),MATCH("Zone "&amp;'Rate Load ExpressWW IL Export'!J3,'Express Worldwide Export IL'!$C$13:$I$13,0))*1</f>
        <v>26.32</v>
      </c>
      <c r="N3" t="s">
        <v>285</v>
      </c>
      <c r="O3" t="s">
        <v>2310</v>
      </c>
      <c r="P3" t="s">
        <v>18</v>
      </c>
      <c r="R3" t="str">
        <f t="shared" si="0"/>
        <v>('DHL','2024-01-01','2024-12-31','12377','Export','US',NULL,'EXPRESS WW (DOC) .','Document','1',0.5,1,26.32,'Flat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12377</v>
      </c>
      <c r="E4" t="s">
        <v>16</v>
      </c>
      <c r="F4" t="s">
        <v>17</v>
      </c>
      <c r="G4" t="s">
        <v>18</v>
      </c>
      <c r="H4" t="s">
        <v>527</v>
      </c>
      <c r="I4" t="s">
        <v>179</v>
      </c>
      <c r="J4" s="11">
        <v>1</v>
      </c>
      <c r="K4">
        <v>1</v>
      </c>
      <c r="L4">
        <v>1.5</v>
      </c>
      <c r="M4">
        <f>INDEX('Express Worldwide Export IL'!$C$7:$I$10,MATCH('Rate Load ExpressWW IL Export'!L4,'Express Worldwide Export IL'!$B$14:$B$41,0),MATCH("Zone "&amp;'Rate Load ExpressWW IL Export'!J4,'Express Worldwide Export IL'!$C$13:$I$13,0))*1</f>
        <v>32.1</v>
      </c>
      <c r="N4" t="s">
        <v>285</v>
      </c>
      <c r="O4" t="s">
        <v>2310</v>
      </c>
      <c r="P4" t="s">
        <v>18</v>
      </c>
      <c r="R4" t="str">
        <f t="shared" si="0"/>
        <v>('DHL','2024-01-01','2024-12-31','12377','Export','US',NULL,'EXPRESS WW (DOC) .','Document','1',1,1.5,32.1,'Flat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12377</v>
      </c>
      <c r="E5" t="s">
        <v>16</v>
      </c>
      <c r="F5" t="s">
        <v>17</v>
      </c>
      <c r="G5" t="s">
        <v>18</v>
      </c>
      <c r="H5" t="s">
        <v>527</v>
      </c>
      <c r="I5" t="s">
        <v>179</v>
      </c>
      <c r="J5" s="11">
        <v>1</v>
      </c>
      <c r="K5">
        <v>1.5</v>
      </c>
      <c r="L5">
        <v>2</v>
      </c>
      <c r="M5">
        <f>INDEX('Express Worldwide Export IL'!$C$7:$I$10,MATCH('Rate Load ExpressWW IL Export'!L5,'Express Worldwide Export IL'!$B$14:$B$41,0),MATCH("Zone "&amp;'Rate Load ExpressWW IL Export'!J5,'Express Worldwide Export IL'!$C$13:$I$13,0))*1</f>
        <v>37.880000000000003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('DHL','2024-01-01','2024-12-31','12377','Export','US',NULL,'EXPRESS WW (DOC) .','Document','1',1.5,2,37.88,'Flat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12377</v>
      </c>
      <c r="E6" t="s">
        <v>16</v>
      </c>
      <c r="F6" t="s">
        <v>17</v>
      </c>
      <c r="G6" t="s">
        <v>18</v>
      </c>
      <c r="H6" t="s">
        <v>527</v>
      </c>
      <c r="I6" t="s">
        <v>179</v>
      </c>
      <c r="J6" s="11">
        <f>J2+1</f>
        <v>2</v>
      </c>
      <c r="K6">
        <v>0</v>
      </c>
      <c r="L6">
        <v>0.5</v>
      </c>
      <c r="M6">
        <f>INDEX('Express Worldwide Export IL'!$C$7:$I$10,MATCH('Rate Load ExpressWW IL Export'!L6,'Express Worldwide Export IL'!$B$14:$B$41,0),MATCH("Zone "&amp;'Rate Load ExpressWW IL Export'!J6,'Express Worldwide Export IL'!$C$13:$I$13,0))*1</f>
        <v>13.11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('DHL','2024-01-01','2024-12-31','12377','Export','US',NULL,'EXPRESS WW (DOC) .','Document','2',0,0.5,13.11,'Flat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12377</v>
      </c>
      <c r="E7" t="s">
        <v>16</v>
      </c>
      <c r="F7" t="s">
        <v>17</v>
      </c>
      <c r="G7" t="s">
        <v>18</v>
      </c>
      <c r="H7" t="s">
        <v>527</v>
      </c>
      <c r="I7" t="s">
        <v>179</v>
      </c>
      <c r="J7" s="11">
        <f t="shared" ref="J7:J29" si="1">J3+1</f>
        <v>2</v>
      </c>
      <c r="K7">
        <v>0.5</v>
      </c>
      <c r="L7">
        <v>1</v>
      </c>
      <c r="M7">
        <f>INDEX('Express Worldwide Export IL'!$C$7:$I$10,MATCH('Rate Load ExpressWW IL Export'!L7,'Express Worldwide Export IL'!$B$14:$B$41,0),MATCH("Zone "&amp;'Rate Load ExpressWW IL Export'!J7,'Express Worldwide Export IL'!$C$13:$I$13,0))*1</f>
        <v>24.79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('DHL','2024-01-01','2024-12-31','12377','Export','US',NULL,'EXPRESS WW (DOC) .','Document','2',0.5,1,24.79,'Flat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12377</v>
      </c>
      <c r="E8" t="s">
        <v>16</v>
      </c>
      <c r="F8" t="s">
        <v>17</v>
      </c>
      <c r="G8" t="s">
        <v>18</v>
      </c>
      <c r="H8" t="s">
        <v>527</v>
      </c>
      <c r="I8" t="s">
        <v>179</v>
      </c>
      <c r="J8" s="11">
        <f t="shared" si="1"/>
        <v>2</v>
      </c>
      <c r="K8">
        <v>1</v>
      </c>
      <c r="L8">
        <v>1.5</v>
      </c>
      <c r="M8">
        <f>INDEX('Express Worldwide Export IL'!$C$7:$I$10,MATCH('Rate Load ExpressWW IL Export'!L8,'Express Worldwide Export IL'!$B$14:$B$41,0),MATCH("Zone "&amp;'Rate Load ExpressWW IL Export'!J8,'Express Worldwide Export IL'!$C$13:$I$13,0))*1</f>
        <v>29.82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('DHL','2024-01-01','2024-12-31','12377','Export','US',NULL,'EXPRESS WW (DOC) .','Document','2',1,1.5,29.82,'Flat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12377</v>
      </c>
      <c r="E9" t="s">
        <v>16</v>
      </c>
      <c r="F9" t="s">
        <v>17</v>
      </c>
      <c r="G9" t="s">
        <v>18</v>
      </c>
      <c r="H9" t="s">
        <v>527</v>
      </c>
      <c r="I9" t="s">
        <v>179</v>
      </c>
      <c r="J9" s="11">
        <f t="shared" si="1"/>
        <v>2</v>
      </c>
      <c r="K9">
        <v>1.5</v>
      </c>
      <c r="L9">
        <v>2</v>
      </c>
      <c r="M9">
        <f>INDEX('Express Worldwide Export IL'!$C$7:$I$10,MATCH('Rate Load ExpressWW IL Export'!L9,'Express Worldwide Export IL'!$B$14:$B$41,0),MATCH("Zone "&amp;'Rate Load ExpressWW IL Export'!J9,'Express Worldwide Export IL'!$C$13:$I$13,0))*1</f>
        <v>34.85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('DHL','2024-01-01','2024-12-31','12377','Export','US',NULL,'EXPRESS WW (DOC) .','Document','2',1.5,2,34.85,'Flat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12377</v>
      </c>
      <c r="E10" t="s">
        <v>16</v>
      </c>
      <c r="F10" t="s">
        <v>17</v>
      </c>
      <c r="G10" t="s">
        <v>18</v>
      </c>
      <c r="H10" t="s">
        <v>527</v>
      </c>
      <c r="I10" t="s">
        <v>179</v>
      </c>
      <c r="J10" s="11">
        <f t="shared" si="1"/>
        <v>3</v>
      </c>
      <c r="K10">
        <v>0</v>
      </c>
      <c r="L10">
        <v>0.5</v>
      </c>
      <c r="M10">
        <f>INDEX('Express Worldwide Export IL'!$C$7:$I$10,MATCH('Rate Load ExpressWW IL Export'!L10,'Express Worldwide Export IL'!$B$14:$B$41,0),MATCH("Zone "&amp;'Rate Load ExpressWW IL Export'!J10,'Express Worldwide Export IL'!$C$13:$I$13,0))*1</f>
        <v>18.11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('DHL','2024-01-01','2024-12-31','12377','Export','US',NULL,'EXPRESS WW (DOC) .','Document','3',0,0.5,18.11,'Flat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12377</v>
      </c>
      <c r="E11" t="s">
        <v>16</v>
      </c>
      <c r="F11" t="s">
        <v>17</v>
      </c>
      <c r="G11" t="s">
        <v>18</v>
      </c>
      <c r="H11" t="s">
        <v>527</v>
      </c>
      <c r="I11" t="s">
        <v>179</v>
      </c>
      <c r="J11" s="11">
        <f t="shared" si="1"/>
        <v>3</v>
      </c>
      <c r="K11">
        <v>0.5</v>
      </c>
      <c r="L11">
        <v>1</v>
      </c>
      <c r="M11">
        <f>INDEX('Express Worldwide Export IL'!$C$7:$I$10,MATCH('Rate Load ExpressWW IL Export'!L11,'Express Worldwide Export IL'!$B$14:$B$41,0),MATCH("Zone "&amp;'Rate Load ExpressWW IL Export'!J11,'Express Worldwide Export IL'!$C$13:$I$13,0))*1</f>
        <v>32.520000000000003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('DHL','2024-01-01','2024-12-31','12377','Export','US',NULL,'EXPRESS WW (DOC) .','Document','3',0.5,1,32.52,'Flat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12377</v>
      </c>
      <c r="E12" t="s">
        <v>16</v>
      </c>
      <c r="F12" t="s">
        <v>17</v>
      </c>
      <c r="G12" t="s">
        <v>18</v>
      </c>
      <c r="H12" t="s">
        <v>527</v>
      </c>
      <c r="I12" t="s">
        <v>179</v>
      </c>
      <c r="J12" s="11">
        <f t="shared" si="1"/>
        <v>3</v>
      </c>
      <c r="K12">
        <v>1</v>
      </c>
      <c r="L12">
        <v>1.5</v>
      </c>
      <c r="M12">
        <f>INDEX('Express Worldwide Export IL'!$C$7:$I$10,MATCH('Rate Load ExpressWW IL Export'!L12,'Express Worldwide Export IL'!$B$14:$B$41,0),MATCH("Zone "&amp;'Rate Load ExpressWW IL Export'!J12,'Express Worldwide Export IL'!$C$13:$I$13,0))*1</f>
        <v>39.82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('DHL','2024-01-01','2024-12-31','12377','Export','US',NULL,'EXPRESS WW (DOC) .','Document','3',1,1.5,39.82,'Flat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12377</v>
      </c>
      <c r="E13" t="s">
        <v>16</v>
      </c>
      <c r="F13" t="s">
        <v>17</v>
      </c>
      <c r="G13" t="s">
        <v>18</v>
      </c>
      <c r="H13" t="s">
        <v>527</v>
      </c>
      <c r="I13" t="s">
        <v>179</v>
      </c>
      <c r="J13" s="11">
        <f t="shared" si="1"/>
        <v>3</v>
      </c>
      <c r="K13">
        <v>1.5</v>
      </c>
      <c r="L13">
        <v>2</v>
      </c>
      <c r="M13">
        <f>INDEX('Express Worldwide Export IL'!$C$7:$I$10,MATCH('Rate Load ExpressWW IL Export'!L13,'Express Worldwide Export IL'!$B$14:$B$41,0),MATCH("Zone "&amp;'Rate Load ExpressWW IL Export'!J13,'Express Worldwide Export IL'!$C$13:$I$13,0))*1</f>
        <v>47.12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('DHL','2024-01-01','2024-12-31','12377','Export','US',NULL,'EXPRESS WW (DOC) .','Document','3',1.5,2,47.12,'Flat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12377</v>
      </c>
      <c r="E14" t="s">
        <v>16</v>
      </c>
      <c r="F14" t="s">
        <v>17</v>
      </c>
      <c r="G14" t="s">
        <v>18</v>
      </c>
      <c r="H14" t="s">
        <v>527</v>
      </c>
      <c r="I14" t="s">
        <v>179</v>
      </c>
      <c r="J14" s="11">
        <f t="shared" si="1"/>
        <v>4</v>
      </c>
      <c r="K14">
        <v>0</v>
      </c>
      <c r="L14">
        <v>0.5</v>
      </c>
      <c r="M14">
        <f>INDEX('Express Worldwide Export IL'!$C$7:$I$10,MATCH('Rate Load ExpressWW IL Export'!L14,'Express Worldwide Export IL'!$B$14:$B$41,0),MATCH("Zone "&amp;'Rate Load ExpressWW IL Export'!J14,'Express Worldwide Export IL'!$C$13:$I$13,0))*1</f>
        <v>19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('DHL','2024-01-01','2024-12-31','12377','Export','US',NULL,'EXPRESS WW (DOC) .','Document','4',0,0.5,19,'Flat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12377</v>
      </c>
      <c r="E15" t="s">
        <v>16</v>
      </c>
      <c r="F15" t="s">
        <v>17</v>
      </c>
      <c r="G15" t="s">
        <v>18</v>
      </c>
      <c r="H15" t="s">
        <v>527</v>
      </c>
      <c r="I15" t="s">
        <v>179</v>
      </c>
      <c r="J15" s="11">
        <f t="shared" si="1"/>
        <v>4</v>
      </c>
      <c r="K15">
        <v>0.5</v>
      </c>
      <c r="L15">
        <v>1</v>
      </c>
      <c r="M15">
        <f>INDEX('Express Worldwide Export IL'!$C$7:$I$10,MATCH('Rate Load ExpressWW IL Export'!L15,'Express Worldwide Export IL'!$B$14:$B$41,0),MATCH("Zone "&amp;'Rate Load ExpressWW IL Export'!J15,'Express Worldwide Export IL'!$C$13:$I$13,0))*1</f>
        <v>34.03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('DHL','2024-01-01','2024-12-31','12377','Export','US',NULL,'EXPRESS WW (DOC) .','Document','4',0.5,1,34.03,'Flat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12377</v>
      </c>
      <c r="E16" t="s">
        <v>16</v>
      </c>
      <c r="F16" t="s">
        <v>17</v>
      </c>
      <c r="G16" t="s">
        <v>18</v>
      </c>
      <c r="H16" t="s">
        <v>527</v>
      </c>
      <c r="I16" t="s">
        <v>179</v>
      </c>
      <c r="J16" s="11">
        <f t="shared" si="1"/>
        <v>4</v>
      </c>
      <c r="K16">
        <v>1</v>
      </c>
      <c r="L16">
        <v>1.5</v>
      </c>
      <c r="M16">
        <f>INDEX('Express Worldwide Export IL'!$C$7:$I$10,MATCH('Rate Load ExpressWW IL Export'!L16,'Express Worldwide Export IL'!$B$14:$B$41,0),MATCH("Zone "&amp;'Rate Load ExpressWW IL Export'!J16,'Express Worldwide Export IL'!$C$13:$I$13,0))*1</f>
        <v>41.62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('DHL','2024-01-01','2024-12-31','12377','Export','US',NULL,'EXPRESS WW (DOC) .','Document','4',1,1.5,41.62,'Flat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12377</v>
      </c>
      <c r="E17" t="s">
        <v>16</v>
      </c>
      <c r="F17" t="s">
        <v>17</v>
      </c>
      <c r="G17" t="s">
        <v>18</v>
      </c>
      <c r="H17" t="s">
        <v>527</v>
      </c>
      <c r="I17" t="s">
        <v>179</v>
      </c>
      <c r="J17" s="11">
        <f t="shared" si="1"/>
        <v>4</v>
      </c>
      <c r="K17">
        <v>1.5</v>
      </c>
      <c r="L17">
        <v>2</v>
      </c>
      <c r="M17">
        <f>INDEX('Express Worldwide Export IL'!$C$7:$I$10,MATCH('Rate Load ExpressWW IL Export'!L17,'Express Worldwide Export IL'!$B$14:$B$41,0),MATCH("Zone "&amp;'Rate Load ExpressWW IL Export'!J17,'Express Worldwide Export IL'!$C$13:$I$13,0))*1</f>
        <v>49.21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('DHL','2024-01-01','2024-12-31','12377','Export','US',NULL,'EXPRESS WW (DOC) .','Document','4',1.5,2,49.21,'Flat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12377</v>
      </c>
      <c r="E18" t="s">
        <v>16</v>
      </c>
      <c r="F18" t="s">
        <v>17</v>
      </c>
      <c r="G18" t="s">
        <v>18</v>
      </c>
      <c r="H18" t="s">
        <v>527</v>
      </c>
      <c r="I18" t="s">
        <v>179</v>
      </c>
      <c r="J18" s="11">
        <f t="shared" si="1"/>
        <v>5</v>
      </c>
      <c r="K18">
        <v>0</v>
      </c>
      <c r="L18">
        <v>0.5</v>
      </c>
      <c r="M18">
        <f>INDEX('Express Worldwide Export IL'!$C$7:$I$10,MATCH('Rate Load ExpressWW IL Export'!L18,'Express Worldwide Export IL'!$B$14:$B$41,0),MATCH("Zone "&amp;'Rate Load ExpressWW IL Export'!J18,'Express Worldwide Export IL'!$C$13:$I$13,0))*1</f>
        <v>19.64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('DHL','2024-01-01','2024-12-31','12377','Export','US',NULL,'EXPRESS WW (DOC) .','Document','5',0,0.5,19.64,'Flat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12377</v>
      </c>
      <c r="E19" t="s">
        <v>16</v>
      </c>
      <c r="F19" t="s">
        <v>17</v>
      </c>
      <c r="G19" t="s">
        <v>18</v>
      </c>
      <c r="H19" t="s">
        <v>527</v>
      </c>
      <c r="I19" t="s">
        <v>179</v>
      </c>
      <c r="J19" s="11">
        <f t="shared" si="1"/>
        <v>5</v>
      </c>
      <c r="K19">
        <v>0.5</v>
      </c>
      <c r="L19">
        <v>1</v>
      </c>
      <c r="M19">
        <f>INDEX('Express Worldwide Export IL'!$C$7:$I$10,MATCH('Rate Load ExpressWW IL Export'!L19,'Express Worldwide Export IL'!$B$14:$B$41,0),MATCH("Zone "&amp;'Rate Load ExpressWW IL Export'!J19,'Express Worldwide Export IL'!$C$13:$I$13,0))*1</f>
        <v>36.28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('DHL','2024-01-01','2024-12-31','12377','Export','US',NULL,'EXPRESS WW (DOC) .','Document','5',0.5,1,36.28,'Flat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12377</v>
      </c>
      <c r="E20" t="s">
        <v>16</v>
      </c>
      <c r="F20" t="s">
        <v>17</v>
      </c>
      <c r="G20" t="s">
        <v>18</v>
      </c>
      <c r="H20" t="s">
        <v>527</v>
      </c>
      <c r="I20" t="s">
        <v>179</v>
      </c>
      <c r="J20" s="11">
        <f t="shared" si="1"/>
        <v>5</v>
      </c>
      <c r="K20">
        <v>1</v>
      </c>
      <c r="L20">
        <v>1.5</v>
      </c>
      <c r="M20">
        <f>INDEX('Express Worldwide Export IL'!$C$7:$I$10,MATCH('Rate Load ExpressWW IL Export'!L20,'Express Worldwide Export IL'!$B$14:$B$41,0),MATCH("Zone "&amp;'Rate Load ExpressWW IL Export'!J20,'Express Worldwide Export IL'!$C$13:$I$13,0))*1</f>
        <v>43.92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('DHL','2024-01-01','2024-12-31','12377','Export','US',NULL,'EXPRESS WW (DOC) .','Document','5',1,1.5,43.92,'Flat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12377</v>
      </c>
      <c r="E21" t="s">
        <v>16</v>
      </c>
      <c r="F21" t="s">
        <v>17</v>
      </c>
      <c r="G21" t="s">
        <v>18</v>
      </c>
      <c r="H21" t="s">
        <v>527</v>
      </c>
      <c r="I21" t="s">
        <v>179</v>
      </c>
      <c r="J21" s="11">
        <f t="shared" si="1"/>
        <v>5</v>
      </c>
      <c r="K21">
        <v>1.5</v>
      </c>
      <c r="L21">
        <v>2</v>
      </c>
      <c r="M21">
        <f>INDEX('Express Worldwide Export IL'!$C$7:$I$10,MATCH('Rate Load ExpressWW IL Export'!L21,'Express Worldwide Export IL'!$B$14:$B$41,0),MATCH("Zone "&amp;'Rate Load ExpressWW IL Export'!J21,'Express Worldwide Export IL'!$C$13:$I$13,0))*1</f>
        <v>51.56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('DHL','2024-01-01','2024-12-31','12377','Export','US',NULL,'EXPRESS WW (DOC) .','Document','5',1.5,2,51.56,'Flat KG','AppliedMaterials_2024',NULL),</v>
      </c>
    </row>
    <row r="22" spans="1:18" x14ac:dyDescent="0.3">
      <c r="A22" t="s">
        <v>15</v>
      </c>
      <c r="B22" s="1" t="s">
        <v>21</v>
      </c>
      <c r="C22" s="1" t="s">
        <v>2309</v>
      </c>
      <c r="D22">
        <v>12377</v>
      </c>
      <c r="E22" t="s">
        <v>16</v>
      </c>
      <c r="F22" t="s">
        <v>17</v>
      </c>
      <c r="G22" t="s">
        <v>18</v>
      </c>
      <c r="H22" t="s">
        <v>527</v>
      </c>
      <c r="I22" t="s">
        <v>179</v>
      </c>
      <c r="J22" s="11">
        <f t="shared" si="1"/>
        <v>6</v>
      </c>
      <c r="K22">
        <v>0</v>
      </c>
      <c r="L22">
        <v>0.5</v>
      </c>
      <c r="M22">
        <f>INDEX('Express Worldwide Export IL'!$C$7:$I$10,MATCH('Rate Load ExpressWW IL Export'!L22,'Express Worldwide Export IL'!$B$14:$B$41,0),MATCH("Zone "&amp;'Rate Load ExpressWW IL Export'!J22,'Express Worldwide Export IL'!$C$13:$I$13,0))*1</f>
        <v>21.26</v>
      </c>
      <c r="N22" t="s">
        <v>285</v>
      </c>
      <c r="O22" t="s">
        <v>2310</v>
      </c>
      <c r="P22" t="s">
        <v>18</v>
      </c>
      <c r="R22" t="str">
        <f t="shared" si="0"/>
        <v>('DHL','2024-01-01','2024-12-31','12377','Export','US',NULL,'EXPRESS WW (DOC) .','Document','6',0,0.5,21.26,'Flat KG','AppliedMaterials_2024',NULL),</v>
      </c>
    </row>
    <row r="23" spans="1:18" x14ac:dyDescent="0.3">
      <c r="A23" t="s">
        <v>15</v>
      </c>
      <c r="B23" s="1" t="s">
        <v>21</v>
      </c>
      <c r="C23" s="1" t="s">
        <v>2309</v>
      </c>
      <c r="D23">
        <v>12377</v>
      </c>
      <c r="E23" t="s">
        <v>16</v>
      </c>
      <c r="F23" t="s">
        <v>17</v>
      </c>
      <c r="G23" t="s">
        <v>18</v>
      </c>
      <c r="H23" t="s">
        <v>527</v>
      </c>
      <c r="I23" t="s">
        <v>179</v>
      </c>
      <c r="J23" s="11">
        <f t="shared" si="1"/>
        <v>6</v>
      </c>
      <c r="K23">
        <v>0.5</v>
      </c>
      <c r="L23">
        <v>1</v>
      </c>
      <c r="M23">
        <f>INDEX('Express Worldwide Export IL'!$C$7:$I$10,MATCH('Rate Load ExpressWW IL Export'!L23,'Express Worldwide Export IL'!$B$14:$B$41,0),MATCH("Zone "&amp;'Rate Load ExpressWW IL Export'!J23,'Express Worldwide Export IL'!$C$13:$I$13,0))*1</f>
        <v>35.51</v>
      </c>
      <c r="N23" t="s">
        <v>285</v>
      </c>
      <c r="O23" t="s">
        <v>2310</v>
      </c>
      <c r="P23" t="s">
        <v>18</v>
      </c>
      <c r="R23" t="str">
        <f t="shared" si="0"/>
        <v>('DHL','2024-01-01','2024-12-31','12377','Export','US',NULL,'EXPRESS WW (DOC) .','Document','6',0.5,1,35.51,'Flat KG','AppliedMaterials_2024',NULL),</v>
      </c>
    </row>
    <row r="24" spans="1:18" x14ac:dyDescent="0.3">
      <c r="A24" t="s">
        <v>15</v>
      </c>
      <c r="B24" s="1" t="s">
        <v>21</v>
      </c>
      <c r="C24" s="1" t="s">
        <v>2309</v>
      </c>
      <c r="D24">
        <v>12377</v>
      </c>
      <c r="E24" t="s">
        <v>16</v>
      </c>
      <c r="F24" t="s">
        <v>17</v>
      </c>
      <c r="G24" t="s">
        <v>18</v>
      </c>
      <c r="H24" t="s">
        <v>527</v>
      </c>
      <c r="I24" t="s">
        <v>179</v>
      </c>
      <c r="J24" s="11">
        <f t="shared" si="1"/>
        <v>6</v>
      </c>
      <c r="K24">
        <v>1</v>
      </c>
      <c r="L24">
        <v>1.5</v>
      </c>
      <c r="M24">
        <f>INDEX('Express Worldwide Export IL'!$C$7:$I$10,MATCH('Rate Load ExpressWW IL Export'!L24,'Express Worldwide Export IL'!$B$14:$B$41,0),MATCH("Zone "&amp;'Rate Load ExpressWW IL Export'!J24,'Express Worldwide Export IL'!$C$13:$I$13,0))*1</f>
        <v>42.34</v>
      </c>
      <c r="N24" t="s">
        <v>285</v>
      </c>
      <c r="O24" t="s">
        <v>2310</v>
      </c>
      <c r="P24" t="s">
        <v>18</v>
      </c>
      <c r="R24" t="str">
        <f t="shared" si="0"/>
        <v>('DHL','2024-01-01','2024-12-31','12377','Export','US',NULL,'EXPRESS WW (DOC) .','Document','6',1,1.5,42.34,'Flat KG','AppliedMaterials_2024',NULL),</v>
      </c>
    </row>
    <row r="25" spans="1:18" x14ac:dyDescent="0.3">
      <c r="A25" t="s">
        <v>15</v>
      </c>
      <c r="B25" s="1" t="s">
        <v>21</v>
      </c>
      <c r="C25" s="1" t="s">
        <v>2309</v>
      </c>
      <c r="D25">
        <v>12377</v>
      </c>
      <c r="E25" t="s">
        <v>16</v>
      </c>
      <c r="F25" t="s">
        <v>17</v>
      </c>
      <c r="G25" t="s">
        <v>18</v>
      </c>
      <c r="H25" t="s">
        <v>527</v>
      </c>
      <c r="I25" t="s">
        <v>179</v>
      </c>
      <c r="J25" s="11">
        <f t="shared" si="1"/>
        <v>6</v>
      </c>
      <c r="K25">
        <v>1.5</v>
      </c>
      <c r="L25">
        <v>2</v>
      </c>
      <c r="M25">
        <f>INDEX('Express Worldwide Export IL'!$C$7:$I$10,MATCH('Rate Load ExpressWW IL Export'!L25,'Express Worldwide Export IL'!$B$14:$B$41,0),MATCH("Zone "&amp;'Rate Load ExpressWW IL Export'!J25,'Express Worldwide Export IL'!$C$13:$I$13,0))*1</f>
        <v>49.17</v>
      </c>
      <c r="N25" t="s">
        <v>285</v>
      </c>
      <c r="O25" t="s">
        <v>2310</v>
      </c>
      <c r="P25" t="s">
        <v>18</v>
      </c>
      <c r="R25" t="str">
        <f t="shared" si="0"/>
        <v>('DHL','2024-01-01','2024-12-31','12377','Export','US',NULL,'EXPRESS WW (DOC) .','Document','6',1.5,2,49.17,'Flat KG','AppliedMaterials_2024',NULL),</v>
      </c>
    </row>
    <row r="26" spans="1:18" x14ac:dyDescent="0.3">
      <c r="A26" t="s">
        <v>15</v>
      </c>
      <c r="B26" s="1" t="s">
        <v>21</v>
      </c>
      <c r="C26" s="1" t="s">
        <v>2309</v>
      </c>
      <c r="D26">
        <v>12377</v>
      </c>
      <c r="E26" t="s">
        <v>16</v>
      </c>
      <c r="F26" t="s">
        <v>17</v>
      </c>
      <c r="G26" t="s">
        <v>18</v>
      </c>
      <c r="H26" t="s">
        <v>527</v>
      </c>
      <c r="I26" t="s">
        <v>179</v>
      </c>
      <c r="J26" s="11">
        <f t="shared" si="1"/>
        <v>7</v>
      </c>
      <c r="K26">
        <v>0</v>
      </c>
      <c r="L26">
        <v>0.5</v>
      </c>
      <c r="M26">
        <f>INDEX('Express Worldwide Export IL'!$C$7:$I$10,MATCH('Rate Load ExpressWW IL Export'!L26,'Express Worldwide Export IL'!$B$14:$B$41,0),MATCH("Zone "&amp;'Rate Load ExpressWW IL Export'!J26,'Express Worldwide Export IL'!$C$13:$I$13,0))*1</f>
        <v>24.25</v>
      </c>
      <c r="N26" t="s">
        <v>285</v>
      </c>
      <c r="O26" t="s">
        <v>2310</v>
      </c>
      <c r="P26" t="s">
        <v>18</v>
      </c>
      <c r="R26" t="str">
        <f t="shared" si="0"/>
        <v>('DHL','2024-01-01','2024-12-31','12377','Export','US',NULL,'EXPRESS WW (DOC) .','Document','7',0,0.5,24.25,'Flat KG','AppliedMaterials_2024',NULL),</v>
      </c>
    </row>
    <row r="27" spans="1:18" x14ac:dyDescent="0.3">
      <c r="A27" t="s">
        <v>15</v>
      </c>
      <c r="B27" s="1" t="s">
        <v>21</v>
      </c>
      <c r="C27" s="1" t="s">
        <v>2309</v>
      </c>
      <c r="D27">
        <v>12377</v>
      </c>
      <c r="E27" t="s">
        <v>16</v>
      </c>
      <c r="F27" t="s">
        <v>17</v>
      </c>
      <c r="G27" t="s">
        <v>18</v>
      </c>
      <c r="H27" t="s">
        <v>527</v>
      </c>
      <c r="I27" t="s">
        <v>179</v>
      </c>
      <c r="J27" s="11">
        <f t="shared" si="1"/>
        <v>7</v>
      </c>
      <c r="K27">
        <v>0.5</v>
      </c>
      <c r="L27">
        <v>1</v>
      </c>
      <c r="M27">
        <f>INDEX('Express Worldwide Export IL'!$C$7:$I$10,MATCH('Rate Load ExpressWW IL Export'!L27,'Express Worldwide Export IL'!$B$14:$B$41,0),MATCH("Zone "&amp;'Rate Load ExpressWW IL Export'!J27,'Express Worldwide Export IL'!$C$13:$I$13,0))*1</f>
        <v>43.32</v>
      </c>
      <c r="N27" t="s">
        <v>285</v>
      </c>
      <c r="O27" t="s">
        <v>2310</v>
      </c>
      <c r="P27" t="s">
        <v>18</v>
      </c>
      <c r="R27" t="str">
        <f t="shared" si="0"/>
        <v>('DHL','2024-01-01','2024-12-31','12377','Export','US',NULL,'EXPRESS WW (DOC) .','Document','7',0.5,1,43.32,'Flat KG','AppliedMaterials_2024',NULL),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12377</v>
      </c>
      <c r="E28" t="s">
        <v>16</v>
      </c>
      <c r="F28" t="s">
        <v>17</v>
      </c>
      <c r="G28" t="s">
        <v>18</v>
      </c>
      <c r="H28" t="s">
        <v>527</v>
      </c>
      <c r="I28" t="s">
        <v>179</v>
      </c>
      <c r="J28" s="11">
        <f t="shared" si="1"/>
        <v>7</v>
      </c>
      <c r="K28">
        <v>1</v>
      </c>
      <c r="L28">
        <v>1.5</v>
      </c>
      <c r="M28">
        <f>INDEX('Express Worldwide Export IL'!$C$7:$I$10,MATCH('Rate Load ExpressWW IL Export'!L28,'Express Worldwide Export IL'!$B$14:$B$41,0),MATCH("Zone "&amp;'Rate Load ExpressWW IL Export'!J28,'Express Worldwide Export IL'!$C$13:$I$13,0))*1</f>
        <v>52.45</v>
      </c>
      <c r="N28" t="s">
        <v>285</v>
      </c>
      <c r="O28" t="s">
        <v>2310</v>
      </c>
      <c r="P28" t="s">
        <v>18</v>
      </c>
      <c r="R28" t="str">
        <f t="shared" si="0"/>
        <v>('DHL','2024-01-01','2024-12-31','12377','Export','US',NULL,'EXPRESS WW (DOC) .','Document','7',1,1.5,52.45,'Flat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12377</v>
      </c>
      <c r="E29" t="s">
        <v>16</v>
      </c>
      <c r="F29" t="s">
        <v>17</v>
      </c>
      <c r="G29" t="s">
        <v>18</v>
      </c>
      <c r="H29" t="s">
        <v>527</v>
      </c>
      <c r="I29" t="s">
        <v>179</v>
      </c>
      <c r="J29" s="11">
        <f t="shared" si="1"/>
        <v>7</v>
      </c>
      <c r="K29">
        <v>1.5</v>
      </c>
      <c r="L29">
        <v>2</v>
      </c>
      <c r="M29">
        <f>INDEX('Express Worldwide Export IL'!$C$7:$I$10,MATCH('Rate Load ExpressWW IL Export'!L29,'Express Worldwide Export IL'!$B$14:$B$41,0),MATCH("Zone "&amp;'Rate Load ExpressWW IL Export'!J29,'Express Worldwide Export IL'!$C$13:$I$13,0))*1</f>
        <v>61.58</v>
      </c>
      <c r="N29" t="s">
        <v>285</v>
      </c>
      <c r="O29" t="s">
        <v>2310</v>
      </c>
      <c r="P29" t="s">
        <v>18</v>
      </c>
      <c r="R29" t="str">
        <f t="shared" si="0"/>
        <v>('DHL','2024-01-01','2024-12-31','12377','Export','US',NULL,'EXPRESS WW (DOC) .','Document','7',1.5,2,61.58,'Flat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12377</v>
      </c>
      <c r="E30" t="s">
        <v>16</v>
      </c>
      <c r="F30" t="s">
        <v>17</v>
      </c>
      <c r="G30" t="s">
        <v>18</v>
      </c>
      <c r="H30" t="s">
        <v>2353</v>
      </c>
      <c r="I30" t="s">
        <v>19</v>
      </c>
      <c r="J30" s="11">
        <v>1</v>
      </c>
      <c r="K30">
        <v>0</v>
      </c>
      <c r="L30">
        <v>0.5</v>
      </c>
      <c r="M30">
        <f>INDEX('Express Worldwide Export IL'!$C$14:$I$43,MATCH('Rate Load ExpressWW IL Export'!L30,'Express Worldwide Export IL'!$B$14:$B$41,0),MATCH("Zone "&amp;'Rate Load ExpressWW IL Export'!J30,'Express Worldwide Export IL'!$C$13:$I$13,0))*1</f>
        <v>18.41</v>
      </c>
      <c r="N30" t="s">
        <v>285</v>
      </c>
      <c r="O30" t="s">
        <v>2310</v>
      </c>
      <c r="P30" t="s">
        <v>18</v>
      </c>
      <c r="R30" t="str">
        <f t="shared" si="0"/>
        <v>('DHL','2024-01-01','2024-12-31','12377','Export','US',NULL,'EXPRESS WW (NON-DOC) ','Non-Document','1',0,0.5,18.41,'Flat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12377</v>
      </c>
      <c r="E31" t="s">
        <v>16</v>
      </c>
      <c r="F31" t="s">
        <v>17</v>
      </c>
      <c r="G31" t="s">
        <v>18</v>
      </c>
      <c r="H31" t="s">
        <v>2353</v>
      </c>
      <c r="I31" t="s">
        <v>19</v>
      </c>
      <c r="J31" s="11">
        <v>1</v>
      </c>
      <c r="K31">
        <v>0.5</v>
      </c>
      <c r="L31">
        <v>1</v>
      </c>
      <c r="M31">
        <f>INDEX('Express Worldwide Export IL'!$C$14:$I$43,MATCH('Rate Load ExpressWW IL Export'!L31,'Express Worldwide Export IL'!$B$14:$B$41,0),MATCH("Zone "&amp;'Rate Load ExpressWW IL Export'!J31,'Express Worldwide Export IL'!$C$13:$I$13,0))*1</f>
        <v>28.2</v>
      </c>
      <c r="N31" t="s">
        <v>285</v>
      </c>
      <c r="O31" t="s">
        <v>2310</v>
      </c>
      <c r="P31" t="s">
        <v>18</v>
      </c>
      <c r="R31" t="str">
        <f t="shared" si="0"/>
        <v>('DHL','2024-01-01','2024-12-31','12377','Export','US',NULL,'EXPRESS WW (NON-DOC) ','Non-Document','1',0.5,1,28.2,'Flat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12377</v>
      </c>
      <c r="E32" t="s">
        <v>16</v>
      </c>
      <c r="F32" t="s">
        <v>17</v>
      </c>
      <c r="G32" t="s">
        <v>18</v>
      </c>
      <c r="H32" t="s">
        <v>2353</v>
      </c>
      <c r="I32" t="s">
        <v>19</v>
      </c>
      <c r="J32" s="11">
        <v>1</v>
      </c>
      <c r="K32">
        <v>1</v>
      </c>
      <c r="L32">
        <v>1.5</v>
      </c>
      <c r="M32">
        <f>INDEX('Express Worldwide Export IL'!$C$14:$I$43,MATCH('Rate Load ExpressWW IL Export'!L32,'Express Worldwide Export IL'!$B$14:$B$41,0),MATCH("Zone "&amp;'Rate Load ExpressWW IL Export'!J32,'Express Worldwide Export IL'!$C$13:$I$13,0))*1</f>
        <v>34.36</v>
      </c>
      <c r="N32" t="s">
        <v>285</v>
      </c>
      <c r="O32" t="s">
        <v>2310</v>
      </c>
      <c r="P32" t="s">
        <v>18</v>
      </c>
      <c r="R32" t="str">
        <f t="shared" si="0"/>
        <v>('DHL','2024-01-01','2024-12-31','12377','Export','US',NULL,'EXPRESS WW (NON-DOC) ','Non-Document','1',1,1.5,34.36,'Flat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12377</v>
      </c>
      <c r="E33" t="s">
        <v>16</v>
      </c>
      <c r="F33" t="s">
        <v>17</v>
      </c>
      <c r="G33" t="s">
        <v>18</v>
      </c>
      <c r="H33" t="s">
        <v>2353</v>
      </c>
      <c r="I33" t="s">
        <v>19</v>
      </c>
      <c r="J33" s="11">
        <v>1</v>
      </c>
      <c r="K33">
        <v>1.5</v>
      </c>
      <c r="L33">
        <v>2</v>
      </c>
      <c r="M33">
        <f>INDEX('Express Worldwide Export IL'!$C$14:$I$43,MATCH('Rate Load ExpressWW IL Export'!L33,'Express Worldwide Export IL'!$B$14:$B$41,0),MATCH("Zone "&amp;'Rate Load ExpressWW IL Export'!J33,'Express Worldwide Export IL'!$C$13:$I$13,0))*1</f>
        <v>40.520000000000003</v>
      </c>
      <c r="N33" t="s">
        <v>285</v>
      </c>
      <c r="O33" t="s">
        <v>2310</v>
      </c>
      <c r="P33" t="s">
        <v>18</v>
      </c>
      <c r="R33" t="str">
        <f t="shared" si="0"/>
        <v>('DHL','2024-01-01','2024-12-31','12377','Export','US',NULL,'EXPRESS WW (NON-DOC) ','Non-Document','1',1.5,2,40.52,'Flat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12377</v>
      </c>
      <c r="E34" t="s">
        <v>16</v>
      </c>
      <c r="F34" t="s">
        <v>17</v>
      </c>
      <c r="G34" t="s">
        <v>18</v>
      </c>
      <c r="H34" t="s">
        <v>2353</v>
      </c>
      <c r="I34" t="s">
        <v>19</v>
      </c>
      <c r="J34" s="11">
        <v>1</v>
      </c>
      <c r="K34">
        <v>2</v>
      </c>
      <c r="L34">
        <v>2.5</v>
      </c>
      <c r="M34">
        <f>INDEX('Express Worldwide Export IL'!$C$14:$I$43,MATCH('Rate Load ExpressWW IL Export'!L34,'Express Worldwide Export IL'!$B$14:$B$41,0),MATCH("Zone "&amp;'Rate Load ExpressWW IL Export'!J34,'Express Worldwide Export IL'!$C$13:$I$13,0))*1</f>
        <v>46.68</v>
      </c>
      <c r="N34" t="s">
        <v>285</v>
      </c>
      <c r="O34" t="s">
        <v>2310</v>
      </c>
      <c r="P34" t="s">
        <v>18</v>
      </c>
      <c r="R34" t="str">
        <f t="shared" si="0"/>
        <v>('DHL','2024-01-01','2024-12-31','12377','Export','US',NULL,'EXPRESS WW (NON-DOC) ','Non-Document','1',2,2.5,46.68,'Flat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12377</v>
      </c>
      <c r="E35" t="s">
        <v>16</v>
      </c>
      <c r="F35" t="s">
        <v>17</v>
      </c>
      <c r="G35" t="s">
        <v>18</v>
      </c>
      <c r="H35" t="s">
        <v>2353</v>
      </c>
      <c r="I35" t="s">
        <v>19</v>
      </c>
      <c r="J35" s="11">
        <v>1</v>
      </c>
      <c r="K35">
        <v>2.5</v>
      </c>
      <c r="L35">
        <v>3</v>
      </c>
      <c r="M35">
        <f>INDEX('Express Worldwide Export IL'!$C$14:$I$43,MATCH('Rate Load ExpressWW IL Export'!L35,'Express Worldwide Export IL'!$B$14:$B$41,0),MATCH("Zone "&amp;'Rate Load ExpressWW IL Export'!J35,'Express Worldwide Export IL'!$C$13:$I$13,0))*1</f>
        <v>51.26</v>
      </c>
      <c r="N35" t="s">
        <v>285</v>
      </c>
      <c r="O35" t="s">
        <v>2310</v>
      </c>
      <c r="P35" t="s">
        <v>18</v>
      </c>
      <c r="R35" t="str">
        <f t="shared" si="0"/>
        <v>('DHL','2024-01-01','2024-12-31','12377','Export','US',NULL,'EXPRESS WW (NON-DOC) ','Non-Document','1',2.5,3,51.26,'Flat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12377</v>
      </c>
      <c r="E36" t="s">
        <v>16</v>
      </c>
      <c r="F36" t="s">
        <v>17</v>
      </c>
      <c r="G36" t="s">
        <v>18</v>
      </c>
      <c r="H36" t="s">
        <v>2353</v>
      </c>
      <c r="I36" t="s">
        <v>19</v>
      </c>
      <c r="J36" s="11">
        <v>1</v>
      </c>
      <c r="K36">
        <v>3</v>
      </c>
      <c r="L36">
        <v>3.5</v>
      </c>
      <c r="M36">
        <f>INDEX('Express Worldwide Export IL'!$C$14:$I$43,MATCH('Rate Load ExpressWW IL Export'!L36,'Express Worldwide Export IL'!$B$14:$B$41,0),MATCH("Zone "&amp;'Rate Load ExpressWW IL Export'!J36,'Express Worldwide Export IL'!$C$13:$I$13,0))*1</f>
        <v>55.84</v>
      </c>
      <c r="N36" t="s">
        <v>285</v>
      </c>
      <c r="O36" t="s">
        <v>2310</v>
      </c>
      <c r="P36" t="s">
        <v>18</v>
      </c>
      <c r="R36" t="str">
        <f t="shared" si="0"/>
        <v>('DHL','2024-01-01','2024-12-31','12377','Export','US',NULL,'EXPRESS WW (NON-DOC) ','Non-Document','1',3,3.5,55.84,'Flat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12377</v>
      </c>
      <c r="E37" t="s">
        <v>16</v>
      </c>
      <c r="F37" t="s">
        <v>17</v>
      </c>
      <c r="G37" t="s">
        <v>18</v>
      </c>
      <c r="H37" t="s">
        <v>2353</v>
      </c>
      <c r="I37" t="s">
        <v>19</v>
      </c>
      <c r="J37" s="11">
        <v>1</v>
      </c>
      <c r="K37">
        <v>3.5</v>
      </c>
      <c r="L37">
        <v>4</v>
      </c>
      <c r="M37">
        <f>INDEX('Express Worldwide Export IL'!$C$14:$I$43,MATCH('Rate Load ExpressWW IL Export'!L37,'Express Worldwide Export IL'!$B$14:$B$41,0),MATCH("Zone "&amp;'Rate Load ExpressWW IL Export'!J37,'Express Worldwide Export IL'!$C$13:$I$13,0))*1</f>
        <v>60.42</v>
      </c>
      <c r="N37" t="s">
        <v>285</v>
      </c>
      <c r="O37" t="s">
        <v>2310</v>
      </c>
      <c r="P37" t="s">
        <v>18</v>
      </c>
      <c r="R37" t="str">
        <f t="shared" si="0"/>
        <v>('DHL','2024-01-01','2024-12-31','12377','Export','US',NULL,'EXPRESS WW (NON-DOC) ','Non-Document','1',3.5,4,60.42,'Flat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12377</v>
      </c>
      <c r="E38" t="s">
        <v>16</v>
      </c>
      <c r="F38" t="s">
        <v>17</v>
      </c>
      <c r="G38" t="s">
        <v>18</v>
      </c>
      <c r="H38" t="s">
        <v>2353</v>
      </c>
      <c r="I38" t="s">
        <v>19</v>
      </c>
      <c r="J38" s="11">
        <v>1</v>
      </c>
      <c r="K38">
        <v>4</v>
      </c>
      <c r="L38">
        <v>4.5</v>
      </c>
      <c r="M38">
        <f>INDEX('Express Worldwide Export IL'!$C$14:$I$43,MATCH('Rate Load ExpressWW IL Export'!L38,'Express Worldwide Export IL'!$B$14:$B$41,0),MATCH("Zone "&amp;'Rate Load ExpressWW IL Export'!J38,'Express Worldwide Export IL'!$C$13:$I$13,0))*1</f>
        <v>65</v>
      </c>
      <c r="N38" t="s">
        <v>285</v>
      </c>
      <c r="O38" t="s">
        <v>2310</v>
      </c>
      <c r="P38" t="s">
        <v>18</v>
      </c>
      <c r="R38" t="str">
        <f t="shared" si="0"/>
        <v>('DHL','2024-01-01','2024-12-31','12377','Export','US',NULL,'EXPRESS WW (NON-DOC) ','Non-Document','1',4,4.5,65,'Flat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12377</v>
      </c>
      <c r="E39" t="s">
        <v>16</v>
      </c>
      <c r="F39" t="s">
        <v>17</v>
      </c>
      <c r="G39" t="s">
        <v>18</v>
      </c>
      <c r="H39" t="s">
        <v>2353</v>
      </c>
      <c r="I39" t="s">
        <v>19</v>
      </c>
      <c r="J39" s="11">
        <v>1</v>
      </c>
      <c r="K39">
        <v>4.5</v>
      </c>
      <c r="L39">
        <v>5</v>
      </c>
      <c r="M39">
        <f>INDEX('Express Worldwide Export IL'!$C$14:$I$43,MATCH('Rate Load ExpressWW IL Export'!L39,'Express Worldwide Export IL'!$B$14:$B$41,0),MATCH("Zone "&amp;'Rate Load ExpressWW IL Export'!J39,'Express Worldwide Export IL'!$C$13:$I$13,0))*1</f>
        <v>69.58</v>
      </c>
      <c r="N39" t="s">
        <v>285</v>
      </c>
      <c r="O39" t="s">
        <v>2310</v>
      </c>
      <c r="P39" t="s">
        <v>18</v>
      </c>
      <c r="R39" t="str">
        <f t="shared" si="0"/>
        <v>('DHL','2024-01-01','2024-12-31','12377','Export','US',NULL,'EXPRESS WW (NON-DOC) ','Non-Document','1',4.5,5,69.58,'Flat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12377</v>
      </c>
      <c r="E40" t="s">
        <v>16</v>
      </c>
      <c r="F40" t="s">
        <v>17</v>
      </c>
      <c r="G40" t="s">
        <v>18</v>
      </c>
      <c r="H40" t="s">
        <v>2353</v>
      </c>
      <c r="I40" t="s">
        <v>19</v>
      </c>
      <c r="J40" s="11">
        <v>1</v>
      </c>
      <c r="K40">
        <v>5</v>
      </c>
      <c r="L40">
        <v>5.5</v>
      </c>
      <c r="M40">
        <f>INDEX('Express Worldwide Export IL'!$C$14:$I$43,MATCH('Rate Load ExpressWW IL Export'!L40,'Express Worldwide Export IL'!$B$14:$B$41,0),MATCH("Zone "&amp;'Rate Load ExpressWW IL Export'!J40,'Express Worldwide Export IL'!$C$13:$I$13,0))*1</f>
        <v>73.59</v>
      </c>
      <c r="N40" t="s">
        <v>285</v>
      </c>
      <c r="O40" t="s">
        <v>2310</v>
      </c>
      <c r="P40" t="s">
        <v>18</v>
      </c>
      <c r="R40" t="str">
        <f t="shared" si="0"/>
        <v>('DHL','2024-01-01','2024-12-31','12377','Export','US',NULL,'EXPRESS WW (NON-DOC) ','Non-Document','1',5,5.5,73.59,'Flat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12377</v>
      </c>
      <c r="E41" t="s">
        <v>16</v>
      </c>
      <c r="F41" t="s">
        <v>17</v>
      </c>
      <c r="G41" t="s">
        <v>18</v>
      </c>
      <c r="H41" t="s">
        <v>2353</v>
      </c>
      <c r="I41" t="s">
        <v>19</v>
      </c>
      <c r="J41" s="11">
        <v>1</v>
      </c>
      <c r="K41">
        <v>5.5</v>
      </c>
      <c r="L41">
        <v>6</v>
      </c>
      <c r="M41">
        <f>INDEX('Express Worldwide Export IL'!$C$14:$I$43,MATCH('Rate Load ExpressWW IL Export'!L41,'Express Worldwide Export IL'!$B$14:$B$41,0),MATCH("Zone "&amp;'Rate Load ExpressWW IL Export'!J41,'Express Worldwide Export IL'!$C$13:$I$13,0))*1</f>
        <v>77.599999999999994</v>
      </c>
      <c r="N41" t="s">
        <v>285</v>
      </c>
      <c r="O41" t="s">
        <v>2310</v>
      </c>
      <c r="P41" t="s">
        <v>18</v>
      </c>
      <c r="R41" t="str">
        <f t="shared" si="0"/>
        <v>('DHL','2024-01-01','2024-12-31','12377','Export','US',NULL,'EXPRESS WW (NON-DOC) ','Non-Document','1',5.5,6,77.6,'Flat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12377</v>
      </c>
      <c r="E42" t="s">
        <v>16</v>
      </c>
      <c r="F42" t="s">
        <v>17</v>
      </c>
      <c r="G42" t="s">
        <v>18</v>
      </c>
      <c r="H42" t="s">
        <v>2353</v>
      </c>
      <c r="I42" t="s">
        <v>19</v>
      </c>
      <c r="J42" s="11">
        <v>1</v>
      </c>
      <c r="K42">
        <v>6</v>
      </c>
      <c r="L42">
        <v>6.5</v>
      </c>
      <c r="M42">
        <f>INDEX('Express Worldwide Export IL'!$C$14:$I$43,MATCH('Rate Load ExpressWW IL Export'!L42,'Express Worldwide Export IL'!$B$14:$B$41,0),MATCH("Zone "&amp;'Rate Load ExpressWW IL Export'!J42,'Express Worldwide Export IL'!$C$13:$I$13,0))*1</f>
        <v>81.61</v>
      </c>
      <c r="N42" t="s">
        <v>285</v>
      </c>
      <c r="O42" t="s">
        <v>2310</v>
      </c>
      <c r="P42" t="s">
        <v>18</v>
      </c>
      <c r="R42" t="str">
        <f t="shared" si="0"/>
        <v>('DHL','2024-01-01','2024-12-31','12377','Export','US',NULL,'EXPRESS WW (NON-DOC) ','Non-Document','1',6,6.5,81.61,'Flat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12377</v>
      </c>
      <c r="E43" t="s">
        <v>16</v>
      </c>
      <c r="F43" t="s">
        <v>17</v>
      </c>
      <c r="G43" t="s">
        <v>18</v>
      </c>
      <c r="H43" t="s">
        <v>2353</v>
      </c>
      <c r="I43" t="s">
        <v>19</v>
      </c>
      <c r="J43" s="11">
        <v>1</v>
      </c>
      <c r="K43">
        <v>6.5</v>
      </c>
      <c r="L43">
        <v>7</v>
      </c>
      <c r="M43">
        <f>INDEX('Express Worldwide Export IL'!$C$14:$I$43,MATCH('Rate Load ExpressWW IL Export'!L43,'Express Worldwide Export IL'!$B$14:$B$41,0),MATCH("Zone "&amp;'Rate Load ExpressWW IL Export'!J43,'Express Worldwide Export IL'!$C$13:$I$13,0))*1</f>
        <v>85.62</v>
      </c>
      <c r="N43" t="s">
        <v>285</v>
      </c>
      <c r="O43" t="s">
        <v>2310</v>
      </c>
      <c r="P43" t="s">
        <v>18</v>
      </c>
      <c r="R43" t="str">
        <f t="shared" si="0"/>
        <v>('DHL','2024-01-01','2024-12-31','12377','Export','US',NULL,'EXPRESS WW (NON-DOC) ','Non-Document','1',6.5,7,85.62,'Flat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12377</v>
      </c>
      <c r="E44" t="s">
        <v>16</v>
      </c>
      <c r="F44" t="s">
        <v>17</v>
      </c>
      <c r="G44" t="s">
        <v>18</v>
      </c>
      <c r="H44" t="s">
        <v>2353</v>
      </c>
      <c r="I44" t="s">
        <v>19</v>
      </c>
      <c r="J44" s="11">
        <v>1</v>
      </c>
      <c r="K44">
        <v>7</v>
      </c>
      <c r="L44">
        <v>7.5</v>
      </c>
      <c r="M44">
        <f>INDEX('Express Worldwide Export IL'!$C$14:$I$43,MATCH('Rate Load ExpressWW IL Export'!L44,'Express Worldwide Export IL'!$B$14:$B$41,0),MATCH("Zone "&amp;'Rate Load ExpressWW IL Export'!J44,'Express Worldwide Export IL'!$C$13:$I$13,0))*1</f>
        <v>89.63</v>
      </c>
      <c r="N44" t="s">
        <v>285</v>
      </c>
      <c r="O44" t="s">
        <v>2310</v>
      </c>
      <c r="P44" t="s">
        <v>18</v>
      </c>
      <c r="R44" t="str">
        <f t="shared" si="0"/>
        <v>('DHL','2024-01-01','2024-12-31','12377','Export','US',NULL,'EXPRESS WW (NON-DOC) ','Non-Document','1',7,7.5,89.63,'Flat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12377</v>
      </c>
      <c r="E45" t="s">
        <v>16</v>
      </c>
      <c r="F45" t="s">
        <v>17</v>
      </c>
      <c r="G45" t="s">
        <v>18</v>
      </c>
      <c r="H45" t="s">
        <v>2353</v>
      </c>
      <c r="I45" t="s">
        <v>19</v>
      </c>
      <c r="J45" s="11">
        <v>1</v>
      </c>
      <c r="K45">
        <v>7.5</v>
      </c>
      <c r="L45">
        <v>8</v>
      </c>
      <c r="M45">
        <f>INDEX('Express Worldwide Export IL'!$C$14:$I$43,MATCH('Rate Load ExpressWW IL Export'!L45,'Express Worldwide Export IL'!$B$14:$B$41,0),MATCH("Zone "&amp;'Rate Load ExpressWW IL Export'!J45,'Express Worldwide Export IL'!$C$13:$I$13,0))*1</f>
        <v>93.64</v>
      </c>
      <c r="N45" t="s">
        <v>285</v>
      </c>
      <c r="O45" t="s">
        <v>2310</v>
      </c>
      <c r="P45" t="s">
        <v>18</v>
      </c>
      <c r="R45" t="str">
        <f t="shared" si="0"/>
        <v>('DHL','2024-01-01','2024-12-31','12377','Export','US',NULL,'EXPRESS WW (NON-DOC) ','Non-Document','1',7.5,8,93.64,'Flat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12377</v>
      </c>
      <c r="E46" t="s">
        <v>16</v>
      </c>
      <c r="F46" t="s">
        <v>17</v>
      </c>
      <c r="G46" t="s">
        <v>18</v>
      </c>
      <c r="H46" t="s">
        <v>2353</v>
      </c>
      <c r="I46" t="s">
        <v>19</v>
      </c>
      <c r="J46" s="11">
        <v>1</v>
      </c>
      <c r="K46">
        <v>8</v>
      </c>
      <c r="L46">
        <v>8.5</v>
      </c>
      <c r="M46">
        <f>INDEX('Express Worldwide Export IL'!$C$14:$I$43,MATCH('Rate Load ExpressWW IL Export'!L46,'Express Worldwide Export IL'!$B$14:$B$41,0),MATCH("Zone "&amp;'Rate Load ExpressWW IL Export'!J46,'Express Worldwide Export IL'!$C$13:$I$13,0))*1</f>
        <v>97.65</v>
      </c>
      <c r="N46" t="s">
        <v>285</v>
      </c>
      <c r="O46" t="s">
        <v>2310</v>
      </c>
      <c r="P46" t="s">
        <v>18</v>
      </c>
      <c r="R46" t="str">
        <f t="shared" si="0"/>
        <v>('DHL','2024-01-01','2024-12-31','12377','Export','US',NULL,'EXPRESS WW (NON-DOC) ','Non-Document','1',8,8.5,97.65,'Flat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12377</v>
      </c>
      <c r="E47" t="s">
        <v>16</v>
      </c>
      <c r="F47" t="s">
        <v>17</v>
      </c>
      <c r="G47" t="s">
        <v>18</v>
      </c>
      <c r="H47" t="s">
        <v>2353</v>
      </c>
      <c r="I47" t="s">
        <v>19</v>
      </c>
      <c r="J47" s="11">
        <v>1</v>
      </c>
      <c r="K47">
        <v>8.5</v>
      </c>
      <c r="L47">
        <v>9</v>
      </c>
      <c r="M47">
        <f>INDEX('Express Worldwide Export IL'!$C$14:$I$43,MATCH('Rate Load ExpressWW IL Export'!L47,'Express Worldwide Export IL'!$B$14:$B$41,0),MATCH("Zone "&amp;'Rate Load ExpressWW IL Export'!J47,'Express Worldwide Export IL'!$C$13:$I$13,0))*1</f>
        <v>101.66</v>
      </c>
      <c r="N47" t="s">
        <v>285</v>
      </c>
      <c r="O47" t="s">
        <v>2310</v>
      </c>
      <c r="P47" t="s">
        <v>18</v>
      </c>
      <c r="R47" t="str">
        <f t="shared" si="0"/>
        <v>('DHL','2024-01-01','2024-12-31','12377','Export','US',NULL,'EXPRESS WW (NON-DOC) ','Non-Document','1',8.5,9,101.66,'Flat KG','AppliedMaterials_2024',NULL),</v>
      </c>
    </row>
    <row r="48" spans="1:18" x14ac:dyDescent="0.3">
      <c r="A48" t="s">
        <v>15</v>
      </c>
      <c r="B48" s="1" t="s">
        <v>21</v>
      </c>
      <c r="C48" s="1" t="s">
        <v>2309</v>
      </c>
      <c r="D48">
        <v>12377</v>
      </c>
      <c r="E48" t="s">
        <v>16</v>
      </c>
      <c r="F48" t="s">
        <v>17</v>
      </c>
      <c r="G48" t="s">
        <v>18</v>
      </c>
      <c r="H48" t="s">
        <v>2353</v>
      </c>
      <c r="I48" t="s">
        <v>19</v>
      </c>
      <c r="J48" s="11">
        <v>1</v>
      </c>
      <c r="K48">
        <v>9</v>
      </c>
      <c r="L48">
        <v>9.5</v>
      </c>
      <c r="M48">
        <f>INDEX('Express Worldwide Export IL'!$C$14:$I$43,MATCH('Rate Load ExpressWW IL Export'!L48,'Express Worldwide Export IL'!$B$14:$B$41,0),MATCH("Zone "&amp;'Rate Load ExpressWW IL Export'!J48,'Express Worldwide Export IL'!$C$13:$I$13,0))*1</f>
        <v>105.67</v>
      </c>
      <c r="N48" t="s">
        <v>285</v>
      </c>
      <c r="O48" t="s">
        <v>2310</v>
      </c>
      <c r="P48" t="s">
        <v>18</v>
      </c>
      <c r="R48" t="str">
        <f t="shared" si="0"/>
        <v>('DHL','2024-01-01','2024-12-31','12377','Export','US',NULL,'EXPRESS WW (NON-DOC) ','Non-Document','1',9,9.5,105.67,'Flat KG','AppliedMaterials_2024',NULL),</v>
      </c>
    </row>
    <row r="49" spans="1:18" x14ac:dyDescent="0.3">
      <c r="A49" t="s">
        <v>15</v>
      </c>
      <c r="B49" s="1" t="s">
        <v>21</v>
      </c>
      <c r="C49" s="1" t="s">
        <v>2309</v>
      </c>
      <c r="D49">
        <v>12377</v>
      </c>
      <c r="E49" t="s">
        <v>16</v>
      </c>
      <c r="F49" t="s">
        <v>17</v>
      </c>
      <c r="G49" t="s">
        <v>18</v>
      </c>
      <c r="H49" t="s">
        <v>2353</v>
      </c>
      <c r="I49" t="s">
        <v>19</v>
      </c>
      <c r="J49" s="11">
        <v>1</v>
      </c>
      <c r="K49">
        <v>9.5</v>
      </c>
      <c r="L49">
        <v>10</v>
      </c>
      <c r="M49">
        <f>INDEX('Express Worldwide Export IL'!$C$14:$I$43,MATCH('Rate Load ExpressWW IL Export'!L49,'Express Worldwide Export IL'!$B$14:$B$41,0),MATCH("Zone "&amp;'Rate Load ExpressWW IL Export'!J49,'Express Worldwide Export IL'!$C$13:$I$13,0))*1</f>
        <v>109.68</v>
      </c>
      <c r="N49" t="s">
        <v>285</v>
      </c>
      <c r="O49" t="s">
        <v>2310</v>
      </c>
      <c r="P49" t="s">
        <v>18</v>
      </c>
      <c r="R49" t="str">
        <f t="shared" si="0"/>
        <v>('DHL','2024-01-01','2024-12-31','12377','Export','US',NULL,'EXPRESS WW (NON-DOC) ','Non-Document','1',9.5,10,109.68,'Flat KG','AppliedMaterials_2024',NULL),</v>
      </c>
    </row>
    <row r="50" spans="1:18" x14ac:dyDescent="0.3">
      <c r="A50" t="s">
        <v>15</v>
      </c>
      <c r="B50" s="1" t="s">
        <v>21</v>
      </c>
      <c r="C50" s="1" t="s">
        <v>2309</v>
      </c>
      <c r="D50">
        <v>12377</v>
      </c>
      <c r="E50" t="s">
        <v>16</v>
      </c>
      <c r="F50" t="s">
        <v>17</v>
      </c>
      <c r="G50" t="s">
        <v>18</v>
      </c>
      <c r="H50" t="s">
        <v>2353</v>
      </c>
      <c r="I50" t="s">
        <v>19</v>
      </c>
      <c r="J50" s="11">
        <v>1</v>
      </c>
      <c r="K50">
        <v>10</v>
      </c>
      <c r="L50">
        <v>20</v>
      </c>
      <c r="M50">
        <f>INDEX('Express Worldwide Export IL'!$C$14:$I$43,MATCH('Rate Load ExpressWW IL Export'!L50,'Express Worldwide Export IL'!$B$14:$B$41,0),MATCH("Zone "&amp;'Rate Load ExpressWW IL Export'!J50,'Express Worldwide Export IL'!$C$13:$I$13,0))*1</f>
        <v>2.37</v>
      </c>
      <c r="N50" t="s">
        <v>530</v>
      </c>
      <c r="O50" t="s">
        <v>2310</v>
      </c>
      <c r="P50">
        <f>M49</f>
        <v>109.68</v>
      </c>
      <c r="R50" t="str">
        <f t="shared" si="0"/>
        <v>('DHL','2024-01-01','2024-12-31','12377','Export','US',NULL,'EXPRESS WW (NON-DOC) ','Non-Document','1',10,20,2.37,'Per0.5KG_A','AppliedMaterials_2024',109.68),</v>
      </c>
    </row>
    <row r="51" spans="1:18" x14ac:dyDescent="0.3">
      <c r="A51" t="s">
        <v>15</v>
      </c>
      <c r="B51" s="1" t="s">
        <v>21</v>
      </c>
      <c r="C51" s="1" t="s">
        <v>2309</v>
      </c>
      <c r="D51">
        <v>12377</v>
      </c>
      <c r="E51" t="s">
        <v>16</v>
      </c>
      <c r="F51" t="s">
        <v>17</v>
      </c>
      <c r="G51" t="s">
        <v>18</v>
      </c>
      <c r="H51" t="s">
        <v>2353</v>
      </c>
      <c r="I51" t="s">
        <v>19</v>
      </c>
      <c r="J51" s="11">
        <v>1</v>
      </c>
      <c r="K51">
        <v>20</v>
      </c>
      <c r="L51">
        <v>30</v>
      </c>
      <c r="M51">
        <f>INDEX('Express Worldwide Export IL'!$C$14:$I$43,MATCH('Rate Load ExpressWW IL Export'!L51,'Express Worldwide Export IL'!$B$14:$B$41,0),MATCH("Zone "&amp;'Rate Load ExpressWW IL Export'!J51,'Express Worldwide Export IL'!$C$13:$I$13,0))*1</f>
        <v>2.78</v>
      </c>
      <c r="N51" t="s">
        <v>530</v>
      </c>
      <c r="O51" t="s">
        <v>2310</v>
      </c>
      <c r="P51">
        <f>P50+((K51-K50)*2)*M50</f>
        <v>157.08000000000001</v>
      </c>
      <c r="R51" t="str">
        <f t="shared" si="0"/>
        <v>('DHL','2024-01-01','2024-12-31','12377','Export','US',NULL,'EXPRESS WW (NON-DOC) ','Non-Document','1',20,30,2.78,'Per0.5KG_A','AppliedMaterials_2024',157.08),</v>
      </c>
    </row>
    <row r="52" spans="1:18" x14ac:dyDescent="0.3">
      <c r="A52" t="s">
        <v>15</v>
      </c>
      <c r="B52" s="1" t="s">
        <v>21</v>
      </c>
      <c r="C52" s="1" t="s">
        <v>2309</v>
      </c>
      <c r="D52">
        <v>12377</v>
      </c>
      <c r="E52" t="s">
        <v>16</v>
      </c>
      <c r="F52" t="s">
        <v>17</v>
      </c>
      <c r="G52" t="s">
        <v>18</v>
      </c>
      <c r="H52" t="s">
        <v>2353</v>
      </c>
      <c r="I52" t="s">
        <v>19</v>
      </c>
      <c r="J52" s="11">
        <v>1</v>
      </c>
      <c r="K52">
        <v>30</v>
      </c>
      <c r="L52">
        <v>70</v>
      </c>
      <c r="M52">
        <f>INDEX('Express Worldwide Export IL'!$C$14:$I$43,MATCH('Rate Load ExpressWW IL Export'!L52,'Express Worldwide Export IL'!$B$14:$B$41,0),MATCH("Zone "&amp;'Rate Load ExpressWW IL Export'!J52,'Express Worldwide Export IL'!$C$13:$I$13,0))*1</f>
        <v>7.14</v>
      </c>
      <c r="N52" t="s">
        <v>2261</v>
      </c>
      <c r="O52" t="s">
        <v>2310</v>
      </c>
      <c r="P52">
        <f>P51+((K52-K51))*M51</f>
        <v>184.88</v>
      </c>
      <c r="R52" t="str">
        <f t="shared" si="0"/>
        <v>('DHL','2024-01-01','2024-12-31','12377','Export','US',NULL,'EXPRESS WW (NON-DOC) ','Non-Document','1',30,70,7.14,'Per1.0KG_A','AppliedMaterials_2024',184.88),</v>
      </c>
    </row>
    <row r="53" spans="1:18" x14ac:dyDescent="0.3">
      <c r="A53" t="s">
        <v>15</v>
      </c>
      <c r="B53" s="1" t="s">
        <v>21</v>
      </c>
      <c r="C53" s="1" t="s">
        <v>2309</v>
      </c>
      <c r="D53">
        <v>12377</v>
      </c>
      <c r="E53" t="s">
        <v>16</v>
      </c>
      <c r="F53" t="s">
        <v>17</v>
      </c>
      <c r="G53" t="s">
        <v>18</v>
      </c>
      <c r="H53" t="s">
        <v>2353</v>
      </c>
      <c r="I53" t="s">
        <v>19</v>
      </c>
      <c r="J53" s="11">
        <v>1</v>
      </c>
      <c r="K53">
        <v>70</v>
      </c>
      <c r="L53">
        <v>300</v>
      </c>
      <c r="M53">
        <f>INDEX('Express Worldwide Export IL'!$C$14:$I$43,MATCH('Rate Load ExpressWW IL Export'!L53,'Express Worldwide Export IL'!$B$14:$B$41,0),MATCH("Zone "&amp;'Rate Load ExpressWW IL Export'!J53,'Express Worldwide Export IL'!$C$13:$I$13,0))*1</f>
        <v>6.77</v>
      </c>
      <c r="N53" t="s">
        <v>2261</v>
      </c>
      <c r="O53" t="s">
        <v>2310</v>
      </c>
      <c r="P53">
        <f>P52+((K53-K52))*M52</f>
        <v>470.47999999999996</v>
      </c>
      <c r="R53" t="str">
        <f t="shared" si="0"/>
        <v>('DHL','2024-01-01','2024-12-31','12377','Export','US',NULL,'EXPRESS WW (NON-DOC) ','Non-Document','1',70,300,6.77,'Per1.0KG_A','AppliedMaterials_2024',470.48),</v>
      </c>
    </row>
    <row r="54" spans="1:18" x14ac:dyDescent="0.3">
      <c r="A54" t="s">
        <v>15</v>
      </c>
      <c r="B54" s="1" t="s">
        <v>21</v>
      </c>
      <c r="C54" s="1" t="s">
        <v>2309</v>
      </c>
      <c r="D54">
        <v>12377</v>
      </c>
      <c r="E54" t="s">
        <v>16</v>
      </c>
      <c r="F54" t="s">
        <v>17</v>
      </c>
      <c r="G54" t="s">
        <v>18</v>
      </c>
      <c r="H54" t="s">
        <v>2353</v>
      </c>
      <c r="I54" t="s">
        <v>19</v>
      </c>
      <c r="J54" s="11">
        <v>1</v>
      </c>
      <c r="K54">
        <v>300</v>
      </c>
      <c r="L54">
        <v>99999</v>
      </c>
      <c r="M54">
        <f>INDEX('Express Worldwide Export IL'!$C$14:$I$43,MATCH('Rate Load ExpressWW IL Export'!L54,'Express Worldwide Export IL'!$B$14:$B$41,0),MATCH("Zone "&amp;'Rate Load ExpressWW IL Export'!J54,'Express Worldwide Export IL'!$C$13:$I$13,0))*1</f>
        <v>6.65</v>
      </c>
      <c r="N54" t="s">
        <v>2261</v>
      </c>
      <c r="O54" t="s">
        <v>2310</v>
      </c>
      <c r="P54">
        <f>P53+((K54-K53))*M53</f>
        <v>2027.58</v>
      </c>
      <c r="R54" t="str">
        <f t="shared" si="0"/>
        <v>('DHL','2024-01-01','2024-12-31','12377','Export','US',NULL,'EXPRESS WW (NON-DOC) ','Non-Document','1',300,99999,6.65,'Per1.0KG_A','AppliedMaterials_2024',2027.58),</v>
      </c>
    </row>
    <row r="55" spans="1:18" x14ac:dyDescent="0.3">
      <c r="A55" t="str">
        <f>A30</f>
        <v>DHL</v>
      </c>
      <c r="B55" s="1" t="s">
        <v>21</v>
      </c>
      <c r="C55" s="1" t="s">
        <v>2309</v>
      </c>
      <c r="D55">
        <v>12377</v>
      </c>
      <c r="E55" t="str">
        <f t="shared" ref="E55:N70" si="2">E30</f>
        <v>Export</v>
      </c>
      <c r="F55" t="str">
        <f t="shared" si="2"/>
        <v>US</v>
      </c>
      <c r="G55" t="str">
        <f t="shared" si="2"/>
        <v>NULL</v>
      </c>
      <c r="H55" t="s">
        <v>2353</v>
      </c>
      <c r="I55" t="str">
        <f t="shared" si="2"/>
        <v>Non-Document</v>
      </c>
      <c r="J55" s="11">
        <f>J30+1</f>
        <v>2</v>
      </c>
      <c r="K55">
        <f t="shared" si="2"/>
        <v>0</v>
      </c>
      <c r="L55">
        <f t="shared" si="2"/>
        <v>0.5</v>
      </c>
      <c r="M55">
        <f>INDEX('Express Worldwide Export IL'!$C$14:$I$43,MATCH('Rate Load ExpressWW IL Export'!L55,'Express Worldwide Export IL'!$B$14:$B$41,0),MATCH("Zone "&amp;'Rate Load ExpressWW IL Export'!J55,'Express Worldwide Export IL'!$C$13:$I$13,0))*1</f>
        <v>14.09</v>
      </c>
      <c r="N55" t="str">
        <f t="shared" si="2"/>
        <v>Flat KG</v>
      </c>
      <c r="O55" t="s">
        <v>2310</v>
      </c>
      <c r="P55" t="s">
        <v>18</v>
      </c>
      <c r="R55" t="str">
        <f t="shared" si="0"/>
        <v>('DHL','2024-01-01','2024-12-31','12377','Export','US',NULL,'EXPRESS WW (NON-DOC) ','Non-Document','2',0,0.5,14.09,'Flat KG','AppliedMaterials_2024',NULL),</v>
      </c>
    </row>
    <row r="56" spans="1:18" x14ac:dyDescent="0.3">
      <c r="A56" t="str">
        <f t="shared" ref="A56:I71" si="3">A31</f>
        <v>DHL</v>
      </c>
      <c r="B56" s="1" t="s">
        <v>21</v>
      </c>
      <c r="C56" s="1" t="s">
        <v>2309</v>
      </c>
      <c r="D56">
        <v>12377</v>
      </c>
      <c r="E56" t="str">
        <f t="shared" si="3"/>
        <v>Export</v>
      </c>
      <c r="F56" t="str">
        <f t="shared" si="3"/>
        <v>US</v>
      </c>
      <c r="G56" t="str">
        <f t="shared" si="3"/>
        <v>NULL</v>
      </c>
      <c r="H56" t="s">
        <v>2353</v>
      </c>
      <c r="I56" t="str">
        <f t="shared" si="3"/>
        <v>Non-Document</v>
      </c>
      <c r="J56" s="11">
        <f t="shared" ref="J56:J119" si="4">J31+1</f>
        <v>2</v>
      </c>
      <c r="K56">
        <f t="shared" si="2"/>
        <v>0.5</v>
      </c>
      <c r="L56">
        <f t="shared" si="2"/>
        <v>1</v>
      </c>
      <c r="M56">
        <f>INDEX('Express Worldwide Export IL'!$C$14:$I$43,MATCH('Rate Load ExpressWW IL Export'!L56,'Express Worldwide Export IL'!$B$14:$B$41,0),MATCH("Zone "&amp;'Rate Load ExpressWW IL Export'!J56,'Express Worldwide Export IL'!$C$13:$I$13,0))*1</f>
        <v>26.53</v>
      </c>
      <c r="N56" t="str">
        <f t="shared" si="2"/>
        <v>Flat KG</v>
      </c>
      <c r="O56" t="s">
        <v>2310</v>
      </c>
      <c r="P56" t="s">
        <v>18</v>
      </c>
      <c r="R56" t="str">
        <f t="shared" si="0"/>
        <v>('DHL','2024-01-01','2024-12-31','12377','Export','US',NULL,'EXPRESS WW (NON-DOC) ','Non-Document','2',0.5,1,26.53,'Flat KG','AppliedMaterials_2024',NULL),</v>
      </c>
    </row>
    <row r="57" spans="1:18" x14ac:dyDescent="0.3">
      <c r="A57" t="str">
        <f t="shared" si="3"/>
        <v>DHL</v>
      </c>
      <c r="B57" s="1" t="s">
        <v>21</v>
      </c>
      <c r="C57" s="1" t="s">
        <v>2309</v>
      </c>
      <c r="D57">
        <v>12377</v>
      </c>
      <c r="E57" t="str">
        <f t="shared" si="3"/>
        <v>Export</v>
      </c>
      <c r="F57" t="str">
        <f t="shared" si="3"/>
        <v>US</v>
      </c>
      <c r="G57" t="str">
        <f t="shared" si="3"/>
        <v>NULL</v>
      </c>
      <c r="H57" t="s">
        <v>2353</v>
      </c>
      <c r="I57" t="str">
        <f t="shared" si="3"/>
        <v>Non-Document</v>
      </c>
      <c r="J57" s="11">
        <f t="shared" si="4"/>
        <v>2</v>
      </c>
      <c r="K57">
        <f t="shared" si="2"/>
        <v>1</v>
      </c>
      <c r="L57">
        <f t="shared" si="2"/>
        <v>1.5</v>
      </c>
      <c r="M57">
        <f>INDEX('Express Worldwide Export IL'!$C$14:$I$43,MATCH('Rate Load ExpressWW IL Export'!L57,'Express Worldwide Export IL'!$B$14:$B$41,0),MATCH("Zone "&amp;'Rate Load ExpressWW IL Export'!J57,'Express Worldwide Export IL'!$C$13:$I$13,0))*1</f>
        <v>31.91</v>
      </c>
      <c r="N57" t="str">
        <f t="shared" si="2"/>
        <v>Flat KG</v>
      </c>
      <c r="O57" t="s">
        <v>2310</v>
      </c>
      <c r="P57" t="s">
        <v>18</v>
      </c>
      <c r="R57" t="str">
        <f t="shared" si="0"/>
        <v>('DHL','2024-01-01','2024-12-31','12377','Export','US',NULL,'EXPRESS WW (NON-DOC) ','Non-Document','2',1,1.5,31.91,'Flat KG','AppliedMaterials_2024',NULL),</v>
      </c>
    </row>
    <row r="58" spans="1:18" x14ac:dyDescent="0.3">
      <c r="A58" t="str">
        <f t="shared" si="3"/>
        <v>DHL</v>
      </c>
      <c r="B58" s="1" t="s">
        <v>21</v>
      </c>
      <c r="C58" s="1" t="s">
        <v>2309</v>
      </c>
      <c r="D58">
        <v>12377</v>
      </c>
      <c r="E58" t="str">
        <f t="shared" si="3"/>
        <v>Export</v>
      </c>
      <c r="F58" t="str">
        <f t="shared" si="3"/>
        <v>US</v>
      </c>
      <c r="G58" t="str">
        <f t="shared" si="3"/>
        <v>NULL</v>
      </c>
      <c r="H58" t="s">
        <v>2353</v>
      </c>
      <c r="I58" t="str">
        <f t="shared" si="3"/>
        <v>Non-Document</v>
      </c>
      <c r="J58" s="11">
        <f t="shared" si="4"/>
        <v>2</v>
      </c>
      <c r="K58">
        <f t="shared" si="2"/>
        <v>1.5</v>
      </c>
      <c r="L58">
        <f t="shared" si="2"/>
        <v>2</v>
      </c>
      <c r="M58">
        <f>INDEX('Express Worldwide Export IL'!$C$14:$I$43,MATCH('Rate Load ExpressWW IL Export'!L58,'Express Worldwide Export IL'!$B$14:$B$41,0),MATCH("Zone "&amp;'Rate Load ExpressWW IL Export'!J58,'Express Worldwide Export IL'!$C$13:$I$13,0))*1</f>
        <v>37.29</v>
      </c>
      <c r="N58" t="str">
        <f t="shared" si="2"/>
        <v>Flat KG</v>
      </c>
      <c r="O58" t="s">
        <v>2310</v>
      </c>
      <c r="P58" t="s">
        <v>18</v>
      </c>
      <c r="R58" t="str">
        <f t="shared" si="0"/>
        <v>('DHL','2024-01-01','2024-12-31','12377','Export','US',NULL,'EXPRESS WW (NON-DOC) ','Non-Document','2',1.5,2,37.29,'Flat KG','AppliedMaterials_2024',NULL),</v>
      </c>
    </row>
    <row r="59" spans="1:18" x14ac:dyDescent="0.3">
      <c r="A59" t="str">
        <f t="shared" si="3"/>
        <v>DHL</v>
      </c>
      <c r="B59" s="1" t="s">
        <v>21</v>
      </c>
      <c r="C59" s="1" t="s">
        <v>2309</v>
      </c>
      <c r="D59">
        <v>12377</v>
      </c>
      <c r="E59" t="str">
        <f t="shared" si="3"/>
        <v>Export</v>
      </c>
      <c r="F59" t="str">
        <f t="shared" si="3"/>
        <v>US</v>
      </c>
      <c r="G59" t="str">
        <f t="shared" si="3"/>
        <v>NULL</v>
      </c>
      <c r="H59" t="s">
        <v>2353</v>
      </c>
      <c r="I59" t="str">
        <f t="shared" si="3"/>
        <v>Non-Document</v>
      </c>
      <c r="J59" s="11">
        <f t="shared" si="4"/>
        <v>2</v>
      </c>
      <c r="K59">
        <f t="shared" si="2"/>
        <v>2</v>
      </c>
      <c r="L59">
        <f t="shared" si="2"/>
        <v>2.5</v>
      </c>
      <c r="M59">
        <f>INDEX('Express Worldwide Export IL'!$C$14:$I$43,MATCH('Rate Load ExpressWW IL Export'!L59,'Express Worldwide Export IL'!$B$14:$B$41,0),MATCH("Zone "&amp;'Rate Load ExpressWW IL Export'!J59,'Express Worldwide Export IL'!$C$13:$I$13,0))*1</f>
        <v>42.63</v>
      </c>
      <c r="N59" t="str">
        <f t="shared" si="2"/>
        <v>Flat KG</v>
      </c>
      <c r="O59" t="s">
        <v>2310</v>
      </c>
      <c r="P59" t="s">
        <v>18</v>
      </c>
      <c r="R59" t="str">
        <f t="shared" si="0"/>
        <v>('DHL','2024-01-01','2024-12-31','12377','Export','US',NULL,'EXPRESS WW (NON-DOC) ','Non-Document','2',2,2.5,42.63,'Flat KG','AppliedMaterials_2024',NULL),</v>
      </c>
    </row>
    <row r="60" spans="1:18" x14ac:dyDescent="0.3">
      <c r="A60" t="str">
        <f t="shared" si="3"/>
        <v>DHL</v>
      </c>
      <c r="B60" s="1" t="s">
        <v>21</v>
      </c>
      <c r="C60" s="1" t="s">
        <v>2309</v>
      </c>
      <c r="D60">
        <v>12377</v>
      </c>
      <c r="E60" t="str">
        <f t="shared" si="3"/>
        <v>Export</v>
      </c>
      <c r="F60" t="str">
        <f t="shared" si="3"/>
        <v>US</v>
      </c>
      <c r="G60" t="str">
        <f t="shared" si="3"/>
        <v>NULL</v>
      </c>
      <c r="H60" t="s">
        <v>2353</v>
      </c>
      <c r="I60" t="str">
        <f t="shared" si="3"/>
        <v>Non-Document</v>
      </c>
      <c r="J60" s="11">
        <f t="shared" si="4"/>
        <v>2</v>
      </c>
      <c r="K60">
        <f t="shared" si="2"/>
        <v>2.5</v>
      </c>
      <c r="L60">
        <f t="shared" si="2"/>
        <v>3</v>
      </c>
      <c r="M60">
        <f>INDEX('Express Worldwide Export IL'!$C$14:$I$43,MATCH('Rate Load ExpressWW IL Export'!L60,'Express Worldwide Export IL'!$B$14:$B$41,0),MATCH("Zone "&amp;'Rate Load ExpressWW IL Export'!J60,'Express Worldwide Export IL'!$C$13:$I$13,0))*1</f>
        <v>47.01</v>
      </c>
      <c r="N60" t="str">
        <f t="shared" si="2"/>
        <v>Flat KG</v>
      </c>
      <c r="O60" t="s">
        <v>2310</v>
      </c>
      <c r="P60" t="s">
        <v>18</v>
      </c>
      <c r="R60" t="str">
        <f t="shared" si="0"/>
        <v>('DHL','2024-01-01','2024-12-31','12377','Export','US',NULL,'EXPRESS WW (NON-DOC) ','Non-Document','2',2.5,3,47.01,'Flat KG','AppliedMaterials_2024',NULL),</v>
      </c>
    </row>
    <row r="61" spans="1:18" x14ac:dyDescent="0.3">
      <c r="A61" t="str">
        <f t="shared" si="3"/>
        <v>DHL</v>
      </c>
      <c r="B61" s="1" t="s">
        <v>21</v>
      </c>
      <c r="C61" s="1" t="s">
        <v>2309</v>
      </c>
      <c r="D61">
        <v>12377</v>
      </c>
      <c r="E61" t="str">
        <f t="shared" si="3"/>
        <v>Export</v>
      </c>
      <c r="F61" t="str">
        <f t="shared" si="3"/>
        <v>US</v>
      </c>
      <c r="G61" t="str">
        <f t="shared" si="3"/>
        <v>NULL</v>
      </c>
      <c r="H61" t="s">
        <v>2353</v>
      </c>
      <c r="I61" t="str">
        <f t="shared" si="3"/>
        <v>Non-Document</v>
      </c>
      <c r="J61" s="11">
        <f t="shared" si="4"/>
        <v>2</v>
      </c>
      <c r="K61">
        <f t="shared" si="2"/>
        <v>3</v>
      </c>
      <c r="L61">
        <f t="shared" si="2"/>
        <v>3.5</v>
      </c>
      <c r="M61">
        <f>INDEX('Express Worldwide Export IL'!$C$14:$I$43,MATCH('Rate Load ExpressWW IL Export'!L61,'Express Worldwide Export IL'!$B$14:$B$41,0),MATCH("Zone "&amp;'Rate Load ExpressWW IL Export'!J61,'Express Worldwide Export IL'!$C$13:$I$13,0))*1</f>
        <v>51.39</v>
      </c>
      <c r="N61" t="str">
        <f t="shared" si="2"/>
        <v>Flat KG</v>
      </c>
      <c r="O61" t="s">
        <v>2310</v>
      </c>
      <c r="P61" t="s">
        <v>18</v>
      </c>
      <c r="R61" t="str">
        <f t="shared" si="0"/>
        <v>('DHL','2024-01-01','2024-12-31','12377','Export','US',NULL,'EXPRESS WW (NON-DOC) ','Non-Document','2',3,3.5,51.39,'Flat KG','AppliedMaterials_2024',NULL),</v>
      </c>
    </row>
    <row r="62" spans="1:18" x14ac:dyDescent="0.3">
      <c r="A62" t="str">
        <f t="shared" si="3"/>
        <v>DHL</v>
      </c>
      <c r="B62" s="1" t="s">
        <v>21</v>
      </c>
      <c r="C62" s="1" t="s">
        <v>2309</v>
      </c>
      <c r="D62">
        <v>12377</v>
      </c>
      <c r="E62" t="str">
        <f t="shared" si="3"/>
        <v>Export</v>
      </c>
      <c r="F62" t="str">
        <f t="shared" si="3"/>
        <v>US</v>
      </c>
      <c r="G62" t="str">
        <f t="shared" si="3"/>
        <v>NULL</v>
      </c>
      <c r="H62" t="s">
        <v>2353</v>
      </c>
      <c r="I62" t="str">
        <f t="shared" si="3"/>
        <v>Non-Document</v>
      </c>
      <c r="J62" s="11">
        <f t="shared" si="4"/>
        <v>2</v>
      </c>
      <c r="K62">
        <f t="shared" si="2"/>
        <v>3.5</v>
      </c>
      <c r="L62">
        <f t="shared" si="2"/>
        <v>4</v>
      </c>
      <c r="M62">
        <f>INDEX('Express Worldwide Export IL'!$C$14:$I$43,MATCH('Rate Load ExpressWW IL Export'!L62,'Express Worldwide Export IL'!$B$14:$B$41,0),MATCH("Zone "&amp;'Rate Load ExpressWW IL Export'!J62,'Express Worldwide Export IL'!$C$13:$I$13,0))*1</f>
        <v>55.77</v>
      </c>
      <c r="N62" t="str">
        <f t="shared" si="2"/>
        <v>Flat KG</v>
      </c>
      <c r="O62" t="s">
        <v>2310</v>
      </c>
      <c r="P62" t="s">
        <v>18</v>
      </c>
      <c r="R62" t="str">
        <f t="shared" si="0"/>
        <v>('DHL','2024-01-01','2024-12-31','12377','Export','US',NULL,'EXPRESS WW (NON-DOC) ','Non-Document','2',3.5,4,55.77,'Flat KG','AppliedMaterials_2024',NULL),</v>
      </c>
    </row>
    <row r="63" spans="1:18" x14ac:dyDescent="0.3">
      <c r="A63" t="str">
        <f t="shared" si="3"/>
        <v>DHL</v>
      </c>
      <c r="B63" s="1" t="s">
        <v>21</v>
      </c>
      <c r="C63" s="1" t="s">
        <v>2309</v>
      </c>
      <c r="D63">
        <v>12377</v>
      </c>
      <c r="E63" t="str">
        <f t="shared" si="3"/>
        <v>Export</v>
      </c>
      <c r="F63" t="str">
        <f t="shared" si="3"/>
        <v>US</v>
      </c>
      <c r="G63" t="str">
        <f t="shared" si="3"/>
        <v>NULL</v>
      </c>
      <c r="H63" t="s">
        <v>2353</v>
      </c>
      <c r="I63" t="str">
        <f t="shared" si="3"/>
        <v>Non-Document</v>
      </c>
      <c r="J63" s="11">
        <f t="shared" si="4"/>
        <v>2</v>
      </c>
      <c r="K63">
        <f t="shared" si="2"/>
        <v>4</v>
      </c>
      <c r="L63">
        <f t="shared" si="2"/>
        <v>4.5</v>
      </c>
      <c r="M63">
        <f>INDEX('Express Worldwide Export IL'!$C$14:$I$43,MATCH('Rate Load ExpressWW IL Export'!L63,'Express Worldwide Export IL'!$B$14:$B$41,0),MATCH("Zone "&amp;'Rate Load ExpressWW IL Export'!J63,'Express Worldwide Export IL'!$C$13:$I$13,0))*1</f>
        <v>60.15</v>
      </c>
      <c r="N63" t="str">
        <f t="shared" si="2"/>
        <v>Flat KG</v>
      </c>
      <c r="O63" t="s">
        <v>2310</v>
      </c>
      <c r="P63" t="s">
        <v>18</v>
      </c>
      <c r="R63" t="str">
        <f t="shared" si="0"/>
        <v>('DHL','2024-01-01','2024-12-31','12377','Export','US',NULL,'EXPRESS WW (NON-DOC) ','Non-Document','2',4,4.5,60.15,'Flat KG','AppliedMaterials_2024',NULL),</v>
      </c>
    </row>
    <row r="64" spans="1:18" x14ac:dyDescent="0.3">
      <c r="A64" t="str">
        <f t="shared" si="3"/>
        <v>DHL</v>
      </c>
      <c r="B64" s="1" t="s">
        <v>21</v>
      </c>
      <c r="C64" s="1" t="s">
        <v>2309</v>
      </c>
      <c r="D64">
        <v>12377</v>
      </c>
      <c r="E64" t="str">
        <f t="shared" si="3"/>
        <v>Export</v>
      </c>
      <c r="F64" t="str">
        <f t="shared" si="3"/>
        <v>US</v>
      </c>
      <c r="G64" t="str">
        <f t="shared" si="3"/>
        <v>NULL</v>
      </c>
      <c r="H64" t="s">
        <v>2353</v>
      </c>
      <c r="I64" t="str">
        <f t="shared" si="3"/>
        <v>Non-Document</v>
      </c>
      <c r="J64" s="11">
        <f t="shared" si="4"/>
        <v>2</v>
      </c>
      <c r="K64">
        <f t="shared" si="2"/>
        <v>4.5</v>
      </c>
      <c r="L64">
        <f t="shared" si="2"/>
        <v>5</v>
      </c>
      <c r="M64">
        <f>INDEX('Express Worldwide Export IL'!$C$14:$I$43,MATCH('Rate Load ExpressWW IL Export'!L64,'Express Worldwide Export IL'!$B$14:$B$41,0),MATCH("Zone "&amp;'Rate Load ExpressWW IL Export'!J64,'Express Worldwide Export IL'!$C$13:$I$13,0))*1</f>
        <v>64.53</v>
      </c>
      <c r="N64" t="str">
        <f t="shared" si="2"/>
        <v>Flat KG</v>
      </c>
      <c r="O64" t="s">
        <v>2310</v>
      </c>
      <c r="P64" t="s">
        <v>18</v>
      </c>
      <c r="R64" t="str">
        <f t="shared" si="0"/>
        <v>('DHL','2024-01-01','2024-12-31','12377','Export','US',NULL,'EXPRESS WW (NON-DOC) ','Non-Document','2',4.5,5,64.53,'Flat KG','AppliedMaterials_2024',NULL),</v>
      </c>
    </row>
    <row r="65" spans="1:18" x14ac:dyDescent="0.3">
      <c r="A65" t="str">
        <f t="shared" si="3"/>
        <v>DHL</v>
      </c>
      <c r="B65" s="1" t="s">
        <v>21</v>
      </c>
      <c r="C65" s="1" t="s">
        <v>2309</v>
      </c>
      <c r="D65">
        <v>12377</v>
      </c>
      <c r="E65" t="str">
        <f t="shared" si="3"/>
        <v>Export</v>
      </c>
      <c r="F65" t="str">
        <f t="shared" si="3"/>
        <v>US</v>
      </c>
      <c r="G65" t="str">
        <f t="shared" si="3"/>
        <v>NULL</v>
      </c>
      <c r="H65" t="s">
        <v>2353</v>
      </c>
      <c r="I65" t="str">
        <f t="shared" si="3"/>
        <v>Non-Document</v>
      </c>
      <c r="J65" s="11">
        <f t="shared" si="4"/>
        <v>2</v>
      </c>
      <c r="K65">
        <f t="shared" si="2"/>
        <v>5</v>
      </c>
      <c r="L65">
        <f t="shared" si="2"/>
        <v>5.5</v>
      </c>
      <c r="M65">
        <f>INDEX('Express Worldwide Export IL'!$C$14:$I$43,MATCH('Rate Load ExpressWW IL Export'!L65,'Express Worldwide Export IL'!$B$14:$B$41,0),MATCH("Zone "&amp;'Rate Load ExpressWW IL Export'!J65,'Express Worldwide Export IL'!$C$13:$I$13,0))*1</f>
        <v>67.37</v>
      </c>
      <c r="N65" t="str">
        <f t="shared" si="2"/>
        <v>Flat KG</v>
      </c>
      <c r="O65" t="s">
        <v>2310</v>
      </c>
      <c r="P65" t="s">
        <v>18</v>
      </c>
      <c r="R65" t="str">
        <f t="shared" si="0"/>
        <v>('DHL','2024-01-01','2024-12-31','12377','Export','US',NULL,'EXPRESS WW (NON-DOC) ','Non-Document','2',5,5.5,67.37,'Flat KG','AppliedMaterials_2024',NULL),</v>
      </c>
    </row>
    <row r="66" spans="1:18" x14ac:dyDescent="0.3">
      <c r="A66" t="str">
        <f t="shared" si="3"/>
        <v>DHL</v>
      </c>
      <c r="B66" s="1" t="s">
        <v>21</v>
      </c>
      <c r="C66" s="1" t="s">
        <v>2309</v>
      </c>
      <c r="D66">
        <v>12377</v>
      </c>
      <c r="E66" t="str">
        <f t="shared" si="3"/>
        <v>Export</v>
      </c>
      <c r="F66" t="str">
        <f t="shared" si="3"/>
        <v>US</v>
      </c>
      <c r="G66" t="str">
        <f t="shared" si="3"/>
        <v>NULL</v>
      </c>
      <c r="H66" t="s">
        <v>2353</v>
      </c>
      <c r="I66" t="str">
        <f t="shared" si="3"/>
        <v>Non-Document</v>
      </c>
      <c r="J66" s="11">
        <f t="shared" si="4"/>
        <v>2</v>
      </c>
      <c r="K66">
        <f t="shared" si="2"/>
        <v>5.5</v>
      </c>
      <c r="L66">
        <f t="shared" si="2"/>
        <v>6</v>
      </c>
      <c r="M66">
        <f>INDEX('Express Worldwide Export IL'!$C$14:$I$43,MATCH('Rate Load ExpressWW IL Export'!L66,'Express Worldwide Export IL'!$B$14:$B$41,0),MATCH("Zone "&amp;'Rate Load ExpressWW IL Export'!J66,'Express Worldwide Export IL'!$C$13:$I$13,0))*1</f>
        <v>70.209999999999994</v>
      </c>
      <c r="N66" t="str">
        <f t="shared" si="2"/>
        <v>Flat KG</v>
      </c>
      <c r="O66" t="s">
        <v>2310</v>
      </c>
      <c r="P66" t="s">
        <v>18</v>
      </c>
      <c r="R66" t="str">
        <f t="shared" ref="R66:R129" si="5">SUBSTITUTE(IF(OR(ROW(A66)=2,MOD(ROW(A66),1000)=0),"insert into tnl_rating.dbo.dhl_express_rate_master values ('DHL','"&amp;B66&amp;"','"&amp;C66&amp;"','"&amp;D66&amp;"','"&amp;E66&amp;"','"&amp;F66&amp;"','"&amp;G66&amp;"','"&amp;H66&amp;"','"&amp;I66&amp;"','"&amp;J66&amp;"',"&amp;K66&amp;","&amp;L66&amp;","&amp;M66&amp;",'"&amp;N66&amp;"','"&amp;O66&amp;"',"&amp;P66&amp;"),",IF(OR(A67="",MOD(ROW(A67),1000)=0),"('DHL','"&amp;B66&amp;"','"&amp;C66&amp;"','"&amp;D66&amp;"','"&amp;E66&amp;"','"&amp;F66&amp;"','"&amp;G66&amp;"','"&amp;H66&amp;"','"&amp;I66&amp;"','"&amp;J66&amp;"',"&amp;K66&amp;","&amp;L66&amp;","&amp;M66&amp;",'"&amp;N66&amp;"','"&amp;O66&amp;"',"&amp;P66&amp;")","('DHL','"&amp;B66&amp;"','"&amp;C66&amp;"','"&amp;D66&amp;"','"&amp;E66&amp;"','"&amp;F66&amp;"','"&amp;G66&amp;"','"&amp;H66&amp;"','"&amp;I66&amp;"','"&amp;J66&amp;"',"&amp;K66&amp;","&amp;L66&amp;","&amp;M66&amp;",'"&amp;N66&amp;"','"&amp;O66&amp;"',"&amp;P66&amp;"),")),"'NULL'","NULL")</f>
        <v>('DHL','2024-01-01','2024-12-31','12377','Export','US',NULL,'EXPRESS WW (NON-DOC) ','Non-Document','2',5.5,6,70.21,'Flat KG','AppliedMaterials_2024',NULL),</v>
      </c>
    </row>
    <row r="67" spans="1:18" x14ac:dyDescent="0.3">
      <c r="A67" t="str">
        <f t="shared" si="3"/>
        <v>DHL</v>
      </c>
      <c r="B67" s="1" t="s">
        <v>21</v>
      </c>
      <c r="C67" s="1" t="s">
        <v>2309</v>
      </c>
      <c r="D67">
        <v>12377</v>
      </c>
      <c r="E67" t="str">
        <f t="shared" si="3"/>
        <v>Export</v>
      </c>
      <c r="F67" t="str">
        <f t="shared" si="3"/>
        <v>US</v>
      </c>
      <c r="G67" t="str">
        <f t="shared" si="3"/>
        <v>NULL</v>
      </c>
      <c r="H67" t="s">
        <v>2353</v>
      </c>
      <c r="I67" t="str">
        <f t="shared" si="3"/>
        <v>Non-Document</v>
      </c>
      <c r="J67" s="11">
        <f t="shared" si="4"/>
        <v>2</v>
      </c>
      <c r="K67">
        <f t="shared" si="2"/>
        <v>6</v>
      </c>
      <c r="L67">
        <f t="shared" si="2"/>
        <v>6.5</v>
      </c>
      <c r="M67">
        <f>INDEX('Express Worldwide Export IL'!$C$14:$I$43,MATCH('Rate Load ExpressWW IL Export'!L67,'Express Worldwide Export IL'!$B$14:$B$41,0),MATCH("Zone "&amp;'Rate Load ExpressWW IL Export'!J67,'Express Worldwide Export IL'!$C$13:$I$13,0))*1</f>
        <v>73.05</v>
      </c>
      <c r="N67" t="str">
        <f t="shared" si="2"/>
        <v>Flat KG</v>
      </c>
      <c r="O67" t="s">
        <v>2310</v>
      </c>
      <c r="P67" t="s">
        <v>18</v>
      </c>
      <c r="R67" t="str">
        <f t="shared" si="5"/>
        <v>('DHL','2024-01-01','2024-12-31','12377','Export','US',NULL,'EXPRESS WW (NON-DOC) ','Non-Document','2',6,6.5,73.05,'Flat KG','AppliedMaterials_2024',NULL),</v>
      </c>
    </row>
    <row r="68" spans="1:18" x14ac:dyDescent="0.3">
      <c r="A68" t="str">
        <f t="shared" si="3"/>
        <v>DHL</v>
      </c>
      <c r="B68" s="1" t="s">
        <v>21</v>
      </c>
      <c r="C68" s="1" t="s">
        <v>2309</v>
      </c>
      <c r="D68">
        <v>12377</v>
      </c>
      <c r="E68" t="str">
        <f t="shared" si="3"/>
        <v>Export</v>
      </c>
      <c r="F68" t="str">
        <f t="shared" si="3"/>
        <v>US</v>
      </c>
      <c r="G68" t="str">
        <f t="shared" si="3"/>
        <v>NULL</v>
      </c>
      <c r="H68" t="s">
        <v>2353</v>
      </c>
      <c r="I68" t="str">
        <f t="shared" si="3"/>
        <v>Non-Document</v>
      </c>
      <c r="J68" s="11">
        <f t="shared" si="4"/>
        <v>2</v>
      </c>
      <c r="K68">
        <f t="shared" si="2"/>
        <v>6.5</v>
      </c>
      <c r="L68">
        <f t="shared" si="2"/>
        <v>7</v>
      </c>
      <c r="M68">
        <f>INDEX('Express Worldwide Export IL'!$C$14:$I$43,MATCH('Rate Load ExpressWW IL Export'!L68,'Express Worldwide Export IL'!$B$14:$B$41,0),MATCH("Zone "&amp;'Rate Load ExpressWW IL Export'!J68,'Express Worldwide Export IL'!$C$13:$I$13,0))*1</f>
        <v>75.89</v>
      </c>
      <c r="N68" t="str">
        <f t="shared" si="2"/>
        <v>Flat KG</v>
      </c>
      <c r="O68" t="s">
        <v>2310</v>
      </c>
      <c r="P68" t="s">
        <v>18</v>
      </c>
      <c r="R68" t="str">
        <f t="shared" si="5"/>
        <v>('DHL','2024-01-01','2024-12-31','12377','Export','US',NULL,'EXPRESS WW (NON-DOC) ','Non-Document','2',6.5,7,75.89,'Flat KG','AppliedMaterials_2024',NULL),</v>
      </c>
    </row>
    <row r="69" spans="1:18" x14ac:dyDescent="0.3">
      <c r="A69" t="str">
        <f t="shared" si="3"/>
        <v>DHL</v>
      </c>
      <c r="B69" s="1" t="s">
        <v>21</v>
      </c>
      <c r="C69" s="1" t="s">
        <v>2309</v>
      </c>
      <c r="D69">
        <v>12377</v>
      </c>
      <c r="E69" t="str">
        <f t="shared" si="3"/>
        <v>Export</v>
      </c>
      <c r="F69" t="str">
        <f t="shared" si="3"/>
        <v>US</v>
      </c>
      <c r="G69" t="str">
        <f t="shared" si="3"/>
        <v>NULL</v>
      </c>
      <c r="H69" t="s">
        <v>2353</v>
      </c>
      <c r="I69" t="str">
        <f t="shared" si="3"/>
        <v>Non-Document</v>
      </c>
      <c r="J69" s="11">
        <f t="shared" si="4"/>
        <v>2</v>
      </c>
      <c r="K69">
        <f t="shared" si="2"/>
        <v>7</v>
      </c>
      <c r="L69">
        <f t="shared" si="2"/>
        <v>7.5</v>
      </c>
      <c r="M69">
        <f>INDEX('Express Worldwide Export IL'!$C$14:$I$43,MATCH('Rate Load ExpressWW IL Export'!L69,'Express Worldwide Export IL'!$B$14:$B$41,0),MATCH("Zone "&amp;'Rate Load ExpressWW IL Export'!J69,'Express Worldwide Export IL'!$C$13:$I$13,0))*1</f>
        <v>78.73</v>
      </c>
      <c r="N69" t="str">
        <f t="shared" si="2"/>
        <v>Flat KG</v>
      </c>
      <c r="O69" t="s">
        <v>2310</v>
      </c>
      <c r="P69" t="s">
        <v>18</v>
      </c>
      <c r="R69" t="str">
        <f t="shared" si="5"/>
        <v>('DHL','2024-01-01','2024-12-31','12377','Export','US',NULL,'EXPRESS WW (NON-DOC) ','Non-Document','2',7,7.5,78.73,'Flat KG','AppliedMaterials_2024',NULL),</v>
      </c>
    </row>
    <row r="70" spans="1:18" x14ac:dyDescent="0.3">
      <c r="A70" t="str">
        <f t="shared" si="3"/>
        <v>DHL</v>
      </c>
      <c r="B70" s="1" t="s">
        <v>21</v>
      </c>
      <c r="C70" s="1" t="s">
        <v>2309</v>
      </c>
      <c r="D70">
        <v>12377</v>
      </c>
      <c r="E70" t="str">
        <f t="shared" si="3"/>
        <v>Export</v>
      </c>
      <c r="F70" t="str">
        <f t="shared" si="3"/>
        <v>US</v>
      </c>
      <c r="G70" t="str">
        <f t="shared" si="3"/>
        <v>NULL</v>
      </c>
      <c r="H70" t="s">
        <v>2353</v>
      </c>
      <c r="I70" t="str">
        <f t="shared" si="3"/>
        <v>Non-Document</v>
      </c>
      <c r="J70" s="11">
        <f t="shared" si="4"/>
        <v>2</v>
      </c>
      <c r="K70">
        <f t="shared" si="2"/>
        <v>7.5</v>
      </c>
      <c r="L70">
        <f t="shared" si="2"/>
        <v>8</v>
      </c>
      <c r="M70">
        <f>INDEX('Express Worldwide Export IL'!$C$14:$I$43,MATCH('Rate Load ExpressWW IL Export'!L70,'Express Worldwide Export IL'!$B$14:$B$41,0),MATCH("Zone "&amp;'Rate Load ExpressWW IL Export'!J70,'Express Worldwide Export IL'!$C$13:$I$13,0))*1</f>
        <v>81.569999999999993</v>
      </c>
      <c r="N70" t="str">
        <f t="shared" si="2"/>
        <v>Flat KG</v>
      </c>
      <c r="O70" t="s">
        <v>2310</v>
      </c>
      <c r="P70" t="s">
        <v>18</v>
      </c>
      <c r="R70" t="str">
        <f t="shared" si="5"/>
        <v>('DHL','2024-01-01','2024-12-31','12377','Export','US',NULL,'EXPRESS WW (NON-DOC) ','Non-Document','2',7.5,8,81.57,'Flat KG','AppliedMaterials_2024',NULL),</v>
      </c>
    </row>
    <row r="71" spans="1:18" x14ac:dyDescent="0.3">
      <c r="A71" t="str">
        <f t="shared" si="3"/>
        <v>DHL</v>
      </c>
      <c r="B71" s="1" t="s">
        <v>21</v>
      </c>
      <c r="C71" s="1" t="s">
        <v>2309</v>
      </c>
      <c r="D71">
        <v>12377</v>
      </c>
      <c r="E71" t="str">
        <f t="shared" si="3"/>
        <v>Export</v>
      </c>
      <c r="F71" t="str">
        <f t="shared" si="3"/>
        <v>US</v>
      </c>
      <c r="G71" t="str">
        <f t="shared" si="3"/>
        <v>NULL</v>
      </c>
      <c r="H71" t="s">
        <v>2353</v>
      </c>
      <c r="I71" t="str">
        <f t="shared" si="3"/>
        <v>Non-Document</v>
      </c>
      <c r="J71" s="11">
        <f t="shared" si="4"/>
        <v>2</v>
      </c>
      <c r="K71">
        <f t="shared" ref="K71:L86" si="6">K46</f>
        <v>8</v>
      </c>
      <c r="L71">
        <f t="shared" si="6"/>
        <v>8.5</v>
      </c>
      <c r="M71">
        <f>INDEX('Express Worldwide Export IL'!$C$14:$I$43,MATCH('Rate Load ExpressWW IL Export'!L71,'Express Worldwide Export IL'!$B$14:$B$41,0),MATCH("Zone "&amp;'Rate Load ExpressWW IL Export'!J71,'Express Worldwide Export IL'!$C$13:$I$13,0))*1</f>
        <v>84.41</v>
      </c>
      <c r="N71" t="str">
        <f t="shared" ref="N71:N134" si="7">N46</f>
        <v>Flat KG</v>
      </c>
      <c r="O71" t="s">
        <v>2310</v>
      </c>
      <c r="P71" t="s">
        <v>18</v>
      </c>
      <c r="R71" t="str">
        <f t="shared" si="5"/>
        <v>('DHL','2024-01-01','2024-12-31','12377','Export','US',NULL,'EXPRESS WW (NON-DOC) ','Non-Document','2',8,8.5,84.41,'Flat KG','AppliedMaterials_2024',NULL),</v>
      </c>
    </row>
    <row r="72" spans="1:18" x14ac:dyDescent="0.3">
      <c r="A72" t="str">
        <f t="shared" ref="A72:I87" si="8">A47</f>
        <v>DHL</v>
      </c>
      <c r="B72" s="1" t="s">
        <v>21</v>
      </c>
      <c r="C72" s="1" t="s">
        <v>2309</v>
      </c>
      <c r="D72">
        <v>12377</v>
      </c>
      <c r="E72" t="str">
        <f t="shared" si="8"/>
        <v>Export</v>
      </c>
      <c r="F72" t="str">
        <f t="shared" si="8"/>
        <v>US</v>
      </c>
      <c r="G72" t="str">
        <f t="shared" si="8"/>
        <v>NULL</v>
      </c>
      <c r="H72" t="s">
        <v>2353</v>
      </c>
      <c r="I72" t="str">
        <f t="shared" si="8"/>
        <v>Non-Document</v>
      </c>
      <c r="J72" s="11">
        <f t="shared" si="4"/>
        <v>2</v>
      </c>
      <c r="K72">
        <f t="shared" si="6"/>
        <v>8.5</v>
      </c>
      <c r="L72">
        <f t="shared" si="6"/>
        <v>9</v>
      </c>
      <c r="M72">
        <f>INDEX('Express Worldwide Export IL'!$C$14:$I$43,MATCH('Rate Load ExpressWW IL Export'!L72,'Express Worldwide Export IL'!$B$14:$B$41,0),MATCH("Zone "&amp;'Rate Load ExpressWW IL Export'!J72,'Express Worldwide Export IL'!$C$13:$I$13,0))*1</f>
        <v>87.25</v>
      </c>
      <c r="N72" t="str">
        <f t="shared" si="7"/>
        <v>Flat KG</v>
      </c>
      <c r="O72" t="s">
        <v>2310</v>
      </c>
      <c r="P72" t="s">
        <v>18</v>
      </c>
      <c r="R72" t="str">
        <f t="shared" si="5"/>
        <v>('DHL','2024-01-01','2024-12-31','12377','Export','US',NULL,'EXPRESS WW (NON-DOC) ','Non-Document','2',8.5,9,87.25,'Flat KG','AppliedMaterials_2024',NULL),</v>
      </c>
    </row>
    <row r="73" spans="1:18" x14ac:dyDescent="0.3">
      <c r="A73" t="str">
        <f t="shared" si="8"/>
        <v>DHL</v>
      </c>
      <c r="B73" s="1" t="s">
        <v>21</v>
      </c>
      <c r="C73" s="1" t="s">
        <v>2309</v>
      </c>
      <c r="D73">
        <v>12377</v>
      </c>
      <c r="E73" t="str">
        <f t="shared" si="8"/>
        <v>Export</v>
      </c>
      <c r="F73" t="str">
        <f t="shared" si="8"/>
        <v>US</v>
      </c>
      <c r="G73" t="str">
        <f t="shared" si="8"/>
        <v>NULL</v>
      </c>
      <c r="H73" t="s">
        <v>2353</v>
      </c>
      <c r="I73" t="str">
        <f t="shared" si="8"/>
        <v>Non-Document</v>
      </c>
      <c r="J73" s="11">
        <f t="shared" si="4"/>
        <v>2</v>
      </c>
      <c r="K73">
        <f t="shared" si="6"/>
        <v>9</v>
      </c>
      <c r="L73">
        <f t="shared" si="6"/>
        <v>9.5</v>
      </c>
      <c r="M73">
        <f>INDEX('Express Worldwide Export IL'!$C$14:$I$43,MATCH('Rate Load ExpressWW IL Export'!L73,'Express Worldwide Export IL'!$B$14:$B$41,0),MATCH("Zone "&amp;'Rate Load ExpressWW IL Export'!J73,'Express Worldwide Export IL'!$C$13:$I$13,0))*1</f>
        <v>90.09</v>
      </c>
      <c r="N73" t="str">
        <f t="shared" si="7"/>
        <v>Flat KG</v>
      </c>
      <c r="O73" t="s">
        <v>2310</v>
      </c>
      <c r="P73" t="s">
        <v>18</v>
      </c>
      <c r="R73" t="str">
        <f t="shared" si="5"/>
        <v>('DHL','2024-01-01','2024-12-31','12377','Export','US',NULL,'EXPRESS WW (NON-DOC) ','Non-Document','2',9,9.5,90.09,'Flat KG','AppliedMaterials_2024',NULL),</v>
      </c>
    </row>
    <row r="74" spans="1:18" x14ac:dyDescent="0.3">
      <c r="A74" t="str">
        <f t="shared" si="8"/>
        <v>DHL</v>
      </c>
      <c r="B74" s="1" t="s">
        <v>21</v>
      </c>
      <c r="C74" s="1" t="s">
        <v>2309</v>
      </c>
      <c r="D74">
        <v>12377</v>
      </c>
      <c r="E74" t="str">
        <f t="shared" si="8"/>
        <v>Export</v>
      </c>
      <c r="F74" t="str">
        <f t="shared" si="8"/>
        <v>US</v>
      </c>
      <c r="G74" t="str">
        <f t="shared" si="8"/>
        <v>NULL</v>
      </c>
      <c r="H74" t="s">
        <v>2353</v>
      </c>
      <c r="I74" t="str">
        <f t="shared" si="8"/>
        <v>Non-Document</v>
      </c>
      <c r="J74" s="11">
        <f t="shared" si="4"/>
        <v>2</v>
      </c>
      <c r="K74">
        <f t="shared" si="6"/>
        <v>9.5</v>
      </c>
      <c r="L74">
        <f t="shared" si="6"/>
        <v>10</v>
      </c>
      <c r="M74">
        <f>INDEX('Express Worldwide Export IL'!$C$14:$I$43,MATCH('Rate Load ExpressWW IL Export'!L74,'Express Worldwide Export IL'!$B$14:$B$41,0),MATCH("Zone "&amp;'Rate Load ExpressWW IL Export'!J74,'Express Worldwide Export IL'!$C$13:$I$13,0))*1</f>
        <v>92.93</v>
      </c>
      <c r="N74" t="str">
        <f t="shared" si="7"/>
        <v>Flat KG</v>
      </c>
      <c r="O74" t="s">
        <v>2310</v>
      </c>
      <c r="P74" t="s">
        <v>18</v>
      </c>
      <c r="R74" t="str">
        <f t="shared" si="5"/>
        <v>('DHL','2024-01-01','2024-12-31','12377','Export','US',NULL,'EXPRESS WW (NON-DOC) ','Non-Document','2',9.5,10,92.93,'Flat KG','AppliedMaterials_2024',NULL),</v>
      </c>
    </row>
    <row r="75" spans="1:18" x14ac:dyDescent="0.3">
      <c r="A75" t="str">
        <f t="shared" si="8"/>
        <v>DHL</v>
      </c>
      <c r="B75" s="1" t="s">
        <v>21</v>
      </c>
      <c r="C75" s="1" t="s">
        <v>2309</v>
      </c>
      <c r="D75">
        <v>12377</v>
      </c>
      <c r="E75" t="str">
        <f t="shared" si="8"/>
        <v>Export</v>
      </c>
      <c r="F75" t="str">
        <f t="shared" si="8"/>
        <v>US</v>
      </c>
      <c r="G75" t="str">
        <f t="shared" si="8"/>
        <v>NULL</v>
      </c>
      <c r="H75" t="s">
        <v>2353</v>
      </c>
      <c r="I75" t="str">
        <f t="shared" si="8"/>
        <v>Non-Document</v>
      </c>
      <c r="J75" s="11">
        <f t="shared" si="4"/>
        <v>2</v>
      </c>
      <c r="K75">
        <f t="shared" si="6"/>
        <v>10</v>
      </c>
      <c r="L75">
        <f t="shared" si="6"/>
        <v>20</v>
      </c>
      <c r="M75">
        <f>INDEX('Express Worldwide Export IL'!$C$14:$I$43,MATCH('Rate Load ExpressWW IL Export'!L75,'Express Worldwide Export IL'!$B$14:$B$41,0),MATCH("Zone "&amp;'Rate Load ExpressWW IL Export'!J75,'Express Worldwide Export IL'!$C$13:$I$13,0))*1</f>
        <v>2.89</v>
      </c>
      <c r="N75" t="s">
        <v>530</v>
      </c>
      <c r="O75" t="s">
        <v>2310</v>
      </c>
      <c r="P75">
        <f>M74</f>
        <v>92.93</v>
      </c>
      <c r="R75" t="str">
        <f t="shared" si="5"/>
        <v>('DHL','2024-01-01','2024-12-31','12377','Export','US',NULL,'EXPRESS WW (NON-DOC) ','Non-Document','2',10,20,2.89,'Per0.5KG_A','AppliedMaterials_2024',92.93),</v>
      </c>
    </row>
    <row r="76" spans="1:18" x14ac:dyDescent="0.3">
      <c r="A76" t="str">
        <f t="shared" si="8"/>
        <v>DHL</v>
      </c>
      <c r="B76" s="1" t="s">
        <v>21</v>
      </c>
      <c r="C76" s="1" t="s">
        <v>2309</v>
      </c>
      <c r="D76">
        <v>12377</v>
      </c>
      <c r="E76" t="str">
        <f t="shared" si="8"/>
        <v>Export</v>
      </c>
      <c r="F76" t="str">
        <f t="shared" si="8"/>
        <v>US</v>
      </c>
      <c r="G76" t="str">
        <f t="shared" si="8"/>
        <v>NULL</v>
      </c>
      <c r="H76" t="s">
        <v>2353</v>
      </c>
      <c r="I76" t="str">
        <f t="shared" si="8"/>
        <v>Non-Document</v>
      </c>
      <c r="J76" s="11">
        <f t="shared" si="4"/>
        <v>2</v>
      </c>
      <c r="K76">
        <f t="shared" si="6"/>
        <v>20</v>
      </c>
      <c r="L76">
        <f t="shared" si="6"/>
        <v>30</v>
      </c>
      <c r="M76">
        <f>INDEX('Express Worldwide Export IL'!$C$14:$I$43,MATCH('Rate Load ExpressWW IL Export'!L76,'Express Worldwide Export IL'!$B$14:$B$41,0),MATCH("Zone "&amp;'Rate Load ExpressWW IL Export'!J76,'Express Worldwide Export IL'!$C$13:$I$13,0))*1</f>
        <v>2.93</v>
      </c>
      <c r="N76" t="s">
        <v>530</v>
      </c>
      <c r="O76" t="s">
        <v>2310</v>
      </c>
      <c r="P76">
        <f>P75+((K76-K75)*2)*M75</f>
        <v>150.73000000000002</v>
      </c>
      <c r="R76" t="str">
        <f t="shared" si="5"/>
        <v>('DHL','2024-01-01','2024-12-31','12377','Export','US',NULL,'EXPRESS WW (NON-DOC) ','Non-Document','2',20,30,2.93,'Per0.5KG_A','AppliedMaterials_2024',150.73),</v>
      </c>
    </row>
    <row r="77" spans="1:18" x14ac:dyDescent="0.3">
      <c r="A77" t="str">
        <f t="shared" si="8"/>
        <v>DHL</v>
      </c>
      <c r="B77" s="1" t="s">
        <v>21</v>
      </c>
      <c r="C77" s="1" t="s">
        <v>2309</v>
      </c>
      <c r="D77">
        <v>12377</v>
      </c>
      <c r="E77" t="str">
        <f t="shared" si="8"/>
        <v>Export</v>
      </c>
      <c r="F77" t="str">
        <f t="shared" si="8"/>
        <v>US</v>
      </c>
      <c r="G77" t="str">
        <f t="shared" si="8"/>
        <v>NULL</v>
      </c>
      <c r="H77" t="s">
        <v>2353</v>
      </c>
      <c r="I77" t="str">
        <f t="shared" si="8"/>
        <v>Non-Document</v>
      </c>
      <c r="J77" s="11">
        <f t="shared" si="4"/>
        <v>2</v>
      </c>
      <c r="K77">
        <f t="shared" si="6"/>
        <v>30</v>
      </c>
      <c r="L77">
        <f t="shared" si="6"/>
        <v>70</v>
      </c>
      <c r="M77">
        <f>INDEX('Express Worldwide Export IL'!$C$14:$I$43,MATCH('Rate Load ExpressWW IL Export'!L77,'Express Worldwide Export IL'!$B$14:$B$41,0),MATCH("Zone "&amp;'Rate Load ExpressWW IL Export'!J77,'Express Worldwide Export IL'!$C$13:$I$13,0))*1</f>
        <v>6.04</v>
      </c>
      <c r="N77" t="s">
        <v>2261</v>
      </c>
      <c r="O77" t="s">
        <v>2310</v>
      </c>
      <c r="P77">
        <f>P76+((K77-K76))*M76</f>
        <v>180.03000000000003</v>
      </c>
      <c r="R77" t="str">
        <f t="shared" si="5"/>
        <v>('DHL','2024-01-01','2024-12-31','12377','Export','US',NULL,'EXPRESS WW (NON-DOC) ','Non-Document','2',30,70,6.04,'Per1.0KG_A','AppliedMaterials_2024',180.03),</v>
      </c>
    </row>
    <row r="78" spans="1:18" x14ac:dyDescent="0.3">
      <c r="A78" t="str">
        <f t="shared" si="8"/>
        <v>DHL</v>
      </c>
      <c r="B78" s="1" t="s">
        <v>21</v>
      </c>
      <c r="C78" s="1" t="s">
        <v>2309</v>
      </c>
      <c r="D78">
        <v>12377</v>
      </c>
      <c r="E78" t="str">
        <f t="shared" si="8"/>
        <v>Export</v>
      </c>
      <c r="F78" t="str">
        <f t="shared" si="8"/>
        <v>US</v>
      </c>
      <c r="G78" t="str">
        <f t="shared" si="8"/>
        <v>NULL</v>
      </c>
      <c r="H78" t="s">
        <v>2353</v>
      </c>
      <c r="I78" t="str">
        <f t="shared" si="8"/>
        <v>Non-Document</v>
      </c>
      <c r="J78" s="11">
        <f t="shared" si="4"/>
        <v>2</v>
      </c>
      <c r="K78">
        <f t="shared" si="6"/>
        <v>70</v>
      </c>
      <c r="L78">
        <f t="shared" si="6"/>
        <v>300</v>
      </c>
      <c r="M78">
        <f>INDEX('Express Worldwide Export IL'!$C$14:$I$43,MATCH('Rate Load ExpressWW IL Export'!L78,'Express Worldwide Export IL'!$B$14:$B$41,0),MATCH("Zone "&amp;'Rate Load ExpressWW IL Export'!J78,'Express Worldwide Export IL'!$C$13:$I$13,0))*1</f>
        <v>5.53</v>
      </c>
      <c r="N78" t="s">
        <v>2261</v>
      </c>
      <c r="O78" t="s">
        <v>2310</v>
      </c>
      <c r="P78">
        <f>P77+((K78-K77))*M77</f>
        <v>421.63</v>
      </c>
      <c r="R78" t="str">
        <f t="shared" si="5"/>
        <v>('DHL','2024-01-01','2024-12-31','12377','Export','US',NULL,'EXPRESS WW (NON-DOC) ','Non-Document','2',70,300,5.53,'Per1.0KG_A','AppliedMaterials_2024',421.63),</v>
      </c>
    </row>
    <row r="79" spans="1:18" x14ac:dyDescent="0.3">
      <c r="A79" t="str">
        <f t="shared" si="8"/>
        <v>DHL</v>
      </c>
      <c r="B79" s="1" t="s">
        <v>21</v>
      </c>
      <c r="C79" s="1" t="s">
        <v>2309</v>
      </c>
      <c r="D79">
        <v>12377</v>
      </c>
      <c r="E79" t="str">
        <f t="shared" si="8"/>
        <v>Export</v>
      </c>
      <c r="F79" t="str">
        <f t="shared" si="8"/>
        <v>US</v>
      </c>
      <c r="G79" t="str">
        <f t="shared" si="8"/>
        <v>NULL</v>
      </c>
      <c r="H79" t="s">
        <v>2353</v>
      </c>
      <c r="I79" t="str">
        <f t="shared" si="8"/>
        <v>Non-Document</v>
      </c>
      <c r="J79" s="11">
        <f t="shared" si="4"/>
        <v>2</v>
      </c>
      <c r="K79">
        <f t="shared" si="6"/>
        <v>300</v>
      </c>
      <c r="L79">
        <f t="shared" si="6"/>
        <v>99999</v>
      </c>
      <c r="M79">
        <f>INDEX('Express Worldwide Export IL'!$C$14:$I$43,MATCH('Rate Load ExpressWW IL Export'!L79,'Express Worldwide Export IL'!$B$14:$B$41,0),MATCH("Zone "&amp;'Rate Load ExpressWW IL Export'!J79,'Express Worldwide Export IL'!$C$13:$I$13,0))*1</f>
        <v>5.46</v>
      </c>
      <c r="N79" t="s">
        <v>2261</v>
      </c>
      <c r="O79" t="s">
        <v>2310</v>
      </c>
      <c r="P79">
        <f>P78+((K79-K78))*M78</f>
        <v>1693.5300000000002</v>
      </c>
      <c r="R79" t="str">
        <f t="shared" si="5"/>
        <v>('DHL','2024-01-01','2024-12-31','12377','Export','US',NULL,'EXPRESS WW (NON-DOC) ','Non-Document','2',300,99999,5.46,'Per1.0KG_A','AppliedMaterials_2024',1693.53),</v>
      </c>
    </row>
    <row r="80" spans="1:18" x14ac:dyDescent="0.3">
      <c r="A80" t="str">
        <f t="shared" si="8"/>
        <v>DHL</v>
      </c>
      <c r="B80" s="1" t="s">
        <v>21</v>
      </c>
      <c r="C80" s="1" t="s">
        <v>2309</v>
      </c>
      <c r="D80">
        <v>12377</v>
      </c>
      <c r="E80" t="str">
        <f t="shared" si="8"/>
        <v>Export</v>
      </c>
      <c r="F80" t="str">
        <f t="shared" si="8"/>
        <v>US</v>
      </c>
      <c r="G80" t="str">
        <f t="shared" si="8"/>
        <v>NULL</v>
      </c>
      <c r="H80" t="s">
        <v>2353</v>
      </c>
      <c r="I80" t="str">
        <f t="shared" si="8"/>
        <v>Non-Document</v>
      </c>
      <c r="J80" s="11">
        <f t="shared" si="4"/>
        <v>3</v>
      </c>
      <c r="K80">
        <f t="shared" si="6"/>
        <v>0</v>
      </c>
      <c r="L80">
        <f t="shared" si="6"/>
        <v>0.5</v>
      </c>
      <c r="M80">
        <f>INDEX('Express Worldwide Export IL'!$C$14:$I$43,MATCH('Rate Load ExpressWW IL Export'!L80,'Express Worldwide Export IL'!$B$14:$B$41,0),MATCH("Zone "&amp;'Rate Load ExpressWW IL Export'!J80,'Express Worldwide Export IL'!$C$13:$I$13,0))*1</f>
        <v>19.45</v>
      </c>
      <c r="N80" t="str">
        <f t="shared" si="7"/>
        <v>Flat KG</v>
      </c>
      <c r="O80" t="s">
        <v>2310</v>
      </c>
      <c r="P80" t="s">
        <v>18</v>
      </c>
      <c r="R80" t="str">
        <f t="shared" si="5"/>
        <v>('DHL','2024-01-01','2024-12-31','12377','Export','US',NULL,'EXPRESS WW (NON-DOC) ','Non-Document','3',0,0.5,19.45,'Flat KG','AppliedMaterials_2024',NULL),</v>
      </c>
    </row>
    <row r="81" spans="1:18" x14ac:dyDescent="0.3">
      <c r="A81" t="str">
        <f t="shared" si="8"/>
        <v>DHL</v>
      </c>
      <c r="B81" s="1" t="s">
        <v>21</v>
      </c>
      <c r="C81" s="1" t="s">
        <v>2309</v>
      </c>
      <c r="D81">
        <v>12377</v>
      </c>
      <c r="E81" t="str">
        <f t="shared" si="8"/>
        <v>Export</v>
      </c>
      <c r="F81" t="str">
        <f t="shared" si="8"/>
        <v>US</v>
      </c>
      <c r="G81" t="str">
        <f t="shared" si="8"/>
        <v>NULL</v>
      </c>
      <c r="H81" t="s">
        <v>2353</v>
      </c>
      <c r="I81" t="str">
        <f t="shared" si="8"/>
        <v>Non-Document</v>
      </c>
      <c r="J81" s="11">
        <f t="shared" si="4"/>
        <v>3</v>
      </c>
      <c r="K81">
        <f t="shared" si="6"/>
        <v>0.5</v>
      </c>
      <c r="L81">
        <f t="shared" si="6"/>
        <v>1</v>
      </c>
      <c r="M81">
        <f>INDEX('Express Worldwide Export IL'!$C$14:$I$43,MATCH('Rate Load ExpressWW IL Export'!L81,'Express Worldwide Export IL'!$B$14:$B$41,0),MATCH("Zone "&amp;'Rate Load ExpressWW IL Export'!J81,'Express Worldwide Export IL'!$C$13:$I$13,0))*1</f>
        <v>34.79</v>
      </c>
      <c r="N81" t="str">
        <f t="shared" si="7"/>
        <v>Flat KG</v>
      </c>
      <c r="O81" t="s">
        <v>2310</v>
      </c>
      <c r="P81" t="s">
        <v>18</v>
      </c>
      <c r="R81" t="str">
        <f t="shared" si="5"/>
        <v>('DHL','2024-01-01','2024-12-31','12377','Export','US',NULL,'EXPRESS WW (NON-DOC) ','Non-Document','3',0.5,1,34.79,'Flat KG','AppliedMaterials_2024',NULL),</v>
      </c>
    </row>
    <row r="82" spans="1:18" x14ac:dyDescent="0.3">
      <c r="A82" t="str">
        <f t="shared" si="8"/>
        <v>DHL</v>
      </c>
      <c r="B82" s="1" t="s">
        <v>21</v>
      </c>
      <c r="C82" s="1" t="s">
        <v>2309</v>
      </c>
      <c r="D82">
        <v>12377</v>
      </c>
      <c r="E82" t="str">
        <f t="shared" si="8"/>
        <v>Export</v>
      </c>
      <c r="F82" t="str">
        <f t="shared" si="8"/>
        <v>US</v>
      </c>
      <c r="G82" t="str">
        <f t="shared" si="8"/>
        <v>NULL</v>
      </c>
      <c r="H82" t="s">
        <v>2353</v>
      </c>
      <c r="I82" t="str">
        <f t="shared" si="8"/>
        <v>Non-Document</v>
      </c>
      <c r="J82" s="11">
        <f t="shared" si="4"/>
        <v>3</v>
      </c>
      <c r="K82">
        <f t="shared" si="6"/>
        <v>1</v>
      </c>
      <c r="L82">
        <f t="shared" si="6"/>
        <v>1.5</v>
      </c>
      <c r="M82">
        <f>INDEX('Express Worldwide Export IL'!$C$14:$I$43,MATCH('Rate Load ExpressWW IL Export'!L82,'Express Worldwide Export IL'!$B$14:$B$41,0),MATCH("Zone "&amp;'Rate Load ExpressWW IL Export'!J82,'Express Worldwide Export IL'!$C$13:$I$13,0))*1</f>
        <v>42.59</v>
      </c>
      <c r="N82" t="str">
        <f t="shared" si="7"/>
        <v>Flat KG</v>
      </c>
      <c r="O82" t="s">
        <v>2310</v>
      </c>
      <c r="P82" t="s">
        <v>18</v>
      </c>
      <c r="R82" t="str">
        <f t="shared" si="5"/>
        <v>('DHL','2024-01-01','2024-12-31','12377','Export','US',NULL,'EXPRESS WW (NON-DOC) ','Non-Document','3',1,1.5,42.59,'Flat KG','AppliedMaterials_2024',NULL),</v>
      </c>
    </row>
    <row r="83" spans="1:18" x14ac:dyDescent="0.3">
      <c r="A83" t="str">
        <f t="shared" si="8"/>
        <v>DHL</v>
      </c>
      <c r="B83" s="1" t="s">
        <v>21</v>
      </c>
      <c r="C83" s="1" t="s">
        <v>2309</v>
      </c>
      <c r="D83">
        <v>12377</v>
      </c>
      <c r="E83" t="str">
        <f t="shared" si="8"/>
        <v>Export</v>
      </c>
      <c r="F83" t="str">
        <f t="shared" si="8"/>
        <v>US</v>
      </c>
      <c r="G83" t="str">
        <f t="shared" si="8"/>
        <v>NULL</v>
      </c>
      <c r="H83" t="s">
        <v>2353</v>
      </c>
      <c r="I83" t="str">
        <f t="shared" si="8"/>
        <v>Non-Document</v>
      </c>
      <c r="J83" s="11">
        <f t="shared" si="4"/>
        <v>3</v>
      </c>
      <c r="K83">
        <f t="shared" si="6"/>
        <v>1.5</v>
      </c>
      <c r="L83">
        <f t="shared" si="6"/>
        <v>2</v>
      </c>
      <c r="M83">
        <f>INDEX('Express Worldwide Export IL'!$C$14:$I$43,MATCH('Rate Load ExpressWW IL Export'!L83,'Express Worldwide Export IL'!$B$14:$B$41,0),MATCH("Zone "&amp;'Rate Load ExpressWW IL Export'!J83,'Express Worldwide Export IL'!$C$13:$I$13,0))*1</f>
        <v>50.39</v>
      </c>
      <c r="N83" t="str">
        <f t="shared" si="7"/>
        <v>Flat KG</v>
      </c>
      <c r="O83" t="s">
        <v>2310</v>
      </c>
      <c r="P83" t="s">
        <v>18</v>
      </c>
      <c r="R83" t="str">
        <f t="shared" si="5"/>
        <v>('DHL','2024-01-01','2024-12-31','12377','Export','US',NULL,'EXPRESS WW (NON-DOC) ','Non-Document','3',1.5,2,50.39,'Flat KG','AppliedMaterials_2024',NULL),</v>
      </c>
    </row>
    <row r="84" spans="1:18" x14ac:dyDescent="0.3">
      <c r="A84" t="str">
        <f t="shared" si="8"/>
        <v>DHL</v>
      </c>
      <c r="B84" s="1" t="s">
        <v>21</v>
      </c>
      <c r="C84" s="1" t="s">
        <v>2309</v>
      </c>
      <c r="D84">
        <v>12377</v>
      </c>
      <c r="E84" t="str">
        <f t="shared" si="8"/>
        <v>Export</v>
      </c>
      <c r="F84" t="str">
        <f t="shared" si="8"/>
        <v>US</v>
      </c>
      <c r="G84" t="str">
        <f t="shared" si="8"/>
        <v>NULL</v>
      </c>
      <c r="H84" t="s">
        <v>2353</v>
      </c>
      <c r="I84" t="str">
        <f t="shared" si="8"/>
        <v>Non-Document</v>
      </c>
      <c r="J84" s="11">
        <f t="shared" si="4"/>
        <v>3</v>
      </c>
      <c r="K84">
        <f t="shared" si="6"/>
        <v>2</v>
      </c>
      <c r="L84">
        <f t="shared" si="6"/>
        <v>2.5</v>
      </c>
      <c r="M84">
        <f>INDEX('Express Worldwide Export IL'!$C$14:$I$43,MATCH('Rate Load ExpressWW IL Export'!L84,'Express Worldwide Export IL'!$B$14:$B$41,0),MATCH("Zone "&amp;'Rate Load ExpressWW IL Export'!J84,'Express Worldwide Export IL'!$C$13:$I$13,0))*1</f>
        <v>58.16</v>
      </c>
      <c r="N84" t="str">
        <f t="shared" si="7"/>
        <v>Flat KG</v>
      </c>
      <c r="O84" t="s">
        <v>2310</v>
      </c>
      <c r="P84" t="s">
        <v>18</v>
      </c>
      <c r="R84" t="str">
        <f t="shared" si="5"/>
        <v>('DHL','2024-01-01','2024-12-31','12377','Export','US',NULL,'EXPRESS WW (NON-DOC) ','Non-Document','3',2,2.5,58.16,'Flat KG','AppliedMaterials_2024',NULL),</v>
      </c>
    </row>
    <row r="85" spans="1:18" x14ac:dyDescent="0.3">
      <c r="A85" t="str">
        <f t="shared" si="8"/>
        <v>DHL</v>
      </c>
      <c r="B85" s="1" t="s">
        <v>21</v>
      </c>
      <c r="C85" s="1" t="s">
        <v>2309</v>
      </c>
      <c r="D85">
        <v>12377</v>
      </c>
      <c r="E85" t="str">
        <f t="shared" si="8"/>
        <v>Export</v>
      </c>
      <c r="F85" t="str">
        <f t="shared" si="8"/>
        <v>US</v>
      </c>
      <c r="G85" t="str">
        <f t="shared" si="8"/>
        <v>NULL</v>
      </c>
      <c r="H85" t="s">
        <v>2353</v>
      </c>
      <c r="I85" t="str">
        <f t="shared" si="8"/>
        <v>Non-Document</v>
      </c>
      <c r="J85" s="11">
        <f t="shared" si="4"/>
        <v>3</v>
      </c>
      <c r="K85">
        <f t="shared" si="6"/>
        <v>2.5</v>
      </c>
      <c r="L85">
        <f t="shared" si="6"/>
        <v>3</v>
      </c>
      <c r="M85">
        <f>INDEX('Express Worldwide Export IL'!$C$14:$I$43,MATCH('Rate Load ExpressWW IL Export'!L85,'Express Worldwide Export IL'!$B$14:$B$41,0),MATCH("Zone "&amp;'Rate Load ExpressWW IL Export'!J85,'Express Worldwide Export IL'!$C$13:$I$13,0))*1</f>
        <v>65.38</v>
      </c>
      <c r="N85" t="str">
        <f t="shared" si="7"/>
        <v>Flat KG</v>
      </c>
      <c r="O85" t="s">
        <v>2310</v>
      </c>
      <c r="P85" t="s">
        <v>18</v>
      </c>
      <c r="R85" t="str">
        <f t="shared" si="5"/>
        <v>('DHL','2024-01-01','2024-12-31','12377','Export','US',NULL,'EXPRESS WW (NON-DOC) ','Non-Document','3',2.5,3,65.38,'Flat KG','AppliedMaterials_2024',NULL),</v>
      </c>
    </row>
    <row r="86" spans="1:18" x14ac:dyDescent="0.3">
      <c r="A86" t="str">
        <f t="shared" si="8"/>
        <v>DHL</v>
      </c>
      <c r="B86" s="1" t="s">
        <v>21</v>
      </c>
      <c r="C86" s="1" t="s">
        <v>2309</v>
      </c>
      <c r="D86">
        <v>12377</v>
      </c>
      <c r="E86" t="str">
        <f t="shared" si="8"/>
        <v>Export</v>
      </c>
      <c r="F86" t="str">
        <f t="shared" si="8"/>
        <v>US</v>
      </c>
      <c r="G86" t="str">
        <f t="shared" si="8"/>
        <v>NULL</v>
      </c>
      <c r="H86" t="s">
        <v>2353</v>
      </c>
      <c r="I86" t="str">
        <f t="shared" si="8"/>
        <v>Non-Document</v>
      </c>
      <c r="J86" s="11">
        <f t="shared" si="4"/>
        <v>3</v>
      </c>
      <c r="K86">
        <f t="shared" si="6"/>
        <v>3</v>
      </c>
      <c r="L86">
        <f t="shared" si="6"/>
        <v>3.5</v>
      </c>
      <c r="M86">
        <f>INDEX('Express Worldwide Export IL'!$C$14:$I$43,MATCH('Rate Load ExpressWW IL Export'!L86,'Express Worldwide Export IL'!$B$14:$B$41,0),MATCH("Zone "&amp;'Rate Load ExpressWW IL Export'!J86,'Express Worldwide Export IL'!$C$13:$I$13,0))*1</f>
        <v>72.599999999999994</v>
      </c>
      <c r="N86" t="str">
        <f t="shared" si="7"/>
        <v>Flat KG</v>
      </c>
      <c r="O86" t="s">
        <v>2310</v>
      </c>
      <c r="P86" t="s">
        <v>18</v>
      </c>
      <c r="R86" t="str">
        <f t="shared" si="5"/>
        <v>('DHL','2024-01-01','2024-12-31','12377','Export','US',NULL,'EXPRESS WW (NON-DOC) ','Non-Document','3',3,3.5,72.6,'Flat KG','AppliedMaterials_2024',NULL),</v>
      </c>
    </row>
    <row r="87" spans="1:18" x14ac:dyDescent="0.3">
      <c r="A87" t="str">
        <f t="shared" si="8"/>
        <v>DHL</v>
      </c>
      <c r="B87" s="1" t="s">
        <v>21</v>
      </c>
      <c r="C87" s="1" t="s">
        <v>2309</v>
      </c>
      <c r="D87">
        <v>12377</v>
      </c>
      <c r="E87" t="str">
        <f t="shared" si="8"/>
        <v>Export</v>
      </c>
      <c r="F87" t="str">
        <f t="shared" si="8"/>
        <v>US</v>
      </c>
      <c r="G87" t="str">
        <f t="shared" si="8"/>
        <v>NULL</v>
      </c>
      <c r="H87" t="s">
        <v>2353</v>
      </c>
      <c r="I87" t="str">
        <f t="shared" si="8"/>
        <v>Non-Document</v>
      </c>
      <c r="J87" s="11">
        <f t="shared" si="4"/>
        <v>3</v>
      </c>
      <c r="K87">
        <f t="shared" ref="K87:L102" si="9">K62</f>
        <v>3.5</v>
      </c>
      <c r="L87">
        <f t="shared" si="9"/>
        <v>4</v>
      </c>
      <c r="M87">
        <f>INDEX('Express Worldwide Export IL'!$C$14:$I$43,MATCH('Rate Load ExpressWW IL Export'!L87,'Express Worldwide Export IL'!$B$14:$B$41,0),MATCH("Zone "&amp;'Rate Load ExpressWW IL Export'!J87,'Express Worldwide Export IL'!$C$13:$I$13,0))*1</f>
        <v>79.819999999999993</v>
      </c>
      <c r="N87" t="str">
        <f t="shared" si="7"/>
        <v>Flat KG</v>
      </c>
      <c r="O87" t="s">
        <v>2310</v>
      </c>
      <c r="P87" t="s">
        <v>18</v>
      </c>
      <c r="R87" t="str">
        <f t="shared" si="5"/>
        <v>('DHL','2024-01-01','2024-12-31','12377','Export','US',NULL,'EXPRESS WW (NON-DOC) ','Non-Document','3',3.5,4,79.82,'Flat KG','AppliedMaterials_2024',NULL),</v>
      </c>
    </row>
    <row r="88" spans="1:18" x14ac:dyDescent="0.3">
      <c r="A88" t="str">
        <f t="shared" ref="A88:I103" si="10">A63</f>
        <v>DHL</v>
      </c>
      <c r="B88" s="1" t="s">
        <v>21</v>
      </c>
      <c r="C88" s="1" t="s">
        <v>2309</v>
      </c>
      <c r="D88">
        <v>12377</v>
      </c>
      <c r="E88" t="str">
        <f t="shared" si="10"/>
        <v>Export</v>
      </c>
      <c r="F88" t="str">
        <f t="shared" si="10"/>
        <v>US</v>
      </c>
      <c r="G88" t="str">
        <f t="shared" si="10"/>
        <v>NULL</v>
      </c>
      <c r="H88" t="s">
        <v>2353</v>
      </c>
      <c r="I88" t="str">
        <f t="shared" si="10"/>
        <v>Non-Document</v>
      </c>
      <c r="J88" s="11">
        <f t="shared" si="4"/>
        <v>3</v>
      </c>
      <c r="K88">
        <f t="shared" si="9"/>
        <v>4</v>
      </c>
      <c r="L88">
        <f t="shared" si="9"/>
        <v>4.5</v>
      </c>
      <c r="M88">
        <f>INDEX('Express Worldwide Export IL'!$C$14:$I$43,MATCH('Rate Load ExpressWW IL Export'!L88,'Express Worldwide Export IL'!$B$14:$B$41,0),MATCH("Zone "&amp;'Rate Load ExpressWW IL Export'!J88,'Express Worldwide Export IL'!$C$13:$I$13,0))*1</f>
        <v>87.04</v>
      </c>
      <c r="N88" t="str">
        <f t="shared" si="7"/>
        <v>Flat KG</v>
      </c>
      <c r="O88" t="s">
        <v>2310</v>
      </c>
      <c r="P88" t="s">
        <v>18</v>
      </c>
      <c r="R88" t="str">
        <f t="shared" si="5"/>
        <v>('DHL','2024-01-01','2024-12-31','12377','Export','US',NULL,'EXPRESS WW (NON-DOC) ','Non-Document','3',4,4.5,87.04,'Flat KG','AppliedMaterials_2024',NULL),</v>
      </c>
    </row>
    <row r="89" spans="1:18" x14ac:dyDescent="0.3">
      <c r="A89" t="str">
        <f t="shared" si="10"/>
        <v>DHL</v>
      </c>
      <c r="B89" s="1" t="s">
        <v>21</v>
      </c>
      <c r="C89" s="1" t="s">
        <v>2309</v>
      </c>
      <c r="D89">
        <v>12377</v>
      </c>
      <c r="E89" t="str">
        <f t="shared" si="10"/>
        <v>Export</v>
      </c>
      <c r="F89" t="str">
        <f t="shared" si="10"/>
        <v>US</v>
      </c>
      <c r="G89" t="str">
        <f t="shared" si="10"/>
        <v>NULL</v>
      </c>
      <c r="H89" t="s">
        <v>2353</v>
      </c>
      <c r="I89" t="str">
        <f t="shared" si="10"/>
        <v>Non-Document</v>
      </c>
      <c r="J89" s="11">
        <f t="shared" si="4"/>
        <v>3</v>
      </c>
      <c r="K89">
        <f t="shared" si="9"/>
        <v>4.5</v>
      </c>
      <c r="L89">
        <f t="shared" si="9"/>
        <v>5</v>
      </c>
      <c r="M89">
        <f>INDEX('Express Worldwide Export IL'!$C$14:$I$43,MATCH('Rate Load ExpressWW IL Export'!L89,'Express Worldwide Export IL'!$B$14:$B$41,0),MATCH("Zone "&amp;'Rate Load ExpressWW IL Export'!J89,'Express Worldwide Export IL'!$C$13:$I$13,0))*1</f>
        <v>94.26</v>
      </c>
      <c r="N89" t="str">
        <f t="shared" si="7"/>
        <v>Flat KG</v>
      </c>
      <c r="O89" t="s">
        <v>2310</v>
      </c>
      <c r="P89" t="s">
        <v>18</v>
      </c>
      <c r="R89" t="str">
        <f t="shared" si="5"/>
        <v>('DHL','2024-01-01','2024-12-31','12377','Export','US',NULL,'EXPRESS WW (NON-DOC) ','Non-Document','3',4.5,5,94.26,'Flat KG','AppliedMaterials_2024',NULL),</v>
      </c>
    </row>
    <row r="90" spans="1:18" x14ac:dyDescent="0.3">
      <c r="A90" t="str">
        <f t="shared" si="10"/>
        <v>DHL</v>
      </c>
      <c r="B90" s="1" t="s">
        <v>21</v>
      </c>
      <c r="C90" s="1" t="s">
        <v>2309</v>
      </c>
      <c r="D90">
        <v>12377</v>
      </c>
      <c r="E90" t="str">
        <f t="shared" si="10"/>
        <v>Export</v>
      </c>
      <c r="F90" t="str">
        <f t="shared" si="10"/>
        <v>US</v>
      </c>
      <c r="G90" t="str">
        <f t="shared" si="10"/>
        <v>NULL</v>
      </c>
      <c r="H90" t="s">
        <v>2353</v>
      </c>
      <c r="I90" t="str">
        <f t="shared" si="10"/>
        <v>Non-Document</v>
      </c>
      <c r="J90" s="11">
        <f t="shared" si="4"/>
        <v>3</v>
      </c>
      <c r="K90">
        <f t="shared" si="9"/>
        <v>5</v>
      </c>
      <c r="L90">
        <f t="shared" si="9"/>
        <v>5.5</v>
      </c>
      <c r="M90">
        <f>INDEX('Express Worldwide Export IL'!$C$14:$I$43,MATCH('Rate Load ExpressWW IL Export'!L90,'Express Worldwide Export IL'!$B$14:$B$41,0),MATCH("Zone "&amp;'Rate Load ExpressWW IL Export'!J90,'Express Worldwide Export IL'!$C$13:$I$13,0))*1</f>
        <v>100.09</v>
      </c>
      <c r="N90" t="str">
        <f t="shared" si="7"/>
        <v>Flat KG</v>
      </c>
      <c r="O90" t="s">
        <v>2310</v>
      </c>
      <c r="P90" t="s">
        <v>18</v>
      </c>
      <c r="R90" t="str">
        <f t="shared" si="5"/>
        <v>('DHL','2024-01-01','2024-12-31','12377','Export','US',NULL,'EXPRESS WW (NON-DOC) ','Non-Document','3',5,5.5,100.09,'Flat KG','AppliedMaterials_2024',NULL),</v>
      </c>
    </row>
    <row r="91" spans="1:18" x14ac:dyDescent="0.3">
      <c r="A91" t="str">
        <f t="shared" si="10"/>
        <v>DHL</v>
      </c>
      <c r="B91" s="1" t="s">
        <v>21</v>
      </c>
      <c r="C91" s="1" t="s">
        <v>2309</v>
      </c>
      <c r="D91">
        <v>12377</v>
      </c>
      <c r="E91" t="str">
        <f t="shared" si="10"/>
        <v>Export</v>
      </c>
      <c r="F91" t="str">
        <f t="shared" si="10"/>
        <v>US</v>
      </c>
      <c r="G91" t="str">
        <f t="shared" si="10"/>
        <v>NULL</v>
      </c>
      <c r="H91" t="s">
        <v>2353</v>
      </c>
      <c r="I91" t="str">
        <f t="shared" si="10"/>
        <v>Non-Document</v>
      </c>
      <c r="J91" s="11">
        <f t="shared" si="4"/>
        <v>3</v>
      </c>
      <c r="K91">
        <f t="shared" si="9"/>
        <v>5.5</v>
      </c>
      <c r="L91">
        <f t="shared" si="9"/>
        <v>6</v>
      </c>
      <c r="M91">
        <f>INDEX('Express Worldwide Export IL'!$C$14:$I$43,MATCH('Rate Load ExpressWW IL Export'!L91,'Express Worldwide Export IL'!$B$14:$B$41,0),MATCH("Zone "&amp;'Rate Load ExpressWW IL Export'!J91,'Express Worldwide Export IL'!$C$13:$I$13,0))*1</f>
        <v>105.92</v>
      </c>
      <c r="N91" t="str">
        <f t="shared" si="7"/>
        <v>Flat KG</v>
      </c>
      <c r="O91" t="s">
        <v>2310</v>
      </c>
      <c r="P91" t="s">
        <v>18</v>
      </c>
      <c r="R91" t="str">
        <f t="shared" si="5"/>
        <v>('DHL','2024-01-01','2024-12-31','12377','Export','US',NULL,'EXPRESS WW (NON-DOC) ','Non-Document','3',5.5,6,105.92,'Flat KG','AppliedMaterials_2024',NULL),</v>
      </c>
    </row>
    <row r="92" spans="1:18" x14ac:dyDescent="0.3">
      <c r="A92" t="str">
        <f t="shared" si="10"/>
        <v>DHL</v>
      </c>
      <c r="B92" s="1" t="s">
        <v>21</v>
      </c>
      <c r="C92" s="1" t="s">
        <v>2309</v>
      </c>
      <c r="D92">
        <v>12377</v>
      </c>
      <c r="E92" t="str">
        <f t="shared" si="10"/>
        <v>Export</v>
      </c>
      <c r="F92" t="str">
        <f t="shared" si="10"/>
        <v>US</v>
      </c>
      <c r="G92" t="str">
        <f t="shared" si="10"/>
        <v>NULL</v>
      </c>
      <c r="H92" t="s">
        <v>2353</v>
      </c>
      <c r="I92" t="str">
        <f t="shared" si="10"/>
        <v>Non-Document</v>
      </c>
      <c r="J92" s="11">
        <f t="shared" si="4"/>
        <v>3</v>
      </c>
      <c r="K92">
        <f t="shared" si="9"/>
        <v>6</v>
      </c>
      <c r="L92">
        <f t="shared" si="9"/>
        <v>6.5</v>
      </c>
      <c r="M92">
        <f>INDEX('Express Worldwide Export IL'!$C$14:$I$43,MATCH('Rate Load ExpressWW IL Export'!L92,'Express Worldwide Export IL'!$B$14:$B$41,0),MATCH("Zone "&amp;'Rate Load ExpressWW IL Export'!J92,'Express Worldwide Export IL'!$C$13:$I$13,0))*1</f>
        <v>111.75</v>
      </c>
      <c r="N92" t="str">
        <f t="shared" si="7"/>
        <v>Flat KG</v>
      </c>
      <c r="O92" t="s">
        <v>2310</v>
      </c>
      <c r="P92" t="s">
        <v>18</v>
      </c>
      <c r="R92" t="str">
        <f t="shared" si="5"/>
        <v>('DHL','2024-01-01','2024-12-31','12377','Export','US',NULL,'EXPRESS WW (NON-DOC) ','Non-Document','3',6,6.5,111.75,'Flat KG','AppliedMaterials_2024',NULL),</v>
      </c>
    </row>
    <row r="93" spans="1:18" x14ac:dyDescent="0.3">
      <c r="A93" t="str">
        <f t="shared" si="10"/>
        <v>DHL</v>
      </c>
      <c r="B93" s="1" t="s">
        <v>21</v>
      </c>
      <c r="C93" s="1" t="s">
        <v>2309</v>
      </c>
      <c r="D93">
        <v>12377</v>
      </c>
      <c r="E93" t="str">
        <f t="shared" si="10"/>
        <v>Export</v>
      </c>
      <c r="F93" t="str">
        <f t="shared" si="10"/>
        <v>US</v>
      </c>
      <c r="G93" t="str">
        <f t="shared" si="10"/>
        <v>NULL</v>
      </c>
      <c r="H93" t="s">
        <v>2353</v>
      </c>
      <c r="I93" t="str">
        <f t="shared" si="10"/>
        <v>Non-Document</v>
      </c>
      <c r="J93" s="11">
        <f t="shared" si="4"/>
        <v>3</v>
      </c>
      <c r="K93">
        <f t="shared" si="9"/>
        <v>6.5</v>
      </c>
      <c r="L93">
        <f t="shared" si="9"/>
        <v>7</v>
      </c>
      <c r="M93">
        <f>INDEX('Express Worldwide Export IL'!$C$14:$I$43,MATCH('Rate Load ExpressWW IL Export'!L93,'Express Worldwide Export IL'!$B$14:$B$41,0),MATCH("Zone "&amp;'Rate Load ExpressWW IL Export'!J93,'Express Worldwide Export IL'!$C$13:$I$13,0))*1</f>
        <v>117.58</v>
      </c>
      <c r="N93" t="str">
        <f t="shared" si="7"/>
        <v>Flat KG</v>
      </c>
      <c r="O93" t="s">
        <v>2310</v>
      </c>
      <c r="P93" t="s">
        <v>18</v>
      </c>
      <c r="R93" t="str">
        <f t="shared" si="5"/>
        <v>('DHL','2024-01-01','2024-12-31','12377','Export','US',NULL,'EXPRESS WW (NON-DOC) ','Non-Document','3',6.5,7,117.58,'Flat KG','AppliedMaterials_2024',NULL),</v>
      </c>
    </row>
    <row r="94" spans="1:18" x14ac:dyDescent="0.3">
      <c r="A94" t="str">
        <f t="shared" si="10"/>
        <v>DHL</v>
      </c>
      <c r="B94" s="1" t="s">
        <v>21</v>
      </c>
      <c r="C94" s="1" t="s">
        <v>2309</v>
      </c>
      <c r="D94">
        <v>12377</v>
      </c>
      <c r="E94" t="str">
        <f t="shared" si="10"/>
        <v>Export</v>
      </c>
      <c r="F94" t="str">
        <f t="shared" si="10"/>
        <v>US</v>
      </c>
      <c r="G94" t="str">
        <f t="shared" si="10"/>
        <v>NULL</v>
      </c>
      <c r="H94" t="s">
        <v>2353</v>
      </c>
      <c r="I94" t="str">
        <f t="shared" si="10"/>
        <v>Non-Document</v>
      </c>
      <c r="J94" s="11">
        <f t="shared" si="4"/>
        <v>3</v>
      </c>
      <c r="K94">
        <f t="shared" si="9"/>
        <v>7</v>
      </c>
      <c r="L94">
        <f t="shared" si="9"/>
        <v>7.5</v>
      </c>
      <c r="M94">
        <f>INDEX('Express Worldwide Export IL'!$C$14:$I$43,MATCH('Rate Load ExpressWW IL Export'!L94,'Express Worldwide Export IL'!$B$14:$B$41,0),MATCH("Zone "&amp;'Rate Load ExpressWW IL Export'!J94,'Express Worldwide Export IL'!$C$13:$I$13,0))*1</f>
        <v>123.41</v>
      </c>
      <c r="N94" t="str">
        <f t="shared" si="7"/>
        <v>Flat KG</v>
      </c>
      <c r="O94" t="s">
        <v>2310</v>
      </c>
      <c r="P94" t="s">
        <v>18</v>
      </c>
      <c r="R94" t="str">
        <f t="shared" si="5"/>
        <v>('DHL','2024-01-01','2024-12-31','12377','Export','US',NULL,'EXPRESS WW (NON-DOC) ','Non-Document','3',7,7.5,123.41,'Flat KG','AppliedMaterials_2024',NULL),</v>
      </c>
    </row>
    <row r="95" spans="1:18" x14ac:dyDescent="0.3">
      <c r="A95" t="str">
        <f t="shared" si="10"/>
        <v>DHL</v>
      </c>
      <c r="B95" s="1" t="s">
        <v>21</v>
      </c>
      <c r="C95" s="1" t="s">
        <v>2309</v>
      </c>
      <c r="D95">
        <v>12377</v>
      </c>
      <c r="E95" t="str">
        <f t="shared" si="10"/>
        <v>Export</v>
      </c>
      <c r="F95" t="str">
        <f t="shared" si="10"/>
        <v>US</v>
      </c>
      <c r="G95" t="str">
        <f t="shared" si="10"/>
        <v>NULL</v>
      </c>
      <c r="H95" t="s">
        <v>2353</v>
      </c>
      <c r="I95" t="str">
        <f t="shared" si="10"/>
        <v>Non-Document</v>
      </c>
      <c r="J95" s="11">
        <f t="shared" si="4"/>
        <v>3</v>
      </c>
      <c r="K95">
        <f t="shared" si="9"/>
        <v>7.5</v>
      </c>
      <c r="L95">
        <f t="shared" si="9"/>
        <v>8</v>
      </c>
      <c r="M95">
        <f>INDEX('Express Worldwide Export IL'!$C$14:$I$43,MATCH('Rate Load ExpressWW IL Export'!L95,'Express Worldwide Export IL'!$B$14:$B$41,0),MATCH("Zone "&amp;'Rate Load ExpressWW IL Export'!J95,'Express Worldwide Export IL'!$C$13:$I$13,0))*1</f>
        <v>129.24</v>
      </c>
      <c r="N95" t="str">
        <f t="shared" si="7"/>
        <v>Flat KG</v>
      </c>
      <c r="O95" t="s">
        <v>2310</v>
      </c>
      <c r="P95" t="s">
        <v>18</v>
      </c>
      <c r="R95" t="str">
        <f t="shared" si="5"/>
        <v>('DHL','2024-01-01','2024-12-31','12377','Export','US',NULL,'EXPRESS WW (NON-DOC) ','Non-Document','3',7.5,8,129.24,'Flat KG','AppliedMaterials_2024',NULL),</v>
      </c>
    </row>
    <row r="96" spans="1:18" x14ac:dyDescent="0.3">
      <c r="A96" t="str">
        <f t="shared" si="10"/>
        <v>DHL</v>
      </c>
      <c r="B96" s="1" t="s">
        <v>21</v>
      </c>
      <c r="C96" s="1" t="s">
        <v>2309</v>
      </c>
      <c r="D96">
        <v>12377</v>
      </c>
      <c r="E96" t="str">
        <f t="shared" si="10"/>
        <v>Export</v>
      </c>
      <c r="F96" t="str">
        <f t="shared" si="10"/>
        <v>US</v>
      </c>
      <c r="G96" t="str">
        <f t="shared" si="10"/>
        <v>NULL</v>
      </c>
      <c r="H96" t="s">
        <v>2353</v>
      </c>
      <c r="I96" t="str">
        <f t="shared" si="10"/>
        <v>Non-Document</v>
      </c>
      <c r="J96" s="11">
        <f t="shared" si="4"/>
        <v>3</v>
      </c>
      <c r="K96">
        <f t="shared" si="9"/>
        <v>8</v>
      </c>
      <c r="L96">
        <f t="shared" si="9"/>
        <v>8.5</v>
      </c>
      <c r="M96">
        <f>INDEX('Express Worldwide Export IL'!$C$14:$I$43,MATCH('Rate Load ExpressWW IL Export'!L96,'Express Worldwide Export IL'!$B$14:$B$41,0),MATCH("Zone "&amp;'Rate Load ExpressWW IL Export'!J96,'Express Worldwide Export IL'!$C$13:$I$13,0))*1</f>
        <v>135.07</v>
      </c>
      <c r="N96" t="str">
        <f t="shared" si="7"/>
        <v>Flat KG</v>
      </c>
      <c r="O96" t="s">
        <v>2310</v>
      </c>
      <c r="P96" t="s">
        <v>18</v>
      </c>
      <c r="R96" t="str">
        <f t="shared" si="5"/>
        <v>('DHL','2024-01-01','2024-12-31','12377','Export','US',NULL,'EXPRESS WW (NON-DOC) ','Non-Document','3',8,8.5,135.07,'Flat KG','AppliedMaterials_2024',NULL),</v>
      </c>
    </row>
    <row r="97" spans="1:18" x14ac:dyDescent="0.3">
      <c r="A97" t="str">
        <f t="shared" si="10"/>
        <v>DHL</v>
      </c>
      <c r="B97" s="1" t="s">
        <v>21</v>
      </c>
      <c r="C97" s="1" t="s">
        <v>2309</v>
      </c>
      <c r="D97">
        <v>12377</v>
      </c>
      <c r="E97" t="str">
        <f t="shared" si="10"/>
        <v>Export</v>
      </c>
      <c r="F97" t="str">
        <f t="shared" si="10"/>
        <v>US</v>
      </c>
      <c r="G97" t="str">
        <f t="shared" si="10"/>
        <v>NULL</v>
      </c>
      <c r="H97" t="s">
        <v>2353</v>
      </c>
      <c r="I97" t="str">
        <f t="shared" si="10"/>
        <v>Non-Document</v>
      </c>
      <c r="J97" s="11">
        <f t="shared" si="4"/>
        <v>3</v>
      </c>
      <c r="K97">
        <f t="shared" si="9"/>
        <v>8.5</v>
      </c>
      <c r="L97">
        <f t="shared" si="9"/>
        <v>9</v>
      </c>
      <c r="M97">
        <f>INDEX('Express Worldwide Export IL'!$C$14:$I$43,MATCH('Rate Load ExpressWW IL Export'!L97,'Express Worldwide Export IL'!$B$14:$B$41,0),MATCH("Zone "&amp;'Rate Load ExpressWW IL Export'!J97,'Express Worldwide Export IL'!$C$13:$I$13,0))*1</f>
        <v>140.9</v>
      </c>
      <c r="N97" t="str">
        <f t="shared" si="7"/>
        <v>Flat KG</v>
      </c>
      <c r="O97" t="s">
        <v>2310</v>
      </c>
      <c r="P97" t="s">
        <v>18</v>
      </c>
      <c r="R97" t="str">
        <f t="shared" si="5"/>
        <v>('DHL','2024-01-01','2024-12-31','12377','Export','US',NULL,'EXPRESS WW (NON-DOC) ','Non-Document','3',8.5,9,140.9,'Flat KG','AppliedMaterials_2024',NULL),</v>
      </c>
    </row>
    <row r="98" spans="1:18" x14ac:dyDescent="0.3">
      <c r="A98" t="str">
        <f t="shared" si="10"/>
        <v>DHL</v>
      </c>
      <c r="B98" s="1" t="s">
        <v>21</v>
      </c>
      <c r="C98" s="1" t="s">
        <v>2309</v>
      </c>
      <c r="D98">
        <v>12377</v>
      </c>
      <c r="E98" t="str">
        <f t="shared" si="10"/>
        <v>Export</v>
      </c>
      <c r="F98" t="str">
        <f t="shared" si="10"/>
        <v>US</v>
      </c>
      <c r="G98" t="str">
        <f t="shared" si="10"/>
        <v>NULL</v>
      </c>
      <c r="H98" t="s">
        <v>2353</v>
      </c>
      <c r="I98" t="str">
        <f t="shared" si="10"/>
        <v>Non-Document</v>
      </c>
      <c r="J98" s="11">
        <f t="shared" si="4"/>
        <v>3</v>
      </c>
      <c r="K98">
        <f t="shared" si="9"/>
        <v>9</v>
      </c>
      <c r="L98">
        <f t="shared" si="9"/>
        <v>9.5</v>
      </c>
      <c r="M98">
        <f>INDEX('Express Worldwide Export IL'!$C$14:$I$43,MATCH('Rate Load ExpressWW IL Export'!L98,'Express Worldwide Export IL'!$B$14:$B$41,0),MATCH("Zone "&amp;'Rate Load ExpressWW IL Export'!J98,'Express Worldwide Export IL'!$C$13:$I$13,0))*1</f>
        <v>146.72999999999999</v>
      </c>
      <c r="N98" t="str">
        <f t="shared" si="7"/>
        <v>Flat KG</v>
      </c>
      <c r="O98" t="s">
        <v>2310</v>
      </c>
      <c r="P98" t="s">
        <v>18</v>
      </c>
      <c r="R98" t="str">
        <f t="shared" si="5"/>
        <v>('DHL','2024-01-01','2024-12-31','12377','Export','US',NULL,'EXPRESS WW (NON-DOC) ','Non-Document','3',9,9.5,146.73,'Flat KG','AppliedMaterials_2024',NULL),</v>
      </c>
    </row>
    <row r="99" spans="1:18" x14ac:dyDescent="0.3">
      <c r="A99" t="str">
        <f t="shared" si="10"/>
        <v>DHL</v>
      </c>
      <c r="B99" s="1" t="s">
        <v>21</v>
      </c>
      <c r="C99" s="1" t="s">
        <v>2309</v>
      </c>
      <c r="D99">
        <v>12377</v>
      </c>
      <c r="E99" t="str">
        <f t="shared" si="10"/>
        <v>Export</v>
      </c>
      <c r="F99" t="str">
        <f t="shared" si="10"/>
        <v>US</v>
      </c>
      <c r="G99" t="str">
        <f t="shared" si="10"/>
        <v>NULL</v>
      </c>
      <c r="H99" t="s">
        <v>2353</v>
      </c>
      <c r="I99" t="str">
        <f t="shared" si="10"/>
        <v>Non-Document</v>
      </c>
      <c r="J99" s="11">
        <f t="shared" si="4"/>
        <v>3</v>
      </c>
      <c r="K99">
        <f t="shared" si="9"/>
        <v>9.5</v>
      </c>
      <c r="L99">
        <f t="shared" si="9"/>
        <v>10</v>
      </c>
      <c r="M99">
        <f>INDEX('Express Worldwide Export IL'!$C$14:$I$43,MATCH('Rate Load ExpressWW IL Export'!L99,'Express Worldwide Export IL'!$B$14:$B$41,0),MATCH("Zone "&amp;'Rate Load ExpressWW IL Export'!J99,'Express Worldwide Export IL'!$C$13:$I$13,0))*1</f>
        <v>152.56</v>
      </c>
      <c r="N99" t="str">
        <f t="shared" si="7"/>
        <v>Flat KG</v>
      </c>
      <c r="O99" t="s">
        <v>2310</v>
      </c>
      <c r="P99" t="s">
        <v>18</v>
      </c>
      <c r="R99" t="str">
        <f t="shared" si="5"/>
        <v>('DHL','2024-01-01','2024-12-31','12377','Export','US',NULL,'EXPRESS WW (NON-DOC) ','Non-Document','3',9.5,10,152.56,'Flat KG','AppliedMaterials_2024',NULL),</v>
      </c>
    </row>
    <row r="100" spans="1:18" x14ac:dyDescent="0.3">
      <c r="A100" t="str">
        <f t="shared" si="10"/>
        <v>DHL</v>
      </c>
      <c r="B100" s="1" t="s">
        <v>21</v>
      </c>
      <c r="C100" s="1" t="s">
        <v>2309</v>
      </c>
      <c r="D100">
        <v>12377</v>
      </c>
      <c r="E100" t="str">
        <f t="shared" si="10"/>
        <v>Export</v>
      </c>
      <c r="F100" t="str">
        <f t="shared" si="10"/>
        <v>US</v>
      </c>
      <c r="G100" t="str">
        <f t="shared" si="10"/>
        <v>NULL</v>
      </c>
      <c r="H100" t="s">
        <v>2353</v>
      </c>
      <c r="I100" t="str">
        <f t="shared" si="10"/>
        <v>Non-Document</v>
      </c>
      <c r="J100" s="11">
        <f t="shared" si="4"/>
        <v>3</v>
      </c>
      <c r="K100">
        <f t="shared" si="9"/>
        <v>10</v>
      </c>
      <c r="L100">
        <f t="shared" si="9"/>
        <v>20</v>
      </c>
      <c r="M100">
        <f>INDEX('Express Worldwide Export IL'!$C$14:$I$43,MATCH('Rate Load ExpressWW IL Export'!L100,'Express Worldwide Export IL'!$B$14:$B$41,0),MATCH("Zone "&amp;'Rate Load ExpressWW IL Export'!J100,'Express Worldwide Export IL'!$C$13:$I$13,0))*1</f>
        <v>3.75</v>
      </c>
      <c r="N100" t="s">
        <v>530</v>
      </c>
      <c r="O100" t="s">
        <v>2310</v>
      </c>
      <c r="P100">
        <f>M99</f>
        <v>152.56</v>
      </c>
      <c r="R100" t="str">
        <f t="shared" si="5"/>
        <v>('DHL','2024-01-01','2024-12-31','12377','Export','US',NULL,'EXPRESS WW (NON-DOC) ','Non-Document','3',10,20,3.75,'Per0.5KG_A','AppliedMaterials_2024',152.56),</v>
      </c>
    </row>
    <row r="101" spans="1:18" x14ac:dyDescent="0.3">
      <c r="A101" t="str">
        <f t="shared" si="10"/>
        <v>DHL</v>
      </c>
      <c r="B101" s="1" t="s">
        <v>21</v>
      </c>
      <c r="C101" s="1" t="s">
        <v>2309</v>
      </c>
      <c r="D101">
        <v>12377</v>
      </c>
      <c r="E101" t="str">
        <f t="shared" si="10"/>
        <v>Export</v>
      </c>
      <c r="F101" t="str">
        <f t="shared" si="10"/>
        <v>US</v>
      </c>
      <c r="G101" t="str">
        <f t="shared" si="10"/>
        <v>NULL</v>
      </c>
      <c r="H101" t="s">
        <v>2353</v>
      </c>
      <c r="I101" t="str">
        <f t="shared" si="10"/>
        <v>Non-Document</v>
      </c>
      <c r="J101" s="11">
        <f t="shared" si="4"/>
        <v>3</v>
      </c>
      <c r="K101">
        <f t="shared" si="9"/>
        <v>20</v>
      </c>
      <c r="L101">
        <f t="shared" si="9"/>
        <v>30</v>
      </c>
      <c r="M101">
        <f>INDEX('Express Worldwide Export IL'!$C$14:$I$43,MATCH('Rate Load ExpressWW IL Export'!L101,'Express Worldwide Export IL'!$B$14:$B$41,0),MATCH("Zone "&amp;'Rate Load ExpressWW IL Export'!J101,'Express Worldwide Export IL'!$C$13:$I$13,0))*1</f>
        <v>3.67</v>
      </c>
      <c r="N101" t="s">
        <v>530</v>
      </c>
      <c r="O101" t="s">
        <v>2310</v>
      </c>
      <c r="P101">
        <f>P100+((K101-K100)*2)*M100</f>
        <v>227.56</v>
      </c>
      <c r="R101" t="str">
        <f t="shared" si="5"/>
        <v>('DHL','2024-01-01','2024-12-31','12377','Export','US',NULL,'EXPRESS WW (NON-DOC) ','Non-Document','3',20,30,3.67,'Per0.5KG_A','AppliedMaterials_2024',227.56),</v>
      </c>
    </row>
    <row r="102" spans="1:18" x14ac:dyDescent="0.3">
      <c r="A102" t="str">
        <f t="shared" si="10"/>
        <v>DHL</v>
      </c>
      <c r="B102" s="1" t="s">
        <v>21</v>
      </c>
      <c r="C102" s="1" t="s">
        <v>2309</v>
      </c>
      <c r="D102">
        <v>12377</v>
      </c>
      <c r="E102" t="str">
        <f t="shared" si="10"/>
        <v>Export</v>
      </c>
      <c r="F102" t="str">
        <f t="shared" si="10"/>
        <v>US</v>
      </c>
      <c r="G102" t="str">
        <f t="shared" si="10"/>
        <v>NULL</v>
      </c>
      <c r="H102" t="s">
        <v>2353</v>
      </c>
      <c r="I102" t="str">
        <f t="shared" si="10"/>
        <v>Non-Document</v>
      </c>
      <c r="J102" s="11">
        <f t="shared" si="4"/>
        <v>3</v>
      </c>
      <c r="K102">
        <f t="shared" si="9"/>
        <v>30</v>
      </c>
      <c r="L102">
        <f t="shared" si="9"/>
        <v>70</v>
      </c>
      <c r="M102">
        <f>INDEX('Express Worldwide Export IL'!$C$14:$I$43,MATCH('Rate Load ExpressWW IL Export'!L102,'Express Worldwide Export IL'!$B$14:$B$41,0),MATCH("Zone "&amp;'Rate Load ExpressWW IL Export'!J102,'Express Worldwide Export IL'!$C$13:$I$13,0))*1</f>
        <v>8.89</v>
      </c>
      <c r="N102" t="s">
        <v>2261</v>
      </c>
      <c r="O102" t="s">
        <v>2310</v>
      </c>
      <c r="P102">
        <f>P101+((K102-K101))*M101</f>
        <v>264.26</v>
      </c>
      <c r="R102" t="str">
        <f t="shared" si="5"/>
        <v>('DHL','2024-01-01','2024-12-31','12377','Export','US',NULL,'EXPRESS WW (NON-DOC) ','Non-Document','3',30,70,8.89,'Per1.0KG_A','AppliedMaterials_2024',264.26),</v>
      </c>
    </row>
    <row r="103" spans="1:18" x14ac:dyDescent="0.3">
      <c r="A103" t="str">
        <f t="shared" si="10"/>
        <v>DHL</v>
      </c>
      <c r="B103" s="1" t="s">
        <v>21</v>
      </c>
      <c r="C103" s="1" t="s">
        <v>2309</v>
      </c>
      <c r="D103">
        <v>12377</v>
      </c>
      <c r="E103" t="str">
        <f t="shared" si="10"/>
        <v>Export</v>
      </c>
      <c r="F103" t="str">
        <f t="shared" si="10"/>
        <v>US</v>
      </c>
      <c r="G103" t="str">
        <f t="shared" si="10"/>
        <v>NULL</v>
      </c>
      <c r="H103" t="s">
        <v>2353</v>
      </c>
      <c r="I103" t="str">
        <f t="shared" si="10"/>
        <v>Non-Document</v>
      </c>
      <c r="J103" s="11">
        <f t="shared" si="4"/>
        <v>3</v>
      </c>
      <c r="K103">
        <f t="shared" ref="K103:L118" si="11">K78</f>
        <v>70</v>
      </c>
      <c r="L103">
        <f t="shared" si="11"/>
        <v>300</v>
      </c>
      <c r="M103">
        <f>INDEX('Express Worldwide Export IL'!$C$14:$I$43,MATCH('Rate Load ExpressWW IL Export'!L103,'Express Worldwide Export IL'!$B$14:$B$41,0),MATCH("Zone "&amp;'Rate Load ExpressWW IL Export'!J103,'Express Worldwide Export IL'!$C$13:$I$13,0))*1</f>
        <v>8.26</v>
      </c>
      <c r="N103" t="s">
        <v>2261</v>
      </c>
      <c r="O103" t="s">
        <v>2310</v>
      </c>
      <c r="P103">
        <f>P102+((K103-K102))*M102</f>
        <v>619.86</v>
      </c>
      <c r="R103" t="str">
        <f t="shared" si="5"/>
        <v>('DHL','2024-01-01','2024-12-31','12377','Export','US',NULL,'EXPRESS WW (NON-DOC) ','Non-Document','3',70,300,8.26,'Per1.0KG_A','AppliedMaterials_2024',619.86),</v>
      </c>
    </row>
    <row r="104" spans="1:18" x14ac:dyDescent="0.3">
      <c r="A104" t="str">
        <f t="shared" ref="A104:I119" si="12">A79</f>
        <v>DHL</v>
      </c>
      <c r="B104" s="1" t="s">
        <v>21</v>
      </c>
      <c r="C104" s="1" t="s">
        <v>2309</v>
      </c>
      <c r="D104">
        <v>12377</v>
      </c>
      <c r="E104" t="str">
        <f t="shared" si="12"/>
        <v>Export</v>
      </c>
      <c r="F104" t="str">
        <f t="shared" si="12"/>
        <v>US</v>
      </c>
      <c r="G104" t="str">
        <f t="shared" si="12"/>
        <v>NULL</v>
      </c>
      <c r="H104" t="s">
        <v>2353</v>
      </c>
      <c r="I104" t="str">
        <f t="shared" si="12"/>
        <v>Non-Document</v>
      </c>
      <c r="J104" s="11">
        <f t="shared" si="4"/>
        <v>3</v>
      </c>
      <c r="K104">
        <f t="shared" si="11"/>
        <v>300</v>
      </c>
      <c r="L104">
        <f t="shared" si="11"/>
        <v>99999</v>
      </c>
      <c r="M104">
        <f>INDEX('Express Worldwide Export IL'!$C$14:$I$43,MATCH('Rate Load ExpressWW IL Export'!L104,'Express Worldwide Export IL'!$B$14:$B$41,0),MATCH("Zone "&amp;'Rate Load ExpressWW IL Export'!J104,'Express Worldwide Export IL'!$C$13:$I$13,0))*1</f>
        <v>8.16</v>
      </c>
      <c r="N104" t="s">
        <v>2261</v>
      </c>
      <c r="O104" t="s">
        <v>2310</v>
      </c>
      <c r="P104">
        <f>P103+((K104-K103))*M103</f>
        <v>2519.66</v>
      </c>
      <c r="R104" t="str">
        <f t="shared" si="5"/>
        <v>('DHL','2024-01-01','2024-12-31','12377','Export','US',NULL,'EXPRESS WW (NON-DOC) ','Non-Document','3',300,99999,8.16,'Per1.0KG_A','AppliedMaterials_2024',2519.66),</v>
      </c>
    </row>
    <row r="105" spans="1:18" x14ac:dyDescent="0.3">
      <c r="A105" t="str">
        <f t="shared" si="12"/>
        <v>DHL</v>
      </c>
      <c r="B105" s="1" t="s">
        <v>21</v>
      </c>
      <c r="C105" s="1" t="s">
        <v>2309</v>
      </c>
      <c r="D105">
        <v>12377</v>
      </c>
      <c r="E105" t="str">
        <f t="shared" si="12"/>
        <v>Export</v>
      </c>
      <c r="F105" t="str">
        <f t="shared" si="12"/>
        <v>US</v>
      </c>
      <c r="G105" t="str">
        <f t="shared" si="12"/>
        <v>NULL</v>
      </c>
      <c r="H105" t="s">
        <v>2353</v>
      </c>
      <c r="I105" t="str">
        <f t="shared" si="12"/>
        <v>Non-Document</v>
      </c>
      <c r="J105" s="11">
        <f t="shared" si="4"/>
        <v>4</v>
      </c>
      <c r="K105">
        <f t="shared" si="11"/>
        <v>0</v>
      </c>
      <c r="L105">
        <f t="shared" si="11"/>
        <v>0.5</v>
      </c>
      <c r="M105">
        <f>INDEX('Express Worldwide Export IL'!$C$14:$I$43,MATCH('Rate Load ExpressWW IL Export'!L105,'Express Worldwide Export IL'!$B$14:$B$41,0),MATCH("Zone "&amp;'Rate Load ExpressWW IL Export'!J105,'Express Worldwide Export IL'!$C$13:$I$13,0))*1</f>
        <v>20.38</v>
      </c>
      <c r="N105" t="str">
        <f t="shared" si="7"/>
        <v>Flat KG</v>
      </c>
      <c r="O105" t="s">
        <v>2310</v>
      </c>
      <c r="P105" t="s">
        <v>18</v>
      </c>
      <c r="R105" t="str">
        <f t="shared" si="5"/>
        <v>('DHL','2024-01-01','2024-12-31','12377','Export','US',NULL,'EXPRESS WW (NON-DOC) ','Non-Document','4',0,0.5,20.38,'Flat KG','AppliedMaterials_2024',NULL),</v>
      </c>
    </row>
    <row r="106" spans="1:18" x14ac:dyDescent="0.3">
      <c r="A106" t="str">
        <f t="shared" si="12"/>
        <v>DHL</v>
      </c>
      <c r="B106" s="1" t="s">
        <v>21</v>
      </c>
      <c r="C106" s="1" t="s">
        <v>2309</v>
      </c>
      <c r="D106">
        <v>12377</v>
      </c>
      <c r="E106" t="str">
        <f t="shared" si="12"/>
        <v>Export</v>
      </c>
      <c r="F106" t="str">
        <f t="shared" si="12"/>
        <v>US</v>
      </c>
      <c r="G106" t="str">
        <f t="shared" si="12"/>
        <v>NULL</v>
      </c>
      <c r="H106" t="s">
        <v>2353</v>
      </c>
      <c r="I106" t="str">
        <f t="shared" si="12"/>
        <v>Non-Document</v>
      </c>
      <c r="J106" s="11">
        <f t="shared" si="4"/>
        <v>4</v>
      </c>
      <c r="K106">
        <f t="shared" si="11"/>
        <v>0.5</v>
      </c>
      <c r="L106">
        <f t="shared" si="11"/>
        <v>1</v>
      </c>
      <c r="M106">
        <f>INDEX('Express Worldwide Export IL'!$C$14:$I$43,MATCH('Rate Load ExpressWW IL Export'!L106,'Express Worldwide Export IL'!$B$14:$B$41,0),MATCH("Zone "&amp;'Rate Load ExpressWW IL Export'!J106,'Express Worldwide Export IL'!$C$13:$I$13,0))*1</f>
        <v>36.39</v>
      </c>
      <c r="N106" t="str">
        <f t="shared" si="7"/>
        <v>Flat KG</v>
      </c>
      <c r="O106" t="s">
        <v>2310</v>
      </c>
      <c r="P106" t="s">
        <v>18</v>
      </c>
      <c r="R106" t="str">
        <f t="shared" si="5"/>
        <v>('DHL','2024-01-01','2024-12-31','12377','Export','US',NULL,'EXPRESS WW (NON-DOC) ','Non-Document','4',0.5,1,36.39,'Flat KG','AppliedMaterials_2024',NULL),</v>
      </c>
    </row>
    <row r="107" spans="1:18" x14ac:dyDescent="0.3">
      <c r="A107" t="str">
        <f t="shared" si="12"/>
        <v>DHL</v>
      </c>
      <c r="B107" s="1" t="s">
        <v>21</v>
      </c>
      <c r="C107" s="1" t="s">
        <v>2309</v>
      </c>
      <c r="D107">
        <v>12377</v>
      </c>
      <c r="E107" t="str">
        <f t="shared" si="12"/>
        <v>Export</v>
      </c>
      <c r="F107" t="str">
        <f t="shared" si="12"/>
        <v>US</v>
      </c>
      <c r="G107" t="str">
        <f t="shared" si="12"/>
        <v>NULL</v>
      </c>
      <c r="H107" t="s">
        <v>2353</v>
      </c>
      <c r="I107" t="str">
        <f t="shared" si="12"/>
        <v>Non-Document</v>
      </c>
      <c r="J107" s="11">
        <f t="shared" si="4"/>
        <v>4</v>
      </c>
      <c r="K107">
        <f t="shared" si="11"/>
        <v>1</v>
      </c>
      <c r="L107">
        <f t="shared" si="11"/>
        <v>1.5</v>
      </c>
      <c r="M107">
        <f>INDEX('Express Worldwide Export IL'!$C$14:$I$43,MATCH('Rate Load ExpressWW IL Export'!L107,'Express Worldwide Export IL'!$B$14:$B$41,0),MATCH("Zone "&amp;'Rate Load ExpressWW IL Export'!J107,'Express Worldwide Export IL'!$C$13:$I$13,0))*1</f>
        <v>44.51</v>
      </c>
      <c r="N107" t="str">
        <f t="shared" si="7"/>
        <v>Flat KG</v>
      </c>
      <c r="O107" t="s">
        <v>2310</v>
      </c>
      <c r="P107" t="s">
        <v>18</v>
      </c>
      <c r="R107" t="str">
        <f t="shared" si="5"/>
        <v>('DHL','2024-01-01','2024-12-31','12377','Export','US',NULL,'EXPRESS WW (NON-DOC) ','Non-Document','4',1,1.5,44.51,'Flat KG','AppliedMaterials_2024',NULL),</v>
      </c>
    </row>
    <row r="108" spans="1:18" x14ac:dyDescent="0.3">
      <c r="A108" t="str">
        <f t="shared" si="12"/>
        <v>DHL</v>
      </c>
      <c r="B108" s="1" t="s">
        <v>21</v>
      </c>
      <c r="C108" s="1" t="s">
        <v>2309</v>
      </c>
      <c r="D108">
        <v>12377</v>
      </c>
      <c r="E108" t="str">
        <f t="shared" si="12"/>
        <v>Export</v>
      </c>
      <c r="F108" t="str">
        <f t="shared" si="12"/>
        <v>US</v>
      </c>
      <c r="G108" t="str">
        <f t="shared" si="12"/>
        <v>NULL</v>
      </c>
      <c r="H108" t="s">
        <v>2353</v>
      </c>
      <c r="I108" t="str">
        <f t="shared" si="12"/>
        <v>Non-Document</v>
      </c>
      <c r="J108" s="11">
        <f t="shared" si="4"/>
        <v>4</v>
      </c>
      <c r="K108">
        <f t="shared" si="11"/>
        <v>1.5</v>
      </c>
      <c r="L108">
        <f t="shared" si="11"/>
        <v>2</v>
      </c>
      <c r="M108">
        <f>INDEX('Express Worldwide Export IL'!$C$14:$I$43,MATCH('Rate Load ExpressWW IL Export'!L108,'Express Worldwide Export IL'!$B$14:$B$41,0),MATCH("Zone "&amp;'Rate Load ExpressWW IL Export'!J108,'Express Worldwide Export IL'!$C$13:$I$13,0))*1</f>
        <v>52.63</v>
      </c>
      <c r="N108" t="str">
        <f t="shared" si="7"/>
        <v>Flat KG</v>
      </c>
      <c r="O108" t="s">
        <v>2310</v>
      </c>
      <c r="P108" t="s">
        <v>18</v>
      </c>
      <c r="R108" t="str">
        <f t="shared" si="5"/>
        <v>('DHL','2024-01-01','2024-12-31','12377','Export','US',NULL,'EXPRESS WW (NON-DOC) ','Non-Document','4',1.5,2,52.63,'Flat KG','AppliedMaterials_2024',NULL),</v>
      </c>
    </row>
    <row r="109" spans="1:18" x14ac:dyDescent="0.3">
      <c r="A109" t="str">
        <f t="shared" si="12"/>
        <v>DHL</v>
      </c>
      <c r="B109" s="1" t="s">
        <v>21</v>
      </c>
      <c r="C109" s="1" t="s">
        <v>2309</v>
      </c>
      <c r="D109">
        <v>12377</v>
      </c>
      <c r="E109" t="str">
        <f t="shared" si="12"/>
        <v>Export</v>
      </c>
      <c r="F109" t="str">
        <f t="shared" si="12"/>
        <v>US</v>
      </c>
      <c r="G109" t="str">
        <f t="shared" si="12"/>
        <v>NULL</v>
      </c>
      <c r="H109" t="s">
        <v>2353</v>
      </c>
      <c r="I109" t="str">
        <f t="shared" si="12"/>
        <v>Non-Document</v>
      </c>
      <c r="J109" s="11">
        <f t="shared" si="4"/>
        <v>4</v>
      </c>
      <c r="K109">
        <f t="shared" si="11"/>
        <v>2</v>
      </c>
      <c r="L109">
        <f t="shared" si="11"/>
        <v>2.5</v>
      </c>
      <c r="M109">
        <f>INDEX('Express Worldwide Export IL'!$C$14:$I$43,MATCH('Rate Load ExpressWW IL Export'!L109,'Express Worldwide Export IL'!$B$14:$B$41,0),MATCH("Zone "&amp;'Rate Load ExpressWW IL Export'!J109,'Express Worldwide Export IL'!$C$13:$I$13,0))*1</f>
        <v>60.72</v>
      </c>
      <c r="N109" t="str">
        <f t="shared" si="7"/>
        <v>Flat KG</v>
      </c>
      <c r="O109" t="s">
        <v>2310</v>
      </c>
      <c r="P109" t="s">
        <v>18</v>
      </c>
      <c r="R109" t="str">
        <f t="shared" si="5"/>
        <v>('DHL','2024-01-01','2024-12-31','12377','Export','US',NULL,'EXPRESS WW (NON-DOC) ','Non-Document','4',2,2.5,60.72,'Flat KG','AppliedMaterials_2024',NULL),</v>
      </c>
    </row>
    <row r="110" spans="1:18" x14ac:dyDescent="0.3">
      <c r="A110" t="str">
        <f t="shared" si="12"/>
        <v>DHL</v>
      </c>
      <c r="B110" s="1" t="s">
        <v>21</v>
      </c>
      <c r="C110" s="1" t="s">
        <v>2309</v>
      </c>
      <c r="D110">
        <v>12377</v>
      </c>
      <c r="E110" t="str">
        <f t="shared" si="12"/>
        <v>Export</v>
      </c>
      <c r="F110" t="str">
        <f t="shared" si="12"/>
        <v>US</v>
      </c>
      <c r="G110" t="str">
        <f t="shared" si="12"/>
        <v>NULL</v>
      </c>
      <c r="H110" t="s">
        <v>2353</v>
      </c>
      <c r="I110" t="str">
        <f t="shared" si="12"/>
        <v>Non-Document</v>
      </c>
      <c r="J110" s="11">
        <f t="shared" si="4"/>
        <v>4</v>
      </c>
      <c r="K110">
        <f t="shared" si="11"/>
        <v>2.5</v>
      </c>
      <c r="L110">
        <f t="shared" si="11"/>
        <v>3</v>
      </c>
      <c r="M110">
        <f>INDEX('Express Worldwide Export IL'!$C$14:$I$43,MATCH('Rate Load ExpressWW IL Export'!L110,'Express Worldwide Export IL'!$B$14:$B$41,0),MATCH("Zone "&amp;'Rate Load ExpressWW IL Export'!J110,'Express Worldwide Export IL'!$C$13:$I$13,0))*1</f>
        <v>68.23</v>
      </c>
      <c r="N110" t="str">
        <f t="shared" si="7"/>
        <v>Flat KG</v>
      </c>
      <c r="O110" t="s">
        <v>2310</v>
      </c>
      <c r="P110" t="s">
        <v>18</v>
      </c>
      <c r="R110" t="str">
        <f t="shared" si="5"/>
        <v>('DHL','2024-01-01','2024-12-31','12377','Export','US',NULL,'EXPRESS WW (NON-DOC) ','Non-Document','4',2.5,3,68.23,'Flat KG','AppliedMaterials_2024',NULL),</v>
      </c>
    </row>
    <row r="111" spans="1:18" x14ac:dyDescent="0.3">
      <c r="A111" t="str">
        <f t="shared" si="12"/>
        <v>DHL</v>
      </c>
      <c r="B111" s="1" t="s">
        <v>21</v>
      </c>
      <c r="C111" s="1" t="s">
        <v>2309</v>
      </c>
      <c r="D111">
        <v>12377</v>
      </c>
      <c r="E111" t="str">
        <f t="shared" si="12"/>
        <v>Export</v>
      </c>
      <c r="F111" t="str">
        <f t="shared" si="12"/>
        <v>US</v>
      </c>
      <c r="G111" t="str">
        <f t="shared" si="12"/>
        <v>NULL</v>
      </c>
      <c r="H111" t="s">
        <v>2353</v>
      </c>
      <c r="I111" t="str">
        <f t="shared" si="12"/>
        <v>Non-Document</v>
      </c>
      <c r="J111" s="11">
        <f t="shared" si="4"/>
        <v>4</v>
      </c>
      <c r="K111">
        <f t="shared" si="11"/>
        <v>3</v>
      </c>
      <c r="L111">
        <f t="shared" si="11"/>
        <v>3.5</v>
      </c>
      <c r="M111">
        <f>INDEX('Express Worldwide Export IL'!$C$14:$I$43,MATCH('Rate Load ExpressWW IL Export'!L111,'Express Worldwide Export IL'!$B$14:$B$41,0),MATCH("Zone "&amp;'Rate Load ExpressWW IL Export'!J111,'Express Worldwide Export IL'!$C$13:$I$13,0))*1</f>
        <v>75.739999999999995</v>
      </c>
      <c r="N111" t="str">
        <f t="shared" si="7"/>
        <v>Flat KG</v>
      </c>
      <c r="O111" t="s">
        <v>2310</v>
      </c>
      <c r="P111" t="s">
        <v>18</v>
      </c>
      <c r="R111" t="str">
        <f t="shared" si="5"/>
        <v>('DHL','2024-01-01','2024-12-31','12377','Export','US',NULL,'EXPRESS WW (NON-DOC) ','Non-Document','4',3,3.5,75.74,'Flat KG','AppliedMaterials_2024',NULL),</v>
      </c>
    </row>
    <row r="112" spans="1:18" x14ac:dyDescent="0.3">
      <c r="A112" t="str">
        <f t="shared" si="12"/>
        <v>DHL</v>
      </c>
      <c r="B112" s="1" t="s">
        <v>21</v>
      </c>
      <c r="C112" s="1" t="s">
        <v>2309</v>
      </c>
      <c r="D112">
        <v>12377</v>
      </c>
      <c r="E112" t="str">
        <f t="shared" si="12"/>
        <v>Export</v>
      </c>
      <c r="F112" t="str">
        <f t="shared" si="12"/>
        <v>US</v>
      </c>
      <c r="G112" t="str">
        <f t="shared" si="12"/>
        <v>NULL</v>
      </c>
      <c r="H112" t="s">
        <v>2353</v>
      </c>
      <c r="I112" t="str">
        <f t="shared" si="12"/>
        <v>Non-Document</v>
      </c>
      <c r="J112" s="11">
        <f t="shared" si="4"/>
        <v>4</v>
      </c>
      <c r="K112">
        <f t="shared" si="11"/>
        <v>3.5</v>
      </c>
      <c r="L112">
        <f t="shared" si="11"/>
        <v>4</v>
      </c>
      <c r="M112">
        <f>INDEX('Express Worldwide Export IL'!$C$14:$I$43,MATCH('Rate Load ExpressWW IL Export'!L112,'Express Worldwide Export IL'!$B$14:$B$41,0),MATCH("Zone "&amp;'Rate Load ExpressWW IL Export'!J112,'Express Worldwide Export IL'!$C$13:$I$13,0))*1</f>
        <v>83.25</v>
      </c>
      <c r="N112" t="str">
        <f t="shared" si="7"/>
        <v>Flat KG</v>
      </c>
      <c r="O112" t="s">
        <v>2310</v>
      </c>
      <c r="P112" t="s">
        <v>18</v>
      </c>
      <c r="R112" t="str">
        <f t="shared" si="5"/>
        <v>('DHL','2024-01-01','2024-12-31','12377','Export','US',NULL,'EXPRESS WW (NON-DOC) ','Non-Document','4',3.5,4,83.25,'Flat KG','AppliedMaterials_2024',NULL),</v>
      </c>
    </row>
    <row r="113" spans="1:18" x14ac:dyDescent="0.3">
      <c r="A113" t="str">
        <f t="shared" si="12"/>
        <v>DHL</v>
      </c>
      <c r="B113" s="1" t="s">
        <v>21</v>
      </c>
      <c r="C113" s="1" t="s">
        <v>2309</v>
      </c>
      <c r="D113">
        <v>12377</v>
      </c>
      <c r="E113" t="str">
        <f t="shared" si="12"/>
        <v>Export</v>
      </c>
      <c r="F113" t="str">
        <f t="shared" si="12"/>
        <v>US</v>
      </c>
      <c r="G113" t="str">
        <f t="shared" si="12"/>
        <v>NULL</v>
      </c>
      <c r="H113" t="s">
        <v>2353</v>
      </c>
      <c r="I113" t="str">
        <f t="shared" si="12"/>
        <v>Non-Document</v>
      </c>
      <c r="J113" s="11">
        <f t="shared" si="4"/>
        <v>4</v>
      </c>
      <c r="K113">
        <f t="shared" si="11"/>
        <v>4</v>
      </c>
      <c r="L113">
        <f t="shared" si="11"/>
        <v>4.5</v>
      </c>
      <c r="M113">
        <f>INDEX('Express Worldwide Export IL'!$C$14:$I$43,MATCH('Rate Load ExpressWW IL Export'!L113,'Express Worldwide Export IL'!$B$14:$B$41,0),MATCH("Zone "&amp;'Rate Load ExpressWW IL Export'!J113,'Express Worldwide Export IL'!$C$13:$I$13,0))*1</f>
        <v>90.76</v>
      </c>
      <c r="N113" t="str">
        <f t="shared" si="7"/>
        <v>Flat KG</v>
      </c>
      <c r="O113" t="s">
        <v>2310</v>
      </c>
      <c r="P113" t="s">
        <v>18</v>
      </c>
      <c r="R113" t="str">
        <f t="shared" si="5"/>
        <v>('DHL','2024-01-01','2024-12-31','12377','Export','US',NULL,'EXPRESS WW (NON-DOC) ','Non-Document','4',4,4.5,90.76,'Flat KG','AppliedMaterials_2024',NULL),</v>
      </c>
    </row>
    <row r="114" spans="1:18" x14ac:dyDescent="0.3">
      <c r="A114" t="str">
        <f t="shared" si="12"/>
        <v>DHL</v>
      </c>
      <c r="B114" s="1" t="s">
        <v>21</v>
      </c>
      <c r="C114" s="1" t="s">
        <v>2309</v>
      </c>
      <c r="D114">
        <v>12377</v>
      </c>
      <c r="E114" t="str">
        <f t="shared" si="12"/>
        <v>Export</v>
      </c>
      <c r="F114" t="str">
        <f t="shared" si="12"/>
        <v>US</v>
      </c>
      <c r="G114" t="str">
        <f t="shared" si="12"/>
        <v>NULL</v>
      </c>
      <c r="H114" t="s">
        <v>2353</v>
      </c>
      <c r="I114" t="str">
        <f t="shared" si="12"/>
        <v>Non-Document</v>
      </c>
      <c r="J114" s="11">
        <f t="shared" si="4"/>
        <v>4</v>
      </c>
      <c r="K114">
        <f t="shared" si="11"/>
        <v>4.5</v>
      </c>
      <c r="L114">
        <f t="shared" si="11"/>
        <v>5</v>
      </c>
      <c r="M114">
        <f>INDEX('Express Worldwide Export IL'!$C$14:$I$43,MATCH('Rate Load ExpressWW IL Export'!L114,'Express Worldwide Export IL'!$B$14:$B$41,0),MATCH("Zone "&amp;'Rate Load ExpressWW IL Export'!J114,'Express Worldwide Export IL'!$C$13:$I$13,0))*1</f>
        <v>98.27</v>
      </c>
      <c r="N114" t="str">
        <f t="shared" si="7"/>
        <v>Flat KG</v>
      </c>
      <c r="O114" t="s">
        <v>2310</v>
      </c>
      <c r="P114" t="s">
        <v>18</v>
      </c>
      <c r="R114" t="str">
        <f t="shared" si="5"/>
        <v>('DHL','2024-01-01','2024-12-31','12377','Export','US',NULL,'EXPRESS WW (NON-DOC) ','Non-Document','4',4.5,5,98.27,'Flat KG','AppliedMaterials_2024',NULL),</v>
      </c>
    </row>
    <row r="115" spans="1:18" x14ac:dyDescent="0.3">
      <c r="A115" t="str">
        <f t="shared" si="12"/>
        <v>DHL</v>
      </c>
      <c r="B115" s="1" t="s">
        <v>21</v>
      </c>
      <c r="C115" s="1" t="s">
        <v>2309</v>
      </c>
      <c r="D115">
        <v>12377</v>
      </c>
      <c r="E115" t="str">
        <f t="shared" si="12"/>
        <v>Export</v>
      </c>
      <c r="F115" t="str">
        <f t="shared" si="12"/>
        <v>US</v>
      </c>
      <c r="G115" t="str">
        <f t="shared" si="12"/>
        <v>NULL</v>
      </c>
      <c r="H115" t="s">
        <v>2353</v>
      </c>
      <c r="I115" t="str">
        <f t="shared" si="12"/>
        <v>Non-Document</v>
      </c>
      <c r="J115" s="11">
        <f t="shared" si="4"/>
        <v>4</v>
      </c>
      <c r="K115">
        <f t="shared" si="11"/>
        <v>5</v>
      </c>
      <c r="L115">
        <f t="shared" si="11"/>
        <v>5.5</v>
      </c>
      <c r="M115">
        <f>INDEX('Express Worldwide Export IL'!$C$14:$I$43,MATCH('Rate Load ExpressWW IL Export'!L115,'Express Worldwide Export IL'!$B$14:$B$41,0),MATCH("Zone "&amp;'Rate Load ExpressWW IL Export'!J115,'Express Worldwide Export IL'!$C$13:$I$13,0))*1</f>
        <v>104.33</v>
      </c>
      <c r="N115" t="str">
        <f t="shared" si="7"/>
        <v>Flat KG</v>
      </c>
      <c r="O115" t="s">
        <v>2310</v>
      </c>
      <c r="P115" t="s">
        <v>18</v>
      </c>
      <c r="R115" t="str">
        <f t="shared" si="5"/>
        <v>('DHL','2024-01-01','2024-12-31','12377','Export','US',NULL,'EXPRESS WW (NON-DOC) ','Non-Document','4',5,5.5,104.33,'Flat KG','AppliedMaterials_2024',NULL),</v>
      </c>
    </row>
    <row r="116" spans="1:18" x14ac:dyDescent="0.3">
      <c r="A116" t="str">
        <f t="shared" si="12"/>
        <v>DHL</v>
      </c>
      <c r="B116" s="1" t="s">
        <v>21</v>
      </c>
      <c r="C116" s="1" t="s">
        <v>2309</v>
      </c>
      <c r="D116">
        <v>12377</v>
      </c>
      <c r="E116" t="str">
        <f t="shared" si="12"/>
        <v>Export</v>
      </c>
      <c r="F116" t="str">
        <f t="shared" si="12"/>
        <v>US</v>
      </c>
      <c r="G116" t="str">
        <f t="shared" si="12"/>
        <v>NULL</v>
      </c>
      <c r="H116" t="s">
        <v>2353</v>
      </c>
      <c r="I116" t="str">
        <f t="shared" si="12"/>
        <v>Non-Document</v>
      </c>
      <c r="J116" s="11">
        <f t="shared" si="4"/>
        <v>4</v>
      </c>
      <c r="K116">
        <f t="shared" si="11"/>
        <v>5.5</v>
      </c>
      <c r="L116">
        <f t="shared" si="11"/>
        <v>6</v>
      </c>
      <c r="M116">
        <f>INDEX('Express Worldwide Export IL'!$C$14:$I$43,MATCH('Rate Load ExpressWW IL Export'!L116,'Express Worldwide Export IL'!$B$14:$B$41,0),MATCH("Zone "&amp;'Rate Load ExpressWW IL Export'!J116,'Express Worldwide Export IL'!$C$13:$I$13,0))*1</f>
        <v>110.39</v>
      </c>
      <c r="N116" t="str">
        <f t="shared" si="7"/>
        <v>Flat KG</v>
      </c>
      <c r="O116" t="s">
        <v>2310</v>
      </c>
      <c r="P116" t="s">
        <v>18</v>
      </c>
      <c r="R116" t="str">
        <f t="shared" si="5"/>
        <v>('DHL','2024-01-01','2024-12-31','12377','Export','US',NULL,'EXPRESS WW (NON-DOC) ','Non-Document','4',5.5,6,110.39,'Flat KG','AppliedMaterials_2024',NULL),</v>
      </c>
    </row>
    <row r="117" spans="1:18" x14ac:dyDescent="0.3">
      <c r="A117" t="str">
        <f t="shared" si="12"/>
        <v>DHL</v>
      </c>
      <c r="B117" s="1" t="s">
        <v>21</v>
      </c>
      <c r="C117" s="1" t="s">
        <v>2309</v>
      </c>
      <c r="D117">
        <v>12377</v>
      </c>
      <c r="E117" t="str">
        <f t="shared" si="12"/>
        <v>Export</v>
      </c>
      <c r="F117" t="str">
        <f t="shared" si="12"/>
        <v>US</v>
      </c>
      <c r="G117" t="str">
        <f t="shared" si="12"/>
        <v>NULL</v>
      </c>
      <c r="H117" t="s">
        <v>2353</v>
      </c>
      <c r="I117" t="str">
        <f t="shared" si="12"/>
        <v>Non-Document</v>
      </c>
      <c r="J117" s="11">
        <f t="shared" si="4"/>
        <v>4</v>
      </c>
      <c r="K117">
        <f t="shared" si="11"/>
        <v>6</v>
      </c>
      <c r="L117">
        <f t="shared" si="11"/>
        <v>6.5</v>
      </c>
      <c r="M117">
        <f>INDEX('Express Worldwide Export IL'!$C$14:$I$43,MATCH('Rate Load ExpressWW IL Export'!L117,'Express Worldwide Export IL'!$B$14:$B$41,0),MATCH("Zone "&amp;'Rate Load ExpressWW IL Export'!J117,'Express Worldwide Export IL'!$C$13:$I$13,0))*1</f>
        <v>116.45</v>
      </c>
      <c r="N117" t="str">
        <f t="shared" si="7"/>
        <v>Flat KG</v>
      </c>
      <c r="O117" t="s">
        <v>2310</v>
      </c>
      <c r="P117" t="s">
        <v>18</v>
      </c>
      <c r="R117" t="str">
        <f t="shared" si="5"/>
        <v>('DHL','2024-01-01','2024-12-31','12377','Export','US',NULL,'EXPRESS WW (NON-DOC) ','Non-Document','4',6,6.5,116.45,'Flat KG','AppliedMaterials_2024',NULL),</v>
      </c>
    </row>
    <row r="118" spans="1:18" x14ac:dyDescent="0.3">
      <c r="A118" t="str">
        <f t="shared" si="12"/>
        <v>DHL</v>
      </c>
      <c r="B118" s="1" t="s">
        <v>21</v>
      </c>
      <c r="C118" s="1" t="s">
        <v>2309</v>
      </c>
      <c r="D118">
        <v>12377</v>
      </c>
      <c r="E118" t="str">
        <f t="shared" si="12"/>
        <v>Export</v>
      </c>
      <c r="F118" t="str">
        <f t="shared" si="12"/>
        <v>US</v>
      </c>
      <c r="G118" t="str">
        <f t="shared" si="12"/>
        <v>NULL</v>
      </c>
      <c r="H118" t="s">
        <v>2353</v>
      </c>
      <c r="I118" t="str">
        <f t="shared" si="12"/>
        <v>Non-Document</v>
      </c>
      <c r="J118" s="11">
        <f t="shared" si="4"/>
        <v>4</v>
      </c>
      <c r="K118">
        <f t="shared" si="11"/>
        <v>6.5</v>
      </c>
      <c r="L118">
        <f t="shared" si="11"/>
        <v>7</v>
      </c>
      <c r="M118">
        <f>INDEX('Express Worldwide Export IL'!$C$14:$I$43,MATCH('Rate Load ExpressWW IL Export'!L118,'Express Worldwide Export IL'!$B$14:$B$41,0),MATCH("Zone "&amp;'Rate Load ExpressWW IL Export'!J118,'Express Worldwide Export IL'!$C$13:$I$13,0))*1</f>
        <v>122.51</v>
      </c>
      <c r="N118" t="str">
        <f t="shared" si="7"/>
        <v>Flat KG</v>
      </c>
      <c r="O118" t="s">
        <v>2310</v>
      </c>
      <c r="P118" t="s">
        <v>18</v>
      </c>
      <c r="R118" t="str">
        <f t="shared" si="5"/>
        <v>('DHL','2024-01-01','2024-12-31','12377','Export','US',NULL,'EXPRESS WW (NON-DOC) ','Non-Document','4',6.5,7,122.51,'Flat KG','AppliedMaterials_2024',NULL),</v>
      </c>
    </row>
    <row r="119" spans="1:18" x14ac:dyDescent="0.3">
      <c r="A119" t="str">
        <f t="shared" si="12"/>
        <v>DHL</v>
      </c>
      <c r="B119" s="1" t="s">
        <v>21</v>
      </c>
      <c r="C119" s="1" t="s">
        <v>2309</v>
      </c>
      <c r="D119">
        <v>12377</v>
      </c>
      <c r="E119" t="str">
        <f t="shared" si="12"/>
        <v>Export</v>
      </c>
      <c r="F119" t="str">
        <f t="shared" si="12"/>
        <v>US</v>
      </c>
      <c r="G119" t="str">
        <f t="shared" si="12"/>
        <v>NULL</v>
      </c>
      <c r="H119" t="s">
        <v>2353</v>
      </c>
      <c r="I119" t="str">
        <f t="shared" si="12"/>
        <v>Non-Document</v>
      </c>
      <c r="J119" s="11">
        <f t="shared" si="4"/>
        <v>4</v>
      </c>
      <c r="K119">
        <f t="shared" ref="K119:L134" si="13">K94</f>
        <v>7</v>
      </c>
      <c r="L119">
        <f t="shared" si="13"/>
        <v>7.5</v>
      </c>
      <c r="M119">
        <f>INDEX('Express Worldwide Export IL'!$C$14:$I$43,MATCH('Rate Load ExpressWW IL Export'!L119,'Express Worldwide Export IL'!$B$14:$B$41,0),MATCH("Zone "&amp;'Rate Load ExpressWW IL Export'!J119,'Express Worldwide Export IL'!$C$13:$I$13,0))*1</f>
        <v>128.57</v>
      </c>
      <c r="N119" t="str">
        <f t="shared" si="7"/>
        <v>Flat KG</v>
      </c>
      <c r="O119" t="s">
        <v>2310</v>
      </c>
      <c r="P119" t="s">
        <v>18</v>
      </c>
      <c r="R119" t="str">
        <f t="shared" si="5"/>
        <v>('DHL','2024-01-01','2024-12-31','12377','Export','US',NULL,'EXPRESS WW (NON-DOC) ','Non-Document','4',7,7.5,128.57,'Flat KG','AppliedMaterials_2024',NULL),</v>
      </c>
    </row>
    <row r="120" spans="1:18" x14ac:dyDescent="0.3">
      <c r="A120" t="str">
        <f t="shared" ref="A120:I135" si="14">A95</f>
        <v>DHL</v>
      </c>
      <c r="B120" s="1" t="s">
        <v>21</v>
      </c>
      <c r="C120" s="1" t="s">
        <v>2309</v>
      </c>
      <c r="D120">
        <v>12377</v>
      </c>
      <c r="E120" t="str">
        <f t="shared" si="14"/>
        <v>Export</v>
      </c>
      <c r="F120" t="str">
        <f t="shared" si="14"/>
        <v>US</v>
      </c>
      <c r="G120" t="str">
        <f t="shared" si="14"/>
        <v>NULL</v>
      </c>
      <c r="H120" t="s">
        <v>2353</v>
      </c>
      <c r="I120" t="str">
        <f t="shared" si="14"/>
        <v>Non-Document</v>
      </c>
      <c r="J120" s="11">
        <f t="shared" ref="J120:J183" si="15">J95+1</f>
        <v>4</v>
      </c>
      <c r="K120">
        <f t="shared" si="13"/>
        <v>7.5</v>
      </c>
      <c r="L120">
        <f t="shared" si="13"/>
        <v>8</v>
      </c>
      <c r="M120">
        <f>INDEX('Express Worldwide Export IL'!$C$14:$I$43,MATCH('Rate Load ExpressWW IL Export'!L120,'Express Worldwide Export IL'!$B$14:$B$41,0),MATCH("Zone "&amp;'Rate Load ExpressWW IL Export'!J120,'Express Worldwide Export IL'!$C$13:$I$13,0))*1</f>
        <v>134.63</v>
      </c>
      <c r="N120" t="str">
        <f t="shared" si="7"/>
        <v>Flat KG</v>
      </c>
      <c r="O120" t="s">
        <v>2310</v>
      </c>
      <c r="P120" t="s">
        <v>18</v>
      </c>
      <c r="R120" t="str">
        <f t="shared" si="5"/>
        <v>('DHL','2024-01-01','2024-12-31','12377','Export','US',NULL,'EXPRESS WW (NON-DOC) ','Non-Document','4',7.5,8,134.63,'Flat KG','AppliedMaterials_2024',NULL),</v>
      </c>
    </row>
    <row r="121" spans="1:18" x14ac:dyDescent="0.3">
      <c r="A121" t="str">
        <f t="shared" si="14"/>
        <v>DHL</v>
      </c>
      <c r="B121" s="1" t="s">
        <v>21</v>
      </c>
      <c r="C121" s="1" t="s">
        <v>2309</v>
      </c>
      <c r="D121">
        <v>12377</v>
      </c>
      <c r="E121" t="str">
        <f t="shared" si="14"/>
        <v>Export</v>
      </c>
      <c r="F121" t="str">
        <f t="shared" si="14"/>
        <v>US</v>
      </c>
      <c r="G121" t="str">
        <f t="shared" si="14"/>
        <v>NULL</v>
      </c>
      <c r="H121" t="s">
        <v>2353</v>
      </c>
      <c r="I121" t="str">
        <f t="shared" si="14"/>
        <v>Non-Document</v>
      </c>
      <c r="J121" s="11">
        <f t="shared" si="15"/>
        <v>4</v>
      </c>
      <c r="K121">
        <f t="shared" si="13"/>
        <v>8</v>
      </c>
      <c r="L121">
        <f t="shared" si="13"/>
        <v>8.5</v>
      </c>
      <c r="M121">
        <f>INDEX('Express Worldwide Export IL'!$C$14:$I$43,MATCH('Rate Load ExpressWW IL Export'!L121,'Express Worldwide Export IL'!$B$14:$B$41,0),MATCH("Zone "&amp;'Rate Load ExpressWW IL Export'!J121,'Express Worldwide Export IL'!$C$13:$I$13,0))*1</f>
        <v>140.69</v>
      </c>
      <c r="N121" t="str">
        <f t="shared" si="7"/>
        <v>Flat KG</v>
      </c>
      <c r="O121" t="s">
        <v>2310</v>
      </c>
      <c r="P121" t="s">
        <v>18</v>
      </c>
      <c r="R121" t="str">
        <f t="shared" si="5"/>
        <v>('DHL','2024-01-01','2024-12-31','12377','Export','US',NULL,'EXPRESS WW (NON-DOC) ','Non-Document','4',8,8.5,140.69,'Flat KG','AppliedMaterials_2024',NULL),</v>
      </c>
    </row>
    <row r="122" spans="1:18" x14ac:dyDescent="0.3">
      <c r="A122" t="str">
        <f t="shared" si="14"/>
        <v>DHL</v>
      </c>
      <c r="B122" s="1" t="s">
        <v>21</v>
      </c>
      <c r="C122" s="1" t="s">
        <v>2309</v>
      </c>
      <c r="D122">
        <v>12377</v>
      </c>
      <c r="E122" t="str">
        <f t="shared" si="14"/>
        <v>Export</v>
      </c>
      <c r="F122" t="str">
        <f t="shared" si="14"/>
        <v>US</v>
      </c>
      <c r="G122" t="str">
        <f t="shared" si="14"/>
        <v>NULL</v>
      </c>
      <c r="H122" t="s">
        <v>2353</v>
      </c>
      <c r="I122" t="str">
        <f t="shared" si="14"/>
        <v>Non-Document</v>
      </c>
      <c r="J122" s="11">
        <f t="shared" si="15"/>
        <v>4</v>
      </c>
      <c r="K122">
        <f t="shared" si="13"/>
        <v>8.5</v>
      </c>
      <c r="L122">
        <f t="shared" si="13"/>
        <v>9</v>
      </c>
      <c r="M122">
        <f>INDEX('Express Worldwide Export IL'!$C$14:$I$43,MATCH('Rate Load ExpressWW IL Export'!L122,'Express Worldwide Export IL'!$B$14:$B$41,0),MATCH("Zone "&amp;'Rate Load ExpressWW IL Export'!J122,'Express Worldwide Export IL'!$C$13:$I$13,0))*1</f>
        <v>146.75</v>
      </c>
      <c r="N122" t="str">
        <f t="shared" si="7"/>
        <v>Flat KG</v>
      </c>
      <c r="O122" t="s">
        <v>2310</v>
      </c>
      <c r="P122" t="s">
        <v>18</v>
      </c>
      <c r="R122" t="str">
        <f t="shared" si="5"/>
        <v>('DHL','2024-01-01','2024-12-31','12377','Export','US',NULL,'EXPRESS WW (NON-DOC) ','Non-Document','4',8.5,9,146.75,'Flat KG','AppliedMaterials_2024',NULL),</v>
      </c>
    </row>
    <row r="123" spans="1:18" x14ac:dyDescent="0.3">
      <c r="A123" t="str">
        <f t="shared" si="14"/>
        <v>DHL</v>
      </c>
      <c r="B123" s="1" t="s">
        <v>21</v>
      </c>
      <c r="C123" s="1" t="s">
        <v>2309</v>
      </c>
      <c r="D123">
        <v>12377</v>
      </c>
      <c r="E123" t="str">
        <f t="shared" si="14"/>
        <v>Export</v>
      </c>
      <c r="F123" t="str">
        <f t="shared" si="14"/>
        <v>US</v>
      </c>
      <c r="G123" t="str">
        <f t="shared" si="14"/>
        <v>NULL</v>
      </c>
      <c r="H123" t="s">
        <v>2353</v>
      </c>
      <c r="I123" t="str">
        <f t="shared" si="14"/>
        <v>Non-Document</v>
      </c>
      <c r="J123" s="11">
        <f t="shared" si="15"/>
        <v>4</v>
      </c>
      <c r="K123">
        <f t="shared" si="13"/>
        <v>9</v>
      </c>
      <c r="L123">
        <f t="shared" si="13"/>
        <v>9.5</v>
      </c>
      <c r="M123">
        <f>INDEX('Express Worldwide Export IL'!$C$14:$I$43,MATCH('Rate Load ExpressWW IL Export'!L123,'Express Worldwide Export IL'!$B$14:$B$41,0),MATCH("Zone "&amp;'Rate Load ExpressWW IL Export'!J123,'Express Worldwide Export IL'!$C$13:$I$13,0))*1</f>
        <v>152.81</v>
      </c>
      <c r="N123" t="str">
        <f t="shared" si="7"/>
        <v>Flat KG</v>
      </c>
      <c r="O123" t="s">
        <v>2310</v>
      </c>
      <c r="P123" t="s">
        <v>18</v>
      </c>
      <c r="R123" t="str">
        <f t="shared" si="5"/>
        <v>('DHL','2024-01-01','2024-12-31','12377','Export','US',NULL,'EXPRESS WW (NON-DOC) ','Non-Document','4',9,9.5,152.81,'Flat KG','AppliedMaterials_2024',NULL),</v>
      </c>
    </row>
    <row r="124" spans="1:18" x14ac:dyDescent="0.3">
      <c r="A124" t="str">
        <f t="shared" si="14"/>
        <v>DHL</v>
      </c>
      <c r="B124" s="1" t="s">
        <v>21</v>
      </c>
      <c r="C124" s="1" t="s">
        <v>2309</v>
      </c>
      <c r="D124">
        <v>12377</v>
      </c>
      <c r="E124" t="str">
        <f t="shared" si="14"/>
        <v>Export</v>
      </c>
      <c r="F124" t="str">
        <f t="shared" si="14"/>
        <v>US</v>
      </c>
      <c r="G124" t="str">
        <f t="shared" si="14"/>
        <v>NULL</v>
      </c>
      <c r="H124" t="s">
        <v>2353</v>
      </c>
      <c r="I124" t="str">
        <f t="shared" si="14"/>
        <v>Non-Document</v>
      </c>
      <c r="J124" s="11">
        <f t="shared" si="15"/>
        <v>4</v>
      </c>
      <c r="K124">
        <f t="shared" si="13"/>
        <v>9.5</v>
      </c>
      <c r="L124">
        <f t="shared" si="13"/>
        <v>10</v>
      </c>
      <c r="M124">
        <f>INDEX('Express Worldwide Export IL'!$C$14:$I$43,MATCH('Rate Load ExpressWW IL Export'!L124,'Express Worldwide Export IL'!$B$14:$B$41,0),MATCH("Zone "&amp;'Rate Load ExpressWW IL Export'!J124,'Express Worldwide Export IL'!$C$13:$I$13,0))*1</f>
        <v>158.87</v>
      </c>
      <c r="N124" t="str">
        <f t="shared" si="7"/>
        <v>Flat KG</v>
      </c>
      <c r="O124" t="s">
        <v>2310</v>
      </c>
      <c r="P124" t="s">
        <v>18</v>
      </c>
      <c r="R124" t="str">
        <f t="shared" si="5"/>
        <v>('DHL','2024-01-01','2024-12-31','12377','Export','US',NULL,'EXPRESS WW (NON-DOC) ','Non-Document','4',9.5,10,158.87,'Flat KG','AppliedMaterials_2024',NULL),</v>
      </c>
    </row>
    <row r="125" spans="1:18" x14ac:dyDescent="0.3">
      <c r="A125" t="str">
        <f t="shared" si="14"/>
        <v>DHL</v>
      </c>
      <c r="B125" s="1" t="s">
        <v>21</v>
      </c>
      <c r="C125" s="1" t="s">
        <v>2309</v>
      </c>
      <c r="D125">
        <v>12377</v>
      </c>
      <c r="E125" t="str">
        <f t="shared" si="14"/>
        <v>Export</v>
      </c>
      <c r="F125" t="str">
        <f t="shared" si="14"/>
        <v>US</v>
      </c>
      <c r="G125" t="str">
        <f t="shared" si="14"/>
        <v>NULL</v>
      </c>
      <c r="H125" t="s">
        <v>2353</v>
      </c>
      <c r="I125" t="str">
        <f t="shared" si="14"/>
        <v>Non-Document</v>
      </c>
      <c r="J125" s="11">
        <f t="shared" si="15"/>
        <v>4</v>
      </c>
      <c r="K125">
        <f t="shared" si="13"/>
        <v>10</v>
      </c>
      <c r="L125">
        <f t="shared" si="13"/>
        <v>20</v>
      </c>
      <c r="M125">
        <f>INDEX('Express Worldwide Export IL'!$C$14:$I$43,MATCH('Rate Load ExpressWW IL Export'!L125,'Express Worldwide Export IL'!$B$14:$B$41,0),MATCH("Zone "&amp;'Rate Load ExpressWW IL Export'!J125,'Express Worldwide Export IL'!$C$13:$I$13,0))*1</f>
        <v>3.9</v>
      </c>
      <c r="N125" t="str">
        <f t="shared" si="7"/>
        <v>Per0.5KG_A</v>
      </c>
      <c r="O125" t="s">
        <v>2310</v>
      </c>
      <c r="P125">
        <f>M124</f>
        <v>158.87</v>
      </c>
      <c r="R125" t="str">
        <f t="shared" si="5"/>
        <v>('DHL','2024-01-01','2024-12-31','12377','Export','US',NULL,'EXPRESS WW (NON-DOC) ','Non-Document','4',10,20,3.9,'Per0.5KG_A','AppliedMaterials_2024',158.87),</v>
      </c>
    </row>
    <row r="126" spans="1:18" x14ac:dyDescent="0.3">
      <c r="A126" t="str">
        <f t="shared" si="14"/>
        <v>DHL</v>
      </c>
      <c r="B126" s="1" t="s">
        <v>21</v>
      </c>
      <c r="C126" s="1" t="s">
        <v>2309</v>
      </c>
      <c r="D126">
        <v>12377</v>
      </c>
      <c r="E126" t="str">
        <f t="shared" si="14"/>
        <v>Export</v>
      </c>
      <c r="F126" t="str">
        <f t="shared" si="14"/>
        <v>US</v>
      </c>
      <c r="G126" t="str">
        <f t="shared" si="14"/>
        <v>NULL</v>
      </c>
      <c r="H126" t="s">
        <v>2353</v>
      </c>
      <c r="I126" t="str">
        <f t="shared" si="14"/>
        <v>Non-Document</v>
      </c>
      <c r="J126" s="11">
        <f t="shared" si="15"/>
        <v>4</v>
      </c>
      <c r="K126">
        <f t="shared" si="13"/>
        <v>20</v>
      </c>
      <c r="L126">
        <f t="shared" si="13"/>
        <v>30</v>
      </c>
      <c r="M126">
        <f>INDEX('Express Worldwide Export IL'!$C$14:$I$43,MATCH('Rate Load ExpressWW IL Export'!L126,'Express Worldwide Export IL'!$B$14:$B$41,0),MATCH("Zone "&amp;'Rate Load ExpressWW IL Export'!J126,'Express Worldwide Export IL'!$C$13:$I$13,0))*1</f>
        <v>3.81</v>
      </c>
      <c r="N126" t="str">
        <f t="shared" si="7"/>
        <v>Per0.5KG_A</v>
      </c>
      <c r="O126" t="s">
        <v>2310</v>
      </c>
      <c r="P126">
        <f>P125+((K126-K125)*2)*M125</f>
        <v>236.87</v>
      </c>
      <c r="R126" t="str">
        <f t="shared" si="5"/>
        <v>('DHL','2024-01-01','2024-12-31','12377','Export','US',NULL,'EXPRESS WW (NON-DOC) ','Non-Document','4',20,30,3.81,'Per0.5KG_A','AppliedMaterials_2024',236.87),</v>
      </c>
    </row>
    <row r="127" spans="1:18" x14ac:dyDescent="0.3">
      <c r="A127" t="str">
        <f t="shared" si="14"/>
        <v>DHL</v>
      </c>
      <c r="B127" s="1" t="s">
        <v>21</v>
      </c>
      <c r="C127" s="1" t="s">
        <v>2309</v>
      </c>
      <c r="D127">
        <v>12377</v>
      </c>
      <c r="E127" t="str">
        <f t="shared" si="14"/>
        <v>Export</v>
      </c>
      <c r="F127" t="str">
        <f t="shared" si="14"/>
        <v>US</v>
      </c>
      <c r="G127" t="str">
        <f t="shared" si="14"/>
        <v>NULL</v>
      </c>
      <c r="H127" t="s">
        <v>2353</v>
      </c>
      <c r="I127" t="str">
        <f t="shared" si="14"/>
        <v>Non-Document</v>
      </c>
      <c r="J127" s="11">
        <f t="shared" si="15"/>
        <v>4</v>
      </c>
      <c r="K127">
        <f t="shared" si="13"/>
        <v>30</v>
      </c>
      <c r="L127">
        <f t="shared" si="13"/>
        <v>70</v>
      </c>
      <c r="M127">
        <f>INDEX('Express Worldwide Export IL'!$C$14:$I$43,MATCH('Rate Load ExpressWW IL Export'!L127,'Express Worldwide Export IL'!$B$14:$B$41,0),MATCH("Zone "&amp;'Rate Load ExpressWW IL Export'!J127,'Express Worldwide Export IL'!$C$13:$I$13,0))*1</f>
        <v>9.18</v>
      </c>
      <c r="N127" t="str">
        <f t="shared" si="7"/>
        <v>Per1.0KG_A</v>
      </c>
      <c r="O127" t="s">
        <v>2310</v>
      </c>
      <c r="P127">
        <f>P126+((K127-K126))*M126</f>
        <v>274.97000000000003</v>
      </c>
      <c r="R127" t="str">
        <f t="shared" si="5"/>
        <v>('DHL','2024-01-01','2024-12-31','12377','Export','US',NULL,'EXPRESS WW (NON-DOC) ','Non-Document','4',30,70,9.18,'Per1.0KG_A','AppliedMaterials_2024',274.97),</v>
      </c>
    </row>
    <row r="128" spans="1:18" x14ac:dyDescent="0.3">
      <c r="A128" t="str">
        <f t="shared" si="14"/>
        <v>DHL</v>
      </c>
      <c r="B128" s="1" t="s">
        <v>21</v>
      </c>
      <c r="C128" s="1" t="s">
        <v>2309</v>
      </c>
      <c r="D128">
        <v>12377</v>
      </c>
      <c r="E128" t="str">
        <f t="shared" si="14"/>
        <v>Export</v>
      </c>
      <c r="F128" t="str">
        <f t="shared" si="14"/>
        <v>US</v>
      </c>
      <c r="G128" t="str">
        <f t="shared" si="14"/>
        <v>NULL</v>
      </c>
      <c r="H128" t="s">
        <v>2353</v>
      </c>
      <c r="I128" t="str">
        <f t="shared" si="14"/>
        <v>Non-Document</v>
      </c>
      <c r="J128" s="11">
        <f t="shared" si="15"/>
        <v>4</v>
      </c>
      <c r="K128">
        <f t="shared" si="13"/>
        <v>70</v>
      </c>
      <c r="L128">
        <f t="shared" si="13"/>
        <v>300</v>
      </c>
      <c r="M128">
        <f>INDEX('Express Worldwide Export IL'!$C$14:$I$43,MATCH('Rate Load ExpressWW IL Export'!L128,'Express Worldwide Export IL'!$B$14:$B$41,0),MATCH("Zone "&amp;'Rate Load ExpressWW IL Export'!J128,'Express Worldwide Export IL'!$C$13:$I$13,0))*1</f>
        <v>8.61</v>
      </c>
      <c r="N128" t="str">
        <f t="shared" si="7"/>
        <v>Per1.0KG_A</v>
      </c>
      <c r="O128" t="s">
        <v>2310</v>
      </c>
      <c r="P128">
        <f>P127+((K128-K127))*M127</f>
        <v>642.17000000000007</v>
      </c>
      <c r="R128" t="str">
        <f t="shared" si="5"/>
        <v>('DHL','2024-01-01','2024-12-31','12377','Export','US',NULL,'EXPRESS WW (NON-DOC) ','Non-Document','4',70,300,8.61,'Per1.0KG_A','AppliedMaterials_2024',642.17),</v>
      </c>
    </row>
    <row r="129" spans="1:18" x14ac:dyDescent="0.3">
      <c r="A129" t="str">
        <f t="shared" si="14"/>
        <v>DHL</v>
      </c>
      <c r="B129" s="1" t="s">
        <v>21</v>
      </c>
      <c r="C129" s="1" t="s">
        <v>2309</v>
      </c>
      <c r="D129">
        <v>12377</v>
      </c>
      <c r="E129" t="str">
        <f t="shared" si="14"/>
        <v>Export</v>
      </c>
      <c r="F129" t="str">
        <f t="shared" si="14"/>
        <v>US</v>
      </c>
      <c r="G129" t="str">
        <f t="shared" si="14"/>
        <v>NULL</v>
      </c>
      <c r="H129" t="s">
        <v>2353</v>
      </c>
      <c r="I129" t="str">
        <f t="shared" si="14"/>
        <v>Non-Document</v>
      </c>
      <c r="J129" s="11">
        <f t="shared" si="15"/>
        <v>4</v>
      </c>
      <c r="K129">
        <f t="shared" si="13"/>
        <v>300</v>
      </c>
      <c r="L129">
        <f t="shared" si="13"/>
        <v>99999</v>
      </c>
      <c r="M129">
        <f>INDEX('Express Worldwide Export IL'!$C$14:$I$43,MATCH('Rate Load ExpressWW IL Export'!L129,'Express Worldwide Export IL'!$B$14:$B$41,0),MATCH("Zone "&amp;'Rate Load ExpressWW IL Export'!J129,'Express Worldwide Export IL'!$C$13:$I$13,0))*1</f>
        <v>8.49</v>
      </c>
      <c r="N129" t="str">
        <f t="shared" si="7"/>
        <v>Per1.0KG_A</v>
      </c>
      <c r="O129" t="s">
        <v>2310</v>
      </c>
      <c r="P129">
        <f>P128+((K129-K128))*M128</f>
        <v>2622.4700000000003</v>
      </c>
      <c r="R129" t="str">
        <f t="shared" si="5"/>
        <v>('DHL','2024-01-01','2024-12-31','12377','Export','US',NULL,'EXPRESS WW (NON-DOC) ','Non-Document','4',300,99999,8.49,'Per1.0KG_A','AppliedMaterials_2024',2622.47),</v>
      </c>
    </row>
    <row r="130" spans="1:18" x14ac:dyDescent="0.3">
      <c r="A130" t="str">
        <f t="shared" si="14"/>
        <v>DHL</v>
      </c>
      <c r="B130" s="1" t="s">
        <v>21</v>
      </c>
      <c r="C130" s="1" t="s">
        <v>2309</v>
      </c>
      <c r="D130">
        <v>12377</v>
      </c>
      <c r="E130" t="str">
        <f t="shared" si="14"/>
        <v>Export</v>
      </c>
      <c r="F130" t="str">
        <f t="shared" si="14"/>
        <v>US</v>
      </c>
      <c r="G130" t="str">
        <f t="shared" si="14"/>
        <v>NULL</v>
      </c>
      <c r="H130" t="s">
        <v>2353</v>
      </c>
      <c r="I130" t="str">
        <f t="shared" si="14"/>
        <v>Non-Document</v>
      </c>
      <c r="J130" s="11">
        <f t="shared" si="15"/>
        <v>5</v>
      </c>
      <c r="K130">
        <f t="shared" si="13"/>
        <v>0</v>
      </c>
      <c r="L130">
        <f t="shared" si="13"/>
        <v>0.5</v>
      </c>
      <c r="M130">
        <f>INDEX('Express Worldwide Export IL'!$C$14:$I$43,MATCH('Rate Load ExpressWW IL Export'!L130,'Express Worldwide Export IL'!$B$14:$B$41,0),MATCH("Zone "&amp;'Rate Load ExpressWW IL Export'!J130,'Express Worldwide Export IL'!$C$13:$I$13,0))*1</f>
        <v>21.1</v>
      </c>
      <c r="N130" t="str">
        <f t="shared" si="7"/>
        <v>Flat KG</v>
      </c>
      <c r="O130" t="s">
        <v>2310</v>
      </c>
      <c r="P130" t="s">
        <v>18</v>
      </c>
      <c r="R130" t="str">
        <f t="shared" ref="R130:R193" si="16">SUBSTITUTE(IF(OR(ROW(A130)=2,MOD(ROW(A130),1000)=0),"insert into tnl_rating.dbo.dhl_express_rate_master values 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,",IF(OR(A131="",MOD(ROW(A131),1000)=0),"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","('DHL','"&amp;B130&amp;"','"&amp;C130&amp;"','"&amp;D130&amp;"','"&amp;E130&amp;"','"&amp;F130&amp;"','"&amp;G130&amp;"','"&amp;H130&amp;"','"&amp;I130&amp;"','"&amp;J130&amp;"',"&amp;K130&amp;","&amp;L130&amp;","&amp;M130&amp;",'"&amp;N130&amp;"','"&amp;O130&amp;"',"&amp;P130&amp;"),")),"'NULL'","NULL")</f>
        <v>('DHL','2024-01-01','2024-12-31','12377','Export','US',NULL,'EXPRESS WW (NON-DOC) ','Non-Document','5',0,0.5,21.1,'Flat KG','AppliedMaterials_2024',NULL),</v>
      </c>
    </row>
    <row r="131" spans="1:18" x14ac:dyDescent="0.3">
      <c r="A131" t="str">
        <f t="shared" si="14"/>
        <v>DHL</v>
      </c>
      <c r="B131" s="1" t="s">
        <v>21</v>
      </c>
      <c r="C131" s="1" t="s">
        <v>2309</v>
      </c>
      <c r="D131">
        <v>12377</v>
      </c>
      <c r="E131" t="str">
        <f t="shared" si="14"/>
        <v>Export</v>
      </c>
      <c r="F131" t="str">
        <f t="shared" si="14"/>
        <v>US</v>
      </c>
      <c r="G131" t="str">
        <f t="shared" si="14"/>
        <v>NULL</v>
      </c>
      <c r="H131" t="s">
        <v>2353</v>
      </c>
      <c r="I131" t="str">
        <f t="shared" si="14"/>
        <v>Non-Document</v>
      </c>
      <c r="J131" s="11">
        <f t="shared" si="15"/>
        <v>5</v>
      </c>
      <c r="K131">
        <f t="shared" si="13"/>
        <v>0.5</v>
      </c>
      <c r="L131">
        <f t="shared" si="13"/>
        <v>1</v>
      </c>
      <c r="M131">
        <f>INDEX('Express Worldwide Export IL'!$C$14:$I$43,MATCH('Rate Load ExpressWW IL Export'!L131,'Express Worldwide Export IL'!$B$14:$B$41,0),MATCH("Zone "&amp;'Rate Load ExpressWW IL Export'!J131,'Express Worldwide Export IL'!$C$13:$I$13,0))*1</f>
        <v>38.950000000000003</v>
      </c>
      <c r="N131" t="str">
        <f t="shared" si="7"/>
        <v>Flat KG</v>
      </c>
      <c r="O131" t="s">
        <v>2310</v>
      </c>
      <c r="P131" t="s">
        <v>18</v>
      </c>
      <c r="R131" t="str">
        <f t="shared" si="16"/>
        <v>('DHL','2024-01-01','2024-12-31','12377','Export','US',NULL,'EXPRESS WW (NON-DOC) ','Non-Document','5',0.5,1,38.95,'Flat KG','AppliedMaterials_2024',NULL),</v>
      </c>
    </row>
    <row r="132" spans="1:18" x14ac:dyDescent="0.3">
      <c r="A132" t="str">
        <f t="shared" si="14"/>
        <v>DHL</v>
      </c>
      <c r="B132" s="1" t="s">
        <v>21</v>
      </c>
      <c r="C132" s="1" t="s">
        <v>2309</v>
      </c>
      <c r="D132">
        <v>12377</v>
      </c>
      <c r="E132" t="str">
        <f t="shared" si="14"/>
        <v>Export</v>
      </c>
      <c r="F132" t="str">
        <f t="shared" si="14"/>
        <v>US</v>
      </c>
      <c r="G132" t="str">
        <f t="shared" si="14"/>
        <v>NULL</v>
      </c>
      <c r="H132" t="s">
        <v>2353</v>
      </c>
      <c r="I132" t="str">
        <f t="shared" si="14"/>
        <v>Non-Document</v>
      </c>
      <c r="J132" s="11">
        <f t="shared" si="15"/>
        <v>5</v>
      </c>
      <c r="K132">
        <f t="shared" si="13"/>
        <v>1</v>
      </c>
      <c r="L132">
        <f t="shared" si="13"/>
        <v>1.5</v>
      </c>
      <c r="M132">
        <f>INDEX('Express Worldwide Export IL'!$C$14:$I$43,MATCH('Rate Load ExpressWW IL Export'!L132,'Express Worldwide Export IL'!$B$14:$B$41,0),MATCH("Zone "&amp;'Rate Load ExpressWW IL Export'!J132,'Express Worldwide Export IL'!$C$13:$I$13,0))*1</f>
        <v>47.11</v>
      </c>
      <c r="N132" t="str">
        <f t="shared" si="7"/>
        <v>Flat KG</v>
      </c>
      <c r="O132" t="s">
        <v>2310</v>
      </c>
      <c r="P132" t="s">
        <v>18</v>
      </c>
      <c r="R132" t="str">
        <f t="shared" si="16"/>
        <v>('DHL','2024-01-01','2024-12-31','12377','Export','US',NULL,'EXPRESS WW (NON-DOC) ','Non-Document','5',1,1.5,47.11,'Flat KG','AppliedMaterials_2024',NULL),</v>
      </c>
    </row>
    <row r="133" spans="1:18" x14ac:dyDescent="0.3">
      <c r="A133" t="str">
        <f t="shared" si="14"/>
        <v>DHL</v>
      </c>
      <c r="B133" s="1" t="s">
        <v>21</v>
      </c>
      <c r="C133" s="1" t="s">
        <v>2309</v>
      </c>
      <c r="D133">
        <v>12377</v>
      </c>
      <c r="E133" t="str">
        <f t="shared" si="14"/>
        <v>Export</v>
      </c>
      <c r="F133" t="str">
        <f t="shared" si="14"/>
        <v>US</v>
      </c>
      <c r="G133" t="str">
        <f t="shared" si="14"/>
        <v>NULL</v>
      </c>
      <c r="H133" t="s">
        <v>2353</v>
      </c>
      <c r="I133" t="str">
        <f t="shared" si="14"/>
        <v>Non-Document</v>
      </c>
      <c r="J133" s="11">
        <f t="shared" si="15"/>
        <v>5</v>
      </c>
      <c r="K133">
        <f t="shared" si="13"/>
        <v>1.5</v>
      </c>
      <c r="L133">
        <f t="shared" si="13"/>
        <v>2</v>
      </c>
      <c r="M133">
        <f>INDEX('Express Worldwide Export IL'!$C$14:$I$43,MATCH('Rate Load ExpressWW IL Export'!L133,'Express Worldwide Export IL'!$B$14:$B$41,0),MATCH("Zone "&amp;'Rate Load ExpressWW IL Export'!J133,'Express Worldwide Export IL'!$C$13:$I$13,0))*1</f>
        <v>55.27</v>
      </c>
      <c r="N133" t="str">
        <f t="shared" si="7"/>
        <v>Flat KG</v>
      </c>
      <c r="O133" t="s">
        <v>2310</v>
      </c>
      <c r="P133" t="s">
        <v>18</v>
      </c>
      <c r="R133" t="str">
        <f t="shared" si="16"/>
        <v>('DHL','2024-01-01','2024-12-31','12377','Export','US',NULL,'EXPRESS WW (NON-DOC) ','Non-Document','5',1.5,2,55.27,'Flat KG','AppliedMaterials_2024',NULL),</v>
      </c>
    </row>
    <row r="134" spans="1:18" x14ac:dyDescent="0.3">
      <c r="A134" t="str">
        <f t="shared" si="14"/>
        <v>DHL</v>
      </c>
      <c r="B134" s="1" t="s">
        <v>21</v>
      </c>
      <c r="C134" s="1" t="s">
        <v>2309</v>
      </c>
      <c r="D134">
        <v>12377</v>
      </c>
      <c r="E134" t="str">
        <f t="shared" si="14"/>
        <v>Export</v>
      </c>
      <c r="F134" t="str">
        <f t="shared" si="14"/>
        <v>US</v>
      </c>
      <c r="G134" t="str">
        <f t="shared" si="14"/>
        <v>NULL</v>
      </c>
      <c r="H134" t="s">
        <v>2353</v>
      </c>
      <c r="I134" t="str">
        <f t="shared" si="14"/>
        <v>Non-Document</v>
      </c>
      <c r="J134" s="11">
        <f t="shared" si="15"/>
        <v>5</v>
      </c>
      <c r="K134">
        <f t="shared" si="13"/>
        <v>2</v>
      </c>
      <c r="L134">
        <f t="shared" si="13"/>
        <v>2.5</v>
      </c>
      <c r="M134">
        <f>INDEX('Express Worldwide Export IL'!$C$14:$I$43,MATCH('Rate Load ExpressWW IL Export'!L134,'Express Worldwide Export IL'!$B$14:$B$41,0),MATCH("Zone "&amp;'Rate Load ExpressWW IL Export'!J134,'Express Worldwide Export IL'!$C$13:$I$13,0))*1</f>
        <v>63.42</v>
      </c>
      <c r="N134" t="str">
        <f t="shared" si="7"/>
        <v>Flat KG</v>
      </c>
      <c r="O134" t="s">
        <v>2310</v>
      </c>
      <c r="P134" t="s">
        <v>18</v>
      </c>
      <c r="R134" t="str">
        <f t="shared" si="16"/>
        <v>('DHL','2024-01-01','2024-12-31','12377','Export','US',NULL,'EXPRESS WW (NON-DOC) ','Non-Document','5',2,2.5,63.42,'Flat KG','AppliedMaterials_2024',NULL),</v>
      </c>
    </row>
    <row r="135" spans="1:18" x14ac:dyDescent="0.3">
      <c r="A135" t="str">
        <f t="shared" si="14"/>
        <v>DHL</v>
      </c>
      <c r="B135" s="1" t="s">
        <v>21</v>
      </c>
      <c r="C135" s="1" t="s">
        <v>2309</v>
      </c>
      <c r="D135">
        <v>12377</v>
      </c>
      <c r="E135" t="str">
        <f t="shared" si="14"/>
        <v>Export</v>
      </c>
      <c r="F135" t="str">
        <f t="shared" si="14"/>
        <v>US</v>
      </c>
      <c r="G135" t="str">
        <f t="shared" si="14"/>
        <v>NULL</v>
      </c>
      <c r="H135" t="s">
        <v>2353</v>
      </c>
      <c r="I135" t="str">
        <f t="shared" si="14"/>
        <v>Non-Document</v>
      </c>
      <c r="J135" s="11">
        <f t="shared" si="15"/>
        <v>5</v>
      </c>
      <c r="K135">
        <f t="shared" ref="K135:L150" si="17">K110</f>
        <v>2.5</v>
      </c>
      <c r="L135">
        <f t="shared" si="17"/>
        <v>3</v>
      </c>
      <c r="M135">
        <f>INDEX('Express Worldwide Export IL'!$C$14:$I$43,MATCH('Rate Load ExpressWW IL Export'!L135,'Express Worldwide Export IL'!$B$14:$B$41,0),MATCH("Zone "&amp;'Rate Load ExpressWW IL Export'!J135,'Express Worldwide Export IL'!$C$13:$I$13,0))*1</f>
        <v>70.430000000000007</v>
      </c>
      <c r="N135" t="str">
        <f t="shared" ref="N135:N198" si="18">N110</f>
        <v>Flat KG</v>
      </c>
      <c r="O135" t="s">
        <v>2310</v>
      </c>
      <c r="P135" t="s">
        <v>18</v>
      </c>
      <c r="R135" t="str">
        <f t="shared" si="16"/>
        <v>('DHL','2024-01-01','2024-12-31','12377','Export','US',NULL,'EXPRESS WW (NON-DOC) ','Non-Document','5',2.5,3,70.43,'Flat KG','AppliedMaterials_2024',NULL),</v>
      </c>
    </row>
    <row r="136" spans="1:18" x14ac:dyDescent="0.3">
      <c r="A136" t="str">
        <f t="shared" ref="A136:I151" si="19">A111</f>
        <v>DHL</v>
      </c>
      <c r="B136" s="1" t="s">
        <v>21</v>
      </c>
      <c r="C136" s="1" t="s">
        <v>2309</v>
      </c>
      <c r="D136">
        <v>12377</v>
      </c>
      <c r="E136" t="str">
        <f t="shared" si="19"/>
        <v>Export</v>
      </c>
      <c r="F136" t="str">
        <f t="shared" si="19"/>
        <v>US</v>
      </c>
      <c r="G136" t="str">
        <f t="shared" si="19"/>
        <v>NULL</v>
      </c>
      <c r="H136" t="s">
        <v>2353</v>
      </c>
      <c r="I136" t="str">
        <f t="shared" si="19"/>
        <v>Non-Document</v>
      </c>
      <c r="J136" s="11">
        <f t="shared" si="15"/>
        <v>5</v>
      </c>
      <c r="K136">
        <f t="shared" si="17"/>
        <v>3</v>
      </c>
      <c r="L136">
        <f t="shared" si="17"/>
        <v>3.5</v>
      </c>
      <c r="M136">
        <f>INDEX('Express Worldwide Export IL'!$C$14:$I$43,MATCH('Rate Load ExpressWW IL Export'!L136,'Express Worldwide Export IL'!$B$14:$B$41,0),MATCH("Zone "&amp;'Rate Load ExpressWW IL Export'!J136,'Express Worldwide Export IL'!$C$13:$I$13,0))*1</f>
        <v>77.44</v>
      </c>
      <c r="N136" t="str">
        <f t="shared" si="18"/>
        <v>Flat KG</v>
      </c>
      <c r="O136" t="s">
        <v>2310</v>
      </c>
      <c r="P136" t="s">
        <v>18</v>
      </c>
      <c r="R136" t="str">
        <f t="shared" si="16"/>
        <v>('DHL','2024-01-01','2024-12-31','12377','Export','US',NULL,'EXPRESS WW (NON-DOC) ','Non-Document','5',3,3.5,77.44,'Flat KG','AppliedMaterials_2024',NULL),</v>
      </c>
    </row>
    <row r="137" spans="1:18" x14ac:dyDescent="0.3">
      <c r="A137" t="str">
        <f t="shared" si="19"/>
        <v>DHL</v>
      </c>
      <c r="B137" s="1" t="s">
        <v>21</v>
      </c>
      <c r="C137" s="1" t="s">
        <v>2309</v>
      </c>
      <c r="D137">
        <v>12377</v>
      </c>
      <c r="E137" t="str">
        <f t="shared" si="19"/>
        <v>Export</v>
      </c>
      <c r="F137" t="str">
        <f t="shared" si="19"/>
        <v>US</v>
      </c>
      <c r="G137" t="str">
        <f t="shared" si="19"/>
        <v>NULL</v>
      </c>
      <c r="H137" t="s">
        <v>2353</v>
      </c>
      <c r="I137" t="str">
        <f t="shared" si="19"/>
        <v>Non-Document</v>
      </c>
      <c r="J137" s="11">
        <f t="shared" si="15"/>
        <v>5</v>
      </c>
      <c r="K137">
        <f t="shared" si="17"/>
        <v>3.5</v>
      </c>
      <c r="L137">
        <f t="shared" si="17"/>
        <v>4</v>
      </c>
      <c r="M137">
        <f>INDEX('Express Worldwide Export IL'!$C$14:$I$43,MATCH('Rate Load ExpressWW IL Export'!L137,'Express Worldwide Export IL'!$B$14:$B$41,0),MATCH("Zone "&amp;'Rate Load ExpressWW IL Export'!J137,'Express Worldwide Export IL'!$C$13:$I$13,0))*1</f>
        <v>84.45</v>
      </c>
      <c r="N137" t="str">
        <f t="shared" si="18"/>
        <v>Flat KG</v>
      </c>
      <c r="O137" t="s">
        <v>2310</v>
      </c>
      <c r="P137" t="s">
        <v>18</v>
      </c>
      <c r="R137" t="str">
        <f t="shared" si="16"/>
        <v>('DHL','2024-01-01','2024-12-31','12377','Export','US',NULL,'EXPRESS WW (NON-DOC) ','Non-Document','5',3.5,4,84.45,'Flat KG','AppliedMaterials_2024',NULL),</v>
      </c>
    </row>
    <row r="138" spans="1:18" x14ac:dyDescent="0.3">
      <c r="A138" t="str">
        <f t="shared" si="19"/>
        <v>DHL</v>
      </c>
      <c r="B138" s="1" t="s">
        <v>21</v>
      </c>
      <c r="C138" s="1" t="s">
        <v>2309</v>
      </c>
      <c r="D138">
        <v>12377</v>
      </c>
      <c r="E138" t="str">
        <f t="shared" si="19"/>
        <v>Export</v>
      </c>
      <c r="F138" t="str">
        <f t="shared" si="19"/>
        <v>US</v>
      </c>
      <c r="G138" t="str">
        <f t="shared" si="19"/>
        <v>NULL</v>
      </c>
      <c r="H138" t="s">
        <v>2353</v>
      </c>
      <c r="I138" t="str">
        <f t="shared" si="19"/>
        <v>Non-Document</v>
      </c>
      <c r="J138" s="11">
        <f t="shared" si="15"/>
        <v>5</v>
      </c>
      <c r="K138">
        <f t="shared" si="17"/>
        <v>4</v>
      </c>
      <c r="L138">
        <f t="shared" si="17"/>
        <v>4.5</v>
      </c>
      <c r="M138">
        <f>INDEX('Express Worldwide Export IL'!$C$14:$I$43,MATCH('Rate Load ExpressWW IL Export'!L138,'Express Worldwide Export IL'!$B$14:$B$41,0),MATCH("Zone "&amp;'Rate Load ExpressWW IL Export'!J138,'Express Worldwide Export IL'!$C$13:$I$13,0))*1</f>
        <v>91.46</v>
      </c>
      <c r="N138" t="str">
        <f t="shared" si="18"/>
        <v>Flat KG</v>
      </c>
      <c r="O138" t="s">
        <v>2310</v>
      </c>
      <c r="P138" t="s">
        <v>18</v>
      </c>
      <c r="R138" t="str">
        <f t="shared" si="16"/>
        <v>('DHL','2024-01-01','2024-12-31','12377','Export','US',NULL,'EXPRESS WW (NON-DOC) ','Non-Document','5',4,4.5,91.46,'Flat KG','AppliedMaterials_2024',NULL),</v>
      </c>
    </row>
    <row r="139" spans="1:18" x14ac:dyDescent="0.3">
      <c r="A139" t="str">
        <f t="shared" si="19"/>
        <v>DHL</v>
      </c>
      <c r="B139" s="1" t="s">
        <v>21</v>
      </c>
      <c r="C139" s="1" t="s">
        <v>2309</v>
      </c>
      <c r="D139">
        <v>12377</v>
      </c>
      <c r="E139" t="str">
        <f t="shared" si="19"/>
        <v>Export</v>
      </c>
      <c r="F139" t="str">
        <f t="shared" si="19"/>
        <v>US</v>
      </c>
      <c r="G139" t="str">
        <f t="shared" si="19"/>
        <v>NULL</v>
      </c>
      <c r="H139" t="s">
        <v>2353</v>
      </c>
      <c r="I139" t="str">
        <f t="shared" si="19"/>
        <v>Non-Document</v>
      </c>
      <c r="J139" s="11">
        <f t="shared" si="15"/>
        <v>5</v>
      </c>
      <c r="K139">
        <f t="shared" si="17"/>
        <v>4.5</v>
      </c>
      <c r="L139">
        <f t="shared" si="17"/>
        <v>5</v>
      </c>
      <c r="M139">
        <f>INDEX('Express Worldwide Export IL'!$C$14:$I$43,MATCH('Rate Load ExpressWW IL Export'!L139,'Express Worldwide Export IL'!$B$14:$B$41,0),MATCH("Zone "&amp;'Rate Load ExpressWW IL Export'!J139,'Express Worldwide Export IL'!$C$13:$I$13,0))*1</f>
        <v>98.47</v>
      </c>
      <c r="N139" t="str">
        <f t="shared" si="18"/>
        <v>Flat KG</v>
      </c>
      <c r="O139" t="s">
        <v>2310</v>
      </c>
      <c r="P139" t="s">
        <v>18</v>
      </c>
      <c r="R139" t="str">
        <f t="shared" si="16"/>
        <v>('DHL','2024-01-01','2024-12-31','12377','Export','US',NULL,'EXPRESS WW (NON-DOC) ','Non-Document','5',4.5,5,98.47,'Flat KG','AppliedMaterials_2024',NULL),</v>
      </c>
    </row>
    <row r="140" spans="1:18" x14ac:dyDescent="0.3">
      <c r="A140" t="str">
        <f t="shared" si="19"/>
        <v>DHL</v>
      </c>
      <c r="B140" s="1" t="s">
        <v>21</v>
      </c>
      <c r="C140" s="1" t="s">
        <v>2309</v>
      </c>
      <c r="D140">
        <v>12377</v>
      </c>
      <c r="E140" t="str">
        <f t="shared" si="19"/>
        <v>Export</v>
      </c>
      <c r="F140" t="str">
        <f t="shared" si="19"/>
        <v>US</v>
      </c>
      <c r="G140" t="str">
        <f t="shared" si="19"/>
        <v>NULL</v>
      </c>
      <c r="H140" t="s">
        <v>2353</v>
      </c>
      <c r="I140" t="str">
        <f t="shared" si="19"/>
        <v>Non-Document</v>
      </c>
      <c r="J140" s="11">
        <f t="shared" si="15"/>
        <v>5</v>
      </c>
      <c r="K140">
        <f t="shared" si="17"/>
        <v>5</v>
      </c>
      <c r="L140">
        <f t="shared" si="17"/>
        <v>5.5</v>
      </c>
      <c r="M140">
        <f>INDEX('Express Worldwide Export IL'!$C$14:$I$43,MATCH('Rate Load ExpressWW IL Export'!L140,'Express Worldwide Export IL'!$B$14:$B$41,0),MATCH("Zone "&amp;'Rate Load ExpressWW IL Export'!J140,'Express Worldwide Export IL'!$C$13:$I$13,0))*1</f>
        <v>104.78</v>
      </c>
      <c r="N140" t="str">
        <f t="shared" si="18"/>
        <v>Flat KG</v>
      </c>
      <c r="O140" t="s">
        <v>2310</v>
      </c>
      <c r="P140" t="s">
        <v>18</v>
      </c>
      <c r="R140" t="str">
        <f t="shared" si="16"/>
        <v>('DHL','2024-01-01','2024-12-31','12377','Export','US',NULL,'EXPRESS WW (NON-DOC) ','Non-Document','5',5,5.5,104.78,'Flat KG','AppliedMaterials_2024',NULL),</v>
      </c>
    </row>
    <row r="141" spans="1:18" x14ac:dyDescent="0.3">
      <c r="A141" t="str">
        <f t="shared" si="19"/>
        <v>DHL</v>
      </c>
      <c r="B141" s="1" t="s">
        <v>21</v>
      </c>
      <c r="C141" s="1" t="s">
        <v>2309</v>
      </c>
      <c r="D141">
        <v>12377</v>
      </c>
      <c r="E141" t="str">
        <f t="shared" si="19"/>
        <v>Export</v>
      </c>
      <c r="F141" t="str">
        <f t="shared" si="19"/>
        <v>US</v>
      </c>
      <c r="G141" t="str">
        <f t="shared" si="19"/>
        <v>NULL</v>
      </c>
      <c r="H141" t="s">
        <v>2353</v>
      </c>
      <c r="I141" t="str">
        <f t="shared" si="19"/>
        <v>Non-Document</v>
      </c>
      <c r="J141" s="11">
        <f t="shared" si="15"/>
        <v>5</v>
      </c>
      <c r="K141">
        <f t="shared" si="17"/>
        <v>5.5</v>
      </c>
      <c r="L141">
        <f t="shared" si="17"/>
        <v>6</v>
      </c>
      <c r="M141">
        <f>INDEX('Express Worldwide Export IL'!$C$14:$I$43,MATCH('Rate Load ExpressWW IL Export'!L141,'Express Worldwide Export IL'!$B$14:$B$41,0),MATCH("Zone "&amp;'Rate Load ExpressWW IL Export'!J141,'Express Worldwide Export IL'!$C$13:$I$13,0))*1</f>
        <v>111.09</v>
      </c>
      <c r="N141" t="str">
        <f t="shared" si="18"/>
        <v>Flat KG</v>
      </c>
      <c r="O141" t="s">
        <v>2310</v>
      </c>
      <c r="P141" t="s">
        <v>18</v>
      </c>
      <c r="R141" t="str">
        <f t="shared" si="16"/>
        <v>('DHL','2024-01-01','2024-12-31','12377','Export','US',NULL,'EXPRESS WW (NON-DOC) ','Non-Document','5',5.5,6,111.09,'Flat KG','AppliedMaterials_2024',NULL),</v>
      </c>
    </row>
    <row r="142" spans="1:18" x14ac:dyDescent="0.3">
      <c r="A142" t="str">
        <f t="shared" si="19"/>
        <v>DHL</v>
      </c>
      <c r="B142" s="1" t="s">
        <v>21</v>
      </c>
      <c r="C142" s="1" t="s">
        <v>2309</v>
      </c>
      <c r="D142">
        <v>12377</v>
      </c>
      <c r="E142" t="str">
        <f t="shared" si="19"/>
        <v>Export</v>
      </c>
      <c r="F142" t="str">
        <f t="shared" si="19"/>
        <v>US</v>
      </c>
      <c r="G142" t="str">
        <f t="shared" si="19"/>
        <v>NULL</v>
      </c>
      <c r="H142" t="s">
        <v>2353</v>
      </c>
      <c r="I142" t="str">
        <f t="shared" si="19"/>
        <v>Non-Document</v>
      </c>
      <c r="J142" s="11">
        <f t="shared" si="15"/>
        <v>5</v>
      </c>
      <c r="K142">
        <f t="shared" si="17"/>
        <v>6</v>
      </c>
      <c r="L142">
        <f t="shared" si="17"/>
        <v>6.5</v>
      </c>
      <c r="M142">
        <f>INDEX('Express Worldwide Export IL'!$C$14:$I$43,MATCH('Rate Load ExpressWW IL Export'!L142,'Express Worldwide Export IL'!$B$14:$B$41,0),MATCH("Zone "&amp;'Rate Load ExpressWW IL Export'!J142,'Express Worldwide Export IL'!$C$13:$I$13,0))*1</f>
        <v>117.4</v>
      </c>
      <c r="N142" t="str">
        <f t="shared" si="18"/>
        <v>Flat KG</v>
      </c>
      <c r="O142" t="s">
        <v>2310</v>
      </c>
      <c r="P142" t="s">
        <v>18</v>
      </c>
      <c r="R142" t="str">
        <f t="shared" si="16"/>
        <v>('DHL','2024-01-01','2024-12-31','12377','Export','US',NULL,'EXPRESS WW (NON-DOC) ','Non-Document','5',6,6.5,117.4,'Flat KG','AppliedMaterials_2024',NULL),</v>
      </c>
    </row>
    <row r="143" spans="1:18" x14ac:dyDescent="0.3">
      <c r="A143" t="str">
        <f t="shared" si="19"/>
        <v>DHL</v>
      </c>
      <c r="B143" s="1" t="s">
        <v>21</v>
      </c>
      <c r="C143" s="1" t="s">
        <v>2309</v>
      </c>
      <c r="D143">
        <v>12377</v>
      </c>
      <c r="E143" t="str">
        <f t="shared" si="19"/>
        <v>Export</v>
      </c>
      <c r="F143" t="str">
        <f t="shared" si="19"/>
        <v>US</v>
      </c>
      <c r="G143" t="str">
        <f t="shared" si="19"/>
        <v>NULL</v>
      </c>
      <c r="H143" t="s">
        <v>2353</v>
      </c>
      <c r="I143" t="str">
        <f t="shared" si="19"/>
        <v>Non-Document</v>
      </c>
      <c r="J143" s="11">
        <f t="shared" si="15"/>
        <v>5</v>
      </c>
      <c r="K143">
        <f t="shared" si="17"/>
        <v>6.5</v>
      </c>
      <c r="L143">
        <f t="shared" si="17"/>
        <v>7</v>
      </c>
      <c r="M143">
        <f>INDEX('Express Worldwide Export IL'!$C$14:$I$43,MATCH('Rate Load ExpressWW IL Export'!L143,'Express Worldwide Export IL'!$B$14:$B$41,0),MATCH("Zone "&amp;'Rate Load ExpressWW IL Export'!J143,'Express Worldwide Export IL'!$C$13:$I$13,0))*1</f>
        <v>123.71</v>
      </c>
      <c r="N143" t="str">
        <f t="shared" si="18"/>
        <v>Flat KG</v>
      </c>
      <c r="O143" t="s">
        <v>2310</v>
      </c>
      <c r="P143" t="s">
        <v>18</v>
      </c>
      <c r="R143" t="str">
        <f t="shared" si="16"/>
        <v>('DHL','2024-01-01','2024-12-31','12377','Export','US',NULL,'EXPRESS WW (NON-DOC) ','Non-Document','5',6.5,7,123.71,'Flat KG','AppliedMaterials_2024',NULL),</v>
      </c>
    </row>
    <row r="144" spans="1:18" x14ac:dyDescent="0.3">
      <c r="A144" t="str">
        <f t="shared" si="19"/>
        <v>DHL</v>
      </c>
      <c r="B144" s="1" t="s">
        <v>21</v>
      </c>
      <c r="C144" s="1" t="s">
        <v>2309</v>
      </c>
      <c r="D144">
        <v>12377</v>
      </c>
      <c r="E144" t="str">
        <f t="shared" si="19"/>
        <v>Export</v>
      </c>
      <c r="F144" t="str">
        <f t="shared" si="19"/>
        <v>US</v>
      </c>
      <c r="G144" t="str">
        <f t="shared" si="19"/>
        <v>NULL</v>
      </c>
      <c r="H144" t="s">
        <v>2353</v>
      </c>
      <c r="I144" t="str">
        <f t="shared" si="19"/>
        <v>Non-Document</v>
      </c>
      <c r="J144" s="11">
        <f t="shared" si="15"/>
        <v>5</v>
      </c>
      <c r="K144">
        <f t="shared" si="17"/>
        <v>7</v>
      </c>
      <c r="L144">
        <f t="shared" si="17"/>
        <v>7.5</v>
      </c>
      <c r="M144">
        <f>INDEX('Express Worldwide Export IL'!$C$14:$I$43,MATCH('Rate Load ExpressWW IL Export'!L144,'Express Worldwide Export IL'!$B$14:$B$41,0),MATCH("Zone "&amp;'Rate Load ExpressWW IL Export'!J144,'Express Worldwide Export IL'!$C$13:$I$13,0))*1</f>
        <v>130.02000000000001</v>
      </c>
      <c r="N144" t="str">
        <f t="shared" si="18"/>
        <v>Flat KG</v>
      </c>
      <c r="O144" t="s">
        <v>2310</v>
      </c>
      <c r="P144" t="s">
        <v>18</v>
      </c>
      <c r="R144" t="str">
        <f t="shared" si="16"/>
        <v>('DHL','2024-01-01','2024-12-31','12377','Export','US',NULL,'EXPRESS WW (NON-DOC) ','Non-Document','5',7,7.5,130.02,'Flat KG','AppliedMaterials_2024',NULL),</v>
      </c>
    </row>
    <row r="145" spans="1:18" x14ac:dyDescent="0.3">
      <c r="A145" t="str">
        <f t="shared" si="19"/>
        <v>DHL</v>
      </c>
      <c r="B145" s="1" t="s">
        <v>21</v>
      </c>
      <c r="C145" s="1" t="s">
        <v>2309</v>
      </c>
      <c r="D145">
        <v>12377</v>
      </c>
      <c r="E145" t="str">
        <f t="shared" si="19"/>
        <v>Export</v>
      </c>
      <c r="F145" t="str">
        <f t="shared" si="19"/>
        <v>US</v>
      </c>
      <c r="G145" t="str">
        <f t="shared" si="19"/>
        <v>NULL</v>
      </c>
      <c r="H145" t="s">
        <v>2353</v>
      </c>
      <c r="I145" t="str">
        <f t="shared" si="19"/>
        <v>Non-Document</v>
      </c>
      <c r="J145" s="11">
        <f t="shared" si="15"/>
        <v>5</v>
      </c>
      <c r="K145">
        <f t="shared" si="17"/>
        <v>7.5</v>
      </c>
      <c r="L145">
        <f t="shared" si="17"/>
        <v>8</v>
      </c>
      <c r="M145">
        <f>INDEX('Express Worldwide Export IL'!$C$14:$I$43,MATCH('Rate Load ExpressWW IL Export'!L145,'Express Worldwide Export IL'!$B$14:$B$41,0),MATCH("Zone "&amp;'Rate Load ExpressWW IL Export'!J145,'Express Worldwide Export IL'!$C$13:$I$13,0))*1</f>
        <v>136.33000000000001</v>
      </c>
      <c r="N145" t="str">
        <f t="shared" si="18"/>
        <v>Flat KG</v>
      </c>
      <c r="O145" t="s">
        <v>2310</v>
      </c>
      <c r="P145" t="s">
        <v>18</v>
      </c>
      <c r="R145" t="str">
        <f t="shared" si="16"/>
        <v>('DHL','2024-01-01','2024-12-31','12377','Export','US',NULL,'EXPRESS WW (NON-DOC) ','Non-Document','5',7.5,8,136.33,'Flat KG','AppliedMaterials_2024',NULL),</v>
      </c>
    </row>
    <row r="146" spans="1:18" x14ac:dyDescent="0.3">
      <c r="A146" t="str">
        <f t="shared" si="19"/>
        <v>DHL</v>
      </c>
      <c r="B146" s="1" t="s">
        <v>21</v>
      </c>
      <c r="C146" s="1" t="s">
        <v>2309</v>
      </c>
      <c r="D146">
        <v>12377</v>
      </c>
      <c r="E146" t="str">
        <f t="shared" si="19"/>
        <v>Export</v>
      </c>
      <c r="F146" t="str">
        <f t="shared" si="19"/>
        <v>US</v>
      </c>
      <c r="G146" t="str">
        <f t="shared" si="19"/>
        <v>NULL</v>
      </c>
      <c r="H146" t="s">
        <v>2353</v>
      </c>
      <c r="I146" t="str">
        <f t="shared" si="19"/>
        <v>Non-Document</v>
      </c>
      <c r="J146" s="11">
        <f t="shared" si="15"/>
        <v>5</v>
      </c>
      <c r="K146">
        <f t="shared" si="17"/>
        <v>8</v>
      </c>
      <c r="L146">
        <f t="shared" si="17"/>
        <v>8.5</v>
      </c>
      <c r="M146">
        <f>INDEX('Express Worldwide Export IL'!$C$14:$I$43,MATCH('Rate Load ExpressWW IL Export'!L146,'Express Worldwide Export IL'!$B$14:$B$41,0),MATCH("Zone "&amp;'Rate Load ExpressWW IL Export'!J146,'Express Worldwide Export IL'!$C$13:$I$13,0))*1</f>
        <v>142.63999999999999</v>
      </c>
      <c r="N146" t="str">
        <f t="shared" si="18"/>
        <v>Flat KG</v>
      </c>
      <c r="O146" t="s">
        <v>2310</v>
      </c>
      <c r="P146" t="s">
        <v>18</v>
      </c>
      <c r="R146" t="str">
        <f t="shared" si="16"/>
        <v>('DHL','2024-01-01','2024-12-31','12377','Export','US',NULL,'EXPRESS WW (NON-DOC) ','Non-Document','5',8,8.5,142.64,'Flat KG','AppliedMaterials_2024',NULL),</v>
      </c>
    </row>
    <row r="147" spans="1:18" x14ac:dyDescent="0.3">
      <c r="A147" t="str">
        <f t="shared" si="19"/>
        <v>DHL</v>
      </c>
      <c r="B147" s="1" t="s">
        <v>21</v>
      </c>
      <c r="C147" s="1" t="s">
        <v>2309</v>
      </c>
      <c r="D147">
        <v>12377</v>
      </c>
      <c r="E147" t="str">
        <f t="shared" si="19"/>
        <v>Export</v>
      </c>
      <c r="F147" t="str">
        <f t="shared" si="19"/>
        <v>US</v>
      </c>
      <c r="G147" t="str">
        <f t="shared" si="19"/>
        <v>NULL</v>
      </c>
      <c r="H147" t="s">
        <v>2353</v>
      </c>
      <c r="I147" t="str">
        <f t="shared" si="19"/>
        <v>Non-Document</v>
      </c>
      <c r="J147" s="11">
        <f t="shared" si="15"/>
        <v>5</v>
      </c>
      <c r="K147">
        <f t="shared" si="17"/>
        <v>8.5</v>
      </c>
      <c r="L147">
        <f t="shared" si="17"/>
        <v>9</v>
      </c>
      <c r="M147">
        <f>INDEX('Express Worldwide Export IL'!$C$14:$I$43,MATCH('Rate Load ExpressWW IL Export'!L147,'Express Worldwide Export IL'!$B$14:$B$41,0),MATCH("Zone "&amp;'Rate Load ExpressWW IL Export'!J147,'Express Worldwide Export IL'!$C$13:$I$13,0))*1</f>
        <v>148.94999999999999</v>
      </c>
      <c r="N147" t="str">
        <f t="shared" si="18"/>
        <v>Flat KG</v>
      </c>
      <c r="O147" t="s">
        <v>2310</v>
      </c>
      <c r="P147" t="s">
        <v>18</v>
      </c>
      <c r="R147" t="str">
        <f t="shared" si="16"/>
        <v>('DHL','2024-01-01','2024-12-31','12377','Export','US',NULL,'EXPRESS WW (NON-DOC) ','Non-Document','5',8.5,9,148.95,'Flat KG','AppliedMaterials_2024',NULL),</v>
      </c>
    </row>
    <row r="148" spans="1:18" x14ac:dyDescent="0.3">
      <c r="A148" t="str">
        <f t="shared" si="19"/>
        <v>DHL</v>
      </c>
      <c r="B148" s="1" t="s">
        <v>21</v>
      </c>
      <c r="C148" s="1" t="s">
        <v>2309</v>
      </c>
      <c r="D148">
        <v>12377</v>
      </c>
      <c r="E148" t="str">
        <f t="shared" si="19"/>
        <v>Export</v>
      </c>
      <c r="F148" t="str">
        <f t="shared" si="19"/>
        <v>US</v>
      </c>
      <c r="G148" t="str">
        <f t="shared" si="19"/>
        <v>NULL</v>
      </c>
      <c r="H148" t="s">
        <v>2353</v>
      </c>
      <c r="I148" t="str">
        <f t="shared" si="19"/>
        <v>Non-Document</v>
      </c>
      <c r="J148" s="11">
        <f t="shared" si="15"/>
        <v>5</v>
      </c>
      <c r="K148">
        <f t="shared" si="17"/>
        <v>9</v>
      </c>
      <c r="L148">
        <f t="shared" si="17"/>
        <v>9.5</v>
      </c>
      <c r="M148">
        <f>INDEX('Express Worldwide Export IL'!$C$14:$I$43,MATCH('Rate Load ExpressWW IL Export'!L148,'Express Worldwide Export IL'!$B$14:$B$41,0),MATCH("Zone "&amp;'Rate Load ExpressWW IL Export'!J148,'Express Worldwide Export IL'!$C$13:$I$13,0))*1</f>
        <v>155.26</v>
      </c>
      <c r="N148" t="str">
        <f t="shared" si="18"/>
        <v>Flat KG</v>
      </c>
      <c r="O148" t="s">
        <v>2310</v>
      </c>
      <c r="P148" t="s">
        <v>18</v>
      </c>
      <c r="R148" t="str">
        <f t="shared" si="16"/>
        <v>('DHL','2024-01-01','2024-12-31','12377','Export','US',NULL,'EXPRESS WW (NON-DOC) ','Non-Document','5',9,9.5,155.26,'Flat KG','AppliedMaterials_2024',NULL),</v>
      </c>
    </row>
    <row r="149" spans="1:18" x14ac:dyDescent="0.3">
      <c r="A149" t="str">
        <f t="shared" si="19"/>
        <v>DHL</v>
      </c>
      <c r="B149" s="1" t="s">
        <v>21</v>
      </c>
      <c r="C149" s="1" t="s">
        <v>2309</v>
      </c>
      <c r="D149">
        <v>12377</v>
      </c>
      <c r="E149" t="str">
        <f t="shared" si="19"/>
        <v>Export</v>
      </c>
      <c r="F149" t="str">
        <f t="shared" si="19"/>
        <v>US</v>
      </c>
      <c r="G149" t="str">
        <f t="shared" si="19"/>
        <v>NULL</v>
      </c>
      <c r="H149" t="s">
        <v>2353</v>
      </c>
      <c r="I149" t="str">
        <f t="shared" si="19"/>
        <v>Non-Document</v>
      </c>
      <c r="J149" s="11">
        <f t="shared" si="15"/>
        <v>5</v>
      </c>
      <c r="K149">
        <f t="shared" si="17"/>
        <v>9.5</v>
      </c>
      <c r="L149">
        <f t="shared" si="17"/>
        <v>10</v>
      </c>
      <c r="M149">
        <f>INDEX('Express Worldwide Export IL'!$C$14:$I$43,MATCH('Rate Load ExpressWW IL Export'!L149,'Express Worldwide Export IL'!$B$14:$B$41,0),MATCH("Zone "&amp;'Rate Load ExpressWW IL Export'!J149,'Express Worldwide Export IL'!$C$13:$I$13,0))*1</f>
        <v>161.57</v>
      </c>
      <c r="N149" t="str">
        <f t="shared" si="18"/>
        <v>Flat KG</v>
      </c>
      <c r="O149" t="s">
        <v>2310</v>
      </c>
      <c r="P149" t="s">
        <v>18</v>
      </c>
      <c r="R149" t="str">
        <f t="shared" si="16"/>
        <v>('DHL','2024-01-01','2024-12-31','12377','Export','US',NULL,'EXPRESS WW (NON-DOC) ','Non-Document','5',9.5,10,161.57,'Flat KG','AppliedMaterials_2024',NULL),</v>
      </c>
    </row>
    <row r="150" spans="1:18" x14ac:dyDescent="0.3">
      <c r="A150" t="str">
        <f t="shared" si="19"/>
        <v>DHL</v>
      </c>
      <c r="B150" s="1" t="s">
        <v>21</v>
      </c>
      <c r="C150" s="1" t="s">
        <v>2309</v>
      </c>
      <c r="D150">
        <v>12377</v>
      </c>
      <c r="E150" t="str">
        <f t="shared" si="19"/>
        <v>Export</v>
      </c>
      <c r="F150" t="str">
        <f t="shared" si="19"/>
        <v>US</v>
      </c>
      <c r="G150" t="str">
        <f t="shared" si="19"/>
        <v>NULL</v>
      </c>
      <c r="H150" t="s">
        <v>2353</v>
      </c>
      <c r="I150" t="str">
        <f t="shared" si="19"/>
        <v>Non-Document</v>
      </c>
      <c r="J150" s="11">
        <f t="shared" si="15"/>
        <v>5</v>
      </c>
      <c r="K150">
        <f t="shared" si="17"/>
        <v>10</v>
      </c>
      <c r="L150">
        <f t="shared" si="17"/>
        <v>20</v>
      </c>
      <c r="M150">
        <f>INDEX('Express Worldwide Export IL'!$C$14:$I$43,MATCH('Rate Load ExpressWW IL Export'!L150,'Express Worldwide Export IL'!$B$14:$B$41,0),MATCH("Zone "&amp;'Rate Load ExpressWW IL Export'!J150,'Express Worldwide Export IL'!$C$13:$I$13,0))*1</f>
        <v>5.6</v>
      </c>
      <c r="N150" t="str">
        <f t="shared" si="18"/>
        <v>Per0.5KG_A</v>
      </c>
      <c r="O150" t="s">
        <v>2310</v>
      </c>
      <c r="P150">
        <f>M149</f>
        <v>161.57</v>
      </c>
      <c r="R150" t="str">
        <f t="shared" si="16"/>
        <v>('DHL','2024-01-01','2024-12-31','12377','Export','US',NULL,'EXPRESS WW (NON-DOC) ','Non-Document','5',10,20,5.6,'Per0.5KG_A','AppliedMaterials_2024',161.57),</v>
      </c>
    </row>
    <row r="151" spans="1:18" x14ac:dyDescent="0.3">
      <c r="A151" t="str">
        <f t="shared" si="19"/>
        <v>DHL</v>
      </c>
      <c r="B151" s="1" t="s">
        <v>21</v>
      </c>
      <c r="C151" s="1" t="s">
        <v>2309</v>
      </c>
      <c r="D151">
        <v>12377</v>
      </c>
      <c r="E151" t="str">
        <f t="shared" si="19"/>
        <v>Export</v>
      </c>
      <c r="F151" t="str">
        <f t="shared" si="19"/>
        <v>US</v>
      </c>
      <c r="G151" t="str">
        <f t="shared" si="19"/>
        <v>NULL</v>
      </c>
      <c r="H151" t="s">
        <v>2353</v>
      </c>
      <c r="I151" t="str">
        <f t="shared" si="19"/>
        <v>Non-Document</v>
      </c>
      <c r="J151" s="11">
        <f t="shared" si="15"/>
        <v>5</v>
      </c>
      <c r="K151">
        <f t="shared" ref="K151:L166" si="20">K126</f>
        <v>20</v>
      </c>
      <c r="L151">
        <f t="shared" si="20"/>
        <v>30</v>
      </c>
      <c r="M151">
        <f>INDEX('Express Worldwide Export IL'!$C$14:$I$43,MATCH('Rate Load ExpressWW IL Export'!L151,'Express Worldwide Export IL'!$B$14:$B$41,0),MATCH("Zone "&amp;'Rate Load ExpressWW IL Export'!J151,'Express Worldwide Export IL'!$C$13:$I$13,0))*1</f>
        <v>5.13</v>
      </c>
      <c r="N151" t="str">
        <f t="shared" si="18"/>
        <v>Per0.5KG_A</v>
      </c>
      <c r="O151" t="s">
        <v>2310</v>
      </c>
      <c r="P151">
        <f>P150+((K151-K150)*2)*M150</f>
        <v>273.57</v>
      </c>
      <c r="R151" t="str">
        <f t="shared" si="16"/>
        <v>('DHL','2024-01-01','2024-12-31','12377','Export','US',NULL,'EXPRESS WW (NON-DOC) ','Non-Document','5',20,30,5.13,'Per0.5KG_A','AppliedMaterials_2024',273.57),</v>
      </c>
    </row>
    <row r="152" spans="1:18" x14ac:dyDescent="0.3">
      <c r="A152" t="str">
        <f t="shared" ref="A152:I167" si="21">A127</f>
        <v>DHL</v>
      </c>
      <c r="B152" s="1" t="s">
        <v>21</v>
      </c>
      <c r="C152" s="1" t="s">
        <v>2309</v>
      </c>
      <c r="D152">
        <v>12377</v>
      </c>
      <c r="E152" t="str">
        <f t="shared" si="21"/>
        <v>Export</v>
      </c>
      <c r="F152" t="str">
        <f t="shared" si="21"/>
        <v>US</v>
      </c>
      <c r="G152" t="str">
        <f t="shared" si="21"/>
        <v>NULL</v>
      </c>
      <c r="H152" t="s">
        <v>2353</v>
      </c>
      <c r="I152" t="str">
        <f t="shared" si="21"/>
        <v>Non-Document</v>
      </c>
      <c r="J152" s="11">
        <f t="shared" si="15"/>
        <v>5</v>
      </c>
      <c r="K152">
        <f t="shared" si="20"/>
        <v>30</v>
      </c>
      <c r="L152">
        <f t="shared" si="20"/>
        <v>70</v>
      </c>
      <c r="M152">
        <f>INDEX('Express Worldwide Export IL'!$C$14:$I$43,MATCH('Rate Load ExpressWW IL Export'!L152,'Express Worldwide Export IL'!$B$14:$B$41,0),MATCH("Zone "&amp;'Rate Load ExpressWW IL Export'!J152,'Express Worldwide Export IL'!$C$13:$I$13,0))*1</f>
        <v>11.75</v>
      </c>
      <c r="N152" t="str">
        <f t="shared" si="18"/>
        <v>Per1.0KG_A</v>
      </c>
      <c r="O152" t="s">
        <v>2310</v>
      </c>
      <c r="P152">
        <f>P151+((K152-K151))*M151</f>
        <v>324.87</v>
      </c>
      <c r="R152" t="str">
        <f t="shared" si="16"/>
        <v>('DHL','2024-01-01','2024-12-31','12377','Export','US',NULL,'EXPRESS WW (NON-DOC) ','Non-Document','5',30,70,11.75,'Per1.0KG_A','AppliedMaterials_2024',324.87),</v>
      </c>
    </row>
    <row r="153" spans="1:18" x14ac:dyDescent="0.3">
      <c r="A153" t="str">
        <f t="shared" si="21"/>
        <v>DHL</v>
      </c>
      <c r="B153" s="1" t="s">
        <v>21</v>
      </c>
      <c r="C153" s="1" t="s">
        <v>2309</v>
      </c>
      <c r="D153">
        <v>12377</v>
      </c>
      <c r="E153" t="str">
        <f t="shared" si="21"/>
        <v>Export</v>
      </c>
      <c r="F153" t="str">
        <f t="shared" si="21"/>
        <v>US</v>
      </c>
      <c r="G153" t="str">
        <f t="shared" si="21"/>
        <v>NULL</v>
      </c>
      <c r="H153" t="s">
        <v>2353</v>
      </c>
      <c r="I153" t="str">
        <f t="shared" si="21"/>
        <v>Non-Document</v>
      </c>
      <c r="J153" s="11">
        <f t="shared" si="15"/>
        <v>5</v>
      </c>
      <c r="K153">
        <f t="shared" si="20"/>
        <v>70</v>
      </c>
      <c r="L153">
        <f t="shared" si="20"/>
        <v>300</v>
      </c>
      <c r="M153">
        <f>INDEX('Express Worldwide Export IL'!$C$14:$I$43,MATCH('Rate Load ExpressWW IL Export'!L153,'Express Worldwide Export IL'!$B$14:$B$41,0),MATCH("Zone "&amp;'Rate Load ExpressWW IL Export'!J153,'Express Worldwide Export IL'!$C$13:$I$13,0))*1</f>
        <v>11.24</v>
      </c>
      <c r="N153" t="str">
        <f t="shared" si="18"/>
        <v>Per1.0KG_A</v>
      </c>
      <c r="O153" t="s">
        <v>2310</v>
      </c>
      <c r="P153">
        <f>P152+((K153-K152))*M152</f>
        <v>794.87</v>
      </c>
      <c r="R153" t="str">
        <f t="shared" si="16"/>
        <v>('DHL','2024-01-01','2024-12-31','12377','Export','US',NULL,'EXPRESS WW (NON-DOC) ','Non-Document','5',70,300,11.24,'Per1.0KG_A','AppliedMaterials_2024',794.87),</v>
      </c>
    </row>
    <row r="154" spans="1:18" x14ac:dyDescent="0.3">
      <c r="A154" t="str">
        <f t="shared" si="21"/>
        <v>DHL</v>
      </c>
      <c r="B154" s="1" t="s">
        <v>21</v>
      </c>
      <c r="C154" s="1" t="s">
        <v>2309</v>
      </c>
      <c r="D154">
        <v>12377</v>
      </c>
      <c r="E154" t="str">
        <f t="shared" si="21"/>
        <v>Export</v>
      </c>
      <c r="F154" t="str">
        <f t="shared" si="21"/>
        <v>US</v>
      </c>
      <c r="G154" t="str">
        <f t="shared" si="21"/>
        <v>NULL</v>
      </c>
      <c r="H154" t="s">
        <v>2353</v>
      </c>
      <c r="I154" t="str">
        <f t="shared" si="21"/>
        <v>Non-Document</v>
      </c>
      <c r="J154" s="11">
        <f t="shared" si="15"/>
        <v>5</v>
      </c>
      <c r="K154">
        <f t="shared" si="20"/>
        <v>300</v>
      </c>
      <c r="L154">
        <f t="shared" si="20"/>
        <v>99999</v>
      </c>
      <c r="M154">
        <f>INDEX('Express Worldwide Export IL'!$C$14:$I$43,MATCH('Rate Load ExpressWW IL Export'!L154,'Express Worldwide Export IL'!$B$14:$B$41,0),MATCH("Zone "&amp;'Rate Load ExpressWW IL Export'!J154,'Express Worldwide Export IL'!$C$13:$I$13,0))*1</f>
        <v>11.16</v>
      </c>
      <c r="N154" t="str">
        <f t="shared" si="18"/>
        <v>Per1.0KG_A</v>
      </c>
      <c r="O154" t="s">
        <v>2310</v>
      </c>
      <c r="P154">
        <f>P153+((K154-K153))*M153</f>
        <v>3380.07</v>
      </c>
      <c r="R154" t="str">
        <f t="shared" si="16"/>
        <v>('DHL','2024-01-01','2024-12-31','12377','Export','US',NULL,'EXPRESS WW (NON-DOC) ','Non-Document','5',300,99999,11.16,'Per1.0KG_A','AppliedMaterials_2024',3380.07),</v>
      </c>
    </row>
    <row r="155" spans="1:18" x14ac:dyDescent="0.3">
      <c r="A155" t="str">
        <f t="shared" si="21"/>
        <v>DHL</v>
      </c>
      <c r="B155" s="1" t="s">
        <v>21</v>
      </c>
      <c r="C155" s="1" t="s">
        <v>2309</v>
      </c>
      <c r="D155">
        <v>12377</v>
      </c>
      <c r="E155" t="str">
        <f t="shared" si="21"/>
        <v>Export</v>
      </c>
      <c r="F155" t="str">
        <f t="shared" si="21"/>
        <v>US</v>
      </c>
      <c r="G155" t="str">
        <f t="shared" si="21"/>
        <v>NULL</v>
      </c>
      <c r="H155" t="s">
        <v>2353</v>
      </c>
      <c r="I155" t="str">
        <f t="shared" si="21"/>
        <v>Non-Document</v>
      </c>
      <c r="J155" s="11">
        <f t="shared" si="15"/>
        <v>6</v>
      </c>
      <c r="K155">
        <f t="shared" si="20"/>
        <v>0</v>
      </c>
      <c r="L155">
        <f t="shared" si="20"/>
        <v>0.5</v>
      </c>
      <c r="M155">
        <f>INDEX('Express Worldwide Export IL'!$C$14:$I$43,MATCH('Rate Load ExpressWW IL Export'!L155,'Express Worldwide Export IL'!$B$14:$B$41,0),MATCH("Zone "&amp;'Rate Load ExpressWW IL Export'!J155,'Express Worldwide Export IL'!$C$13:$I$13,0))*1</f>
        <v>22.84</v>
      </c>
      <c r="N155" t="str">
        <f t="shared" si="18"/>
        <v>Flat KG</v>
      </c>
      <c r="O155" t="s">
        <v>2310</v>
      </c>
      <c r="P155" t="s">
        <v>18</v>
      </c>
      <c r="R155" t="str">
        <f t="shared" si="16"/>
        <v>('DHL','2024-01-01','2024-12-31','12377','Export','US',NULL,'EXPRESS WW (NON-DOC) ','Non-Document','6',0,0.5,22.84,'Flat KG','AppliedMaterials_2024',NULL),</v>
      </c>
    </row>
    <row r="156" spans="1:18" x14ac:dyDescent="0.3">
      <c r="A156" t="str">
        <f t="shared" si="21"/>
        <v>DHL</v>
      </c>
      <c r="B156" s="1" t="s">
        <v>21</v>
      </c>
      <c r="C156" s="1" t="s">
        <v>2309</v>
      </c>
      <c r="D156">
        <v>12377</v>
      </c>
      <c r="E156" t="str">
        <f t="shared" si="21"/>
        <v>Export</v>
      </c>
      <c r="F156" t="str">
        <f t="shared" si="21"/>
        <v>US</v>
      </c>
      <c r="G156" t="str">
        <f t="shared" si="21"/>
        <v>NULL</v>
      </c>
      <c r="H156" t="s">
        <v>2353</v>
      </c>
      <c r="I156" t="str">
        <f t="shared" si="21"/>
        <v>Non-Document</v>
      </c>
      <c r="J156" s="11">
        <f t="shared" si="15"/>
        <v>6</v>
      </c>
      <c r="K156">
        <f t="shared" si="20"/>
        <v>0.5</v>
      </c>
      <c r="L156">
        <f t="shared" si="20"/>
        <v>1</v>
      </c>
      <c r="M156">
        <f>INDEX('Express Worldwide Export IL'!$C$14:$I$43,MATCH('Rate Load ExpressWW IL Export'!L156,'Express Worldwide Export IL'!$B$14:$B$41,0),MATCH("Zone "&amp;'Rate Load ExpressWW IL Export'!J156,'Express Worldwide Export IL'!$C$13:$I$13,0))*1</f>
        <v>38.06</v>
      </c>
      <c r="N156" t="str">
        <f t="shared" si="18"/>
        <v>Flat KG</v>
      </c>
      <c r="O156" t="s">
        <v>2310</v>
      </c>
      <c r="P156" t="s">
        <v>18</v>
      </c>
      <c r="R156" t="str">
        <f t="shared" si="16"/>
        <v>('DHL','2024-01-01','2024-12-31','12377','Export','US',NULL,'EXPRESS WW (NON-DOC) ','Non-Document','6',0.5,1,38.06,'Flat KG','AppliedMaterials_2024',NULL),</v>
      </c>
    </row>
    <row r="157" spans="1:18" x14ac:dyDescent="0.3">
      <c r="A157" t="str">
        <f t="shared" si="21"/>
        <v>DHL</v>
      </c>
      <c r="B157" s="1" t="s">
        <v>21</v>
      </c>
      <c r="C157" s="1" t="s">
        <v>2309</v>
      </c>
      <c r="D157">
        <v>12377</v>
      </c>
      <c r="E157" t="str">
        <f t="shared" si="21"/>
        <v>Export</v>
      </c>
      <c r="F157" t="str">
        <f t="shared" si="21"/>
        <v>US</v>
      </c>
      <c r="G157" t="str">
        <f t="shared" si="21"/>
        <v>NULL</v>
      </c>
      <c r="H157" t="s">
        <v>2353</v>
      </c>
      <c r="I157" t="str">
        <f t="shared" si="21"/>
        <v>Non-Document</v>
      </c>
      <c r="J157" s="11">
        <f t="shared" si="15"/>
        <v>6</v>
      </c>
      <c r="K157">
        <f t="shared" si="20"/>
        <v>1</v>
      </c>
      <c r="L157">
        <f t="shared" si="20"/>
        <v>1.5</v>
      </c>
      <c r="M157">
        <f>INDEX('Express Worldwide Export IL'!$C$14:$I$43,MATCH('Rate Load ExpressWW IL Export'!L157,'Express Worldwide Export IL'!$B$14:$B$41,0),MATCH("Zone "&amp;'Rate Load ExpressWW IL Export'!J157,'Express Worldwide Export IL'!$C$13:$I$13,0))*1</f>
        <v>45.36</v>
      </c>
      <c r="N157" t="str">
        <f t="shared" si="18"/>
        <v>Flat KG</v>
      </c>
      <c r="O157" t="s">
        <v>2310</v>
      </c>
      <c r="P157" t="s">
        <v>18</v>
      </c>
      <c r="R157" t="str">
        <f t="shared" si="16"/>
        <v>('DHL','2024-01-01','2024-12-31','12377','Export','US',NULL,'EXPRESS WW (NON-DOC) ','Non-Document','6',1,1.5,45.36,'Flat KG','AppliedMaterials_2024',NULL),</v>
      </c>
    </row>
    <row r="158" spans="1:18" x14ac:dyDescent="0.3">
      <c r="A158" t="str">
        <f t="shared" si="21"/>
        <v>DHL</v>
      </c>
      <c r="B158" s="1" t="s">
        <v>21</v>
      </c>
      <c r="C158" s="1" t="s">
        <v>2309</v>
      </c>
      <c r="D158">
        <v>12377</v>
      </c>
      <c r="E158" t="str">
        <f t="shared" si="21"/>
        <v>Export</v>
      </c>
      <c r="F158" t="str">
        <f t="shared" si="21"/>
        <v>US</v>
      </c>
      <c r="G158" t="str">
        <f t="shared" si="21"/>
        <v>NULL</v>
      </c>
      <c r="H158" t="s">
        <v>2353</v>
      </c>
      <c r="I158" t="str">
        <f t="shared" si="21"/>
        <v>Non-Document</v>
      </c>
      <c r="J158" s="11">
        <f t="shared" si="15"/>
        <v>6</v>
      </c>
      <c r="K158">
        <f t="shared" si="20"/>
        <v>1.5</v>
      </c>
      <c r="L158">
        <f t="shared" si="20"/>
        <v>2</v>
      </c>
      <c r="M158">
        <f>INDEX('Express Worldwide Export IL'!$C$14:$I$43,MATCH('Rate Load ExpressWW IL Export'!L158,'Express Worldwide Export IL'!$B$14:$B$41,0),MATCH("Zone "&amp;'Rate Load ExpressWW IL Export'!J158,'Express Worldwide Export IL'!$C$13:$I$13,0))*1</f>
        <v>52.66</v>
      </c>
      <c r="N158" t="str">
        <f t="shared" si="18"/>
        <v>Flat KG</v>
      </c>
      <c r="O158" t="s">
        <v>2310</v>
      </c>
      <c r="P158" t="s">
        <v>18</v>
      </c>
      <c r="R158" t="str">
        <f t="shared" si="16"/>
        <v>('DHL','2024-01-01','2024-12-31','12377','Export','US',NULL,'EXPRESS WW (NON-DOC) ','Non-Document','6',1.5,2,52.66,'Flat KG','AppliedMaterials_2024',NULL),</v>
      </c>
    </row>
    <row r="159" spans="1:18" x14ac:dyDescent="0.3">
      <c r="A159" t="str">
        <f t="shared" si="21"/>
        <v>DHL</v>
      </c>
      <c r="B159" s="1" t="s">
        <v>21</v>
      </c>
      <c r="C159" s="1" t="s">
        <v>2309</v>
      </c>
      <c r="D159">
        <v>12377</v>
      </c>
      <c r="E159" t="str">
        <f t="shared" si="21"/>
        <v>Export</v>
      </c>
      <c r="F159" t="str">
        <f t="shared" si="21"/>
        <v>US</v>
      </c>
      <c r="G159" t="str">
        <f t="shared" si="21"/>
        <v>NULL</v>
      </c>
      <c r="H159" t="s">
        <v>2353</v>
      </c>
      <c r="I159" t="str">
        <f t="shared" si="21"/>
        <v>Non-Document</v>
      </c>
      <c r="J159" s="11">
        <f t="shared" si="15"/>
        <v>6</v>
      </c>
      <c r="K159">
        <f t="shared" si="20"/>
        <v>2</v>
      </c>
      <c r="L159">
        <f t="shared" si="20"/>
        <v>2.5</v>
      </c>
      <c r="M159">
        <f>INDEX('Express Worldwide Export IL'!$C$14:$I$43,MATCH('Rate Load ExpressWW IL Export'!L159,'Express Worldwide Export IL'!$B$14:$B$41,0),MATCH("Zone "&amp;'Rate Load ExpressWW IL Export'!J159,'Express Worldwide Export IL'!$C$13:$I$13,0))*1</f>
        <v>59.91</v>
      </c>
      <c r="N159" t="str">
        <f t="shared" si="18"/>
        <v>Flat KG</v>
      </c>
      <c r="O159" t="s">
        <v>2310</v>
      </c>
      <c r="P159" t="s">
        <v>18</v>
      </c>
      <c r="R159" t="str">
        <f t="shared" si="16"/>
        <v>('DHL','2024-01-01','2024-12-31','12377','Export','US',NULL,'EXPRESS WW (NON-DOC) ','Non-Document','6',2,2.5,59.91,'Flat KG','AppliedMaterials_2024',NULL),</v>
      </c>
    </row>
    <row r="160" spans="1:18" x14ac:dyDescent="0.3">
      <c r="A160" t="str">
        <f t="shared" si="21"/>
        <v>DHL</v>
      </c>
      <c r="B160" s="1" t="s">
        <v>21</v>
      </c>
      <c r="C160" s="1" t="s">
        <v>2309</v>
      </c>
      <c r="D160">
        <v>12377</v>
      </c>
      <c r="E160" t="str">
        <f t="shared" si="21"/>
        <v>Export</v>
      </c>
      <c r="F160" t="str">
        <f t="shared" si="21"/>
        <v>US</v>
      </c>
      <c r="G160" t="str">
        <f t="shared" si="21"/>
        <v>NULL</v>
      </c>
      <c r="H160" t="s">
        <v>2353</v>
      </c>
      <c r="I160" t="str">
        <f t="shared" si="21"/>
        <v>Non-Document</v>
      </c>
      <c r="J160" s="11">
        <f t="shared" si="15"/>
        <v>6</v>
      </c>
      <c r="K160">
        <f t="shared" si="20"/>
        <v>2.5</v>
      </c>
      <c r="L160">
        <f t="shared" si="20"/>
        <v>3</v>
      </c>
      <c r="M160">
        <f>INDEX('Express Worldwide Export IL'!$C$14:$I$43,MATCH('Rate Load ExpressWW IL Export'!L160,'Express Worldwide Export IL'!$B$14:$B$41,0),MATCH("Zone "&amp;'Rate Load ExpressWW IL Export'!J160,'Express Worldwide Export IL'!$C$13:$I$13,0))*1</f>
        <v>66.900000000000006</v>
      </c>
      <c r="N160" t="str">
        <f t="shared" si="18"/>
        <v>Flat KG</v>
      </c>
      <c r="O160" t="s">
        <v>2310</v>
      </c>
      <c r="P160" t="s">
        <v>18</v>
      </c>
      <c r="R160" t="str">
        <f t="shared" si="16"/>
        <v>('DHL','2024-01-01','2024-12-31','12377','Export','US',NULL,'EXPRESS WW (NON-DOC) ','Non-Document','6',2.5,3,66.9,'Flat KG','AppliedMaterials_2024',NULL),</v>
      </c>
    </row>
    <row r="161" spans="1:18" x14ac:dyDescent="0.3">
      <c r="A161" t="str">
        <f t="shared" si="21"/>
        <v>DHL</v>
      </c>
      <c r="B161" s="1" t="s">
        <v>21</v>
      </c>
      <c r="C161" s="1" t="s">
        <v>2309</v>
      </c>
      <c r="D161">
        <v>12377</v>
      </c>
      <c r="E161" t="str">
        <f t="shared" si="21"/>
        <v>Export</v>
      </c>
      <c r="F161" t="str">
        <f t="shared" si="21"/>
        <v>US</v>
      </c>
      <c r="G161" t="str">
        <f t="shared" si="21"/>
        <v>NULL</v>
      </c>
      <c r="H161" t="s">
        <v>2353</v>
      </c>
      <c r="I161" t="str">
        <f t="shared" si="21"/>
        <v>Non-Document</v>
      </c>
      <c r="J161" s="11">
        <f t="shared" si="15"/>
        <v>6</v>
      </c>
      <c r="K161">
        <f t="shared" si="20"/>
        <v>3</v>
      </c>
      <c r="L161">
        <f t="shared" si="20"/>
        <v>3.5</v>
      </c>
      <c r="M161">
        <f>INDEX('Express Worldwide Export IL'!$C$14:$I$43,MATCH('Rate Load ExpressWW IL Export'!L161,'Express Worldwide Export IL'!$B$14:$B$41,0),MATCH("Zone "&amp;'Rate Load ExpressWW IL Export'!J161,'Express Worldwide Export IL'!$C$13:$I$13,0))*1</f>
        <v>73.89</v>
      </c>
      <c r="N161" t="str">
        <f t="shared" si="18"/>
        <v>Flat KG</v>
      </c>
      <c r="O161" t="s">
        <v>2310</v>
      </c>
      <c r="P161" t="s">
        <v>18</v>
      </c>
      <c r="R161" t="str">
        <f t="shared" si="16"/>
        <v>('DHL','2024-01-01','2024-12-31','12377','Export','US',NULL,'EXPRESS WW (NON-DOC) ','Non-Document','6',3,3.5,73.89,'Flat KG','AppliedMaterials_2024',NULL),</v>
      </c>
    </row>
    <row r="162" spans="1:18" x14ac:dyDescent="0.3">
      <c r="A162" t="str">
        <f t="shared" si="21"/>
        <v>DHL</v>
      </c>
      <c r="B162" s="1" t="s">
        <v>21</v>
      </c>
      <c r="C162" s="1" t="s">
        <v>2309</v>
      </c>
      <c r="D162">
        <v>12377</v>
      </c>
      <c r="E162" t="str">
        <f t="shared" si="21"/>
        <v>Export</v>
      </c>
      <c r="F162" t="str">
        <f t="shared" si="21"/>
        <v>US</v>
      </c>
      <c r="G162" t="str">
        <f t="shared" si="21"/>
        <v>NULL</v>
      </c>
      <c r="H162" t="s">
        <v>2353</v>
      </c>
      <c r="I162" t="str">
        <f t="shared" si="21"/>
        <v>Non-Document</v>
      </c>
      <c r="J162" s="11">
        <f t="shared" si="15"/>
        <v>6</v>
      </c>
      <c r="K162">
        <f t="shared" si="20"/>
        <v>3.5</v>
      </c>
      <c r="L162">
        <f t="shared" si="20"/>
        <v>4</v>
      </c>
      <c r="M162">
        <f>INDEX('Express Worldwide Export IL'!$C$14:$I$43,MATCH('Rate Load ExpressWW IL Export'!L162,'Express Worldwide Export IL'!$B$14:$B$41,0),MATCH("Zone "&amp;'Rate Load ExpressWW IL Export'!J162,'Express Worldwide Export IL'!$C$13:$I$13,0))*1</f>
        <v>80.88</v>
      </c>
      <c r="N162" t="str">
        <f t="shared" si="18"/>
        <v>Flat KG</v>
      </c>
      <c r="O162" t="s">
        <v>2310</v>
      </c>
      <c r="P162" t="s">
        <v>18</v>
      </c>
      <c r="R162" t="str">
        <f t="shared" si="16"/>
        <v>('DHL','2024-01-01','2024-12-31','12377','Export','US',NULL,'EXPRESS WW (NON-DOC) ','Non-Document','6',3.5,4,80.88,'Flat KG','AppliedMaterials_2024',NULL),</v>
      </c>
    </row>
    <row r="163" spans="1:18" x14ac:dyDescent="0.3">
      <c r="A163" t="str">
        <f t="shared" si="21"/>
        <v>DHL</v>
      </c>
      <c r="B163" s="1" t="s">
        <v>21</v>
      </c>
      <c r="C163" s="1" t="s">
        <v>2309</v>
      </c>
      <c r="D163">
        <v>12377</v>
      </c>
      <c r="E163" t="str">
        <f t="shared" si="21"/>
        <v>Export</v>
      </c>
      <c r="F163" t="str">
        <f t="shared" si="21"/>
        <v>US</v>
      </c>
      <c r="G163" t="str">
        <f t="shared" si="21"/>
        <v>NULL</v>
      </c>
      <c r="H163" t="s">
        <v>2353</v>
      </c>
      <c r="I163" t="str">
        <f t="shared" si="21"/>
        <v>Non-Document</v>
      </c>
      <c r="J163" s="11">
        <f t="shared" si="15"/>
        <v>6</v>
      </c>
      <c r="K163">
        <f t="shared" si="20"/>
        <v>4</v>
      </c>
      <c r="L163">
        <f t="shared" si="20"/>
        <v>4.5</v>
      </c>
      <c r="M163">
        <f>INDEX('Express Worldwide Export IL'!$C$14:$I$43,MATCH('Rate Load ExpressWW IL Export'!L163,'Express Worldwide Export IL'!$B$14:$B$41,0),MATCH("Zone "&amp;'Rate Load ExpressWW IL Export'!J163,'Express Worldwide Export IL'!$C$13:$I$13,0))*1</f>
        <v>87.87</v>
      </c>
      <c r="N163" t="str">
        <f t="shared" si="18"/>
        <v>Flat KG</v>
      </c>
      <c r="O163" t="s">
        <v>2310</v>
      </c>
      <c r="P163" t="s">
        <v>18</v>
      </c>
      <c r="R163" t="str">
        <f t="shared" si="16"/>
        <v>('DHL','2024-01-01','2024-12-31','12377','Export','US',NULL,'EXPRESS WW (NON-DOC) ','Non-Document','6',4,4.5,87.87,'Flat KG','AppliedMaterials_2024',NULL),</v>
      </c>
    </row>
    <row r="164" spans="1:18" x14ac:dyDescent="0.3">
      <c r="A164" t="str">
        <f t="shared" si="21"/>
        <v>DHL</v>
      </c>
      <c r="B164" s="1" t="s">
        <v>21</v>
      </c>
      <c r="C164" s="1" t="s">
        <v>2309</v>
      </c>
      <c r="D164">
        <v>12377</v>
      </c>
      <c r="E164" t="str">
        <f t="shared" si="21"/>
        <v>Export</v>
      </c>
      <c r="F164" t="str">
        <f t="shared" si="21"/>
        <v>US</v>
      </c>
      <c r="G164" t="str">
        <f t="shared" si="21"/>
        <v>NULL</v>
      </c>
      <c r="H164" t="s">
        <v>2353</v>
      </c>
      <c r="I164" t="str">
        <f t="shared" si="21"/>
        <v>Non-Document</v>
      </c>
      <c r="J164" s="11">
        <f t="shared" si="15"/>
        <v>6</v>
      </c>
      <c r="K164">
        <f t="shared" si="20"/>
        <v>4.5</v>
      </c>
      <c r="L164">
        <f t="shared" si="20"/>
        <v>5</v>
      </c>
      <c r="M164">
        <f>INDEX('Express Worldwide Export IL'!$C$14:$I$43,MATCH('Rate Load ExpressWW IL Export'!L164,'Express Worldwide Export IL'!$B$14:$B$41,0),MATCH("Zone "&amp;'Rate Load ExpressWW IL Export'!J164,'Express Worldwide Export IL'!$C$13:$I$13,0))*1</f>
        <v>94.86</v>
      </c>
      <c r="N164" t="str">
        <f t="shared" si="18"/>
        <v>Flat KG</v>
      </c>
      <c r="O164" t="s">
        <v>2310</v>
      </c>
      <c r="P164" t="s">
        <v>18</v>
      </c>
      <c r="R164" t="str">
        <f t="shared" si="16"/>
        <v>('DHL','2024-01-01','2024-12-31','12377','Export','US',NULL,'EXPRESS WW (NON-DOC) ','Non-Document','6',4.5,5,94.86,'Flat KG','AppliedMaterials_2024',NULL),</v>
      </c>
    </row>
    <row r="165" spans="1:18" x14ac:dyDescent="0.3">
      <c r="A165" t="str">
        <f t="shared" si="21"/>
        <v>DHL</v>
      </c>
      <c r="B165" s="1" t="s">
        <v>21</v>
      </c>
      <c r="C165" s="1" t="s">
        <v>2309</v>
      </c>
      <c r="D165">
        <v>12377</v>
      </c>
      <c r="E165" t="str">
        <f t="shared" si="21"/>
        <v>Export</v>
      </c>
      <c r="F165" t="str">
        <f t="shared" si="21"/>
        <v>US</v>
      </c>
      <c r="G165" t="str">
        <f t="shared" si="21"/>
        <v>NULL</v>
      </c>
      <c r="H165" t="s">
        <v>2353</v>
      </c>
      <c r="I165" t="str">
        <f t="shared" si="21"/>
        <v>Non-Document</v>
      </c>
      <c r="J165" s="11">
        <f t="shared" si="15"/>
        <v>6</v>
      </c>
      <c r="K165">
        <f t="shared" si="20"/>
        <v>5</v>
      </c>
      <c r="L165">
        <f t="shared" si="20"/>
        <v>5.5</v>
      </c>
      <c r="M165">
        <f>INDEX('Express Worldwide Export IL'!$C$14:$I$43,MATCH('Rate Load ExpressWW IL Export'!L165,'Express Worldwide Export IL'!$B$14:$B$41,0),MATCH("Zone "&amp;'Rate Load ExpressWW IL Export'!J165,'Express Worldwide Export IL'!$C$13:$I$13,0))*1</f>
        <v>100.96</v>
      </c>
      <c r="N165" t="str">
        <f t="shared" si="18"/>
        <v>Flat KG</v>
      </c>
      <c r="O165" t="s">
        <v>2310</v>
      </c>
      <c r="P165" t="s">
        <v>18</v>
      </c>
      <c r="R165" t="str">
        <f t="shared" si="16"/>
        <v>('DHL','2024-01-01','2024-12-31','12377','Export','US',NULL,'EXPRESS WW (NON-DOC) ','Non-Document','6',5,5.5,100.96,'Flat KG','AppliedMaterials_2024',NULL),</v>
      </c>
    </row>
    <row r="166" spans="1:18" x14ac:dyDescent="0.3">
      <c r="A166" t="str">
        <f t="shared" si="21"/>
        <v>DHL</v>
      </c>
      <c r="B166" s="1" t="s">
        <v>21</v>
      </c>
      <c r="C166" s="1" t="s">
        <v>2309</v>
      </c>
      <c r="D166">
        <v>12377</v>
      </c>
      <c r="E166" t="str">
        <f t="shared" si="21"/>
        <v>Export</v>
      </c>
      <c r="F166" t="str">
        <f t="shared" si="21"/>
        <v>US</v>
      </c>
      <c r="G166" t="str">
        <f t="shared" si="21"/>
        <v>NULL</v>
      </c>
      <c r="H166" t="s">
        <v>2353</v>
      </c>
      <c r="I166" t="str">
        <f t="shared" si="21"/>
        <v>Non-Document</v>
      </c>
      <c r="J166" s="11">
        <f t="shared" si="15"/>
        <v>6</v>
      </c>
      <c r="K166">
        <f t="shared" si="20"/>
        <v>5.5</v>
      </c>
      <c r="L166">
        <f t="shared" si="20"/>
        <v>6</v>
      </c>
      <c r="M166">
        <f>INDEX('Express Worldwide Export IL'!$C$14:$I$43,MATCH('Rate Load ExpressWW IL Export'!L166,'Express Worldwide Export IL'!$B$14:$B$41,0),MATCH("Zone "&amp;'Rate Load ExpressWW IL Export'!J166,'Express Worldwide Export IL'!$C$13:$I$13,0))*1</f>
        <v>107.06</v>
      </c>
      <c r="N166" t="str">
        <f t="shared" si="18"/>
        <v>Flat KG</v>
      </c>
      <c r="O166" t="s">
        <v>2310</v>
      </c>
      <c r="P166" t="s">
        <v>18</v>
      </c>
      <c r="R166" t="str">
        <f t="shared" si="16"/>
        <v>('DHL','2024-01-01','2024-12-31','12377','Export','US',NULL,'EXPRESS WW (NON-DOC) ','Non-Document','6',5.5,6,107.06,'Flat KG','AppliedMaterials_2024',NULL),</v>
      </c>
    </row>
    <row r="167" spans="1:18" x14ac:dyDescent="0.3">
      <c r="A167" t="str">
        <f t="shared" si="21"/>
        <v>DHL</v>
      </c>
      <c r="B167" s="1" t="s">
        <v>21</v>
      </c>
      <c r="C167" s="1" t="s">
        <v>2309</v>
      </c>
      <c r="D167">
        <v>12377</v>
      </c>
      <c r="E167" t="str">
        <f t="shared" si="21"/>
        <v>Export</v>
      </c>
      <c r="F167" t="str">
        <f t="shared" si="21"/>
        <v>US</v>
      </c>
      <c r="G167" t="str">
        <f t="shared" si="21"/>
        <v>NULL</v>
      </c>
      <c r="H167" t="s">
        <v>2353</v>
      </c>
      <c r="I167" t="str">
        <f t="shared" si="21"/>
        <v>Non-Document</v>
      </c>
      <c r="J167" s="11">
        <f t="shared" si="15"/>
        <v>6</v>
      </c>
      <c r="K167">
        <f t="shared" ref="K167:L182" si="22">K142</f>
        <v>6</v>
      </c>
      <c r="L167">
        <f t="shared" si="22"/>
        <v>6.5</v>
      </c>
      <c r="M167">
        <f>INDEX('Express Worldwide Export IL'!$C$14:$I$43,MATCH('Rate Load ExpressWW IL Export'!L167,'Express Worldwide Export IL'!$B$14:$B$41,0),MATCH("Zone "&amp;'Rate Load ExpressWW IL Export'!J167,'Express Worldwide Export IL'!$C$13:$I$13,0))*1</f>
        <v>113.16</v>
      </c>
      <c r="N167" t="str">
        <f t="shared" si="18"/>
        <v>Flat KG</v>
      </c>
      <c r="O167" t="s">
        <v>2310</v>
      </c>
      <c r="P167" t="s">
        <v>18</v>
      </c>
      <c r="R167" t="str">
        <f t="shared" si="16"/>
        <v>('DHL','2024-01-01','2024-12-31','12377','Export','US',NULL,'EXPRESS WW (NON-DOC) ','Non-Document','6',6,6.5,113.16,'Flat KG','AppliedMaterials_2024',NULL),</v>
      </c>
    </row>
    <row r="168" spans="1:18" x14ac:dyDescent="0.3">
      <c r="A168" t="str">
        <f t="shared" ref="A168:I183" si="23">A143</f>
        <v>DHL</v>
      </c>
      <c r="B168" s="1" t="s">
        <v>21</v>
      </c>
      <c r="C168" s="1" t="s">
        <v>2309</v>
      </c>
      <c r="D168">
        <v>12377</v>
      </c>
      <c r="E168" t="str">
        <f t="shared" si="23"/>
        <v>Export</v>
      </c>
      <c r="F168" t="str">
        <f t="shared" si="23"/>
        <v>US</v>
      </c>
      <c r="G168" t="str">
        <f t="shared" si="23"/>
        <v>NULL</v>
      </c>
      <c r="H168" t="s">
        <v>2353</v>
      </c>
      <c r="I168" t="str">
        <f t="shared" si="23"/>
        <v>Non-Document</v>
      </c>
      <c r="J168" s="11">
        <f t="shared" si="15"/>
        <v>6</v>
      </c>
      <c r="K168">
        <f t="shared" si="22"/>
        <v>6.5</v>
      </c>
      <c r="L168">
        <f t="shared" si="22"/>
        <v>7</v>
      </c>
      <c r="M168">
        <f>INDEX('Express Worldwide Export IL'!$C$14:$I$43,MATCH('Rate Load ExpressWW IL Export'!L168,'Express Worldwide Export IL'!$B$14:$B$41,0),MATCH("Zone "&amp;'Rate Load ExpressWW IL Export'!J168,'Express Worldwide Export IL'!$C$13:$I$13,0))*1</f>
        <v>119.26</v>
      </c>
      <c r="N168" t="str">
        <f t="shared" si="18"/>
        <v>Flat KG</v>
      </c>
      <c r="O168" t="s">
        <v>2310</v>
      </c>
      <c r="P168" t="s">
        <v>18</v>
      </c>
      <c r="R168" t="str">
        <f t="shared" si="16"/>
        <v>('DHL','2024-01-01','2024-12-31','12377','Export','US',NULL,'EXPRESS WW (NON-DOC) ','Non-Document','6',6.5,7,119.26,'Flat KG','AppliedMaterials_2024',NULL),</v>
      </c>
    </row>
    <row r="169" spans="1:18" x14ac:dyDescent="0.3">
      <c r="A169" t="str">
        <f t="shared" si="23"/>
        <v>DHL</v>
      </c>
      <c r="B169" s="1" t="s">
        <v>21</v>
      </c>
      <c r="C169" s="1" t="s">
        <v>2309</v>
      </c>
      <c r="D169">
        <v>12377</v>
      </c>
      <c r="E169" t="str">
        <f t="shared" si="23"/>
        <v>Export</v>
      </c>
      <c r="F169" t="str">
        <f t="shared" si="23"/>
        <v>US</v>
      </c>
      <c r="G169" t="str">
        <f t="shared" si="23"/>
        <v>NULL</v>
      </c>
      <c r="H169" t="s">
        <v>2353</v>
      </c>
      <c r="I169" t="str">
        <f t="shared" si="23"/>
        <v>Non-Document</v>
      </c>
      <c r="J169" s="11">
        <f t="shared" si="15"/>
        <v>6</v>
      </c>
      <c r="K169">
        <f t="shared" si="22"/>
        <v>7</v>
      </c>
      <c r="L169">
        <f t="shared" si="22"/>
        <v>7.5</v>
      </c>
      <c r="M169">
        <f>INDEX('Express Worldwide Export IL'!$C$14:$I$43,MATCH('Rate Load ExpressWW IL Export'!L169,'Express Worldwide Export IL'!$B$14:$B$41,0),MATCH("Zone "&amp;'Rate Load ExpressWW IL Export'!J169,'Express Worldwide Export IL'!$C$13:$I$13,0))*1</f>
        <v>125.36</v>
      </c>
      <c r="N169" t="str">
        <f t="shared" si="18"/>
        <v>Flat KG</v>
      </c>
      <c r="O169" t="s">
        <v>2310</v>
      </c>
      <c r="P169" t="s">
        <v>18</v>
      </c>
      <c r="R169" t="str">
        <f t="shared" si="16"/>
        <v>('DHL','2024-01-01','2024-12-31','12377','Export','US',NULL,'EXPRESS WW (NON-DOC) ','Non-Document','6',7,7.5,125.36,'Flat KG','AppliedMaterials_2024',NULL),</v>
      </c>
    </row>
    <row r="170" spans="1:18" x14ac:dyDescent="0.3">
      <c r="A170" t="str">
        <f t="shared" si="23"/>
        <v>DHL</v>
      </c>
      <c r="B170" s="1" t="s">
        <v>21</v>
      </c>
      <c r="C170" s="1" t="s">
        <v>2309</v>
      </c>
      <c r="D170">
        <v>12377</v>
      </c>
      <c r="E170" t="str">
        <f t="shared" si="23"/>
        <v>Export</v>
      </c>
      <c r="F170" t="str">
        <f t="shared" si="23"/>
        <v>US</v>
      </c>
      <c r="G170" t="str">
        <f t="shared" si="23"/>
        <v>NULL</v>
      </c>
      <c r="H170" t="s">
        <v>2353</v>
      </c>
      <c r="I170" t="str">
        <f t="shared" si="23"/>
        <v>Non-Document</v>
      </c>
      <c r="J170" s="11">
        <f t="shared" si="15"/>
        <v>6</v>
      </c>
      <c r="K170">
        <f t="shared" si="22"/>
        <v>7.5</v>
      </c>
      <c r="L170">
        <f t="shared" si="22"/>
        <v>8</v>
      </c>
      <c r="M170">
        <f>INDEX('Express Worldwide Export IL'!$C$14:$I$43,MATCH('Rate Load ExpressWW IL Export'!L170,'Express Worldwide Export IL'!$B$14:$B$41,0),MATCH("Zone "&amp;'Rate Load ExpressWW IL Export'!J170,'Express Worldwide Export IL'!$C$13:$I$13,0))*1</f>
        <v>131.46</v>
      </c>
      <c r="N170" t="str">
        <f t="shared" si="18"/>
        <v>Flat KG</v>
      </c>
      <c r="O170" t="s">
        <v>2310</v>
      </c>
      <c r="P170" t="s">
        <v>18</v>
      </c>
      <c r="R170" t="str">
        <f t="shared" si="16"/>
        <v>('DHL','2024-01-01','2024-12-31','12377','Export','US',NULL,'EXPRESS WW (NON-DOC) ','Non-Document','6',7.5,8,131.46,'Flat KG','AppliedMaterials_2024',NULL),</v>
      </c>
    </row>
    <row r="171" spans="1:18" x14ac:dyDescent="0.3">
      <c r="A171" t="str">
        <f t="shared" si="23"/>
        <v>DHL</v>
      </c>
      <c r="B171" s="1" t="s">
        <v>21</v>
      </c>
      <c r="C171" s="1" t="s">
        <v>2309</v>
      </c>
      <c r="D171">
        <v>12377</v>
      </c>
      <c r="E171" t="str">
        <f t="shared" si="23"/>
        <v>Export</v>
      </c>
      <c r="F171" t="str">
        <f t="shared" si="23"/>
        <v>US</v>
      </c>
      <c r="G171" t="str">
        <f t="shared" si="23"/>
        <v>NULL</v>
      </c>
      <c r="H171" t="s">
        <v>2353</v>
      </c>
      <c r="I171" t="str">
        <f t="shared" si="23"/>
        <v>Non-Document</v>
      </c>
      <c r="J171" s="11">
        <f t="shared" si="15"/>
        <v>6</v>
      </c>
      <c r="K171">
        <f t="shared" si="22"/>
        <v>8</v>
      </c>
      <c r="L171">
        <f t="shared" si="22"/>
        <v>8.5</v>
      </c>
      <c r="M171">
        <f>INDEX('Express Worldwide Export IL'!$C$14:$I$43,MATCH('Rate Load ExpressWW IL Export'!L171,'Express Worldwide Export IL'!$B$14:$B$41,0),MATCH("Zone "&amp;'Rate Load ExpressWW IL Export'!J171,'Express Worldwide Export IL'!$C$13:$I$13,0))*1</f>
        <v>137.56</v>
      </c>
      <c r="N171" t="str">
        <f t="shared" si="18"/>
        <v>Flat KG</v>
      </c>
      <c r="O171" t="s">
        <v>2310</v>
      </c>
      <c r="P171" t="s">
        <v>18</v>
      </c>
      <c r="R171" t="str">
        <f t="shared" si="16"/>
        <v>('DHL','2024-01-01','2024-12-31','12377','Export','US',NULL,'EXPRESS WW (NON-DOC) ','Non-Document','6',8,8.5,137.56,'Flat KG','AppliedMaterials_2024',NULL),</v>
      </c>
    </row>
    <row r="172" spans="1:18" x14ac:dyDescent="0.3">
      <c r="A172" t="str">
        <f t="shared" si="23"/>
        <v>DHL</v>
      </c>
      <c r="B172" s="1" t="s">
        <v>21</v>
      </c>
      <c r="C172" s="1" t="s">
        <v>2309</v>
      </c>
      <c r="D172">
        <v>12377</v>
      </c>
      <c r="E172" t="str">
        <f t="shared" si="23"/>
        <v>Export</v>
      </c>
      <c r="F172" t="str">
        <f t="shared" si="23"/>
        <v>US</v>
      </c>
      <c r="G172" t="str">
        <f t="shared" si="23"/>
        <v>NULL</v>
      </c>
      <c r="H172" t="s">
        <v>2353</v>
      </c>
      <c r="I172" t="str">
        <f t="shared" si="23"/>
        <v>Non-Document</v>
      </c>
      <c r="J172" s="11">
        <f t="shared" si="15"/>
        <v>6</v>
      </c>
      <c r="K172">
        <f t="shared" si="22"/>
        <v>8.5</v>
      </c>
      <c r="L172">
        <f t="shared" si="22"/>
        <v>9</v>
      </c>
      <c r="M172">
        <f>INDEX('Express Worldwide Export IL'!$C$14:$I$43,MATCH('Rate Load ExpressWW IL Export'!L172,'Express Worldwide Export IL'!$B$14:$B$41,0),MATCH("Zone "&amp;'Rate Load ExpressWW IL Export'!J172,'Express Worldwide Export IL'!$C$13:$I$13,0))*1</f>
        <v>143.66</v>
      </c>
      <c r="N172" t="str">
        <f t="shared" si="18"/>
        <v>Flat KG</v>
      </c>
      <c r="O172" t="s">
        <v>2310</v>
      </c>
      <c r="P172" t="s">
        <v>18</v>
      </c>
      <c r="R172" t="str">
        <f t="shared" si="16"/>
        <v>('DHL','2024-01-01','2024-12-31','12377','Export','US',NULL,'EXPRESS WW (NON-DOC) ','Non-Document','6',8.5,9,143.66,'Flat KG','AppliedMaterials_2024',NULL),</v>
      </c>
    </row>
    <row r="173" spans="1:18" x14ac:dyDescent="0.3">
      <c r="A173" t="str">
        <f t="shared" si="23"/>
        <v>DHL</v>
      </c>
      <c r="B173" s="1" t="s">
        <v>21</v>
      </c>
      <c r="C173" s="1" t="s">
        <v>2309</v>
      </c>
      <c r="D173">
        <v>12377</v>
      </c>
      <c r="E173" t="str">
        <f t="shared" si="23"/>
        <v>Export</v>
      </c>
      <c r="F173" t="str">
        <f t="shared" si="23"/>
        <v>US</v>
      </c>
      <c r="G173" t="str">
        <f t="shared" si="23"/>
        <v>NULL</v>
      </c>
      <c r="H173" t="s">
        <v>2353</v>
      </c>
      <c r="I173" t="str">
        <f t="shared" si="23"/>
        <v>Non-Document</v>
      </c>
      <c r="J173" s="11">
        <f t="shared" si="15"/>
        <v>6</v>
      </c>
      <c r="K173">
        <f t="shared" si="22"/>
        <v>9</v>
      </c>
      <c r="L173">
        <f t="shared" si="22"/>
        <v>9.5</v>
      </c>
      <c r="M173">
        <f>INDEX('Express Worldwide Export IL'!$C$14:$I$43,MATCH('Rate Load ExpressWW IL Export'!L173,'Express Worldwide Export IL'!$B$14:$B$41,0),MATCH("Zone "&amp;'Rate Load ExpressWW IL Export'!J173,'Express Worldwide Export IL'!$C$13:$I$13,0))*1</f>
        <v>149.76</v>
      </c>
      <c r="N173" t="str">
        <f t="shared" si="18"/>
        <v>Flat KG</v>
      </c>
      <c r="O173" t="s">
        <v>2310</v>
      </c>
      <c r="P173" t="s">
        <v>18</v>
      </c>
      <c r="R173" t="str">
        <f t="shared" si="16"/>
        <v>('DHL','2024-01-01','2024-12-31','12377','Export','US',NULL,'EXPRESS WW (NON-DOC) ','Non-Document','6',9,9.5,149.76,'Flat KG','AppliedMaterials_2024',NULL),</v>
      </c>
    </row>
    <row r="174" spans="1:18" x14ac:dyDescent="0.3">
      <c r="A174" t="str">
        <f t="shared" si="23"/>
        <v>DHL</v>
      </c>
      <c r="B174" s="1" t="s">
        <v>21</v>
      </c>
      <c r="C174" s="1" t="s">
        <v>2309</v>
      </c>
      <c r="D174">
        <v>12377</v>
      </c>
      <c r="E174" t="str">
        <f t="shared" si="23"/>
        <v>Export</v>
      </c>
      <c r="F174" t="str">
        <f t="shared" si="23"/>
        <v>US</v>
      </c>
      <c r="G174" t="str">
        <f t="shared" si="23"/>
        <v>NULL</v>
      </c>
      <c r="H174" t="s">
        <v>2353</v>
      </c>
      <c r="I174" t="str">
        <f t="shared" si="23"/>
        <v>Non-Document</v>
      </c>
      <c r="J174" s="11">
        <f t="shared" si="15"/>
        <v>6</v>
      </c>
      <c r="K174">
        <f t="shared" si="22"/>
        <v>9.5</v>
      </c>
      <c r="L174">
        <f t="shared" si="22"/>
        <v>10</v>
      </c>
      <c r="M174">
        <f>INDEX('Express Worldwide Export IL'!$C$14:$I$43,MATCH('Rate Load ExpressWW IL Export'!L174,'Express Worldwide Export IL'!$B$14:$B$41,0),MATCH("Zone "&amp;'Rate Load ExpressWW IL Export'!J174,'Express Worldwide Export IL'!$C$13:$I$13,0))*1</f>
        <v>155.86000000000001</v>
      </c>
      <c r="N174" t="str">
        <f t="shared" si="18"/>
        <v>Flat KG</v>
      </c>
      <c r="O174" t="s">
        <v>2310</v>
      </c>
      <c r="P174" t="s">
        <v>18</v>
      </c>
      <c r="R174" t="str">
        <f t="shared" si="16"/>
        <v>('DHL','2024-01-01','2024-12-31','12377','Export','US',NULL,'EXPRESS WW (NON-DOC) ','Non-Document','6',9.5,10,155.86,'Flat KG','AppliedMaterials_2024',NULL),</v>
      </c>
    </row>
    <row r="175" spans="1:18" x14ac:dyDescent="0.3">
      <c r="A175" t="str">
        <f t="shared" si="23"/>
        <v>DHL</v>
      </c>
      <c r="B175" s="1" t="s">
        <v>21</v>
      </c>
      <c r="C175" s="1" t="s">
        <v>2309</v>
      </c>
      <c r="D175">
        <v>12377</v>
      </c>
      <c r="E175" t="str">
        <f t="shared" si="23"/>
        <v>Export</v>
      </c>
      <c r="F175" t="str">
        <f t="shared" si="23"/>
        <v>US</v>
      </c>
      <c r="G175" t="str">
        <f t="shared" si="23"/>
        <v>NULL</v>
      </c>
      <c r="H175" t="s">
        <v>2353</v>
      </c>
      <c r="I175" t="str">
        <f t="shared" si="23"/>
        <v>Non-Document</v>
      </c>
      <c r="J175" s="11">
        <f t="shared" si="15"/>
        <v>6</v>
      </c>
      <c r="K175">
        <f t="shared" si="22"/>
        <v>10</v>
      </c>
      <c r="L175">
        <f t="shared" si="22"/>
        <v>20</v>
      </c>
      <c r="M175">
        <f>INDEX('Express Worldwide Export IL'!$C$14:$I$43,MATCH('Rate Load ExpressWW IL Export'!L175,'Express Worldwide Export IL'!$B$14:$B$41,0),MATCH("Zone "&amp;'Rate Load ExpressWW IL Export'!J175,'Express Worldwide Export IL'!$C$13:$I$13,0))*1</f>
        <v>5.52</v>
      </c>
      <c r="N175" t="str">
        <f t="shared" si="18"/>
        <v>Per0.5KG_A</v>
      </c>
      <c r="O175" t="s">
        <v>2310</v>
      </c>
      <c r="P175">
        <f>M174</f>
        <v>155.86000000000001</v>
      </c>
      <c r="R175" t="str">
        <f t="shared" si="16"/>
        <v>('DHL','2024-01-01','2024-12-31','12377','Export','US',NULL,'EXPRESS WW (NON-DOC) ','Non-Document','6',10,20,5.52,'Per0.5KG_A','AppliedMaterials_2024',155.86),</v>
      </c>
    </row>
    <row r="176" spans="1:18" x14ac:dyDescent="0.3">
      <c r="A176" t="str">
        <f t="shared" si="23"/>
        <v>DHL</v>
      </c>
      <c r="B176" s="1" t="s">
        <v>21</v>
      </c>
      <c r="C176" s="1" t="s">
        <v>2309</v>
      </c>
      <c r="D176">
        <v>12377</v>
      </c>
      <c r="E176" t="str">
        <f t="shared" si="23"/>
        <v>Export</v>
      </c>
      <c r="F176" t="str">
        <f t="shared" si="23"/>
        <v>US</v>
      </c>
      <c r="G176" t="str">
        <f t="shared" si="23"/>
        <v>NULL</v>
      </c>
      <c r="H176" t="s">
        <v>2353</v>
      </c>
      <c r="I176" t="str">
        <f t="shared" si="23"/>
        <v>Non-Document</v>
      </c>
      <c r="J176" s="11">
        <f t="shared" si="15"/>
        <v>6</v>
      </c>
      <c r="K176">
        <f t="shared" si="22"/>
        <v>20</v>
      </c>
      <c r="L176">
        <f t="shared" si="22"/>
        <v>30</v>
      </c>
      <c r="M176">
        <f>INDEX('Express Worldwide Export IL'!$C$14:$I$43,MATCH('Rate Load ExpressWW IL Export'!L176,'Express Worldwide Export IL'!$B$14:$B$41,0),MATCH("Zone "&amp;'Rate Load ExpressWW IL Export'!J176,'Express Worldwide Export IL'!$C$13:$I$13,0))*1</f>
        <v>5.01</v>
      </c>
      <c r="N176" t="str">
        <f t="shared" si="18"/>
        <v>Per0.5KG_A</v>
      </c>
      <c r="O176" t="s">
        <v>2310</v>
      </c>
      <c r="P176">
        <f>P175+((K176-K175)*2)*M175</f>
        <v>266.26</v>
      </c>
      <c r="R176" t="str">
        <f t="shared" si="16"/>
        <v>('DHL','2024-01-01','2024-12-31','12377','Export','US',NULL,'EXPRESS WW (NON-DOC) ','Non-Document','6',20,30,5.01,'Per0.5KG_A','AppliedMaterials_2024',266.26),</v>
      </c>
    </row>
    <row r="177" spans="1:18" x14ac:dyDescent="0.3">
      <c r="A177" t="str">
        <f t="shared" si="23"/>
        <v>DHL</v>
      </c>
      <c r="B177" s="1" t="s">
        <v>21</v>
      </c>
      <c r="C177" s="1" t="s">
        <v>2309</v>
      </c>
      <c r="D177">
        <v>12377</v>
      </c>
      <c r="E177" t="str">
        <f t="shared" si="23"/>
        <v>Export</v>
      </c>
      <c r="F177" t="str">
        <f t="shared" si="23"/>
        <v>US</v>
      </c>
      <c r="G177" t="str">
        <f t="shared" si="23"/>
        <v>NULL</v>
      </c>
      <c r="H177" t="s">
        <v>2353</v>
      </c>
      <c r="I177" t="str">
        <f t="shared" si="23"/>
        <v>Non-Document</v>
      </c>
      <c r="J177" s="11">
        <f t="shared" si="15"/>
        <v>6</v>
      </c>
      <c r="K177">
        <f t="shared" si="22"/>
        <v>30</v>
      </c>
      <c r="L177">
        <f t="shared" si="22"/>
        <v>70</v>
      </c>
      <c r="M177">
        <f>INDEX('Express Worldwide Export IL'!$C$14:$I$43,MATCH('Rate Load ExpressWW IL Export'!L177,'Express Worldwide Export IL'!$B$14:$B$41,0),MATCH("Zone "&amp;'Rate Load ExpressWW IL Export'!J177,'Express Worldwide Export IL'!$C$13:$I$13,0))*1</f>
        <v>11.65</v>
      </c>
      <c r="N177" t="str">
        <f t="shared" si="18"/>
        <v>Per1.0KG_A</v>
      </c>
      <c r="O177" t="s">
        <v>2310</v>
      </c>
      <c r="P177">
        <f>P176+((K177-K176))*M176</f>
        <v>316.36</v>
      </c>
      <c r="R177" t="str">
        <f t="shared" si="16"/>
        <v>('DHL','2024-01-01','2024-12-31','12377','Export','US',NULL,'EXPRESS WW (NON-DOC) ','Non-Document','6',30,70,11.65,'Per1.0KG_A','AppliedMaterials_2024',316.36),</v>
      </c>
    </row>
    <row r="178" spans="1:18" x14ac:dyDescent="0.3">
      <c r="A178" t="str">
        <f t="shared" si="23"/>
        <v>DHL</v>
      </c>
      <c r="B178" s="1" t="s">
        <v>21</v>
      </c>
      <c r="C178" s="1" t="s">
        <v>2309</v>
      </c>
      <c r="D178">
        <v>12377</v>
      </c>
      <c r="E178" t="str">
        <f t="shared" si="23"/>
        <v>Export</v>
      </c>
      <c r="F178" t="str">
        <f t="shared" si="23"/>
        <v>US</v>
      </c>
      <c r="G178" t="str">
        <f t="shared" si="23"/>
        <v>NULL</v>
      </c>
      <c r="H178" t="s">
        <v>2353</v>
      </c>
      <c r="I178" t="str">
        <f t="shared" si="23"/>
        <v>Non-Document</v>
      </c>
      <c r="J178" s="11">
        <f t="shared" si="15"/>
        <v>6</v>
      </c>
      <c r="K178">
        <f t="shared" si="22"/>
        <v>70</v>
      </c>
      <c r="L178">
        <f t="shared" si="22"/>
        <v>300</v>
      </c>
      <c r="M178">
        <f>INDEX('Express Worldwide Export IL'!$C$14:$I$43,MATCH('Rate Load ExpressWW IL Export'!L178,'Express Worldwide Export IL'!$B$14:$B$41,0),MATCH("Zone "&amp;'Rate Load ExpressWW IL Export'!J178,'Express Worldwide Export IL'!$C$13:$I$13,0))*1</f>
        <v>10.91</v>
      </c>
      <c r="N178" t="str">
        <f t="shared" si="18"/>
        <v>Per1.0KG_A</v>
      </c>
      <c r="O178" t="s">
        <v>2310</v>
      </c>
      <c r="P178">
        <f>P177+((K178-K177))*M177</f>
        <v>782.36</v>
      </c>
      <c r="R178" t="str">
        <f t="shared" si="16"/>
        <v>('DHL','2024-01-01','2024-12-31','12377','Export','US',NULL,'EXPRESS WW (NON-DOC) ','Non-Document','6',70,300,10.91,'Per1.0KG_A','AppliedMaterials_2024',782.36),</v>
      </c>
    </row>
    <row r="179" spans="1:18" x14ac:dyDescent="0.3">
      <c r="A179" t="str">
        <f t="shared" si="23"/>
        <v>DHL</v>
      </c>
      <c r="B179" s="1" t="s">
        <v>21</v>
      </c>
      <c r="C179" s="1" t="s">
        <v>2309</v>
      </c>
      <c r="D179">
        <v>12377</v>
      </c>
      <c r="E179" t="str">
        <f t="shared" si="23"/>
        <v>Export</v>
      </c>
      <c r="F179" t="str">
        <f t="shared" si="23"/>
        <v>US</v>
      </c>
      <c r="G179" t="str">
        <f t="shared" si="23"/>
        <v>NULL</v>
      </c>
      <c r="H179" t="s">
        <v>2353</v>
      </c>
      <c r="I179" t="str">
        <f t="shared" si="23"/>
        <v>Non-Document</v>
      </c>
      <c r="J179" s="11">
        <f t="shared" si="15"/>
        <v>6</v>
      </c>
      <c r="K179">
        <f t="shared" si="22"/>
        <v>300</v>
      </c>
      <c r="L179">
        <f t="shared" si="22"/>
        <v>99999</v>
      </c>
      <c r="M179">
        <f>INDEX('Express Worldwide Export IL'!$C$14:$I$43,MATCH('Rate Load ExpressWW IL Export'!L179,'Express Worldwide Export IL'!$B$14:$B$41,0),MATCH("Zone "&amp;'Rate Load ExpressWW IL Export'!J179,'Express Worldwide Export IL'!$C$13:$I$13,0))*1</f>
        <v>10.86</v>
      </c>
      <c r="N179" t="str">
        <f t="shared" si="18"/>
        <v>Per1.0KG_A</v>
      </c>
      <c r="O179" t="s">
        <v>2310</v>
      </c>
      <c r="P179">
        <f>P178+((K179-K178))*M178</f>
        <v>3291.6600000000003</v>
      </c>
      <c r="R179" t="str">
        <f t="shared" si="16"/>
        <v>('DHL','2024-01-01','2024-12-31','12377','Export','US',NULL,'EXPRESS WW (NON-DOC) ','Non-Document','6',300,99999,10.86,'Per1.0KG_A','AppliedMaterials_2024',3291.66),</v>
      </c>
    </row>
    <row r="180" spans="1:18" x14ac:dyDescent="0.3">
      <c r="A180" t="str">
        <f t="shared" si="23"/>
        <v>DHL</v>
      </c>
      <c r="B180" s="1" t="s">
        <v>21</v>
      </c>
      <c r="C180" s="1" t="s">
        <v>2309</v>
      </c>
      <c r="D180">
        <v>12377</v>
      </c>
      <c r="E180" t="str">
        <f t="shared" si="23"/>
        <v>Export</v>
      </c>
      <c r="F180" t="str">
        <f t="shared" si="23"/>
        <v>US</v>
      </c>
      <c r="G180" t="str">
        <f t="shared" si="23"/>
        <v>NULL</v>
      </c>
      <c r="H180" t="s">
        <v>2353</v>
      </c>
      <c r="I180" t="str">
        <f t="shared" si="23"/>
        <v>Non-Document</v>
      </c>
      <c r="J180" s="11">
        <f t="shared" si="15"/>
        <v>7</v>
      </c>
      <c r="K180">
        <f t="shared" si="22"/>
        <v>0</v>
      </c>
      <c r="L180">
        <f t="shared" si="22"/>
        <v>0.5</v>
      </c>
      <c r="M180">
        <f>INDEX('Express Worldwide Export IL'!$C$14:$I$43,MATCH('Rate Load ExpressWW IL Export'!L180,'Express Worldwide Export IL'!$B$14:$B$41,0),MATCH("Zone "&amp;'Rate Load ExpressWW IL Export'!J180,'Express Worldwide Export IL'!$C$13:$I$13,0))*1</f>
        <v>26.03</v>
      </c>
      <c r="N180" t="str">
        <f t="shared" si="18"/>
        <v>Flat KG</v>
      </c>
      <c r="O180" t="s">
        <v>2310</v>
      </c>
      <c r="P180" t="s">
        <v>18</v>
      </c>
      <c r="R180" t="str">
        <f t="shared" si="16"/>
        <v>('DHL','2024-01-01','2024-12-31','12377','Export','US',NULL,'EXPRESS WW (NON-DOC) ','Non-Document','7',0,0.5,26.03,'Flat KG','AppliedMaterials_2024',NULL),</v>
      </c>
    </row>
    <row r="181" spans="1:18" x14ac:dyDescent="0.3">
      <c r="A181" t="str">
        <f t="shared" si="23"/>
        <v>DHL</v>
      </c>
      <c r="B181" s="1" t="s">
        <v>21</v>
      </c>
      <c r="C181" s="1" t="s">
        <v>2309</v>
      </c>
      <c r="D181">
        <v>12377</v>
      </c>
      <c r="E181" t="str">
        <f t="shared" si="23"/>
        <v>Export</v>
      </c>
      <c r="F181" t="str">
        <f t="shared" si="23"/>
        <v>US</v>
      </c>
      <c r="G181" t="str">
        <f t="shared" si="23"/>
        <v>NULL</v>
      </c>
      <c r="H181" t="s">
        <v>2353</v>
      </c>
      <c r="I181" t="str">
        <f t="shared" si="23"/>
        <v>Non-Document</v>
      </c>
      <c r="J181" s="11">
        <f t="shared" si="15"/>
        <v>7</v>
      </c>
      <c r="K181">
        <f t="shared" si="22"/>
        <v>0.5</v>
      </c>
      <c r="L181">
        <f t="shared" si="22"/>
        <v>1</v>
      </c>
      <c r="M181">
        <f>INDEX('Express Worldwide Export IL'!$C$14:$I$43,MATCH('Rate Load ExpressWW IL Export'!L181,'Express Worldwide Export IL'!$B$14:$B$41,0),MATCH("Zone "&amp;'Rate Load ExpressWW IL Export'!J181,'Express Worldwide Export IL'!$C$13:$I$13,0))*1</f>
        <v>46.37</v>
      </c>
      <c r="N181" t="str">
        <f t="shared" si="18"/>
        <v>Flat KG</v>
      </c>
      <c r="O181" t="s">
        <v>2310</v>
      </c>
      <c r="P181" t="s">
        <v>18</v>
      </c>
      <c r="R181" t="str">
        <f t="shared" si="16"/>
        <v>('DHL','2024-01-01','2024-12-31','12377','Export','US',NULL,'EXPRESS WW (NON-DOC) ','Non-Document','7',0.5,1,46.37,'Flat KG','AppliedMaterials_2024',NULL),</v>
      </c>
    </row>
    <row r="182" spans="1:18" x14ac:dyDescent="0.3">
      <c r="A182" t="str">
        <f t="shared" si="23"/>
        <v>DHL</v>
      </c>
      <c r="B182" s="1" t="s">
        <v>21</v>
      </c>
      <c r="C182" s="1" t="s">
        <v>2309</v>
      </c>
      <c r="D182">
        <v>12377</v>
      </c>
      <c r="E182" t="str">
        <f t="shared" si="23"/>
        <v>Export</v>
      </c>
      <c r="F182" t="str">
        <f t="shared" si="23"/>
        <v>US</v>
      </c>
      <c r="G182" t="str">
        <f t="shared" si="23"/>
        <v>NULL</v>
      </c>
      <c r="H182" t="s">
        <v>2353</v>
      </c>
      <c r="I182" t="str">
        <f t="shared" si="23"/>
        <v>Non-Document</v>
      </c>
      <c r="J182" s="11">
        <f t="shared" si="15"/>
        <v>7</v>
      </c>
      <c r="K182">
        <f t="shared" si="22"/>
        <v>1</v>
      </c>
      <c r="L182">
        <f t="shared" si="22"/>
        <v>1.5</v>
      </c>
      <c r="M182">
        <f>INDEX('Express Worldwide Export IL'!$C$14:$I$43,MATCH('Rate Load ExpressWW IL Export'!L182,'Express Worldwide Export IL'!$B$14:$B$41,0),MATCH("Zone "&amp;'Rate Load ExpressWW IL Export'!J182,'Express Worldwide Export IL'!$C$13:$I$13,0))*1</f>
        <v>56.19</v>
      </c>
      <c r="N182" t="str">
        <f t="shared" si="18"/>
        <v>Flat KG</v>
      </c>
      <c r="O182" t="s">
        <v>2310</v>
      </c>
      <c r="P182" t="s">
        <v>18</v>
      </c>
      <c r="R182" t="str">
        <f t="shared" si="16"/>
        <v>('DHL','2024-01-01','2024-12-31','12377','Export','US',NULL,'EXPRESS WW (NON-DOC) ','Non-Document','7',1,1.5,56.19,'Flat KG','AppliedMaterials_2024',NULL),</v>
      </c>
    </row>
    <row r="183" spans="1:18" x14ac:dyDescent="0.3">
      <c r="A183" t="str">
        <f t="shared" si="23"/>
        <v>DHL</v>
      </c>
      <c r="B183" s="1" t="s">
        <v>21</v>
      </c>
      <c r="C183" s="1" t="s">
        <v>2309</v>
      </c>
      <c r="D183">
        <v>12377</v>
      </c>
      <c r="E183" t="str">
        <f t="shared" si="23"/>
        <v>Export</v>
      </c>
      <c r="F183" t="str">
        <f t="shared" si="23"/>
        <v>US</v>
      </c>
      <c r="G183" t="str">
        <f t="shared" si="23"/>
        <v>NULL</v>
      </c>
      <c r="H183" t="s">
        <v>2353</v>
      </c>
      <c r="I183" t="str">
        <f t="shared" si="23"/>
        <v>Non-Document</v>
      </c>
      <c r="J183" s="11">
        <f t="shared" si="15"/>
        <v>7</v>
      </c>
      <c r="K183">
        <f t="shared" ref="K183:L198" si="24">K158</f>
        <v>1.5</v>
      </c>
      <c r="L183">
        <f t="shared" si="24"/>
        <v>2</v>
      </c>
      <c r="M183">
        <f>INDEX('Express Worldwide Export IL'!$C$14:$I$43,MATCH('Rate Load ExpressWW IL Export'!L183,'Express Worldwide Export IL'!$B$14:$B$41,0),MATCH("Zone "&amp;'Rate Load ExpressWW IL Export'!J183,'Express Worldwide Export IL'!$C$13:$I$13,0))*1</f>
        <v>66.010000000000005</v>
      </c>
      <c r="N183" t="str">
        <f t="shared" si="18"/>
        <v>Flat KG</v>
      </c>
      <c r="O183" t="s">
        <v>2310</v>
      </c>
      <c r="P183" t="s">
        <v>18</v>
      </c>
      <c r="R183" t="str">
        <f t="shared" si="16"/>
        <v>('DHL','2024-01-01','2024-12-31','12377','Export','US',NULL,'EXPRESS WW (NON-DOC) ','Non-Document','7',1.5,2,66.01,'Flat KG','AppliedMaterials_2024',NULL),</v>
      </c>
    </row>
    <row r="184" spans="1:18" x14ac:dyDescent="0.3">
      <c r="A184" t="str">
        <f t="shared" ref="A184:I199" si="25">A159</f>
        <v>DHL</v>
      </c>
      <c r="B184" s="1" t="s">
        <v>21</v>
      </c>
      <c r="C184" s="1" t="s">
        <v>2309</v>
      </c>
      <c r="D184">
        <v>12377</v>
      </c>
      <c r="E184" t="str">
        <f t="shared" si="25"/>
        <v>Export</v>
      </c>
      <c r="F184" t="str">
        <f t="shared" si="25"/>
        <v>US</v>
      </c>
      <c r="G184" t="str">
        <f t="shared" si="25"/>
        <v>NULL</v>
      </c>
      <c r="H184" t="s">
        <v>2353</v>
      </c>
      <c r="I184" t="str">
        <f t="shared" si="25"/>
        <v>Non-Document</v>
      </c>
      <c r="J184" s="11">
        <f t="shared" ref="J184:J204" si="26">J159+1</f>
        <v>7</v>
      </c>
      <c r="K184">
        <f t="shared" si="24"/>
        <v>2</v>
      </c>
      <c r="L184">
        <f t="shared" si="24"/>
        <v>2.5</v>
      </c>
      <c r="M184">
        <f>INDEX('Express Worldwide Export IL'!$C$14:$I$43,MATCH('Rate Load ExpressWW IL Export'!L184,'Express Worldwide Export IL'!$B$14:$B$41,0),MATCH("Zone "&amp;'Rate Load ExpressWW IL Export'!J184,'Express Worldwide Export IL'!$C$13:$I$13,0))*1</f>
        <v>75.75</v>
      </c>
      <c r="N184" t="str">
        <f t="shared" si="18"/>
        <v>Flat KG</v>
      </c>
      <c r="O184" t="s">
        <v>2310</v>
      </c>
      <c r="P184" t="s">
        <v>18</v>
      </c>
      <c r="R184" t="str">
        <f t="shared" si="16"/>
        <v>('DHL','2024-01-01','2024-12-31','12377','Export','US',NULL,'EXPRESS WW (NON-DOC) ','Non-Document','7',2,2.5,75.75,'Flat KG','AppliedMaterials_2024',NULL),</v>
      </c>
    </row>
    <row r="185" spans="1:18" x14ac:dyDescent="0.3">
      <c r="A185" t="str">
        <f t="shared" si="25"/>
        <v>DHL</v>
      </c>
      <c r="B185" s="1" t="s">
        <v>21</v>
      </c>
      <c r="C185" s="1" t="s">
        <v>2309</v>
      </c>
      <c r="D185">
        <v>12377</v>
      </c>
      <c r="E185" t="str">
        <f t="shared" si="25"/>
        <v>Export</v>
      </c>
      <c r="F185" t="str">
        <f t="shared" si="25"/>
        <v>US</v>
      </c>
      <c r="G185" t="str">
        <f t="shared" si="25"/>
        <v>NULL</v>
      </c>
      <c r="H185" t="s">
        <v>2353</v>
      </c>
      <c r="I185" t="str">
        <f t="shared" si="25"/>
        <v>Non-Document</v>
      </c>
      <c r="J185" s="11">
        <f t="shared" si="26"/>
        <v>7</v>
      </c>
      <c r="K185">
        <f t="shared" si="24"/>
        <v>2.5</v>
      </c>
      <c r="L185">
        <f t="shared" si="24"/>
        <v>3</v>
      </c>
      <c r="M185">
        <f>INDEX('Express Worldwide Export IL'!$C$14:$I$43,MATCH('Rate Load ExpressWW IL Export'!L185,'Express Worldwide Export IL'!$B$14:$B$41,0),MATCH("Zone "&amp;'Rate Load ExpressWW IL Export'!J185,'Express Worldwide Export IL'!$C$13:$I$13,0))*1</f>
        <v>84.58</v>
      </c>
      <c r="N185" t="str">
        <f t="shared" si="18"/>
        <v>Flat KG</v>
      </c>
      <c r="O185" t="s">
        <v>2310</v>
      </c>
      <c r="P185" t="s">
        <v>18</v>
      </c>
      <c r="R185" t="str">
        <f t="shared" si="16"/>
        <v>('DHL','2024-01-01','2024-12-31','12377','Export','US',NULL,'EXPRESS WW (NON-DOC) ','Non-Document','7',2.5,3,84.58,'Flat KG','AppliedMaterials_2024',NULL),</v>
      </c>
    </row>
    <row r="186" spans="1:18" x14ac:dyDescent="0.3">
      <c r="A186" t="str">
        <f t="shared" si="25"/>
        <v>DHL</v>
      </c>
      <c r="B186" s="1" t="s">
        <v>21</v>
      </c>
      <c r="C186" s="1" t="s">
        <v>2309</v>
      </c>
      <c r="D186">
        <v>12377</v>
      </c>
      <c r="E186" t="str">
        <f t="shared" si="25"/>
        <v>Export</v>
      </c>
      <c r="F186" t="str">
        <f t="shared" si="25"/>
        <v>US</v>
      </c>
      <c r="G186" t="str">
        <f t="shared" si="25"/>
        <v>NULL</v>
      </c>
      <c r="H186" t="s">
        <v>2353</v>
      </c>
      <c r="I186" t="str">
        <f t="shared" si="25"/>
        <v>Non-Document</v>
      </c>
      <c r="J186" s="11">
        <f t="shared" si="26"/>
        <v>7</v>
      </c>
      <c r="K186">
        <f t="shared" si="24"/>
        <v>3</v>
      </c>
      <c r="L186">
        <f t="shared" si="24"/>
        <v>3.5</v>
      </c>
      <c r="M186">
        <f>INDEX('Express Worldwide Export IL'!$C$14:$I$43,MATCH('Rate Load ExpressWW IL Export'!L186,'Express Worldwide Export IL'!$B$14:$B$41,0),MATCH("Zone "&amp;'Rate Load ExpressWW IL Export'!J186,'Express Worldwide Export IL'!$C$13:$I$13,0))*1</f>
        <v>93.41</v>
      </c>
      <c r="N186" t="str">
        <f t="shared" si="18"/>
        <v>Flat KG</v>
      </c>
      <c r="O186" t="s">
        <v>2310</v>
      </c>
      <c r="P186" t="s">
        <v>18</v>
      </c>
      <c r="R186" t="str">
        <f t="shared" si="16"/>
        <v>('DHL','2024-01-01','2024-12-31','12377','Export','US',NULL,'EXPRESS WW (NON-DOC) ','Non-Document','7',3,3.5,93.41,'Flat KG','AppliedMaterials_2024',NULL),</v>
      </c>
    </row>
    <row r="187" spans="1:18" x14ac:dyDescent="0.3">
      <c r="A187" t="str">
        <f t="shared" si="25"/>
        <v>DHL</v>
      </c>
      <c r="B187" s="1" t="s">
        <v>21</v>
      </c>
      <c r="C187" s="1" t="s">
        <v>2309</v>
      </c>
      <c r="D187">
        <v>12377</v>
      </c>
      <c r="E187" t="str">
        <f t="shared" si="25"/>
        <v>Export</v>
      </c>
      <c r="F187" t="str">
        <f t="shared" si="25"/>
        <v>US</v>
      </c>
      <c r="G187" t="str">
        <f t="shared" si="25"/>
        <v>NULL</v>
      </c>
      <c r="H187" t="s">
        <v>2353</v>
      </c>
      <c r="I187" t="str">
        <f t="shared" si="25"/>
        <v>Non-Document</v>
      </c>
      <c r="J187" s="11">
        <f t="shared" si="26"/>
        <v>7</v>
      </c>
      <c r="K187">
        <f t="shared" si="24"/>
        <v>3.5</v>
      </c>
      <c r="L187">
        <f t="shared" si="24"/>
        <v>4</v>
      </c>
      <c r="M187">
        <f>INDEX('Express Worldwide Export IL'!$C$14:$I$43,MATCH('Rate Load ExpressWW IL Export'!L187,'Express Worldwide Export IL'!$B$14:$B$41,0),MATCH("Zone "&amp;'Rate Load ExpressWW IL Export'!J187,'Express Worldwide Export IL'!$C$13:$I$13,0))*1</f>
        <v>102.24</v>
      </c>
      <c r="N187" t="str">
        <f t="shared" si="18"/>
        <v>Flat KG</v>
      </c>
      <c r="O187" t="s">
        <v>2310</v>
      </c>
      <c r="P187" t="s">
        <v>18</v>
      </c>
      <c r="R187" t="str">
        <f t="shared" si="16"/>
        <v>('DHL','2024-01-01','2024-12-31','12377','Export','US',NULL,'EXPRESS WW (NON-DOC) ','Non-Document','7',3.5,4,102.24,'Flat KG','AppliedMaterials_2024',NULL),</v>
      </c>
    </row>
    <row r="188" spans="1:18" x14ac:dyDescent="0.3">
      <c r="A188" t="str">
        <f t="shared" si="25"/>
        <v>DHL</v>
      </c>
      <c r="B188" s="1" t="s">
        <v>21</v>
      </c>
      <c r="C188" s="1" t="s">
        <v>2309</v>
      </c>
      <c r="D188">
        <v>12377</v>
      </c>
      <c r="E188" t="str">
        <f t="shared" si="25"/>
        <v>Export</v>
      </c>
      <c r="F188" t="str">
        <f t="shared" si="25"/>
        <v>US</v>
      </c>
      <c r="G188" t="str">
        <f t="shared" si="25"/>
        <v>NULL</v>
      </c>
      <c r="H188" t="s">
        <v>2353</v>
      </c>
      <c r="I188" t="str">
        <f t="shared" si="25"/>
        <v>Non-Document</v>
      </c>
      <c r="J188" s="11">
        <f t="shared" si="26"/>
        <v>7</v>
      </c>
      <c r="K188">
        <f t="shared" si="24"/>
        <v>4</v>
      </c>
      <c r="L188">
        <f t="shared" si="24"/>
        <v>4.5</v>
      </c>
      <c r="M188">
        <f>INDEX('Express Worldwide Export IL'!$C$14:$I$43,MATCH('Rate Load ExpressWW IL Export'!L188,'Express Worldwide Export IL'!$B$14:$B$41,0),MATCH("Zone "&amp;'Rate Load ExpressWW IL Export'!J188,'Express Worldwide Export IL'!$C$13:$I$13,0))*1</f>
        <v>111.07</v>
      </c>
      <c r="N188" t="str">
        <f t="shared" si="18"/>
        <v>Flat KG</v>
      </c>
      <c r="O188" t="s">
        <v>2310</v>
      </c>
      <c r="P188" t="s">
        <v>18</v>
      </c>
      <c r="R188" t="str">
        <f t="shared" si="16"/>
        <v>('DHL','2024-01-01','2024-12-31','12377','Export','US',NULL,'EXPRESS WW (NON-DOC) ','Non-Document','7',4,4.5,111.07,'Flat KG','AppliedMaterials_2024',NULL),</v>
      </c>
    </row>
    <row r="189" spans="1:18" x14ac:dyDescent="0.3">
      <c r="A189" t="str">
        <f t="shared" si="25"/>
        <v>DHL</v>
      </c>
      <c r="B189" s="1" t="s">
        <v>21</v>
      </c>
      <c r="C189" s="1" t="s">
        <v>2309</v>
      </c>
      <c r="D189">
        <v>12377</v>
      </c>
      <c r="E189" t="str">
        <f t="shared" si="25"/>
        <v>Export</v>
      </c>
      <c r="F189" t="str">
        <f t="shared" si="25"/>
        <v>US</v>
      </c>
      <c r="G189" t="str">
        <f t="shared" si="25"/>
        <v>NULL</v>
      </c>
      <c r="H189" t="s">
        <v>2353</v>
      </c>
      <c r="I189" t="str">
        <f t="shared" si="25"/>
        <v>Non-Document</v>
      </c>
      <c r="J189" s="11">
        <f t="shared" si="26"/>
        <v>7</v>
      </c>
      <c r="K189">
        <f t="shared" si="24"/>
        <v>4.5</v>
      </c>
      <c r="L189">
        <f t="shared" si="24"/>
        <v>5</v>
      </c>
      <c r="M189">
        <f>INDEX('Express Worldwide Export IL'!$C$14:$I$43,MATCH('Rate Load ExpressWW IL Export'!L189,'Express Worldwide Export IL'!$B$14:$B$41,0),MATCH("Zone "&amp;'Rate Load ExpressWW IL Export'!J189,'Express Worldwide Export IL'!$C$13:$I$13,0))*1</f>
        <v>119.9</v>
      </c>
      <c r="N189" t="str">
        <f t="shared" si="18"/>
        <v>Flat KG</v>
      </c>
      <c r="O189" t="s">
        <v>2310</v>
      </c>
      <c r="P189" t="s">
        <v>18</v>
      </c>
      <c r="R189" t="str">
        <f t="shared" si="16"/>
        <v>('DHL','2024-01-01','2024-12-31','12377','Export','US',NULL,'EXPRESS WW (NON-DOC) ','Non-Document','7',4.5,5,119.9,'Flat KG','AppliedMaterials_2024',NULL),</v>
      </c>
    </row>
    <row r="190" spans="1:18" x14ac:dyDescent="0.3">
      <c r="A190" t="str">
        <f t="shared" si="25"/>
        <v>DHL</v>
      </c>
      <c r="B190" s="1" t="s">
        <v>21</v>
      </c>
      <c r="C190" s="1" t="s">
        <v>2309</v>
      </c>
      <c r="D190">
        <v>12377</v>
      </c>
      <c r="E190" t="str">
        <f t="shared" si="25"/>
        <v>Export</v>
      </c>
      <c r="F190" t="str">
        <f t="shared" si="25"/>
        <v>US</v>
      </c>
      <c r="G190" t="str">
        <f t="shared" si="25"/>
        <v>NULL</v>
      </c>
      <c r="H190" t="s">
        <v>2353</v>
      </c>
      <c r="I190" t="str">
        <f t="shared" si="25"/>
        <v>Non-Document</v>
      </c>
      <c r="J190" s="11">
        <f t="shared" si="26"/>
        <v>7</v>
      </c>
      <c r="K190">
        <f t="shared" si="24"/>
        <v>5</v>
      </c>
      <c r="L190">
        <f t="shared" si="24"/>
        <v>5.5</v>
      </c>
      <c r="M190">
        <f>INDEX('Express Worldwide Export IL'!$C$14:$I$43,MATCH('Rate Load ExpressWW IL Export'!L190,'Express Worldwide Export IL'!$B$14:$B$41,0),MATCH("Zone "&amp;'Rate Load ExpressWW IL Export'!J190,'Express Worldwide Export IL'!$C$13:$I$13,0))*1</f>
        <v>127.56</v>
      </c>
      <c r="N190" t="str">
        <f t="shared" si="18"/>
        <v>Flat KG</v>
      </c>
      <c r="O190" t="s">
        <v>2310</v>
      </c>
      <c r="P190" t="s">
        <v>18</v>
      </c>
      <c r="R190" t="str">
        <f t="shared" si="16"/>
        <v>('DHL','2024-01-01','2024-12-31','12377','Export','US',NULL,'EXPRESS WW (NON-DOC) ','Non-Document','7',5,5.5,127.56,'Flat KG','AppliedMaterials_2024',NULL),</v>
      </c>
    </row>
    <row r="191" spans="1:18" x14ac:dyDescent="0.3">
      <c r="A191" t="str">
        <f t="shared" si="25"/>
        <v>DHL</v>
      </c>
      <c r="B191" s="1" t="s">
        <v>21</v>
      </c>
      <c r="C191" s="1" t="s">
        <v>2309</v>
      </c>
      <c r="D191">
        <v>12377</v>
      </c>
      <c r="E191" t="str">
        <f t="shared" si="25"/>
        <v>Export</v>
      </c>
      <c r="F191" t="str">
        <f t="shared" si="25"/>
        <v>US</v>
      </c>
      <c r="G191" t="str">
        <f t="shared" si="25"/>
        <v>NULL</v>
      </c>
      <c r="H191" t="s">
        <v>2353</v>
      </c>
      <c r="I191" t="str">
        <f t="shared" si="25"/>
        <v>Non-Document</v>
      </c>
      <c r="J191" s="11">
        <f t="shared" si="26"/>
        <v>7</v>
      </c>
      <c r="K191">
        <f t="shared" si="24"/>
        <v>5.5</v>
      </c>
      <c r="L191">
        <f t="shared" si="24"/>
        <v>6</v>
      </c>
      <c r="M191">
        <f>INDEX('Express Worldwide Export IL'!$C$14:$I$43,MATCH('Rate Load ExpressWW IL Export'!L191,'Express Worldwide Export IL'!$B$14:$B$41,0),MATCH("Zone "&amp;'Rate Load ExpressWW IL Export'!J191,'Express Worldwide Export IL'!$C$13:$I$13,0))*1</f>
        <v>135.22</v>
      </c>
      <c r="N191" t="str">
        <f t="shared" si="18"/>
        <v>Flat KG</v>
      </c>
      <c r="O191" t="s">
        <v>2310</v>
      </c>
      <c r="P191" t="s">
        <v>18</v>
      </c>
      <c r="R191" t="str">
        <f t="shared" si="16"/>
        <v>('DHL','2024-01-01','2024-12-31','12377','Export','US',NULL,'EXPRESS WW (NON-DOC) ','Non-Document','7',5.5,6,135.22,'Flat KG','AppliedMaterials_2024',NULL),</v>
      </c>
    </row>
    <row r="192" spans="1:18" x14ac:dyDescent="0.3">
      <c r="A192" t="str">
        <f t="shared" si="25"/>
        <v>DHL</v>
      </c>
      <c r="B192" s="1" t="s">
        <v>21</v>
      </c>
      <c r="C192" s="1" t="s">
        <v>2309</v>
      </c>
      <c r="D192">
        <v>12377</v>
      </c>
      <c r="E192" t="str">
        <f t="shared" si="25"/>
        <v>Export</v>
      </c>
      <c r="F192" t="str">
        <f t="shared" si="25"/>
        <v>US</v>
      </c>
      <c r="G192" t="str">
        <f t="shared" si="25"/>
        <v>NULL</v>
      </c>
      <c r="H192" t="s">
        <v>2353</v>
      </c>
      <c r="I192" t="str">
        <f t="shared" si="25"/>
        <v>Non-Document</v>
      </c>
      <c r="J192" s="11">
        <f t="shared" si="26"/>
        <v>7</v>
      </c>
      <c r="K192">
        <f t="shared" si="24"/>
        <v>6</v>
      </c>
      <c r="L192">
        <f t="shared" si="24"/>
        <v>6.5</v>
      </c>
      <c r="M192">
        <f>INDEX('Express Worldwide Export IL'!$C$14:$I$43,MATCH('Rate Load ExpressWW IL Export'!L192,'Express Worldwide Export IL'!$B$14:$B$41,0),MATCH("Zone "&amp;'Rate Load ExpressWW IL Export'!J192,'Express Worldwide Export IL'!$C$13:$I$13,0))*1</f>
        <v>142.88</v>
      </c>
      <c r="N192" t="str">
        <f t="shared" si="18"/>
        <v>Flat KG</v>
      </c>
      <c r="O192" t="s">
        <v>2310</v>
      </c>
      <c r="P192" t="s">
        <v>18</v>
      </c>
      <c r="R192" t="str">
        <f t="shared" si="16"/>
        <v>('DHL','2024-01-01','2024-12-31','12377','Export','US',NULL,'EXPRESS WW (NON-DOC) ','Non-Document','7',6,6.5,142.88,'Flat KG','AppliedMaterials_2024',NULL),</v>
      </c>
    </row>
    <row r="193" spans="1:18" x14ac:dyDescent="0.3">
      <c r="A193" t="str">
        <f t="shared" si="25"/>
        <v>DHL</v>
      </c>
      <c r="B193" s="1" t="s">
        <v>21</v>
      </c>
      <c r="C193" s="1" t="s">
        <v>2309</v>
      </c>
      <c r="D193">
        <v>12377</v>
      </c>
      <c r="E193" t="str">
        <f t="shared" si="25"/>
        <v>Export</v>
      </c>
      <c r="F193" t="str">
        <f t="shared" si="25"/>
        <v>US</v>
      </c>
      <c r="G193" t="str">
        <f t="shared" si="25"/>
        <v>NULL</v>
      </c>
      <c r="H193" t="s">
        <v>2353</v>
      </c>
      <c r="I193" t="str">
        <f t="shared" si="25"/>
        <v>Non-Document</v>
      </c>
      <c r="J193" s="11">
        <f t="shared" si="26"/>
        <v>7</v>
      </c>
      <c r="K193">
        <f t="shared" si="24"/>
        <v>6.5</v>
      </c>
      <c r="L193">
        <f t="shared" si="24"/>
        <v>7</v>
      </c>
      <c r="M193">
        <f>INDEX('Express Worldwide Export IL'!$C$14:$I$43,MATCH('Rate Load ExpressWW IL Export'!L193,'Express Worldwide Export IL'!$B$14:$B$41,0),MATCH("Zone "&amp;'Rate Load ExpressWW IL Export'!J193,'Express Worldwide Export IL'!$C$13:$I$13,0))*1</f>
        <v>150.54</v>
      </c>
      <c r="N193" t="str">
        <f t="shared" si="18"/>
        <v>Flat KG</v>
      </c>
      <c r="O193" t="s">
        <v>2310</v>
      </c>
      <c r="P193" t="s">
        <v>18</v>
      </c>
      <c r="R193" t="str">
        <f t="shared" si="16"/>
        <v>('DHL','2024-01-01','2024-12-31','12377','Export','US',NULL,'EXPRESS WW (NON-DOC) ','Non-Document','7',6.5,7,150.54,'Flat KG','AppliedMaterials_2024',NULL),</v>
      </c>
    </row>
    <row r="194" spans="1:18" x14ac:dyDescent="0.3">
      <c r="A194" t="str">
        <f t="shared" si="25"/>
        <v>DHL</v>
      </c>
      <c r="B194" s="1" t="s">
        <v>21</v>
      </c>
      <c r="C194" s="1" t="s">
        <v>2309</v>
      </c>
      <c r="D194">
        <v>12377</v>
      </c>
      <c r="E194" t="str">
        <f t="shared" si="25"/>
        <v>Export</v>
      </c>
      <c r="F194" t="str">
        <f t="shared" si="25"/>
        <v>US</v>
      </c>
      <c r="G194" t="str">
        <f t="shared" si="25"/>
        <v>NULL</v>
      </c>
      <c r="H194" t="s">
        <v>2353</v>
      </c>
      <c r="I194" t="str">
        <f t="shared" si="25"/>
        <v>Non-Document</v>
      </c>
      <c r="J194" s="11">
        <f t="shared" si="26"/>
        <v>7</v>
      </c>
      <c r="K194">
        <f t="shared" si="24"/>
        <v>7</v>
      </c>
      <c r="L194">
        <f t="shared" si="24"/>
        <v>7.5</v>
      </c>
      <c r="M194">
        <f>INDEX('Express Worldwide Export IL'!$C$14:$I$43,MATCH('Rate Load ExpressWW IL Export'!L194,'Express Worldwide Export IL'!$B$14:$B$41,0),MATCH("Zone "&amp;'Rate Load ExpressWW IL Export'!J194,'Express Worldwide Export IL'!$C$13:$I$13,0))*1</f>
        <v>158.19999999999999</v>
      </c>
      <c r="N194" t="str">
        <f t="shared" si="18"/>
        <v>Flat KG</v>
      </c>
      <c r="O194" t="s">
        <v>2310</v>
      </c>
      <c r="P194" t="s">
        <v>18</v>
      </c>
      <c r="R194" t="str">
        <f t="shared" ref="R194:R204" si="27">SUBSTITUTE(IF(OR(ROW(A194)=2,MOD(ROW(A194),1000)=0),"insert into tnl_rating.dbo.dhl_express_rate_master values 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,",IF(OR(A195="",MOD(ROW(A195),1000)=0),"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","('DHL','"&amp;B194&amp;"','"&amp;C194&amp;"','"&amp;D194&amp;"','"&amp;E194&amp;"','"&amp;F194&amp;"','"&amp;G194&amp;"','"&amp;H194&amp;"','"&amp;I194&amp;"','"&amp;J194&amp;"',"&amp;K194&amp;","&amp;L194&amp;","&amp;M194&amp;",'"&amp;N194&amp;"','"&amp;O194&amp;"',"&amp;P194&amp;"),")),"'NULL'","NULL")</f>
        <v>('DHL','2024-01-01','2024-12-31','12377','Export','US',NULL,'EXPRESS WW (NON-DOC) ','Non-Document','7',7,7.5,158.2,'Flat KG','AppliedMaterials_2024',NULL),</v>
      </c>
    </row>
    <row r="195" spans="1:18" x14ac:dyDescent="0.3">
      <c r="A195" t="str">
        <f t="shared" si="25"/>
        <v>DHL</v>
      </c>
      <c r="B195" s="1" t="s">
        <v>21</v>
      </c>
      <c r="C195" s="1" t="s">
        <v>2309</v>
      </c>
      <c r="D195">
        <v>12377</v>
      </c>
      <c r="E195" t="str">
        <f t="shared" si="25"/>
        <v>Export</v>
      </c>
      <c r="F195" t="str">
        <f t="shared" si="25"/>
        <v>US</v>
      </c>
      <c r="G195" t="str">
        <f t="shared" si="25"/>
        <v>NULL</v>
      </c>
      <c r="H195" t="s">
        <v>2353</v>
      </c>
      <c r="I195" t="str">
        <f t="shared" si="25"/>
        <v>Non-Document</v>
      </c>
      <c r="J195" s="11">
        <f t="shared" si="26"/>
        <v>7</v>
      </c>
      <c r="K195">
        <f t="shared" si="24"/>
        <v>7.5</v>
      </c>
      <c r="L195">
        <f t="shared" si="24"/>
        <v>8</v>
      </c>
      <c r="M195">
        <f>INDEX('Express Worldwide Export IL'!$C$14:$I$43,MATCH('Rate Load ExpressWW IL Export'!L195,'Express Worldwide Export IL'!$B$14:$B$41,0),MATCH("Zone "&amp;'Rate Load ExpressWW IL Export'!J195,'Express Worldwide Export IL'!$C$13:$I$13,0))*1</f>
        <v>165.86</v>
      </c>
      <c r="N195" t="str">
        <f t="shared" si="18"/>
        <v>Flat KG</v>
      </c>
      <c r="O195" t="s">
        <v>2310</v>
      </c>
      <c r="P195" t="s">
        <v>18</v>
      </c>
      <c r="R195" t="str">
        <f t="shared" si="27"/>
        <v>('DHL','2024-01-01','2024-12-31','12377','Export','US',NULL,'EXPRESS WW (NON-DOC) ','Non-Document','7',7.5,8,165.86,'Flat KG','AppliedMaterials_2024',NULL),</v>
      </c>
    </row>
    <row r="196" spans="1:18" x14ac:dyDescent="0.3">
      <c r="A196" t="str">
        <f t="shared" si="25"/>
        <v>DHL</v>
      </c>
      <c r="B196" s="1" t="s">
        <v>21</v>
      </c>
      <c r="C196" s="1" t="s">
        <v>2309</v>
      </c>
      <c r="D196">
        <v>12377</v>
      </c>
      <c r="E196" t="str">
        <f t="shared" si="25"/>
        <v>Export</v>
      </c>
      <c r="F196" t="str">
        <f t="shared" si="25"/>
        <v>US</v>
      </c>
      <c r="G196" t="str">
        <f t="shared" si="25"/>
        <v>NULL</v>
      </c>
      <c r="H196" t="s">
        <v>2353</v>
      </c>
      <c r="I196" t="str">
        <f t="shared" si="25"/>
        <v>Non-Document</v>
      </c>
      <c r="J196" s="11">
        <f t="shared" si="26"/>
        <v>7</v>
      </c>
      <c r="K196">
        <f t="shared" si="24"/>
        <v>8</v>
      </c>
      <c r="L196">
        <f t="shared" si="24"/>
        <v>8.5</v>
      </c>
      <c r="M196">
        <f>INDEX('Express Worldwide Export IL'!$C$14:$I$43,MATCH('Rate Load ExpressWW IL Export'!L196,'Express Worldwide Export IL'!$B$14:$B$41,0),MATCH("Zone "&amp;'Rate Load ExpressWW IL Export'!J196,'Express Worldwide Export IL'!$C$13:$I$13,0))*1</f>
        <v>173.52</v>
      </c>
      <c r="N196" t="str">
        <f t="shared" si="18"/>
        <v>Flat KG</v>
      </c>
      <c r="O196" t="s">
        <v>2310</v>
      </c>
      <c r="P196" t="s">
        <v>18</v>
      </c>
      <c r="R196" t="str">
        <f t="shared" si="27"/>
        <v>('DHL','2024-01-01','2024-12-31','12377','Export','US',NULL,'EXPRESS WW (NON-DOC) ','Non-Document','7',8,8.5,173.52,'Flat KG','AppliedMaterials_2024',NULL),</v>
      </c>
    </row>
    <row r="197" spans="1:18" x14ac:dyDescent="0.3">
      <c r="A197" t="str">
        <f t="shared" si="25"/>
        <v>DHL</v>
      </c>
      <c r="B197" s="1" t="s">
        <v>21</v>
      </c>
      <c r="C197" s="1" t="s">
        <v>2309</v>
      </c>
      <c r="D197">
        <v>12377</v>
      </c>
      <c r="E197" t="str">
        <f t="shared" si="25"/>
        <v>Export</v>
      </c>
      <c r="F197" t="str">
        <f t="shared" si="25"/>
        <v>US</v>
      </c>
      <c r="G197" t="str">
        <f t="shared" si="25"/>
        <v>NULL</v>
      </c>
      <c r="H197" t="s">
        <v>2353</v>
      </c>
      <c r="I197" t="str">
        <f t="shared" si="25"/>
        <v>Non-Document</v>
      </c>
      <c r="J197" s="11">
        <f t="shared" si="26"/>
        <v>7</v>
      </c>
      <c r="K197">
        <f t="shared" si="24"/>
        <v>8.5</v>
      </c>
      <c r="L197">
        <f t="shared" si="24"/>
        <v>9</v>
      </c>
      <c r="M197">
        <f>INDEX('Express Worldwide Export IL'!$C$14:$I$43,MATCH('Rate Load ExpressWW IL Export'!L197,'Express Worldwide Export IL'!$B$14:$B$41,0),MATCH("Zone "&amp;'Rate Load ExpressWW IL Export'!J197,'Express Worldwide Export IL'!$C$13:$I$13,0))*1</f>
        <v>181.18</v>
      </c>
      <c r="N197" t="str">
        <f t="shared" si="18"/>
        <v>Flat KG</v>
      </c>
      <c r="O197" t="s">
        <v>2310</v>
      </c>
      <c r="P197" t="s">
        <v>18</v>
      </c>
      <c r="R197" t="str">
        <f t="shared" si="27"/>
        <v>('DHL','2024-01-01','2024-12-31','12377','Export','US',NULL,'EXPRESS WW (NON-DOC) ','Non-Document','7',8.5,9,181.18,'Flat KG','AppliedMaterials_2024',NULL),</v>
      </c>
    </row>
    <row r="198" spans="1:18" x14ac:dyDescent="0.3">
      <c r="A198" t="str">
        <f t="shared" si="25"/>
        <v>DHL</v>
      </c>
      <c r="B198" s="1" t="s">
        <v>21</v>
      </c>
      <c r="C198" s="1" t="s">
        <v>2309</v>
      </c>
      <c r="D198">
        <v>12377</v>
      </c>
      <c r="E198" t="str">
        <f t="shared" si="25"/>
        <v>Export</v>
      </c>
      <c r="F198" t="str">
        <f t="shared" si="25"/>
        <v>US</v>
      </c>
      <c r="G198" t="str">
        <f t="shared" si="25"/>
        <v>NULL</v>
      </c>
      <c r="H198" t="s">
        <v>2353</v>
      </c>
      <c r="I198" t="str">
        <f t="shared" si="25"/>
        <v>Non-Document</v>
      </c>
      <c r="J198" s="11">
        <f t="shared" si="26"/>
        <v>7</v>
      </c>
      <c r="K198">
        <f t="shared" si="24"/>
        <v>9</v>
      </c>
      <c r="L198">
        <f t="shared" si="24"/>
        <v>9.5</v>
      </c>
      <c r="M198">
        <f>INDEX('Express Worldwide Export IL'!$C$14:$I$43,MATCH('Rate Load ExpressWW IL Export'!L198,'Express Worldwide Export IL'!$B$14:$B$41,0),MATCH("Zone "&amp;'Rate Load ExpressWW IL Export'!J198,'Express Worldwide Export IL'!$C$13:$I$13,0))*1</f>
        <v>188.84</v>
      </c>
      <c r="N198" t="str">
        <f t="shared" si="18"/>
        <v>Flat KG</v>
      </c>
      <c r="O198" t="s">
        <v>2310</v>
      </c>
      <c r="P198" t="s">
        <v>18</v>
      </c>
      <c r="R198" t="str">
        <f t="shared" si="27"/>
        <v>('DHL','2024-01-01','2024-12-31','12377','Export','US',NULL,'EXPRESS WW (NON-DOC) ','Non-Document','7',9,9.5,188.84,'Flat KG','AppliedMaterials_2024',NULL),</v>
      </c>
    </row>
    <row r="199" spans="1:18" x14ac:dyDescent="0.3">
      <c r="A199" t="str">
        <f t="shared" si="25"/>
        <v>DHL</v>
      </c>
      <c r="B199" s="1" t="s">
        <v>21</v>
      </c>
      <c r="C199" s="1" t="s">
        <v>2309</v>
      </c>
      <c r="D199">
        <v>12377</v>
      </c>
      <c r="E199" t="str">
        <f t="shared" si="25"/>
        <v>Export</v>
      </c>
      <c r="F199" t="str">
        <f t="shared" si="25"/>
        <v>US</v>
      </c>
      <c r="G199" t="str">
        <f t="shared" si="25"/>
        <v>NULL</v>
      </c>
      <c r="H199" t="s">
        <v>2353</v>
      </c>
      <c r="I199" t="str">
        <f t="shared" si="25"/>
        <v>Non-Document</v>
      </c>
      <c r="J199" s="11">
        <f t="shared" si="26"/>
        <v>7</v>
      </c>
      <c r="K199">
        <f t="shared" ref="K199:L204" si="28">K174</f>
        <v>9.5</v>
      </c>
      <c r="L199">
        <f t="shared" si="28"/>
        <v>10</v>
      </c>
      <c r="M199">
        <f>INDEX('Express Worldwide Export IL'!$C$14:$I$43,MATCH('Rate Load ExpressWW IL Export'!L199,'Express Worldwide Export IL'!$B$14:$B$41,0),MATCH("Zone "&amp;'Rate Load ExpressWW IL Export'!J199,'Express Worldwide Export IL'!$C$13:$I$13,0))*1</f>
        <v>196.5</v>
      </c>
      <c r="N199" t="str">
        <f t="shared" ref="N199:N204" si="29">N174</f>
        <v>Flat KG</v>
      </c>
      <c r="O199" t="s">
        <v>2310</v>
      </c>
      <c r="P199" t="s">
        <v>18</v>
      </c>
      <c r="R199" t="str">
        <f t="shared" si="27"/>
        <v>('DHL','2024-01-01','2024-12-31','12377','Export','US',NULL,'EXPRESS WW (NON-DOC) ','Non-Document','7',9.5,10,196.5,'Flat KG','AppliedMaterials_2024',NULL),</v>
      </c>
    </row>
    <row r="200" spans="1:18" x14ac:dyDescent="0.3">
      <c r="A200" t="str">
        <f t="shared" ref="A200:I204" si="30">A175</f>
        <v>DHL</v>
      </c>
      <c r="B200" s="1" t="s">
        <v>21</v>
      </c>
      <c r="C200" s="1" t="s">
        <v>2309</v>
      </c>
      <c r="D200">
        <v>12377</v>
      </c>
      <c r="E200" t="str">
        <f t="shared" si="30"/>
        <v>Export</v>
      </c>
      <c r="F200" t="str">
        <f t="shared" si="30"/>
        <v>US</v>
      </c>
      <c r="G200" t="str">
        <f t="shared" si="30"/>
        <v>NULL</v>
      </c>
      <c r="H200" t="s">
        <v>2353</v>
      </c>
      <c r="I200" t="str">
        <f t="shared" si="30"/>
        <v>Non-Document</v>
      </c>
      <c r="J200" s="11">
        <f t="shared" si="26"/>
        <v>7</v>
      </c>
      <c r="K200">
        <f t="shared" si="28"/>
        <v>10</v>
      </c>
      <c r="L200">
        <f t="shared" si="28"/>
        <v>20</v>
      </c>
      <c r="M200">
        <f>INDEX('Express Worldwide Export IL'!$C$14:$I$43,MATCH('Rate Load ExpressWW IL Export'!L200,'Express Worldwide Export IL'!$B$14:$B$41,0),MATCH("Zone "&amp;'Rate Load ExpressWW IL Export'!J200,'Express Worldwide Export IL'!$C$13:$I$13,0))*1</f>
        <v>7</v>
      </c>
      <c r="N200" t="str">
        <f t="shared" si="29"/>
        <v>Per0.5KG_A</v>
      </c>
      <c r="O200" t="s">
        <v>2310</v>
      </c>
      <c r="P200">
        <f>M199</f>
        <v>196.5</v>
      </c>
      <c r="R200" t="str">
        <f t="shared" si="27"/>
        <v>('DHL','2024-01-01','2024-12-31','12377','Export','US',NULL,'EXPRESS WW (NON-DOC) ','Non-Document','7',10,20,7,'Per0.5KG_A','AppliedMaterials_2024',196.5),</v>
      </c>
    </row>
    <row r="201" spans="1:18" x14ac:dyDescent="0.3">
      <c r="A201" t="str">
        <f t="shared" si="30"/>
        <v>DHL</v>
      </c>
      <c r="B201" s="1" t="s">
        <v>21</v>
      </c>
      <c r="C201" s="1" t="s">
        <v>2309</v>
      </c>
      <c r="D201">
        <v>12377</v>
      </c>
      <c r="E201" t="str">
        <f t="shared" si="30"/>
        <v>Export</v>
      </c>
      <c r="F201" t="str">
        <f t="shared" si="30"/>
        <v>US</v>
      </c>
      <c r="G201" t="str">
        <f t="shared" si="30"/>
        <v>NULL</v>
      </c>
      <c r="H201" t="s">
        <v>2353</v>
      </c>
      <c r="I201" t="str">
        <f t="shared" si="30"/>
        <v>Non-Document</v>
      </c>
      <c r="J201" s="11">
        <f t="shared" si="26"/>
        <v>7</v>
      </c>
      <c r="K201">
        <f t="shared" si="28"/>
        <v>20</v>
      </c>
      <c r="L201">
        <f t="shared" si="28"/>
        <v>30</v>
      </c>
      <c r="M201">
        <f>INDEX('Express Worldwide Export IL'!$C$14:$I$43,MATCH('Rate Load ExpressWW IL Export'!L201,'Express Worldwide Export IL'!$B$14:$B$41,0),MATCH("Zone "&amp;'Rate Load ExpressWW IL Export'!J201,'Express Worldwide Export IL'!$C$13:$I$13,0))*1</f>
        <v>6.09</v>
      </c>
      <c r="N201" t="str">
        <f t="shared" si="29"/>
        <v>Per0.5KG_A</v>
      </c>
      <c r="O201" t="s">
        <v>2310</v>
      </c>
      <c r="P201">
        <f>P200+((K201-K200)*2)*M200</f>
        <v>336.5</v>
      </c>
      <c r="R201" t="str">
        <f t="shared" si="27"/>
        <v>('DHL','2024-01-01','2024-12-31','12377','Export','US',NULL,'EXPRESS WW (NON-DOC) ','Non-Document','7',20,30,6.09,'Per0.5KG_A','AppliedMaterials_2024',336.5),</v>
      </c>
    </row>
    <row r="202" spans="1:18" x14ac:dyDescent="0.3">
      <c r="A202" t="str">
        <f t="shared" si="30"/>
        <v>DHL</v>
      </c>
      <c r="B202" s="1" t="s">
        <v>21</v>
      </c>
      <c r="C202" s="1" t="s">
        <v>2309</v>
      </c>
      <c r="D202">
        <v>12377</v>
      </c>
      <c r="E202" t="str">
        <f t="shared" si="30"/>
        <v>Export</v>
      </c>
      <c r="F202" t="str">
        <f t="shared" si="30"/>
        <v>US</v>
      </c>
      <c r="G202" t="str">
        <f t="shared" si="30"/>
        <v>NULL</v>
      </c>
      <c r="H202" t="s">
        <v>2353</v>
      </c>
      <c r="I202" t="str">
        <f t="shared" si="30"/>
        <v>Non-Document</v>
      </c>
      <c r="J202" s="11">
        <f t="shared" si="26"/>
        <v>7</v>
      </c>
      <c r="K202">
        <f t="shared" si="28"/>
        <v>30</v>
      </c>
      <c r="L202">
        <f t="shared" si="28"/>
        <v>70</v>
      </c>
      <c r="M202">
        <f>INDEX('Express Worldwide Export IL'!$C$14:$I$43,MATCH('Rate Load ExpressWW IL Export'!L202,'Express Worldwide Export IL'!$B$14:$B$41,0),MATCH("Zone "&amp;'Rate Load ExpressWW IL Export'!J202,'Express Worldwide Export IL'!$C$13:$I$13,0))*1</f>
        <v>13.58</v>
      </c>
      <c r="N202" t="str">
        <f t="shared" si="29"/>
        <v>Per1.0KG_A</v>
      </c>
      <c r="O202" t="s">
        <v>2310</v>
      </c>
      <c r="P202">
        <f>P201+((K202-K201))*M201</f>
        <v>397.4</v>
      </c>
      <c r="R202" t="str">
        <f t="shared" si="27"/>
        <v>('DHL','2024-01-01','2024-12-31','12377','Export','US',NULL,'EXPRESS WW (NON-DOC) ','Non-Document','7',30,70,13.58,'Per1.0KG_A','AppliedMaterials_2024',397.4),</v>
      </c>
    </row>
    <row r="203" spans="1:18" x14ac:dyDescent="0.3">
      <c r="A203" t="str">
        <f t="shared" si="30"/>
        <v>DHL</v>
      </c>
      <c r="B203" s="1" t="s">
        <v>21</v>
      </c>
      <c r="C203" s="1" t="s">
        <v>2309</v>
      </c>
      <c r="D203">
        <v>12377</v>
      </c>
      <c r="E203" t="str">
        <f t="shared" si="30"/>
        <v>Export</v>
      </c>
      <c r="F203" t="str">
        <f t="shared" si="30"/>
        <v>US</v>
      </c>
      <c r="G203" t="str">
        <f t="shared" si="30"/>
        <v>NULL</v>
      </c>
      <c r="H203" t="s">
        <v>2353</v>
      </c>
      <c r="I203" t="str">
        <f t="shared" si="30"/>
        <v>Non-Document</v>
      </c>
      <c r="J203" s="11">
        <f t="shared" si="26"/>
        <v>7</v>
      </c>
      <c r="K203">
        <f t="shared" si="28"/>
        <v>70</v>
      </c>
      <c r="L203">
        <f t="shared" si="28"/>
        <v>300</v>
      </c>
      <c r="M203">
        <f>INDEX('Express Worldwide Export IL'!$C$14:$I$43,MATCH('Rate Load ExpressWW IL Export'!L203,'Express Worldwide Export IL'!$B$14:$B$41,0),MATCH("Zone "&amp;'Rate Load ExpressWW IL Export'!J203,'Express Worldwide Export IL'!$C$13:$I$13,0))*1</f>
        <v>13.41</v>
      </c>
      <c r="N203" t="str">
        <f t="shared" si="29"/>
        <v>Per1.0KG_A</v>
      </c>
      <c r="O203" t="s">
        <v>2310</v>
      </c>
      <c r="P203">
        <f>P202+((K203-K202))*M202</f>
        <v>940.6</v>
      </c>
      <c r="R203" t="str">
        <f t="shared" si="27"/>
        <v>('DHL','2024-01-01','2024-12-31','12377','Export','US',NULL,'EXPRESS WW (NON-DOC) ','Non-Document','7',70,300,13.41,'Per1.0KG_A','AppliedMaterials_2024',940.6),</v>
      </c>
    </row>
    <row r="204" spans="1:18" x14ac:dyDescent="0.3">
      <c r="A204" t="str">
        <f t="shared" si="30"/>
        <v>DHL</v>
      </c>
      <c r="B204" s="1" t="s">
        <v>21</v>
      </c>
      <c r="C204" s="1" t="s">
        <v>2309</v>
      </c>
      <c r="D204">
        <v>12377</v>
      </c>
      <c r="E204" t="str">
        <f t="shared" si="30"/>
        <v>Export</v>
      </c>
      <c r="F204" t="str">
        <f t="shared" si="30"/>
        <v>US</v>
      </c>
      <c r="G204" t="str">
        <f t="shared" si="30"/>
        <v>NULL</v>
      </c>
      <c r="H204" t="s">
        <v>2353</v>
      </c>
      <c r="I204" t="str">
        <f t="shared" si="30"/>
        <v>Non-Document</v>
      </c>
      <c r="J204" s="11">
        <f t="shared" si="26"/>
        <v>7</v>
      </c>
      <c r="K204">
        <f t="shared" si="28"/>
        <v>300</v>
      </c>
      <c r="L204">
        <f t="shared" si="28"/>
        <v>99999</v>
      </c>
      <c r="M204">
        <f>INDEX('Express Worldwide Export IL'!$C$14:$I$43,MATCH('Rate Load ExpressWW IL Export'!L204,'Express Worldwide Export IL'!$B$14:$B$41,0),MATCH("Zone "&amp;'Rate Load ExpressWW IL Export'!J204,'Express Worldwide Export IL'!$C$13:$I$13,0))*1</f>
        <v>13.32</v>
      </c>
      <c r="N204" t="str">
        <f t="shared" si="29"/>
        <v>Per1.0KG_A</v>
      </c>
      <c r="O204" t="s">
        <v>2310</v>
      </c>
      <c r="P204">
        <f>P203+((K204-K203))*M203</f>
        <v>4024.9</v>
      </c>
      <c r="R204" t="str">
        <f t="shared" si="27"/>
        <v>('DHL','2024-01-01','2024-12-31','12377','Export','US',NULL,'EXPRESS WW (NON-DOC) ','Non-Document','7',300,99999,13.32,'Per1.0KG_A','AppliedMaterials_2024',4024.9)</v>
      </c>
    </row>
  </sheetData>
  <autoFilter ref="A1:P204" xr:uid="{415BBF60-45D8-474C-91D8-5B0EF040891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ACA4D-A490-4F06-A993-03FFB836F447}">
  <dimension ref="A1:I41"/>
  <sheetViews>
    <sheetView topLeftCell="A13" workbookViewId="0">
      <selection activeCell="C16" sqref="C16"/>
    </sheetView>
  </sheetViews>
  <sheetFormatPr defaultRowHeight="14.4" x14ac:dyDescent="0.3"/>
  <sheetData>
    <row r="1" spans="1:9" x14ac:dyDescent="0.3">
      <c r="A1" t="s">
        <v>2264</v>
      </c>
    </row>
    <row r="2" spans="1:9" x14ac:dyDescent="0.3">
      <c r="A2" t="s">
        <v>181</v>
      </c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</row>
    <row r="3" spans="1:9" x14ac:dyDescent="0.3">
      <c r="A3">
        <v>0.3</v>
      </c>
      <c r="B3">
        <v>0.3</v>
      </c>
      <c r="C3" s="14">
        <v>18.41</v>
      </c>
      <c r="D3" s="14">
        <v>14.09</v>
      </c>
      <c r="E3" s="14">
        <v>19.45</v>
      </c>
      <c r="F3" s="14">
        <v>20.38</v>
      </c>
      <c r="G3" s="14">
        <v>21.1</v>
      </c>
      <c r="H3" s="14">
        <v>22.84</v>
      </c>
      <c r="I3" s="14">
        <v>26.03</v>
      </c>
    </row>
    <row r="5" spans="1:9" x14ac:dyDescent="0.3">
      <c r="A5" t="s">
        <v>180</v>
      </c>
    </row>
    <row r="6" spans="1:9" x14ac:dyDescent="0.3">
      <c r="A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188</v>
      </c>
    </row>
    <row r="7" spans="1:9" x14ac:dyDescent="0.3">
      <c r="A7">
        <v>0.5</v>
      </c>
      <c r="B7">
        <v>0.5</v>
      </c>
      <c r="C7">
        <v>17.14</v>
      </c>
      <c r="D7">
        <v>13.11</v>
      </c>
      <c r="E7">
        <v>18.11</v>
      </c>
      <c r="F7">
        <v>19</v>
      </c>
      <c r="G7">
        <v>19.64</v>
      </c>
      <c r="H7">
        <v>21.26</v>
      </c>
      <c r="I7">
        <v>24.25</v>
      </c>
    </row>
    <row r="8" spans="1:9" x14ac:dyDescent="0.3">
      <c r="A8">
        <v>1</v>
      </c>
      <c r="B8">
        <v>1</v>
      </c>
      <c r="C8">
        <v>26.32</v>
      </c>
      <c r="D8">
        <v>24.79</v>
      </c>
      <c r="E8">
        <v>32.520000000000003</v>
      </c>
      <c r="F8">
        <v>34.03</v>
      </c>
      <c r="G8">
        <v>36.28</v>
      </c>
      <c r="H8">
        <v>35.51</v>
      </c>
      <c r="I8">
        <v>43.32</v>
      </c>
    </row>
    <row r="9" spans="1:9" x14ac:dyDescent="0.3">
      <c r="A9">
        <v>1.5</v>
      </c>
      <c r="B9">
        <v>1.5</v>
      </c>
      <c r="C9">
        <v>32.1</v>
      </c>
      <c r="D9">
        <v>29.82</v>
      </c>
      <c r="E9">
        <v>39.82</v>
      </c>
      <c r="F9">
        <v>41.62</v>
      </c>
      <c r="G9">
        <v>43.92</v>
      </c>
      <c r="H9">
        <v>42.34</v>
      </c>
      <c r="I9">
        <v>52.45</v>
      </c>
    </row>
    <row r="10" spans="1:9" x14ac:dyDescent="0.3">
      <c r="A10">
        <v>2</v>
      </c>
      <c r="B10">
        <v>2</v>
      </c>
      <c r="C10">
        <v>37.880000000000003</v>
      </c>
      <c r="D10">
        <v>34.85</v>
      </c>
      <c r="E10">
        <v>47.12</v>
      </c>
      <c r="F10">
        <v>49.21</v>
      </c>
      <c r="G10">
        <v>51.56</v>
      </c>
      <c r="H10">
        <v>49.17</v>
      </c>
      <c r="I10">
        <v>61.58</v>
      </c>
    </row>
    <row r="12" spans="1:9" x14ac:dyDescent="0.3">
      <c r="A12" t="s">
        <v>197</v>
      </c>
    </row>
    <row r="13" spans="1:9" x14ac:dyDescent="0.3">
      <c r="A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  <c r="I13" t="s">
        <v>188</v>
      </c>
    </row>
    <row r="14" spans="1:9" x14ac:dyDescent="0.3">
      <c r="A14">
        <v>0.5</v>
      </c>
      <c r="B14">
        <v>0.5</v>
      </c>
      <c r="C14" s="15">
        <v>18.41</v>
      </c>
      <c r="D14" s="15">
        <v>14.09</v>
      </c>
      <c r="E14" s="15">
        <v>19.45</v>
      </c>
      <c r="F14" s="15">
        <v>20.38</v>
      </c>
      <c r="G14" s="15">
        <v>21.1</v>
      </c>
      <c r="H14" s="15">
        <v>22.84</v>
      </c>
      <c r="I14" s="15">
        <v>26.03</v>
      </c>
    </row>
    <row r="15" spans="1:9" x14ac:dyDescent="0.3">
      <c r="A15">
        <v>1</v>
      </c>
      <c r="B15">
        <v>1</v>
      </c>
      <c r="C15" s="15">
        <v>28.2</v>
      </c>
      <c r="D15" s="15">
        <v>26.53</v>
      </c>
      <c r="E15" s="15">
        <v>34.79</v>
      </c>
      <c r="F15" s="15">
        <v>36.39</v>
      </c>
      <c r="G15" s="15">
        <v>38.950000000000003</v>
      </c>
      <c r="H15" s="15">
        <v>38.06</v>
      </c>
      <c r="I15" s="15">
        <v>46.37</v>
      </c>
    </row>
    <row r="16" spans="1:9" x14ac:dyDescent="0.3">
      <c r="A16">
        <v>1.5</v>
      </c>
      <c r="B16">
        <v>1.5</v>
      </c>
      <c r="C16" s="15">
        <v>34.36</v>
      </c>
      <c r="D16" s="15">
        <v>31.91</v>
      </c>
      <c r="E16" s="15">
        <v>42.59</v>
      </c>
      <c r="F16" s="15">
        <v>44.51</v>
      </c>
      <c r="G16" s="15">
        <v>47.11</v>
      </c>
      <c r="H16" s="15">
        <v>45.36</v>
      </c>
      <c r="I16" s="15">
        <v>56.19</v>
      </c>
    </row>
    <row r="17" spans="1:9" x14ac:dyDescent="0.3">
      <c r="A17">
        <v>2</v>
      </c>
      <c r="B17">
        <v>2</v>
      </c>
      <c r="C17" s="15">
        <v>40.520000000000003</v>
      </c>
      <c r="D17" s="15">
        <v>37.29</v>
      </c>
      <c r="E17" s="15">
        <v>50.39</v>
      </c>
      <c r="F17" s="15">
        <v>52.63</v>
      </c>
      <c r="G17" s="15">
        <v>55.27</v>
      </c>
      <c r="H17" s="15">
        <v>52.66</v>
      </c>
      <c r="I17" s="15">
        <v>66.010000000000005</v>
      </c>
    </row>
    <row r="18" spans="1:9" x14ac:dyDescent="0.3">
      <c r="A18">
        <v>2.5</v>
      </c>
      <c r="B18">
        <v>2.5</v>
      </c>
      <c r="C18" s="15">
        <v>46.68</v>
      </c>
      <c r="D18" s="15">
        <v>42.63</v>
      </c>
      <c r="E18" s="15">
        <v>58.16</v>
      </c>
      <c r="F18" s="15">
        <v>60.72</v>
      </c>
      <c r="G18" s="15">
        <v>63.42</v>
      </c>
      <c r="H18" s="15">
        <v>59.91</v>
      </c>
      <c r="I18" s="15">
        <v>75.75</v>
      </c>
    </row>
    <row r="19" spans="1:9" x14ac:dyDescent="0.3">
      <c r="A19">
        <v>3</v>
      </c>
      <c r="B19">
        <v>3</v>
      </c>
      <c r="C19" s="15">
        <v>51.26</v>
      </c>
      <c r="D19" s="15">
        <v>47.01</v>
      </c>
      <c r="E19" s="15">
        <v>65.38</v>
      </c>
      <c r="F19" s="15">
        <v>68.23</v>
      </c>
      <c r="G19" s="15">
        <v>70.430000000000007</v>
      </c>
      <c r="H19" s="15">
        <v>66.900000000000006</v>
      </c>
      <c r="I19" s="15">
        <v>84.58</v>
      </c>
    </row>
    <row r="20" spans="1:9" x14ac:dyDescent="0.3">
      <c r="A20">
        <v>3.5</v>
      </c>
      <c r="B20">
        <v>3.5</v>
      </c>
      <c r="C20" s="15">
        <v>55.84</v>
      </c>
      <c r="D20" s="15">
        <v>51.39</v>
      </c>
      <c r="E20" s="15">
        <v>72.599999999999994</v>
      </c>
      <c r="F20" s="15">
        <v>75.739999999999995</v>
      </c>
      <c r="G20" s="15">
        <v>77.44</v>
      </c>
      <c r="H20" s="15">
        <v>73.89</v>
      </c>
      <c r="I20" s="15">
        <v>93.41</v>
      </c>
    </row>
    <row r="21" spans="1:9" x14ac:dyDescent="0.3">
      <c r="A21">
        <v>4</v>
      </c>
      <c r="B21">
        <v>4</v>
      </c>
      <c r="C21" s="15">
        <v>60.42</v>
      </c>
      <c r="D21" s="15">
        <v>55.77</v>
      </c>
      <c r="E21" s="15">
        <v>79.819999999999993</v>
      </c>
      <c r="F21" s="15">
        <v>83.25</v>
      </c>
      <c r="G21" s="15">
        <v>84.45</v>
      </c>
      <c r="H21" s="15">
        <v>80.88</v>
      </c>
      <c r="I21" s="15">
        <v>102.24</v>
      </c>
    </row>
    <row r="22" spans="1:9" x14ac:dyDescent="0.3">
      <c r="A22">
        <v>4.5</v>
      </c>
      <c r="B22">
        <v>4.5</v>
      </c>
      <c r="C22" s="15">
        <v>65</v>
      </c>
      <c r="D22" s="15">
        <v>60.15</v>
      </c>
      <c r="E22" s="15">
        <v>87.04</v>
      </c>
      <c r="F22" s="15">
        <v>90.76</v>
      </c>
      <c r="G22" s="15">
        <v>91.46</v>
      </c>
      <c r="H22" s="15">
        <v>87.87</v>
      </c>
      <c r="I22" s="15">
        <v>111.07</v>
      </c>
    </row>
    <row r="23" spans="1:9" x14ac:dyDescent="0.3">
      <c r="A23">
        <v>5</v>
      </c>
      <c r="B23">
        <v>5</v>
      </c>
      <c r="C23" s="15">
        <v>69.58</v>
      </c>
      <c r="D23" s="15">
        <v>64.53</v>
      </c>
      <c r="E23" s="15">
        <v>94.26</v>
      </c>
      <c r="F23" s="15">
        <v>98.27</v>
      </c>
      <c r="G23" s="15">
        <v>98.47</v>
      </c>
      <c r="H23" s="15">
        <v>94.86</v>
      </c>
      <c r="I23" s="15">
        <v>119.9</v>
      </c>
    </row>
    <row r="24" spans="1:9" x14ac:dyDescent="0.3">
      <c r="A24">
        <v>5.5</v>
      </c>
      <c r="B24">
        <v>5.5</v>
      </c>
      <c r="C24" s="15">
        <v>73.59</v>
      </c>
      <c r="D24" s="15">
        <v>67.37</v>
      </c>
      <c r="E24" s="15">
        <v>100.09</v>
      </c>
      <c r="F24" s="15">
        <v>104.33</v>
      </c>
      <c r="G24" s="15">
        <v>104.78</v>
      </c>
      <c r="H24" s="15">
        <v>100.96</v>
      </c>
      <c r="I24" s="15">
        <v>127.56</v>
      </c>
    </row>
    <row r="25" spans="1:9" x14ac:dyDescent="0.3">
      <c r="A25">
        <v>6</v>
      </c>
      <c r="B25">
        <v>6</v>
      </c>
      <c r="C25" s="15">
        <v>77.599999999999994</v>
      </c>
      <c r="D25" s="15">
        <v>70.209999999999994</v>
      </c>
      <c r="E25" s="15">
        <v>105.92</v>
      </c>
      <c r="F25" s="15">
        <v>110.39</v>
      </c>
      <c r="G25" s="15">
        <v>111.09</v>
      </c>
      <c r="H25" s="15">
        <v>107.06</v>
      </c>
      <c r="I25" s="15">
        <v>135.22</v>
      </c>
    </row>
    <row r="26" spans="1:9" x14ac:dyDescent="0.3">
      <c r="A26">
        <v>6.5</v>
      </c>
      <c r="B26">
        <v>6.5</v>
      </c>
      <c r="C26" s="15">
        <v>81.61</v>
      </c>
      <c r="D26" s="15">
        <v>73.05</v>
      </c>
      <c r="E26" s="15">
        <v>111.75</v>
      </c>
      <c r="F26" s="15">
        <v>116.45</v>
      </c>
      <c r="G26" s="15">
        <v>117.4</v>
      </c>
      <c r="H26" s="15">
        <v>113.16</v>
      </c>
      <c r="I26" s="15">
        <v>142.88</v>
      </c>
    </row>
    <row r="27" spans="1:9" x14ac:dyDescent="0.3">
      <c r="A27">
        <v>7</v>
      </c>
      <c r="B27">
        <v>7</v>
      </c>
      <c r="C27" s="15">
        <v>85.62</v>
      </c>
      <c r="D27" s="15">
        <v>75.89</v>
      </c>
      <c r="E27" s="15">
        <v>117.58</v>
      </c>
      <c r="F27" s="15">
        <v>122.51</v>
      </c>
      <c r="G27" s="15">
        <v>123.71</v>
      </c>
      <c r="H27" s="15">
        <v>119.26</v>
      </c>
      <c r="I27" s="15">
        <v>150.54</v>
      </c>
    </row>
    <row r="28" spans="1:9" x14ac:dyDescent="0.3">
      <c r="A28">
        <v>7.5</v>
      </c>
      <c r="B28">
        <v>7.5</v>
      </c>
      <c r="C28" s="15">
        <v>89.63</v>
      </c>
      <c r="D28" s="15">
        <v>78.73</v>
      </c>
      <c r="E28" s="15">
        <v>123.41</v>
      </c>
      <c r="F28" s="15">
        <v>128.57</v>
      </c>
      <c r="G28" s="15">
        <v>130.02000000000001</v>
      </c>
      <c r="H28" s="15">
        <v>125.36</v>
      </c>
      <c r="I28" s="15">
        <v>158.19999999999999</v>
      </c>
    </row>
    <row r="29" spans="1:9" x14ac:dyDescent="0.3">
      <c r="A29">
        <v>8</v>
      </c>
      <c r="B29">
        <v>8</v>
      </c>
      <c r="C29" s="15">
        <v>93.64</v>
      </c>
      <c r="D29" s="15">
        <v>81.569999999999993</v>
      </c>
      <c r="E29" s="15">
        <v>129.24</v>
      </c>
      <c r="F29" s="15">
        <v>134.63</v>
      </c>
      <c r="G29" s="15">
        <v>136.33000000000001</v>
      </c>
      <c r="H29" s="15">
        <v>131.46</v>
      </c>
      <c r="I29" s="15">
        <v>165.86</v>
      </c>
    </row>
    <row r="30" spans="1:9" x14ac:dyDescent="0.3">
      <c r="A30">
        <v>8.5</v>
      </c>
      <c r="B30">
        <v>8.5</v>
      </c>
      <c r="C30" s="15">
        <v>97.65</v>
      </c>
      <c r="D30" s="15">
        <v>84.41</v>
      </c>
      <c r="E30" s="15">
        <v>135.07</v>
      </c>
      <c r="F30" s="15">
        <v>140.69</v>
      </c>
      <c r="G30" s="15">
        <v>142.63999999999999</v>
      </c>
      <c r="H30" s="15">
        <v>137.56</v>
      </c>
      <c r="I30" s="15">
        <v>173.52</v>
      </c>
    </row>
    <row r="31" spans="1:9" x14ac:dyDescent="0.3">
      <c r="A31">
        <v>9</v>
      </c>
      <c r="B31">
        <v>9</v>
      </c>
      <c r="C31" s="15">
        <v>101.66</v>
      </c>
      <c r="D31" s="15">
        <v>87.25</v>
      </c>
      <c r="E31" s="15">
        <v>140.9</v>
      </c>
      <c r="F31" s="15">
        <v>146.75</v>
      </c>
      <c r="G31" s="15">
        <v>148.94999999999999</v>
      </c>
      <c r="H31" s="15">
        <v>143.66</v>
      </c>
      <c r="I31" s="15">
        <v>181.18</v>
      </c>
    </row>
    <row r="32" spans="1:9" x14ac:dyDescent="0.3">
      <c r="A32">
        <v>9.5</v>
      </c>
      <c r="B32">
        <v>9.5</v>
      </c>
      <c r="C32" s="15">
        <v>105.67</v>
      </c>
      <c r="D32" s="15">
        <v>90.09</v>
      </c>
      <c r="E32" s="15">
        <v>146.72999999999999</v>
      </c>
      <c r="F32" s="15">
        <v>152.81</v>
      </c>
      <c r="G32" s="15">
        <v>155.26</v>
      </c>
      <c r="H32" s="15">
        <v>149.76</v>
      </c>
      <c r="I32" s="15">
        <v>188.84</v>
      </c>
    </row>
    <row r="33" spans="1:9" x14ac:dyDescent="0.3">
      <c r="A33">
        <v>10</v>
      </c>
      <c r="B33">
        <v>10</v>
      </c>
      <c r="C33" s="15">
        <v>109.68</v>
      </c>
      <c r="D33" s="15">
        <v>92.93</v>
      </c>
      <c r="E33" s="15">
        <v>152.56</v>
      </c>
      <c r="F33" s="15">
        <v>158.87</v>
      </c>
      <c r="G33" s="15">
        <v>161.57</v>
      </c>
      <c r="H33" s="15">
        <v>155.86000000000001</v>
      </c>
      <c r="I33" s="15">
        <v>196.5</v>
      </c>
    </row>
    <row r="35" spans="1:9" x14ac:dyDescent="0.3">
      <c r="A35" t="s">
        <v>2257</v>
      </c>
    </row>
    <row r="36" spans="1:9" x14ac:dyDescent="0.3">
      <c r="A36" t="s">
        <v>155</v>
      </c>
      <c r="B36" t="s">
        <v>156</v>
      </c>
      <c r="C36" t="s">
        <v>182</v>
      </c>
      <c r="D36" t="s">
        <v>183</v>
      </c>
      <c r="E36" t="s">
        <v>184</v>
      </c>
      <c r="F36" t="s">
        <v>185</v>
      </c>
      <c r="G36" t="s">
        <v>186</v>
      </c>
      <c r="H36" t="s">
        <v>187</v>
      </c>
      <c r="I36" t="s">
        <v>188</v>
      </c>
    </row>
    <row r="37" spans="1:9" x14ac:dyDescent="0.3">
      <c r="A37">
        <v>10.1</v>
      </c>
      <c r="B37">
        <v>20</v>
      </c>
      <c r="C37" s="13">
        <v>2.37</v>
      </c>
      <c r="D37" s="13">
        <v>2.89</v>
      </c>
      <c r="E37" s="13">
        <v>3.75</v>
      </c>
      <c r="F37" s="13">
        <v>3.9</v>
      </c>
      <c r="G37" s="13">
        <v>5.6</v>
      </c>
      <c r="H37" s="13">
        <v>5.52</v>
      </c>
      <c r="I37" s="13">
        <v>7</v>
      </c>
    </row>
    <row r="38" spans="1:9" x14ac:dyDescent="0.3">
      <c r="A38">
        <v>20.100000000000001</v>
      </c>
      <c r="B38">
        <v>30</v>
      </c>
      <c r="C38" s="13">
        <v>2.78</v>
      </c>
      <c r="D38" s="13">
        <v>2.93</v>
      </c>
      <c r="E38" s="13">
        <v>3.67</v>
      </c>
      <c r="F38" s="13">
        <v>3.81</v>
      </c>
      <c r="G38" s="13">
        <v>5.13</v>
      </c>
      <c r="H38" s="13">
        <v>5.01</v>
      </c>
      <c r="I38" s="13">
        <v>6.09</v>
      </c>
    </row>
    <row r="39" spans="1:9" x14ac:dyDescent="0.3">
      <c r="A39">
        <v>30.1</v>
      </c>
      <c r="B39">
        <v>70</v>
      </c>
      <c r="C39" s="12">
        <v>7.14</v>
      </c>
      <c r="D39" s="12">
        <v>6.04</v>
      </c>
      <c r="E39" s="12">
        <v>8.89</v>
      </c>
      <c r="F39" s="12">
        <v>9.18</v>
      </c>
      <c r="G39" s="12">
        <v>11.75</v>
      </c>
      <c r="H39" s="12">
        <v>11.65</v>
      </c>
      <c r="I39" s="12">
        <v>13.58</v>
      </c>
    </row>
    <row r="40" spans="1:9" x14ac:dyDescent="0.3">
      <c r="A40">
        <v>70.099999999999994</v>
      </c>
      <c r="B40">
        <v>300</v>
      </c>
      <c r="C40" s="12">
        <v>6.77</v>
      </c>
      <c r="D40" s="12">
        <v>5.53</v>
      </c>
      <c r="E40" s="12">
        <v>8.26</v>
      </c>
      <c r="F40" s="12">
        <v>8.61</v>
      </c>
      <c r="G40" s="12">
        <v>11.24</v>
      </c>
      <c r="H40" s="12">
        <v>10.91</v>
      </c>
      <c r="I40" s="12">
        <v>13.41</v>
      </c>
    </row>
    <row r="41" spans="1:9" x14ac:dyDescent="0.3">
      <c r="A41">
        <v>300.10000000000002</v>
      </c>
      <c r="B41">
        <v>99999</v>
      </c>
      <c r="C41" s="12">
        <v>6.65</v>
      </c>
      <c r="D41" s="12">
        <v>5.46</v>
      </c>
      <c r="E41" s="12">
        <v>8.16</v>
      </c>
      <c r="F41" s="12">
        <v>8.49</v>
      </c>
      <c r="G41" s="12">
        <v>11.16</v>
      </c>
      <c r="H41" s="12">
        <v>10.86</v>
      </c>
      <c r="I41" s="12">
        <v>13.32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BF60-45D8-474C-91D8-5B0EF0408916}">
  <sheetPr codeName="Sheet1"/>
  <dimension ref="A1:R1651"/>
  <sheetViews>
    <sheetView zoomScale="85" zoomScaleNormal="85" workbookViewId="0">
      <pane ySplit="1" topLeftCell="A2" activePane="bottomLeft" state="frozen"/>
      <selection pane="bottomLeft" activeCell="I30" sqref="I30"/>
    </sheetView>
  </sheetViews>
  <sheetFormatPr defaultRowHeight="14.4" x14ac:dyDescent="0.3"/>
  <cols>
    <col min="1" max="1" width="9" bestFit="1" customWidth="1"/>
    <col min="2" max="2" width="14" bestFit="1" customWidth="1"/>
    <col min="3" max="3" width="15.77734375" bestFit="1" customWidth="1"/>
    <col min="4" max="4" width="9.44140625" bestFit="1" customWidth="1"/>
    <col min="5" max="5" width="14.109375" bestFit="1" customWidth="1"/>
    <col min="6" max="6" width="20.109375" bestFit="1" customWidth="1"/>
    <col min="7" max="7" width="21.33203125" bestFit="1" customWidth="1"/>
    <col min="8" max="8" width="33.44140625" customWidth="1"/>
    <col min="9" max="9" width="14.109375" bestFit="1" customWidth="1"/>
    <col min="10" max="10" width="7.33203125" bestFit="1" customWidth="1"/>
    <col min="11" max="11" width="12.33203125" bestFit="1" customWidth="1"/>
    <col min="12" max="12" width="12.6640625" bestFit="1" customWidth="1"/>
    <col min="13" max="13" width="7" bestFit="1" customWidth="1"/>
    <col min="14" max="14" width="10.77734375" bestFit="1" customWidth="1"/>
    <col min="15" max="15" width="20.5546875" bestFit="1" customWidth="1"/>
    <col min="16" max="16" width="22.33203125" bestFit="1" customWidth="1"/>
    <col min="18" max="18" width="175.441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12376</v>
      </c>
      <c r="E2" t="s">
        <v>16</v>
      </c>
      <c r="F2" t="s">
        <v>17</v>
      </c>
      <c r="G2" t="s">
        <v>18</v>
      </c>
      <c r="H2" t="s">
        <v>526</v>
      </c>
      <c r="I2" t="s">
        <v>22</v>
      </c>
      <c r="J2">
        <v>1</v>
      </c>
      <c r="K2">
        <v>0</v>
      </c>
      <c r="L2">
        <v>0.3</v>
      </c>
      <c r="M2">
        <f>HLOOKUP("Zone "&amp;J2,'Express Worldwide Export'!$C$2:$S$3,2,FALSE)*1</f>
        <v>9.8000000000000007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('DHL','2024-01-01','2024-12-31','12376','Export','US',NULL,'EXPRESS (ENVELOPE)','Envelope','1',0,0.3,9.8,'Flat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12376</v>
      </c>
      <c r="E3" t="s">
        <v>16</v>
      </c>
      <c r="F3" t="s">
        <v>17</v>
      </c>
      <c r="G3" t="s">
        <v>18</v>
      </c>
      <c r="H3" t="s">
        <v>526</v>
      </c>
      <c r="I3" t="s">
        <v>22</v>
      </c>
      <c r="J3">
        <v>2</v>
      </c>
      <c r="K3">
        <v>0</v>
      </c>
      <c r="L3">
        <v>0.3</v>
      </c>
      <c r="M3">
        <f>HLOOKUP("Zone "&amp;J3,'Express Worldwide Export'!$C$2:$S$3,2,FALSE)*1</f>
        <v>8.25</v>
      </c>
      <c r="N3" t="s">
        <v>285</v>
      </c>
      <c r="O3" t="s">
        <v>2310</v>
      </c>
      <c r="P3" t="s">
        <v>18</v>
      </c>
      <c r="R3" t="str">
        <f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('DHL','2024-01-01','2024-12-31','12376','Export','US',NULL,'EXPRESS (ENVELOPE)','Envelope','2',0,0.3,8.25,'Flat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12376</v>
      </c>
      <c r="E4" t="s">
        <v>16</v>
      </c>
      <c r="F4" t="s">
        <v>17</v>
      </c>
      <c r="G4" t="s">
        <v>18</v>
      </c>
      <c r="H4" t="s">
        <v>526</v>
      </c>
      <c r="I4" t="s">
        <v>22</v>
      </c>
      <c r="J4">
        <v>3</v>
      </c>
      <c r="K4">
        <v>0</v>
      </c>
      <c r="L4">
        <v>0.3</v>
      </c>
      <c r="M4">
        <f>HLOOKUP("Zone "&amp;J4,'Express Worldwide Export'!$C$2:$S$3,2,FALSE)*1</f>
        <v>8.5299999999999994</v>
      </c>
      <c r="N4" t="s">
        <v>285</v>
      </c>
      <c r="O4" t="s">
        <v>2310</v>
      </c>
      <c r="P4" t="s">
        <v>18</v>
      </c>
      <c r="R4" t="str">
        <f t="shared" ref="R4:R67" si="0">SUBSTITUTE(IF(OR(ROW(A4)=2,MOD(ROW(A4),1000)=0),"insert into tnl_rating.dbo.dhl_express_rate_master values ('DHL','"&amp;B4&amp;"','"&amp;C4&amp;"','"&amp;D4&amp;"','"&amp;E4&amp;"','"&amp;F4&amp;"','"&amp;G4&amp;"','"&amp;H4&amp;"','"&amp;I4&amp;"','"&amp;J4&amp;"',"&amp;K4&amp;","&amp;L4&amp;","&amp;M4&amp;",'"&amp;N4&amp;"','"&amp;O4&amp;"',"&amp;P4&amp;"),",IF(OR(A5="",MOD(ROW(A5),1000)=0),"('DHL','"&amp;B4&amp;"','"&amp;C4&amp;"','"&amp;D4&amp;"','"&amp;E4&amp;"','"&amp;F4&amp;"','"&amp;G4&amp;"','"&amp;H4&amp;"','"&amp;I4&amp;"','"&amp;J4&amp;"',"&amp;K4&amp;","&amp;L4&amp;","&amp;M4&amp;",'"&amp;N4&amp;"','"&amp;O4&amp;"',"&amp;P4&amp;")","('DHL','"&amp;B4&amp;"','"&amp;C4&amp;"','"&amp;D4&amp;"','"&amp;E4&amp;"','"&amp;F4&amp;"','"&amp;G4&amp;"','"&amp;H4&amp;"','"&amp;I4&amp;"','"&amp;J4&amp;"',"&amp;K4&amp;","&amp;L4&amp;","&amp;M4&amp;",'"&amp;N4&amp;"','"&amp;O4&amp;"',"&amp;P4&amp;"),")),"'NULL'","NULL")</f>
        <v>('DHL','2024-01-01','2024-12-31','12376','Export','US',NULL,'EXPRESS (ENVELOPE)','Envelope','3',0,0.3,8.53,'Flat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12376</v>
      </c>
      <c r="E5" t="s">
        <v>16</v>
      </c>
      <c r="F5" t="s">
        <v>17</v>
      </c>
      <c r="G5" t="s">
        <v>18</v>
      </c>
      <c r="H5" t="s">
        <v>526</v>
      </c>
      <c r="I5" t="s">
        <v>22</v>
      </c>
      <c r="J5">
        <v>4</v>
      </c>
      <c r="K5">
        <v>0</v>
      </c>
      <c r="L5">
        <v>0.3</v>
      </c>
      <c r="M5">
        <f>HLOOKUP("Zone "&amp;J5,'Express Worldwide Export'!$C$2:$S$3,2,FALSE)*1</f>
        <v>8.5299999999999994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('DHL','2024-01-01','2024-12-31','12376','Export','US',NULL,'EXPRESS (ENVELOPE)','Envelope','4',0,0.3,8.53,'Flat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12376</v>
      </c>
      <c r="E6" t="s">
        <v>16</v>
      </c>
      <c r="F6" t="s">
        <v>17</v>
      </c>
      <c r="G6" t="s">
        <v>18</v>
      </c>
      <c r="H6" t="s">
        <v>526</v>
      </c>
      <c r="I6" t="s">
        <v>22</v>
      </c>
      <c r="J6">
        <v>5</v>
      </c>
      <c r="K6">
        <v>0</v>
      </c>
      <c r="L6">
        <v>0.3</v>
      </c>
      <c r="M6">
        <f>HLOOKUP("Zone "&amp;J6,'Express Worldwide Export'!$C$2:$S$3,2,FALSE)*1</f>
        <v>8.7799999999999994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('DHL','2024-01-01','2024-12-31','12376','Export','US',NULL,'EXPRESS (ENVELOPE)','Envelope','5',0,0.3,8.78,'Flat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12376</v>
      </c>
      <c r="E7" t="s">
        <v>16</v>
      </c>
      <c r="F7" t="s">
        <v>17</v>
      </c>
      <c r="G7" t="s">
        <v>18</v>
      </c>
      <c r="H7" t="s">
        <v>526</v>
      </c>
      <c r="I7" t="s">
        <v>22</v>
      </c>
      <c r="J7">
        <v>6</v>
      </c>
      <c r="K7">
        <v>0</v>
      </c>
      <c r="L7">
        <v>0.3</v>
      </c>
      <c r="M7">
        <f>HLOOKUP("Zone "&amp;J7,'Express Worldwide Export'!$C$2:$S$3,2,FALSE)*1</f>
        <v>8.7799999999999994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('DHL','2024-01-01','2024-12-31','12376','Export','US',NULL,'EXPRESS (ENVELOPE)','Envelope','6',0,0.3,8.78,'Flat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12376</v>
      </c>
      <c r="E8" t="s">
        <v>16</v>
      </c>
      <c r="F8" t="s">
        <v>17</v>
      </c>
      <c r="G8" t="s">
        <v>18</v>
      </c>
      <c r="H8" t="s">
        <v>526</v>
      </c>
      <c r="I8" t="s">
        <v>22</v>
      </c>
      <c r="J8">
        <v>7</v>
      </c>
      <c r="K8">
        <v>0</v>
      </c>
      <c r="L8">
        <v>0.3</v>
      </c>
      <c r="M8">
        <f>HLOOKUP("Zone "&amp;J8,'Express Worldwide Export'!$C$2:$S$3,2,FALSE)*1</f>
        <v>11.35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('DHL','2024-01-01','2024-12-31','12376','Export','US',NULL,'EXPRESS (ENVELOPE)','Envelope','7',0,0.3,11.35,'Flat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12376</v>
      </c>
      <c r="E9" t="s">
        <v>16</v>
      </c>
      <c r="F9" t="s">
        <v>17</v>
      </c>
      <c r="G9" t="s">
        <v>18</v>
      </c>
      <c r="H9" t="s">
        <v>526</v>
      </c>
      <c r="I9" t="s">
        <v>22</v>
      </c>
      <c r="J9">
        <v>8</v>
      </c>
      <c r="K9">
        <v>0</v>
      </c>
      <c r="L9">
        <v>0.3</v>
      </c>
      <c r="M9">
        <f>HLOOKUP("Zone "&amp;J9,'Express Worldwide Export'!$C$2:$S$3,2,FALSE)*1</f>
        <v>13.62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('DHL','2024-01-01','2024-12-31','12376','Export','US',NULL,'EXPRESS (ENVELOPE)','Envelope','8',0,0.3,13.62,'Flat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12376</v>
      </c>
      <c r="E10" t="s">
        <v>16</v>
      </c>
      <c r="F10" t="s">
        <v>17</v>
      </c>
      <c r="G10" t="s">
        <v>18</v>
      </c>
      <c r="H10" t="s">
        <v>526</v>
      </c>
      <c r="I10" t="s">
        <v>22</v>
      </c>
      <c r="J10">
        <v>9</v>
      </c>
      <c r="K10">
        <v>0</v>
      </c>
      <c r="L10">
        <v>0.3</v>
      </c>
      <c r="M10">
        <f>HLOOKUP("Zone "&amp;J10,'Express Worldwide Export'!$C$2:$S$3,2,FALSE)*1</f>
        <v>12.37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('DHL','2024-01-01','2024-12-31','12376','Export','US',NULL,'EXPRESS (ENVELOPE)','Envelope','9',0,0.3,12.37,'Flat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12376</v>
      </c>
      <c r="E11" t="s">
        <v>16</v>
      </c>
      <c r="F11" t="s">
        <v>17</v>
      </c>
      <c r="G11" t="s">
        <v>18</v>
      </c>
      <c r="H11" t="s">
        <v>526</v>
      </c>
      <c r="I11" t="s">
        <v>22</v>
      </c>
      <c r="J11">
        <v>10</v>
      </c>
      <c r="K11">
        <v>0</v>
      </c>
      <c r="L11">
        <v>0.3</v>
      </c>
      <c r="M11">
        <f>HLOOKUP("Zone "&amp;J11,'Express Worldwide Export'!$C$2:$S$3,2,FALSE)*1</f>
        <v>13.15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('DHL','2024-01-01','2024-12-31','12376','Export','US',NULL,'EXPRESS (ENVELOPE)','Envelope','10',0,0.3,13.15,'Flat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12376</v>
      </c>
      <c r="E12" t="s">
        <v>16</v>
      </c>
      <c r="F12" t="s">
        <v>17</v>
      </c>
      <c r="G12" t="s">
        <v>18</v>
      </c>
      <c r="H12" t="s">
        <v>526</v>
      </c>
      <c r="I12" t="s">
        <v>22</v>
      </c>
      <c r="J12">
        <v>11</v>
      </c>
      <c r="K12">
        <v>0</v>
      </c>
      <c r="L12">
        <v>0.3</v>
      </c>
      <c r="M12">
        <f>HLOOKUP("Zone "&amp;J12,'Express Worldwide Export'!$C$2:$S$3,2,FALSE)*1</f>
        <v>13.93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('DHL','2024-01-01','2024-12-31','12376','Export','US',NULL,'EXPRESS (ENVELOPE)','Envelope','11',0,0.3,13.93,'Flat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12376</v>
      </c>
      <c r="E13" t="s">
        <v>16</v>
      </c>
      <c r="F13" t="s">
        <v>17</v>
      </c>
      <c r="G13" t="s">
        <v>18</v>
      </c>
      <c r="H13" t="s">
        <v>527</v>
      </c>
      <c r="I13" t="s">
        <v>179</v>
      </c>
      <c r="J13">
        <v>1</v>
      </c>
      <c r="K13">
        <v>0</v>
      </c>
      <c r="L13">
        <v>0.5</v>
      </c>
      <c r="M13">
        <f>INDEX('Express Worldwide Export'!$C$7:$S$10,MATCH('Rate Load ExpressWW Export'!L13,'Express Worldwide Export'!$A$7:$A$10,0),MATCH("Zone "&amp;'Rate Load ExpressWW Export'!J13,'Express Worldwide Export'!$C$6:$S$6,0))*1</f>
        <v>13.64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('DHL','2024-01-01','2024-12-31','12376','Export','US',NULL,'EXPRESS WW (DOC) .','Document','1',0,0.5,13.64,'Flat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12376</v>
      </c>
      <c r="E14" t="s">
        <v>16</v>
      </c>
      <c r="F14" t="s">
        <v>17</v>
      </c>
      <c r="G14" t="s">
        <v>18</v>
      </c>
      <c r="H14" t="s">
        <v>527</v>
      </c>
      <c r="I14" t="s">
        <v>179</v>
      </c>
      <c r="J14">
        <v>1</v>
      </c>
      <c r="K14">
        <v>0.5</v>
      </c>
      <c r="L14">
        <v>1</v>
      </c>
      <c r="M14">
        <f>INDEX('Express Worldwide Export'!$C$7:$S$10,MATCH('Rate Load ExpressWW Export'!L14,'Express Worldwide Export'!$A$7:$A$10,0),MATCH("Zone "&amp;'Rate Load ExpressWW Export'!J14,'Express Worldwide Export'!$C$6:$S$6,0))*1</f>
        <v>15.15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('DHL','2024-01-01','2024-12-31','12376','Export','US',NULL,'EXPRESS WW (DOC) .','Document','1',0.5,1,15.15,'Flat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12376</v>
      </c>
      <c r="E15" t="s">
        <v>16</v>
      </c>
      <c r="F15" t="s">
        <v>17</v>
      </c>
      <c r="G15" t="s">
        <v>18</v>
      </c>
      <c r="H15" t="s">
        <v>527</v>
      </c>
      <c r="I15" t="s">
        <v>179</v>
      </c>
      <c r="J15">
        <v>1</v>
      </c>
      <c r="K15">
        <v>1</v>
      </c>
      <c r="L15">
        <v>1.5</v>
      </c>
      <c r="M15">
        <f>INDEX('Express Worldwide Export'!$C$7:$S$10,MATCH('Rate Load ExpressWW Export'!L15,'Express Worldwide Export'!$A$7:$A$10,0),MATCH("Zone "&amp;'Rate Load ExpressWW Export'!J15,'Express Worldwide Export'!$C$6:$S$6,0))*1</f>
        <v>16.350000000000001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('DHL','2024-01-01','2024-12-31','12376','Export','US',NULL,'EXPRESS WW (DOC) .','Document','1',1,1.5,16.35,'Flat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12376</v>
      </c>
      <c r="E16" t="s">
        <v>16</v>
      </c>
      <c r="F16" t="s">
        <v>17</v>
      </c>
      <c r="G16" t="s">
        <v>18</v>
      </c>
      <c r="H16" t="s">
        <v>527</v>
      </c>
      <c r="I16" t="s">
        <v>179</v>
      </c>
      <c r="J16">
        <v>1</v>
      </c>
      <c r="K16">
        <v>1.5</v>
      </c>
      <c r="L16">
        <v>2</v>
      </c>
      <c r="M16">
        <f>INDEX('Express Worldwide Export'!$C$7:$S$10,MATCH('Rate Load ExpressWW Export'!L16,'Express Worldwide Export'!$A$7:$A$10,0),MATCH("Zone "&amp;'Rate Load ExpressWW Export'!J16,'Express Worldwide Export'!$C$6:$S$6,0))*1</f>
        <v>17.55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('DHL','2024-01-01','2024-12-31','12376','Export','US',NULL,'EXPRESS WW (DOC) .','Document','1',1.5,2,17.55,'Flat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12376</v>
      </c>
      <c r="E17" t="s">
        <v>16</v>
      </c>
      <c r="F17" t="s">
        <v>17</v>
      </c>
      <c r="G17" t="s">
        <v>18</v>
      </c>
      <c r="H17" t="s">
        <v>527</v>
      </c>
      <c r="I17" t="s">
        <v>179</v>
      </c>
      <c r="J17">
        <f>J13+1</f>
        <v>2</v>
      </c>
      <c r="K17">
        <v>0</v>
      </c>
      <c r="L17">
        <v>0.5</v>
      </c>
      <c r="M17">
        <f>INDEX('Express Worldwide Export'!$C$7:$S$10,MATCH('Rate Load ExpressWW Export'!L17,'Express Worldwide Export'!$A$7:$A$10,0),MATCH("Zone "&amp;'Rate Load ExpressWW Export'!J17,'Express Worldwide Export'!$C$6:$S$6,0))*1</f>
        <v>12.06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('DHL','2024-01-01','2024-12-31','12376','Export','US',NULL,'EXPRESS WW (DOC) .','Document','2',0,0.5,12.06,'Flat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12376</v>
      </c>
      <c r="E18" t="s">
        <v>16</v>
      </c>
      <c r="F18" t="s">
        <v>17</v>
      </c>
      <c r="G18" t="s">
        <v>18</v>
      </c>
      <c r="H18" t="s">
        <v>527</v>
      </c>
      <c r="I18" t="s">
        <v>179</v>
      </c>
      <c r="J18">
        <f t="shared" ref="J18:J56" si="1">J14+1</f>
        <v>2</v>
      </c>
      <c r="K18">
        <v>0.5</v>
      </c>
      <c r="L18">
        <v>1</v>
      </c>
      <c r="M18">
        <f>INDEX('Express Worldwide Export'!$C$7:$S$10,MATCH('Rate Load ExpressWW Export'!L18,'Express Worldwide Export'!$A$7:$A$10,0),MATCH("Zone "&amp;'Rate Load ExpressWW Export'!J18,'Express Worldwide Export'!$C$6:$S$6,0))*1</f>
        <v>13.34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('DHL','2024-01-01','2024-12-31','12376','Export','US',NULL,'EXPRESS WW (DOC) .','Document','2',0.5,1,13.34,'Flat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12376</v>
      </c>
      <c r="E19" t="s">
        <v>16</v>
      </c>
      <c r="F19" t="s">
        <v>17</v>
      </c>
      <c r="G19" t="s">
        <v>18</v>
      </c>
      <c r="H19" t="s">
        <v>527</v>
      </c>
      <c r="I19" t="s">
        <v>179</v>
      </c>
      <c r="J19">
        <f t="shared" si="1"/>
        <v>2</v>
      </c>
      <c r="K19">
        <v>1</v>
      </c>
      <c r="L19">
        <v>1.5</v>
      </c>
      <c r="M19">
        <f>INDEX('Express Worldwide Export'!$C$7:$S$10,MATCH('Rate Load ExpressWW Export'!L19,'Express Worldwide Export'!$A$7:$A$10,0),MATCH("Zone "&amp;'Rate Load ExpressWW Export'!J19,'Express Worldwide Export'!$C$6:$S$6,0))*1</f>
        <v>14.34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('DHL','2024-01-01','2024-12-31','12376','Export','US',NULL,'EXPRESS WW (DOC) .','Document','2',1,1.5,14.34,'Flat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12376</v>
      </c>
      <c r="E20" t="s">
        <v>16</v>
      </c>
      <c r="F20" t="s">
        <v>17</v>
      </c>
      <c r="G20" t="s">
        <v>18</v>
      </c>
      <c r="H20" t="s">
        <v>527</v>
      </c>
      <c r="I20" t="s">
        <v>179</v>
      </c>
      <c r="J20">
        <f t="shared" si="1"/>
        <v>2</v>
      </c>
      <c r="K20">
        <v>1.5</v>
      </c>
      <c r="L20">
        <v>2</v>
      </c>
      <c r="M20">
        <f>INDEX('Express Worldwide Export'!$C$7:$S$10,MATCH('Rate Load ExpressWW Export'!L20,'Express Worldwide Export'!$A$7:$A$10,0),MATCH("Zone "&amp;'Rate Load ExpressWW Export'!J20,'Express Worldwide Export'!$C$6:$S$6,0))*1</f>
        <v>15.34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('DHL','2024-01-01','2024-12-31','12376','Export','US',NULL,'EXPRESS WW (DOC) .','Document','2',1.5,2,15.34,'Flat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12376</v>
      </c>
      <c r="E21" t="s">
        <v>16</v>
      </c>
      <c r="F21" t="s">
        <v>17</v>
      </c>
      <c r="G21" t="s">
        <v>18</v>
      </c>
      <c r="H21" t="s">
        <v>527</v>
      </c>
      <c r="I21" t="s">
        <v>179</v>
      </c>
      <c r="J21">
        <f t="shared" si="1"/>
        <v>3</v>
      </c>
      <c r="K21">
        <v>0</v>
      </c>
      <c r="L21">
        <v>0.5</v>
      </c>
      <c r="M21">
        <f>INDEX('Express Worldwide Export'!$C$7:$S$10,MATCH('Rate Load ExpressWW Export'!L21,'Express Worldwide Export'!$A$7:$A$10,0),MATCH("Zone "&amp;'Rate Load ExpressWW Export'!J21,'Express Worldwide Export'!$C$6:$S$6,0))*1</f>
        <v>13.05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('DHL','2024-01-01','2024-12-31','12376','Export','US',NULL,'EXPRESS WW (DOC) .','Document','3',0,0.5,13.05,'Flat KG','AppliedMaterials_2024',NULL),</v>
      </c>
    </row>
    <row r="22" spans="1:18" x14ac:dyDescent="0.3">
      <c r="A22" t="s">
        <v>15</v>
      </c>
      <c r="B22" s="1" t="s">
        <v>21</v>
      </c>
      <c r="C22" s="1" t="s">
        <v>2309</v>
      </c>
      <c r="D22">
        <v>12376</v>
      </c>
      <c r="E22" t="s">
        <v>16</v>
      </c>
      <c r="F22" t="s">
        <v>17</v>
      </c>
      <c r="G22" t="s">
        <v>18</v>
      </c>
      <c r="H22" t="s">
        <v>527</v>
      </c>
      <c r="I22" t="s">
        <v>179</v>
      </c>
      <c r="J22">
        <f t="shared" si="1"/>
        <v>3</v>
      </c>
      <c r="K22">
        <v>0.5</v>
      </c>
      <c r="L22">
        <v>1</v>
      </c>
      <c r="M22">
        <f>INDEX('Express Worldwide Export'!$C$7:$S$10,MATCH('Rate Load ExpressWW Export'!L22,'Express Worldwide Export'!$A$7:$A$10,0),MATCH("Zone "&amp;'Rate Load ExpressWW Export'!J22,'Express Worldwide Export'!$C$6:$S$6,0))*1</f>
        <v>14.8</v>
      </c>
      <c r="N22" t="s">
        <v>285</v>
      </c>
      <c r="O22" t="s">
        <v>2310</v>
      </c>
      <c r="P22" t="s">
        <v>18</v>
      </c>
      <c r="R22" t="str">
        <f t="shared" si="0"/>
        <v>('DHL','2024-01-01','2024-12-31','12376','Export','US',NULL,'EXPRESS WW (DOC) .','Document','3',0.5,1,14.8,'Flat KG','AppliedMaterials_2024',NULL),</v>
      </c>
    </row>
    <row r="23" spans="1:18" x14ac:dyDescent="0.3">
      <c r="A23" t="s">
        <v>15</v>
      </c>
      <c r="B23" s="1" t="s">
        <v>21</v>
      </c>
      <c r="C23" s="1" t="s">
        <v>2309</v>
      </c>
      <c r="D23">
        <v>12376</v>
      </c>
      <c r="E23" t="s">
        <v>16</v>
      </c>
      <c r="F23" t="s">
        <v>17</v>
      </c>
      <c r="G23" t="s">
        <v>18</v>
      </c>
      <c r="H23" t="s">
        <v>527</v>
      </c>
      <c r="I23" t="s">
        <v>179</v>
      </c>
      <c r="J23">
        <f t="shared" si="1"/>
        <v>3</v>
      </c>
      <c r="K23">
        <v>1</v>
      </c>
      <c r="L23">
        <v>1.5</v>
      </c>
      <c r="M23">
        <f>INDEX('Express Worldwide Export'!$C$7:$S$10,MATCH('Rate Load ExpressWW Export'!L23,'Express Worldwide Export'!$A$7:$A$10,0),MATCH("Zone "&amp;'Rate Load ExpressWW Export'!J23,'Express Worldwide Export'!$C$6:$S$6,0))*1</f>
        <v>16.09</v>
      </c>
      <c r="N23" t="s">
        <v>285</v>
      </c>
      <c r="O23" t="s">
        <v>2310</v>
      </c>
      <c r="P23" t="s">
        <v>18</v>
      </c>
      <c r="R23" t="str">
        <f t="shared" si="0"/>
        <v>('DHL','2024-01-01','2024-12-31','12376','Export','US',NULL,'EXPRESS WW (DOC) .','Document','3',1,1.5,16.09,'Flat KG','AppliedMaterials_2024',NULL),</v>
      </c>
    </row>
    <row r="24" spans="1:18" x14ac:dyDescent="0.3">
      <c r="A24" t="s">
        <v>15</v>
      </c>
      <c r="B24" s="1" t="s">
        <v>21</v>
      </c>
      <c r="C24" s="1" t="s">
        <v>2309</v>
      </c>
      <c r="D24">
        <v>12376</v>
      </c>
      <c r="E24" t="s">
        <v>16</v>
      </c>
      <c r="F24" t="s">
        <v>17</v>
      </c>
      <c r="G24" t="s">
        <v>18</v>
      </c>
      <c r="H24" t="s">
        <v>527</v>
      </c>
      <c r="I24" t="s">
        <v>179</v>
      </c>
      <c r="J24">
        <f t="shared" si="1"/>
        <v>3</v>
      </c>
      <c r="K24">
        <v>1.5</v>
      </c>
      <c r="L24">
        <v>2</v>
      </c>
      <c r="M24">
        <f>INDEX('Express Worldwide Export'!$C$7:$S$10,MATCH('Rate Load ExpressWW Export'!L24,'Express Worldwide Export'!$A$7:$A$10,0),MATCH("Zone "&amp;'Rate Load ExpressWW Export'!J24,'Express Worldwide Export'!$C$6:$S$6,0))*1</f>
        <v>17.38</v>
      </c>
      <c r="N24" t="s">
        <v>285</v>
      </c>
      <c r="O24" t="s">
        <v>2310</v>
      </c>
      <c r="P24" t="s">
        <v>18</v>
      </c>
      <c r="R24" t="str">
        <f t="shared" si="0"/>
        <v>('DHL','2024-01-01','2024-12-31','12376','Export','US',NULL,'EXPRESS WW (DOC) .','Document','3',1.5,2,17.38,'Flat KG','AppliedMaterials_2024',NULL),</v>
      </c>
    </row>
    <row r="25" spans="1:18" x14ac:dyDescent="0.3">
      <c r="A25" t="s">
        <v>15</v>
      </c>
      <c r="B25" s="1" t="s">
        <v>21</v>
      </c>
      <c r="C25" s="1" t="s">
        <v>2309</v>
      </c>
      <c r="D25">
        <v>12376</v>
      </c>
      <c r="E25" t="s">
        <v>16</v>
      </c>
      <c r="F25" t="s">
        <v>17</v>
      </c>
      <c r="G25" t="s">
        <v>18</v>
      </c>
      <c r="H25" t="s">
        <v>527</v>
      </c>
      <c r="I25" t="s">
        <v>179</v>
      </c>
      <c r="J25">
        <f t="shared" si="1"/>
        <v>4</v>
      </c>
      <c r="K25">
        <v>0</v>
      </c>
      <c r="L25">
        <v>0.5</v>
      </c>
      <c r="M25">
        <f>INDEX('Express Worldwide Export'!$C$7:$S$10,MATCH('Rate Load ExpressWW Export'!L25,'Express Worldwide Export'!$A$7:$A$10,0),MATCH("Zone "&amp;'Rate Load ExpressWW Export'!J25,'Express Worldwide Export'!$C$6:$S$6,0))*1</f>
        <v>13.05</v>
      </c>
      <c r="N25" t="s">
        <v>285</v>
      </c>
      <c r="O25" t="s">
        <v>2310</v>
      </c>
      <c r="P25" t="s">
        <v>18</v>
      </c>
      <c r="R25" t="str">
        <f t="shared" si="0"/>
        <v>('DHL','2024-01-01','2024-12-31','12376','Export','US',NULL,'EXPRESS WW (DOC) .','Document','4',0,0.5,13.05,'Flat KG','AppliedMaterials_2024',NULL),</v>
      </c>
    </row>
    <row r="26" spans="1:18" x14ac:dyDescent="0.3">
      <c r="A26" t="s">
        <v>15</v>
      </c>
      <c r="B26" s="1" t="s">
        <v>21</v>
      </c>
      <c r="C26" s="1" t="s">
        <v>2309</v>
      </c>
      <c r="D26">
        <v>12376</v>
      </c>
      <c r="E26" t="s">
        <v>16</v>
      </c>
      <c r="F26" t="s">
        <v>17</v>
      </c>
      <c r="G26" t="s">
        <v>18</v>
      </c>
      <c r="H26" t="s">
        <v>527</v>
      </c>
      <c r="I26" t="s">
        <v>179</v>
      </c>
      <c r="J26">
        <f t="shared" si="1"/>
        <v>4</v>
      </c>
      <c r="K26">
        <v>0.5</v>
      </c>
      <c r="L26">
        <v>1</v>
      </c>
      <c r="M26">
        <f>INDEX('Express Worldwide Export'!$C$7:$S$10,MATCH('Rate Load ExpressWW Export'!L26,'Express Worldwide Export'!$A$7:$A$10,0),MATCH("Zone "&amp;'Rate Load ExpressWW Export'!J26,'Express Worldwide Export'!$C$6:$S$6,0))*1</f>
        <v>14.8</v>
      </c>
      <c r="N26" t="s">
        <v>285</v>
      </c>
      <c r="O26" t="s">
        <v>2310</v>
      </c>
      <c r="P26" t="s">
        <v>18</v>
      </c>
      <c r="R26" t="str">
        <f t="shared" si="0"/>
        <v>('DHL','2024-01-01','2024-12-31','12376','Export','US',NULL,'EXPRESS WW (DOC) .','Document','4',0.5,1,14.8,'Flat KG','AppliedMaterials_2024',NULL),</v>
      </c>
    </row>
    <row r="27" spans="1:18" x14ac:dyDescent="0.3">
      <c r="A27" t="s">
        <v>15</v>
      </c>
      <c r="B27" s="1" t="s">
        <v>21</v>
      </c>
      <c r="C27" s="1" t="s">
        <v>2309</v>
      </c>
      <c r="D27">
        <v>12376</v>
      </c>
      <c r="E27" t="s">
        <v>16</v>
      </c>
      <c r="F27" t="s">
        <v>17</v>
      </c>
      <c r="G27" t="s">
        <v>18</v>
      </c>
      <c r="H27" t="s">
        <v>527</v>
      </c>
      <c r="I27" t="s">
        <v>179</v>
      </c>
      <c r="J27">
        <f t="shared" si="1"/>
        <v>4</v>
      </c>
      <c r="K27">
        <v>1</v>
      </c>
      <c r="L27">
        <v>1.5</v>
      </c>
      <c r="M27">
        <f>INDEX('Express Worldwide Export'!$C$7:$S$10,MATCH('Rate Load ExpressWW Export'!L27,'Express Worldwide Export'!$A$7:$A$10,0),MATCH("Zone "&amp;'Rate Load ExpressWW Export'!J27,'Express Worldwide Export'!$C$6:$S$6,0))*1</f>
        <v>16.09</v>
      </c>
      <c r="N27" t="s">
        <v>285</v>
      </c>
      <c r="O27" t="s">
        <v>2310</v>
      </c>
      <c r="P27" t="s">
        <v>18</v>
      </c>
      <c r="R27" t="str">
        <f t="shared" si="0"/>
        <v>('DHL','2024-01-01','2024-12-31','12376','Export','US',NULL,'EXPRESS WW (DOC) .','Document','4',1,1.5,16.09,'Flat KG','AppliedMaterials_2024',NULL),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12376</v>
      </c>
      <c r="E28" t="s">
        <v>16</v>
      </c>
      <c r="F28" t="s">
        <v>17</v>
      </c>
      <c r="G28" t="s">
        <v>18</v>
      </c>
      <c r="H28" t="s">
        <v>527</v>
      </c>
      <c r="I28" t="s">
        <v>179</v>
      </c>
      <c r="J28">
        <f t="shared" si="1"/>
        <v>4</v>
      </c>
      <c r="K28">
        <v>1.5</v>
      </c>
      <c r="L28">
        <v>2</v>
      </c>
      <c r="M28">
        <f>INDEX('Express Worldwide Export'!$C$7:$S$10,MATCH('Rate Load ExpressWW Export'!L28,'Express Worldwide Export'!$A$7:$A$10,0),MATCH("Zone "&amp;'Rate Load ExpressWW Export'!J28,'Express Worldwide Export'!$C$6:$S$6,0))*1</f>
        <v>17.38</v>
      </c>
      <c r="N28" t="s">
        <v>285</v>
      </c>
      <c r="O28" t="s">
        <v>2310</v>
      </c>
      <c r="P28" t="s">
        <v>18</v>
      </c>
      <c r="R28" t="str">
        <f t="shared" si="0"/>
        <v>('DHL','2024-01-01','2024-12-31','12376','Export','US',NULL,'EXPRESS WW (DOC) .','Document','4',1.5,2,17.38,'Flat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12376</v>
      </c>
      <c r="E29" t="s">
        <v>16</v>
      </c>
      <c r="F29" t="s">
        <v>17</v>
      </c>
      <c r="G29" t="s">
        <v>18</v>
      </c>
      <c r="H29" t="s">
        <v>527</v>
      </c>
      <c r="I29" t="s">
        <v>179</v>
      </c>
      <c r="J29">
        <f t="shared" si="1"/>
        <v>5</v>
      </c>
      <c r="K29">
        <v>0</v>
      </c>
      <c r="L29">
        <v>0.5</v>
      </c>
      <c r="M29">
        <f>INDEX('Express Worldwide Export'!$C$7:$S$10,MATCH('Rate Load ExpressWW Export'!L29,'Express Worldwide Export'!$A$7:$A$10,0),MATCH("Zone "&amp;'Rate Load ExpressWW Export'!J29,'Express Worldwide Export'!$C$6:$S$6,0))*1</f>
        <v>13.33</v>
      </c>
      <c r="N29" t="s">
        <v>285</v>
      </c>
      <c r="O29" t="s">
        <v>2310</v>
      </c>
      <c r="P29" t="s">
        <v>18</v>
      </c>
      <c r="R29" t="str">
        <f t="shared" si="0"/>
        <v>('DHL','2024-01-01','2024-12-31','12376','Export','US',NULL,'EXPRESS WW (DOC) .','Document','5',0,0.5,13.33,'Flat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12376</v>
      </c>
      <c r="E30" t="s">
        <v>16</v>
      </c>
      <c r="F30" t="s">
        <v>17</v>
      </c>
      <c r="G30" t="s">
        <v>18</v>
      </c>
      <c r="H30" t="s">
        <v>527</v>
      </c>
      <c r="I30" t="s">
        <v>179</v>
      </c>
      <c r="J30">
        <f t="shared" si="1"/>
        <v>5</v>
      </c>
      <c r="K30">
        <v>0.5</v>
      </c>
      <c r="L30">
        <v>1</v>
      </c>
      <c r="M30">
        <f>INDEX('Express Worldwide Export'!$C$7:$S$10,MATCH('Rate Load ExpressWW Export'!L30,'Express Worldwide Export'!$A$7:$A$10,0),MATCH("Zone "&amp;'Rate Load ExpressWW Export'!J30,'Express Worldwide Export'!$C$6:$S$6,0))*1</f>
        <v>15.32</v>
      </c>
      <c r="N30" t="s">
        <v>285</v>
      </c>
      <c r="O30" t="s">
        <v>2310</v>
      </c>
      <c r="P30" t="s">
        <v>18</v>
      </c>
      <c r="R30" t="str">
        <f t="shared" si="0"/>
        <v>('DHL','2024-01-01','2024-12-31','12376','Export','US',NULL,'EXPRESS WW (DOC) .','Document','5',0.5,1,15.32,'Flat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12376</v>
      </c>
      <c r="E31" t="s">
        <v>16</v>
      </c>
      <c r="F31" t="s">
        <v>17</v>
      </c>
      <c r="G31" t="s">
        <v>18</v>
      </c>
      <c r="H31" t="s">
        <v>527</v>
      </c>
      <c r="I31" t="s">
        <v>179</v>
      </c>
      <c r="J31">
        <f t="shared" si="1"/>
        <v>5</v>
      </c>
      <c r="K31">
        <v>1</v>
      </c>
      <c r="L31">
        <v>1.5</v>
      </c>
      <c r="M31">
        <f>INDEX('Express Worldwide Export'!$C$7:$S$10,MATCH('Rate Load ExpressWW Export'!L31,'Express Worldwide Export'!$A$7:$A$10,0),MATCH("Zone "&amp;'Rate Load ExpressWW Export'!J31,'Express Worldwide Export'!$C$6:$S$6,0))*1</f>
        <v>16.97</v>
      </c>
      <c r="N31" t="s">
        <v>285</v>
      </c>
      <c r="O31" t="s">
        <v>2310</v>
      </c>
      <c r="P31" t="s">
        <v>18</v>
      </c>
      <c r="R31" t="str">
        <f t="shared" si="0"/>
        <v>('DHL','2024-01-01','2024-12-31','12376','Export','US',NULL,'EXPRESS WW (DOC) .','Document','5',1,1.5,16.97,'Flat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12376</v>
      </c>
      <c r="E32" t="s">
        <v>16</v>
      </c>
      <c r="F32" t="s">
        <v>17</v>
      </c>
      <c r="G32" t="s">
        <v>18</v>
      </c>
      <c r="H32" t="s">
        <v>527</v>
      </c>
      <c r="I32" t="s">
        <v>179</v>
      </c>
      <c r="J32">
        <f t="shared" si="1"/>
        <v>5</v>
      </c>
      <c r="K32">
        <v>1.5</v>
      </c>
      <c r="L32">
        <v>2</v>
      </c>
      <c r="M32">
        <f>INDEX('Express Worldwide Export'!$C$7:$S$10,MATCH('Rate Load ExpressWW Export'!L32,'Express Worldwide Export'!$A$7:$A$10,0),MATCH("Zone "&amp;'Rate Load ExpressWW Export'!J32,'Express Worldwide Export'!$C$6:$S$6,0))*1</f>
        <v>18.62</v>
      </c>
      <c r="N32" t="s">
        <v>285</v>
      </c>
      <c r="O32" t="s">
        <v>2310</v>
      </c>
      <c r="P32" t="s">
        <v>18</v>
      </c>
      <c r="R32" t="str">
        <f t="shared" si="0"/>
        <v>('DHL','2024-01-01','2024-12-31','12376','Export','US',NULL,'EXPRESS WW (DOC) .','Document','5',1.5,2,18.62,'Flat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12376</v>
      </c>
      <c r="E33" t="s">
        <v>16</v>
      </c>
      <c r="F33" t="s">
        <v>17</v>
      </c>
      <c r="G33" t="s">
        <v>18</v>
      </c>
      <c r="H33" t="s">
        <v>527</v>
      </c>
      <c r="I33" t="s">
        <v>179</v>
      </c>
      <c r="J33">
        <f t="shared" si="1"/>
        <v>6</v>
      </c>
      <c r="K33">
        <v>0</v>
      </c>
      <c r="L33">
        <v>0.5</v>
      </c>
      <c r="M33">
        <f>INDEX('Express Worldwide Export'!$C$7:$S$10,MATCH('Rate Load ExpressWW Export'!L33,'Express Worldwide Export'!$A$7:$A$10,0),MATCH("Zone "&amp;'Rate Load ExpressWW Export'!J33,'Express Worldwide Export'!$C$6:$S$6,0))*1</f>
        <v>13.33</v>
      </c>
      <c r="N33" t="s">
        <v>285</v>
      </c>
      <c r="O33" t="s">
        <v>2310</v>
      </c>
      <c r="P33" t="s">
        <v>18</v>
      </c>
      <c r="R33" t="str">
        <f t="shared" si="0"/>
        <v>('DHL','2024-01-01','2024-12-31','12376','Export','US',NULL,'EXPRESS WW (DOC) .','Document','6',0,0.5,13.33,'Flat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12376</v>
      </c>
      <c r="E34" t="s">
        <v>16</v>
      </c>
      <c r="F34" t="s">
        <v>17</v>
      </c>
      <c r="G34" t="s">
        <v>18</v>
      </c>
      <c r="H34" t="s">
        <v>527</v>
      </c>
      <c r="I34" t="s">
        <v>179</v>
      </c>
      <c r="J34">
        <f t="shared" si="1"/>
        <v>6</v>
      </c>
      <c r="K34">
        <v>0.5</v>
      </c>
      <c r="L34">
        <v>1</v>
      </c>
      <c r="M34">
        <f>INDEX('Express Worldwide Export'!$C$7:$S$10,MATCH('Rate Load ExpressWW Export'!L34,'Express Worldwide Export'!$A$7:$A$10,0),MATCH("Zone "&amp;'Rate Load ExpressWW Export'!J34,'Express Worldwide Export'!$C$6:$S$6,0))*1</f>
        <v>15.32</v>
      </c>
      <c r="N34" t="s">
        <v>285</v>
      </c>
      <c r="O34" t="s">
        <v>2310</v>
      </c>
      <c r="P34" t="s">
        <v>18</v>
      </c>
      <c r="R34" t="str">
        <f t="shared" si="0"/>
        <v>('DHL','2024-01-01','2024-12-31','12376','Export','US',NULL,'EXPRESS WW (DOC) .','Document','6',0.5,1,15.32,'Flat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12376</v>
      </c>
      <c r="E35" t="s">
        <v>16</v>
      </c>
      <c r="F35" t="s">
        <v>17</v>
      </c>
      <c r="G35" t="s">
        <v>18</v>
      </c>
      <c r="H35" t="s">
        <v>527</v>
      </c>
      <c r="I35" t="s">
        <v>179</v>
      </c>
      <c r="J35">
        <f t="shared" si="1"/>
        <v>6</v>
      </c>
      <c r="K35">
        <v>1</v>
      </c>
      <c r="L35">
        <v>1.5</v>
      </c>
      <c r="M35">
        <f>INDEX('Express Worldwide Export'!$C$7:$S$10,MATCH('Rate Load ExpressWW Export'!L35,'Express Worldwide Export'!$A$7:$A$10,0),MATCH("Zone "&amp;'Rate Load ExpressWW Export'!J35,'Express Worldwide Export'!$C$6:$S$6,0))*1</f>
        <v>16.97</v>
      </c>
      <c r="N35" t="s">
        <v>285</v>
      </c>
      <c r="O35" t="s">
        <v>2310</v>
      </c>
      <c r="P35" t="s">
        <v>18</v>
      </c>
      <c r="R35" t="str">
        <f t="shared" si="0"/>
        <v>('DHL','2024-01-01','2024-12-31','12376','Export','US',NULL,'EXPRESS WW (DOC) .','Document','6',1,1.5,16.97,'Flat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12376</v>
      </c>
      <c r="E36" t="s">
        <v>16</v>
      </c>
      <c r="F36" t="s">
        <v>17</v>
      </c>
      <c r="G36" t="s">
        <v>18</v>
      </c>
      <c r="H36" t="s">
        <v>527</v>
      </c>
      <c r="I36" t="s">
        <v>179</v>
      </c>
      <c r="J36">
        <f t="shared" si="1"/>
        <v>6</v>
      </c>
      <c r="K36">
        <v>1.5</v>
      </c>
      <c r="L36">
        <v>2</v>
      </c>
      <c r="M36">
        <f>INDEX('Express Worldwide Export'!$C$7:$S$10,MATCH('Rate Load ExpressWW Export'!L36,'Express Worldwide Export'!$A$7:$A$10,0),MATCH("Zone "&amp;'Rate Load ExpressWW Export'!J36,'Express Worldwide Export'!$C$6:$S$6,0))*1</f>
        <v>18.62</v>
      </c>
      <c r="N36" t="s">
        <v>285</v>
      </c>
      <c r="O36" t="s">
        <v>2310</v>
      </c>
      <c r="P36" t="s">
        <v>18</v>
      </c>
      <c r="R36" t="str">
        <f t="shared" si="0"/>
        <v>('DHL','2024-01-01','2024-12-31','12376','Export','US',NULL,'EXPRESS WW (DOC) .','Document','6',1.5,2,18.62,'Flat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12376</v>
      </c>
      <c r="E37" t="s">
        <v>16</v>
      </c>
      <c r="F37" t="s">
        <v>17</v>
      </c>
      <c r="G37" t="s">
        <v>18</v>
      </c>
      <c r="H37" t="s">
        <v>527</v>
      </c>
      <c r="I37" t="s">
        <v>179</v>
      </c>
      <c r="J37">
        <f t="shared" si="1"/>
        <v>7</v>
      </c>
      <c r="K37">
        <v>0</v>
      </c>
      <c r="L37">
        <v>0.5</v>
      </c>
      <c r="M37">
        <f>INDEX('Express Worldwide Export'!$C$7:$S$10,MATCH('Rate Load ExpressWW Export'!L37,'Express Worldwide Export'!$A$7:$A$10,0),MATCH("Zone "&amp;'Rate Load ExpressWW Export'!J37,'Express Worldwide Export'!$C$6:$S$6,0))*1</f>
        <v>16.329999999999998</v>
      </c>
      <c r="N37" t="s">
        <v>285</v>
      </c>
      <c r="O37" t="s">
        <v>2310</v>
      </c>
      <c r="P37" t="s">
        <v>18</v>
      </c>
      <c r="R37" t="str">
        <f t="shared" si="0"/>
        <v>('DHL','2024-01-01','2024-12-31','12376','Export','US',NULL,'EXPRESS WW (DOC) .','Document','7',0,0.5,16.33,'Flat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12376</v>
      </c>
      <c r="E38" t="s">
        <v>16</v>
      </c>
      <c r="F38" t="s">
        <v>17</v>
      </c>
      <c r="G38" t="s">
        <v>18</v>
      </c>
      <c r="H38" t="s">
        <v>527</v>
      </c>
      <c r="I38" t="s">
        <v>179</v>
      </c>
      <c r="J38">
        <f t="shared" si="1"/>
        <v>7</v>
      </c>
      <c r="K38">
        <v>0.5</v>
      </c>
      <c r="L38">
        <v>1</v>
      </c>
      <c r="M38">
        <f>INDEX('Express Worldwide Export'!$C$7:$S$10,MATCH('Rate Load ExpressWW Export'!L38,'Express Worldwide Export'!$A$7:$A$10,0),MATCH("Zone "&amp;'Rate Load ExpressWW Export'!J38,'Express Worldwide Export'!$C$6:$S$6,0))*1</f>
        <v>18.57</v>
      </c>
      <c r="N38" t="s">
        <v>285</v>
      </c>
      <c r="O38" t="s">
        <v>2310</v>
      </c>
      <c r="P38" t="s">
        <v>18</v>
      </c>
      <c r="R38" t="str">
        <f t="shared" si="0"/>
        <v>('DHL','2024-01-01','2024-12-31','12376','Export','US',NULL,'EXPRESS WW (DOC) .','Document','7',0.5,1,18.57,'Flat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12376</v>
      </c>
      <c r="E39" t="s">
        <v>16</v>
      </c>
      <c r="F39" t="s">
        <v>17</v>
      </c>
      <c r="G39" t="s">
        <v>18</v>
      </c>
      <c r="H39" t="s">
        <v>527</v>
      </c>
      <c r="I39" t="s">
        <v>179</v>
      </c>
      <c r="J39">
        <f t="shared" si="1"/>
        <v>7</v>
      </c>
      <c r="K39">
        <v>1</v>
      </c>
      <c r="L39">
        <v>1.5</v>
      </c>
      <c r="M39">
        <f>INDEX('Express Worldwide Export'!$C$7:$S$10,MATCH('Rate Load ExpressWW Export'!L39,'Express Worldwide Export'!$A$7:$A$10,0),MATCH("Zone "&amp;'Rate Load ExpressWW Export'!J39,'Express Worldwide Export'!$C$6:$S$6,0))*1</f>
        <v>20.34</v>
      </c>
      <c r="N39" t="s">
        <v>285</v>
      </c>
      <c r="O39" t="s">
        <v>2310</v>
      </c>
      <c r="P39" t="s">
        <v>18</v>
      </c>
      <c r="R39" t="str">
        <f t="shared" si="0"/>
        <v>('DHL','2024-01-01','2024-12-31','12376','Export','US',NULL,'EXPRESS WW (DOC) .','Document','7',1,1.5,20.34,'Flat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12376</v>
      </c>
      <c r="E40" t="s">
        <v>16</v>
      </c>
      <c r="F40" t="s">
        <v>17</v>
      </c>
      <c r="G40" t="s">
        <v>18</v>
      </c>
      <c r="H40" t="s">
        <v>527</v>
      </c>
      <c r="I40" t="s">
        <v>179</v>
      </c>
      <c r="J40">
        <f t="shared" si="1"/>
        <v>7</v>
      </c>
      <c r="K40">
        <v>1.5</v>
      </c>
      <c r="L40">
        <v>2</v>
      </c>
      <c r="M40">
        <f>INDEX('Express Worldwide Export'!$C$7:$S$10,MATCH('Rate Load ExpressWW Export'!L40,'Express Worldwide Export'!$A$7:$A$10,0),MATCH("Zone "&amp;'Rate Load ExpressWW Export'!J40,'Express Worldwide Export'!$C$6:$S$6,0))*1</f>
        <v>22.11</v>
      </c>
      <c r="N40" t="s">
        <v>285</v>
      </c>
      <c r="O40" t="s">
        <v>2310</v>
      </c>
      <c r="P40" t="s">
        <v>18</v>
      </c>
      <c r="R40" t="str">
        <f t="shared" si="0"/>
        <v>('DHL','2024-01-01','2024-12-31','12376','Export','US',NULL,'EXPRESS WW (DOC) .','Document','7',1.5,2,22.11,'Flat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12376</v>
      </c>
      <c r="E41" t="s">
        <v>16</v>
      </c>
      <c r="F41" t="s">
        <v>17</v>
      </c>
      <c r="G41" t="s">
        <v>18</v>
      </c>
      <c r="H41" t="s">
        <v>527</v>
      </c>
      <c r="I41" t="s">
        <v>179</v>
      </c>
      <c r="J41">
        <f t="shared" si="1"/>
        <v>8</v>
      </c>
      <c r="K41">
        <v>0</v>
      </c>
      <c r="L41">
        <v>0.5</v>
      </c>
      <c r="M41">
        <f>INDEX('Express Worldwide Export'!$C$7:$S$10,MATCH('Rate Load ExpressWW Export'!L41,'Express Worldwide Export'!$A$7:$A$10,0),MATCH("Zone "&amp;'Rate Load ExpressWW Export'!J41,'Express Worldwide Export'!$C$6:$S$6,0))*1</f>
        <v>18.670000000000002</v>
      </c>
      <c r="N41" t="s">
        <v>285</v>
      </c>
      <c r="O41" t="s">
        <v>2310</v>
      </c>
      <c r="P41" t="s">
        <v>18</v>
      </c>
      <c r="R41" t="str">
        <f t="shared" si="0"/>
        <v>('DHL','2024-01-01','2024-12-31','12376','Export','US',NULL,'EXPRESS WW (DOC) .','Document','8',0,0.5,18.67,'Flat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12376</v>
      </c>
      <c r="E42" t="s">
        <v>16</v>
      </c>
      <c r="F42" t="s">
        <v>17</v>
      </c>
      <c r="G42" t="s">
        <v>18</v>
      </c>
      <c r="H42" t="s">
        <v>527</v>
      </c>
      <c r="I42" t="s">
        <v>179</v>
      </c>
      <c r="J42">
        <f t="shared" si="1"/>
        <v>8</v>
      </c>
      <c r="K42">
        <v>0.5</v>
      </c>
      <c r="L42">
        <v>1</v>
      </c>
      <c r="M42">
        <f>INDEX('Express Worldwide Export'!$C$7:$S$10,MATCH('Rate Load ExpressWW Export'!L42,'Express Worldwide Export'!$A$7:$A$10,0),MATCH("Zone "&amp;'Rate Load ExpressWW Export'!J42,'Express Worldwide Export'!$C$6:$S$6,0))*1</f>
        <v>21.35</v>
      </c>
      <c r="N42" t="s">
        <v>285</v>
      </c>
      <c r="O42" t="s">
        <v>2310</v>
      </c>
      <c r="P42" t="s">
        <v>18</v>
      </c>
      <c r="R42" t="str">
        <f t="shared" si="0"/>
        <v>('DHL','2024-01-01','2024-12-31','12376','Export','US',NULL,'EXPRESS WW (DOC) .','Document','8',0.5,1,21.35,'Flat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12376</v>
      </c>
      <c r="E43" t="s">
        <v>16</v>
      </c>
      <c r="F43" t="s">
        <v>17</v>
      </c>
      <c r="G43" t="s">
        <v>18</v>
      </c>
      <c r="H43" t="s">
        <v>527</v>
      </c>
      <c r="I43" t="s">
        <v>179</v>
      </c>
      <c r="J43">
        <f t="shared" si="1"/>
        <v>8</v>
      </c>
      <c r="K43">
        <v>1</v>
      </c>
      <c r="L43">
        <v>1.5</v>
      </c>
      <c r="M43">
        <f>INDEX('Express Worldwide Export'!$C$7:$S$10,MATCH('Rate Load ExpressWW Export'!L43,'Express Worldwide Export'!$A$7:$A$10,0),MATCH("Zone "&amp;'Rate Load ExpressWW Export'!J43,'Express Worldwide Export'!$C$6:$S$6,0))*1</f>
        <v>23.49</v>
      </c>
      <c r="N43" t="s">
        <v>285</v>
      </c>
      <c r="O43" t="s">
        <v>2310</v>
      </c>
      <c r="P43" t="s">
        <v>18</v>
      </c>
      <c r="R43" t="str">
        <f t="shared" si="0"/>
        <v>('DHL','2024-01-01','2024-12-31','12376','Export','US',NULL,'EXPRESS WW (DOC) .','Document','8',1,1.5,23.49,'Flat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12376</v>
      </c>
      <c r="E44" t="s">
        <v>16</v>
      </c>
      <c r="F44" t="s">
        <v>17</v>
      </c>
      <c r="G44" t="s">
        <v>18</v>
      </c>
      <c r="H44" t="s">
        <v>527</v>
      </c>
      <c r="I44" t="s">
        <v>179</v>
      </c>
      <c r="J44">
        <f t="shared" si="1"/>
        <v>8</v>
      </c>
      <c r="K44">
        <v>1.5</v>
      </c>
      <c r="L44">
        <v>2</v>
      </c>
      <c r="M44">
        <f>INDEX('Express Worldwide Export'!$C$7:$S$10,MATCH('Rate Load ExpressWW Export'!L44,'Express Worldwide Export'!$A$7:$A$10,0),MATCH("Zone "&amp;'Rate Load ExpressWW Export'!J44,'Express Worldwide Export'!$C$6:$S$6,0))*1</f>
        <v>25.63</v>
      </c>
      <c r="N44" t="s">
        <v>285</v>
      </c>
      <c r="O44" t="s">
        <v>2310</v>
      </c>
      <c r="P44" t="s">
        <v>18</v>
      </c>
      <c r="R44" t="str">
        <f t="shared" si="0"/>
        <v>('DHL','2024-01-01','2024-12-31','12376','Export','US',NULL,'EXPRESS WW (DOC) .','Document','8',1.5,2,25.63,'Flat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12376</v>
      </c>
      <c r="E45" t="s">
        <v>16</v>
      </c>
      <c r="F45" t="s">
        <v>17</v>
      </c>
      <c r="G45" t="s">
        <v>18</v>
      </c>
      <c r="H45" t="s">
        <v>527</v>
      </c>
      <c r="I45" t="s">
        <v>179</v>
      </c>
      <c r="J45">
        <f t="shared" si="1"/>
        <v>9</v>
      </c>
      <c r="K45">
        <v>0</v>
      </c>
      <c r="L45">
        <v>0.5</v>
      </c>
      <c r="M45">
        <f>INDEX('Express Worldwide Export'!$C$7:$S$10,MATCH('Rate Load ExpressWW Export'!L45,'Express Worldwide Export'!$A$7:$A$10,0),MATCH("Zone "&amp;'Rate Load ExpressWW Export'!J45,'Express Worldwide Export'!$C$6:$S$6,0))*1</f>
        <v>16.579999999999998</v>
      </c>
      <c r="N45" t="s">
        <v>285</v>
      </c>
      <c r="O45" t="s">
        <v>2310</v>
      </c>
      <c r="P45" t="s">
        <v>18</v>
      </c>
      <c r="R45" t="str">
        <f t="shared" si="0"/>
        <v>('DHL','2024-01-01','2024-12-31','12376','Export','US',NULL,'EXPRESS WW (DOC) .','Document','9',0,0.5,16.58,'Flat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12376</v>
      </c>
      <c r="E46" t="s">
        <v>16</v>
      </c>
      <c r="F46" t="s">
        <v>17</v>
      </c>
      <c r="G46" t="s">
        <v>18</v>
      </c>
      <c r="H46" t="s">
        <v>527</v>
      </c>
      <c r="I46" t="s">
        <v>179</v>
      </c>
      <c r="J46">
        <f t="shared" si="1"/>
        <v>9</v>
      </c>
      <c r="K46">
        <v>0.5</v>
      </c>
      <c r="L46">
        <v>1</v>
      </c>
      <c r="M46">
        <f>INDEX('Express Worldwide Export'!$C$7:$S$10,MATCH('Rate Load ExpressWW Export'!L46,'Express Worldwide Export'!$A$7:$A$10,0),MATCH("Zone "&amp;'Rate Load ExpressWW Export'!J46,'Express Worldwide Export'!$C$6:$S$6,0))*1</f>
        <v>20.97</v>
      </c>
      <c r="N46" t="s">
        <v>285</v>
      </c>
      <c r="O46" t="s">
        <v>2310</v>
      </c>
      <c r="P46" t="s">
        <v>18</v>
      </c>
      <c r="R46" t="str">
        <f t="shared" si="0"/>
        <v>('DHL','2024-01-01','2024-12-31','12376','Export','US',NULL,'EXPRESS WW (DOC) .','Document','9',0.5,1,20.97,'Flat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12376</v>
      </c>
      <c r="E47" t="s">
        <v>16</v>
      </c>
      <c r="F47" t="s">
        <v>17</v>
      </c>
      <c r="G47" t="s">
        <v>18</v>
      </c>
      <c r="H47" t="s">
        <v>527</v>
      </c>
      <c r="I47" t="s">
        <v>179</v>
      </c>
      <c r="J47">
        <f t="shared" si="1"/>
        <v>9</v>
      </c>
      <c r="K47">
        <v>1</v>
      </c>
      <c r="L47">
        <v>1.5</v>
      </c>
      <c r="M47">
        <f>INDEX('Express Worldwide Export'!$C$7:$S$10,MATCH('Rate Load ExpressWW Export'!L47,'Express Worldwide Export'!$A$7:$A$10,0),MATCH("Zone "&amp;'Rate Load ExpressWW Export'!J47,'Express Worldwide Export'!$C$6:$S$6,0))*1</f>
        <v>24.25</v>
      </c>
      <c r="N47" t="s">
        <v>285</v>
      </c>
      <c r="O47" t="s">
        <v>2310</v>
      </c>
      <c r="P47" t="s">
        <v>18</v>
      </c>
      <c r="R47" t="str">
        <f t="shared" si="0"/>
        <v>('DHL','2024-01-01','2024-12-31','12376','Export','US',NULL,'EXPRESS WW (DOC) .','Document','9',1,1.5,24.25,'Flat KG','AppliedMaterials_2024',NULL),</v>
      </c>
    </row>
    <row r="48" spans="1:18" x14ac:dyDescent="0.3">
      <c r="A48" t="s">
        <v>15</v>
      </c>
      <c r="B48" s="1" t="s">
        <v>21</v>
      </c>
      <c r="C48" s="1" t="s">
        <v>2309</v>
      </c>
      <c r="D48">
        <v>12376</v>
      </c>
      <c r="E48" t="s">
        <v>16</v>
      </c>
      <c r="F48" t="s">
        <v>17</v>
      </c>
      <c r="G48" t="s">
        <v>18</v>
      </c>
      <c r="H48" t="s">
        <v>527</v>
      </c>
      <c r="I48" t="s">
        <v>179</v>
      </c>
      <c r="J48">
        <f t="shared" si="1"/>
        <v>9</v>
      </c>
      <c r="K48">
        <v>1.5</v>
      </c>
      <c r="L48">
        <v>2</v>
      </c>
      <c r="M48">
        <f>INDEX('Express Worldwide Export'!$C$7:$S$10,MATCH('Rate Load ExpressWW Export'!L48,'Express Worldwide Export'!$A$7:$A$10,0),MATCH("Zone "&amp;'Rate Load ExpressWW Export'!J48,'Express Worldwide Export'!$C$6:$S$6,0))*1</f>
        <v>27.53</v>
      </c>
      <c r="N48" t="s">
        <v>285</v>
      </c>
      <c r="O48" t="s">
        <v>2310</v>
      </c>
      <c r="P48" t="s">
        <v>18</v>
      </c>
      <c r="R48" t="str">
        <f t="shared" si="0"/>
        <v>('DHL','2024-01-01','2024-12-31','12376','Export','US',NULL,'EXPRESS WW (DOC) .','Document','9',1.5,2,27.53,'Flat KG','AppliedMaterials_2024',NULL),</v>
      </c>
    </row>
    <row r="49" spans="1:18" x14ac:dyDescent="0.3">
      <c r="A49" t="s">
        <v>15</v>
      </c>
      <c r="B49" s="1" t="s">
        <v>21</v>
      </c>
      <c r="C49" s="1" t="s">
        <v>2309</v>
      </c>
      <c r="D49">
        <v>12376</v>
      </c>
      <c r="E49" t="s">
        <v>16</v>
      </c>
      <c r="F49" t="s">
        <v>17</v>
      </c>
      <c r="G49" t="s">
        <v>18</v>
      </c>
      <c r="H49" t="s">
        <v>527</v>
      </c>
      <c r="I49" t="s">
        <v>179</v>
      </c>
      <c r="J49">
        <f t="shared" si="1"/>
        <v>10</v>
      </c>
      <c r="K49">
        <v>0</v>
      </c>
      <c r="L49">
        <v>0.5</v>
      </c>
      <c r="M49">
        <f>INDEX('Express Worldwide Export'!$C$7:$S$10,MATCH('Rate Load ExpressWW Export'!L49,'Express Worldwide Export'!$A$7:$A$10,0),MATCH("Zone "&amp;'Rate Load ExpressWW Export'!J49,'Express Worldwide Export'!$C$6:$S$6,0))*1</f>
        <v>17.32</v>
      </c>
      <c r="N49" t="s">
        <v>285</v>
      </c>
      <c r="O49" t="s">
        <v>2310</v>
      </c>
      <c r="P49" t="s">
        <v>18</v>
      </c>
      <c r="R49" t="str">
        <f t="shared" si="0"/>
        <v>('DHL','2024-01-01','2024-12-31','12376','Export','US',NULL,'EXPRESS WW (DOC) .','Document','10',0,0.5,17.32,'Flat KG','AppliedMaterials_2024',NULL),</v>
      </c>
    </row>
    <row r="50" spans="1:18" x14ac:dyDescent="0.3">
      <c r="A50" t="s">
        <v>15</v>
      </c>
      <c r="B50" s="1" t="s">
        <v>21</v>
      </c>
      <c r="C50" s="1" t="s">
        <v>2309</v>
      </c>
      <c r="D50">
        <v>12376</v>
      </c>
      <c r="E50" t="s">
        <v>16</v>
      </c>
      <c r="F50" t="s">
        <v>17</v>
      </c>
      <c r="G50" t="s">
        <v>18</v>
      </c>
      <c r="H50" t="s">
        <v>527</v>
      </c>
      <c r="I50" t="s">
        <v>179</v>
      </c>
      <c r="J50">
        <f t="shared" si="1"/>
        <v>10</v>
      </c>
      <c r="K50">
        <v>0.5</v>
      </c>
      <c r="L50">
        <v>1</v>
      </c>
      <c r="M50">
        <f>INDEX('Express Worldwide Export'!$C$7:$S$10,MATCH('Rate Load ExpressWW Export'!L50,'Express Worldwide Export'!$A$7:$A$10,0),MATCH("Zone "&amp;'Rate Load ExpressWW Export'!J50,'Express Worldwide Export'!$C$6:$S$6,0))*1</f>
        <v>22.67</v>
      </c>
      <c r="N50" t="s">
        <v>285</v>
      </c>
      <c r="O50" t="s">
        <v>2310</v>
      </c>
      <c r="P50" t="s">
        <v>18</v>
      </c>
      <c r="R50" t="str">
        <f t="shared" si="0"/>
        <v>('DHL','2024-01-01','2024-12-31','12376','Export','US',NULL,'EXPRESS WW (DOC) .','Document','10',0.5,1,22.67,'Flat KG','AppliedMaterials_2024',NULL),</v>
      </c>
    </row>
    <row r="51" spans="1:18" x14ac:dyDescent="0.3">
      <c r="A51" t="s">
        <v>15</v>
      </c>
      <c r="B51" s="1" t="s">
        <v>21</v>
      </c>
      <c r="C51" s="1" t="s">
        <v>2309</v>
      </c>
      <c r="D51">
        <v>12376</v>
      </c>
      <c r="E51" t="s">
        <v>16</v>
      </c>
      <c r="F51" t="s">
        <v>17</v>
      </c>
      <c r="G51" t="s">
        <v>18</v>
      </c>
      <c r="H51" t="s">
        <v>527</v>
      </c>
      <c r="I51" t="s">
        <v>179</v>
      </c>
      <c r="J51">
        <f t="shared" si="1"/>
        <v>10</v>
      </c>
      <c r="K51">
        <v>1</v>
      </c>
      <c r="L51">
        <v>1.5</v>
      </c>
      <c r="M51">
        <f>INDEX('Express Worldwide Export'!$C$7:$S$10,MATCH('Rate Load ExpressWW Export'!L51,'Express Worldwide Export'!$A$7:$A$10,0),MATCH("Zone "&amp;'Rate Load ExpressWW Export'!J51,'Express Worldwide Export'!$C$6:$S$6,0))*1</f>
        <v>26.71</v>
      </c>
      <c r="N51" t="s">
        <v>285</v>
      </c>
      <c r="O51" t="s">
        <v>2310</v>
      </c>
      <c r="P51" t="s">
        <v>18</v>
      </c>
      <c r="R51" t="str">
        <f t="shared" si="0"/>
        <v>('DHL','2024-01-01','2024-12-31','12376','Export','US',NULL,'EXPRESS WW (DOC) .','Document','10',1,1.5,26.71,'Flat KG','AppliedMaterials_2024',NULL),</v>
      </c>
    </row>
    <row r="52" spans="1:18" x14ac:dyDescent="0.3">
      <c r="A52" t="s">
        <v>15</v>
      </c>
      <c r="B52" s="1" t="s">
        <v>21</v>
      </c>
      <c r="C52" s="1" t="s">
        <v>2309</v>
      </c>
      <c r="D52">
        <v>12376</v>
      </c>
      <c r="E52" t="s">
        <v>16</v>
      </c>
      <c r="F52" t="s">
        <v>17</v>
      </c>
      <c r="G52" t="s">
        <v>18</v>
      </c>
      <c r="H52" t="s">
        <v>527</v>
      </c>
      <c r="I52" t="s">
        <v>179</v>
      </c>
      <c r="J52">
        <f t="shared" si="1"/>
        <v>10</v>
      </c>
      <c r="K52">
        <v>1.5</v>
      </c>
      <c r="L52">
        <v>2</v>
      </c>
      <c r="M52">
        <f>INDEX('Express Worldwide Export'!$C$7:$S$10,MATCH('Rate Load ExpressWW Export'!L52,'Express Worldwide Export'!$A$7:$A$10,0),MATCH("Zone "&amp;'Rate Load ExpressWW Export'!J52,'Express Worldwide Export'!$C$6:$S$6,0))*1</f>
        <v>30.75</v>
      </c>
      <c r="N52" t="s">
        <v>285</v>
      </c>
      <c r="O52" t="s">
        <v>2310</v>
      </c>
      <c r="P52" t="s">
        <v>18</v>
      </c>
      <c r="R52" t="str">
        <f t="shared" si="0"/>
        <v>('DHL','2024-01-01','2024-12-31','12376','Export','US',NULL,'EXPRESS WW (DOC) .','Document','10',1.5,2,30.75,'Flat KG','AppliedMaterials_2024',NULL),</v>
      </c>
    </row>
    <row r="53" spans="1:18" x14ac:dyDescent="0.3">
      <c r="A53" t="s">
        <v>15</v>
      </c>
      <c r="B53" s="1" t="s">
        <v>21</v>
      </c>
      <c r="C53" s="1" t="s">
        <v>2309</v>
      </c>
      <c r="D53">
        <v>12376</v>
      </c>
      <c r="E53" t="s">
        <v>16</v>
      </c>
      <c r="F53" t="s">
        <v>17</v>
      </c>
      <c r="G53" t="s">
        <v>18</v>
      </c>
      <c r="H53" t="s">
        <v>527</v>
      </c>
      <c r="I53" t="s">
        <v>179</v>
      </c>
      <c r="J53">
        <f t="shared" si="1"/>
        <v>11</v>
      </c>
      <c r="K53">
        <v>0</v>
      </c>
      <c r="L53">
        <v>0.5</v>
      </c>
      <c r="M53">
        <f>INDEX('Express Worldwide Export'!$C$7:$S$10,MATCH('Rate Load ExpressWW Export'!L53,'Express Worldwide Export'!$A$7:$A$10,0),MATCH("Zone "&amp;'Rate Load ExpressWW Export'!J53,'Express Worldwide Export'!$C$6:$S$6,0))*1</f>
        <v>20.45</v>
      </c>
      <c r="N53" t="s">
        <v>285</v>
      </c>
      <c r="O53" t="s">
        <v>2310</v>
      </c>
      <c r="P53" t="s">
        <v>18</v>
      </c>
      <c r="R53" t="str">
        <f t="shared" si="0"/>
        <v>('DHL','2024-01-01','2024-12-31','12376','Export','US',NULL,'EXPRESS WW (DOC) .','Document','11',0,0.5,20.45,'Flat KG','AppliedMaterials_2024',NULL),</v>
      </c>
    </row>
    <row r="54" spans="1:18" x14ac:dyDescent="0.3">
      <c r="A54" t="s">
        <v>15</v>
      </c>
      <c r="B54" s="1" t="s">
        <v>21</v>
      </c>
      <c r="C54" s="1" t="s">
        <v>2309</v>
      </c>
      <c r="D54">
        <v>12376</v>
      </c>
      <c r="E54" t="s">
        <v>16</v>
      </c>
      <c r="F54" t="s">
        <v>17</v>
      </c>
      <c r="G54" t="s">
        <v>18</v>
      </c>
      <c r="H54" t="s">
        <v>527</v>
      </c>
      <c r="I54" t="s">
        <v>179</v>
      </c>
      <c r="J54">
        <f t="shared" si="1"/>
        <v>11</v>
      </c>
      <c r="K54">
        <v>0.5</v>
      </c>
      <c r="L54">
        <v>1</v>
      </c>
      <c r="M54">
        <f>INDEX('Express Worldwide Export'!$C$7:$S$10,MATCH('Rate Load ExpressWW Export'!L54,'Express Worldwide Export'!$A$7:$A$10,0),MATCH("Zone "&amp;'Rate Load ExpressWW Export'!J54,'Express Worldwide Export'!$C$6:$S$6,0))*1</f>
        <v>26.49</v>
      </c>
      <c r="N54" t="s">
        <v>285</v>
      </c>
      <c r="O54" t="s">
        <v>2310</v>
      </c>
      <c r="P54" t="s">
        <v>18</v>
      </c>
      <c r="R54" t="str">
        <f t="shared" si="0"/>
        <v>('DHL','2024-01-01','2024-12-31','12376','Export','US',NULL,'EXPRESS WW (DOC) .','Document','11',0.5,1,26.49,'Flat KG','AppliedMaterials_2024',NULL),</v>
      </c>
    </row>
    <row r="55" spans="1:18" x14ac:dyDescent="0.3">
      <c r="A55" t="s">
        <v>15</v>
      </c>
      <c r="B55" s="1" t="s">
        <v>21</v>
      </c>
      <c r="C55" s="1" t="s">
        <v>2309</v>
      </c>
      <c r="D55">
        <v>12376</v>
      </c>
      <c r="E55" t="s">
        <v>16</v>
      </c>
      <c r="F55" t="s">
        <v>17</v>
      </c>
      <c r="G55" t="s">
        <v>18</v>
      </c>
      <c r="H55" t="s">
        <v>527</v>
      </c>
      <c r="I55" t="s">
        <v>179</v>
      </c>
      <c r="J55">
        <f t="shared" si="1"/>
        <v>11</v>
      </c>
      <c r="K55">
        <v>1</v>
      </c>
      <c r="L55">
        <v>1.5</v>
      </c>
      <c r="M55">
        <f>INDEX('Express Worldwide Export'!$C$7:$S$10,MATCH('Rate Load ExpressWW Export'!L55,'Express Worldwide Export'!$A$7:$A$10,0),MATCH("Zone "&amp;'Rate Load ExpressWW Export'!J55,'Express Worldwide Export'!$C$6:$S$6,0))*1</f>
        <v>31.74</v>
      </c>
      <c r="N55" t="s">
        <v>285</v>
      </c>
      <c r="O55" t="s">
        <v>2310</v>
      </c>
      <c r="P55" t="s">
        <v>18</v>
      </c>
      <c r="R55" t="str">
        <f t="shared" si="0"/>
        <v>('DHL','2024-01-01','2024-12-31','12376','Export','US',NULL,'EXPRESS WW (DOC) .','Document','11',1,1.5,31.74,'Flat KG','AppliedMaterials_2024',NULL),</v>
      </c>
    </row>
    <row r="56" spans="1:18" x14ac:dyDescent="0.3">
      <c r="A56" t="s">
        <v>15</v>
      </c>
      <c r="B56" s="1" t="s">
        <v>21</v>
      </c>
      <c r="C56" s="1" t="s">
        <v>2309</v>
      </c>
      <c r="D56">
        <v>12376</v>
      </c>
      <c r="E56" t="s">
        <v>16</v>
      </c>
      <c r="F56" t="s">
        <v>17</v>
      </c>
      <c r="G56" t="s">
        <v>18</v>
      </c>
      <c r="H56" t="s">
        <v>527</v>
      </c>
      <c r="I56" t="s">
        <v>179</v>
      </c>
      <c r="J56">
        <f t="shared" si="1"/>
        <v>11</v>
      </c>
      <c r="K56">
        <v>1.5</v>
      </c>
      <c r="L56">
        <v>2</v>
      </c>
      <c r="M56">
        <f>INDEX('Express Worldwide Export'!$C$7:$S$10,MATCH('Rate Load ExpressWW Export'!L56,'Express Worldwide Export'!$A$7:$A$10,0),MATCH("Zone "&amp;'Rate Load ExpressWW Export'!J56,'Express Worldwide Export'!$C$6:$S$6,0))*1</f>
        <v>36.99</v>
      </c>
      <c r="N56" t="s">
        <v>285</v>
      </c>
      <c r="O56" t="s">
        <v>2310</v>
      </c>
      <c r="P56" t="s">
        <v>18</v>
      </c>
      <c r="R56" t="str">
        <f t="shared" si="0"/>
        <v>('DHL','2024-01-01','2024-12-31','12376','Export','US',NULL,'EXPRESS WW (DOC) .','Document','11',1.5,2,36.99,'Flat KG','AppliedMaterials_2024',NULL),</v>
      </c>
    </row>
    <row r="57" spans="1:18" x14ac:dyDescent="0.3">
      <c r="A57" t="s">
        <v>15</v>
      </c>
      <c r="B57" s="1" t="s">
        <v>21</v>
      </c>
      <c r="C57" s="1" t="s">
        <v>2309</v>
      </c>
      <c r="D57">
        <v>12376</v>
      </c>
      <c r="E57" t="s">
        <v>16</v>
      </c>
      <c r="F57" t="s">
        <v>17</v>
      </c>
      <c r="G57" t="s">
        <v>18</v>
      </c>
      <c r="H57" t="s">
        <v>2315</v>
      </c>
      <c r="I57" t="s">
        <v>19</v>
      </c>
      <c r="J57">
        <v>1</v>
      </c>
      <c r="K57">
        <v>0</v>
      </c>
      <c r="L57">
        <v>0.5</v>
      </c>
      <c r="M57">
        <f>INDEX('Express Worldwide Export'!$C$14:$S$170,MATCH('Rate Load ExpressWW Export'!L57,'Express Worldwide Export'!$B$14:$B$170,0),MATCH("Zone "&amp;'Rate Load ExpressWW Export'!J57,'Express Worldwide Export'!$C$13:$S$13,0))*1</f>
        <v>13.64</v>
      </c>
      <c r="N57" t="s">
        <v>285</v>
      </c>
      <c r="O57" t="s">
        <v>2310</v>
      </c>
      <c r="P57" t="s">
        <v>18</v>
      </c>
      <c r="R57" t="str">
        <f t="shared" si="0"/>
        <v>('DHL','2024-01-01','2024-12-31','12376','Export','US',NULL,'EXPRESS WW (EU)','Non-Document','1',0,0.5,13.64,'Flat KG','AppliedMaterials_2024',NULL),</v>
      </c>
    </row>
    <row r="58" spans="1:18" x14ac:dyDescent="0.3">
      <c r="A58" t="s">
        <v>15</v>
      </c>
      <c r="B58" s="1" t="s">
        <v>21</v>
      </c>
      <c r="C58" s="1" t="s">
        <v>2309</v>
      </c>
      <c r="D58">
        <v>12376</v>
      </c>
      <c r="E58" t="s">
        <v>16</v>
      </c>
      <c r="F58" t="s">
        <v>17</v>
      </c>
      <c r="G58" t="s">
        <v>18</v>
      </c>
      <c r="H58" t="s">
        <v>2315</v>
      </c>
      <c r="I58" t="s">
        <v>19</v>
      </c>
      <c r="J58">
        <v>1</v>
      </c>
      <c r="K58">
        <v>0.5</v>
      </c>
      <c r="L58">
        <v>1</v>
      </c>
      <c r="M58">
        <f>INDEX('Express Worldwide Export'!$C$14:$S$170,MATCH('Rate Load ExpressWW Export'!L58,'Express Worldwide Export'!$B$14:$B$170,0),MATCH("Zone "&amp;'Rate Load ExpressWW Export'!J58,'Express Worldwide Export'!$C$13:$S$13,0))*1</f>
        <v>15.15</v>
      </c>
      <c r="N58" t="s">
        <v>285</v>
      </c>
      <c r="O58" t="s">
        <v>2310</v>
      </c>
      <c r="P58" t="s">
        <v>18</v>
      </c>
      <c r="R58" t="str">
        <f t="shared" si="0"/>
        <v>('DHL','2024-01-01','2024-12-31','12376','Export','US',NULL,'EXPRESS WW (EU)','Non-Document','1',0.5,1,15.15,'Flat KG','AppliedMaterials_2024',NULL),</v>
      </c>
    </row>
    <row r="59" spans="1:18" x14ac:dyDescent="0.3">
      <c r="A59" t="s">
        <v>15</v>
      </c>
      <c r="B59" s="1" t="s">
        <v>21</v>
      </c>
      <c r="C59" s="1" t="s">
        <v>2309</v>
      </c>
      <c r="D59">
        <v>12376</v>
      </c>
      <c r="E59" t="s">
        <v>16</v>
      </c>
      <c r="F59" t="s">
        <v>17</v>
      </c>
      <c r="G59" t="s">
        <v>18</v>
      </c>
      <c r="H59" t="s">
        <v>2315</v>
      </c>
      <c r="I59" t="s">
        <v>19</v>
      </c>
      <c r="J59">
        <v>1</v>
      </c>
      <c r="K59">
        <v>1</v>
      </c>
      <c r="L59">
        <v>1.5</v>
      </c>
      <c r="M59">
        <f>INDEX('Express Worldwide Export'!$C$14:$S$170,MATCH('Rate Load ExpressWW Export'!L59,'Express Worldwide Export'!$B$14:$B$170,0),MATCH("Zone "&amp;'Rate Load ExpressWW Export'!J59,'Express Worldwide Export'!$C$13:$S$13,0))*1</f>
        <v>16.350000000000001</v>
      </c>
      <c r="N59" t="s">
        <v>285</v>
      </c>
      <c r="O59" t="s">
        <v>2310</v>
      </c>
      <c r="P59" t="s">
        <v>18</v>
      </c>
      <c r="R59" t="str">
        <f t="shared" si="0"/>
        <v>('DHL','2024-01-01','2024-12-31','12376','Export','US',NULL,'EXPRESS WW (EU)','Non-Document','1',1,1.5,16.35,'Flat KG','AppliedMaterials_2024',NULL),</v>
      </c>
    </row>
    <row r="60" spans="1:18" x14ac:dyDescent="0.3">
      <c r="A60" t="s">
        <v>15</v>
      </c>
      <c r="B60" s="1" t="s">
        <v>21</v>
      </c>
      <c r="C60" s="1" t="s">
        <v>2309</v>
      </c>
      <c r="D60">
        <v>12376</v>
      </c>
      <c r="E60" t="s">
        <v>16</v>
      </c>
      <c r="F60" t="s">
        <v>17</v>
      </c>
      <c r="G60" t="s">
        <v>18</v>
      </c>
      <c r="H60" t="s">
        <v>2315</v>
      </c>
      <c r="I60" t="s">
        <v>19</v>
      </c>
      <c r="J60">
        <v>1</v>
      </c>
      <c r="K60">
        <v>1.5</v>
      </c>
      <c r="L60">
        <v>2</v>
      </c>
      <c r="M60">
        <f>INDEX('Express Worldwide Export'!$C$14:$S$170,MATCH('Rate Load ExpressWW Export'!L60,'Express Worldwide Export'!$B$14:$B$170,0),MATCH("Zone "&amp;'Rate Load ExpressWW Export'!J60,'Express Worldwide Export'!$C$13:$S$13,0))*1</f>
        <v>17.55</v>
      </c>
      <c r="N60" t="s">
        <v>285</v>
      </c>
      <c r="O60" t="s">
        <v>2310</v>
      </c>
      <c r="P60" t="s">
        <v>18</v>
      </c>
      <c r="R60" t="str">
        <f t="shared" si="0"/>
        <v>('DHL','2024-01-01','2024-12-31','12376','Export','US',NULL,'EXPRESS WW (EU)','Non-Document','1',1.5,2,17.55,'Flat KG','AppliedMaterials_2024',NULL),</v>
      </c>
    </row>
    <row r="61" spans="1:18" x14ac:dyDescent="0.3">
      <c r="A61" t="s">
        <v>15</v>
      </c>
      <c r="B61" s="1" t="s">
        <v>21</v>
      </c>
      <c r="C61" s="1" t="s">
        <v>2309</v>
      </c>
      <c r="D61">
        <v>12376</v>
      </c>
      <c r="E61" t="s">
        <v>16</v>
      </c>
      <c r="F61" t="s">
        <v>17</v>
      </c>
      <c r="G61" t="s">
        <v>18</v>
      </c>
      <c r="H61" t="s">
        <v>2315</v>
      </c>
      <c r="I61" t="s">
        <v>19</v>
      </c>
      <c r="J61">
        <v>1</v>
      </c>
      <c r="K61">
        <v>2</v>
      </c>
      <c r="L61">
        <v>2.5</v>
      </c>
      <c r="M61">
        <f>INDEX('Express Worldwide Export'!$C$14:$S$170,MATCH('Rate Load ExpressWW Export'!L61,'Express Worldwide Export'!$B$14:$B$170,0),MATCH("Zone "&amp;'Rate Load ExpressWW Export'!J61,'Express Worldwide Export'!$C$13:$S$13,0))*1</f>
        <v>18.260000000000002</v>
      </c>
      <c r="N61" t="s">
        <v>285</v>
      </c>
      <c r="O61" t="s">
        <v>2310</v>
      </c>
      <c r="P61" t="s">
        <v>18</v>
      </c>
      <c r="R61" t="str">
        <f t="shared" si="0"/>
        <v>('DHL','2024-01-01','2024-12-31','12376','Export','US',NULL,'EXPRESS WW (EU)','Non-Document','1',2,2.5,18.26,'Flat KG','AppliedMaterials_2024',NULL),</v>
      </c>
    </row>
    <row r="62" spans="1:18" x14ac:dyDescent="0.3">
      <c r="A62" t="s">
        <v>15</v>
      </c>
      <c r="B62" s="1" t="s">
        <v>21</v>
      </c>
      <c r="C62" s="1" t="s">
        <v>2309</v>
      </c>
      <c r="D62">
        <v>12376</v>
      </c>
      <c r="E62" t="s">
        <v>16</v>
      </c>
      <c r="F62" t="s">
        <v>17</v>
      </c>
      <c r="G62" t="s">
        <v>18</v>
      </c>
      <c r="H62" t="s">
        <v>2315</v>
      </c>
      <c r="I62" t="s">
        <v>19</v>
      </c>
      <c r="J62">
        <v>1</v>
      </c>
      <c r="K62">
        <v>2.5</v>
      </c>
      <c r="L62">
        <v>3</v>
      </c>
      <c r="M62">
        <f>INDEX('Express Worldwide Export'!$C$14:$S$170,MATCH('Rate Load ExpressWW Export'!L62,'Express Worldwide Export'!$B$14:$B$170,0),MATCH("Zone "&amp;'Rate Load ExpressWW Export'!J62,'Express Worldwide Export'!$C$13:$S$13,0))*1</f>
        <v>18.84</v>
      </c>
      <c r="N62" t="s">
        <v>285</v>
      </c>
      <c r="O62" t="s">
        <v>2310</v>
      </c>
      <c r="P62" t="s">
        <v>18</v>
      </c>
      <c r="R62" t="str">
        <f t="shared" si="0"/>
        <v>('DHL','2024-01-01','2024-12-31','12376','Export','US',NULL,'EXPRESS WW (EU)','Non-Document','1',2.5,3,18.84,'Flat KG','AppliedMaterials_2024',NULL),</v>
      </c>
    </row>
    <row r="63" spans="1:18" x14ac:dyDescent="0.3">
      <c r="A63" t="s">
        <v>15</v>
      </c>
      <c r="B63" s="1" t="s">
        <v>21</v>
      </c>
      <c r="C63" s="1" t="s">
        <v>2309</v>
      </c>
      <c r="D63">
        <v>12376</v>
      </c>
      <c r="E63" t="s">
        <v>16</v>
      </c>
      <c r="F63" t="s">
        <v>17</v>
      </c>
      <c r="G63" t="s">
        <v>18</v>
      </c>
      <c r="H63" t="s">
        <v>2315</v>
      </c>
      <c r="I63" t="s">
        <v>19</v>
      </c>
      <c r="J63">
        <v>1</v>
      </c>
      <c r="K63">
        <v>3</v>
      </c>
      <c r="L63">
        <v>3.5</v>
      </c>
      <c r="M63">
        <f>INDEX('Express Worldwide Export'!$C$14:$S$170,MATCH('Rate Load ExpressWW Export'!L63,'Express Worldwide Export'!$B$14:$B$170,0),MATCH("Zone "&amp;'Rate Load ExpressWW Export'!J63,'Express Worldwide Export'!$C$13:$S$13,0))*1</f>
        <v>19.420000000000002</v>
      </c>
      <c r="N63" t="s">
        <v>285</v>
      </c>
      <c r="O63" t="s">
        <v>2310</v>
      </c>
      <c r="P63" t="s">
        <v>18</v>
      </c>
      <c r="R63" t="str">
        <f t="shared" si="0"/>
        <v>('DHL','2024-01-01','2024-12-31','12376','Export','US',NULL,'EXPRESS WW (EU)','Non-Document','1',3,3.5,19.42,'Flat KG','AppliedMaterials_2024',NULL),</v>
      </c>
    </row>
    <row r="64" spans="1:18" x14ac:dyDescent="0.3">
      <c r="A64" t="s">
        <v>15</v>
      </c>
      <c r="B64" s="1" t="s">
        <v>21</v>
      </c>
      <c r="C64" s="1" t="s">
        <v>2309</v>
      </c>
      <c r="D64">
        <v>12376</v>
      </c>
      <c r="E64" t="s">
        <v>16</v>
      </c>
      <c r="F64" t="s">
        <v>17</v>
      </c>
      <c r="G64" t="s">
        <v>18</v>
      </c>
      <c r="H64" t="s">
        <v>2315</v>
      </c>
      <c r="I64" t="s">
        <v>19</v>
      </c>
      <c r="J64">
        <v>1</v>
      </c>
      <c r="K64">
        <v>3.5</v>
      </c>
      <c r="L64">
        <v>4</v>
      </c>
      <c r="M64">
        <f>INDEX('Express Worldwide Export'!$C$14:$S$170,MATCH('Rate Load ExpressWW Export'!L64,'Express Worldwide Export'!$B$14:$B$170,0),MATCH("Zone "&amp;'Rate Load ExpressWW Export'!J64,'Express Worldwide Export'!$C$13:$S$13,0))*1</f>
        <v>20</v>
      </c>
      <c r="N64" t="s">
        <v>285</v>
      </c>
      <c r="O64" t="s">
        <v>2310</v>
      </c>
      <c r="P64" t="s">
        <v>18</v>
      </c>
      <c r="R64" t="str">
        <f t="shared" si="0"/>
        <v>('DHL','2024-01-01','2024-12-31','12376','Export','US',NULL,'EXPRESS WW (EU)','Non-Document','1',3.5,4,20,'Flat KG','AppliedMaterials_2024',NULL),</v>
      </c>
    </row>
    <row r="65" spans="1:18" x14ac:dyDescent="0.3">
      <c r="A65" t="s">
        <v>15</v>
      </c>
      <c r="B65" s="1" t="s">
        <v>21</v>
      </c>
      <c r="C65" s="1" t="s">
        <v>2309</v>
      </c>
      <c r="D65">
        <v>12376</v>
      </c>
      <c r="E65" t="s">
        <v>16</v>
      </c>
      <c r="F65" t="s">
        <v>17</v>
      </c>
      <c r="G65" t="s">
        <v>18</v>
      </c>
      <c r="H65" t="s">
        <v>2315</v>
      </c>
      <c r="I65" t="s">
        <v>19</v>
      </c>
      <c r="J65">
        <v>1</v>
      </c>
      <c r="K65">
        <v>4</v>
      </c>
      <c r="L65">
        <v>4.5</v>
      </c>
      <c r="M65">
        <f>INDEX('Express Worldwide Export'!$C$14:$S$170,MATCH('Rate Load ExpressWW Export'!L65,'Express Worldwide Export'!$B$14:$B$170,0),MATCH("Zone "&amp;'Rate Load ExpressWW Export'!J65,'Express Worldwide Export'!$C$13:$S$13,0))*1</f>
        <v>20.58</v>
      </c>
      <c r="N65" t="s">
        <v>285</v>
      </c>
      <c r="O65" t="s">
        <v>2310</v>
      </c>
      <c r="P65" t="s">
        <v>18</v>
      </c>
      <c r="R65" t="str">
        <f t="shared" si="0"/>
        <v>('DHL','2024-01-01','2024-12-31','12376','Export','US',NULL,'EXPRESS WW (EU)','Non-Document','1',4,4.5,20.58,'Flat KG','AppliedMaterials_2024',NULL),</v>
      </c>
    </row>
    <row r="66" spans="1:18" x14ac:dyDescent="0.3">
      <c r="A66" t="s">
        <v>15</v>
      </c>
      <c r="B66" s="1" t="s">
        <v>21</v>
      </c>
      <c r="C66" s="1" t="s">
        <v>2309</v>
      </c>
      <c r="D66">
        <v>12376</v>
      </c>
      <c r="E66" t="s">
        <v>16</v>
      </c>
      <c r="F66" t="s">
        <v>17</v>
      </c>
      <c r="G66" t="s">
        <v>18</v>
      </c>
      <c r="H66" t="s">
        <v>2315</v>
      </c>
      <c r="I66" t="s">
        <v>19</v>
      </c>
      <c r="J66">
        <v>1</v>
      </c>
      <c r="K66">
        <v>4.5</v>
      </c>
      <c r="L66">
        <v>5</v>
      </c>
      <c r="M66">
        <f>INDEX('Express Worldwide Export'!$C$14:$S$170,MATCH('Rate Load ExpressWW Export'!L66,'Express Worldwide Export'!$B$14:$B$170,0),MATCH("Zone "&amp;'Rate Load ExpressWW Export'!J66,'Express Worldwide Export'!$C$13:$S$13,0))*1</f>
        <v>21.16</v>
      </c>
      <c r="N66" t="s">
        <v>285</v>
      </c>
      <c r="O66" t="s">
        <v>2310</v>
      </c>
      <c r="P66" t="s">
        <v>18</v>
      </c>
      <c r="R66" t="str">
        <f t="shared" si="0"/>
        <v>('DHL','2024-01-01','2024-12-31','12376','Export','US',NULL,'EXPRESS WW (EU)','Non-Document','1',4.5,5,21.16,'Flat KG','AppliedMaterials_2024',NULL),</v>
      </c>
    </row>
    <row r="67" spans="1:18" x14ac:dyDescent="0.3">
      <c r="A67" t="s">
        <v>15</v>
      </c>
      <c r="B67" s="1" t="s">
        <v>21</v>
      </c>
      <c r="C67" s="1" t="s">
        <v>2309</v>
      </c>
      <c r="D67">
        <v>12376</v>
      </c>
      <c r="E67" t="s">
        <v>16</v>
      </c>
      <c r="F67" t="s">
        <v>17</v>
      </c>
      <c r="G67" t="s">
        <v>18</v>
      </c>
      <c r="H67" t="s">
        <v>2315</v>
      </c>
      <c r="I67" t="s">
        <v>19</v>
      </c>
      <c r="J67">
        <v>1</v>
      </c>
      <c r="K67">
        <v>5</v>
      </c>
      <c r="L67">
        <v>5.5</v>
      </c>
      <c r="M67">
        <f>INDEX('Express Worldwide Export'!$C$14:$S$170,MATCH('Rate Load ExpressWW Export'!L67,'Express Worldwide Export'!$B$14:$B$170,0),MATCH("Zone "&amp;'Rate Load ExpressWW Export'!J67,'Express Worldwide Export'!$C$13:$S$13,0))*1</f>
        <v>21.79</v>
      </c>
      <c r="N67" t="s">
        <v>285</v>
      </c>
      <c r="O67" t="s">
        <v>2310</v>
      </c>
      <c r="P67" t="s">
        <v>18</v>
      </c>
      <c r="R67" t="str">
        <f t="shared" si="0"/>
        <v>('DHL','2024-01-01','2024-12-31','12376','Export','US',NULL,'EXPRESS WW (EU)','Non-Document','1',5,5.5,21.79,'Flat KG','AppliedMaterials_2024',NULL),</v>
      </c>
    </row>
    <row r="68" spans="1:18" x14ac:dyDescent="0.3">
      <c r="A68" t="s">
        <v>15</v>
      </c>
      <c r="B68" s="1" t="s">
        <v>21</v>
      </c>
      <c r="C68" s="1" t="s">
        <v>2309</v>
      </c>
      <c r="D68">
        <v>12376</v>
      </c>
      <c r="E68" t="s">
        <v>16</v>
      </c>
      <c r="F68" t="s">
        <v>17</v>
      </c>
      <c r="G68" t="s">
        <v>18</v>
      </c>
      <c r="H68" t="s">
        <v>2315</v>
      </c>
      <c r="I68" t="s">
        <v>19</v>
      </c>
      <c r="J68">
        <v>1</v>
      </c>
      <c r="K68">
        <v>5.5</v>
      </c>
      <c r="L68">
        <v>6</v>
      </c>
      <c r="M68">
        <f>INDEX('Express Worldwide Export'!$C$14:$S$170,MATCH('Rate Load ExpressWW Export'!L68,'Express Worldwide Export'!$B$14:$B$170,0),MATCH("Zone "&amp;'Rate Load ExpressWW Export'!J68,'Express Worldwide Export'!$C$13:$S$13,0))*1</f>
        <v>22.42</v>
      </c>
      <c r="N68" t="s">
        <v>285</v>
      </c>
      <c r="O68" t="s">
        <v>2310</v>
      </c>
      <c r="P68" t="s">
        <v>18</v>
      </c>
      <c r="R68" t="str">
        <f t="shared" ref="R68:R131" si="2">SUBSTITUTE(IF(OR(ROW(A68)=2,MOD(ROW(A68),1000)=0),"insert into tnl_rating.dbo.dhl_express_rate_master values ('DHL','"&amp;B68&amp;"','"&amp;C68&amp;"','"&amp;D68&amp;"','"&amp;E68&amp;"','"&amp;F68&amp;"','"&amp;G68&amp;"','"&amp;H68&amp;"','"&amp;I68&amp;"','"&amp;J68&amp;"',"&amp;K68&amp;","&amp;L68&amp;","&amp;M68&amp;",'"&amp;N68&amp;"','"&amp;O68&amp;"',"&amp;P68&amp;"),",IF(OR(A69="",MOD(ROW(A69),1000)=0),"('DHL','"&amp;B68&amp;"','"&amp;C68&amp;"','"&amp;D68&amp;"','"&amp;E68&amp;"','"&amp;F68&amp;"','"&amp;G68&amp;"','"&amp;H68&amp;"','"&amp;I68&amp;"','"&amp;J68&amp;"',"&amp;K68&amp;","&amp;L68&amp;","&amp;M68&amp;",'"&amp;N68&amp;"','"&amp;O68&amp;"',"&amp;P68&amp;")","('DHL','"&amp;B68&amp;"','"&amp;C68&amp;"','"&amp;D68&amp;"','"&amp;E68&amp;"','"&amp;F68&amp;"','"&amp;G68&amp;"','"&amp;H68&amp;"','"&amp;I68&amp;"','"&amp;J68&amp;"',"&amp;K68&amp;","&amp;L68&amp;","&amp;M68&amp;",'"&amp;N68&amp;"','"&amp;O68&amp;"',"&amp;P68&amp;"),")),"'NULL'","NULL")</f>
        <v>('DHL','2024-01-01','2024-12-31','12376','Export','US',NULL,'EXPRESS WW (EU)','Non-Document','1',5.5,6,22.42,'Flat KG','AppliedMaterials_2024',NULL),</v>
      </c>
    </row>
    <row r="69" spans="1:18" x14ac:dyDescent="0.3">
      <c r="A69" t="s">
        <v>15</v>
      </c>
      <c r="B69" s="1" t="s">
        <v>21</v>
      </c>
      <c r="C69" s="1" t="s">
        <v>2309</v>
      </c>
      <c r="D69">
        <v>12376</v>
      </c>
      <c r="E69" t="s">
        <v>16</v>
      </c>
      <c r="F69" t="s">
        <v>17</v>
      </c>
      <c r="G69" t="s">
        <v>18</v>
      </c>
      <c r="H69" t="s">
        <v>2315</v>
      </c>
      <c r="I69" t="s">
        <v>19</v>
      </c>
      <c r="J69">
        <v>1</v>
      </c>
      <c r="K69">
        <v>6</v>
      </c>
      <c r="L69">
        <v>6.5</v>
      </c>
      <c r="M69">
        <f>INDEX('Express Worldwide Export'!$C$14:$S$170,MATCH('Rate Load ExpressWW Export'!L69,'Express Worldwide Export'!$B$14:$B$170,0),MATCH("Zone "&amp;'Rate Load ExpressWW Export'!J69,'Express Worldwide Export'!$C$13:$S$13,0))*1</f>
        <v>23.05</v>
      </c>
      <c r="N69" t="s">
        <v>285</v>
      </c>
      <c r="O69" t="s">
        <v>2310</v>
      </c>
      <c r="P69" t="s">
        <v>18</v>
      </c>
      <c r="R69" t="str">
        <f t="shared" si="2"/>
        <v>('DHL','2024-01-01','2024-12-31','12376','Export','US',NULL,'EXPRESS WW (EU)','Non-Document','1',6,6.5,23.05,'Flat KG','AppliedMaterials_2024',NULL),</v>
      </c>
    </row>
    <row r="70" spans="1:18" x14ac:dyDescent="0.3">
      <c r="A70" t="s">
        <v>15</v>
      </c>
      <c r="B70" s="1" t="s">
        <v>21</v>
      </c>
      <c r="C70" s="1" t="s">
        <v>2309</v>
      </c>
      <c r="D70">
        <v>12376</v>
      </c>
      <c r="E70" t="s">
        <v>16</v>
      </c>
      <c r="F70" t="s">
        <v>17</v>
      </c>
      <c r="G70" t="s">
        <v>18</v>
      </c>
      <c r="H70" t="s">
        <v>2315</v>
      </c>
      <c r="I70" t="s">
        <v>19</v>
      </c>
      <c r="J70">
        <v>1</v>
      </c>
      <c r="K70">
        <v>6.5</v>
      </c>
      <c r="L70">
        <v>7</v>
      </c>
      <c r="M70">
        <f>INDEX('Express Worldwide Export'!$C$14:$S$170,MATCH('Rate Load ExpressWW Export'!L70,'Express Worldwide Export'!$B$14:$B$170,0),MATCH("Zone "&amp;'Rate Load ExpressWW Export'!J70,'Express Worldwide Export'!$C$13:$S$13,0))*1</f>
        <v>23.68</v>
      </c>
      <c r="N70" t="s">
        <v>285</v>
      </c>
      <c r="O70" t="s">
        <v>2310</v>
      </c>
      <c r="P70" t="s">
        <v>18</v>
      </c>
      <c r="R70" t="str">
        <f t="shared" si="2"/>
        <v>('DHL','2024-01-01','2024-12-31','12376','Export','US',NULL,'EXPRESS WW (EU)','Non-Document','1',6.5,7,23.68,'Flat KG','AppliedMaterials_2024',NULL),</v>
      </c>
    </row>
    <row r="71" spans="1:18" x14ac:dyDescent="0.3">
      <c r="A71" t="s">
        <v>15</v>
      </c>
      <c r="B71" s="1" t="s">
        <v>21</v>
      </c>
      <c r="C71" s="1" t="s">
        <v>2309</v>
      </c>
      <c r="D71">
        <v>12376</v>
      </c>
      <c r="E71" t="s">
        <v>16</v>
      </c>
      <c r="F71" t="s">
        <v>17</v>
      </c>
      <c r="G71" t="s">
        <v>18</v>
      </c>
      <c r="H71" t="s">
        <v>2315</v>
      </c>
      <c r="I71" t="s">
        <v>19</v>
      </c>
      <c r="J71">
        <v>1</v>
      </c>
      <c r="K71">
        <v>7</v>
      </c>
      <c r="L71">
        <v>7.5</v>
      </c>
      <c r="M71">
        <f>INDEX('Express Worldwide Export'!$C$14:$S$170,MATCH('Rate Load ExpressWW Export'!L71,'Express Worldwide Export'!$B$14:$B$170,0),MATCH("Zone "&amp;'Rate Load ExpressWW Export'!J71,'Express Worldwide Export'!$C$13:$S$13,0))*1</f>
        <v>24.31</v>
      </c>
      <c r="N71" t="s">
        <v>285</v>
      </c>
      <c r="O71" t="s">
        <v>2310</v>
      </c>
      <c r="P71" t="s">
        <v>18</v>
      </c>
      <c r="R71" t="str">
        <f t="shared" si="2"/>
        <v>('DHL','2024-01-01','2024-12-31','12376','Export','US',NULL,'EXPRESS WW (EU)','Non-Document','1',7,7.5,24.31,'Flat KG','AppliedMaterials_2024',NULL),</v>
      </c>
    </row>
    <row r="72" spans="1:18" x14ac:dyDescent="0.3">
      <c r="A72" t="s">
        <v>15</v>
      </c>
      <c r="B72" s="1" t="s">
        <v>21</v>
      </c>
      <c r="C72" s="1" t="s">
        <v>2309</v>
      </c>
      <c r="D72">
        <v>12376</v>
      </c>
      <c r="E72" t="s">
        <v>16</v>
      </c>
      <c r="F72" t="s">
        <v>17</v>
      </c>
      <c r="G72" t="s">
        <v>18</v>
      </c>
      <c r="H72" t="s">
        <v>2315</v>
      </c>
      <c r="I72" t="s">
        <v>19</v>
      </c>
      <c r="J72">
        <v>1</v>
      </c>
      <c r="K72">
        <v>7.5</v>
      </c>
      <c r="L72">
        <v>8</v>
      </c>
      <c r="M72">
        <f>INDEX('Express Worldwide Export'!$C$14:$S$170,MATCH('Rate Load ExpressWW Export'!L72,'Express Worldwide Export'!$B$14:$B$170,0),MATCH("Zone "&amp;'Rate Load ExpressWW Export'!J72,'Express Worldwide Export'!$C$13:$S$13,0))*1</f>
        <v>24.94</v>
      </c>
      <c r="N72" t="s">
        <v>285</v>
      </c>
      <c r="O72" t="s">
        <v>2310</v>
      </c>
      <c r="P72" t="s">
        <v>18</v>
      </c>
      <c r="R72" t="str">
        <f t="shared" si="2"/>
        <v>('DHL','2024-01-01','2024-12-31','12376','Export','US',NULL,'EXPRESS WW (EU)','Non-Document','1',7.5,8,24.94,'Flat KG','AppliedMaterials_2024',NULL),</v>
      </c>
    </row>
    <row r="73" spans="1:18" x14ac:dyDescent="0.3">
      <c r="A73" t="s">
        <v>15</v>
      </c>
      <c r="B73" s="1" t="s">
        <v>21</v>
      </c>
      <c r="C73" s="1" t="s">
        <v>2309</v>
      </c>
      <c r="D73">
        <v>12376</v>
      </c>
      <c r="E73" t="s">
        <v>16</v>
      </c>
      <c r="F73" t="s">
        <v>17</v>
      </c>
      <c r="G73" t="s">
        <v>18</v>
      </c>
      <c r="H73" t="s">
        <v>2315</v>
      </c>
      <c r="I73" t="s">
        <v>19</v>
      </c>
      <c r="J73">
        <v>1</v>
      </c>
      <c r="K73">
        <v>8</v>
      </c>
      <c r="L73">
        <v>8.5</v>
      </c>
      <c r="M73">
        <f>INDEX('Express Worldwide Export'!$C$14:$S$170,MATCH('Rate Load ExpressWW Export'!L73,'Express Worldwide Export'!$B$14:$B$170,0),MATCH("Zone "&amp;'Rate Load ExpressWW Export'!J73,'Express Worldwide Export'!$C$13:$S$13,0))*1</f>
        <v>25.57</v>
      </c>
      <c r="N73" t="s">
        <v>285</v>
      </c>
      <c r="O73" t="s">
        <v>2310</v>
      </c>
      <c r="P73" t="s">
        <v>18</v>
      </c>
      <c r="R73" t="str">
        <f t="shared" si="2"/>
        <v>('DHL','2024-01-01','2024-12-31','12376','Export','US',NULL,'EXPRESS WW (EU)','Non-Document','1',8,8.5,25.57,'Flat KG','AppliedMaterials_2024',NULL),</v>
      </c>
    </row>
    <row r="74" spans="1:18" x14ac:dyDescent="0.3">
      <c r="A74" t="s">
        <v>15</v>
      </c>
      <c r="B74" s="1" t="s">
        <v>21</v>
      </c>
      <c r="C74" s="1" t="s">
        <v>2309</v>
      </c>
      <c r="D74">
        <v>12376</v>
      </c>
      <c r="E74" t="s">
        <v>16</v>
      </c>
      <c r="F74" t="s">
        <v>17</v>
      </c>
      <c r="G74" t="s">
        <v>18</v>
      </c>
      <c r="H74" t="s">
        <v>2315</v>
      </c>
      <c r="I74" t="s">
        <v>19</v>
      </c>
      <c r="J74">
        <v>1</v>
      </c>
      <c r="K74">
        <v>8.5</v>
      </c>
      <c r="L74">
        <v>9</v>
      </c>
      <c r="M74">
        <f>INDEX('Express Worldwide Export'!$C$14:$S$170,MATCH('Rate Load ExpressWW Export'!L74,'Express Worldwide Export'!$B$14:$B$170,0),MATCH("Zone "&amp;'Rate Load ExpressWW Export'!J74,'Express Worldwide Export'!$C$13:$S$13,0))*1</f>
        <v>26.2</v>
      </c>
      <c r="N74" t="s">
        <v>285</v>
      </c>
      <c r="O74" t="s">
        <v>2310</v>
      </c>
      <c r="P74" t="s">
        <v>18</v>
      </c>
      <c r="R74" t="str">
        <f t="shared" si="2"/>
        <v>('DHL','2024-01-01','2024-12-31','12376','Export','US',NULL,'EXPRESS WW (EU)','Non-Document','1',8.5,9,26.2,'Flat KG','AppliedMaterials_2024',NULL),</v>
      </c>
    </row>
    <row r="75" spans="1:18" x14ac:dyDescent="0.3">
      <c r="A75" t="s">
        <v>15</v>
      </c>
      <c r="B75" s="1" t="s">
        <v>21</v>
      </c>
      <c r="C75" s="1" t="s">
        <v>2309</v>
      </c>
      <c r="D75">
        <v>12376</v>
      </c>
      <c r="E75" t="s">
        <v>16</v>
      </c>
      <c r="F75" t="s">
        <v>17</v>
      </c>
      <c r="G75" t="s">
        <v>18</v>
      </c>
      <c r="H75" t="s">
        <v>2315</v>
      </c>
      <c r="I75" t="s">
        <v>19</v>
      </c>
      <c r="J75">
        <v>1</v>
      </c>
      <c r="K75">
        <v>9</v>
      </c>
      <c r="L75">
        <v>9.5</v>
      </c>
      <c r="M75">
        <f>INDEX('Express Worldwide Export'!$C$14:$S$170,MATCH('Rate Load ExpressWW Export'!L75,'Express Worldwide Export'!$B$14:$B$170,0),MATCH("Zone "&amp;'Rate Load ExpressWW Export'!J75,'Express Worldwide Export'!$C$13:$S$13,0))*1</f>
        <v>26.83</v>
      </c>
      <c r="N75" t="s">
        <v>285</v>
      </c>
      <c r="O75" t="s">
        <v>2310</v>
      </c>
      <c r="P75" t="s">
        <v>18</v>
      </c>
      <c r="R75" t="str">
        <f t="shared" si="2"/>
        <v>('DHL','2024-01-01','2024-12-31','12376','Export','US',NULL,'EXPRESS WW (EU)','Non-Document','1',9,9.5,26.83,'Flat KG','AppliedMaterials_2024',NULL),</v>
      </c>
    </row>
    <row r="76" spans="1:18" x14ac:dyDescent="0.3">
      <c r="A76" t="s">
        <v>15</v>
      </c>
      <c r="B76" s="1" t="s">
        <v>21</v>
      </c>
      <c r="C76" s="1" t="s">
        <v>2309</v>
      </c>
      <c r="D76">
        <v>12376</v>
      </c>
      <c r="E76" t="s">
        <v>16</v>
      </c>
      <c r="F76" t="s">
        <v>17</v>
      </c>
      <c r="G76" t="s">
        <v>18</v>
      </c>
      <c r="H76" t="s">
        <v>2315</v>
      </c>
      <c r="I76" t="s">
        <v>19</v>
      </c>
      <c r="J76">
        <v>1</v>
      </c>
      <c r="K76">
        <v>9.5</v>
      </c>
      <c r="L76">
        <v>10</v>
      </c>
      <c r="M76">
        <f>INDEX('Express Worldwide Export'!$C$14:$S$170,MATCH('Rate Load ExpressWW Export'!L76,'Express Worldwide Export'!$B$14:$B$170,0),MATCH("Zone "&amp;'Rate Load ExpressWW Export'!J76,'Express Worldwide Export'!$C$13:$S$13,0))*1</f>
        <v>27.46</v>
      </c>
      <c r="N76" t="s">
        <v>285</v>
      </c>
      <c r="O76" t="s">
        <v>2310</v>
      </c>
      <c r="P76" t="s">
        <v>18</v>
      </c>
      <c r="R76" t="str">
        <f t="shared" si="2"/>
        <v>('DHL','2024-01-01','2024-12-31','12376','Export','US',NULL,'EXPRESS WW (EU)','Non-Document','1',9.5,10,27.46,'Flat KG','AppliedMaterials_2024',NULL),</v>
      </c>
    </row>
    <row r="77" spans="1:18" x14ac:dyDescent="0.3">
      <c r="A77" t="s">
        <v>15</v>
      </c>
      <c r="B77" s="1" t="s">
        <v>21</v>
      </c>
      <c r="C77" s="1" t="s">
        <v>2309</v>
      </c>
      <c r="D77">
        <v>12376</v>
      </c>
      <c r="E77" t="s">
        <v>16</v>
      </c>
      <c r="F77" t="s">
        <v>17</v>
      </c>
      <c r="G77" t="s">
        <v>18</v>
      </c>
      <c r="H77" t="s">
        <v>2315</v>
      </c>
      <c r="I77" t="s">
        <v>19</v>
      </c>
      <c r="J77">
        <v>1</v>
      </c>
      <c r="K77">
        <v>10</v>
      </c>
      <c r="L77">
        <v>20</v>
      </c>
      <c r="M77">
        <f>INDEX('Express Worldwide Export'!$C$14:$S$170,MATCH('Rate Load ExpressWW Export'!L77,'Express Worldwide Export'!$B$14:$B$170,0),MATCH("Zone "&amp;'Rate Load ExpressWW Export'!J77,'Express Worldwide Export'!$C$13:$S$13,0))*1</f>
        <v>0.48</v>
      </c>
      <c r="N77" t="s">
        <v>530</v>
      </c>
      <c r="O77" t="s">
        <v>2310</v>
      </c>
      <c r="P77">
        <f>M76</f>
        <v>27.46</v>
      </c>
      <c r="R77" t="str">
        <f t="shared" si="2"/>
        <v>('DHL','2024-01-01','2024-12-31','12376','Export','US',NULL,'EXPRESS WW (EU)','Non-Document','1',10,20,0.48,'Per0.5KG_A','AppliedMaterials_2024',27.46),</v>
      </c>
    </row>
    <row r="78" spans="1:18" x14ac:dyDescent="0.3">
      <c r="A78" t="s">
        <v>15</v>
      </c>
      <c r="B78" s="1" t="s">
        <v>21</v>
      </c>
      <c r="C78" s="1" t="s">
        <v>2309</v>
      </c>
      <c r="D78">
        <v>12376</v>
      </c>
      <c r="E78" t="s">
        <v>16</v>
      </c>
      <c r="F78" t="s">
        <v>17</v>
      </c>
      <c r="G78" t="s">
        <v>18</v>
      </c>
      <c r="H78" t="s">
        <v>2315</v>
      </c>
      <c r="I78" t="s">
        <v>19</v>
      </c>
      <c r="J78">
        <v>1</v>
      </c>
      <c r="K78">
        <v>20</v>
      </c>
      <c r="L78">
        <v>30</v>
      </c>
      <c r="M78">
        <f>INDEX('Express Worldwide Export'!$C$14:$S$170,MATCH('Rate Load ExpressWW Export'!L78,'Express Worldwide Export'!$B$14:$B$170,0),MATCH("Zone "&amp;'Rate Load ExpressWW Export'!J78,'Express Worldwide Export'!$C$13:$S$13,0))*1</f>
        <v>0.49</v>
      </c>
      <c r="N78" t="s">
        <v>530</v>
      </c>
      <c r="O78" t="s">
        <v>2310</v>
      </c>
      <c r="P78">
        <f>P77+((K78-K77)*2)*M77</f>
        <v>37.06</v>
      </c>
      <c r="R78" t="str">
        <f t="shared" si="2"/>
        <v>('DHL','2024-01-01','2024-12-31','12376','Export','US',NULL,'EXPRESS WW (EU)','Non-Document','1',20,30,0.49,'Per0.5KG_A','AppliedMaterials_2024',37.06),</v>
      </c>
    </row>
    <row r="79" spans="1:18" x14ac:dyDescent="0.3">
      <c r="A79" t="s">
        <v>15</v>
      </c>
      <c r="B79" s="1" t="s">
        <v>21</v>
      </c>
      <c r="C79" s="1" t="s">
        <v>2309</v>
      </c>
      <c r="D79">
        <v>12376</v>
      </c>
      <c r="E79" t="s">
        <v>16</v>
      </c>
      <c r="F79" t="s">
        <v>17</v>
      </c>
      <c r="G79" t="s">
        <v>18</v>
      </c>
      <c r="H79" t="s">
        <v>2315</v>
      </c>
      <c r="I79" t="s">
        <v>19</v>
      </c>
      <c r="J79">
        <v>1</v>
      </c>
      <c r="K79">
        <v>30</v>
      </c>
      <c r="L79">
        <v>70</v>
      </c>
      <c r="M79">
        <f>INDEX('Express Worldwide Export'!$C$14:$S$170,MATCH('Rate Load ExpressWW Export'!L79,'Express Worldwide Export'!$B$14:$B$170,0),MATCH("Zone "&amp;'Rate Load ExpressWW Export'!J79,'Express Worldwide Export'!$C$13:$S$13,0))*1</f>
        <v>0.79</v>
      </c>
      <c r="N79" t="s">
        <v>530</v>
      </c>
      <c r="O79" t="s">
        <v>2310</v>
      </c>
      <c r="P79">
        <f>P78+(K79-K78)*2*M78</f>
        <v>46.86</v>
      </c>
      <c r="R79" t="str">
        <f t="shared" si="2"/>
        <v>('DHL','2024-01-01','2024-12-31','12376','Export','US',NULL,'EXPRESS WW (EU)','Non-Document','1',30,70,0.79,'Per0.5KG_A','AppliedMaterials_2024',46.86),</v>
      </c>
    </row>
    <row r="80" spans="1:18" x14ac:dyDescent="0.3">
      <c r="A80" t="s">
        <v>15</v>
      </c>
      <c r="B80" s="1" t="s">
        <v>21</v>
      </c>
      <c r="C80" s="1" t="s">
        <v>2309</v>
      </c>
      <c r="D80">
        <v>12376</v>
      </c>
      <c r="E80" t="s">
        <v>16</v>
      </c>
      <c r="F80" t="s">
        <v>17</v>
      </c>
      <c r="G80" t="s">
        <v>18</v>
      </c>
      <c r="H80" t="s">
        <v>2315</v>
      </c>
      <c r="I80" t="s">
        <v>19</v>
      </c>
      <c r="J80">
        <v>1</v>
      </c>
      <c r="K80">
        <v>70</v>
      </c>
      <c r="L80">
        <v>300</v>
      </c>
      <c r="M80">
        <f>INDEX('Express Worldwide Export'!$C$14:$S$170,MATCH('Rate Load ExpressWW Export'!L80,'Express Worldwide Export'!$B$14:$B$170,0),MATCH("Zone "&amp;'Rate Load ExpressWW Export'!J80,'Express Worldwide Export'!$C$13:$S$13,0))*1</f>
        <v>1.45</v>
      </c>
      <c r="N80" t="s">
        <v>530</v>
      </c>
      <c r="O80" t="s">
        <v>2310</v>
      </c>
      <c r="P80">
        <f>P79+(K80-K79)*2*M79</f>
        <v>110.06</v>
      </c>
      <c r="R80" t="str">
        <f t="shared" si="2"/>
        <v>('DHL','2024-01-01','2024-12-31','12376','Export','US',NULL,'EXPRESS WW (EU)','Non-Document','1',70,300,1.45,'Per0.5KG_A','AppliedMaterials_2024',110.06),</v>
      </c>
    </row>
    <row r="81" spans="1:18" x14ac:dyDescent="0.3">
      <c r="A81" t="s">
        <v>15</v>
      </c>
      <c r="B81" s="1" t="s">
        <v>21</v>
      </c>
      <c r="C81" s="1" t="s">
        <v>2309</v>
      </c>
      <c r="D81">
        <v>12376</v>
      </c>
      <c r="E81" t="s">
        <v>16</v>
      </c>
      <c r="F81" t="s">
        <v>17</v>
      </c>
      <c r="G81" t="s">
        <v>18</v>
      </c>
      <c r="H81" t="s">
        <v>2315</v>
      </c>
      <c r="I81" t="s">
        <v>19</v>
      </c>
      <c r="J81">
        <v>1</v>
      </c>
      <c r="K81">
        <v>300</v>
      </c>
      <c r="L81">
        <v>99999</v>
      </c>
      <c r="M81">
        <f>INDEX('Express Worldwide Export'!$C$14:$S$170,MATCH('Rate Load ExpressWW Export'!L81,'Express Worldwide Export'!$B$14:$B$170,0),MATCH("Zone "&amp;'Rate Load ExpressWW Export'!J81,'Express Worldwide Export'!$C$13:$S$13,0))*1</f>
        <v>1.41</v>
      </c>
      <c r="N81" t="s">
        <v>530</v>
      </c>
      <c r="O81" t="s">
        <v>2310</v>
      </c>
      <c r="P81">
        <f>P80+(K81-K80)*2*M80</f>
        <v>777.06</v>
      </c>
      <c r="R81" t="str">
        <f t="shared" si="2"/>
        <v>('DHL','2024-01-01','2024-12-31','12376','Export','US',NULL,'EXPRESS WW (EU)','Non-Document','1',300,99999,1.41,'Per0.5KG_A','AppliedMaterials_2024',777.06),</v>
      </c>
    </row>
    <row r="82" spans="1:18" x14ac:dyDescent="0.3">
      <c r="A82" t="str">
        <f>A57</f>
        <v>DHL</v>
      </c>
      <c r="B82" s="1" t="s">
        <v>21</v>
      </c>
      <c r="C82" s="1" t="s">
        <v>2309</v>
      </c>
      <c r="D82">
        <v>12376</v>
      </c>
      <c r="E82" t="str">
        <f t="shared" ref="E82:N82" si="3">E57</f>
        <v>Export</v>
      </c>
      <c r="F82" t="str">
        <f t="shared" si="3"/>
        <v>US</v>
      </c>
      <c r="G82" t="str">
        <f t="shared" si="3"/>
        <v>NULL</v>
      </c>
      <c r="H82" t="s">
        <v>2315</v>
      </c>
      <c r="I82" t="str">
        <f t="shared" si="3"/>
        <v>Non-Document</v>
      </c>
      <c r="J82">
        <f>J57+1</f>
        <v>2</v>
      </c>
      <c r="K82">
        <f t="shared" si="3"/>
        <v>0</v>
      </c>
      <c r="L82">
        <f t="shared" si="3"/>
        <v>0.5</v>
      </c>
      <c r="M82">
        <f>INDEX('Express Worldwide Export'!$C$14:$S$170,MATCH('Rate Load ExpressWW Export'!L82,'Express Worldwide Export'!$B$14:$B$170,0),MATCH("Zone "&amp;'Rate Load ExpressWW Export'!J82,'Express Worldwide Export'!$C$13:$S$13,0))*1</f>
        <v>12.06</v>
      </c>
      <c r="N82" t="str">
        <f t="shared" si="3"/>
        <v>Flat KG</v>
      </c>
      <c r="O82" t="s">
        <v>2310</v>
      </c>
      <c r="P82" t="s">
        <v>18</v>
      </c>
      <c r="R82" t="str">
        <f t="shared" si="2"/>
        <v>('DHL','2024-01-01','2024-12-31','12376','Export','US',NULL,'EXPRESS WW (EU)','Non-Document','2',0,0.5,12.06,'Flat KG','AppliedMaterials_2024',NULL),</v>
      </c>
    </row>
    <row r="83" spans="1:18" x14ac:dyDescent="0.3">
      <c r="A83" t="str">
        <f t="shared" ref="A83:I83" si="4">A58</f>
        <v>DHL</v>
      </c>
      <c r="B83" s="1" t="s">
        <v>21</v>
      </c>
      <c r="C83" s="1" t="s">
        <v>2309</v>
      </c>
      <c r="D83">
        <v>12376</v>
      </c>
      <c r="E83" t="str">
        <f t="shared" si="4"/>
        <v>Export</v>
      </c>
      <c r="F83" t="str">
        <f t="shared" si="4"/>
        <v>US</v>
      </c>
      <c r="G83" t="str">
        <f t="shared" si="4"/>
        <v>NULL</v>
      </c>
      <c r="H83" t="s">
        <v>2315</v>
      </c>
      <c r="I83" t="str">
        <f t="shared" si="4"/>
        <v>Non-Document</v>
      </c>
      <c r="J83">
        <f t="shared" ref="J83:J146" si="5">J58+1</f>
        <v>2</v>
      </c>
      <c r="K83">
        <f t="shared" ref="K83:L83" si="6">K58</f>
        <v>0.5</v>
      </c>
      <c r="L83">
        <f t="shared" si="6"/>
        <v>1</v>
      </c>
      <c r="M83">
        <f>INDEX('Express Worldwide Export'!$C$14:$S$170,MATCH('Rate Load ExpressWW Export'!L83,'Express Worldwide Export'!$B$14:$B$170,0),MATCH("Zone "&amp;'Rate Load ExpressWW Export'!J83,'Express Worldwide Export'!$C$13:$S$13,0))*1</f>
        <v>13.34</v>
      </c>
      <c r="N83" t="str">
        <f t="shared" ref="N83" si="7">N58</f>
        <v>Flat KG</v>
      </c>
      <c r="O83" t="s">
        <v>2310</v>
      </c>
      <c r="P83" t="s">
        <v>18</v>
      </c>
      <c r="R83" t="str">
        <f t="shared" si="2"/>
        <v>('DHL','2024-01-01','2024-12-31','12376','Export','US',NULL,'EXPRESS WW (EU)','Non-Document','2',0.5,1,13.34,'Flat KG','AppliedMaterials_2024',NULL),</v>
      </c>
    </row>
    <row r="84" spans="1:18" x14ac:dyDescent="0.3">
      <c r="A84" t="str">
        <f t="shared" ref="A84:I84" si="8">A59</f>
        <v>DHL</v>
      </c>
      <c r="B84" s="1" t="s">
        <v>21</v>
      </c>
      <c r="C84" s="1" t="s">
        <v>2309</v>
      </c>
      <c r="D84">
        <v>12376</v>
      </c>
      <c r="E84" t="str">
        <f t="shared" si="8"/>
        <v>Export</v>
      </c>
      <c r="F84" t="str">
        <f t="shared" si="8"/>
        <v>US</v>
      </c>
      <c r="G84" t="str">
        <f t="shared" si="8"/>
        <v>NULL</v>
      </c>
      <c r="H84" t="s">
        <v>2315</v>
      </c>
      <c r="I84" t="str">
        <f t="shared" si="8"/>
        <v>Non-Document</v>
      </c>
      <c r="J84">
        <f t="shared" si="5"/>
        <v>2</v>
      </c>
      <c r="K84">
        <f t="shared" ref="K84:L84" si="9">K59</f>
        <v>1</v>
      </c>
      <c r="L84">
        <f t="shared" si="9"/>
        <v>1.5</v>
      </c>
      <c r="M84">
        <f>INDEX('Express Worldwide Export'!$C$14:$S$170,MATCH('Rate Load ExpressWW Export'!L84,'Express Worldwide Export'!$B$14:$B$170,0),MATCH("Zone "&amp;'Rate Load ExpressWW Export'!J84,'Express Worldwide Export'!$C$13:$S$13,0))*1</f>
        <v>14.34</v>
      </c>
      <c r="N84" t="str">
        <f t="shared" ref="N84" si="10">N59</f>
        <v>Flat KG</v>
      </c>
      <c r="O84" t="s">
        <v>2310</v>
      </c>
      <c r="P84" t="s">
        <v>18</v>
      </c>
      <c r="R84" t="str">
        <f t="shared" si="2"/>
        <v>('DHL','2024-01-01','2024-12-31','12376','Export','US',NULL,'EXPRESS WW (EU)','Non-Document','2',1,1.5,14.34,'Flat KG','AppliedMaterials_2024',NULL),</v>
      </c>
    </row>
    <row r="85" spans="1:18" x14ac:dyDescent="0.3">
      <c r="A85" t="str">
        <f t="shared" ref="A85:I85" si="11">A60</f>
        <v>DHL</v>
      </c>
      <c r="B85" s="1" t="s">
        <v>21</v>
      </c>
      <c r="C85" s="1" t="s">
        <v>2309</v>
      </c>
      <c r="D85">
        <v>12376</v>
      </c>
      <c r="E85" t="str">
        <f t="shared" si="11"/>
        <v>Export</v>
      </c>
      <c r="F85" t="str">
        <f t="shared" si="11"/>
        <v>US</v>
      </c>
      <c r="G85" t="str">
        <f t="shared" si="11"/>
        <v>NULL</v>
      </c>
      <c r="H85" t="s">
        <v>2315</v>
      </c>
      <c r="I85" t="str">
        <f t="shared" si="11"/>
        <v>Non-Document</v>
      </c>
      <c r="J85">
        <f t="shared" si="5"/>
        <v>2</v>
      </c>
      <c r="K85">
        <f t="shared" ref="K85:L85" si="12">K60</f>
        <v>1.5</v>
      </c>
      <c r="L85">
        <f t="shared" si="12"/>
        <v>2</v>
      </c>
      <c r="M85">
        <f>INDEX('Express Worldwide Export'!$C$14:$S$170,MATCH('Rate Load ExpressWW Export'!L85,'Express Worldwide Export'!$B$14:$B$170,0),MATCH("Zone "&amp;'Rate Load ExpressWW Export'!J85,'Express Worldwide Export'!$C$13:$S$13,0))*1</f>
        <v>15.34</v>
      </c>
      <c r="N85" t="str">
        <f t="shared" ref="N85" si="13">N60</f>
        <v>Flat KG</v>
      </c>
      <c r="O85" t="s">
        <v>2310</v>
      </c>
      <c r="P85" t="s">
        <v>18</v>
      </c>
      <c r="R85" t="str">
        <f t="shared" si="2"/>
        <v>('DHL','2024-01-01','2024-12-31','12376','Export','US',NULL,'EXPRESS WW (EU)','Non-Document','2',1.5,2,15.34,'Flat KG','AppliedMaterials_2024',NULL),</v>
      </c>
    </row>
    <row r="86" spans="1:18" x14ac:dyDescent="0.3">
      <c r="A86" t="str">
        <f t="shared" ref="A86:I86" si="14">A61</f>
        <v>DHL</v>
      </c>
      <c r="B86" s="1" t="s">
        <v>21</v>
      </c>
      <c r="C86" s="1" t="s">
        <v>2309</v>
      </c>
      <c r="D86">
        <v>12376</v>
      </c>
      <c r="E86" t="str">
        <f t="shared" si="14"/>
        <v>Export</v>
      </c>
      <c r="F86" t="str">
        <f t="shared" si="14"/>
        <v>US</v>
      </c>
      <c r="G86" t="str">
        <f t="shared" si="14"/>
        <v>NULL</v>
      </c>
      <c r="H86" t="s">
        <v>2315</v>
      </c>
      <c r="I86" t="str">
        <f t="shared" si="14"/>
        <v>Non-Document</v>
      </c>
      <c r="J86">
        <f t="shared" si="5"/>
        <v>2</v>
      </c>
      <c r="K86">
        <f t="shared" ref="K86:L86" si="15">K61</f>
        <v>2</v>
      </c>
      <c r="L86">
        <f t="shared" si="15"/>
        <v>2.5</v>
      </c>
      <c r="M86">
        <f>INDEX('Express Worldwide Export'!$C$14:$S$170,MATCH('Rate Load ExpressWW Export'!L86,'Express Worldwide Export'!$B$14:$B$170,0),MATCH("Zone "&amp;'Rate Load ExpressWW Export'!J86,'Express Worldwide Export'!$C$13:$S$13,0))*1</f>
        <v>15.92</v>
      </c>
      <c r="N86" t="str">
        <f t="shared" ref="N86" si="16">N61</f>
        <v>Flat KG</v>
      </c>
      <c r="O86" t="s">
        <v>2310</v>
      </c>
      <c r="P86" t="s">
        <v>18</v>
      </c>
      <c r="R86" t="str">
        <f t="shared" si="2"/>
        <v>('DHL','2024-01-01','2024-12-31','12376','Export','US',NULL,'EXPRESS WW (EU)','Non-Document','2',2,2.5,15.92,'Flat KG','AppliedMaterials_2024',NULL),</v>
      </c>
    </row>
    <row r="87" spans="1:18" x14ac:dyDescent="0.3">
      <c r="A87" t="str">
        <f t="shared" ref="A87:I87" si="17">A62</f>
        <v>DHL</v>
      </c>
      <c r="B87" s="1" t="s">
        <v>21</v>
      </c>
      <c r="C87" s="1" t="s">
        <v>2309</v>
      </c>
      <c r="D87">
        <v>12376</v>
      </c>
      <c r="E87" t="str">
        <f t="shared" si="17"/>
        <v>Export</v>
      </c>
      <c r="F87" t="str">
        <f t="shared" si="17"/>
        <v>US</v>
      </c>
      <c r="G87" t="str">
        <f t="shared" si="17"/>
        <v>NULL</v>
      </c>
      <c r="H87" t="s">
        <v>2315</v>
      </c>
      <c r="I87" t="str">
        <f t="shared" si="17"/>
        <v>Non-Document</v>
      </c>
      <c r="J87">
        <f t="shared" si="5"/>
        <v>2</v>
      </c>
      <c r="K87">
        <f t="shared" ref="K87:L87" si="18">K62</f>
        <v>2.5</v>
      </c>
      <c r="L87">
        <f t="shared" si="18"/>
        <v>3</v>
      </c>
      <c r="M87">
        <f>INDEX('Express Worldwide Export'!$C$14:$S$170,MATCH('Rate Load ExpressWW Export'!L87,'Express Worldwide Export'!$B$14:$B$170,0),MATCH("Zone "&amp;'Rate Load ExpressWW Export'!J87,'Express Worldwide Export'!$C$13:$S$13,0))*1</f>
        <v>16.77</v>
      </c>
      <c r="N87" t="str">
        <f t="shared" ref="N87" si="19">N62</f>
        <v>Flat KG</v>
      </c>
      <c r="O87" t="s">
        <v>2310</v>
      </c>
      <c r="P87" t="s">
        <v>18</v>
      </c>
      <c r="R87" t="str">
        <f t="shared" si="2"/>
        <v>('DHL','2024-01-01','2024-12-31','12376','Export','US',NULL,'EXPRESS WW (EU)','Non-Document','2',2.5,3,16.77,'Flat KG','AppliedMaterials_2024',NULL),</v>
      </c>
    </row>
    <row r="88" spans="1:18" x14ac:dyDescent="0.3">
      <c r="A88" t="str">
        <f t="shared" ref="A88:I88" si="20">A63</f>
        <v>DHL</v>
      </c>
      <c r="B88" s="1" t="s">
        <v>21</v>
      </c>
      <c r="C88" s="1" t="s">
        <v>2309</v>
      </c>
      <c r="D88">
        <v>12376</v>
      </c>
      <c r="E88" t="str">
        <f t="shared" si="20"/>
        <v>Export</v>
      </c>
      <c r="F88" t="str">
        <f t="shared" si="20"/>
        <v>US</v>
      </c>
      <c r="G88" t="str">
        <f t="shared" si="20"/>
        <v>NULL</v>
      </c>
      <c r="H88" t="s">
        <v>2315</v>
      </c>
      <c r="I88" t="str">
        <f t="shared" si="20"/>
        <v>Non-Document</v>
      </c>
      <c r="J88">
        <f t="shared" si="5"/>
        <v>2</v>
      </c>
      <c r="K88">
        <f t="shared" ref="K88:L88" si="21">K63</f>
        <v>3</v>
      </c>
      <c r="L88">
        <f t="shared" si="21"/>
        <v>3.5</v>
      </c>
      <c r="M88">
        <f>INDEX('Express Worldwide Export'!$C$14:$S$170,MATCH('Rate Load ExpressWW Export'!L88,'Express Worldwide Export'!$B$14:$B$170,0),MATCH("Zone "&amp;'Rate Load ExpressWW Export'!J88,'Express Worldwide Export'!$C$13:$S$13,0))*1</f>
        <v>17.62</v>
      </c>
      <c r="N88" t="str">
        <f t="shared" ref="N88" si="22">N63</f>
        <v>Flat KG</v>
      </c>
      <c r="O88" t="s">
        <v>2310</v>
      </c>
      <c r="P88" t="s">
        <v>18</v>
      </c>
      <c r="R88" t="str">
        <f t="shared" si="2"/>
        <v>('DHL','2024-01-01','2024-12-31','12376','Export','US',NULL,'EXPRESS WW (EU)','Non-Document','2',3,3.5,17.62,'Flat KG','AppliedMaterials_2024',NULL),</v>
      </c>
    </row>
    <row r="89" spans="1:18" x14ac:dyDescent="0.3">
      <c r="A89" t="str">
        <f t="shared" ref="A89:I89" si="23">A64</f>
        <v>DHL</v>
      </c>
      <c r="B89" s="1" t="s">
        <v>21</v>
      </c>
      <c r="C89" s="1" t="s">
        <v>2309</v>
      </c>
      <c r="D89">
        <v>12376</v>
      </c>
      <c r="E89" t="str">
        <f t="shared" si="23"/>
        <v>Export</v>
      </c>
      <c r="F89" t="str">
        <f t="shared" si="23"/>
        <v>US</v>
      </c>
      <c r="G89" t="str">
        <f t="shared" si="23"/>
        <v>NULL</v>
      </c>
      <c r="H89" t="s">
        <v>2315</v>
      </c>
      <c r="I89" t="str">
        <f t="shared" si="23"/>
        <v>Non-Document</v>
      </c>
      <c r="J89">
        <f t="shared" si="5"/>
        <v>2</v>
      </c>
      <c r="K89">
        <f t="shared" ref="K89:L89" si="24">K64</f>
        <v>3.5</v>
      </c>
      <c r="L89">
        <f t="shared" si="24"/>
        <v>4</v>
      </c>
      <c r="M89">
        <f>INDEX('Express Worldwide Export'!$C$14:$S$170,MATCH('Rate Load ExpressWW Export'!L89,'Express Worldwide Export'!$B$14:$B$170,0),MATCH("Zone "&amp;'Rate Load ExpressWW Export'!J89,'Express Worldwide Export'!$C$13:$S$13,0))*1</f>
        <v>18.47</v>
      </c>
      <c r="N89" t="str">
        <f t="shared" ref="N89" si="25">N64</f>
        <v>Flat KG</v>
      </c>
      <c r="O89" t="s">
        <v>2310</v>
      </c>
      <c r="P89" t="s">
        <v>18</v>
      </c>
      <c r="R89" t="str">
        <f t="shared" si="2"/>
        <v>('DHL','2024-01-01','2024-12-31','12376','Export','US',NULL,'EXPRESS WW (EU)','Non-Document','2',3.5,4,18.47,'Flat KG','AppliedMaterials_2024',NULL),</v>
      </c>
    </row>
    <row r="90" spans="1:18" x14ac:dyDescent="0.3">
      <c r="A90" t="str">
        <f t="shared" ref="A90:I90" si="26">A65</f>
        <v>DHL</v>
      </c>
      <c r="B90" s="1" t="s">
        <v>21</v>
      </c>
      <c r="C90" s="1" t="s">
        <v>2309</v>
      </c>
      <c r="D90">
        <v>12376</v>
      </c>
      <c r="E90" t="str">
        <f t="shared" si="26"/>
        <v>Export</v>
      </c>
      <c r="F90" t="str">
        <f t="shared" si="26"/>
        <v>US</v>
      </c>
      <c r="G90" t="str">
        <f t="shared" si="26"/>
        <v>NULL</v>
      </c>
      <c r="H90" t="s">
        <v>2315</v>
      </c>
      <c r="I90" t="str">
        <f t="shared" si="26"/>
        <v>Non-Document</v>
      </c>
      <c r="J90">
        <f t="shared" si="5"/>
        <v>2</v>
      </c>
      <c r="K90">
        <f t="shared" ref="K90:L90" si="27">K65</f>
        <v>4</v>
      </c>
      <c r="L90">
        <f t="shared" si="27"/>
        <v>4.5</v>
      </c>
      <c r="M90">
        <f>INDEX('Express Worldwide Export'!$C$14:$S$170,MATCH('Rate Load ExpressWW Export'!L90,'Express Worldwide Export'!$B$14:$B$170,0),MATCH("Zone "&amp;'Rate Load ExpressWW Export'!J90,'Express Worldwide Export'!$C$13:$S$13,0))*1</f>
        <v>19.32</v>
      </c>
      <c r="N90" t="str">
        <f t="shared" ref="N90" si="28">N65</f>
        <v>Flat KG</v>
      </c>
      <c r="O90" t="s">
        <v>2310</v>
      </c>
      <c r="P90" t="s">
        <v>18</v>
      </c>
      <c r="R90" t="str">
        <f t="shared" si="2"/>
        <v>('DHL','2024-01-01','2024-12-31','12376','Export','US',NULL,'EXPRESS WW (EU)','Non-Document','2',4,4.5,19.32,'Flat KG','AppliedMaterials_2024',NULL),</v>
      </c>
    </row>
    <row r="91" spans="1:18" x14ac:dyDescent="0.3">
      <c r="A91" t="str">
        <f t="shared" ref="A91:I91" si="29">A66</f>
        <v>DHL</v>
      </c>
      <c r="B91" s="1" t="s">
        <v>21</v>
      </c>
      <c r="C91" s="1" t="s">
        <v>2309</v>
      </c>
      <c r="D91">
        <v>12376</v>
      </c>
      <c r="E91" t="str">
        <f t="shared" si="29"/>
        <v>Export</v>
      </c>
      <c r="F91" t="str">
        <f t="shared" si="29"/>
        <v>US</v>
      </c>
      <c r="G91" t="str">
        <f t="shared" si="29"/>
        <v>NULL</v>
      </c>
      <c r="H91" t="s">
        <v>2315</v>
      </c>
      <c r="I91" t="str">
        <f t="shared" si="29"/>
        <v>Non-Document</v>
      </c>
      <c r="J91">
        <f t="shared" si="5"/>
        <v>2</v>
      </c>
      <c r="K91">
        <f t="shared" ref="K91:L91" si="30">K66</f>
        <v>4.5</v>
      </c>
      <c r="L91">
        <f t="shared" si="30"/>
        <v>5</v>
      </c>
      <c r="M91">
        <f>INDEX('Express Worldwide Export'!$C$14:$S$170,MATCH('Rate Load ExpressWW Export'!L91,'Express Worldwide Export'!$B$14:$B$170,0),MATCH("Zone "&amp;'Rate Load ExpressWW Export'!J91,'Express Worldwide Export'!$C$13:$S$13,0))*1</f>
        <v>20.170000000000002</v>
      </c>
      <c r="N91" t="str">
        <f t="shared" ref="N91" si="31">N66</f>
        <v>Flat KG</v>
      </c>
      <c r="O91" t="s">
        <v>2310</v>
      </c>
      <c r="P91" t="s">
        <v>18</v>
      </c>
      <c r="R91" t="str">
        <f t="shared" si="2"/>
        <v>('DHL','2024-01-01','2024-12-31','12376','Export','US',NULL,'EXPRESS WW (EU)','Non-Document','2',4.5,5,20.17,'Flat KG','AppliedMaterials_2024',NULL),</v>
      </c>
    </row>
    <row r="92" spans="1:18" x14ac:dyDescent="0.3">
      <c r="A92" t="str">
        <f t="shared" ref="A92:I92" si="32">A67</f>
        <v>DHL</v>
      </c>
      <c r="B92" s="1" t="s">
        <v>21</v>
      </c>
      <c r="C92" s="1" t="s">
        <v>2309</v>
      </c>
      <c r="D92">
        <v>12376</v>
      </c>
      <c r="E92" t="str">
        <f t="shared" si="32"/>
        <v>Export</v>
      </c>
      <c r="F92" t="str">
        <f t="shared" si="32"/>
        <v>US</v>
      </c>
      <c r="G92" t="str">
        <f t="shared" si="32"/>
        <v>NULL</v>
      </c>
      <c r="H92" t="s">
        <v>2315</v>
      </c>
      <c r="I92" t="str">
        <f t="shared" si="32"/>
        <v>Non-Document</v>
      </c>
      <c r="J92">
        <f t="shared" si="5"/>
        <v>2</v>
      </c>
      <c r="K92">
        <f t="shared" ref="K92:L92" si="33">K67</f>
        <v>5</v>
      </c>
      <c r="L92">
        <f t="shared" si="33"/>
        <v>5.5</v>
      </c>
      <c r="M92">
        <f>INDEX('Express Worldwide Export'!$C$14:$S$170,MATCH('Rate Load ExpressWW Export'!L92,'Express Worldwide Export'!$B$14:$B$170,0),MATCH("Zone "&amp;'Rate Load ExpressWW Export'!J92,'Express Worldwide Export'!$C$13:$S$13,0))*1</f>
        <v>20.92</v>
      </c>
      <c r="N92" t="str">
        <f t="shared" ref="N92" si="34">N67</f>
        <v>Flat KG</v>
      </c>
      <c r="O92" t="s">
        <v>2310</v>
      </c>
      <c r="P92" t="s">
        <v>18</v>
      </c>
      <c r="R92" t="str">
        <f t="shared" si="2"/>
        <v>('DHL','2024-01-01','2024-12-31','12376','Export','US',NULL,'EXPRESS WW (EU)','Non-Document','2',5,5.5,20.92,'Flat KG','AppliedMaterials_2024',NULL),</v>
      </c>
    </row>
    <row r="93" spans="1:18" x14ac:dyDescent="0.3">
      <c r="A93" t="str">
        <f t="shared" ref="A93:I93" si="35">A68</f>
        <v>DHL</v>
      </c>
      <c r="B93" s="1" t="s">
        <v>21</v>
      </c>
      <c r="C93" s="1" t="s">
        <v>2309</v>
      </c>
      <c r="D93">
        <v>12376</v>
      </c>
      <c r="E93" t="str">
        <f t="shared" si="35"/>
        <v>Export</v>
      </c>
      <c r="F93" t="str">
        <f t="shared" si="35"/>
        <v>US</v>
      </c>
      <c r="G93" t="str">
        <f t="shared" si="35"/>
        <v>NULL</v>
      </c>
      <c r="H93" t="s">
        <v>2315</v>
      </c>
      <c r="I93" t="str">
        <f t="shared" si="35"/>
        <v>Non-Document</v>
      </c>
      <c r="J93">
        <f t="shared" si="5"/>
        <v>2</v>
      </c>
      <c r="K93">
        <f t="shared" ref="K93:L93" si="36">K68</f>
        <v>5.5</v>
      </c>
      <c r="L93">
        <f t="shared" si="36"/>
        <v>6</v>
      </c>
      <c r="M93">
        <f>INDEX('Express Worldwide Export'!$C$14:$S$170,MATCH('Rate Load ExpressWW Export'!L93,'Express Worldwide Export'!$B$14:$B$170,0),MATCH("Zone "&amp;'Rate Load ExpressWW Export'!J93,'Express Worldwide Export'!$C$13:$S$13,0))*1</f>
        <v>21.67</v>
      </c>
      <c r="N93" t="str">
        <f t="shared" ref="N93" si="37">N68</f>
        <v>Flat KG</v>
      </c>
      <c r="O93" t="s">
        <v>2310</v>
      </c>
      <c r="P93" t="s">
        <v>18</v>
      </c>
      <c r="R93" t="str">
        <f t="shared" si="2"/>
        <v>('DHL','2024-01-01','2024-12-31','12376','Export','US',NULL,'EXPRESS WW (EU)','Non-Document','2',5.5,6,21.67,'Flat KG','AppliedMaterials_2024',NULL),</v>
      </c>
    </row>
    <row r="94" spans="1:18" x14ac:dyDescent="0.3">
      <c r="A94" t="str">
        <f t="shared" ref="A94:I94" si="38">A69</f>
        <v>DHL</v>
      </c>
      <c r="B94" s="1" t="s">
        <v>21</v>
      </c>
      <c r="C94" s="1" t="s">
        <v>2309</v>
      </c>
      <c r="D94">
        <v>12376</v>
      </c>
      <c r="E94" t="str">
        <f t="shared" si="38"/>
        <v>Export</v>
      </c>
      <c r="F94" t="str">
        <f t="shared" si="38"/>
        <v>US</v>
      </c>
      <c r="G94" t="str">
        <f t="shared" si="38"/>
        <v>NULL</v>
      </c>
      <c r="H94" t="s">
        <v>2315</v>
      </c>
      <c r="I94" t="str">
        <f t="shared" si="38"/>
        <v>Non-Document</v>
      </c>
      <c r="J94">
        <f t="shared" si="5"/>
        <v>2</v>
      </c>
      <c r="K94">
        <f t="shared" ref="K94:L94" si="39">K69</f>
        <v>6</v>
      </c>
      <c r="L94">
        <f t="shared" si="39"/>
        <v>6.5</v>
      </c>
      <c r="M94">
        <f>INDEX('Express Worldwide Export'!$C$14:$S$170,MATCH('Rate Load ExpressWW Export'!L94,'Express Worldwide Export'!$B$14:$B$170,0),MATCH("Zone "&amp;'Rate Load ExpressWW Export'!J94,'Express Worldwide Export'!$C$13:$S$13,0))*1</f>
        <v>22.42</v>
      </c>
      <c r="N94" t="str">
        <f t="shared" ref="N94" si="40">N69</f>
        <v>Flat KG</v>
      </c>
      <c r="O94" t="s">
        <v>2310</v>
      </c>
      <c r="P94" t="s">
        <v>18</v>
      </c>
      <c r="R94" t="str">
        <f t="shared" si="2"/>
        <v>('DHL','2024-01-01','2024-12-31','12376','Export','US',NULL,'EXPRESS WW (EU)','Non-Document','2',6,6.5,22.42,'Flat KG','AppliedMaterials_2024',NULL),</v>
      </c>
    </row>
    <row r="95" spans="1:18" x14ac:dyDescent="0.3">
      <c r="A95" t="str">
        <f t="shared" ref="A95:I95" si="41">A70</f>
        <v>DHL</v>
      </c>
      <c r="B95" s="1" t="s">
        <v>21</v>
      </c>
      <c r="C95" s="1" t="s">
        <v>2309</v>
      </c>
      <c r="D95">
        <v>12376</v>
      </c>
      <c r="E95" t="str">
        <f t="shared" si="41"/>
        <v>Export</v>
      </c>
      <c r="F95" t="str">
        <f t="shared" si="41"/>
        <v>US</v>
      </c>
      <c r="G95" t="str">
        <f t="shared" si="41"/>
        <v>NULL</v>
      </c>
      <c r="H95" t="s">
        <v>2315</v>
      </c>
      <c r="I95" t="str">
        <f t="shared" si="41"/>
        <v>Non-Document</v>
      </c>
      <c r="J95">
        <f t="shared" si="5"/>
        <v>2</v>
      </c>
      <c r="K95">
        <f t="shared" ref="K95:L95" si="42">K70</f>
        <v>6.5</v>
      </c>
      <c r="L95">
        <f t="shared" si="42"/>
        <v>7</v>
      </c>
      <c r="M95">
        <f>INDEX('Express Worldwide Export'!$C$14:$S$170,MATCH('Rate Load ExpressWW Export'!L95,'Express Worldwide Export'!$B$14:$B$170,0),MATCH("Zone "&amp;'Rate Load ExpressWW Export'!J95,'Express Worldwide Export'!$C$13:$S$13,0))*1</f>
        <v>23.17</v>
      </c>
      <c r="N95" t="str">
        <f t="shared" ref="N95" si="43">N70</f>
        <v>Flat KG</v>
      </c>
      <c r="O95" t="s">
        <v>2310</v>
      </c>
      <c r="P95" t="s">
        <v>18</v>
      </c>
      <c r="R95" t="str">
        <f t="shared" si="2"/>
        <v>('DHL','2024-01-01','2024-12-31','12376','Export','US',NULL,'EXPRESS WW (EU)','Non-Document','2',6.5,7,23.17,'Flat KG','AppliedMaterials_2024',NULL),</v>
      </c>
    </row>
    <row r="96" spans="1:18" x14ac:dyDescent="0.3">
      <c r="A96" t="str">
        <f t="shared" ref="A96:I96" si="44">A71</f>
        <v>DHL</v>
      </c>
      <c r="B96" s="1" t="s">
        <v>21</v>
      </c>
      <c r="C96" s="1" t="s">
        <v>2309</v>
      </c>
      <c r="D96">
        <v>12376</v>
      </c>
      <c r="E96" t="str">
        <f t="shared" si="44"/>
        <v>Export</v>
      </c>
      <c r="F96" t="str">
        <f t="shared" si="44"/>
        <v>US</v>
      </c>
      <c r="G96" t="str">
        <f t="shared" si="44"/>
        <v>NULL</v>
      </c>
      <c r="H96" t="s">
        <v>2315</v>
      </c>
      <c r="I96" t="str">
        <f t="shared" si="44"/>
        <v>Non-Document</v>
      </c>
      <c r="J96">
        <f t="shared" si="5"/>
        <v>2</v>
      </c>
      <c r="K96">
        <f t="shared" ref="K96:L96" si="45">K71</f>
        <v>7</v>
      </c>
      <c r="L96">
        <f t="shared" si="45"/>
        <v>7.5</v>
      </c>
      <c r="M96">
        <f>INDEX('Express Worldwide Export'!$C$14:$S$170,MATCH('Rate Load ExpressWW Export'!L96,'Express Worldwide Export'!$B$14:$B$170,0),MATCH("Zone "&amp;'Rate Load ExpressWW Export'!J96,'Express Worldwide Export'!$C$13:$S$13,0))*1</f>
        <v>23.92</v>
      </c>
      <c r="N96" t="str">
        <f t="shared" ref="N96" si="46">N71</f>
        <v>Flat KG</v>
      </c>
      <c r="O96" t="s">
        <v>2310</v>
      </c>
      <c r="P96" t="s">
        <v>18</v>
      </c>
      <c r="R96" t="str">
        <f t="shared" si="2"/>
        <v>('DHL','2024-01-01','2024-12-31','12376','Export','US',NULL,'EXPRESS WW (EU)','Non-Document','2',7,7.5,23.92,'Flat KG','AppliedMaterials_2024',NULL),</v>
      </c>
    </row>
    <row r="97" spans="1:18" x14ac:dyDescent="0.3">
      <c r="A97" t="str">
        <f t="shared" ref="A97:I97" si="47">A72</f>
        <v>DHL</v>
      </c>
      <c r="B97" s="1" t="s">
        <v>21</v>
      </c>
      <c r="C97" s="1" t="s">
        <v>2309</v>
      </c>
      <c r="D97">
        <v>12376</v>
      </c>
      <c r="E97" t="str">
        <f t="shared" si="47"/>
        <v>Export</v>
      </c>
      <c r="F97" t="str">
        <f t="shared" si="47"/>
        <v>US</v>
      </c>
      <c r="G97" t="str">
        <f t="shared" si="47"/>
        <v>NULL</v>
      </c>
      <c r="H97" t="s">
        <v>2315</v>
      </c>
      <c r="I97" t="str">
        <f t="shared" si="47"/>
        <v>Non-Document</v>
      </c>
      <c r="J97">
        <f t="shared" si="5"/>
        <v>2</v>
      </c>
      <c r="K97">
        <f t="shared" ref="K97:L97" si="48">K72</f>
        <v>7.5</v>
      </c>
      <c r="L97">
        <f t="shared" si="48"/>
        <v>8</v>
      </c>
      <c r="M97">
        <f>INDEX('Express Worldwide Export'!$C$14:$S$170,MATCH('Rate Load ExpressWW Export'!L97,'Express Worldwide Export'!$B$14:$B$170,0),MATCH("Zone "&amp;'Rate Load ExpressWW Export'!J97,'Express Worldwide Export'!$C$13:$S$13,0))*1</f>
        <v>24.67</v>
      </c>
      <c r="N97" t="str">
        <f t="shared" ref="N97" si="49">N72</f>
        <v>Flat KG</v>
      </c>
      <c r="O97" t="s">
        <v>2310</v>
      </c>
      <c r="P97" t="s">
        <v>18</v>
      </c>
      <c r="R97" t="str">
        <f t="shared" si="2"/>
        <v>('DHL','2024-01-01','2024-12-31','12376','Export','US',NULL,'EXPRESS WW (EU)','Non-Document','2',7.5,8,24.67,'Flat KG','AppliedMaterials_2024',NULL),</v>
      </c>
    </row>
    <row r="98" spans="1:18" x14ac:dyDescent="0.3">
      <c r="A98" t="str">
        <f t="shared" ref="A98:I98" si="50">A73</f>
        <v>DHL</v>
      </c>
      <c r="B98" s="1" t="s">
        <v>21</v>
      </c>
      <c r="C98" s="1" t="s">
        <v>2309</v>
      </c>
      <c r="D98">
        <v>12376</v>
      </c>
      <c r="E98" t="str">
        <f t="shared" si="50"/>
        <v>Export</v>
      </c>
      <c r="F98" t="str">
        <f t="shared" si="50"/>
        <v>US</v>
      </c>
      <c r="G98" t="str">
        <f t="shared" si="50"/>
        <v>NULL</v>
      </c>
      <c r="H98" t="s">
        <v>2315</v>
      </c>
      <c r="I98" t="str">
        <f t="shared" si="50"/>
        <v>Non-Document</v>
      </c>
      <c r="J98">
        <f t="shared" si="5"/>
        <v>2</v>
      </c>
      <c r="K98">
        <f t="shared" ref="K98:L98" si="51">K73</f>
        <v>8</v>
      </c>
      <c r="L98">
        <f t="shared" si="51"/>
        <v>8.5</v>
      </c>
      <c r="M98">
        <f>INDEX('Express Worldwide Export'!$C$14:$S$170,MATCH('Rate Load ExpressWW Export'!L98,'Express Worldwide Export'!$B$14:$B$170,0),MATCH("Zone "&amp;'Rate Load ExpressWW Export'!J98,'Express Worldwide Export'!$C$13:$S$13,0))*1</f>
        <v>25.42</v>
      </c>
      <c r="N98" t="str">
        <f t="shared" ref="N98" si="52">N73</f>
        <v>Flat KG</v>
      </c>
      <c r="O98" t="s">
        <v>2310</v>
      </c>
      <c r="P98" t="s">
        <v>18</v>
      </c>
      <c r="R98" t="str">
        <f t="shared" si="2"/>
        <v>('DHL','2024-01-01','2024-12-31','12376','Export','US',NULL,'EXPRESS WW (EU)','Non-Document','2',8,8.5,25.42,'Flat KG','AppliedMaterials_2024',NULL),</v>
      </c>
    </row>
    <row r="99" spans="1:18" x14ac:dyDescent="0.3">
      <c r="A99" t="str">
        <f t="shared" ref="A99:I99" si="53">A74</f>
        <v>DHL</v>
      </c>
      <c r="B99" s="1" t="s">
        <v>21</v>
      </c>
      <c r="C99" s="1" t="s">
        <v>2309</v>
      </c>
      <c r="D99">
        <v>12376</v>
      </c>
      <c r="E99" t="str">
        <f t="shared" si="53"/>
        <v>Export</v>
      </c>
      <c r="F99" t="str">
        <f t="shared" si="53"/>
        <v>US</v>
      </c>
      <c r="G99" t="str">
        <f t="shared" si="53"/>
        <v>NULL</v>
      </c>
      <c r="H99" t="s">
        <v>2315</v>
      </c>
      <c r="I99" t="str">
        <f t="shared" si="53"/>
        <v>Non-Document</v>
      </c>
      <c r="J99">
        <f t="shared" si="5"/>
        <v>2</v>
      </c>
      <c r="K99">
        <f t="shared" ref="K99:L99" si="54">K74</f>
        <v>8.5</v>
      </c>
      <c r="L99">
        <f t="shared" si="54"/>
        <v>9</v>
      </c>
      <c r="M99">
        <f>INDEX('Express Worldwide Export'!$C$14:$S$170,MATCH('Rate Load ExpressWW Export'!L99,'Express Worldwide Export'!$B$14:$B$170,0),MATCH("Zone "&amp;'Rate Load ExpressWW Export'!J99,'Express Worldwide Export'!$C$13:$S$13,0))*1</f>
        <v>26.17</v>
      </c>
      <c r="N99" t="str">
        <f t="shared" ref="N99" si="55">N74</f>
        <v>Flat KG</v>
      </c>
      <c r="O99" t="s">
        <v>2310</v>
      </c>
      <c r="P99" t="s">
        <v>18</v>
      </c>
      <c r="R99" t="str">
        <f t="shared" si="2"/>
        <v>('DHL','2024-01-01','2024-12-31','12376','Export','US',NULL,'EXPRESS WW (EU)','Non-Document','2',8.5,9,26.17,'Flat KG','AppliedMaterials_2024',NULL),</v>
      </c>
    </row>
    <row r="100" spans="1:18" x14ac:dyDescent="0.3">
      <c r="A100" t="str">
        <f t="shared" ref="A100:I100" si="56">A75</f>
        <v>DHL</v>
      </c>
      <c r="B100" s="1" t="s">
        <v>21</v>
      </c>
      <c r="C100" s="1" t="s">
        <v>2309</v>
      </c>
      <c r="D100">
        <v>12376</v>
      </c>
      <c r="E100" t="str">
        <f t="shared" si="56"/>
        <v>Export</v>
      </c>
      <c r="F100" t="str">
        <f t="shared" si="56"/>
        <v>US</v>
      </c>
      <c r="G100" t="str">
        <f t="shared" si="56"/>
        <v>NULL</v>
      </c>
      <c r="H100" t="s">
        <v>2315</v>
      </c>
      <c r="I100" t="str">
        <f t="shared" si="56"/>
        <v>Non-Document</v>
      </c>
      <c r="J100">
        <f t="shared" si="5"/>
        <v>2</v>
      </c>
      <c r="K100">
        <f t="shared" ref="K100:L100" si="57">K75</f>
        <v>9</v>
      </c>
      <c r="L100">
        <f t="shared" si="57"/>
        <v>9.5</v>
      </c>
      <c r="M100">
        <f>INDEX('Express Worldwide Export'!$C$14:$S$170,MATCH('Rate Load ExpressWW Export'!L100,'Express Worldwide Export'!$B$14:$B$170,0),MATCH("Zone "&amp;'Rate Load ExpressWW Export'!J100,'Express Worldwide Export'!$C$13:$S$13,0))*1</f>
        <v>26.92</v>
      </c>
      <c r="N100" t="str">
        <f t="shared" ref="N100" si="58">N75</f>
        <v>Flat KG</v>
      </c>
      <c r="O100" t="s">
        <v>2310</v>
      </c>
      <c r="P100" t="s">
        <v>18</v>
      </c>
      <c r="R100" t="str">
        <f t="shared" si="2"/>
        <v>('DHL','2024-01-01','2024-12-31','12376','Export','US',NULL,'EXPRESS WW (EU)','Non-Document','2',9,9.5,26.92,'Flat KG','AppliedMaterials_2024',NULL),</v>
      </c>
    </row>
    <row r="101" spans="1:18" x14ac:dyDescent="0.3">
      <c r="A101" t="str">
        <f t="shared" ref="A101:I101" si="59">A76</f>
        <v>DHL</v>
      </c>
      <c r="B101" s="1" t="s">
        <v>21</v>
      </c>
      <c r="C101" s="1" t="s">
        <v>2309</v>
      </c>
      <c r="D101">
        <v>12376</v>
      </c>
      <c r="E101" t="str">
        <f t="shared" si="59"/>
        <v>Export</v>
      </c>
      <c r="F101" t="str">
        <f t="shared" si="59"/>
        <v>US</v>
      </c>
      <c r="G101" t="str">
        <f t="shared" si="59"/>
        <v>NULL</v>
      </c>
      <c r="H101" t="s">
        <v>2315</v>
      </c>
      <c r="I101" t="str">
        <f t="shared" si="59"/>
        <v>Non-Document</v>
      </c>
      <c r="J101">
        <f t="shared" si="5"/>
        <v>2</v>
      </c>
      <c r="K101">
        <f t="shared" ref="K101:L101" si="60">K76</f>
        <v>9.5</v>
      </c>
      <c r="L101">
        <f t="shared" si="60"/>
        <v>10</v>
      </c>
      <c r="M101">
        <f>INDEX('Express Worldwide Export'!$C$14:$S$170,MATCH('Rate Load ExpressWW Export'!L101,'Express Worldwide Export'!$B$14:$B$170,0),MATCH("Zone "&amp;'Rate Load ExpressWW Export'!J101,'Express Worldwide Export'!$C$13:$S$13,0))*1</f>
        <v>27.67</v>
      </c>
      <c r="N101" t="str">
        <f t="shared" ref="N101" si="61">N76</f>
        <v>Flat KG</v>
      </c>
      <c r="O101" t="s">
        <v>2310</v>
      </c>
      <c r="P101" t="s">
        <v>18</v>
      </c>
      <c r="R101" t="str">
        <f t="shared" si="2"/>
        <v>('DHL','2024-01-01','2024-12-31','12376','Export','US',NULL,'EXPRESS WW (EU)','Non-Document','2',9.5,10,27.67,'Flat KG','AppliedMaterials_2024',NULL),</v>
      </c>
    </row>
    <row r="102" spans="1:18" x14ac:dyDescent="0.3">
      <c r="A102" t="str">
        <f t="shared" ref="A102:I102" si="62">A77</f>
        <v>DHL</v>
      </c>
      <c r="B102" s="1" t="s">
        <v>21</v>
      </c>
      <c r="C102" s="1" t="s">
        <v>2309</v>
      </c>
      <c r="D102">
        <v>12376</v>
      </c>
      <c r="E102" t="str">
        <f t="shared" si="62"/>
        <v>Export</v>
      </c>
      <c r="F102" t="str">
        <f t="shared" si="62"/>
        <v>US</v>
      </c>
      <c r="G102" t="str">
        <f t="shared" si="62"/>
        <v>NULL</v>
      </c>
      <c r="H102" t="s">
        <v>2315</v>
      </c>
      <c r="I102" t="str">
        <f t="shared" si="62"/>
        <v>Non-Document</v>
      </c>
      <c r="J102">
        <f t="shared" si="5"/>
        <v>2</v>
      </c>
      <c r="K102">
        <f t="shared" ref="K102:L102" si="63">K77</f>
        <v>10</v>
      </c>
      <c r="L102">
        <f t="shared" si="63"/>
        <v>20</v>
      </c>
      <c r="M102">
        <f>INDEX('Express Worldwide Export'!$C$14:$S$170,MATCH('Rate Load ExpressWW Export'!L102,'Express Worldwide Export'!$B$14:$B$170,0),MATCH("Zone "&amp;'Rate Load ExpressWW Export'!J102,'Express Worldwide Export'!$C$13:$S$13,0))*1</f>
        <v>0.41</v>
      </c>
      <c r="N102" t="str">
        <f t="shared" ref="N102" si="64">N77</f>
        <v>Per0.5KG_A</v>
      </c>
      <c r="O102" t="s">
        <v>2310</v>
      </c>
      <c r="P102">
        <f>M101</f>
        <v>27.67</v>
      </c>
      <c r="R102" t="str">
        <f t="shared" si="2"/>
        <v>('DHL','2024-01-01','2024-12-31','12376','Export','US',NULL,'EXPRESS WW (EU)','Non-Document','2',10,20,0.41,'Per0.5KG_A','AppliedMaterials_2024',27.67),</v>
      </c>
    </row>
    <row r="103" spans="1:18" x14ac:dyDescent="0.3">
      <c r="A103" t="str">
        <f t="shared" ref="A103:I103" si="65">A78</f>
        <v>DHL</v>
      </c>
      <c r="B103" s="1" t="s">
        <v>21</v>
      </c>
      <c r="C103" s="1" t="s">
        <v>2309</v>
      </c>
      <c r="D103">
        <v>12376</v>
      </c>
      <c r="E103" t="str">
        <f t="shared" si="65"/>
        <v>Export</v>
      </c>
      <c r="F103" t="str">
        <f t="shared" si="65"/>
        <v>US</v>
      </c>
      <c r="G103" t="str">
        <f t="shared" si="65"/>
        <v>NULL</v>
      </c>
      <c r="H103" t="s">
        <v>2315</v>
      </c>
      <c r="I103" t="str">
        <f t="shared" si="65"/>
        <v>Non-Document</v>
      </c>
      <c r="J103">
        <f t="shared" si="5"/>
        <v>2</v>
      </c>
      <c r="K103">
        <f t="shared" ref="K103:L103" si="66">K78</f>
        <v>20</v>
      </c>
      <c r="L103">
        <f t="shared" si="66"/>
        <v>30</v>
      </c>
      <c r="M103">
        <f>INDEX('Express Worldwide Export'!$C$14:$S$170,MATCH('Rate Load ExpressWW Export'!L103,'Express Worldwide Export'!$B$14:$B$170,0),MATCH("Zone "&amp;'Rate Load ExpressWW Export'!J103,'Express Worldwide Export'!$C$13:$S$13,0))*1</f>
        <v>0.63</v>
      </c>
      <c r="N103" t="str">
        <f t="shared" ref="N103" si="67">N78</f>
        <v>Per0.5KG_A</v>
      </c>
      <c r="O103" t="s">
        <v>2310</v>
      </c>
      <c r="P103">
        <f>P102+((K103-K102)*2)*M102</f>
        <v>35.870000000000005</v>
      </c>
      <c r="R103" t="str">
        <f t="shared" si="2"/>
        <v>('DHL','2024-01-01','2024-12-31','12376','Export','US',NULL,'EXPRESS WW (EU)','Non-Document','2',20,30,0.63,'Per0.5KG_A','AppliedMaterials_2024',35.87),</v>
      </c>
    </row>
    <row r="104" spans="1:18" x14ac:dyDescent="0.3">
      <c r="A104" t="str">
        <f t="shared" ref="A104:I104" si="68">A79</f>
        <v>DHL</v>
      </c>
      <c r="B104" s="1" t="s">
        <v>21</v>
      </c>
      <c r="C104" s="1" t="s">
        <v>2309</v>
      </c>
      <c r="D104">
        <v>12376</v>
      </c>
      <c r="E104" t="str">
        <f t="shared" si="68"/>
        <v>Export</v>
      </c>
      <c r="F104" t="str">
        <f t="shared" si="68"/>
        <v>US</v>
      </c>
      <c r="G104" t="str">
        <f t="shared" si="68"/>
        <v>NULL</v>
      </c>
      <c r="H104" t="s">
        <v>2315</v>
      </c>
      <c r="I104" t="str">
        <f t="shared" si="68"/>
        <v>Non-Document</v>
      </c>
      <c r="J104">
        <f t="shared" si="5"/>
        <v>2</v>
      </c>
      <c r="K104">
        <f t="shared" ref="K104:L104" si="69">K79</f>
        <v>30</v>
      </c>
      <c r="L104">
        <f t="shared" si="69"/>
        <v>70</v>
      </c>
      <c r="M104">
        <f>INDEX('Express Worldwide Export'!$C$14:$S$170,MATCH('Rate Load ExpressWW Export'!L104,'Express Worldwide Export'!$B$14:$B$170,0),MATCH("Zone "&amp;'Rate Load ExpressWW Export'!J104,'Express Worldwide Export'!$C$13:$S$13,0))*1</f>
        <v>1.02</v>
      </c>
      <c r="N104" t="str">
        <f t="shared" ref="N104" si="70">N79</f>
        <v>Per0.5KG_A</v>
      </c>
      <c r="O104" t="s">
        <v>2310</v>
      </c>
      <c r="P104">
        <f>P103+(K104-K103)*2*M103</f>
        <v>48.470000000000006</v>
      </c>
      <c r="R104" t="str">
        <f t="shared" si="2"/>
        <v>('DHL','2024-01-01','2024-12-31','12376','Export','US',NULL,'EXPRESS WW (EU)','Non-Document','2',30,70,1.02,'Per0.5KG_A','AppliedMaterials_2024',48.47),</v>
      </c>
    </row>
    <row r="105" spans="1:18" x14ac:dyDescent="0.3">
      <c r="A105" t="str">
        <f t="shared" ref="A105:I105" si="71">A80</f>
        <v>DHL</v>
      </c>
      <c r="B105" s="1" t="s">
        <v>21</v>
      </c>
      <c r="C105" s="1" t="s">
        <v>2309</v>
      </c>
      <c r="D105">
        <v>12376</v>
      </c>
      <c r="E105" t="str">
        <f t="shared" si="71"/>
        <v>Export</v>
      </c>
      <c r="F105" t="str">
        <f t="shared" si="71"/>
        <v>US</v>
      </c>
      <c r="G105" t="str">
        <f t="shared" si="71"/>
        <v>NULL</v>
      </c>
      <c r="H105" t="s">
        <v>2315</v>
      </c>
      <c r="I105" t="str">
        <f t="shared" si="71"/>
        <v>Non-Document</v>
      </c>
      <c r="J105">
        <f t="shared" si="5"/>
        <v>2</v>
      </c>
      <c r="K105">
        <f t="shared" ref="K105:L105" si="72">K80</f>
        <v>70</v>
      </c>
      <c r="L105">
        <f t="shared" si="72"/>
        <v>300</v>
      </c>
      <c r="M105">
        <f>INDEX('Express Worldwide Export'!$C$14:$S$170,MATCH('Rate Load ExpressWW Export'!L105,'Express Worldwide Export'!$B$14:$B$170,0),MATCH("Zone "&amp;'Rate Load ExpressWW Export'!J105,'Express Worldwide Export'!$C$13:$S$13,0))*1</f>
        <v>1.39</v>
      </c>
      <c r="N105" t="str">
        <f t="shared" ref="N105" si="73">N80</f>
        <v>Per0.5KG_A</v>
      </c>
      <c r="O105" t="s">
        <v>2310</v>
      </c>
      <c r="P105">
        <f>P104+(K105-K104)*2*M104</f>
        <v>130.07</v>
      </c>
      <c r="R105" t="str">
        <f t="shared" si="2"/>
        <v>('DHL','2024-01-01','2024-12-31','12376','Export','US',NULL,'EXPRESS WW (EU)','Non-Document','2',70,300,1.39,'Per0.5KG_A','AppliedMaterials_2024',130.07),</v>
      </c>
    </row>
    <row r="106" spans="1:18" x14ac:dyDescent="0.3">
      <c r="A106" t="str">
        <f t="shared" ref="A106:I106" si="74">A81</f>
        <v>DHL</v>
      </c>
      <c r="B106" s="1" t="s">
        <v>21</v>
      </c>
      <c r="C106" s="1" t="s">
        <v>2309</v>
      </c>
      <c r="D106">
        <v>12376</v>
      </c>
      <c r="E106" t="str">
        <f t="shared" si="74"/>
        <v>Export</v>
      </c>
      <c r="F106" t="str">
        <f t="shared" si="74"/>
        <v>US</v>
      </c>
      <c r="G106" t="str">
        <f t="shared" si="74"/>
        <v>NULL</v>
      </c>
      <c r="H106" t="s">
        <v>2315</v>
      </c>
      <c r="I106" t="str">
        <f t="shared" si="74"/>
        <v>Non-Document</v>
      </c>
      <c r="J106">
        <f t="shared" si="5"/>
        <v>2</v>
      </c>
      <c r="K106">
        <f t="shared" ref="K106:L106" si="75">K81</f>
        <v>300</v>
      </c>
      <c r="L106">
        <f t="shared" si="75"/>
        <v>99999</v>
      </c>
      <c r="M106">
        <f>INDEX('Express Worldwide Export'!$C$14:$S$170,MATCH('Rate Load ExpressWW Export'!L106,'Express Worldwide Export'!$B$14:$B$170,0),MATCH("Zone "&amp;'Rate Load ExpressWW Export'!J106,'Express Worldwide Export'!$C$13:$S$13,0))*1</f>
        <v>1.41</v>
      </c>
      <c r="N106" t="str">
        <f t="shared" ref="N106" si="76">N81</f>
        <v>Per0.5KG_A</v>
      </c>
      <c r="O106" t="s">
        <v>2310</v>
      </c>
      <c r="P106">
        <f>P105+(K106-K105)*2*M105</f>
        <v>769.47</v>
      </c>
      <c r="R106" t="str">
        <f t="shared" si="2"/>
        <v>('DHL','2024-01-01','2024-12-31','12376','Export','US',NULL,'EXPRESS WW (EU)','Non-Document','2',300,99999,1.41,'Per0.5KG_A','AppliedMaterials_2024',769.47),</v>
      </c>
    </row>
    <row r="107" spans="1:18" x14ac:dyDescent="0.3">
      <c r="A107" t="str">
        <f t="shared" ref="A107:I107" si="77">A82</f>
        <v>DHL</v>
      </c>
      <c r="B107" s="1" t="s">
        <v>21</v>
      </c>
      <c r="C107" s="1" t="s">
        <v>2309</v>
      </c>
      <c r="D107">
        <v>12376</v>
      </c>
      <c r="E107" t="str">
        <f t="shared" si="77"/>
        <v>Export</v>
      </c>
      <c r="F107" t="str">
        <f t="shared" si="77"/>
        <v>US</v>
      </c>
      <c r="G107" t="str">
        <f t="shared" si="77"/>
        <v>NULL</v>
      </c>
      <c r="H107" t="s">
        <v>2315</v>
      </c>
      <c r="I107" t="str">
        <f t="shared" si="77"/>
        <v>Non-Document</v>
      </c>
      <c r="J107">
        <f t="shared" si="5"/>
        <v>3</v>
      </c>
      <c r="K107">
        <f t="shared" ref="K107:L107" si="78">K82</f>
        <v>0</v>
      </c>
      <c r="L107">
        <f t="shared" si="78"/>
        <v>0.5</v>
      </c>
      <c r="M107">
        <f>INDEX('Express Worldwide Export'!$C$14:$S$170,MATCH('Rate Load ExpressWW Export'!L107,'Express Worldwide Export'!$B$14:$B$170,0),MATCH("Zone "&amp;'Rate Load ExpressWW Export'!J107,'Express Worldwide Export'!$C$13:$S$13,0))*1</f>
        <v>13.05</v>
      </c>
      <c r="N107" t="str">
        <f t="shared" ref="N107" si="79">N82</f>
        <v>Flat KG</v>
      </c>
      <c r="O107" t="s">
        <v>2310</v>
      </c>
      <c r="P107" t="s">
        <v>18</v>
      </c>
      <c r="R107" t="str">
        <f t="shared" si="2"/>
        <v>('DHL','2024-01-01','2024-12-31','12376','Export','US',NULL,'EXPRESS WW (EU)','Non-Document','3',0,0.5,13.05,'Flat KG','AppliedMaterials_2024',NULL),</v>
      </c>
    </row>
    <row r="108" spans="1:18" x14ac:dyDescent="0.3">
      <c r="A108" t="str">
        <f t="shared" ref="A108:I108" si="80">A83</f>
        <v>DHL</v>
      </c>
      <c r="B108" s="1" t="s">
        <v>21</v>
      </c>
      <c r="C108" s="1" t="s">
        <v>2309</v>
      </c>
      <c r="D108">
        <v>12376</v>
      </c>
      <c r="E108" t="str">
        <f t="shared" si="80"/>
        <v>Export</v>
      </c>
      <c r="F108" t="str">
        <f t="shared" si="80"/>
        <v>US</v>
      </c>
      <c r="G108" t="str">
        <f t="shared" si="80"/>
        <v>NULL</v>
      </c>
      <c r="H108" t="s">
        <v>2315</v>
      </c>
      <c r="I108" t="str">
        <f t="shared" si="80"/>
        <v>Non-Document</v>
      </c>
      <c r="J108">
        <f t="shared" si="5"/>
        <v>3</v>
      </c>
      <c r="K108">
        <f t="shared" ref="K108:L108" si="81">K83</f>
        <v>0.5</v>
      </c>
      <c r="L108">
        <f t="shared" si="81"/>
        <v>1</v>
      </c>
      <c r="M108">
        <f>INDEX('Express Worldwide Export'!$C$14:$S$170,MATCH('Rate Load ExpressWW Export'!L108,'Express Worldwide Export'!$B$14:$B$170,0),MATCH("Zone "&amp;'Rate Load ExpressWW Export'!J108,'Express Worldwide Export'!$C$13:$S$13,0))*1</f>
        <v>14.8</v>
      </c>
      <c r="N108" t="str">
        <f t="shared" ref="N108" si="82">N83</f>
        <v>Flat KG</v>
      </c>
      <c r="O108" t="s">
        <v>2310</v>
      </c>
      <c r="P108" t="s">
        <v>18</v>
      </c>
      <c r="R108" t="str">
        <f t="shared" si="2"/>
        <v>('DHL','2024-01-01','2024-12-31','12376','Export','US',NULL,'EXPRESS WW (EU)','Non-Document','3',0.5,1,14.8,'Flat KG','AppliedMaterials_2024',NULL),</v>
      </c>
    </row>
    <row r="109" spans="1:18" x14ac:dyDescent="0.3">
      <c r="A109" t="str">
        <f t="shared" ref="A109:I109" si="83">A84</f>
        <v>DHL</v>
      </c>
      <c r="B109" s="1" t="s">
        <v>21</v>
      </c>
      <c r="C109" s="1" t="s">
        <v>2309</v>
      </c>
      <c r="D109">
        <v>12376</v>
      </c>
      <c r="E109" t="str">
        <f t="shared" si="83"/>
        <v>Export</v>
      </c>
      <c r="F109" t="str">
        <f t="shared" si="83"/>
        <v>US</v>
      </c>
      <c r="G109" t="str">
        <f t="shared" si="83"/>
        <v>NULL</v>
      </c>
      <c r="H109" t="s">
        <v>2315</v>
      </c>
      <c r="I109" t="str">
        <f t="shared" si="83"/>
        <v>Non-Document</v>
      </c>
      <c r="J109">
        <f t="shared" si="5"/>
        <v>3</v>
      </c>
      <c r="K109">
        <f t="shared" ref="K109:L109" si="84">K84</f>
        <v>1</v>
      </c>
      <c r="L109">
        <f t="shared" si="84"/>
        <v>1.5</v>
      </c>
      <c r="M109">
        <f>INDEX('Express Worldwide Export'!$C$14:$S$170,MATCH('Rate Load ExpressWW Export'!L109,'Express Worldwide Export'!$B$14:$B$170,0),MATCH("Zone "&amp;'Rate Load ExpressWW Export'!J109,'Express Worldwide Export'!$C$13:$S$13,0))*1</f>
        <v>16.09</v>
      </c>
      <c r="N109" t="str">
        <f t="shared" ref="N109" si="85">N84</f>
        <v>Flat KG</v>
      </c>
      <c r="O109" t="s">
        <v>2310</v>
      </c>
      <c r="P109" t="s">
        <v>18</v>
      </c>
      <c r="R109" t="str">
        <f t="shared" si="2"/>
        <v>('DHL','2024-01-01','2024-12-31','12376','Export','US',NULL,'EXPRESS WW (EU)','Non-Document','3',1,1.5,16.09,'Flat KG','AppliedMaterials_2024',NULL),</v>
      </c>
    </row>
    <row r="110" spans="1:18" x14ac:dyDescent="0.3">
      <c r="A110" t="str">
        <f t="shared" ref="A110:I110" si="86">A85</f>
        <v>DHL</v>
      </c>
      <c r="B110" s="1" t="s">
        <v>21</v>
      </c>
      <c r="C110" s="1" t="s">
        <v>2309</v>
      </c>
      <c r="D110">
        <v>12376</v>
      </c>
      <c r="E110" t="str">
        <f t="shared" si="86"/>
        <v>Export</v>
      </c>
      <c r="F110" t="str">
        <f t="shared" si="86"/>
        <v>US</v>
      </c>
      <c r="G110" t="str">
        <f t="shared" si="86"/>
        <v>NULL</v>
      </c>
      <c r="H110" t="s">
        <v>2315</v>
      </c>
      <c r="I110" t="str">
        <f t="shared" si="86"/>
        <v>Non-Document</v>
      </c>
      <c r="J110">
        <f t="shared" si="5"/>
        <v>3</v>
      </c>
      <c r="K110">
        <f t="shared" ref="K110:L110" si="87">K85</f>
        <v>1.5</v>
      </c>
      <c r="L110">
        <f t="shared" si="87"/>
        <v>2</v>
      </c>
      <c r="M110">
        <f>INDEX('Express Worldwide Export'!$C$14:$S$170,MATCH('Rate Load ExpressWW Export'!L110,'Express Worldwide Export'!$B$14:$B$170,0),MATCH("Zone "&amp;'Rate Load ExpressWW Export'!J110,'Express Worldwide Export'!$C$13:$S$13,0))*1</f>
        <v>17.38</v>
      </c>
      <c r="N110" t="str">
        <f t="shared" ref="N110" si="88">N85</f>
        <v>Flat KG</v>
      </c>
      <c r="O110" t="s">
        <v>2310</v>
      </c>
      <c r="P110" t="s">
        <v>18</v>
      </c>
      <c r="R110" t="str">
        <f t="shared" si="2"/>
        <v>('DHL','2024-01-01','2024-12-31','12376','Export','US',NULL,'EXPRESS WW (EU)','Non-Document','3',1.5,2,17.38,'Flat KG','AppliedMaterials_2024',NULL),</v>
      </c>
    </row>
    <row r="111" spans="1:18" x14ac:dyDescent="0.3">
      <c r="A111" t="str">
        <f t="shared" ref="A111:I111" si="89">A86</f>
        <v>DHL</v>
      </c>
      <c r="B111" s="1" t="s">
        <v>21</v>
      </c>
      <c r="C111" s="1" t="s">
        <v>2309</v>
      </c>
      <c r="D111">
        <v>12376</v>
      </c>
      <c r="E111" t="str">
        <f t="shared" si="89"/>
        <v>Export</v>
      </c>
      <c r="F111" t="str">
        <f t="shared" si="89"/>
        <v>US</v>
      </c>
      <c r="G111" t="str">
        <f t="shared" si="89"/>
        <v>NULL</v>
      </c>
      <c r="H111" t="s">
        <v>2315</v>
      </c>
      <c r="I111" t="str">
        <f t="shared" si="89"/>
        <v>Non-Document</v>
      </c>
      <c r="J111">
        <f t="shared" si="5"/>
        <v>3</v>
      </c>
      <c r="K111">
        <f t="shared" ref="K111:L111" si="90">K86</f>
        <v>2</v>
      </c>
      <c r="L111">
        <f t="shared" si="90"/>
        <v>2.5</v>
      </c>
      <c r="M111">
        <f>INDEX('Express Worldwide Export'!$C$14:$S$170,MATCH('Rate Load ExpressWW Export'!L111,'Express Worldwide Export'!$B$14:$B$170,0),MATCH("Zone "&amp;'Rate Load ExpressWW Export'!J111,'Express Worldwide Export'!$C$13:$S$13,0))*1</f>
        <v>18.649999999999999</v>
      </c>
      <c r="N111" t="str">
        <f t="shared" ref="N111" si="91">N86</f>
        <v>Flat KG</v>
      </c>
      <c r="O111" t="s">
        <v>2310</v>
      </c>
      <c r="P111" t="s">
        <v>18</v>
      </c>
      <c r="R111" t="str">
        <f t="shared" si="2"/>
        <v>('DHL','2024-01-01','2024-12-31','12376','Export','US',NULL,'EXPRESS WW (EU)','Non-Document','3',2,2.5,18.65,'Flat KG','AppliedMaterials_2024',NULL),</v>
      </c>
    </row>
    <row r="112" spans="1:18" x14ac:dyDescent="0.3">
      <c r="A112" t="str">
        <f t="shared" ref="A112:I112" si="92">A87</f>
        <v>DHL</v>
      </c>
      <c r="B112" s="1" t="s">
        <v>21</v>
      </c>
      <c r="C112" s="1" t="s">
        <v>2309</v>
      </c>
      <c r="D112">
        <v>12376</v>
      </c>
      <c r="E112" t="str">
        <f t="shared" si="92"/>
        <v>Export</v>
      </c>
      <c r="F112" t="str">
        <f t="shared" si="92"/>
        <v>US</v>
      </c>
      <c r="G112" t="str">
        <f t="shared" si="92"/>
        <v>NULL</v>
      </c>
      <c r="H112" t="s">
        <v>2315</v>
      </c>
      <c r="I112" t="str">
        <f t="shared" si="92"/>
        <v>Non-Document</v>
      </c>
      <c r="J112">
        <f t="shared" si="5"/>
        <v>3</v>
      </c>
      <c r="K112">
        <f t="shared" ref="K112:L112" si="93">K87</f>
        <v>2.5</v>
      </c>
      <c r="L112">
        <f t="shared" si="93"/>
        <v>3</v>
      </c>
      <c r="M112">
        <f>INDEX('Express Worldwide Export'!$C$14:$S$170,MATCH('Rate Load ExpressWW Export'!L112,'Express Worldwide Export'!$B$14:$B$170,0),MATCH("Zone "&amp;'Rate Load ExpressWW Export'!J112,'Express Worldwide Export'!$C$13:$S$13,0))*1</f>
        <v>19.739999999999998</v>
      </c>
      <c r="N112" t="str">
        <f t="shared" ref="N112" si="94">N87</f>
        <v>Flat KG</v>
      </c>
      <c r="O112" t="s">
        <v>2310</v>
      </c>
      <c r="P112" t="s">
        <v>18</v>
      </c>
      <c r="R112" t="str">
        <f t="shared" si="2"/>
        <v>('DHL','2024-01-01','2024-12-31','12376','Export','US',NULL,'EXPRESS WW (EU)','Non-Document','3',2.5,3,19.74,'Flat KG','AppliedMaterials_2024',NULL),</v>
      </c>
    </row>
    <row r="113" spans="1:18" x14ac:dyDescent="0.3">
      <c r="A113" t="str">
        <f t="shared" ref="A113:I113" si="95">A88</f>
        <v>DHL</v>
      </c>
      <c r="B113" s="1" t="s">
        <v>21</v>
      </c>
      <c r="C113" s="1" t="s">
        <v>2309</v>
      </c>
      <c r="D113">
        <v>12376</v>
      </c>
      <c r="E113" t="str">
        <f t="shared" si="95"/>
        <v>Export</v>
      </c>
      <c r="F113" t="str">
        <f t="shared" si="95"/>
        <v>US</v>
      </c>
      <c r="G113" t="str">
        <f t="shared" si="95"/>
        <v>NULL</v>
      </c>
      <c r="H113" t="s">
        <v>2315</v>
      </c>
      <c r="I113" t="str">
        <f t="shared" si="95"/>
        <v>Non-Document</v>
      </c>
      <c r="J113">
        <f t="shared" si="5"/>
        <v>3</v>
      </c>
      <c r="K113">
        <f t="shared" ref="K113:L113" si="96">K88</f>
        <v>3</v>
      </c>
      <c r="L113">
        <f t="shared" si="96"/>
        <v>3.5</v>
      </c>
      <c r="M113">
        <f>INDEX('Express Worldwide Export'!$C$14:$S$170,MATCH('Rate Load ExpressWW Export'!L113,'Express Worldwide Export'!$B$14:$B$170,0),MATCH("Zone "&amp;'Rate Load ExpressWW Export'!J113,'Express Worldwide Export'!$C$13:$S$13,0))*1</f>
        <v>20.83</v>
      </c>
      <c r="N113" t="str">
        <f t="shared" ref="N113" si="97">N88</f>
        <v>Flat KG</v>
      </c>
      <c r="O113" t="s">
        <v>2310</v>
      </c>
      <c r="P113" t="s">
        <v>18</v>
      </c>
      <c r="R113" t="str">
        <f t="shared" si="2"/>
        <v>('DHL','2024-01-01','2024-12-31','12376','Export','US',NULL,'EXPRESS WW (EU)','Non-Document','3',3,3.5,20.83,'Flat KG','AppliedMaterials_2024',NULL),</v>
      </c>
    </row>
    <row r="114" spans="1:18" x14ac:dyDescent="0.3">
      <c r="A114" t="str">
        <f t="shared" ref="A114:I114" si="98">A89</f>
        <v>DHL</v>
      </c>
      <c r="B114" s="1" t="s">
        <v>21</v>
      </c>
      <c r="C114" s="1" t="s">
        <v>2309</v>
      </c>
      <c r="D114">
        <v>12376</v>
      </c>
      <c r="E114" t="str">
        <f t="shared" si="98"/>
        <v>Export</v>
      </c>
      <c r="F114" t="str">
        <f t="shared" si="98"/>
        <v>US</v>
      </c>
      <c r="G114" t="str">
        <f t="shared" si="98"/>
        <v>NULL</v>
      </c>
      <c r="H114" t="s">
        <v>2315</v>
      </c>
      <c r="I114" t="str">
        <f t="shared" si="98"/>
        <v>Non-Document</v>
      </c>
      <c r="J114">
        <f t="shared" si="5"/>
        <v>3</v>
      </c>
      <c r="K114">
        <f t="shared" ref="K114:L114" si="99">K89</f>
        <v>3.5</v>
      </c>
      <c r="L114">
        <f t="shared" si="99"/>
        <v>4</v>
      </c>
      <c r="M114">
        <f>INDEX('Express Worldwide Export'!$C$14:$S$170,MATCH('Rate Load ExpressWW Export'!L114,'Express Worldwide Export'!$B$14:$B$170,0),MATCH("Zone "&amp;'Rate Load ExpressWW Export'!J114,'Express Worldwide Export'!$C$13:$S$13,0))*1</f>
        <v>21.92</v>
      </c>
      <c r="N114" t="str">
        <f t="shared" ref="N114" si="100">N89</f>
        <v>Flat KG</v>
      </c>
      <c r="O114" t="s">
        <v>2310</v>
      </c>
      <c r="P114" t="s">
        <v>18</v>
      </c>
      <c r="R114" t="str">
        <f t="shared" si="2"/>
        <v>('DHL','2024-01-01','2024-12-31','12376','Export','US',NULL,'EXPRESS WW (EU)','Non-Document','3',3.5,4,21.92,'Flat KG','AppliedMaterials_2024',NULL),</v>
      </c>
    </row>
    <row r="115" spans="1:18" x14ac:dyDescent="0.3">
      <c r="A115" t="str">
        <f t="shared" ref="A115:I115" si="101">A90</f>
        <v>DHL</v>
      </c>
      <c r="B115" s="1" t="s">
        <v>21</v>
      </c>
      <c r="C115" s="1" t="s">
        <v>2309</v>
      </c>
      <c r="D115">
        <v>12376</v>
      </c>
      <c r="E115" t="str">
        <f t="shared" si="101"/>
        <v>Export</v>
      </c>
      <c r="F115" t="str">
        <f t="shared" si="101"/>
        <v>US</v>
      </c>
      <c r="G115" t="str">
        <f t="shared" si="101"/>
        <v>NULL</v>
      </c>
      <c r="H115" t="s">
        <v>2315</v>
      </c>
      <c r="I115" t="str">
        <f t="shared" si="101"/>
        <v>Non-Document</v>
      </c>
      <c r="J115">
        <f t="shared" si="5"/>
        <v>3</v>
      </c>
      <c r="K115">
        <f t="shared" ref="K115:L115" si="102">K90</f>
        <v>4</v>
      </c>
      <c r="L115">
        <f t="shared" si="102"/>
        <v>4.5</v>
      </c>
      <c r="M115">
        <f>INDEX('Express Worldwide Export'!$C$14:$S$170,MATCH('Rate Load ExpressWW Export'!L115,'Express Worldwide Export'!$B$14:$B$170,0),MATCH("Zone "&amp;'Rate Load ExpressWW Export'!J115,'Express Worldwide Export'!$C$13:$S$13,0))*1</f>
        <v>23.01</v>
      </c>
      <c r="N115" t="str">
        <f t="shared" ref="N115" si="103">N90</f>
        <v>Flat KG</v>
      </c>
      <c r="O115" t="s">
        <v>2310</v>
      </c>
      <c r="P115" t="s">
        <v>18</v>
      </c>
      <c r="R115" t="str">
        <f t="shared" si="2"/>
        <v>('DHL','2024-01-01','2024-12-31','12376','Export','US',NULL,'EXPRESS WW (EU)','Non-Document','3',4,4.5,23.01,'Flat KG','AppliedMaterials_2024',NULL),</v>
      </c>
    </row>
    <row r="116" spans="1:18" x14ac:dyDescent="0.3">
      <c r="A116" t="str">
        <f t="shared" ref="A116:I116" si="104">A91</f>
        <v>DHL</v>
      </c>
      <c r="B116" s="1" t="s">
        <v>21</v>
      </c>
      <c r="C116" s="1" t="s">
        <v>2309</v>
      </c>
      <c r="D116">
        <v>12376</v>
      </c>
      <c r="E116" t="str">
        <f t="shared" si="104"/>
        <v>Export</v>
      </c>
      <c r="F116" t="str">
        <f t="shared" si="104"/>
        <v>US</v>
      </c>
      <c r="G116" t="str">
        <f t="shared" si="104"/>
        <v>NULL</v>
      </c>
      <c r="H116" t="s">
        <v>2315</v>
      </c>
      <c r="I116" t="str">
        <f t="shared" si="104"/>
        <v>Non-Document</v>
      </c>
      <c r="J116">
        <f t="shared" si="5"/>
        <v>3</v>
      </c>
      <c r="K116">
        <f t="shared" ref="K116:L116" si="105">K91</f>
        <v>4.5</v>
      </c>
      <c r="L116">
        <f t="shared" si="105"/>
        <v>5</v>
      </c>
      <c r="M116">
        <f>INDEX('Express Worldwide Export'!$C$14:$S$170,MATCH('Rate Load ExpressWW Export'!L116,'Express Worldwide Export'!$B$14:$B$170,0),MATCH("Zone "&amp;'Rate Load ExpressWW Export'!J116,'Express Worldwide Export'!$C$13:$S$13,0))*1</f>
        <v>24.1</v>
      </c>
      <c r="N116" t="str">
        <f t="shared" ref="N116" si="106">N91</f>
        <v>Flat KG</v>
      </c>
      <c r="O116" t="s">
        <v>2310</v>
      </c>
      <c r="P116" t="s">
        <v>18</v>
      </c>
      <c r="R116" t="str">
        <f t="shared" si="2"/>
        <v>('DHL','2024-01-01','2024-12-31','12376','Export','US',NULL,'EXPRESS WW (EU)','Non-Document','3',4.5,5,24.1,'Flat KG','AppliedMaterials_2024',NULL),</v>
      </c>
    </row>
    <row r="117" spans="1:18" x14ac:dyDescent="0.3">
      <c r="A117" t="str">
        <f t="shared" ref="A117:I117" si="107">A92</f>
        <v>DHL</v>
      </c>
      <c r="B117" s="1" t="s">
        <v>21</v>
      </c>
      <c r="C117" s="1" t="s">
        <v>2309</v>
      </c>
      <c r="D117">
        <v>12376</v>
      </c>
      <c r="E117" t="str">
        <f t="shared" si="107"/>
        <v>Export</v>
      </c>
      <c r="F117" t="str">
        <f t="shared" si="107"/>
        <v>US</v>
      </c>
      <c r="G117" t="str">
        <f t="shared" si="107"/>
        <v>NULL</v>
      </c>
      <c r="H117" t="s">
        <v>2315</v>
      </c>
      <c r="I117" t="str">
        <f t="shared" si="107"/>
        <v>Non-Document</v>
      </c>
      <c r="J117">
        <f t="shared" si="5"/>
        <v>3</v>
      </c>
      <c r="K117">
        <f t="shared" ref="K117:L117" si="108">K92</f>
        <v>5</v>
      </c>
      <c r="L117">
        <f t="shared" si="108"/>
        <v>5.5</v>
      </c>
      <c r="M117">
        <f>INDEX('Express Worldwide Export'!$C$14:$S$170,MATCH('Rate Load ExpressWW Export'!L117,'Express Worldwide Export'!$B$14:$B$170,0),MATCH("Zone "&amp;'Rate Load ExpressWW Export'!J117,'Express Worldwide Export'!$C$13:$S$13,0))*1</f>
        <v>25.05</v>
      </c>
      <c r="N117" t="str">
        <f t="shared" ref="N117" si="109">N92</f>
        <v>Flat KG</v>
      </c>
      <c r="O117" t="s">
        <v>2310</v>
      </c>
      <c r="P117" t="s">
        <v>18</v>
      </c>
      <c r="R117" t="str">
        <f t="shared" si="2"/>
        <v>('DHL','2024-01-01','2024-12-31','12376','Export','US',NULL,'EXPRESS WW (EU)','Non-Document','3',5,5.5,25.05,'Flat KG','AppliedMaterials_2024',NULL),</v>
      </c>
    </row>
    <row r="118" spans="1:18" x14ac:dyDescent="0.3">
      <c r="A118" t="str">
        <f t="shared" ref="A118:I118" si="110">A93</f>
        <v>DHL</v>
      </c>
      <c r="B118" s="1" t="s">
        <v>21</v>
      </c>
      <c r="C118" s="1" t="s">
        <v>2309</v>
      </c>
      <c r="D118">
        <v>12376</v>
      </c>
      <c r="E118" t="str">
        <f t="shared" si="110"/>
        <v>Export</v>
      </c>
      <c r="F118" t="str">
        <f t="shared" si="110"/>
        <v>US</v>
      </c>
      <c r="G118" t="str">
        <f t="shared" si="110"/>
        <v>NULL</v>
      </c>
      <c r="H118" t="s">
        <v>2315</v>
      </c>
      <c r="I118" t="str">
        <f t="shared" si="110"/>
        <v>Non-Document</v>
      </c>
      <c r="J118">
        <f t="shared" si="5"/>
        <v>3</v>
      </c>
      <c r="K118">
        <f t="shared" ref="K118:L118" si="111">K93</f>
        <v>5.5</v>
      </c>
      <c r="L118">
        <f t="shared" si="111"/>
        <v>6</v>
      </c>
      <c r="M118">
        <f>INDEX('Express Worldwide Export'!$C$14:$S$170,MATCH('Rate Load ExpressWW Export'!L118,'Express Worldwide Export'!$B$14:$B$170,0),MATCH("Zone "&amp;'Rate Load ExpressWW Export'!J118,'Express Worldwide Export'!$C$13:$S$13,0))*1</f>
        <v>26</v>
      </c>
      <c r="N118" t="str">
        <f t="shared" ref="N118" si="112">N93</f>
        <v>Flat KG</v>
      </c>
      <c r="O118" t="s">
        <v>2310</v>
      </c>
      <c r="P118" t="s">
        <v>18</v>
      </c>
      <c r="R118" t="str">
        <f t="shared" si="2"/>
        <v>('DHL','2024-01-01','2024-12-31','12376','Export','US',NULL,'EXPRESS WW (EU)','Non-Document','3',5.5,6,26,'Flat KG','AppliedMaterials_2024',NULL),</v>
      </c>
    </row>
    <row r="119" spans="1:18" x14ac:dyDescent="0.3">
      <c r="A119" t="str">
        <f t="shared" ref="A119:I119" si="113">A94</f>
        <v>DHL</v>
      </c>
      <c r="B119" s="1" t="s">
        <v>21</v>
      </c>
      <c r="C119" s="1" t="s">
        <v>2309</v>
      </c>
      <c r="D119">
        <v>12376</v>
      </c>
      <c r="E119" t="str">
        <f t="shared" si="113"/>
        <v>Export</v>
      </c>
      <c r="F119" t="str">
        <f t="shared" si="113"/>
        <v>US</v>
      </c>
      <c r="G119" t="str">
        <f t="shared" si="113"/>
        <v>NULL</v>
      </c>
      <c r="H119" t="s">
        <v>2315</v>
      </c>
      <c r="I119" t="str">
        <f t="shared" si="113"/>
        <v>Non-Document</v>
      </c>
      <c r="J119">
        <f t="shared" si="5"/>
        <v>3</v>
      </c>
      <c r="K119">
        <f t="shared" ref="K119:L119" si="114">K94</f>
        <v>6</v>
      </c>
      <c r="L119">
        <f t="shared" si="114"/>
        <v>6.5</v>
      </c>
      <c r="M119">
        <f>INDEX('Express Worldwide Export'!$C$14:$S$170,MATCH('Rate Load ExpressWW Export'!L119,'Express Worldwide Export'!$B$14:$B$170,0),MATCH("Zone "&amp;'Rate Load ExpressWW Export'!J119,'Express Worldwide Export'!$C$13:$S$13,0))*1</f>
        <v>26.95</v>
      </c>
      <c r="N119" t="str">
        <f t="shared" ref="N119" si="115">N94</f>
        <v>Flat KG</v>
      </c>
      <c r="O119" t="s">
        <v>2310</v>
      </c>
      <c r="P119" t="s">
        <v>18</v>
      </c>
      <c r="R119" t="str">
        <f t="shared" si="2"/>
        <v>('DHL','2024-01-01','2024-12-31','12376','Export','US',NULL,'EXPRESS WW (EU)','Non-Document','3',6,6.5,26.95,'Flat KG','AppliedMaterials_2024',NULL),</v>
      </c>
    </row>
    <row r="120" spans="1:18" x14ac:dyDescent="0.3">
      <c r="A120" t="str">
        <f t="shared" ref="A120:I120" si="116">A95</f>
        <v>DHL</v>
      </c>
      <c r="B120" s="1" t="s">
        <v>21</v>
      </c>
      <c r="C120" s="1" t="s">
        <v>2309</v>
      </c>
      <c r="D120">
        <v>12376</v>
      </c>
      <c r="E120" t="str">
        <f t="shared" si="116"/>
        <v>Export</v>
      </c>
      <c r="F120" t="str">
        <f t="shared" si="116"/>
        <v>US</v>
      </c>
      <c r="G120" t="str">
        <f t="shared" si="116"/>
        <v>NULL</v>
      </c>
      <c r="H120" t="s">
        <v>2315</v>
      </c>
      <c r="I120" t="str">
        <f t="shared" si="116"/>
        <v>Non-Document</v>
      </c>
      <c r="J120">
        <f t="shared" si="5"/>
        <v>3</v>
      </c>
      <c r="K120">
        <f t="shared" ref="K120:L120" si="117">K95</f>
        <v>6.5</v>
      </c>
      <c r="L120">
        <f t="shared" si="117"/>
        <v>7</v>
      </c>
      <c r="M120">
        <f>INDEX('Express Worldwide Export'!$C$14:$S$170,MATCH('Rate Load ExpressWW Export'!L120,'Express Worldwide Export'!$B$14:$B$170,0),MATCH("Zone "&amp;'Rate Load ExpressWW Export'!J120,'Express Worldwide Export'!$C$13:$S$13,0))*1</f>
        <v>27.9</v>
      </c>
      <c r="N120" t="str">
        <f t="shared" ref="N120" si="118">N95</f>
        <v>Flat KG</v>
      </c>
      <c r="O120" t="s">
        <v>2310</v>
      </c>
      <c r="P120" t="s">
        <v>18</v>
      </c>
      <c r="R120" t="str">
        <f t="shared" si="2"/>
        <v>('DHL','2024-01-01','2024-12-31','12376','Export','US',NULL,'EXPRESS WW (EU)','Non-Document','3',6.5,7,27.9,'Flat KG','AppliedMaterials_2024',NULL),</v>
      </c>
    </row>
    <row r="121" spans="1:18" x14ac:dyDescent="0.3">
      <c r="A121" t="str">
        <f t="shared" ref="A121:I121" si="119">A96</f>
        <v>DHL</v>
      </c>
      <c r="B121" s="1" t="s">
        <v>21</v>
      </c>
      <c r="C121" s="1" t="s">
        <v>2309</v>
      </c>
      <c r="D121">
        <v>12376</v>
      </c>
      <c r="E121" t="str">
        <f t="shared" si="119"/>
        <v>Export</v>
      </c>
      <c r="F121" t="str">
        <f t="shared" si="119"/>
        <v>US</v>
      </c>
      <c r="G121" t="str">
        <f t="shared" si="119"/>
        <v>NULL</v>
      </c>
      <c r="H121" t="s">
        <v>2315</v>
      </c>
      <c r="I121" t="str">
        <f t="shared" si="119"/>
        <v>Non-Document</v>
      </c>
      <c r="J121">
        <f t="shared" si="5"/>
        <v>3</v>
      </c>
      <c r="K121">
        <f t="shared" ref="K121:L121" si="120">K96</f>
        <v>7</v>
      </c>
      <c r="L121">
        <f t="shared" si="120"/>
        <v>7.5</v>
      </c>
      <c r="M121">
        <f>INDEX('Express Worldwide Export'!$C$14:$S$170,MATCH('Rate Load ExpressWW Export'!L121,'Express Worldwide Export'!$B$14:$B$170,0),MATCH("Zone "&amp;'Rate Load ExpressWW Export'!J121,'Express Worldwide Export'!$C$13:$S$13,0))*1</f>
        <v>28.85</v>
      </c>
      <c r="N121" t="str">
        <f t="shared" ref="N121" si="121">N96</f>
        <v>Flat KG</v>
      </c>
      <c r="O121" t="s">
        <v>2310</v>
      </c>
      <c r="P121" t="s">
        <v>18</v>
      </c>
      <c r="R121" t="str">
        <f t="shared" si="2"/>
        <v>('DHL','2024-01-01','2024-12-31','12376','Export','US',NULL,'EXPRESS WW (EU)','Non-Document','3',7,7.5,28.85,'Flat KG','AppliedMaterials_2024',NULL),</v>
      </c>
    </row>
    <row r="122" spans="1:18" x14ac:dyDescent="0.3">
      <c r="A122" t="str">
        <f t="shared" ref="A122:I122" si="122">A97</f>
        <v>DHL</v>
      </c>
      <c r="B122" s="1" t="s">
        <v>21</v>
      </c>
      <c r="C122" s="1" t="s">
        <v>2309</v>
      </c>
      <c r="D122">
        <v>12376</v>
      </c>
      <c r="E122" t="str">
        <f t="shared" si="122"/>
        <v>Export</v>
      </c>
      <c r="F122" t="str">
        <f t="shared" si="122"/>
        <v>US</v>
      </c>
      <c r="G122" t="str">
        <f t="shared" si="122"/>
        <v>NULL</v>
      </c>
      <c r="H122" t="s">
        <v>2315</v>
      </c>
      <c r="I122" t="str">
        <f t="shared" si="122"/>
        <v>Non-Document</v>
      </c>
      <c r="J122">
        <f t="shared" si="5"/>
        <v>3</v>
      </c>
      <c r="K122">
        <f t="shared" ref="K122:L122" si="123">K97</f>
        <v>7.5</v>
      </c>
      <c r="L122">
        <f t="shared" si="123"/>
        <v>8</v>
      </c>
      <c r="M122">
        <f>INDEX('Express Worldwide Export'!$C$14:$S$170,MATCH('Rate Load ExpressWW Export'!L122,'Express Worldwide Export'!$B$14:$B$170,0),MATCH("Zone "&amp;'Rate Load ExpressWW Export'!J122,'Express Worldwide Export'!$C$13:$S$13,0))*1</f>
        <v>29.8</v>
      </c>
      <c r="N122" t="str">
        <f t="shared" ref="N122" si="124">N97</f>
        <v>Flat KG</v>
      </c>
      <c r="O122" t="s">
        <v>2310</v>
      </c>
      <c r="P122" t="s">
        <v>18</v>
      </c>
      <c r="R122" t="str">
        <f t="shared" si="2"/>
        <v>('DHL','2024-01-01','2024-12-31','12376','Export','US',NULL,'EXPRESS WW (EU)','Non-Document','3',7.5,8,29.8,'Flat KG','AppliedMaterials_2024',NULL),</v>
      </c>
    </row>
    <row r="123" spans="1:18" x14ac:dyDescent="0.3">
      <c r="A123" t="str">
        <f t="shared" ref="A123:I123" si="125">A98</f>
        <v>DHL</v>
      </c>
      <c r="B123" s="1" t="s">
        <v>21</v>
      </c>
      <c r="C123" s="1" t="s">
        <v>2309</v>
      </c>
      <c r="D123">
        <v>12376</v>
      </c>
      <c r="E123" t="str">
        <f t="shared" si="125"/>
        <v>Export</v>
      </c>
      <c r="F123" t="str">
        <f t="shared" si="125"/>
        <v>US</v>
      </c>
      <c r="G123" t="str">
        <f t="shared" si="125"/>
        <v>NULL</v>
      </c>
      <c r="H123" t="s">
        <v>2315</v>
      </c>
      <c r="I123" t="str">
        <f t="shared" si="125"/>
        <v>Non-Document</v>
      </c>
      <c r="J123">
        <f t="shared" si="5"/>
        <v>3</v>
      </c>
      <c r="K123">
        <f t="shared" ref="K123:L123" si="126">K98</f>
        <v>8</v>
      </c>
      <c r="L123">
        <f t="shared" si="126"/>
        <v>8.5</v>
      </c>
      <c r="M123">
        <f>INDEX('Express Worldwide Export'!$C$14:$S$170,MATCH('Rate Load ExpressWW Export'!L123,'Express Worldwide Export'!$B$14:$B$170,0),MATCH("Zone "&amp;'Rate Load ExpressWW Export'!J123,'Express Worldwide Export'!$C$13:$S$13,0))*1</f>
        <v>30.75</v>
      </c>
      <c r="N123" t="str">
        <f t="shared" ref="N123" si="127">N98</f>
        <v>Flat KG</v>
      </c>
      <c r="O123" t="s">
        <v>2310</v>
      </c>
      <c r="P123" t="s">
        <v>18</v>
      </c>
      <c r="R123" t="str">
        <f t="shared" si="2"/>
        <v>('DHL','2024-01-01','2024-12-31','12376','Export','US',NULL,'EXPRESS WW (EU)','Non-Document','3',8,8.5,30.75,'Flat KG','AppliedMaterials_2024',NULL),</v>
      </c>
    </row>
    <row r="124" spans="1:18" x14ac:dyDescent="0.3">
      <c r="A124" t="str">
        <f t="shared" ref="A124:I124" si="128">A99</f>
        <v>DHL</v>
      </c>
      <c r="B124" s="1" t="s">
        <v>21</v>
      </c>
      <c r="C124" s="1" t="s">
        <v>2309</v>
      </c>
      <c r="D124">
        <v>12376</v>
      </c>
      <c r="E124" t="str">
        <f t="shared" si="128"/>
        <v>Export</v>
      </c>
      <c r="F124" t="str">
        <f t="shared" si="128"/>
        <v>US</v>
      </c>
      <c r="G124" t="str">
        <f t="shared" si="128"/>
        <v>NULL</v>
      </c>
      <c r="H124" t="s">
        <v>2315</v>
      </c>
      <c r="I124" t="str">
        <f t="shared" si="128"/>
        <v>Non-Document</v>
      </c>
      <c r="J124">
        <f t="shared" si="5"/>
        <v>3</v>
      </c>
      <c r="K124">
        <f t="shared" ref="K124:L124" si="129">K99</f>
        <v>8.5</v>
      </c>
      <c r="L124">
        <f t="shared" si="129"/>
        <v>9</v>
      </c>
      <c r="M124">
        <f>INDEX('Express Worldwide Export'!$C$14:$S$170,MATCH('Rate Load ExpressWW Export'!L124,'Express Worldwide Export'!$B$14:$B$170,0),MATCH("Zone "&amp;'Rate Load ExpressWW Export'!J124,'Express Worldwide Export'!$C$13:$S$13,0))*1</f>
        <v>31.7</v>
      </c>
      <c r="N124" t="str">
        <f t="shared" ref="N124" si="130">N99</f>
        <v>Flat KG</v>
      </c>
      <c r="O124" t="s">
        <v>2310</v>
      </c>
      <c r="P124" t="s">
        <v>18</v>
      </c>
      <c r="R124" t="str">
        <f t="shared" si="2"/>
        <v>('DHL','2024-01-01','2024-12-31','12376','Export','US',NULL,'EXPRESS WW (EU)','Non-Document','3',8.5,9,31.7,'Flat KG','AppliedMaterials_2024',NULL),</v>
      </c>
    </row>
    <row r="125" spans="1:18" x14ac:dyDescent="0.3">
      <c r="A125" t="str">
        <f t="shared" ref="A125:I125" si="131">A100</f>
        <v>DHL</v>
      </c>
      <c r="B125" s="1" t="s">
        <v>21</v>
      </c>
      <c r="C125" s="1" t="s">
        <v>2309</v>
      </c>
      <c r="D125">
        <v>12376</v>
      </c>
      <c r="E125" t="str">
        <f t="shared" si="131"/>
        <v>Export</v>
      </c>
      <c r="F125" t="str">
        <f t="shared" si="131"/>
        <v>US</v>
      </c>
      <c r="G125" t="str">
        <f t="shared" si="131"/>
        <v>NULL</v>
      </c>
      <c r="H125" t="s">
        <v>2315</v>
      </c>
      <c r="I125" t="str">
        <f t="shared" si="131"/>
        <v>Non-Document</v>
      </c>
      <c r="J125">
        <f t="shared" si="5"/>
        <v>3</v>
      </c>
      <c r="K125">
        <f t="shared" ref="K125:L125" si="132">K100</f>
        <v>9</v>
      </c>
      <c r="L125">
        <f t="shared" si="132"/>
        <v>9.5</v>
      </c>
      <c r="M125">
        <f>INDEX('Express Worldwide Export'!$C$14:$S$170,MATCH('Rate Load ExpressWW Export'!L125,'Express Worldwide Export'!$B$14:$B$170,0),MATCH("Zone "&amp;'Rate Load ExpressWW Export'!J125,'Express Worldwide Export'!$C$13:$S$13,0))*1</f>
        <v>32.65</v>
      </c>
      <c r="N125" t="str">
        <f t="shared" ref="N125" si="133">N100</f>
        <v>Flat KG</v>
      </c>
      <c r="O125" t="s">
        <v>2310</v>
      </c>
      <c r="P125" t="s">
        <v>18</v>
      </c>
      <c r="R125" t="str">
        <f t="shared" si="2"/>
        <v>('DHL','2024-01-01','2024-12-31','12376','Export','US',NULL,'EXPRESS WW (EU)','Non-Document','3',9,9.5,32.65,'Flat KG','AppliedMaterials_2024',NULL),</v>
      </c>
    </row>
    <row r="126" spans="1:18" x14ac:dyDescent="0.3">
      <c r="A126" t="str">
        <f t="shared" ref="A126:I126" si="134">A101</f>
        <v>DHL</v>
      </c>
      <c r="B126" s="1" t="s">
        <v>21</v>
      </c>
      <c r="C126" s="1" t="s">
        <v>2309</v>
      </c>
      <c r="D126">
        <v>12376</v>
      </c>
      <c r="E126" t="str">
        <f t="shared" si="134"/>
        <v>Export</v>
      </c>
      <c r="F126" t="str">
        <f t="shared" si="134"/>
        <v>US</v>
      </c>
      <c r="G126" t="str">
        <f t="shared" si="134"/>
        <v>NULL</v>
      </c>
      <c r="H126" t="s">
        <v>2315</v>
      </c>
      <c r="I126" t="str">
        <f t="shared" si="134"/>
        <v>Non-Document</v>
      </c>
      <c r="J126">
        <f t="shared" si="5"/>
        <v>3</v>
      </c>
      <c r="K126">
        <f t="shared" ref="K126:L126" si="135">K101</f>
        <v>9.5</v>
      </c>
      <c r="L126">
        <f t="shared" si="135"/>
        <v>10</v>
      </c>
      <c r="M126">
        <f>INDEX('Express Worldwide Export'!$C$14:$S$170,MATCH('Rate Load ExpressWW Export'!L126,'Express Worldwide Export'!$B$14:$B$170,0),MATCH("Zone "&amp;'Rate Load ExpressWW Export'!J126,'Express Worldwide Export'!$C$13:$S$13,0))*1</f>
        <v>33.6</v>
      </c>
      <c r="N126" t="str">
        <f t="shared" ref="N126" si="136">N101</f>
        <v>Flat KG</v>
      </c>
      <c r="O126" t="s">
        <v>2310</v>
      </c>
      <c r="P126" t="s">
        <v>18</v>
      </c>
      <c r="R126" t="str">
        <f t="shared" si="2"/>
        <v>('DHL','2024-01-01','2024-12-31','12376','Export','US',NULL,'EXPRESS WW (EU)','Non-Document','3',9.5,10,33.6,'Flat KG','AppliedMaterials_2024',NULL),</v>
      </c>
    </row>
    <row r="127" spans="1:18" x14ac:dyDescent="0.3">
      <c r="A127" t="str">
        <f t="shared" ref="A127:I127" si="137">A102</f>
        <v>DHL</v>
      </c>
      <c r="B127" s="1" t="s">
        <v>21</v>
      </c>
      <c r="C127" s="1" t="s">
        <v>2309</v>
      </c>
      <c r="D127">
        <v>12376</v>
      </c>
      <c r="E127" t="str">
        <f t="shared" si="137"/>
        <v>Export</v>
      </c>
      <c r="F127" t="str">
        <f t="shared" si="137"/>
        <v>US</v>
      </c>
      <c r="G127" t="str">
        <f t="shared" si="137"/>
        <v>NULL</v>
      </c>
      <c r="H127" t="s">
        <v>2315</v>
      </c>
      <c r="I127" t="str">
        <f t="shared" si="137"/>
        <v>Non-Document</v>
      </c>
      <c r="J127">
        <f t="shared" si="5"/>
        <v>3</v>
      </c>
      <c r="K127">
        <f t="shared" ref="K127:L127" si="138">K102</f>
        <v>10</v>
      </c>
      <c r="L127">
        <f t="shared" si="138"/>
        <v>20</v>
      </c>
      <c r="M127">
        <f>INDEX('Express Worldwide Export'!$C$14:$S$170,MATCH('Rate Load ExpressWW Export'!L127,'Express Worldwide Export'!$B$14:$B$170,0),MATCH("Zone "&amp;'Rate Load ExpressWW Export'!J127,'Express Worldwide Export'!$C$13:$S$13,0))*1</f>
        <v>0.52</v>
      </c>
      <c r="N127" t="str">
        <f t="shared" ref="N127" si="139">N102</f>
        <v>Per0.5KG_A</v>
      </c>
      <c r="O127" t="s">
        <v>2310</v>
      </c>
      <c r="P127">
        <f>M126</f>
        <v>33.6</v>
      </c>
      <c r="R127" t="str">
        <f t="shared" si="2"/>
        <v>('DHL','2024-01-01','2024-12-31','12376','Export','US',NULL,'EXPRESS WW (EU)','Non-Document','3',10,20,0.52,'Per0.5KG_A','AppliedMaterials_2024',33.6),</v>
      </c>
    </row>
    <row r="128" spans="1:18" x14ac:dyDescent="0.3">
      <c r="A128" t="str">
        <f t="shared" ref="A128:I128" si="140">A103</f>
        <v>DHL</v>
      </c>
      <c r="B128" s="1" t="s">
        <v>21</v>
      </c>
      <c r="C128" s="1" t="s">
        <v>2309</v>
      </c>
      <c r="D128">
        <v>12376</v>
      </c>
      <c r="E128" t="str">
        <f t="shared" si="140"/>
        <v>Export</v>
      </c>
      <c r="F128" t="str">
        <f t="shared" si="140"/>
        <v>US</v>
      </c>
      <c r="G128" t="str">
        <f t="shared" si="140"/>
        <v>NULL</v>
      </c>
      <c r="H128" t="s">
        <v>2315</v>
      </c>
      <c r="I128" t="str">
        <f t="shared" si="140"/>
        <v>Non-Document</v>
      </c>
      <c r="J128">
        <f t="shared" si="5"/>
        <v>3</v>
      </c>
      <c r="K128">
        <f t="shared" ref="K128:L128" si="141">K103</f>
        <v>20</v>
      </c>
      <c r="L128">
        <f t="shared" si="141"/>
        <v>30</v>
      </c>
      <c r="M128">
        <f>INDEX('Express Worldwide Export'!$C$14:$S$170,MATCH('Rate Load ExpressWW Export'!L128,'Express Worldwide Export'!$B$14:$B$170,0),MATCH("Zone "&amp;'Rate Load ExpressWW Export'!J128,'Express Worldwide Export'!$C$13:$S$13,0))*1</f>
        <v>0.57999999999999996</v>
      </c>
      <c r="N128" t="str">
        <f t="shared" ref="N128" si="142">N103</f>
        <v>Per0.5KG_A</v>
      </c>
      <c r="O128" t="s">
        <v>2310</v>
      </c>
      <c r="P128">
        <f>P127+((K128-K127)*2)*M127</f>
        <v>44</v>
      </c>
      <c r="R128" t="str">
        <f t="shared" si="2"/>
        <v>('DHL','2024-01-01','2024-12-31','12376','Export','US',NULL,'EXPRESS WW (EU)','Non-Document','3',20,30,0.58,'Per0.5KG_A','AppliedMaterials_2024',44),</v>
      </c>
    </row>
    <row r="129" spans="1:18" x14ac:dyDescent="0.3">
      <c r="A129" t="str">
        <f t="shared" ref="A129:I129" si="143">A104</f>
        <v>DHL</v>
      </c>
      <c r="B129" s="1" t="s">
        <v>21</v>
      </c>
      <c r="C129" s="1" t="s">
        <v>2309</v>
      </c>
      <c r="D129">
        <v>12376</v>
      </c>
      <c r="E129" t="str">
        <f t="shared" si="143"/>
        <v>Export</v>
      </c>
      <c r="F129" t="str">
        <f t="shared" si="143"/>
        <v>US</v>
      </c>
      <c r="G129" t="str">
        <f t="shared" si="143"/>
        <v>NULL</v>
      </c>
      <c r="H129" t="s">
        <v>2315</v>
      </c>
      <c r="I129" t="str">
        <f t="shared" si="143"/>
        <v>Non-Document</v>
      </c>
      <c r="J129">
        <f t="shared" si="5"/>
        <v>3</v>
      </c>
      <c r="K129">
        <f t="shared" ref="K129:L129" si="144">K104</f>
        <v>30</v>
      </c>
      <c r="L129">
        <f t="shared" si="144"/>
        <v>70</v>
      </c>
      <c r="M129">
        <f>INDEX('Express Worldwide Export'!$C$14:$S$170,MATCH('Rate Load ExpressWW Export'!L129,'Express Worldwide Export'!$B$14:$B$170,0),MATCH("Zone "&amp;'Rate Load ExpressWW Export'!J129,'Express Worldwide Export'!$C$13:$S$13,0))*1</f>
        <v>1.1499999999999999</v>
      </c>
      <c r="N129" t="str">
        <f t="shared" ref="N129" si="145">N104</f>
        <v>Per0.5KG_A</v>
      </c>
      <c r="O129" t="s">
        <v>2310</v>
      </c>
      <c r="P129">
        <f>P128+(K129-K128)*2*M128</f>
        <v>55.6</v>
      </c>
      <c r="R129" t="str">
        <f t="shared" si="2"/>
        <v>('DHL','2024-01-01','2024-12-31','12376','Export','US',NULL,'EXPRESS WW (EU)','Non-Document','3',30,70,1.15,'Per0.5KG_A','AppliedMaterials_2024',55.6),</v>
      </c>
    </row>
    <row r="130" spans="1:18" x14ac:dyDescent="0.3">
      <c r="A130" t="str">
        <f t="shared" ref="A130:I130" si="146">A105</f>
        <v>DHL</v>
      </c>
      <c r="B130" s="1" t="s">
        <v>21</v>
      </c>
      <c r="C130" s="1" t="s">
        <v>2309</v>
      </c>
      <c r="D130">
        <v>12376</v>
      </c>
      <c r="E130" t="str">
        <f t="shared" si="146"/>
        <v>Export</v>
      </c>
      <c r="F130" t="str">
        <f t="shared" si="146"/>
        <v>US</v>
      </c>
      <c r="G130" t="str">
        <f t="shared" si="146"/>
        <v>NULL</v>
      </c>
      <c r="H130" t="s">
        <v>2315</v>
      </c>
      <c r="I130" t="str">
        <f t="shared" si="146"/>
        <v>Non-Document</v>
      </c>
      <c r="J130">
        <f t="shared" si="5"/>
        <v>3</v>
      </c>
      <c r="K130">
        <f t="shared" ref="K130:L130" si="147">K105</f>
        <v>70</v>
      </c>
      <c r="L130">
        <f t="shared" si="147"/>
        <v>300</v>
      </c>
      <c r="M130">
        <f>INDEX('Express Worldwide Export'!$C$14:$S$170,MATCH('Rate Load ExpressWW Export'!L130,'Express Worldwide Export'!$B$14:$B$170,0),MATCH("Zone "&amp;'Rate Load ExpressWW Export'!J130,'Express Worldwide Export'!$C$13:$S$13,0))*1</f>
        <v>1.94</v>
      </c>
      <c r="N130" t="str">
        <f t="shared" ref="N130" si="148">N105</f>
        <v>Per0.5KG_A</v>
      </c>
      <c r="O130" t="s">
        <v>2310</v>
      </c>
      <c r="P130">
        <f>P129+(K130-K129)*2*M129</f>
        <v>147.6</v>
      </c>
      <c r="R130" t="str">
        <f t="shared" si="2"/>
        <v>('DHL','2024-01-01','2024-12-31','12376','Export','US',NULL,'EXPRESS WW (EU)','Non-Document','3',70,300,1.94,'Per0.5KG_A','AppliedMaterials_2024',147.6),</v>
      </c>
    </row>
    <row r="131" spans="1:18" x14ac:dyDescent="0.3">
      <c r="A131" t="str">
        <f t="shared" ref="A131:I131" si="149">A106</f>
        <v>DHL</v>
      </c>
      <c r="B131" s="1" t="s">
        <v>21</v>
      </c>
      <c r="C131" s="1" t="s">
        <v>2309</v>
      </c>
      <c r="D131">
        <v>12376</v>
      </c>
      <c r="E131" t="str">
        <f t="shared" si="149"/>
        <v>Export</v>
      </c>
      <c r="F131" t="str">
        <f t="shared" si="149"/>
        <v>US</v>
      </c>
      <c r="G131" t="str">
        <f t="shared" si="149"/>
        <v>NULL</v>
      </c>
      <c r="H131" t="s">
        <v>2315</v>
      </c>
      <c r="I131" t="str">
        <f t="shared" si="149"/>
        <v>Non-Document</v>
      </c>
      <c r="J131">
        <f t="shared" si="5"/>
        <v>3</v>
      </c>
      <c r="K131">
        <f t="shared" ref="K131:L131" si="150">K106</f>
        <v>300</v>
      </c>
      <c r="L131">
        <f t="shared" si="150"/>
        <v>99999</v>
      </c>
      <c r="M131">
        <f>INDEX('Express Worldwide Export'!$C$14:$S$170,MATCH('Rate Load ExpressWW Export'!L131,'Express Worldwide Export'!$B$14:$B$170,0),MATCH("Zone "&amp;'Rate Load ExpressWW Export'!J131,'Express Worldwide Export'!$C$13:$S$13,0))*1</f>
        <v>1.86</v>
      </c>
      <c r="N131" t="str">
        <f t="shared" ref="N131" si="151">N106</f>
        <v>Per0.5KG_A</v>
      </c>
      <c r="O131" t="s">
        <v>2310</v>
      </c>
      <c r="P131">
        <f>P130+(K131-K130)*2*M130</f>
        <v>1040</v>
      </c>
      <c r="R131" t="str">
        <f t="shared" si="2"/>
        <v>('DHL','2024-01-01','2024-12-31','12376','Export','US',NULL,'EXPRESS WW (EU)','Non-Document','3',300,99999,1.86,'Per0.5KG_A','AppliedMaterials_2024',1040),</v>
      </c>
    </row>
    <row r="132" spans="1:18" x14ac:dyDescent="0.3">
      <c r="A132" t="str">
        <f t="shared" ref="A132:I132" si="152">A107</f>
        <v>DHL</v>
      </c>
      <c r="B132" s="1" t="s">
        <v>21</v>
      </c>
      <c r="C132" s="1" t="s">
        <v>2309</v>
      </c>
      <c r="D132">
        <v>12376</v>
      </c>
      <c r="E132" t="str">
        <f t="shared" si="152"/>
        <v>Export</v>
      </c>
      <c r="F132" t="str">
        <f t="shared" si="152"/>
        <v>US</v>
      </c>
      <c r="G132" t="str">
        <f t="shared" si="152"/>
        <v>NULL</v>
      </c>
      <c r="H132" t="s">
        <v>2315</v>
      </c>
      <c r="I132" t="str">
        <f t="shared" si="152"/>
        <v>Non-Document</v>
      </c>
      <c r="J132">
        <f t="shared" si="5"/>
        <v>4</v>
      </c>
      <c r="K132">
        <f t="shared" ref="K132:L132" si="153">K107</f>
        <v>0</v>
      </c>
      <c r="L132">
        <f t="shared" si="153"/>
        <v>0.5</v>
      </c>
      <c r="M132">
        <f>INDEX('Express Worldwide Export'!$C$14:$S$170,MATCH('Rate Load ExpressWW Export'!L132,'Express Worldwide Export'!$B$14:$B$170,0),MATCH("Zone "&amp;'Rate Load ExpressWW Export'!J132,'Express Worldwide Export'!$C$13:$S$13,0))*1</f>
        <v>18.649999999999999</v>
      </c>
      <c r="N132" t="str">
        <f t="shared" ref="N132" si="154">N107</f>
        <v>Flat KG</v>
      </c>
      <c r="O132" t="s">
        <v>2310</v>
      </c>
      <c r="P132" t="s">
        <v>18</v>
      </c>
      <c r="R132" t="str">
        <f t="shared" ref="R132:R195" si="155">SUBSTITUTE(IF(OR(ROW(A132)=2,MOD(ROW(A132),1000)=0),"insert into tnl_rating.dbo.dhl_express_rate_master values 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,",IF(OR(A133="",MOD(ROW(A133),1000)=0),"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","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,")),"'NULL'","NULL")</f>
        <v>('DHL','2024-01-01','2024-12-31','12376','Export','US',NULL,'EXPRESS WW (EU)','Non-Document','4',0,0.5,18.65,'Flat KG','AppliedMaterials_2024',NULL),</v>
      </c>
    </row>
    <row r="133" spans="1:18" x14ac:dyDescent="0.3">
      <c r="A133" t="str">
        <f t="shared" ref="A133:I133" si="156">A108</f>
        <v>DHL</v>
      </c>
      <c r="B133" s="1" t="s">
        <v>21</v>
      </c>
      <c r="C133" s="1" t="s">
        <v>2309</v>
      </c>
      <c r="D133">
        <v>12376</v>
      </c>
      <c r="E133" t="str">
        <f t="shared" si="156"/>
        <v>Export</v>
      </c>
      <c r="F133" t="str">
        <f t="shared" si="156"/>
        <v>US</v>
      </c>
      <c r="G133" t="str">
        <f t="shared" si="156"/>
        <v>NULL</v>
      </c>
      <c r="H133" t="s">
        <v>2315</v>
      </c>
      <c r="I133" t="str">
        <f t="shared" si="156"/>
        <v>Non-Document</v>
      </c>
      <c r="J133">
        <f t="shared" si="5"/>
        <v>4</v>
      </c>
      <c r="K133">
        <f t="shared" ref="K133:L133" si="157">K108</f>
        <v>0.5</v>
      </c>
      <c r="L133">
        <f t="shared" si="157"/>
        <v>1</v>
      </c>
      <c r="M133">
        <f>INDEX('Express Worldwide Export'!$C$14:$S$170,MATCH('Rate Load ExpressWW Export'!L133,'Express Worldwide Export'!$B$14:$B$170,0),MATCH("Zone "&amp;'Rate Load ExpressWW Export'!J133,'Express Worldwide Export'!$C$13:$S$13,0))*1</f>
        <v>20.41</v>
      </c>
      <c r="N133" t="str">
        <f t="shared" ref="N133" si="158">N108</f>
        <v>Flat KG</v>
      </c>
      <c r="O133" t="s">
        <v>2310</v>
      </c>
      <c r="P133" t="s">
        <v>18</v>
      </c>
      <c r="R133" t="str">
        <f t="shared" si="155"/>
        <v>('DHL','2024-01-01','2024-12-31','12376','Export','US',NULL,'EXPRESS WW (EU)','Non-Document','4',0.5,1,20.41,'Flat KG','AppliedMaterials_2024',NULL),</v>
      </c>
    </row>
    <row r="134" spans="1:18" x14ac:dyDescent="0.3">
      <c r="A134" t="str">
        <f t="shared" ref="A134:I134" si="159">A109</f>
        <v>DHL</v>
      </c>
      <c r="B134" s="1" t="s">
        <v>21</v>
      </c>
      <c r="C134" s="1" t="s">
        <v>2309</v>
      </c>
      <c r="D134">
        <v>12376</v>
      </c>
      <c r="E134" t="str">
        <f t="shared" si="159"/>
        <v>Export</v>
      </c>
      <c r="F134" t="str">
        <f t="shared" si="159"/>
        <v>US</v>
      </c>
      <c r="G134" t="str">
        <f t="shared" si="159"/>
        <v>NULL</v>
      </c>
      <c r="H134" t="s">
        <v>2315</v>
      </c>
      <c r="I134" t="str">
        <f t="shared" si="159"/>
        <v>Non-Document</v>
      </c>
      <c r="J134">
        <f t="shared" si="5"/>
        <v>4</v>
      </c>
      <c r="K134">
        <f t="shared" ref="K134:L134" si="160">K109</f>
        <v>1</v>
      </c>
      <c r="L134">
        <f t="shared" si="160"/>
        <v>1.5</v>
      </c>
      <c r="M134">
        <f>INDEX('Express Worldwide Export'!$C$14:$S$170,MATCH('Rate Load ExpressWW Export'!L134,'Express Worldwide Export'!$B$14:$B$170,0),MATCH("Zone "&amp;'Rate Load ExpressWW Export'!J134,'Express Worldwide Export'!$C$13:$S$13,0))*1</f>
        <v>21.7</v>
      </c>
      <c r="N134" t="str">
        <f t="shared" ref="N134" si="161">N109</f>
        <v>Flat KG</v>
      </c>
      <c r="O134" t="s">
        <v>2310</v>
      </c>
      <c r="P134" t="s">
        <v>18</v>
      </c>
      <c r="R134" t="str">
        <f t="shared" si="155"/>
        <v>('DHL','2024-01-01','2024-12-31','12376','Export','US',NULL,'EXPRESS WW (EU)','Non-Document','4',1,1.5,21.7,'Flat KG','AppliedMaterials_2024',NULL),</v>
      </c>
    </row>
    <row r="135" spans="1:18" x14ac:dyDescent="0.3">
      <c r="A135" t="str">
        <f t="shared" ref="A135:I135" si="162">A110</f>
        <v>DHL</v>
      </c>
      <c r="B135" s="1" t="s">
        <v>21</v>
      </c>
      <c r="C135" s="1" t="s">
        <v>2309</v>
      </c>
      <c r="D135">
        <v>12376</v>
      </c>
      <c r="E135" t="str">
        <f t="shared" si="162"/>
        <v>Export</v>
      </c>
      <c r="F135" t="str">
        <f t="shared" si="162"/>
        <v>US</v>
      </c>
      <c r="G135" t="str">
        <f t="shared" si="162"/>
        <v>NULL</v>
      </c>
      <c r="H135" t="s">
        <v>2315</v>
      </c>
      <c r="I135" t="str">
        <f t="shared" si="162"/>
        <v>Non-Document</v>
      </c>
      <c r="J135">
        <f t="shared" si="5"/>
        <v>4</v>
      </c>
      <c r="K135">
        <f t="shared" ref="K135:L135" si="163">K110</f>
        <v>1.5</v>
      </c>
      <c r="L135">
        <f t="shared" si="163"/>
        <v>2</v>
      </c>
      <c r="M135">
        <f>INDEX('Express Worldwide Export'!$C$14:$S$170,MATCH('Rate Load ExpressWW Export'!L135,'Express Worldwide Export'!$B$14:$B$170,0),MATCH("Zone "&amp;'Rate Load ExpressWW Export'!J135,'Express Worldwide Export'!$C$13:$S$13,0))*1</f>
        <v>22.99</v>
      </c>
      <c r="N135" t="str">
        <f t="shared" ref="N135" si="164">N110</f>
        <v>Flat KG</v>
      </c>
      <c r="O135" t="s">
        <v>2310</v>
      </c>
      <c r="P135" t="s">
        <v>18</v>
      </c>
      <c r="R135" t="str">
        <f t="shared" si="155"/>
        <v>('DHL','2024-01-01','2024-12-31','12376','Export','US',NULL,'EXPRESS WW (EU)','Non-Document','4',1.5,2,22.99,'Flat KG','AppliedMaterials_2024',NULL),</v>
      </c>
    </row>
    <row r="136" spans="1:18" x14ac:dyDescent="0.3">
      <c r="A136" t="str">
        <f t="shared" ref="A136:I136" si="165">A111</f>
        <v>DHL</v>
      </c>
      <c r="B136" s="1" t="s">
        <v>21</v>
      </c>
      <c r="C136" s="1" t="s">
        <v>2309</v>
      </c>
      <c r="D136">
        <v>12376</v>
      </c>
      <c r="E136" t="str">
        <f t="shared" si="165"/>
        <v>Export</v>
      </c>
      <c r="F136" t="str">
        <f t="shared" si="165"/>
        <v>US</v>
      </c>
      <c r="G136" t="str">
        <f t="shared" si="165"/>
        <v>NULL</v>
      </c>
      <c r="H136" t="s">
        <v>2315</v>
      </c>
      <c r="I136" t="str">
        <f t="shared" si="165"/>
        <v>Non-Document</v>
      </c>
      <c r="J136">
        <f t="shared" si="5"/>
        <v>4</v>
      </c>
      <c r="K136">
        <f t="shared" ref="K136:L136" si="166">K111</f>
        <v>2</v>
      </c>
      <c r="L136">
        <f t="shared" si="166"/>
        <v>2.5</v>
      </c>
      <c r="M136">
        <f>INDEX('Express Worldwide Export'!$C$14:$S$170,MATCH('Rate Load ExpressWW Export'!L136,'Express Worldwide Export'!$B$14:$B$170,0),MATCH("Zone "&amp;'Rate Load ExpressWW Export'!J136,'Express Worldwide Export'!$C$13:$S$13,0))*1</f>
        <v>24.26</v>
      </c>
      <c r="N136" t="str">
        <f t="shared" ref="N136" si="167">N111</f>
        <v>Flat KG</v>
      </c>
      <c r="O136" t="s">
        <v>2310</v>
      </c>
      <c r="P136" t="s">
        <v>18</v>
      </c>
      <c r="R136" t="str">
        <f t="shared" si="155"/>
        <v>('DHL','2024-01-01','2024-12-31','12376','Export','US',NULL,'EXPRESS WW (EU)','Non-Document','4',2,2.5,24.26,'Flat KG','AppliedMaterials_2024',NULL),</v>
      </c>
    </row>
    <row r="137" spans="1:18" x14ac:dyDescent="0.3">
      <c r="A137" t="str">
        <f t="shared" ref="A137:I137" si="168">A112</f>
        <v>DHL</v>
      </c>
      <c r="B137" s="1" t="s">
        <v>21</v>
      </c>
      <c r="C137" s="1" t="s">
        <v>2309</v>
      </c>
      <c r="D137">
        <v>12376</v>
      </c>
      <c r="E137" t="str">
        <f t="shared" si="168"/>
        <v>Export</v>
      </c>
      <c r="F137" t="str">
        <f t="shared" si="168"/>
        <v>US</v>
      </c>
      <c r="G137" t="str">
        <f t="shared" si="168"/>
        <v>NULL</v>
      </c>
      <c r="H137" t="s">
        <v>2315</v>
      </c>
      <c r="I137" t="str">
        <f t="shared" si="168"/>
        <v>Non-Document</v>
      </c>
      <c r="J137">
        <f t="shared" si="5"/>
        <v>4</v>
      </c>
      <c r="K137">
        <f t="shared" ref="K137:L137" si="169">K112</f>
        <v>2.5</v>
      </c>
      <c r="L137">
        <f t="shared" si="169"/>
        <v>3</v>
      </c>
      <c r="M137">
        <f>INDEX('Express Worldwide Export'!$C$14:$S$170,MATCH('Rate Load ExpressWW Export'!L137,'Express Worldwide Export'!$B$14:$B$170,0),MATCH("Zone "&amp;'Rate Load ExpressWW Export'!J137,'Express Worldwide Export'!$C$13:$S$13,0))*1</f>
        <v>25.35</v>
      </c>
      <c r="N137" t="str">
        <f t="shared" ref="N137" si="170">N112</f>
        <v>Flat KG</v>
      </c>
      <c r="O137" t="s">
        <v>2310</v>
      </c>
      <c r="P137" t="s">
        <v>18</v>
      </c>
      <c r="R137" t="str">
        <f t="shared" si="155"/>
        <v>('DHL','2024-01-01','2024-12-31','12376','Export','US',NULL,'EXPRESS WW (EU)','Non-Document','4',2.5,3,25.35,'Flat KG','AppliedMaterials_2024',NULL),</v>
      </c>
    </row>
    <row r="138" spans="1:18" x14ac:dyDescent="0.3">
      <c r="A138" t="str">
        <f t="shared" ref="A138:I138" si="171">A113</f>
        <v>DHL</v>
      </c>
      <c r="B138" s="1" t="s">
        <v>21</v>
      </c>
      <c r="C138" s="1" t="s">
        <v>2309</v>
      </c>
      <c r="D138">
        <v>12376</v>
      </c>
      <c r="E138" t="str">
        <f t="shared" si="171"/>
        <v>Export</v>
      </c>
      <c r="F138" t="str">
        <f t="shared" si="171"/>
        <v>US</v>
      </c>
      <c r="G138" t="str">
        <f t="shared" si="171"/>
        <v>NULL</v>
      </c>
      <c r="H138" t="s">
        <v>2315</v>
      </c>
      <c r="I138" t="str">
        <f t="shared" si="171"/>
        <v>Non-Document</v>
      </c>
      <c r="J138">
        <f t="shared" si="5"/>
        <v>4</v>
      </c>
      <c r="K138">
        <f t="shared" ref="K138:L138" si="172">K113</f>
        <v>3</v>
      </c>
      <c r="L138">
        <f t="shared" si="172"/>
        <v>3.5</v>
      </c>
      <c r="M138">
        <f>INDEX('Express Worldwide Export'!$C$14:$S$170,MATCH('Rate Load ExpressWW Export'!L138,'Express Worldwide Export'!$B$14:$B$170,0),MATCH("Zone "&amp;'Rate Load ExpressWW Export'!J138,'Express Worldwide Export'!$C$13:$S$13,0))*1</f>
        <v>26.44</v>
      </c>
      <c r="N138" t="str">
        <f t="shared" ref="N138" si="173">N113</f>
        <v>Flat KG</v>
      </c>
      <c r="O138" t="s">
        <v>2310</v>
      </c>
      <c r="P138" t="s">
        <v>18</v>
      </c>
      <c r="R138" t="str">
        <f t="shared" si="155"/>
        <v>('DHL','2024-01-01','2024-12-31','12376','Export','US',NULL,'EXPRESS WW (EU)','Non-Document','4',3,3.5,26.44,'Flat KG','AppliedMaterials_2024',NULL),</v>
      </c>
    </row>
    <row r="139" spans="1:18" x14ac:dyDescent="0.3">
      <c r="A139" t="str">
        <f t="shared" ref="A139:I139" si="174">A114</f>
        <v>DHL</v>
      </c>
      <c r="B139" s="1" t="s">
        <v>21</v>
      </c>
      <c r="C139" s="1" t="s">
        <v>2309</v>
      </c>
      <c r="D139">
        <v>12376</v>
      </c>
      <c r="E139" t="str">
        <f t="shared" si="174"/>
        <v>Export</v>
      </c>
      <c r="F139" t="str">
        <f t="shared" si="174"/>
        <v>US</v>
      </c>
      <c r="G139" t="str">
        <f t="shared" si="174"/>
        <v>NULL</v>
      </c>
      <c r="H139" t="s">
        <v>2315</v>
      </c>
      <c r="I139" t="str">
        <f t="shared" si="174"/>
        <v>Non-Document</v>
      </c>
      <c r="J139">
        <f t="shared" si="5"/>
        <v>4</v>
      </c>
      <c r="K139">
        <f t="shared" ref="K139:L139" si="175">K114</f>
        <v>3.5</v>
      </c>
      <c r="L139">
        <f t="shared" si="175"/>
        <v>4</v>
      </c>
      <c r="M139">
        <f>INDEX('Express Worldwide Export'!$C$14:$S$170,MATCH('Rate Load ExpressWW Export'!L139,'Express Worldwide Export'!$B$14:$B$170,0),MATCH("Zone "&amp;'Rate Load ExpressWW Export'!J139,'Express Worldwide Export'!$C$13:$S$13,0))*1</f>
        <v>27.53</v>
      </c>
      <c r="N139" t="str">
        <f t="shared" ref="N139" si="176">N114</f>
        <v>Flat KG</v>
      </c>
      <c r="O139" t="s">
        <v>2310</v>
      </c>
      <c r="P139" t="s">
        <v>18</v>
      </c>
      <c r="R139" t="str">
        <f t="shared" si="155"/>
        <v>('DHL','2024-01-01','2024-12-31','12376','Export','US',NULL,'EXPRESS WW (EU)','Non-Document','4',3.5,4,27.53,'Flat KG','AppliedMaterials_2024',NULL),</v>
      </c>
    </row>
    <row r="140" spans="1:18" x14ac:dyDescent="0.3">
      <c r="A140" t="str">
        <f t="shared" ref="A140:I140" si="177">A115</f>
        <v>DHL</v>
      </c>
      <c r="B140" s="1" t="s">
        <v>21</v>
      </c>
      <c r="C140" s="1" t="s">
        <v>2309</v>
      </c>
      <c r="D140">
        <v>12376</v>
      </c>
      <c r="E140" t="str">
        <f t="shared" si="177"/>
        <v>Export</v>
      </c>
      <c r="F140" t="str">
        <f t="shared" si="177"/>
        <v>US</v>
      </c>
      <c r="G140" t="str">
        <f t="shared" si="177"/>
        <v>NULL</v>
      </c>
      <c r="H140" t="s">
        <v>2315</v>
      </c>
      <c r="I140" t="str">
        <f t="shared" si="177"/>
        <v>Non-Document</v>
      </c>
      <c r="J140">
        <f t="shared" si="5"/>
        <v>4</v>
      </c>
      <c r="K140">
        <f t="shared" ref="K140:L140" si="178">K115</f>
        <v>4</v>
      </c>
      <c r="L140">
        <f t="shared" si="178"/>
        <v>4.5</v>
      </c>
      <c r="M140">
        <f>INDEX('Express Worldwide Export'!$C$14:$S$170,MATCH('Rate Load ExpressWW Export'!L140,'Express Worldwide Export'!$B$14:$B$170,0),MATCH("Zone "&amp;'Rate Load ExpressWW Export'!J140,'Express Worldwide Export'!$C$13:$S$13,0))*1</f>
        <v>28.62</v>
      </c>
      <c r="N140" t="str">
        <f t="shared" ref="N140" si="179">N115</f>
        <v>Flat KG</v>
      </c>
      <c r="O140" t="s">
        <v>2310</v>
      </c>
      <c r="P140" t="s">
        <v>18</v>
      </c>
      <c r="R140" t="str">
        <f t="shared" si="155"/>
        <v>('DHL','2024-01-01','2024-12-31','12376','Export','US',NULL,'EXPRESS WW (EU)','Non-Document','4',4,4.5,28.62,'Flat KG','AppliedMaterials_2024',NULL),</v>
      </c>
    </row>
    <row r="141" spans="1:18" x14ac:dyDescent="0.3">
      <c r="A141" t="str">
        <f t="shared" ref="A141:I141" si="180">A116</f>
        <v>DHL</v>
      </c>
      <c r="B141" s="1" t="s">
        <v>21</v>
      </c>
      <c r="C141" s="1" t="s">
        <v>2309</v>
      </c>
      <c r="D141">
        <v>12376</v>
      </c>
      <c r="E141" t="str">
        <f t="shared" si="180"/>
        <v>Export</v>
      </c>
      <c r="F141" t="str">
        <f t="shared" si="180"/>
        <v>US</v>
      </c>
      <c r="G141" t="str">
        <f t="shared" si="180"/>
        <v>NULL</v>
      </c>
      <c r="H141" t="s">
        <v>2315</v>
      </c>
      <c r="I141" t="str">
        <f t="shared" si="180"/>
        <v>Non-Document</v>
      </c>
      <c r="J141">
        <f t="shared" si="5"/>
        <v>4</v>
      </c>
      <c r="K141">
        <f t="shared" ref="K141:L141" si="181">K116</f>
        <v>4.5</v>
      </c>
      <c r="L141">
        <f t="shared" si="181"/>
        <v>5</v>
      </c>
      <c r="M141">
        <f>INDEX('Express Worldwide Export'!$C$14:$S$170,MATCH('Rate Load ExpressWW Export'!L141,'Express Worldwide Export'!$B$14:$B$170,0),MATCH("Zone "&amp;'Rate Load ExpressWW Export'!J141,'Express Worldwide Export'!$C$13:$S$13,0))*1</f>
        <v>29.71</v>
      </c>
      <c r="N141" t="str">
        <f t="shared" ref="N141" si="182">N116</f>
        <v>Flat KG</v>
      </c>
      <c r="O141" t="s">
        <v>2310</v>
      </c>
      <c r="P141" t="s">
        <v>18</v>
      </c>
      <c r="R141" t="str">
        <f t="shared" si="155"/>
        <v>('DHL','2024-01-01','2024-12-31','12376','Export','US',NULL,'EXPRESS WW (EU)','Non-Document','4',4.5,5,29.71,'Flat KG','AppliedMaterials_2024',NULL),</v>
      </c>
    </row>
    <row r="142" spans="1:18" x14ac:dyDescent="0.3">
      <c r="A142" t="str">
        <f t="shared" ref="A142:I142" si="183">A117</f>
        <v>DHL</v>
      </c>
      <c r="B142" s="1" t="s">
        <v>21</v>
      </c>
      <c r="C142" s="1" t="s">
        <v>2309</v>
      </c>
      <c r="D142">
        <v>12376</v>
      </c>
      <c r="E142" t="str">
        <f t="shared" si="183"/>
        <v>Export</v>
      </c>
      <c r="F142" t="str">
        <f t="shared" si="183"/>
        <v>US</v>
      </c>
      <c r="G142" t="str">
        <f t="shared" si="183"/>
        <v>NULL</v>
      </c>
      <c r="H142" t="s">
        <v>2315</v>
      </c>
      <c r="I142" t="str">
        <f t="shared" si="183"/>
        <v>Non-Document</v>
      </c>
      <c r="J142">
        <f t="shared" si="5"/>
        <v>4</v>
      </c>
      <c r="K142">
        <f t="shared" ref="K142:L142" si="184">K117</f>
        <v>5</v>
      </c>
      <c r="L142">
        <f t="shared" si="184"/>
        <v>5.5</v>
      </c>
      <c r="M142">
        <f>INDEX('Express Worldwide Export'!$C$14:$S$170,MATCH('Rate Load ExpressWW Export'!L142,'Express Worldwide Export'!$B$14:$B$170,0),MATCH("Zone "&amp;'Rate Load ExpressWW Export'!J142,'Express Worldwide Export'!$C$13:$S$13,0))*1</f>
        <v>30.66</v>
      </c>
      <c r="N142" t="str">
        <f t="shared" ref="N142" si="185">N117</f>
        <v>Flat KG</v>
      </c>
      <c r="O142" t="s">
        <v>2310</v>
      </c>
      <c r="P142" t="s">
        <v>18</v>
      </c>
      <c r="R142" t="str">
        <f t="shared" si="155"/>
        <v>('DHL','2024-01-01','2024-12-31','12376','Export','US',NULL,'EXPRESS WW (EU)','Non-Document','4',5,5.5,30.66,'Flat KG','AppliedMaterials_2024',NULL),</v>
      </c>
    </row>
    <row r="143" spans="1:18" x14ac:dyDescent="0.3">
      <c r="A143" t="str">
        <f t="shared" ref="A143:I143" si="186">A118</f>
        <v>DHL</v>
      </c>
      <c r="B143" s="1" t="s">
        <v>21</v>
      </c>
      <c r="C143" s="1" t="s">
        <v>2309</v>
      </c>
      <c r="D143">
        <v>12376</v>
      </c>
      <c r="E143" t="str">
        <f t="shared" si="186"/>
        <v>Export</v>
      </c>
      <c r="F143" t="str">
        <f t="shared" si="186"/>
        <v>US</v>
      </c>
      <c r="G143" t="str">
        <f t="shared" si="186"/>
        <v>NULL</v>
      </c>
      <c r="H143" t="s">
        <v>2315</v>
      </c>
      <c r="I143" t="str">
        <f t="shared" si="186"/>
        <v>Non-Document</v>
      </c>
      <c r="J143">
        <f t="shared" si="5"/>
        <v>4</v>
      </c>
      <c r="K143">
        <f t="shared" ref="K143:L143" si="187">K118</f>
        <v>5.5</v>
      </c>
      <c r="L143">
        <f t="shared" si="187"/>
        <v>6</v>
      </c>
      <c r="M143">
        <f>INDEX('Express Worldwide Export'!$C$14:$S$170,MATCH('Rate Load ExpressWW Export'!L143,'Express Worldwide Export'!$B$14:$B$170,0),MATCH("Zone "&amp;'Rate Load ExpressWW Export'!J143,'Express Worldwide Export'!$C$13:$S$13,0))*1</f>
        <v>31.61</v>
      </c>
      <c r="N143" t="str">
        <f t="shared" ref="N143" si="188">N118</f>
        <v>Flat KG</v>
      </c>
      <c r="O143" t="s">
        <v>2310</v>
      </c>
      <c r="P143" t="s">
        <v>18</v>
      </c>
      <c r="R143" t="str">
        <f t="shared" si="155"/>
        <v>('DHL','2024-01-01','2024-12-31','12376','Export','US',NULL,'EXPRESS WW (EU)','Non-Document','4',5.5,6,31.61,'Flat KG','AppliedMaterials_2024',NULL),</v>
      </c>
    </row>
    <row r="144" spans="1:18" x14ac:dyDescent="0.3">
      <c r="A144" t="str">
        <f t="shared" ref="A144:I144" si="189">A119</f>
        <v>DHL</v>
      </c>
      <c r="B144" s="1" t="s">
        <v>21</v>
      </c>
      <c r="C144" s="1" t="s">
        <v>2309</v>
      </c>
      <c r="D144">
        <v>12376</v>
      </c>
      <c r="E144" t="str">
        <f t="shared" si="189"/>
        <v>Export</v>
      </c>
      <c r="F144" t="str">
        <f t="shared" si="189"/>
        <v>US</v>
      </c>
      <c r="G144" t="str">
        <f t="shared" si="189"/>
        <v>NULL</v>
      </c>
      <c r="H144" t="s">
        <v>2315</v>
      </c>
      <c r="I144" t="str">
        <f t="shared" si="189"/>
        <v>Non-Document</v>
      </c>
      <c r="J144">
        <f t="shared" si="5"/>
        <v>4</v>
      </c>
      <c r="K144">
        <f t="shared" ref="K144:L144" si="190">K119</f>
        <v>6</v>
      </c>
      <c r="L144">
        <f t="shared" si="190"/>
        <v>6.5</v>
      </c>
      <c r="M144">
        <f>INDEX('Express Worldwide Export'!$C$14:$S$170,MATCH('Rate Load ExpressWW Export'!L144,'Express Worldwide Export'!$B$14:$B$170,0),MATCH("Zone "&amp;'Rate Load ExpressWW Export'!J144,'Express Worldwide Export'!$C$13:$S$13,0))*1</f>
        <v>32.56</v>
      </c>
      <c r="N144" t="str">
        <f t="shared" ref="N144" si="191">N119</f>
        <v>Flat KG</v>
      </c>
      <c r="O144" t="s">
        <v>2310</v>
      </c>
      <c r="P144" t="s">
        <v>18</v>
      </c>
      <c r="R144" t="str">
        <f t="shared" si="155"/>
        <v>('DHL','2024-01-01','2024-12-31','12376','Export','US',NULL,'EXPRESS WW (EU)','Non-Document','4',6,6.5,32.56,'Flat KG','AppliedMaterials_2024',NULL),</v>
      </c>
    </row>
    <row r="145" spans="1:18" x14ac:dyDescent="0.3">
      <c r="A145" t="str">
        <f t="shared" ref="A145:I145" si="192">A120</f>
        <v>DHL</v>
      </c>
      <c r="B145" s="1" t="s">
        <v>21</v>
      </c>
      <c r="C145" s="1" t="s">
        <v>2309</v>
      </c>
      <c r="D145">
        <v>12376</v>
      </c>
      <c r="E145" t="str">
        <f t="shared" si="192"/>
        <v>Export</v>
      </c>
      <c r="F145" t="str">
        <f t="shared" si="192"/>
        <v>US</v>
      </c>
      <c r="G145" t="str">
        <f t="shared" si="192"/>
        <v>NULL</v>
      </c>
      <c r="H145" t="s">
        <v>2315</v>
      </c>
      <c r="I145" t="str">
        <f t="shared" si="192"/>
        <v>Non-Document</v>
      </c>
      <c r="J145">
        <f t="shared" si="5"/>
        <v>4</v>
      </c>
      <c r="K145">
        <f t="shared" ref="K145:L145" si="193">K120</f>
        <v>6.5</v>
      </c>
      <c r="L145">
        <f t="shared" si="193"/>
        <v>7</v>
      </c>
      <c r="M145">
        <f>INDEX('Express Worldwide Export'!$C$14:$S$170,MATCH('Rate Load ExpressWW Export'!L145,'Express Worldwide Export'!$B$14:$B$170,0),MATCH("Zone "&amp;'Rate Load ExpressWW Export'!J145,'Express Worldwide Export'!$C$13:$S$13,0))*1</f>
        <v>33.51</v>
      </c>
      <c r="N145" t="str">
        <f t="shared" ref="N145" si="194">N120</f>
        <v>Flat KG</v>
      </c>
      <c r="O145" t="s">
        <v>2310</v>
      </c>
      <c r="P145" t="s">
        <v>18</v>
      </c>
      <c r="R145" t="str">
        <f t="shared" si="155"/>
        <v>('DHL','2024-01-01','2024-12-31','12376','Export','US',NULL,'EXPRESS WW (EU)','Non-Document','4',6.5,7,33.51,'Flat KG','AppliedMaterials_2024',NULL),</v>
      </c>
    </row>
    <row r="146" spans="1:18" x14ac:dyDescent="0.3">
      <c r="A146" t="str">
        <f t="shared" ref="A146:I146" si="195">A121</f>
        <v>DHL</v>
      </c>
      <c r="B146" s="1" t="s">
        <v>21</v>
      </c>
      <c r="C146" s="1" t="s">
        <v>2309</v>
      </c>
      <c r="D146">
        <v>12376</v>
      </c>
      <c r="E146" t="str">
        <f t="shared" si="195"/>
        <v>Export</v>
      </c>
      <c r="F146" t="str">
        <f t="shared" si="195"/>
        <v>US</v>
      </c>
      <c r="G146" t="str">
        <f t="shared" si="195"/>
        <v>NULL</v>
      </c>
      <c r="H146" t="s">
        <v>2315</v>
      </c>
      <c r="I146" t="str">
        <f t="shared" si="195"/>
        <v>Non-Document</v>
      </c>
      <c r="J146">
        <f t="shared" si="5"/>
        <v>4</v>
      </c>
      <c r="K146">
        <f t="shared" ref="K146:L146" si="196">K121</f>
        <v>7</v>
      </c>
      <c r="L146">
        <f t="shared" si="196"/>
        <v>7.5</v>
      </c>
      <c r="M146">
        <f>INDEX('Express Worldwide Export'!$C$14:$S$170,MATCH('Rate Load ExpressWW Export'!L146,'Express Worldwide Export'!$B$14:$B$170,0),MATCH("Zone "&amp;'Rate Load ExpressWW Export'!J146,'Express Worldwide Export'!$C$13:$S$13,0))*1</f>
        <v>34.46</v>
      </c>
      <c r="N146" t="str">
        <f t="shared" ref="N146" si="197">N121</f>
        <v>Flat KG</v>
      </c>
      <c r="O146" t="s">
        <v>2310</v>
      </c>
      <c r="P146" t="s">
        <v>18</v>
      </c>
      <c r="R146" t="str">
        <f t="shared" si="155"/>
        <v>('DHL','2024-01-01','2024-12-31','12376','Export','US',NULL,'EXPRESS WW (EU)','Non-Document','4',7,7.5,34.46,'Flat KG','AppliedMaterials_2024',NULL),</v>
      </c>
    </row>
    <row r="147" spans="1:18" x14ac:dyDescent="0.3">
      <c r="A147" t="str">
        <f t="shared" ref="A147:I147" si="198">A122</f>
        <v>DHL</v>
      </c>
      <c r="B147" s="1" t="s">
        <v>21</v>
      </c>
      <c r="C147" s="1" t="s">
        <v>2309</v>
      </c>
      <c r="D147">
        <v>12376</v>
      </c>
      <c r="E147" t="str">
        <f t="shared" si="198"/>
        <v>Export</v>
      </c>
      <c r="F147" t="str">
        <f t="shared" si="198"/>
        <v>US</v>
      </c>
      <c r="G147" t="str">
        <f t="shared" si="198"/>
        <v>NULL</v>
      </c>
      <c r="H147" t="s">
        <v>2315</v>
      </c>
      <c r="I147" t="str">
        <f t="shared" si="198"/>
        <v>Non-Document</v>
      </c>
      <c r="J147">
        <f t="shared" ref="J147:J210" si="199">J122+1</f>
        <v>4</v>
      </c>
      <c r="K147">
        <f t="shared" ref="K147:L147" si="200">K122</f>
        <v>7.5</v>
      </c>
      <c r="L147">
        <f t="shared" si="200"/>
        <v>8</v>
      </c>
      <c r="M147">
        <f>INDEX('Express Worldwide Export'!$C$14:$S$170,MATCH('Rate Load ExpressWW Export'!L147,'Express Worldwide Export'!$B$14:$B$170,0),MATCH("Zone "&amp;'Rate Load ExpressWW Export'!J147,'Express Worldwide Export'!$C$13:$S$13,0))*1</f>
        <v>35.409999999999997</v>
      </c>
      <c r="N147" t="str">
        <f t="shared" ref="N147" si="201">N122</f>
        <v>Flat KG</v>
      </c>
      <c r="O147" t="s">
        <v>2310</v>
      </c>
      <c r="P147" t="s">
        <v>18</v>
      </c>
      <c r="R147" t="str">
        <f t="shared" si="155"/>
        <v>('DHL','2024-01-01','2024-12-31','12376','Export','US',NULL,'EXPRESS WW (EU)','Non-Document','4',7.5,8,35.41,'Flat KG','AppliedMaterials_2024',NULL),</v>
      </c>
    </row>
    <row r="148" spans="1:18" x14ac:dyDescent="0.3">
      <c r="A148" t="str">
        <f t="shared" ref="A148:I148" si="202">A123</f>
        <v>DHL</v>
      </c>
      <c r="B148" s="1" t="s">
        <v>21</v>
      </c>
      <c r="C148" s="1" t="s">
        <v>2309</v>
      </c>
      <c r="D148">
        <v>12376</v>
      </c>
      <c r="E148" t="str">
        <f t="shared" si="202"/>
        <v>Export</v>
      </c>
      <c r="F148" t="str">
        <f t="shared" si="202"/>
        <v>US</v>
      </c>
      <c r="G148" t="str">
        <f t="shared" si="202"/>
        <v>NULL</v>
      </c>
      <c r="H148" t="s">
        <v>2315</v>
      </c>
      <c r="I148" t="str">
        <f t="shared" si="202"/>
        <v>Non-Document</v>
      </c>
      <c r="J148">
        <f t="shared" si="199"/>
        <v>4</v>
      </c>
      <c r="K148">
        <f t="shared" ref="K148:L148" si="203">K123</f>
        <v>8</v>
      </c>
      <c r="L148">
        <f t="shared" si="203"/>
        <v>8.5</v>
      </c>
      <c r="M148">
        <f>INDEX('Express Worldwide Export'!$C$14:$S$170,MATCH('Rate Load ExpressWW Export'!L148,'Express Worldwide Export'!$B$14:$B$170,0),MATCH("Zone "&amp;'Rate Load ExpressWW Export'!J148,'Express Worldwide Export'!$C$13:$S$13,0))*1</f>
        <v>36.36</v>
      </c>
      <c r="N148" t="str">
        <f t="shared" ref="N148" si="204">N123</f>
        <v>Flat KG</v>
      </c>
      <c r="O148" t="s">
        <v>2310</v>
      </c>
      <c r="P148" t="s">
        <v>18</v>
      </c>
      <c r="R148" t="str">
        <f t="shared" si="155"/>
        <v>('DHL','2024-01-01','2024-12-31','12376','Export','US',NULL,'EXPRESS WW (EU)','Non-Document','4',8,8.5,36.36,'Flat KG','AppliedMaterials_2024',NULL),</v>
      </c>
    </row>
    <row r="149" spans="1:18" x14ac:dyDescent="0.3">
      <c r="A149" t="str">
        <f t="shared" ref="A149:I149" si="205">A124</f>
        <v>DHL</v>
      </c>
      <c r="B149" s="1" t="s">
        <v>21</v>
      </c>
      <c r="C149" s="1" t="s">
        <v>2309</v>
      </c>
      <c r="D149">
        <v>12376</v>
      </c>
      <c r="E149" t="str">
        <f t="shared" si="205"/>
        <v>Export</v>
      </c>
      <c r="F149" t="str">
        <f t="shared" si="205"/>
        <v>US</v>
      </c>
      <c r="G149" t="str">
        <f t="shared" si="205"/>
        <v>NULL</v>
      </c>
      <c r="H149" t="s">
        <v>2315</v>
      </c>
      <c r="I149" t="str">
        <f t="shared" si="205"/>
        <v>Non-Document</v>
      </c>
      <c r="J149">
        <f t="shared" si="199"/>
        <v>4</v>
      </c>
      <c r="K149">
        <f t="shared" ref="K149:L149" si="206">K124</f>
        <v>8.5</v>
      </c>
      <c r="L149">
        <f t="shared" si="206"/>
        <v>9</v>
      </c>
      <c r="M149">
        <f>INDEX('Express Worldwide Export'!$C$14:$S$170,MATCH('Rate Load ExpressWW Export'!L149,'Express Worldwide Export'!$B$14:$B$170,0),MATCH("Zone "&amp;'Rate Load ExpressWW Export'!J149,'Express Worldwide Export'!$C$13:$S$13,0))*1</f>
        <v>37.31</v>
      </c>
      <c r="N149" t="str">
        <f t="shared" ref="N149" si="207">N124</f>
        <v>Flat KG</v>
      </c>
      <c r="O149" t="s">
        <v>2310</v>
      </c>
      <c r="P149" t="s">
        <v>18</v>
      </c>
      <c r="R149" t="str">
        <f t="shared" si="155"/>
        <v>('DHL','2024-01-01','2024-12-31','12376','Export','US',NULL,'EXPRESS WW (EU)','Non-Document','4',8.5,9,37.31,'Flat KG','AppliedMaterials_2024',NULL),</v>
      </c>
    </row>
    <row r="150" spans="1:18" x14ac:dyDescent="0.3">
      <c r="A150" t="str">
        <f t="shared" ref="A150:I150" si="208">A125</f>
        <v>DHL</v>
      </c>
      <c r="B150" s="1" t="s">
        <v>21</v>
      </c>
      <c r="C150" s="1" t="s">
        <v>2309</v>
      </c>
      <c r="D150">
        <v>12376</v>
      </c>
      <c r="E150" t="str">
        <f t="shared" si="208"/>
        <v>Export</v>
      </c>
      <c r="F150" t="str">
        <f t="shared" si="208"/>
        <v>US</v>
      </c>
      <c r="G150" t="str">
        <f t="shared" si="208"/>
        <v>NULL</v>
      </c>
      <c r="H150" t="s">
        <v>2315</v>
      </c>
      <c r="I150" t="str">
        <f t="shared" si="208"/>
        <v>Non-Document</v>
      </c>
      <c r="J150">
        <f t="shared" si="199"/>
        <v>4</v>
      </c>
      <c r="K150">
        <f t="shared" ref="K150:L150" si="209">K125</f>
        <v>9</v>
      </c>
      <c r="L150">
        <f t="shared" si="209"/>
        <v>9.5</v>
      </c>
      <c r="M150">
        <f>INDEX('Express Worldwide Export'!$C$14:$S$170,MATCH('Rate Load ExpressWW Export'!L150,'Express Worldwide Export'!$B$14:$B$170,0),MATCH("Zone "&amp;'Rate Load ExpressWW Export'!J150,'Express Worldwide Export'!$C$13:$S$13,0))*1</f>
        <v>38.26</v>
      </c>
      <c r="N150" t="str">
        <f t="shared" ref="N150" si="210">N125</f>
        <v>Flat KG</v>
      </c>
      <c r="O150" t="s">
        <v>2310</v>
      </c>
      <c r="P150" t="s">
        <v>18</v>
      </c>
      <c r="R150" t="str">
        <f t="shared" si="155"/>
        <v>('DHL','2024-01-01','2024-12-31','12376','Export','US',NULL,'EXPRESS WW (EU)','Non-Document','4',9,9.5,38.26,'Flat KG','AppliedMaterials_2024',NULL),</v>
      </c>
    </row>
    <row r="151" spans="1:18" x14ac:dyDescent="0.3">
      <c r="A151" t="str">
        <f t="shared" ref="A151:I151" si="211">A126</f>
        <v>DHL</v>
      </c>
      <c r="B151" s="1" t="s">
        <v>21</v>
      </c>
      <c r="C151" s="1" t="s">
        <v>2309</v>
      </c>
      <c r="D151">
        <v>12376</v>
      </c>
      <c r="E151" t="str">
        <f t="shared" si="211"/>
        <v>Export</v>
      </c>
      <c r="F151" t="str">
        <f t="shared" si="211"/>
        <v>US</v>
      </c>
      <c r="G151" t="str">
        <f t="shared" si="211"/>
        <v>NULL</v>
      </c>
      <c r="H151" t="s">
        <v>2315</v>
      </c>
      <c r="I151" t="str">
        <f t="shared" si="211"/>
        <v>Non-Document</v>
      </c>
      <c r="J151">
        <f t="shared" si="199"/>
        <v>4</v>
      </c>
      <c r="K151">
        <f t="shared" ref="K151:L151" si="212">K126</f>
        <v>9.5</v>
      </c>
      <c r="L151">
        <f t="shared" si="212"/>
        <v>10</v>
      </c>
      <c r="M151">
        <f>INDEX('Express Worldwide Export'!$C$14:$S$170,MATCH('Rate Load ExpressWW Export'!L151,'Express Worldwide Export'!$B$14:$B$170,0),MATCH("Zone "&amp;'Rate Load ExpressWW Export'!J151,'Express Worldwide Export'!$C$13:$S$13,0))*1</f>
        <v>39.21</v>
      </c>
      <c r="N151" t="str">
        <f t="shared" ref="N151" si="213">N126</f>
        <v>Flat KG</v>
      </c>
      <c r="O151" t="s">
        <v>2310</v>
      </c>
      <c r="P151" t="s">
        <v>18</v>
      </c>
      <c r="R151" t="str">
        <f t="shared" si="155"/>
        <v>('DHL','2024-01-01','2024-12-31','12376','Export','US',NULL,'EXPRESS WW (EU)','Non-Document','4',9.5,10,39.21,'Flat KG','AppliedMaterials_2024',NULL),</v>
      </c>
    </row>
    <row r="152" spans="1:18" x14ac:dyDescent="0.3">
      <c r="A152" t="str">
        <f t="shared" ref="A152:I152" si="214">A127</f>
        <v>DHL</v>
      </c>
      <c r="B152" s="1" t="s">
        <v>21</v>
      </c>
      <c r="C152" s="1" t="s">
        <v>2309</v>
      </c>
      <c r="D152">
        <v>12376</v>
      </c>
      <c r="E152" t="str">
        <f t="shared" si="214"/>
        <v>Export</v>
      </c>
      <c r="F152" t="str">
        <f t="shared" si="214"/>
        <v>US</v>
      </c>
      <c r="G152" t="str">
        <f t="shared" si="214"/>
        <v>NULL</v>
      </c>
      <c r="H152" t="s">
        <v>2315</v>
      </c>
      <c r="I152" t="str">
        <f t="shared" si="214"/>
        <v>Non-Document</v>
      </c>
      <c r="J152">
        <f t="shared" si="199"/>
        <v>4</v>
      </c>
      <c r="K152">
        <f t="shared" ref="K152:L152" si="215">K127</f>
        <v>10</v>
      </c>
      <c r="L152">
        <f t="shared" si="215"/>
        <v>20</v>
      </c>
      <c r="M152">
        <f>INDEX('Express Worldwide Export'!$C$14:$S$170,MATCH('Rate Load ExpressWW Export'!L152,'Express Worldwide Export'!$B$14:$B$170,0),MATCH("Zone "&amp;'Rate Load ExpressWW Export'!J152,'Express Worldwide Export'!$C$13:$S$13,0))*1</f>
        <v>0.52</v>
      </c>
      <c r="N152" t="str">
        <f t="shared" ref="N152" si="216">N127</f>
        <v>Per0.5KG_A</v>
      </c>
      <c r="O152" t="s">
        <v>2310</v>
      </c>
      <c r="P152">
        <f>M151</f>
        <v>39.21</v>
      </c>
      <c r="R152" t="str">
        <f t="shared" si="155"/>
        <v>('DHL','2024-01-01','2024-12-31','12376','Export','US',NULL,'EXPRESS WW (EU)','Non-Document','4',10,20,0.52,'Per0.5KG_A','AppliedMaterials_2024',39.21),</v>
      </c>
    </row>
    <row r="153" spans="1:18" x14ac:dyDescent="0.3">
      <c r="A153" t="str">
        <f t="shared" ref="A153:I153" si="217">A128</f>
        <v>DHL</v>
      </c>
      <c r="B153" s="1" t="s">
        <v>21</v>
      </c>
      <c r="C153" s="1" t="s">
        <v>2309</v>
      </c>
      <c r="D153">
        <v>12376</v>
      </c>
      <c r="E153" t="str">
        <f t="shared" si="217"/>
        <v>Export</v>
      </c>
      <c r="F153" t="str">
        <f t="shared" si="217"/>
        <v>US</v>
      </c>
      <c r="G153" t="str">
        <f t="shared" si="217"/>
        <v>NULL</v>
      </c>
      <c r="H153" t="s">
        <v>2315</v>
      </c>
      <c r="I153" t="str">
        <f t="shared" si="217"/>
        <v>Non-Document</v>
      </c>
      <c r="J153">
        <f t="shared" si="199"/>
        <v>4</v>
      </c>
      <c r="K153">
        <f t="shared" ref="K153:L153" si="218">K128</f>
        <v>20</v>
      </c>
      <c r="L153">
        <f t="shared" si="218"/>
        <v>30</v>
      </c>
      <c r="M153">
        <f>INDEX('Express Worldwide Export'!$C$14:$S$170,MATCH('Rate Load ExpressWW Export'!L153,'Express Worldwide Export'!$B$14:$B$170,0),MATCH("Zone "&amp;'Rate Load ExpressWW Export'!J153,'Express Worldwide Export'!$C$13:$S$13,0))*1</f>
        <v>0.72</v>
      </c>
      <c r="N153" t="str">
        <f t="shared" ref="N153" si="219">N128</f>
        <v>Per0.5KG_A</v>
      </c>
      <c r="O153" t="s">
        <v>2310</v>
      </c>
      <c r="P153">
        <f>P152+((K153-K152)*2)*M152</f>
        <v>49.61</v>
      </c>
      <c r="R153" t="str">
        <f t="shared" si="155"/>
        <v>('DHL','2024-01-01','2024-12-31','12376','Export','US',NULL,'EXPRESS WW (EU)','Non-Document','4',20,30,0.72,'Per0.5KG_A','AppliedMaterials_2024',49.61),</v>
      </c>
    </row>
    <row r="154" spans="1:18" x14ac:dyDescent="0.3">
      <c r="A154" t="str">
        <f t="shared" ref="A154:I154" si="220">A129</f>
        <v>DHL</v>
      </c>
      <c r="B154" s="1" t="s">
        <v>21</v>
      </c>
      <c r="C154" s="1" t="s">
        <v>2309</v>
      </c>
      <c r="D154">
        <v>12376</v>
      </c>
      <c r="E154" t="str">
        <f t="shared" si="220"/>
        <v>Export</v>
      </c>
      <c r="F154" t="str">
        <f t="shared" si="220"/>
        <v>US</v>
      </c>
      <c r="G154" t="str">
        <f t="shared" si="220"/>
        <v>NULL</v>
      </c>
      <c r="H154" t="s">
        <v>2315</v>
      </c>
      <c r="I154" t="str">
        <f t="shared" si="220"/>
        <v>Non-Document</v>
      </c>
      <c r="J154">
        <f t="shared" si="199"/>
        <v>4</v>
      </c>
      <c r="K154">
        <f t="shared" ref="K154:L154" si="221">K129</f>
        <v>30</v>
      </c>
      <c r="L154">
        <f t="shared" si="221"/>
        <v>70</v>
      </c>
      <c r="M154">
        <f>INDEX('Express Worldwide Export'!$C$14:$S$170,MATCH('Rate Load ExpressWW Export'!L154,'Express Worldwide Export'!$B$14:$B$170,0),MATCH("Zone "&amp;'Rate Load ExpressWW Export'!J154,'Express Worldwide Export'!$C$13:$S$13,0))*1</f>
        <v>1.29</v>
      </c>
      <c r="N154" t="str">
        <f t="shared" ref="N154" si="222">N129</f>
        <v>Per0.5KG_A</v>
      </c>
      <c r="O154" t="s">
        <v>2310</v>
      </c>
      <c r="P154">
        <f>P153+(K154-K153)*2*M153</f>
        <v>64.009999999999991</v>
      </c>
      <c r="R154" t="str">
        <f t="shared" si="155"/>
        <v>('DHL','2024-01-01','2024-12-31','12376','Export','US',NULL,'EXPRESS WW (EU)','Non-Document','4',30,70,1.29,'Per0.5KG_A','AppliedMaterials_2024',64.01),</v>
      </c>
    </row>
    <row r="155" spans="1:18" x14ac:dyDescent="0.3">
      <c r="A155" t="str">
        <f t="shared" ref="A155:I155" si="223">A130</f>
        <v>DHL</v>
      </c>
      <c r="B155" s="1" t="s">
        <v>21</v>
      </c>
      <c r="C155" s="1" t="s">
        <v>2309</v>
      </c>
      <c r="D155">
        <v>12376</v>
      </c>
      <c r="E155" t="str">
        <f t="shared" si="223"/>
        <v>Export</v>
      </c>
      <c r="F155" t="str">
        <f t="shared" si="223"/>
        <v>US</v>
      </c>
      <c r="G155" t="str">
        <f t="shared" si="223"/>
        <v>NULL</v>
      </c>
      <c r="H155" t="s">
        <v>2315</v>
      </c>
      <c r="I155" t="str">
        <f t="shared" si="223"/>
        <v>Non-Document</v>
      </c>
      <c r="J155">
        <f t="shared" si="199"/>
        <v>4</v>
      </c>
      <c r="K155">
        <f t="shared" ref="K155:L155" si="224">K130</f>
        <v>70</v>
      </c>
      <c r="L155">
        <f t="shared" si="224"/>
        <v>300</v>
      </c>
      <c r="M155">
        <f>INDEX('Express Worldwide Export'!$C$14:$S$170,MATCH('Rate Load ExpressWW Export'!L155,'Express Worldwide Export'!$B$14:$B$170,0),MATCH("Zone "&amp;'Rate Load ExpressWW Export'!J155,'Express Worldwide Export'!$C$13:$S$13,0))*1</f>
        <v>2.0699999999999998</v>
      </c>
      <c r="N155" t="str">
        <f t="shared" ref="N155" si="225">N130</f>
        <v>Per0.5KG_A</v>
      </c>
      <c r="O155" t="s">
        <v>2310</v>
      </c>
      <c r="P155">
        <f>P154+(K155-K154)*2*M154</f>
        <v>167.20999999999998</v>
      </c>
      <c r="R155" t="str">
        <f t="shared" si="155"/>
        <v>('DHL','2024-01-01','2024-12-31','12376','Export','US',NULL,'EXPRESS WW (EU)','Non-Document','4',70,300,2.07,'Per0.5KG_A','AppliedMaterials_2024',167.21),</v>
      </c>
    </row>
    <row r="156" spans="1:18" x14ac:dyDescent="0.3">
      <c r="A156" t="str">
        <f t="shared" ref="A156:I156" si="226">A131</f>
        <v>DHL</v>
      </c>
      <c r="B156" s="1" t="s">
        <v>21</v>
      </c>
      <c r="C156" s="1" t="s">
        <v>2309</v>
      </c>
      <c r="D156">
        <v>12376</v>
      </c>
      <c r="E156" t="str">
        <f t="shared" si="226"/>
        <v>Export</v>
      </c>
      <c r="F156" t="str">
        <f t="shared" si="226"/>
        <v>US</v>
      </c>
      <c r="G156" t="str">
        <f t="shared" si="226"/>
        <v>NULL</v>
      </c>
      <c r="H156" t="s">
        <v>2315</v>
      </c>
      <c r="I156" t="str">
        <f t="shared" si="226"/>
        <v>Non-Document</v>
      </c>
      <c r="J156">
        <f t="shared" si="199"/>
        <v>4</v>
      </c>
      <c r="K156">
        <f t="shared" ref="K156:L156" si="227">K131</f>
        <v>300</v>
      </c>
      <c r="L156">
        <f t="shared" si="227"/>
        <v>99999</v>
      </c>
      <c r="M156">
        <f>INDEX('Express Worldwide Export'!$C$14:$S$170,MATCH('Rate Load ExpressWW Export'!L156,'Express Worldwide Export'!$B$14:$B$170,0),MATCH("Zone "&amp;'Rate Load ExpressWW Export'!J156,'Express Worldwide Export'!$C$13:$S$13,0))*1</f>
        <v>2</v>
      </c>
      <c r="N156" t="str">
        <f t="shared" ref="N156" si="228">N131</f>
        <v>Per0.5KG_A</v>
      </c>
      <c r="O156" t="s">
        <v>2310</v>
      </c>
      <c r="P156">
        <f>P155+(K156-K155)*2*M155</f>
        <v>1119.4099999999999</v>
      </c>
      <c r="R156" t="str">
        <f t="shared" si="155"/>
        <v>('DHL','2024-01-01','2024-12-31','12376','Export','US',NULL,'EXPRESS WW (EU)','Non-Document','4',300,99999,2,'Per0.5KG_A','AppliedMaterials_2024',1119.41),</v>
      </c>
    </row>
    <row r="157" spans="1:18" x14ac:dyDescent="0.3">
      <c r="A157" t="str">
        <f t="shared" ref="A157:I157" si="229">A132</f>
        <v>DHL</v>
      </c>
      <c r="B157" s="1" t="s">
        <v>21</v>
      </c>
      <c r="C157" s="1" t="s">
        <v>2309</v>
      </c>
      <c r="D157">
        <v>12376</v>
      </c>
      <c r="E157" t="str">
        <f t="shared" si="229"/>
        <v>Export</v>
      </c>
      <c r="F157" t="str">
        <f t="shared" si="229"/>
        <v>US</v>
      </c>
      <c r="G157" t="str">
        <f t="shared" si="229"/>
        <v>NULL</v>
      </c>
      <c r="H157" t="s">
        <v>2315</v>
      </c>
      <c r="I157" t="str">
        <f t="shared" si="229"/>
        <v>Non-Document</v>
      </c>
      <c r="J157">
        <f t="shared" si="199"/>
        <v>5</v>
      </c>
      <c r="K157">
        <f t="shared" ref="K157:L157" si="230">K132</f>
        <v>0</v>
      </c>
      <c r="L157">
        <f t="shared" si="230"/>
        <v>0.5</v>
      </c>
      <c r="M157">
        <f>INDEX('Express Worldwide Export'!$C$14:$S$170,MATCH('Rate Load ExpressWW Export'!L157,'Express Worldwide Export'!$B$14:$B$170,0),MATCH("Zone "&amp;'Rate Load ExpressWW Export'!J157,'Express Worldwide Export'!$C$13:$S$13,0))*1</f>
        <v>19.95</v>
      </c>
      <c r="N157" t="str">
        <f t="shared" ref="N157" si="231">N132</f>
        <v>Flat KG</v>
      </c>
      <c r="O157" t="s">
        <v>2310</v>
      </c>
      <c r="P157" t="s">
        <v>18</v>
      </c>
      <c r="R157" t="str">
        <f t="shared" si="155"/>
        <v>('DHL','2024-01-01','2024-12-31','12376','Export','US',NULL,'EXPRESS WW (EU)','Non-Document','5',0,0.5,19.95,'Flat KG','AppliedMaterials_2024',NULL),</v>
      </c>
    </row>
    <row r="158" spans="1:18" x14ac:dyDescent="0.3">
      <c r="A158" t="str">
        <f t="shared" ref="A158:I158" si="232">A133</f>
        <v>DHL</v>
      </c>
      <c r="B158" s="1" t="s">
        <v>21</v>
      </c>
      <c r="C158" s="1" t="s">
        <v>2309</v>
      </c>
      <c r="D158">
        <v>12376</v>
      </c>
      <c r="E158" t="str">
        <f t="shared" si="232"/>
        <v>Export</v>
      </c>
      <c r="F158" t="str">
        <f t="shared" si="232"/>
        <v>US</v>
      </c>
      <c r="G158" t="str">
        <f t="shared" si="232"/>
        <v>NULL</v>
      </c>
      <c r="H158" t="s">
        <v>2315</v>
      </c>
      <c r="I158" t="str">
        <f t="shared" si="232"/>
        <v>Non-Document</v>
      </c>
      <c r="J158">
        <f t="shared" si="199"/>
        <v>5</v>
      </c>
      <c r="K158">
        <f t="shared" ref="K158:L158" si="233">K133</f>
        <v>0.5</v>
      </c>
      <c r="L158">
        <f t="shared" si="233"/>
        <v>1</v>
      </c>
      <c r="M158">
        <f>INDEX('Express Worldwide Export'!$C$14:$S$170,MATCH('Rate Load ExpressWW Export'!L158,'Express Worldwide Export'!$B$14:$B$170,0),MATCH("Zone "&amp;'Rate Load ExpressWW Export'!J158,'Express Worldwide Export'!$C$13:$S$13,0))*1</f>
        <v>21.94</v>
      </c>
      <c r="N158" t="str">
        <f t="shared" ref="N158" si="234">N133</f>
        <v>Flat KG</v>
      </c>
      <c r="O158" t="s">
        <v>2310</v>
      </c>
      <c r="P158" t="s">
        <v>18</v>
      </c>
      <c r="R158" t="str">
        <f t="shared" si="155"/>
        <v>('DHL','2024-01-01','2024-12-31','12376','Export','US',NULL,'EXPRESS WW (EU)','Non-Document','5',0.5,1,21.94,'Flat KG','AppliedMaterials_2024',NULL),</v>
      </c>
    </row>
    <row r="159" spans="1:18" x14ac:dyDescent="0.3">
      <c r="A159" t="str">
        <f t="shared" ref="A159:I159" si="235">A134</f>
        <v>DHL</v>
      </c>
      <c r="B159" s="1" t="s">
        <v>21</v>
      </c>
      <c r="C159" s="1" t="s">
        <v>2309</v>
      </c>
      <c r="D159">
        <v>12376</v>
      </c>
      <c r="E159" t="str">
        <f t="shared" si="235"/>
        <v>Export</v>
      </c>
      <c r="F159" t="str">
        <f t="shared" si="235"/>
        <v>US</v>
      </c>
      <c r="G159" t="str">
        <f t="shared" si="235"/>
        <v>NULL</v>
      </c>
      <c r="H159" t="s">
        <v>2315</v>
      </c>
      <c r="I159" t="str">
        <f t="shared" si="235"/>
        <v>Non-Document</v>
      </c>
      <c r="J159">
        <f t="shared" si="199"/>
        <v>5</v>
      </c>
      <c r="K159">
        <f t="shared" ref="K159:L159" si="236">K134</f>
        <v>1</v>
      </c>
      <c r="L159">
        <f t="shared" si="236"/>
        <v>1.5</v>
      </c>
      <c r="M159">
        <f>INDEX('Express Worldwide Export'!$C$14:$S$170,MATCH('Rate Load ExpressWW Export'!L159,'Express Worldwide Export'!$B$14:$B$170,0),MATCH("Zone "&amp;'Rate Load ExpressWW Export'!J159,'Express Worldwide Export'!$C$13:$S$13,0))*1</f>
        <v>23.6</v>
      </c>
      <c r="N159" t="str">
        <f t="shared" ref="N159" si="237">N134</f>
        <v>Flat KG</v>
      </c>
      <c r="O159" t="s">
        <v>2310</v>
      </c>
      <c r="P159" t="s">
        <v>18</v>
      </c>
      <c r="R159" t="str">
        <f t="shared" si="155"/>
        <v>('DHL','2024-01-01','2024-12-31','12376','Export','US',NULL,'EXPRESS WW (EU)','Non-Document','5',1,1.5,23.6,'Flat KG','AppliedMaterials_2024',NULL),</v>
      </c>
    </row>
    <row r="160" spans="1:18" x14ac:dyDescent="0.3">
      <c r="A160" t="str">
        <f t="shared" ref="A160:I160" si="238">A135</f>
        <v>DHL</v>
      </c>
      <c r="B160" s="1" t="s">
        <v>21</v>
      </c>
      <c r="C160" s="1" t="s">
        <v>2309</v>
      </c>
      <c r="D160">
        <v>12376</v>
      </c>
      <c r="E160" t="str">
        <f t="shared" si="238"/>
        <v>Export</v>
      </c>
      <c r="F160" t="str">
        <f t="shared" si="238"/>
        <v>US</v>
      </c>
      <c r="G160" t="str">
        <f t="shared" si="238"/>
        <v>NULL</v>
      </c>
      <c r="H160" t="s">
        <v>2315</v>
      </c>
      <c r="I160" t="str">
        <f t="shared" si="238"/>
        <v>Non-Document</v>
      </c>
      <c r="J160">
        <f t="shared" si="199"/>
        <v>5</v>
      </c>
      <c r="K160">
        <f t="shared" ref="K160:L160" si="239">K135</f>
        <v>1.5</v>
      </c>
      <c r="L160">
        <f t="shared" si="239"/>
        <v>2</v>
      </c>
      <c r="M160">
        <f>INDEX('Express Worldwide Export'!$C$14:$S$170,MATCH('Rate Load ExpressWW Export'!L160,'Express Worldwide Export'!$B$14:$B$170,0),MATCH("Zone "&amp;'Rate Load ExpressWW Export'!J160,'Express Worldwide Export'!$C$13:$S$13,0))*1</f>
        <v>25.26</v>
      </c>
      <c r="N160" t="str">
        <f t="shared" ref="N160" si="240">N135</f>
        <v>Flat KG</v>
      </c>
      <c r="O160" t="s">
        <v>2310</v>
      </c>
      <c r="P160" t="s">
        <v>18</v>
      </c>
      <c r="R160" t="str">
        <f t="shared" si="155"/>
        <v>('DHL','2024-01-01','2024-12-31','12376','Export','US',NULL,'EXPRESS WW (EU)','Non-Document','5',1.5,2,25.26,'Flat KG','AppliedMaterials_2024',NULL),</v>
      </c>
    </row>
    <row r="161" spans="1:18" x14ac:dyDescent="0.3">
      <c r="A161" t="str">
        <f t="shared" ref="A161:I161" si="241">A136</f>
        <v>DHL</v>
      </c>
      <c r="B161" s="1" t="s">
        <v>21</v>
      </c>
      <c r="C161" s="1" t="s">
        <v>2309</v>
      </c>
      <c r="D161">
        <v>12376</v>
      </c>
      <c r="E161" t="str">
        <f t="shared" si="241"/>
        <v>Export</v>
      </c>
      <c r="F161" t="str">
        <f t="shared" si="241"/>
        <v>US</v>
      </c>
      <c r="G161" t="str">
        <f t="shared" si="241"/>
        <v>NULL</v>
      </c>
      <c r="H161" t="s">
        <v>2315</v>
      </c>
      <c r="I161" t="str">
        <f t="shared" si="241"/>
        <v>Non-Document</v>
      </c>
      <c r="J161">
        <f t="shared" si="199"/>
        <v>5</v>
      </c>
      <c r="K161">
        <f t="shared" ref="K161:L161" si="242">K136</f>
        <v>2</v>
      </c>
      <c r="L161">
        <f t="shared" si="242"/>
        <v>2.5</v>
      </c>
      <c r="M161">
        <f>INDEX('Express Worldwide Export'!$C$14:$S$170,MATCH('Rate Load ExpressWW Export'!L161,'Express Worldwide Export'!$B$14:$B$170,0),MATCH("Zone "&amp;'Rate Load ExpressWW Export'!J161,'Express Worldwide Export'!$C$13:$S$13,0))*1</f>
        <v>26.5</v>
      </c>
      <c r="N161" t="str">
        <f t="shared" ref="N161" si="243">N136</f>
        <v>Flat KG</v>
      </c>
      <c r="O161" t="s">
        <v>2310</v>
      </c>
      <c r="P161" t="s">
        <v>18</v>
      </c>
      <c r="R161" t="str">
        <f t="shared" si="155"/>
        <v>('DHL','2024-01-01','2024-12-31','12376','Export','US',NULL,'EXPRESS WW (EU)','Non-Document','5',2,2.5,26.5,'Flat KG','AppliedMaterials_2024',NULL),</v>
      </c>
    </row>
    <row r="162" spans="1:18" x14ac:dyDescent="0.3">
      <c r="A162" t="str">
        <f t="shared" ref="A162:I162" si="244">A137</f>
        <v>DHL</v>
      </c>
      <c r="B162" s="1" t="s">
        <v>21</v>
      </c>
      <c r="C162" s="1" t="s">
        <v>2309</v>
      </c>
      <c r="D162">
        <v>12376</v>
      </c>
      <c r="E162" t="str">
        <f t="shared" si="244"/>
        <v>Export</v>
      </c>
      <c r="F162" t="str">
        <f t="shared" si="244"/>
        <v>US</v>
      </c>
      <c r="G162" t="str">
        <f t="shared" si="244"/>
        <v>NULL</v>
      </c>
      <c r="H162" t="s">
        <v>2315</v>
      </c>
      <c r="I162" t="str">
        <f t="shared" si="244"/>
        <v>Non-Document</v>
      </c>
      <c r="J162">
        <f t="shared" si="199"/>
        <v>5</v>
      </c>
      <c r="K162">
        <f t="shared" ref="K162:L162" si="245">K137</f>
        <v>2.5</v>
      </c>
      <c r="L162">
        <f t="shared" si="245"/>
        <v>3</v>
      </c>
      <c r="M162">
        <f>INDEX('Express Worldwide Export'!$C$14:$S$170,MATCH('Rate Load ExpressWW Export'!L162,'Express Worldwide Export'!$B$14:$B$170,0),MATCH("Zone "&amp;'Rate Load ExpressWW Export'!J162,'Express Worldwide Export'!$C$13:$S$13,0))*1</f>
        <v>27.89</v>
      </c>
      <c r="N162" t="str">
        <f t="shared" ref="N162" si="246">N137</f>
        <v>Flat KG</v>
      </c>
      <c r="O162" t="s">
        <v>2310</v>
      </c>
      <c r="P162" t="s">
        <v>18</v>
      </c>
      <c r="R162" t="str">
        <f t="shared" si="155"/>
        <v>('DHL','2024-01-01','2024-12-31','12376','Export','US',NULL,'EXPRESS WW (EU)','Non-Document','5',2.5,3,27.89,'Flat KG','AppliedMaterials_2024',NULL),</v>
      </c>
    </row>
    <row r="163" spans="1:18" x14ac:dyDescent="0.3">
      <c r="A163" t="str">
        <f t="shared" ref="A163:I163" si="247">A138</f>
        <v>DHL</v>
      </c>
      <c r="B163" s="1" t="s">
        <v>21</v>
      </c>
      <c r="C163" s="1" t="s">
        <v>2309</v>
      </c>
      <c r="D163">
        <v>12376</v>
      </c>
      <c r="E163" t="str">
        <f t="shared" si="247"/>
        <v>Export</v>
      </c>
      <c r="F163" t="str">
        <f t="shared" si="247"/>
        <v>US</v>
      </c>
      <c r="G163" t="str">
        <f t="shared" si="247"/>
        <v>NULL</v>
      </c>
      <c r="H163" t="s">
        <v>2315</v>
      </c>
      <c r="I163" t="str">
        <f t="shared" si="247"/>
        <v>Non-Document</v>
      </c>
      <c r="J163">
        <f t="shared" si="199"/>
        <v>5</v>
      </c>
      <c r="K163">
        <f t="shared" ref="K163:L163" si="248">K138</f>
        <v>3</v>
      </c>
      <c r="L163">
        <f t="shared" si="248"/>
        <v>3.5</v>
      </c>
      <c r="M163">
        <f>INDEX('Express Worldwide Export'!$C$14:$S$170,MATCH('Rate Load ExpressWW Export'!L163,'Express Worldwide Export'!$B$14:$B$170,0),MATCH("Zone "&amp;'Rate Load ExpressWW Export'!J163,'Express Worldwide Export'!$C$13:$S$13,0))*1</f>
        <v>29.28</v>
      </c>
      <c r="N163" t="str">
        <f t="shared" ref="N163" si="249">N138</f>
        <v>Flat KG</v>
      </c>
      <c r="O163" t="s">
        <v>2310</v>
      </c>
      <c r="P163" t="s">
        <v>18</v>
      </c>
      <c r="R163" t="str">
        <f t="shared" si="155"/>
        <v>('DHL','2024-01-01','2024-12-31','12376','Export','US',NULL,'EXPRESS WW (EU)','Non-Document','5',3,3.5,29.28,'Flat KG','AppliedMaterials_2024',NULL),</v>
      </c>
    </row>
    <row r="164" spans="1:18" x14ac:dyDescent="0.3">
      <c r="A164" t="str">
        <f t="shared" ref="A164:I164" si="250">A139</f>
        <v>DHL</v>
      </c>
      <c r="B164" s="1" t="s">
        <v>21</v>
      </c>
      <c r="C164" s="1" t="s">
        <v>2309</v>
      </c>
      <c r="D164">
        <v>12376</v>
      </c>
      <c r="E164" t="str">
        <f t="shared" si="250"/>
        <v>Export</v>
      </c>
      <c r="F164" t="str">
        <f t="shared" si="250"/>
        <v>US</v>
      </c>
      <c r="G164" t="str">
        <f t="shared" si="250"/>
        <v>NULL</v>
      </c>
      <c r="H164" t="s">
        <v>2315</v>
      </c>
      <c r="I164" t="str">
        <f t="shared" si="250"/>
        <v>Non-Document</v>
      </c>
      <c r="J164">
        <f t="shared" si="199"/>
        <v>5</v>
      </c>
      <c r="K164">
        <f t="shared" ref="K164:L164" si="251">K139</f>
        <v>3.5</v>
      </c>
      <c r="L164">
        <f t="shared" si="251"/>
        <v>4</v>
      </c>
      <c r="M164">
        <f>INDEX('Express Worldwide Export'!$C$14:$S$170,MATCH('Rate Load ExpressWW Export'!L164,'Express Worldwide Export'!$B$14:$B$170,0),MATCH("Zone "&amp;'Rate Load ExpressWW Export'!J164,'Express Worldwide Export'!$C$13:$S$13,0))*1</f>
        <v>30.67</v>
      </c>
      <c r="N164" t="str">
        <f t="shared" ref="N164" si="252">N139</f>
        <v>Flat KG</v>
      </c>
      <c r="O164" t="s">
        <v>2310</v>
      </c>
      <c r="P164" t="s">
        <v>18</v>
      </c>
      <c r="R164" t="str">
        <f t="shared" si="155"/>
        <v>('DHL','2024-01-01','2024-12-31','12376','Export','US',NULL,'EXPRESS WW (EU)','Non-Document','5',3.5,4,30.67,'Flat KG','AppliedMaterials_2024',NULL),</v>
      </c>
    </row>
    <row r="165" spans="1:18" x14ac:dyDescent="0.3">
      <c r="A165" t="str">
        <f t="shared" ref="A165:I165" si="253">A140</f>
        <v>DHL</v>
      </c>
      <c r="B165" s="1" t="s">
        <v>21</v>
      </c>
      <c r="C165" s="1" t="s">
        <v>2309</v>
      </c>
      <c r="D165">
        <v>12376</v>
      </c>
      <c r="E165" t="str">
        <f t="shared" si="253"/>
        <v>Export</v>
      </c>
      <c r="F165" t="str">
        <f t="shared" si="253"/>
        <v>US</v>
      </c>
      <c r="G165" t="str">
        <f t="shared" si="253"/>
        <v>NULL</v>
      </c>
      <c r="H165" t="s">
        <v>2315</v>
      </c>
      <c r="I165" t="str">
        <f t="shared" si="253"/>
        <v>Non-Document</v>
      </c>
      <c r="J165">
        <f t="shared" si="199"/>
        <v>5</v>
      </c>
      <c r="K165">
        <f t="shared" ref="K165:L165" si="254">K140</f>
        <v>4</v>
      </c>
      <c r="L165">
        <f t="shared" si="254"/>
        <v>4.5</v>
      </c>
      <c r="M165">
        <f>INDEX('Express Worldwide Export'!$C$14:$S$170,MATCH('Rate Load ExpressWW Export'!L165,'Express Worldwide Export'!$B$14:$B$170,0),MATCH("Zone "&amp;'Rate Load ExpressWW Export'!J165,'Express Worldwide Export'!$C$13:$S$13,0))*1</f>
        <v>32.06</v>
      </c>
      <c r="N165" t="str">
        <f t="shared" ref="N165" si="255">N140</f>
        <v>Flat KG</v>
      </c>
      <c r="O165" t="s">
        <v>2310</v>
      </c>
      <c r="P165" t="s">
        <v>18</v>
      </c>
      <c r="R165" t="str">
        <f t="shared" si="155"/>
        <v>('DHL','2024-01-01','2024-12-31','12376','Export','US',NULL,'EXPRESS WW (EU)','Non-Document','5',4,4.5,32.06,'Flat KG','AppliedMaterials_2024',NULL),</v>
      </c>
    </row>
    <row r="166" spans="1:18" x14ac:dyDescent="0.3">
      <c r="A166" t="str">
        <f t="shared" ref="A166:I166" si="256">A141</f>
        <v>DHL</v>
      </c>
      <c r="B166" s="1" t="s">
        <v>21</v>
      </c>
      <c r="C166" s="1" t="s">
        <v>2309</v>
      </c>
      <c r="D166">
        <v>12376</v>
      </c>
      <c r="E166" t="str">
        <f t="shared" si="256"/>
        <v>Export</v>
      </c>
      <c r="F166" t="str">
        <f t="shared" si="256"/>
        <v>US</v>
      </c>
      <c r="G166" t="str">
        <f t="shared" si="256"/>
        <v>NULL</v>
      </c>
      <c r="H166" t="s">
        <v>2315</v>
      </c>
      <c r="I166" t="str">
        <f t="shared" si="256"/>
        <v>Non-Document</v>
      </c>
      <c r="J166">
        <f t="shared" si="199"/>
        <v>5</v>
      </c>
      <c r="K166">
        <f t="shared" ref="K166:L166" si="257">K141</f>
        <v>4.5</v>
      </c>
      <c r="L166">
        <f t="shared" si="257"/>
        <v>5</v>
      </c>
      <c r="M166">
        <f>INDEX('Express Worldwide Export'!$C$14:$S$170,MATCH('Rate Load ExpressWW Export'!L166,'Express Worldwide Export'!$B$14:$B$170,0),MATCH("Zone "&amp;'Rate Load ExpressWW Export'!J166,'Express Worldwide Export'!$C$13:$S$13,0))*1</f>
        <v>33.450000000000003</v>
      </c>
      <c r="N166" t="str">
        <f t="shared" ref="N166" si="258">N141</f>
        <v>Flat KG</v>
      </c>
      <c r="O166" t="s">
        <v>2310</v>
      </c>
      <c r="P166" t="s">
        <v>18</v>
      </c>
      <c r="R166" t="str">
        <f t="shared" si="155"/>
        <v>('DHL','2024-01-01','2024-12-31','12376','Export','US',NULL,'EXPRESS WW (EU)','Non-Document','5',4.5,5,33.45,'Flat KG','AppliedMaterials_2024',NULL),</v>
      </c>
    </row>
    <row r="167" spans="1:18" x14ac:dyDescent="0.3">
      <c r="A167" t="str">
        <f t="shared" ref="A167:I167" si="259">A142</f>
        <v>DHL</v>
      </c>
      <c r="B167" s="1" t="s">
        <v>21</v>
      </c>
      <c r="C167" s="1" t="s">
        <v>2309</v>
      </c>
      <c r="D167">
        <v>12376</v>
      </c>
      <c r="E167" t="str">
        <f t="shared" si="259"/>
        <v>Export</v>
      </c>
      <c r="F167" t="str">
        <f t="shared" si="259"/>
        <v>US</v>
      </c>
      <c r="G167" t="str">
        <f t="shared" si="259"/>
        <v>NULL</v>
      </c>
      <c r="H167" t="s">
        <v>2315</v>
      </c>
      <c r="I167" t="str">
        <f t="shared" si="259"/>
        <v>Non-Document</v>
      </c>
      <c r="J167">
        <f t="shared" si="199"/>
        <v>5</v>
      </c>
      <c r="K167">
        <f t="shared" ref="K167:L167" si="260">K142</f>
        <v>5</v>
      </c>
      <c r="L167">
        <f t="shared" si="260"/>
        <v>5.5</v>
      </c>
      <c r="M167">
        <f>INDEX('Express Worldwide Export'!$C$14:$S$170,MATCH('Rate Load ExpressWW Export'!L167,'Express Worldwide Export'!$B$14:$B$170,0),MATCH("Zone "&amp;'Rate Load ExpressWW Export'!J167,'Express Worldwide Export'!$C$13:$S$13,0))*1</f>
        <v>34.53</v>
      </c>
      <c r="N167" t="str">
        <f t="shared" ref="N167" si="261">N142</f>
        <v>Flat KG</v>
      </c>
      <c r="O167" t="s">
        <v>2310</v>
      </c>
      <c r="P167" t="s">
        <v>18</v>
      </c>
      <c r="R167" t="str">
        <f t="shared" si="155"/>
        <v>('DHL','2024-01-01','2024-12-31','12376','Export','US',NULL,'EXPRESS WW (EU)','Non-Document','5',5,5.5,34.53,'Flat KG','AppliedMaterials_2024',NULL),</v>
      </c>
    </row>
    <row r="168" spans="1:18" x14ac:dyDescent="0.3">
      <c r="A168" t="str">
        <f t="shared" ref="A168:I168" si="262">A143</f>
        <v>DHL</v>
      </c>
      <c r="B168" s="1" t="s">
        <v>21</v>
      </c>
      <c r="C168" s="1" t="s">
        <v>2309</v>
      </c>
      <c r="D168">
        <v>12376</v>
      </c>
      <c r="E168" t="str">
        <f t="shared" si="262"/>
        <v>Export</v>
      </c>
      <c r="F168" t="str">
        <f t="shared" si="262"/>
        <v>US</v>
      </c>
      <c r="G168" t="str">
        <f t="shared" si="262"/>
        <v>NULL</v>
      </c>
      <c r="H168" t="s">
        <v>2315</v>
      </c>
      <c r="I168" t="str">
        <f t="shared" si="262"/>
        <v>Non-Document</v>
      </c>
      <c r="J168">
        <f t="shared" si="199"/>
        <v>5</v>
      </c>
      <c r="K168">
        <f t="shared" ref="K168:L168" si="263">K143</f>
        <v>5.5</v>
      </c>
      <c r="L168">
        <f t="shared" si="263"/>
        <v>6</v>
      </c>
      <c r="M168">
        <f>INDEX('Express Worldwide Export'!$C$14:$S$170,MATCH('Rate Load ExpressWW Export'!L168,'Express Worldwide Export'!$B$14:$B$170,0),MATCH("Zone "&amp;'Rate Load ExpressWW Export'!J168,'Express Worldwide Export'!$C$13:$S$13,0))*1</f>
        <v>35.61</v>
      </c>
      <c r="N168" t="str">
        <f t="shared" ref="N168" si="264">N143</f>
        <v>Flat KG</v>
      </c>
      <c r="O168" t="s">
        <v>2310</v>
      </c>
      <c r="P168" t="s">
        <v>18</v>
      </c>
      <c r="R168" t="str">
        <f t="shared" si="155"/>
        <v>('DHL','2024-01-01','2024-12-31','12376','Export','US',NULL,'EXPRESS WW (EU)','Non-Document','5',5.5,6,35.61,'Flat KG','AppliedMaterials_2024',NULL),</v>
      </c>
    </row>
    <row r="169" spans="1:18" x14ac:dyDescent="0.3">
      <c r="A169" t="str">
        <f t="shared" ref="A169:I169" si="265">A144</f>
        <v>DHL</v>
      </c>
      <c r="B169" s="1" t="s">
        <v>21</v>
      </c>
      <c r="C169" s="1" t="s">
        <v>2309</v>
      </c>
      <c r="D169">
        <v>12376</v>
      </c>
      <c r="E169" t="str">
        <f t="shared" si="265"/>
        <v>Export</v>
      </c>
      <c r="F169" t="str">
        <f t="shared" si="265"/>
        <v>US</v>
      </c>
      <c r="G169" t="str">
        <f t="shared" si="265"/>
        <v>NULL</v>
      </c>
      <c r="H169" t="s">
        <v>2315</v>
      </c>
      <c r="I169" t="str">
        <f t="shared" si="265"/>
        <v>Non-Document</v>
      </c>
      <c r="J169">
        <f t="shared" si="199"/>
        <v>5</v>
      </c>
      <c r="K169">
        <f t="shared" ref="K169:L169" si="266">K144</f>
        <v>6</v>
      </c>
      <c r="L169">
        <f t="shared" si="266"/>
        <v>6.5</v>
      </c>
      <c r="M169">
        <f>INDEX('Express Worldwide Export'!$C$14:$S$170,MATCH('Rate Load ExpressWW Export'!L169,'Express Worldwide Export'!$B$14:$B$170,0),MATCH("Zone "&amp;'Rate Load ExpressWW Export'!J169,'Express Worldwide Export'!$C$13:$S$13,0))*1</f>
        <v>36.69</v>
      </c>
      <c r="N169" t="str">
        <f t="shared" ref="N169" si="267">N144</f>
        <v>Flat KG</v>
      </c>
      <c r="O169" t="s">
        <v>2310</v>
      </c>
      <c r="P169" t="s">
        <v>18</v>
      </c>
      <c r="R169" t="str">
        <f t="shared" si="155"/>
        <v>('DHL','2024-01-01','2024-12-31','12376','Export','US',NULL,'EXPRESS WW (EU)','Non-Document','5',6,6.5,36.69,'Flat KG','AppliedMaterials_2024',NULL),</v>
      </c>
    </row>
    <row r="170" spans="1:18" x14ac:dyDescent="0.3">
      <c r="A170" t="str">
        <f t="shared" ref="A170:I170" si="268">A145</f>
        <v>DHL</v>
      </c>
      <c r="B170" s="1" t="s">
        <v>21</v>
      </c>
      <c r="C170" s="1" t="s">
        <v>2309</v>
      </c>
      <c r="D170">
        <v>12376</v>
      </c>
      <c r="E170" t="str">
        <f t="shared" si="268"/>
        <v>Export</v>
      </c>
      <c r="F170" t="str">
        <f t="shared" si="268"/>
        <v>US</v>
      </c>
      <c r="G170" t="str">
        <f t="shared" si="268"/>
        <v>NULL</v>
      </c>
      <c r="H170" t="s">
        <v>2315</v>
      </c>
      <c r="I170" t="str">
        <f t="shared" si="268"/>
        <v>Non-Document</v>
      </c>
      <c r="J170">
        <f t="shared" si="199"/>
        <v>5</v>
      </c>
      <c r="K170">
        <f t="shared" ref="K170:L170" si="269">K145</f>
        <v>6.5</v>
      </c>
      <c r="L170">
        <f t="shared" si="269"/>
        <v>7</v>
      </c>
      <c r="M170">
        <f>INDEX('Express Worldwide Export'!$C$14:$S$170,MATCH('Rate Load ExpressWW Export'!L170,'Express Worldwide Export'!$B$14:$B$170,0),MATCH("Zone "&amp;'Rate Load ExpressWW Export'!J170,'Express Worldwide Export'!$C$13:$S$13,0))*1</f>
        <v>37.770000000000003</v>
      </c>
      <c r="N170" t="str">
        <f t="shared" ref="N170" si="270">N145</f>
        <v>Flat KG</v>
      </c>
      <c r="O170" t="s">
        <v>2310</v>
      </c>
      <c r="P170" t="s">
        <v>18</v>
      </c>
      <c r="R170" t="str">
        <f t="shared" si="155"/>
        <v>('DHL','2024-01-01','2024-12-31','12376','Export','US',NULL,'EXPRESS WW (EU)','Non-Document','5',6.5,7,37.77,'Flat KG','AppliedMaterials_2024',NULL),</v>
      </c>
    </row>
    <row r="171" spans="1:18" x14ac:dyDescent="0.3">
      <c r="A171" t="str">
        <f t="shared" ref="A171:I171" si="271">A146</f>
        <v>DHL</v>
      </c>
      <c r="B171" s="1" t="s">
        <v>21</v>
      </c>
      <c r="C171" s="1" t="s">
        <v>2309</v>
      </c>
      <c r="D171">
        <v>12376</v>
      </c>
      <c r="E171" t="str">
        <f t="shared" si="271"/>
        <v>Export</v>
      </c>
      <c r="F171" t="str">
        <f t="shared" si="271"/>
        <v>US</v>
      </c>
      <c r="G171" t="str">
        <f t="shared" si="271"/>
        <v>NULL</v>
      </c>
      <c r="H171" t="s">
        <v>2315</v>
      </c>
      <c r="I171" t="str">
        <f t="shared" si="271"/>
        <v>Non-Document</v>
      </c>
      <c r="J171">
        <f t="shared" si="199"/>
        <v>5</v>
      </c>
      <c r="K171">
        <f t="shared" ref="K171:L171" si="272">K146</f>
        <v>7</v>
      </c>
      <c r="L171">
        <f t="shared" si="272"/>
        <v>7.5</v>
      </c>
      <c r="M171">
        <f>INDEX('Express Worldwide Export'!$C$14:$S$170,MATCH('Rate Load ExpressWW Export'!L171,'Express Worldwide Export'!$B$14:$B$170,0),MATCH("Zone "&amp;'Rate Load ExpressWW Export'!J171,'Express Worldwide Export'!$C$13:$S$13,0))*1</f>
        <v>38.85</v>
      </c>
      <c r="N171" t="str">
        <f t="shared" ref="N171" si="273">N146</f>
        <v>Flat KG</v>
      </c>
      <c r="O171" t="s">
        <v>2310</v>
      </c>
      <c r="P171" t="s">
        <v>18</v>
      </c>
      <c r="R171" t="str">
        <f t="shared" si="155"/>
        <v>('DHL','2024-01-01','2024-12-31','12376','Export','US',NULL,'EXPRESS WW (EU)','Non-Document','5',7,7.5,38.85,'Flat KG','AppliedMaterials_2024',NULL),</v>
      </c>
    </row>
    <row r="172" spans="1:18" x14ac:dyDescent="0.3">
      <c r="A172" t="str">
        <f t="shared" ref="A172:I172" si="274">A147</f>
        <v>DHL</v>
      </c>
      <c r="B172" s="1" t="s">
        <v>21</v>
      </c>
      <c r="C172" s="1" t="s">
        <v>2309</v>
      </c>
      <c r="D172">
        <v>12376</v>
      </c>
      <c r="E172" t="str">
        <f t="shared" si="274"/>
        <v>Export</v>
      </c>
      <c r="F172" t="str">
        <f t="shared" si="274"/>
        <v>US</v>
      </c>
      <c r="G172" t="str">
        <f t="shared" si="274"/>
        <v>NULL</v>
      </c>
      <c r="H172" t="s">
        <v>2315</v>
      </c>
      <c r="I172" t="str">
        <f t="shared" si="274"/>
        <v>Non-Document</v>
      </c>
      <c r="J172">
        <f t="shared" si="199"/>
        <v>5</v>
      </c>
      <c r="K172">
        <f t="shared" ref="K172:L172" si="275">K147</f>
        <v>7.5</v>
      </c>
      <c r="L172">
        <f t="shared" si="275"/>
        <v>8</v>
      </c>
      <c r="M172">
        <f>INDEX('Express Worldwide Export'!$C$14:$S$170,MATCH('Rate Load ExpressWW Export'!L172,'Express Worldwide Export'!$B$14:$B$170,0),MATCH("Zone "&amp;'Rate Load ExpressWW Export'!J172,'Express Worldwide Export'!$C$13:$S$13,0))*1</f>
        <v>39.93</v>
      </c>
      <c r="N172" t="str">
        <f t="shared" ref="N172" si="276">N147</f>
        <v>Flat KG</v>
      </c>
      <c r="O172" t="s">
        <v>2310</v>
      </c>
      <c r="P172" t="s">
        <v>18</v>
      </c>
      <c r="R172" t="str">
        <f t="shared" si="155"/>
        <v>('DHL','2024-01-01','2024-12-31','12376','Export','US',NULL,'EXPRESS WW (EU)','Non-Document','5',7.5,8,39.93,'Flat KG','AppliedMaterials_2024',NULL),</v>
      </c>
    </row>
    <row r="173" spans="1:18" x14ac:dyDescent="0.3">
      <c r="A173" t="str">
        <f t="shared" ref="A173:I173" si="277">A148</f>
        <v>DHL</v>
      </c>
      <c r="B173" s="1" t="s">
        <v>21</v>
      </c>
      <c r="C173" s="1" t="s">
        <v>2309</v>
      </c>
      <c r="D173">
        <v>12376</v>
      </c>
      <c r="E173" t="str">
        <f t="shared" si="277"/>
        <v>Export</v>
      </c>
      <c r="F173" t="str">
        <f t="shared" si="277"/>
        <v>US</v>
      </c>
      <c r="G173" t="str">
        <f t="shared" si="277"/>
        <v>NULL</v>
      </c>
      <c r="H173" t="s">
        <v>2315</v>
      </c>
      <c r="I173" t="str">
        <f t="shared" si="277"/>
        <v>Non-Document</v>
      </c>
      <c r="J173">
        <f t="shared" si="199"/>
        <v>5</v>
      </c>
      <c r="K173">
        <f t="shared" ref="K173:L173" si="278">K148</f>
        <v>8</v>
      </c>
      <c r="L173">
        <f t="shared" si="278"/>
        <v>8.5</v>
      </c>
      <c r="M173">
        <f>INDEX('Express Worldwide Export'!$C$14:$S$170,MATCH('Rate Load ExpressWW Export'!L173,'Express Worldwide Export'!$B$14:$B$170,0),MATCH("Zone "&amp;'Rate Load ExpressWW Export'!J173,'Express Worldwide Export'!$C$13:$S$13,0))*1</f>
        <v>41.01</v>
      </c>
      <c r="N173" t="str">
        <f t="shared" ref="N173" si="279">N148</f>
        <v>Flat KG</v>
      </c>
      <c r="O173" t="s">
        <v>2310</v>
      </c>
      <c r="P173" t="s">
        <v>18</v>
      </c>
      <c r="R173" t="str">
        <f t="shared" si="155"/>
        <v>('DHL','2024-01-01','2024-12-31','12376','Export','US',NULL,'EXPRESS WW (EU)','Non-Document','5',8,8.5,41.01,'Flat KG','AppliedMaterials_2024',NULL),</v>
      </c>
    </row>
    <row r="174" spans="1:18" x14ac:dyDescent="0.3">
      <c r="A174" t="str">
        <f t="shared" ref="A174:I174" si="280">A149</f>
        <v>DHL</v>
      </c>
      <c r="B174" s="1" t="s">
        <v>21</v>
      </c>
      <c r="C174" s="1" t="s">
        <v>2309</v>
      </c>
      <c r="D174">
        <v>12376</v>
      </c>
      <c r="E174" t="str">
        <f t="shared" si="280"/>
        <v>Export</v>
      </c>
      <c r="F174" t="str">
        <f t="shared" si="280"/>
        <v>US</v>
      </c>
      <c r="G174" t="str">
        <f t="shared" si="280"/>
        <v>NULL</v>
      </c>
      <c r="H174" t="s">
        <v>2315</v>
      </c>
      <c r="I174" t="str">
        <f t="shared" si="280"/>
        <v>Non-Document</v>
      </c>
      <c r="J174">
        <f t="shared" si="199"/>
        <v>5</v>
      </c>
      <c r="K174">
        <f t="shared" ref="K174:L174" si="281">K149</f>
        <v>8.5</v>
      </c>
      <c r="L174">
        <f t="shared" si="281"/>
        <v>9</v>
      </c>
      <c r="M174">
        <f>INDEX('Express Worldwide Export'!$C$14:$S$170,MATCH('Rate Load ExpressWW Export'!L174,'Express Worldwide Export'!$B$14:$B$170,0),MATCH("Zone "&amp;'Rate Load ExpressWW Export'!J174,'Express Worldwide Export'!$C$13:$S$13,0))*1</f>
        <v>42.09</v>
      </c>
      <c r="N174" t="str">
        <f t="shared" ref="N174" si="282">N149</f>
        <v>Flat KG</v>
      </c>
      <c r="O174" t="s">
        <v>2310</v>
      </c>
      <c r="P174" t="s">
        <v>18</v>
      </c>
      <c r="R174" t="str">
        <f t="shared" si="155"/>
        <v>('DHL','2024-01-01','2024-12-31','12376','Export','US',NULL,'EXPRESS WW (EU)','Non-Document','5',8.5,9,42.09,'Flat KG','AppliedMaterials_2024',NULL),</v>
      </c>
    </row>
    <row r="175" spans="1:18" x14ac:dyDescent="0.3">
      <c r="A175" t="str">
        <f t="shared" ref="A175:I175" si="283">A150</f>
        <v>DHL</v>
      </c>
      <c r="B175" s="1" t="s">
        <v>21</v>
      </c>
      <c r="C175" s="1" t="s">
        <v>2309</v>
      </c>
      <c r="D175">
        <v>12376</v>
      </c>
      <c r="E175" t="str">
        <f t="shared" si="283"/>
        <v>Export</v>
      </c>
      <c r="F175" t="str">
        <f t="shared" si="283"/>
        <v>US</v>
      </c>
      <c r="G175" t="str">
        <f t="shared" si="283"/>
        <v>NULL</v>
      </c>
      <c r="H175" t="s">
        <v>2315</v>
      </c>
      <c r="I175" t="str">
        <f t="shared" si="283"/>
        <v>Non-Document</v>
      </c>
      <c r="J175">
        <f t="shared" si="199"/>
        <v>5</v>
      </c>
      <c r="K175">
        <f t="shared" ref="K175:L175" si="284">K150</f>
        <v>9</v>
      </c>
      <c r="L175">
        <f t="shared" si="284"/>
        <v>9.5</v>
      </c>
      <c r="M175">
        <f>INDEX('Express Worldwide Export'!$C$14:$S$170,MATCH('Rate Load ExpressWW Export'!L175,'Express Worldwide Export'!$B$14:$B$170,0),MATCH("Zone "&amp;'Rate Load ExpressWW Export'!J175,'Express Worldwide Export'!$C$13:$S$13,0))*1</f>
        <v>43.17</v>
      </c>
      <c r="N175" t="str">
        <f t="shared" ref="N175" si="285">N150</f>
        <v>Flat KG</v>
      </c>
      <c r="O175" t="s">
        <v>2310</v>
      </c>
      <c r="P175" t="s">
        <v>18</v>
      </c>
      <c r="R175" t="str">
        <f t="shared" si="155"/>
        <v>('DHL','2024-01-01','2024-12-31','12376','Export','US',NULL,'EXPRESS WW (EU)','Non-Document','5',9,9.5,43.17,'Flat KG','AppliedMaterials_2024',NULL),</v>
      </c>
    </row>
    <row r="176" spans="1:18" x14ac:dyDescent="0.3">
      <c r="A176" t="str">
        <f t="shared" ref="A176:I176" si="286">A151</f>
        <v>DHL</v>
      </c>
      <c r="B176" s="1" t="s">
        <v>21</v>
      </c>
      <c r="C176" s="1" t="s">
        <v>2309</v>
      </c>
      <c r="D176">
        <v>12376</v>
      </c>
      <c r="E176" t="str">
        <f t="shared" si="286"/>
        <v>Export</v>
      </c>
      <c r="F176" t="str">
        <f t="shared" si="286"/>
        <v>US</v>
      </c>
      <c r="G176" t="str">
        <f t="shared" si="286"/>
        <v>NULL</v>
      </c>
      <c r="H176" t="s">
        <v>2315</v>
      </c>
      <c r="I176" t="str">
        <f t="shared" si="286"/>
        <v>Non-Document</v>
      </c>
      <c r="J176">
        <f t="shared" si="199"/>
        <v>5</v>
      </c>
      <c r="K176">
        <f t="shared" ref="K176:L176" si="287">K151</f>
        <v>9.5</v>
      </c>
      <c r="L176">
        <f t="shared" si="287"/>
        <v>10</v>
      </c>
      <c r="M176">
        <f>INDEX('Express Worldwide Export'!$C$14:$S$170,MATCH('Rate Load ExpressWW Export'!L176,'Express Worldwide Export'!$B$14:$B$170,0),MATCH("Zone "&amp;'Rate Load ExpressWW Export'!J176,'Express Worldwide Export'!$C$13:$S$13,0))*1</f>
        <v>44.25</v>
      </c>
      <c r="N176" t="str">
        <f t="shared" ref="N176" si="288">N151</f>
        <v>Flat KG</v>
      </c>
      <c r="O176" t="s">
        <v>2310</v>
      </c>
      <c r="P176" t="s">
        <v>18</v>
      </c>
      <c r="R176" t="str">
        <f t="shared" si="155"/>
        <v>('DHL','2024-01-01','2024-12-31','12376','Export','US',NULL,'EXPRESS WW (EU)','Non-Document','5',9.5,10,44.25,'Flat KG','AppliedMaterials_2024',NULL),</v>
      </c>
    </row>
    <row r="177" spans="1:18" x14ac:dyDescent="0.3">
      <c r="A177" t="str">
        <f t="shared" ref="A177:I177" si="289">A152</f>
        <v>DHL</v>
      </c>
      <c r="B177" s="1" t="s">
        <v>21</v>
      </c>
      <c r="C177" s="1" t="s">
        <v>2309</v>
      </c>
      <c r="D177">
        <v>12376</v>
      </c>
      <c r="E177" t="str">
        <f t="shared" si="289"/>
        <v>Export</v>
      </c>
      <c r="F177" t="str">
        <f t="shared" si="289"/>
        <v>US</v>
      </c>
      <c r="G177" t="str">
        <f t="shared" si="289"/>
        <v>NULL</v>
      </c>
      <c r="H177" t="s">
        <v>2315</v>
      </c>
      <c r="I177" t="str">
        <f t="shared" si="289"/>
        <v>Non-Document</v>
      </c>
      <c r="J177">
        <f t="shared" si="199"/>
        <v>5</v>
      </c>
      <c r="K177">
        <f t="shared" ref="K177:L177" si="290">K152</f>
        <v>10</v>
      </c>
      <c r="L177">
        <f t="shared" si="290"/>
        <v>20</v>
      </c>
      <c r="M177">
        <f>INDEX('Express Worldwide Export'!$C$14:$S$170,MATCH('Rate Load ExpressWW Export'!L177,'Express Worldwide Export'!$B$14:$B$170,0),MATCH("Zone "&amp;'Rate Load ExpressWW Export'!J177,'Express Worldwide Export'!$C$13:$S$13,0))*1</f>
        <v>0.68</v>
      </c>
      <c r="N177" t="str">
        <f t="shared" ref="N177" si="291">N152</f>
        <v>Per0.5KG_A</v>
      </c>
      <c r="O177" t="s">
        <v>2310</v>
      </c>
      <c r="P177">
        <f>M176</f>
        <v>44.25</v>
      </c>
      <c r="R177" t="str">
        <f t="shared" si="155"/>
        <v>('DHL','2024-01-01','2024-12-31','12376','Export','US',NULL,'EXPRESS WW (EU)','Non-Document','5',10,20,0.68,'Per0.5KG_A','AppliedMaterials_2024',44.25),</v>
      </c>
    </row>
    <row r="178" spans="1:18" x14ac:dyDescent="0.3">
      <c r="A178" t="str">
        <f t="shared" ref="A178:I178" si="292">A153</f>
        <v>DHL</v>
      </c>
      <c r="B178" s="1" t="s">
        <v>21</v>
      </c>
      <c r="C178" s="1" t="s">
        <v>2309</v>
      </c>
      <c r="D178">
        <v>12376</v>
      </c>
      <c r="E178" t="str">
        <f t="shared" si="292"/>
        <v>Export</v>
      </c>
      <c r="F178" t="str">
        <f t="shared" si="292"/>
        <v>US</v>
      </c>
      <c r="G178" t="str">
        <f t="shared" si="292"/>
        <v>NULL</v>
      </c>
      <c r="H178" t="s">
        <v>2315</v>
      </c>
      <c r="I178" t="str">
        <f t="shared" si="292"/>
        <v>Non-Document</v>
      </c>
      <c r="J178">
        <f t="shared" si="199"/>
        <v>5</v>
      </c>
      <c r="K178">
        <f t="shared" ref="K178:L178" si="293">K153</f>
        <v>20</v>
      </c>
      <c r="L178">
        <f t="shared" si="293"/>
        <v>30</v>
      </c>
      <c r="M178">
        <f>INDEX('Express Worldwide Export'!$C$14:$S$170,MATCH('Rate Load ExpressWW Export'!L178,'Express Worldwide Export'!$B$14:$B$170,0),MATCH("Zone "&amp;'Rate Load ExpressWW Export'!J178,'Express Worldwide Export'!$C$13:$S$13,0))*1</f>
        <v>0.81</v>
      </c>
      <c r="N178" t="str">
        <f t="shared" ref="N178" si="294">N153</f>
        <v>Per0.5KG_A</v>
      </c>
      <c r="O178" t="s">
        <v>2310</v>
      </c>
      <c r="P178">
        <f>P177+((K178-K177)*2)*M177</f>
        <v>57.85</v>
      </c>
      <c r="R178" t="str">
        <f t="shared" si="155"/>
        <v>('DHL','2024-01-01','2024-12-31','12376','Export','US',NULL,'EXPRESS WW (EU)','Non-Document','5',20,30,0.81,'Per0.5KG_A','AppliedMaterials_2024',57.85),</v>
      </c>
    </row>
    <row r="179" spans="1:18" x14ac:dyDescent="0.3">
      <c r="A179" t="str">
        <f t="shared" ref="A179:I179" si="295">A154</f>
        <v>DHL</v>
      </c>
      <c r="B179" s="1" t="s">
        <v>21</v>
      </c>
      <c r="C179" s="1" t="s">
        <v>2309</v>
      </c>
      <c r="D179">
        <v>12376</v>
      </c>
      <c r="E179" t="str">
        <f t="shared" si="295"/>
        <v>Export</v>
      </c>
      <c r="F179" t="str">
        <f t="shared" si="295"/>
        <v>US</v>
      </c>
      <c r="G179" t="str">
        <f t="shared" si="295"/>
        <v>NULL</v>
      </c>
      <c r="H179" t="s">
        <v>2315</v>
      </c>
      <c r="I179" t="str">
        <f t="shared" si="295"/>
        <v>Non-Document</v>
      </c>
      <c r="J179">
        <f t="shared" si="199"/>
        <v>5</v>
      </c>
      <c r="K179">
        <f t="shared" ref="K179:L179" si="296">K154</f>
        <v>30</v>
      </c>
      <c r="L179">
        <f t="shared" si="296"/>
        <v>70</v>
      </c>
      <c r="M179">
        <f>INDEX('Express Worldwide Export'!$C$14:$S$170,MATCH('Rate Load ExpressWW Export'!L179,'Express Worldwide Export'!$B$14:$B$170,0),MATCH("Zone "&amp;'Rate Load ExpressWW Export'!J179,'Express Worldwide Export'!$C$13:$S$13,0))*1</f>
        <v>1.46</v>
      </c>
      <c r="N179" t="str">
        <f t="shared" ref="N179" si="297">N154</f>
        <v>Per0.5KG_A</v>
      </c>
      <c r="O179" t="s">
        <v>2310</v>
      </c>
      <c r="P179">
        <f>P178+(K179-K178)*2*M178</f>
        <v>74.050000000000011</v>
      </c>
      <c r="R179" t="str">
        <f t="shared" si="155"/>
        <v>('DHL','2024-01-01','2024-12-31','12376','Export','US',NULL,'EXPRESS WW (EU)','Non-Document','5',30,70,1.46,'Per0.5KG_A','AppliedMaterials_2024',74.05),</v>
      </c>
    </row>
    <row r="180" spans="1:18" x14ac:dyDescent="0.3">
      <c r="A180" t="str">
        <f t="shared" ref="A180:I180" si="298">A155</f>
        <v>DHL</v>
      </c>
      <c r="B180" s="1" t="s">
        <v>21</v>
      </c>
      <c r="C180" s="1" t="s">
        <v>2309</v>
      </c>
      <c r="D180">
        <v>12376</v>
      </c>
      <c r="E180" t="str">
        <f t="shared" si="298"/>
        <v>Export</v>
      </c>
      <c r="F180" t="str">
        <f t="shared" si="298"/>
        <v>US</v>
      </c>
      <c r="G180" t="str">
        <f t="shared" si="298"/>
        <v>NULL</v>
      </c>
      <c r="H180" t="s">
        <v>2315</v>
      </c>
      <c r="I180" t="str">
        <f t="shared" si="298"/>
        <v>Non-Document</v>
      </c>
      <c r="J180">
        <f t="shared" si="199"/>
        <v>5</v>
      </c>
      <c r="K180">
        <f t="shared" ref="K180:L180" si="299">K155</f>
        <v>70</v>
      </c>
      <c r="L180">
        <f t="shared" si="299"/>
        <v>300</v>
      </c>
      <c r="M180">
        <f>INDEX('Express Worldwide Export'!$C$14:$S$170,MATCH('Rate Load ExpressWW Export'!L180,'Express Worldwide Export'!$B$14:$B$170,0),MATCH("Zone "&amp;'Rate Load ExpressWW Export'!J180,'Express Worldwide Export'!$C$13:$S$13,0))*1</f>
        <v>2.5299999999999998</v>
      </c>
      <c r="N180" t="str">
        <f t="shared" ref="N180" si="300">N155</f>
        <v>Per0.5KG_A</v>
      </c>
      <c r="O180" t="s">
        <v>2310</v>
      </c>
      <c r="P180">
        <f>P179+(K180-K179)*2*M179</f>
        <v>190.85000000000002</v>
      </c>
      <c r="R180" t="str">
        <f t="shared" si="155"/>
        <v>('DHL','2024-01-01','2024-12-31','12376','Export','US',NULL,'EXPRESS WW (EU)','Non-Document','5',70,300,2.53,'Per0.5KG_A','AppliedMaterials_2024',190.85),</v>
      </c>
    </row>
    <row r="181" spans="1:18" x14ac:dyDescent="0.3">
      <c r="A181" t="str">
        <f t="shared" ref="A181:I181" si="301">A156</f>
        <v>DHL</v>
      </c>
      <c r="B181" s="1" t="s">
        <v>21</v>
      </c>
      <c r="C181" s="1" t="s">
        <v>2309</v>
      </c>
      <c r="D181">
        <v>12376</v>
      </c>
      <c r="E181" t="str">
        <f t="shared" si="301"/>
        <v>Export</v>
      </c>
      <c r="F181" t="str">
        <f t="shared" si="301"/>
        <v>US</v>
      </c>
      <c r="G181" t="str">
        <f t="shared" si="301"/>
        <v>NULL</v>
      </c>
      <c r="H181" t="s">
        <v>2315</v>
      </c>
      <c r="I181" t="str">
        <f t="shared" si="301"/>
        <v>Non-Document</v>
      </c>
      <c r="J181">
        <f t="shared" si="199"/>
        <v>5</v>
      </c>
      <c r="K181">
        <f t="shared" ref="K181:L181" si="302">K156</f>
        <v>300</v>
      </c>
      <c r="L181">
        <f t="shared" si="302"/>
        <v>99999</v>
      </c>
      <c r="M181">
        <f>INDEX('Express Worldwide Export'!$C$14:$S$170,MATCH('Rate Load ExpressWW Export'!L181,'Express Worldwide Export'!$B$14:$B$170,0),MATCH("Zone "&amp;'Rate Load ExpressWW Export'!J181,'Express Worldwide Export'!$C$13:$S$13,0))*1</f>
        <v>2.4500000000000002</v>
      </c>
      <c r="N181" t="str">
        <f t="shared" ref="N181" si="303">N156</f>
        <v>Per0.5KG_A</v>
      </c>
      <c r="O181" t="s">
        <v>2310</v>
      </c>
      <c r="P181">
        <f>P180+(K181-K180)*2*M180</f>
        <v>1354.65</v>
      </c>
      <c r="R181" t="str">
        <f t="shared" si="155"/>
        <v>('DHL','2024-01-01','2024-12-31','12376','Export','US',NULL,'EXPRESS WW (EU)','Non-Document','5',300,99999,2.45,'Per0.5KG_A','AppliedMaterials_2024',1354.65),</v>
      </c>
    </row>
    <row r="182" spans="1:18" x14ac:dyDescent="0.3">
      <c r="A182" t="str">
        <f t="shared" ref="A182:I182" si="304">A157</f>
        <v>DHL</v>
      </c>
      <c r="B182" s="1" t="s">
        <v>21</v>
      </c>
      <c r="C182" s="1" t="s">
        <v>2309</v>
      </c>
      <c r="D182">
        <v>12376</v>
      </c>
      <c r="E182" t="str">
        <f t="shared" si="304"/>
        <v>Export</v>
      </c>
      <c r="F182" t="str">
        <f t="shared" si="304"/>
        <v>US</v>
      </c>
      <c r="G182" t="str">
        <f t="shared" si="304"/>
        <v>NULL</v>
      </c>
      <c r="H182" t="s">
        <v>2315</v>
      </c>
      <c r="I182" t="str">
        <f t="shared" si="304"/>
        <v>Non-Document</v>
      </c>
      <c r="J182">
        <f t="shared" si="199"/>
        <v>6</v>
      </c>
      <c r="K182">
        <f t="shared" ref="K182:L182" si="305">K157</f>
        <v>0</v>
      </c>
      <c r="L182">
        <f t="shared" si="305"/>
        <v>0.5</v>
      </c>
      <c r="M182">
        <f>INDEX('Express Worldwide Export'!$C$14:$S$170,MATCH('Rate Load ExpressWW Export'!L182,'Express Worldwide Export'!$B$14:$B$170,0),MATCH("Zone "&amp;'Rate Load ExpressWW Export'!J182,'Express Worldwide Export'!$C$13:$S$13,0))*1</f>
        <v>14.35</v>
      </c>
      <c r="N182" t="str">
        <f t="shared" ref="N182" si="306">N157</f>
        <v>Flat KG</v>
      </c>
      <c r="O182" t="s">
        <v>2310</v>
      </c>
      <c r="P182" t="s">
        <v>18</v>
      </c>
      <c r="R182" t="str">
        <f t="shared" si="155"/>
        <v>('DHL','2024-01-01','2024-12-31','12376','Export','US',NULL,'EXPRESS WW (EU)','Non-Document','6',0,0.5,14.35,'Flat KG','AppliedMaterials_2024',NULL),</v>
      </c>
    </row>
    <row r="183" spans="1:18" x14ac:dyDescent="0.3">
      <c r="A183" t="str">
        <f t="shared" ref="A183:I183" si="307">A158</f>
        <v>DHL</v>
      </c>
      <c r="B183" s="1" t="s">
        <v>21</v>
      </c>
      <c r="C183" s="1" t="s">
        <v>2309</v>
      </c>
      <c r="D183">
        <v>12376</v>
      </c>
      <c r="E183" t="str">
        <f t="shared" si="307"/>
        <v>Export</v>
      </c>
      <c r="F183" t="str">
        <f t="shared" si="307"/>
        <v>US</v>
      </c>
      <c r="G183" t="str">
        <f t="shared" si="307"/>
        <v>NULL</v>
      </c>
      <c r="H183" t="s">
        <v>2315</v>
      </c>
      <c r="I183" t="str">
        <f t="shared" si="307"/>
        <v>Non-Document</v>
      </c>
      <c r="J183">
        <f t="shared" si="199"/>
        <v>6</v>
      </c>
      <c r="K183">
        <f t="shared" ref="K183:L183" si="308">K158</f>
        <v>0.5</v>
      </c>
      <c r="L183">
        <f t="shared" si="308"/>
        <v>1</v>
      </c>
      <c r="M183">
        <f>INDEX('Express Worldwide Export'!$C$14:$S$170,MATCH('Rate Load ExpressWW Export'!L183,'Express Worldwide Export'!$B$14:$B$170,0),MATCH("Zone "&amp;'Rate Load ExpressWW Export'!J183,'Express Worldwide Export'!$C$13:$S$13,0))*1</f>
        <v>16.34</v>
      </c>
      <c r="N183" t="str">
        <f t="shared" ref="N183" si="309">N158</f>
        <v>Flat KG</v>
      </c>
      <c r="O183" t="s">
        <v>2310</v>
      </c>
      <c r="P183" t="s">
        <v>18</v>
      </c>
      <c r="R183" t="str">
        <f t="shared" si="155"/>
        <v>('DHL','2024-01-01','2024-12-31','12376','Export','US',NULL,'EXPRESS WW (EU)','Non-Document','6',0.5,1,16.34,'Flat KG','AppliedMaterials_2024',NULL),</v>
      </c>
    </row>
    <row r="184" spans="1:18" x14ac:dyDescent="0.3">
      <c r="A184" t="str">
        <f t="shared" ref="A184:I184" si="310">A159</f>
        <v>DHL</v>
      </c>
      <c r="B184" s="1" t="s">
        <v>21</v>
      </c>
      <c r="C184" s="1" t="s">
        <v>2309</v>
      </c>
      <c r="D184">
        <v>12376</v>
      </c>
      <c r="E184" t="str">
        <f t="shared" si="310"/>
        <v>Export</v>
      </c>
      <c r="F184" t="str">
        <f t="shared" si="310"/>
        <v>US</v>
      </c>
      <c r="G184" t="str">
        <f t="shared" si="310"/>
        <v>NULL</v>
      </c>
      <c r="H184" t="s">
        <v>2315</v>
      </c>
      <c r="I184" t="str">
        <f t="shared" si="310"/>
        <v>Non-Document</v>
      </c>
      <c r="J184">
        <f t="shared" si="199"/>
        <v>6</v>
      </c>
      <c r="K184">
        <f t="shared" ref="K184:L184" si="311">K159</f>
        <v>1</v>
      </c>
      <c r="L184">
        <f t="shared" si="311"/>
        <v>1.5</v>
      </c>
      <c r="M184">
        <f>INDEX('Express Worldwide Export'!$C$14:$S$170,MATCH('Rate Load ExpressWW Export'!L184,'Express Worldwide Export'!$B$14:$B$170,0),MATCH("Zone "&amp;'Rate Load ExpressWW Export'!J184,'Express Worldwide Export'!$C$13:$S$13,0))*1</f>
        <v>17.989999999999998</v>
      </c>
      <c r="N184" t="str">
        <f t="shared" ref="N184" si="312">N159</f>
        <v>Flat KG</v>
      </c>
      <c r="O184" t="s">
        <v>2310</v>
      </c>
      <c r="P184" t="s">
        <v>18</v>
      </c>
      <c r="R184" t="str">
        <f t="shared" si="155"/>
        <v>('DHL','2024-01-01','2024-12-31','12376','Export','US',NULL,'EXPRESS WW (EU)','Non-Document','6',1,1.5,17.99,'Flat KG','AppliedMaterials_2024',NULL),</v>
      </c>
    </row>
    <row r="185" spans="1:18" x14ac:dyDescent="0.3">
      <c r="A185" t="str">
        <f t="shared" ref="A185:I185" si="313">A160</f>
        <v>DHL</v>
      </c>
      <c r="B185" s="1" t="s">
        <v>21</v>
      </c>
      <c r="C185" s="1" t="s">
        <v>2309</v>
      </c>
      <c r="D185">
        <v>12376</v>
      </c>
      <c r="E185" t="str">
        <f t="shared" si="313"/>
        <v>Export</v>
      </c>
      <c r="F185" t="str">
        <f t="shared" si="313"/>
        <v>US</v>
      </c>
      <c r="G185" t="str">
        <f t="shared" si="313"/>
        <v>NULL</v>
      </c>
      <c r="H185" t="s">
        <v>2315</v>
      </c>
      <c r="I185" t="str">
        <f t="shared" si="313"/>
        <v>Non-Document</v>
      </c>
      <c r="J185">
        <f t="shared" si="199"/>
        <v>6</v>
      </c>
      <c r="K185">
        <f t="shared" ref="K185:L185" si="314">K160</f>
        <v>1.5</v>
      </c>
      <c r="L185">
        <f t="shared" si="314"/>
        <v>2</v>
      </c>
      <c r="M185">
        <f>INDEX('Express Worldwide Export'!$C$14:$S$170,MATCH('Rate Load ExpressWW Export'!L185,'Express Worldwide Export'!$B$14:$B$170,0),MATCH("Zone "&amp;'Rate Load ExpressWW Export'!J185,'Express Worldwide Export'!$C$13:$S$13,0))*1</f>
        <v>19.64</v>
      </c>
      <c r="N185" t="str">
        <f t="shared" ref="N185" si="315">N160</f>
        <v>Flat KG</v>
      </c>
      <c r="O185" t="s">
        <v>2310</v>
      </c>
      <c r="P185" t="s">
        <v>18</v>
      </c>
      <c r="R185" t="str">
        <f t="shared" si="155"/>
        <v>('DHL','2024-01-01','2024-12-31','12376','Export','US',NULL,'EXPRESS WW (EU)','Non-Document','6',1.5,2,19.64,'Flat KG','AppliedMaterials_2024',NULL),</v>
      </c>
    </row>
    <row r="186" spans="1:18" x14ac:dyDescent="0.3">
      <c r="A186" t="str">
        <f t="shared" ref="A186:I186" si="316">A161</f>
        <v>DHL</v>
      </c>
      <c r="B186" s="1" t="s">
        <v>21</v>
      </c>
      <c r="C186" s="1" t="s">
        <v>2309</v>
      </c>
      <c r="D186">
        <v>12376</v>
      </c>
      <c r="E186" t="str">
        <f t="shared" si="316"/>
        <v>Export</v>
      </c>
      <c r="F186" t="str">
        <f t="shared" si="316"/>
        <v>US</v>
      </c>
      <c r="G186" t="str">
        <f t="shared" si="316"/>
        <v>NULL</v>
      </c>
      <c r="H186" t="s">
        <v>2315</v>
      </c>
      <c r="I186" t="str">
        <f t="shared" si="316"/>
        <v>Non-Document</v>
      </c>
      <c r="J186">
        <f t="shared" si="199"/>
        <v>6</v>
      </c>
      <c r="K186">
        <f t="shared" ref="K186:L186" si="317">K161</f>
        <v>2</v>
      </c>
      <c r="L186">
        <f t="shared" si="317"/>
        <v>2.5</v>
      </c>
      <c r="M186">
        <f>INDEX('Express Worldwide Export'!$C$14:$S$170,MATCH('Rate Load ExpressWW Export'!L186,'Express Worldwide Export'!$B$14:$B$170,0),MATCH("Zone "&amp;'Rate Load ExpressWW Export'!J186,'Express Worldwide Export'!$C$13:$S$13,0))*1</f>
        <v>20.9</v>
      </c>
      <c r="N186" t="str">
        <f t="shared" ref="N186" si="318">N161</f>
        <v>Flat KG</v>
      </c>
      <c r="O186" t="s">
        <v>2310</v>
      </c>
      <c r="P186" t="s">
        <v>18</v>
      </c>
      <c r="R186" t="str">
        <f t="shared" si="155"/>
        <v>('DHL','2024-01-01','2024-12-31','12376','Export','US',NULL,'EXPRESS WW (EU)','Non-Document','6',2,2.5,20.9,'Flat KG','AppliedMaterials_2024',NULL),</v>
      </c>
    </row>
    <row r="187" spans="1:18" x14ac:dyDescent="0.3">
      <c r="A187" t="str">
        <f t="shared" ref="A187:I187" si="319">A162</f>
        <v>DHL</v>
      </c>
      <c r="B187" s="1" t="s">
        <v>21</v>
      </c>
      <c r="C187" s="1" t="s">
        <v>2309</v>
      </c>
      <c r="D187">
        <v>12376</v>
      </c>
      <c r="E187" t="str">
        <f t="shared" si="319"/>
        <v>Export</v>
      </c>
      <c r="F187" t="str">
        <f t="shared" si="319"/>
        <v>US</v>
      </c>
      <c r="G187" t="str">
        <f t="shared" si="319"/>
        <v>NULL</v>
      </c>
      <c r="H187" t="s">
        <v>2315</v>
      </c>
      <c r="I187" t="str">
        <f t="shared" si="319"/>
        <v>Non-Document</v>
      </c>
      <c r="J187">
        <f t="shared" si="199"/>
        <v>6</v>
      </c>
      <c r="K187">
        <f t="shared" ref="K187:L187" si="320">K162</f>
        <v>2.5</v>
      </c>
      <c r="L187">
        <f t="shared" si="320"/>
        <v>3</v>
      </c>
      <c r="M187">
        <f>INDEX('Express Worldwide Export'!$C$14:$S$170,MATCH('Rate Load ExpressWW Export'!L187,'Express Worldwide Export'!$B$14:$B$170,0),MATCH("Zone "&amp;'Rate Load ExpressWW Export'!J187,'Express Worldwide Export'!$C$13:$S$13,0))*1</f>
        <v>22.29</v>
      </c>
      <c r="N187" t="str">
        <f t="shared" ref="N187" si="321">N162</f>
        <v>Flat KG</v>
      </c>
      <c r="O187" t="s">
        <v>2310</v>
      </c>
      <c r="P187" t="s">
        <v>18</v>
      </c>
      <c r="R187" t="str">
        <f t="shared" si="155"/>
        <v>('DHL','2024-01-01','2024-12-31','12376','Export','US',NULL,'EXPRESS WW (EU)','Non-Document','6',2.5,3,22.29,'Flat KG','AppliedMaterials_2024',NULL),</v>
      </c>
    </row>
    <row r="188" spans="1:18" x14ac:dyDescent="0.3">
      <c r="A188" t="str">
        <f t="shared" ref="A188:I188" si="322">A163</f>
        <v>DHL</v>
      </c>
      <c r="B188" s="1" t="s">
        <v>21</v>
      </c>
      <c r="C188" s="1" t="s">
        <v>2309</v>
      </c>
      <c r="D188">
        <v>12376</v>
      </c>
      <c r="E188" t="str">
        <f t="shared" si="322"/>
        <v>Export</v>
      </c>
      <c r="F188" t="str">
        <f t="shared" si="322"/>
        <v>US</v>
      </c>
      <c r="G188" t="str">
        <f t="shared" si="322"/>
        <v>NULL</v>
      </c>
      <c r="H188" t="s">
        <v>2315</v>
      </c>
      <c r="I188" t="str">
        <f t="shared" si="322"/>
        <v>Non-Document</v>
      </c>
      <c r="J188">
        <f t="shared" si="199"/>
        <v>6</v>
      </c>
      <c r="K188">
        <f t="shared" ref="K188:L188" si="323">K163</f>
        <v>3</v>
      </c>
      <c r="L188">
        <f t="shared" si="323"/>
        <v>3.5</v>
      </c>
      <c r="M188">
        <f>INDEX('Express Worldwide Export'!$C$14:$S$170,MATCH('Rate Load ExpressWW Export'!L188,'Express Worldwide Export'!$B$14:$B$170,0),MATCH("Zone "&amp;'Rate Load ExpressWW Export'!J188,'Express Worldwide Export'!$C$13:$S$13,0))*1</f>
        <v>23.68</v>
      </c>
      <c r="N188" t="str">
        <f t="shared" ref="N188" si="324">N163</f>
        <v>Flat KG</v>
      </c>
      <c r="O188" t="s">
        <v>2310</v>
      </c>
      <c r="P188" t="s">
        <v>18</v>
      </c>
      <c r="R188" t="str">
        <f t="shared" si="155"/>
        <v>('DHL','2024-01-01','2024-12-31','12376','Export','US',NULL,'EXPRESS WW (EU)','Non-Document','6',3,3.5,23.68,'Flat KG','AppliedMaterials_2024',NULL),</v>
      </c>
    </row>
    <row r="189" spans="1:18" x14ac:dyDescent="0.3">
      <c r="A189" t="str">
        <f t="shared" ref="A189:I189" si="325">A164</f>
        <v>DHL</v>
      </c>
      <c r="B189" s="1" t="s">
        <v>21</v>
      </c>
      <c r="C189" s="1" t="s">
        <v>2309</v>
      </c>
      <c r="D189">
        <v>12376</v>
      </c>
      <c r="E189" t="str">
        <f t="shared" si="325"/>
        <v>Export</v>
      </c>
      <c r="F189" t="str">
        <f t="shared" si="325"/>
        <v>US</v>
      </c>
      <c r="G189" t="str">
        <f t="shared" si="325"/>
        <v>NULL</v>
      </c>
      <c r="H189" t="s">
        <v>2315</v>
      </c>
      <c r="I189" t="str">
        <f t="shared" si="325"/>
        <v>Non-Document</v>
      </c>
      <c r="J189">
        <f t="shared" si="199"/>
        <v>6</v>
      </c>
      <c r="K189">
        <f t="shared" ref="K189:L189" si="326">K164</f>
        <v>3.5</v>
      </c>
      <c r="L189">
        <f t="shared" si="326"/>
        <v>4</v>
      </c>
      <c r="M189">
        <f>INDEX('Express Worldwide Export'!$C$14:$S$170,MATCH('Rate Load ExpressWW Export'!L189,'Express Worldwide Export'!$B$14:$B$170,0),MATCH("Zone "&amp;'Rate Load ExpressWW Export'!J189,'Express Worldwide Export'!$C$13:$S$13,0))*1</f>
        <v>25.07</v>
      </c>
      <c r="N189" t="str">
        <f t="shared" ref="N189" si="327">N164</f>
        <v>Flat KG</v>
      </c>
      <c r="O189" t="s">
        <v>2310</v>
      </c>
      <c r="P189" t="s">
        <v>18</v>
      </c>
      <c r="R189" t="str">
        <f t="shared" si="155"/>
        <v>('DHL','2024-01-01','2024-12-31','12376','Export','US',NULL,'EXPRESS WW (EU)','Non-Document','6',3.5,4,25.07,'Flat KG','AppliedMaterials_2024',NULL),</v>
      </c>
    </row>
    <row r="190" spans="1:18" x14ac:dyDescent="0.3">
      <c r="A190" t="str">
        <f t="shared" ref="A190:I190" si="328">A165</f>
        <v>DHL</v>
      </c>
      <c r="B190" s="1" t="s">
        <v>21</v>
      </c>
      <c r="C190" s="1" t="s">
        <v>2309</v>
      </c>
      <c r="D190">
        <v>12376</v>
      </c>
      <c r="E190" t="str">
        <f t="shared" si="328"/>
        <v>Export</v>
      </c>
      <c r="F190" t="str">
        <f t="shared" si="328"/>
        <v>US</v>
      </c>
      <c r="G190" t="str">
        <f t="shared" si="328"/>
        <v>NULL</v>
      </c>
      <c r="H190" t="s">
        <v>2315</v>
      </c>
      <c r="I190" t="str">
        <f t="shared" si="328"/>
        <v>Non-Document</v>
      </c>
      <c r="J190">
        <f t="shared" si="199"/>
        <v>6</v>
      </c>
      <c r="K190">
        <f t="shared" ref="K190:L190" si="329">K165</f>
        <v>4</v>
      </c>
      <c r="L190">
        <f t="shared" si="329"/>
        <v>4.5</v>
      </c>
      <c r="M190">
        <f>INDEX('Express Worldwide Export'!$C$14:$S$170,MATCH('Rate Load ExpressWW Export'!L190,'Express Worldwide Export'!$B$14:$B$170,0),MATCH("Zone "&amp;'Rate Load ExpressWW Export'!J190,'Express Worldwide Export'!$C$13:$S$13,0))*1</f>
        <v>26.46</v>
      </c>
      <c r="N190" t="str">
        <f t="shared" ref="N190" si="330">N165</f>
        <v>Flat KG</v>
      </c>
      <c r="O190" t="s">
        <v>2310</v>
      </c>
      <c r="P190" t="s">
        <v>18</v>
      </c>
      <c r="R190" t="str">
        <f t="shared" si="155"/>
        <v>('DHL','2024-01-01','2024-12-31','12376','Export','US',NULL,'EXPRESS WW (EU)','Non-Document','6',4,4.5,26.46,'Flat KG','AppliedMaterials_2024',NULL),</v>
      </c>
    </row>
    <row r="191" spans="1:18" x14ac:dyDescent="0.3">
      <c r="A191" t="str">
        <f t="shared" ref="A191:I191" si="331">A166</f>
        <v>DHL</v>
      </c>
      <c r="B191" s="1" t="s">
        <v>21</v>
      </c>
      <c r="C191" s="1" t="s">
        <v>2309</v>
      </c>
      <c r="D191">
        <v>12376</v>
      </c>
      <c r="E191" t="str">
        <f t="shared" si="331"/>
        <v>Export</v>
      </c>
      <c r="F191" t="str">
        <f t="shared" si="331"/>
        <v>US</v>
      </c>
      <c r="G191" t="str">
        <f t="shared" si="331"/>
        <v>NULL</v>
      </c>
      <c r="H191" t="s">
        <v>2315</v>
      </c>
      <c r="I191" t="str">
        <f t="shared" si="331"/>
        <v>Non-Document</v>
      </c>
      <c r="J191">
        <f t="shared" si="199"/>
        <v>6</v>
      </c>
      <c r="K191">
        <f t="shared" ref="K191:L191" si="332">K166</f>
        <v>4.5</v>
      </c>
      <c r="L191">
        <f t="shared" si="332"/>
        <v>5</v>
      </c>
      <c r="M191">
        <f>INDEX('Express Worldwide Export'!$C$14:$S$170,MATCH('Rate Load ExpressWW Export'!L191,'Express Worldwide Export'!$B$14:$B$170,0),MATCH("Zone "&amp;'Rate Load ExpressWW Export'!J191,'Express Worldwide Export'!$C$13:$S$13,0))*1</f>
        <v>27.85</v>
      </c>
      <c r="N191" t="str">
        <f t="shared" ref="N191" si="333">N166</f>
        <v>Flat KG</v>
      </c>
      <c r="O191" t="s">
        <v>2310</v>
      </c>
      <c r="P191" t="s">
        <v>18</v>
      </c>
      <c r="R191" t="str">
        <f t="shared" si="155"/>
        <v>('DHL','2024-01-01','2024-12-31','12376','Export','US',NULL,'EXPRESS WW (EU)','Non-Document','6',4.5,5,27.85,'Flat KG','AppliedMaterials_2024',NULL),</v>
      </c>
    </row>
    <row r="192" spans="1:18" x14ac:dyDescent="0.3">
      <c r="A192" t="str">
        <f t="shared" ref="A192:I192" si="334">A167</f>
        <v>DHL</v>
      </c>
      <c r="B192" s="1" t="s">
        <v>21</v>
      </c>
      <c r="C192" s="1" t="s">
        <v>2309</v>
      </c>
      <c r="D192">
        <v>12376</v>
      </c>
      <c r="E192" t="str">
        <f t="shared" si="334"/>
        <v>Export</v>
      </c>
      <c r="F192" t="str">
        <f t="shared" si="334"/>
        <v>US</v>
      </c>
      <c r="G192" t="str">
        <f t="shared" si="334"/>
        <v>NULL</v>
      </c>
      <c r="H192" t="s">
        <v>2315</v>
      </c>
      <c r="I192" t="str">
        <f t="shared" si="334"/>
        <v>Non-Document</v>
      </c>
      <c r="J192">
        <f t="shared" si="199"/>
        <v>6</v>
      </c>
      <c r="K192">
        <f t="shared" ref="K192:L192" si="335">K167</f>
        <v>5</v>
      </c>
      <c r="L192">
        <f t="shared" si="335"/>
        <v>5.5</v>
      </c>
      <c r="M192">
        <f>INDEX('Express Worldwide Export'!$C$14:$S$170,MATCH('Rate Load ExpressWW Export'!L192,'Express Worldwide Export'!$B$14:$B$170,0),MATCH("Zone "&amp;'Rate Load ExpressWW Export'!J192,'Express Worldwide Export'!$C$13:$S$13,0))*1</f>
        <v>28.93</v>
      </c>
      <c r="N192" t="str">
        <f t="shared" ref="N192" si="336">N167</f>
        <v>Flat KG</v>
      </c>
      <c r="O192" t="s">
        <v>2310</v>
      </c>
      <c r="P192" t="s">
        <v>18</v>
      </c>
      <c r="R192" t="str">
        <f t="shared" si="155"/>
        <v>('DHL','2024-01-01','2024-12-31','12376','Export','US',NULL,'EXPRESS WW (EU)','Non-Document','6',5,5.5,28.93,'Flat KG','AppliedMaterials_2024',NULL),</v>
      </c>
    </row>
    <row r="193" spans="1:18" x14ac:dyDescent="0.3">
      <c r="A193" t="str">
        <f t="shared" ref="A193:I193" si="337">A168</f>
        <v>DHL</v>
      </c>
      <c r="B193" s="1" t="s">
        <v>21</v>
      </c>
      <c r="C193" s="1" t="s">
        <v>2309</v>
      </c>
      <c r="D193">
        <v>12376</v>
      </c>
      <c r="E193" t="str">
        <f t="shared" si="337"/>
        <v>Export</v>
      </c>
      <c r="F193" t="str">
        <f t="shared" si="337"/>
        <v>US</v>
      </c>
      <c r="G193" t="str">
        <f t="shared" si="337"/>
        <v>NULL</v>
      </c>
      <c r="H193" t="s">
        <v>2315</v>
      </c>
      <c r="I193" t="str">
        <f t="shared" si="337"/>
        <v>Non-Document</v>
      </c>
      <c r="J193">
        <f t="shared" si="199"/>
        <v>6</v>
      </c>
      <c r="K193">
        <f t="shared" ref="K193:L193" si="338">K168</f>
        <v>5.5</v>
      </c>
      <c r="L193">
        <f t="shared" si="338"/>
        <v>6</v>
      </c>
      <c r="M193">
        <f>INDEX('Express Worldwide Export'!$C$14:$S$170,MATCH('Rate Load ExpressWW Export'!L193,'Express Worldwide Export'!$B$14:$B$170,0),MATCH("Zone "&amp;'Rate Load ExpressWW Export'!J193,'Express Worldwide Export'!$C$13:$S$13,0))*1</f>
        <v>30.01</v>
      </c>
      <c r="N193" t="str">
        <f t="shared" ref="N193" si="339">N168</f>
        <v>Flat KG</v>
      </c>
      <c r="O193" t="s">
        <v>2310</v>
      </c>
      <c r="P193" t="s">
        <v>18</v>
      </c>
      <c r="R193" t="str">
        <f t="shared" si="155"/>
        <v>('DHL','2024-01-01','2024-12-31','12376','Export','US',NULL,'EXPRESS WW (EU)','Non-Document','6',5.5,6,30.01,'Flat KG','AppliedMaterials_2024',NULL),</v>
      </c>
    </row>
    <row r="194" spans="1:18" x14ac:dyDescent="0.3">
      <c r="A194" t="str">
        <f t="shared" ref="A194:I194" si="340">A169</f>
        <v>DHL</v>
      </c>
      <c r="B194" s="1" t="s">
        <v>21</v>
      </c>
      <c r="C194" s="1" t="s">
        <v>2309</v>
      </c>
      <c r="D194">
        <v>12376</v>
      </c>
      <c r="E194" t="str">
        <f t="shared" si="340"/>
        <v>Export</v>
      </c>
      <c r="F194" t="str">
        <f t="shared" si="340"/>
        <v>US</v>
      </c>
      <c r="G194" t="str">
        <f t="shared" si="340"/>
        <v>NULL</v>
      </c>
      <c r="H194" t="s">
        <v>2315</v>
      </c>
      <c r="I194" t="str">
        <f t="shared" si="340"/>
        <v>Non-Document</v>
      </c>
      <c r="J194">
        <f t="shared" si="199"/>
        <v>6</v>
      </c>
      <c r="K194">
        <f t="shared" ref="K194:L194" si="341">K169</f>
        <v>6</v>
      </c>
      <c r="L194">
        <f t="shared" si="341"/>
        <v>6.5</v>
      </c>
      <c r="M194">
        <f>INDEX('Express Worldwide Export'!$C$14:$S$170,MATCH('Rate Load ExpressWW Export'!L194,'Express Worldwide Export'!$B$14:$B$170,0),MATCH("Zone "&amp;'Rate Load ExpressWW Export'!J194,'Express Worldwide Export'!$C$13:$S$13,0))*1</f>
        <v>31.09</v>
      </c>
      <c r="N194" t="str">
        <f t="shared" ref="N194" si="342">N169</f>
        <v>Flat KG</v>
      </c>
      <c r="O194" t="s">
        <v>2310</v>
      </c>
      <c r="P194" t="s">
        <v>18</v>
      </c>
      <c r="R194" t="str">
        <f t="shared" si="155"/>
        <v>('DHL','2024-01-01','2024-12-31','12376','Export','US',NULL,'EXPRESS WW (EU)','Non-Document','6',6,6.5,31.09,'Flat KG','AppliedMaterials_2024',NULL),</v>
      </c>
    </row>
    <row r="195" spans="1:18" x14ac:dyDescent="0.3">
      <c r="A195" t="str">
        <f t="shared" ref="A195:I195" si="343">A170</f>
        <v>DHL</v>
      </c>
      <c r="B195" s="1" t="s">
        <v>21</v>
      </c>
      <c r="C195" s="1" t="s">
        <v>2309</v>
      </c>
      <c r="D195">
        <v>12376</v>
      </c>
      <c r="E195" t="str">
        <f t="shared" si="343"/>
        <v>Export</v>
      </c>
      <c r="F195" t="str">
        <f t="shared" si="343"/>
        <v>US</v>
      </c>
      <c r="G195" t="str">
        <f t="shared" si="343"/>
        <v>NULL</v>
      </c>
      <c r="H195" t="s">
        <v>2315</v>
      </c>
      <c r="I195" t="str">
        <f t="shared" si="343"/>
        <v>Non-Document</v>
      </c>
      <c r="J195">
        <f t="shared" si="199"/>
        <v>6</v>
      </c>
      <c r="K195">
        <f t="shared" ref="K195:L195" si="344">K170</f>
        <v>6.5</v>
      </c>
      <c r="L195">
        <f t="shared" si="344"/>
        <v>7</v>
      </c>
      <c r="M195">
        <f>INDEX('Express Worldwide Export'!$C$14:$S$170,MATCH('Rate Load ExpressWW Export'!L195,'Express Worldwide Export'!$B$14:$B$170,0),MATCH("Zone "&amp;'Rate Load ExpressWW Export'!J195,'Express Worldwide Export'!$C$13:$S$13,0))*1</f>
        <v>32.17</v>
      </c>
      <c r="N195" t="str">
        <f t="shared" ref="N195" si="345">N170</f>
        <v>Flat KG</v>
      </c>
      <c r="O195" t="s">
        <v>2310</v>
      </c>
      <c r="P195" t="s">
        <v>18</v>
      </c>
      <c r="R195" t="str">
        <f t="shared" si="155"/>
        <v>('DHL','2024-01-01','2024-12-31','12376','Export','US',NULL,'EXPRESS WW (EU)','Non-Document','6',6.5,7,32.17,'Flat KG','AppliedMaterials_2024',NULL),</v>
      </c>
    </row>
    <row r="196" spans="1:18" x14ac:dyDescent="0.3">
      <c r="A196" t="str">
        <f t="shared" ref="A196:I196" si="346">A171</f>
        <v>DHL</v>
      </c>
      <c r="B196" s="1" t="s">
        <v>21</v>
      </c>
      <c r="C196" s="1" t="s">
        <v>2309</v>
      </c>
      <c r="D196">
        <v>12376</v>
      </c>
      <c r="E196" t="str">
        <f t="shared" si="346"/>
        <v>Export</v>
      </c>
      <c r="F196" t="str">
        <f t="shared" si="346"/>
        <v>US</v>
      </c>
      <c r="G196" t="str">
        <f t="shared" si="346"/>
        <v>NULL</v>
      </c>
      <c r="H196" t="s">
        <v>2315</v>
      </c>
      <c r="I196" t="str">
        <f t="shared" si="346"/>
        <v>Non-Document</v>
      </c>
      <c r="J196">
        <f t="shared" si="199"/>
        <v>6</v>
      </c>
      <c r="K196">
        <f t="shared" ref="K196:L196" si="347">K171</f>
        <v>7</v>
      </c>
      <c r="L196">
        <f t="shared" si="347"/>
        <v>7.5</v>
      </c>
      <c r="M196">
        <f>INDEX('Express Worldwide Export'!$C$14:$S$170,MATCH('Rate Load ExpressWW Export'!L196,'Express Worldwide Export'!$B$14:$B$170,0),MATCH("Zone "&amp;'Rate Load ExpressWW Export'!J196,'Express Worldwide Export'!$C$13:$S$13,0))*1</f>
        <v>33.25</v>
      </c>
      <c r="N196" t="str">
        <f t="shared" ref="N196" si="348">N171</f>
        <v>Flat KG</v>
      </c>
      <c r="O196" t="s">
        <v>2310</v>
      </c>
      <c r="P196" t="s">
        <v>18</v>
      </c>
      <c r="R196" t="str">
        <f t="shared" ref="R196:R259" si="349">SUBSTITUTE(IF(OR(ROW(A196)=2,MOD(ROW(A196),1000)=0),"insert into tnl_rating.dbo.dhl_express_rate_master values 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,",IF(OR(A197="",MOD(ROW(A197),1000)=0),"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","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,")),"'NULL'","NULL")</f>
        <v>('DHL','2024-01-01','2024-12-31','12376','Export','US',NULL,'EXPRESS WW (EU)','Non-Document','6',7,7.5,33.25,'Flat KG','AppliedMaterials_2024',NULL),</v>
      </c>
    </row>
    <row r="197" spans="1:18" x14ac:dyDescent="0.3">
      <c r="A197" t="str">
        <f t="shared" ref="A197:I197" si="350">A172</f>
        <v>DHL</v>
      </c>
      <c r="B197" s="1" t="s">
        <v>21</v>
      </c>
      <c r="C197" s="1" t="s">
        <v>2309</v>
      </c>
      <c r="D197">
        <v>12376</v>
      </c>
      <c r="E197" t="str">
        <f t="shared" si="350"/>
        <v>Export</v>
      </c>
      <c r="F197" t="str">
        <f t="shared" si="350"/>
        <v>US</v>
      </c>
      <c r="G197" t="str">
        <f t="shared" si="350"/>
        <v>NULL</v>
      </c>
      <c r="H197" t="s">
        <v>2315</v>
      </c>
      <c r="I197" t="str">
        <f t="shared" si="350"/>
        <v>Non-Document</v>
      </c>
      <c r="J197">
        <f t="shared" si="199"/>
        <v>6</v>
      </c>
      <c r="K197">
        <f t="shared" ref="K197:L197" si="351">K172</f>
        <v>7.5</v>
      </c>
      <c r="L197">
        <f t="shared" si="351"/>
        <v>8</v>
      </c>
      <c r="M197">
        <f>INDEX('Express Worldwide Export'!$C$14:$S$170,MATCH('Rate Load ExpressWW Export'!L197,'Express Worldwide Export'!$B$14:$B$170,0),MATCH("Zone "&amp;'Rate Load ExpressWW Export'!J197,'Express Worldwide Export'!$C$13:$S$13,0))*1</f>
        <v>34.33</v>
      </c>
      <c r="N197" t="str">
        <f t="shared" ref="N197" si="352">N172</f>
        <v>Flat KG</v>
      </c>
      <c r="O197" t="s">
        <v>2310</v>
      </c>
      <c r="P197" t="s">
        <v>18</v>
      </c>
      <c r="R197" t="str">
        <f t="shared" si="349"/>
        <v>('DHL','2024-01-01','2024-12-31','12376','Export','US',NULL,'EXPRESS WW (EU)','Non-Document','6',7.5,8,34.33,'Flat KG','AppliedMaterials_2024',NULL),</v>
      </c>
    </row>
    <row r="198" spans="1:18" x14ac:dyDescent="0.3">
      <c r="A198" t="str">
        <f t="shared" ref="A198:I198" si="353">A173</f>
        <v>DHL</v>
      </c>
      <c r="B198" s="1" t="s">
        <v>21</v>
      </c>
      <c r="C198" s="1" t="s">
        <v>2309</v>
      </c>
      <c r="D198">
        <v>12376</v>
      </c>
      <c r="E198" t="str">
        <f t="shared" si="353"/>
        <v>Export</v>
      </c>
      <c r="F198" t="str">
        <f t="shared" si="353"/>
        <v>US</v>
      </c>
      <c r="G198" t="str">
        <f t="shared" si="353"/>
        <v>NULL</v>
      </c>
      <c r="H198" t="s">
        <v>2315</v>
      </c>
      <c r="I198" t="str">
        <f t="shared" si="353"/>
        <v>Non-Document</v>
      </c>
      <c r="J198">
        <f t="shared" si="199"/>
        <v>6</v>
      </c>
      <c r="K198">
        <f t="shared" ref="K198:L198" si="354">K173</f>
        <v>8</v>
      </c>
      <c r="L198">
        <f t="shared" si="354"/>
        <v>8.5</v>
      </c>
      <c r="M198">
        <f>INDEX('Express Worldwide Export'!$C$14:$S$170,MATCH('Rate Load ExpressWW Export'!L198,'Express Worldwide Export'!$B$14:$B$170,0),MATCH("Zone "&amp;'Rate Load ExpressWW Export'!J198,'Express Worldwide Export'!$C$13:$S$13,0))*1</f>
        <v>35.409999999999997</v>
      </c>
      <c r="N198" t="str">
        <f t="shared" ref="N198" si="355">N173</f>
        <v>Flat KG</v>
      </c>
      <c r="O198" t="s">
        <v>2310</v>
      </c>
      <c r="P198" t="s">
        <v>18</v>
      </c>
      <c r="R198" t="str">
        <f t="shared" si="349"/>
        <v>('DHL','2024-01-01','2024-12-31','12376','Export','US',NULL,'EXPRESS WW (EU)','Non-Document','6',8,8.5,35.41,'Flat KG','AppliedMaterials_2024',NULL),</v>
      </c>
    </row>
    <row r="199" spans="1:18" x14ac:dyDescent="0.3">
      <c r="A199" t="str">
        <f t="shared" ref="A199:I199" si="356">A174</f>
        <v>DHL</v>
      </c>
      <c r="B199" s="1" t="s">
        <v>21</v>
      </c>
      <c r="C199" s="1" t="s">
        <v>2309</v>
      </c>
      <c r="D199">
        <v>12376</v>
      </c>
      <c r="E199" t="str">
        <f t="shared" si="356"/>
        <v>Export</v>
      </c>
      <c r="F199" t="str">
        <f t="shared" si="356"/>
        <v>US</v>
      </c>
      <c r="G199" t="str">
        <f t="shared" si="356"/>
        <v>NULL</v>
      </c>
      <c r="H199" t="s">
        <v>2315</v>
      </c>
      <c r="I199" t="str">
        <f t="shared" si="356"/>
        <v>Non-Document</v>
      </c>
      <c r="J199">
        <f t="shared" si="199"/>
        <v>6</v>
      </c>
      <c r="K199">
        <f t="shared" ref="K199:L199" si="357">K174</f>
        <v>8.5</v>
      </c>
      <c r="L199">
        <f t="shared" si="357"/>
        <v>9</v>
      </c>
      <c r="M199">
        <f>INDEX('Express Worldwide Export'!$C$14:$S$170,MATCH('Rate Load ExpressWW Export'!L199,'Express Worldwide Export'!$B$14:$B$170,0),MATCH("Zone "&amp;'Rate Load ExpressWW Export'!J199,'Express Worldwide Export'!$C$13:$S$13,0))*1</f>
        <v>36.49</v>
      </c>
      <c r="N199" t="str">
        <f t="shared" ref="N199" si="358">N174</f>
        <v>Flat KG</v>
      </c>
      <c r="O199" t="s">
        <v>2310</v>
      </c>
      <c r="P199" t="s">
        <v>18</v>
      </c>
      <c r="R199" t="str">
        <f t="shared" si="349"/>
        <v>('DHL','2024-01-01','2024-12-31','12376','Export','US',NULL,'EXPRESS WW (EU)','Non-Document','6',8.5,9,36.49,'Flat KG','AppliedMaterials_2024',NULL),</v>
      </c>
    </row>
    <row r="200" spans="1:18" x14ac:dyDescent="0.3">
      <c r="A200" t="str">
        <f t="shared" ref="A200:I200" si="359">A175</f>
        <v>DHL</v>
      </c>
      <c r="B200" s="1" t="s">
        <v>21</v>
      </c>
      <c r="C200" s="1" t="s">
        <v>2309</v>
      </c>
      <c r="D200">
        <v>12376</v>
      </c>
      <c r="E200" t="str">
        <f t="shared" si="359"/>
        <v>Export</v>
      </c>
      <c r="F200" t="str">
        <f t="shared" si="359"/>
        <v>US</v>
      </c>
      <c r="G200" t="str">
        <f t="shared" si="359"/>
        <v>NULL</v>
      </c>
      <c r="H200" t="s">
        <v>2315</v>
      </c>
      <c r="I200" t="str">
        <f t="shared" si="359"/>
        <v>Non-Document</v>
      </c>
      <c r="J200">
        <f t="shared" si="199"/>
        <v>6</v>
      </c>
      <c r="K200">
        <f t="shared" ref="K200:L200" si="360">K175</f>
        <v>9</v>
      </c>
      <c r="L200">
        <f t="shared" si="360"/>
        <v>9.5</v>
      </c>
      <c r="M200">
        <f>INDEX('Express Worldwide Export'!$C$14:$S$170,MATCH('Rate Load ExpressWW Export'!L200,'Express Worldwide Export'!$B$14:$B$170,0),MATCH("Zone "&amp;'Rate Load ExpressWW Export'!J200,'Express Worldwide Export'!$C$13:$S$13,0))*1</f>
        <v>37.57</v>
      </c>
      <c r="N200" t="str">
        <f t="shared" ref="N200" si="361">N175</f>
        <v>Flat KG</v>
      </c>
      <c r="O200" t="s">
        <v>2310</v>
      </c>
      <c r="P200" t="s">
        <v>18</v>
      </c>
      <c r="R200" t="str">
        <f t="shared" si="349"/>
        <v>('DHL','2024-01-01','2024-12-31','12376','Export','US',NULL,'EXPRESS WW (EU)','Non-Document','6',9,9.5,37.57,'Flat KG','AppliedMaterials_2024',NULL),</v>
      </c>
    </row>
    <row r="201" spans="1:18" x14ac:dyDescent="0.3">
      <c r="A201" t="str">
        <f t="shared" ref="A201:I201" si="362">A176</f>
        <v>DHL</v>
      </c>
      <c r="B201" s="1" t="s">
        <v>21</v>
      </c>
      <c r="C201" s="1" t="s">
        <v>2309</v>
      </c>
      <c r="D201">
        <v>12376</v>
      </c>
      <c r="E201" t="str">
        <f t="shared" si="362"/>
        <v>Export</v>
      </c>
      <c r="F201" t="str">
        <f t="shared" si="362"/>
        <v>US</v>
      </c>
      <c r="G201" t="str">
        <f t="shared" si="362"/>
        <v>NULL</v>
      </c>
      <c r="H201" t="s">
        <v>2315</v>
      </c>
      <c r="I201" t="str">
        <f t="shared" si="362"/>
        <v>Non-Document</v>
      </c>
      <c r="J201">
        <f t="shared" si="199"/>
        <v>6</v>
      </c>
      <c r="K201">
        <f t="shared" ref="K201:L201" si="363">K176</f>
        <v>9.5</v>
      </c>
      <c r="L201">
        <f t="shared" si="363"/>
        <v>10</v>
      </c>
      <c r="M201">
        <f>INDEX('Express Worldwide Export'!$C$14:$S$170,MATCH('Rate Load ExpressWW Export'!L201,'Express Worldwide Export'!$B$14:$B$170,0),MATCH("Zone "&amp;'Rate Load ExpressWW Export'!J201,'Express Worldwide Export'!$C$13:$S$13,0))*1</f>
        <v>38.65</v>
      </c>
      <c r="N201" t="str">
        <f t="shared" ref="N201" si="364">N176</f>
        <v>Flat KG</v>
      </c>
      <c r="O201" t="s">
        <v>2310</v>
      </c>
      <c r="P201" t="s">
        <v>18</v>
      </c>
      <c r="R201" t="str">
        <f t="shared" si="349"/>
        <v>('DHL','2024-01-01','2024-12-31','12376','Export','US',NULL,'EXPRESS WW (EU)','Non-Document','6',9.5,10,38.65,'Flat KG','AppliedMaterials_2024',NULL),</v>
      </c>
    </row>
    <row r="202" spans="1:18" x14ac:dyDescent="0.3">
      <c r="A202" t="str">
        <f t="shared" ref="A202:I202" si="365">A177</f>
        <v>DHL</v>
      </c>
      <c r="B202" s="1" t="s">
        <v>21</v>
      </c>
      <c r="C202" s="1" t="s">
        <v>2309</v>
      </c>
      <c r="D202">
        <v>12376</v>
      </c>
      <c r="E202" t="str">
        <f t="shared" si="365"/>
        <v>Export</v>
      </c>
      <c r="F202" t="str">
        <f t="shared" si="365"/>
        <v>US</v>
      </c>
      <c r="G202" t="str">
        <f t="shared" si="365"/>
        <v>NULL</v>
      </c>
      <c r="H202" t="s">
        <v>2315</v>
      </c>
      <c r="I202" t="str">
        <f t="shared" si="365"/>
        <v>Non-Document</v>
      </c>
      <c r="J202">
        <f t="shared" si="199"/>
        <v>6</v>
      </c>
      <c r="K202">
        <f t="shared" ref="K202:L202" si="366">K177</f>
        <v>10</v>
      </c>
      <c r="L202">
        <f t="shared" si="366"/>
        <v>20</v>
      </c>
      <c r="M202">
        <f>INDEX('Express Worldwide Export'!$C$14:$S$170,MATCH('Rate Load ExpressWW Export'!L202,'Express Worldwide Export'!$B$14:$B$170,0),MATCH("Zone "&amp;'Rate Load ExpressWW Export'!J202,'Express Worldwide Export'!$C$13:$S$13,0))*1</f>
        <v>0.68</v>
      </c>
      <c r="N202" t="str">
        <f t="shared" ref="N202" si="367">N177</f>
        <v>Per0.5KG_A</v>
      </c>
      <c r="O202" t="s">
        <v>2310</v>
      </c>
      <c r="P202">
        <f>M201</f>
        <v>38.65</v>
      </c>
      <c r="R202" t="str">
        <f t="shared" si="349"/>
        <v>('DHL','2024-01-01','2024-12-31','12376','Export','US',NULL,'EXPRESS WW (EU)','Non-Document','6',10,20,0.68,'Per0.5KG_A','AppliedMaterials_2024',38.65),</v>
      </c>
    </row>
    <row r="203" spans="1:18" x14ac:dyDescent="0.3">
      <c r="A203" t="str">
        <f t="shared" ref="A203:I203" si="368">A178</f>
        <v>DHL</v>
      </c>
      <c r="B203" s="1" t="s">
        <v>21</v>
      </c>
      <c r="C203" s="1" t="s">
        <v>2309</v>
      </c>
      <c r="D203">
        <v>12376</v>
      </c>
      <c r="E203" t="str">
        <f t="shared" si="368"/>
        <v>Export</v>
      </c>
      <c r="F203" t="str">
        <f t="shared" si="368"/>
        <v>US</v>
      </c>
      <c r="G203" t="str">
        <f t="shared" si="368"/>
        <v>NULL</v>
      </c>
      <c r="H203" t="s">
        <v>2315</v>
      </c>
      <c r="I203" t="str">
        <f t="shared" si="368"/>
        <v>Non-Document</v>
      </c>
      <c r="J203">
        <f t="shared" si="199"/>
        <v>6</v>
      </c>
      <c r="K203">
        <f t="shared" ref="K203:L203" si="369">K178</f>
        <v>20</v>
      </c>
      <c r="L203">
        <f t="shared" si="369"/>
        <v>30</v>
      </c>
      <c r="M203">
        <f>INDEX('Express Worldwide Export'!$C$14:$S$170,MATCH('Rate Load ExpressWW Export'!L203,'Express Worldwide Export'!$B$14:$B$170,0),MATCH("Zone "&amp;'Rate Load ExpressWW Export'!J203,'Express Worldwide Export'!$C$13:$S$13,0))*1</f>
        <v>0.67</v>
      </c>
      <c r="N203" t="str">
        <f t="shared" ref="N203" si="370">N178</f>
        <v>Per0.5KG_A</v>
      </c>
      <c r="O203" t="s">
        <v>2310</v>
      </c>
      <c r="P203">
        <f>P202+((K203-K202)*2)*M202</f>
        <v>52.25</v>
      </c>
      <c r="R203" t="str">
        <f t="shared" si="349"/>
        <v>('DHL','2024-01-01','2024-12-31','12376','Export','US',NULL,'EXPRESS WW (EU)','Non-Document','6',20,30,0.67,'Per0.5KG_A','AppliedMaterials_2024',52.25),</v>
      </c>
    </row>
    <row r="204" spans="1:18" x14ac:dyDescent="0.3">
      <c r="A204" t="str">
        <f t="shared" ref="A204:I204" si="371">A179</f>
        <v>DHL</v>
      </c>
      <c r="B204" s="1" t="s">
        <v>21</v>
      </c>
      <c r="C204" s="1" t="s">
        <v>2309</v>
      </c>
      <c r="D204">
        <v>12376</v>
      </c>
      <c r="E204" t="str">
        <f t="shared" si="371"/>
        <v>Export</v>
      </c>
      <c r="F204" t="str">
        <f t="shared" si="371"/>
        <v>US</v>
      </c>
      <c r="G204" t="str">
        <f t="shared" si="371"/>
        <v>NULL</v>
      </c>
      <c r="H204" t="s">
        <v>2315</v>
      </c>
      <c r="I204" t="str">
        <f t="shared" si="371"/>
        <v>Non-Document</v>
      </c>
      <c r="J204">
        <f t="shared" si="199"/>
        <v>6</v>
      </c>
      <c r="K204">
        <f t="shared" ref="K204:L204" si="372">K179</f>
        <v>30</v>
      </c>
      <c r="L204">
        <f t="shared" si="372"/>
        <v>70</v>
      </c>
      <c r="M204">
        <f>INDEX('Express Worldwide Export'!$C$14:$S$170,MATCH('Rate Load ExpressWW Export'!L204,'Express Worldwide Export'!$B$14:$B$170,0),MATCH("Zone "&amp;'Rate Load ExpressWW Export'!J204,'Express Worldwide Export'!$C$13:$S$13,0))*1</f>
        <v>1.33</v>
      </c>
      <c r="N204" t="str">
        <f t="shared" ref="N204" si="373">N179</f>
        <v>Per0.5KG_A</v>
      </c>
      <c r="O204" t="s">
        <v>2310</v>
      </c>
      <c r="P204">
        <f>P203+(K204-K203)*2*M203</f>
        <v>65.650000000000006</v>
      </c>
      <c r="R204" t="str">
        <f t="shared" si="349"/>
        <v>('DHL','2024-01-01','2024-12-31','12376','Export','US',NULL,'EXPRESS WW (EU)','Non-Document','6',30,70,1.33,'Per0.5KG_A','AppliedMaterials_2024',65.65),</v>
      </c>
    </row>
    <row r="205" spans="1:18" x14ac:dyDescent="0.3">
      <c r="A205" t="str">
        <f t="shared" ref="A205:I205" si="374">A180</f>
        <v>DHL</v>
      </c>
      <c r="B205" s="1" t="s">
        <v>21</v>
      </c>
      <c r="C205" s="1" t="s">
        <v>2309</v>
      </c>
      <c r="D205">
        <v>12376</v>
      </c>
      <c r="E205" t="str">
        <f t="shared" si="374"/>
        <v>Export</v>
      </c>
      <c r="F205" t="str">
        <f t="shared" si="374"/>
        <v>US</v>
      </c>
      <c r="G205" t="str">
        <f t="shared" si="374"/>
        <v>NULL</v>
      </c>
      <c r="H205" t="s">
        <v>2315</v>
      </c>
      <c r="I205" t="str">
        <f t="shared" si="374"/>
        <v>Non-Document</v>
      </c>
      <c r="J205">
        <f t="shared" si="199"/>
        <v>6</v>
      </c>
      <c r="K205">
        <f t="shared" ref="K205:L205" si="375">K180</f>
        <v>70</v>
      </c>
      <c r="L205">
        <f t="shared" si="375"/>
        <v>300</v>
      </c>
      <c r="M205">
        <f>INDEX('Express Worldwide Export'!$C$14:$S$170,MATCH('Rate Load ExpressWW Export'!L205,'Express Worldwide Export'!$B$14:$B$170,0),MATCH("Zone "&amp;'Rate Load ExpressWW Export'!J205,'Express Worldwide Export'!$C$13:$S$13,0))*1</f>
        <v>2.4</v>
      </c>
      <c r="N205" t="str">
        <f t="shared" ref="N205" si="376">N180</f>
        <v>Per0.5KG_A</v>
      </c>
      <c r="O205" t="s">
        <v>2310</v>
      </c>
      <c r="P205">
        <f>P204+(K205-K204)*2*M204</f>
        <v>172.05</v>
      </c>
      <c r="R205" t="str">
        <f t="shared" si="349"/>
        <v>('DHL','2024-01-01','2024-12-31','12376','Export','US',NULL,'EXPRESS WW (EU)','Non-Document','6',70,300,2.4,'Per0.5KG_A','AppliedMaterials_2024',172.05),</v>
      </c>
    </row>
    <row r="206" spans="1:18" x14ac:dyDescent="0.3">
      <c r="A206" t="str">
        <f t="shared" ref="A206:I206" si="377">A181</f>
        <v>DHL</v>
      </c>
      <c r="B206" s="1" t="s">
        <v>21</v>
      </c>
      <c r="C206" s="1" t="s">
        <v>2309</v>
      </c>
      <c r="D206">
        <v>12376</v>
      </c>
      <c r="E206" t="str">
        <f t="shared" si="377"/>
        <v>Export</v>
      </c>
      <c r="F206" t="str">
        <f t="shared" si="377"/>
        <v>US</v>
      </c>
      <c r="G206" t="str">
        <f t="shared" si="377"/>
        <v>NULL</v>
      </c>
      <c r="H206" t="s">
        <v>2315</v>
      </c>
      <c r="I206" t="str">
        <f t="shared" si="377"/>
        <v>Non-Document</v>
      </c>
      <c r="J206">
        <f t="shared" si="199"/>
        <v>6</v>
      </c>
      <c r="K206">
        <f t="shared" ref="K206:L206" si="378">K181</f>
        <v>300</v>
      </c>
      <c r="L206">
        <f t="shared" si="378"/>
        <v>99999</v>
      </c>
      <c r="M206">
        <f>INDEX('Express Worldwide Export'!$C$14:$S$170,MATCH('Rate Load ExpressWW Export'!L206,'Express Worldwide Export'!$B$14:$B$170,0),MATCH("Zone "&amp;'Rate Load ExpressWW Export'!J206,'Express Worldwide Export'!$C$13:$S$13,0))*1</f>
        <v>2.3199999999999998</v>
      </c>
      <c r="N206" t="str">
        <f t="shared" ref="N206" si="379">N181</f>
        <v>Per0.5KG_A</v>
      </c>
      <c r="O206" t="s">
        <v>2310</v>
      </c>
      <c r="P206">
        <f>P205+(K206-K205)*2*M205</f>
        <v>1276.05</v>
      </c>
      <c r="R206" t="str">
        <f t="shared" si="349"/>
        <v>('DHL','2024-01-01','2024-12-31','12376','Export','US',NULL,'EXPRESS WW (EU)','Non-Document','6',300,99999,2.32,'Per0.5KG_A','AppliedMaterials_2024',1276.05),</v>
      </c>
    </row>
    <row r="207" spans="1:18" x14ac:dyDescent="0.3">
      <c r="A207" t="str">
        <f t="shared" ref="A207:I207" si="380">A182</f>
        <v>DHL</v>
      </c>
      <c r="B207" s="1" t="s">
        <v>21</v>
      </c>
      <c r="C207" s="1" t="s">
        <v>2309</v>
      </c>
      <c r="D207">
        <v>12376</v>
      </c>
      <c r="E207" t="str">
        <f t="shared" si="380"/>
        <v>Export</v>
      </c>
      <c r="F207" t="str">
        <f t="shared" si="380"/>
        <v>US</v>
      </c>
      <c r="G207" t="str">
        <f t="shared" si="380"/>
        <v>NULL</v>
      </c>
      <c r="H207" t="s">
        <v>2315</v>
      </c>
      <c r="I207" t="str">
        <f t="shared" si="380"/>
        <v>Non-Document</v>
      </c>
      <c r="J207">
        <f t="shared" si="199"/>
        <v>7</v>
      </c>
      <c r="K207">
        <f t="shared" ref="K207:L207" si="381">K182</f>
        <v>0</v>
      </c>
      <c r="L207">
        <f t="shared" si="381"/>
        <v>0.5</v>
      </c>
      <c r="M207">
        <f>INDEX('Express Worldwide Export'!$C$14:$S$170,MATCH('Rate Load ExpressWW Export'!L207,'Express Worldwide Export'!$B$14:$B$170,0),MATCH("Zone "&amp;'Rate Load ExpressWW Export'!J207,'Express Worldwide Export'!$C$13:$S$13,0))*1</f>
        <v>20.72</v>
      </c>
      <c r="N207" t="str">
        <f t="shared" ref="N207" si="382">N182</f>
        <v>Flat KG</v>
      </c>
      <c r="O207" t="s">
        <v>2310</v>
      </c>
      <c r="P207" t="s">
        <v>18</v>
      </c>
      <c r="R207" t="str">
        <f t="shared" si="349"/>
        <v>('DHL','2024-01-01','2024-12-31','12376','Export','US',NULL,'EXPRESS WW (EU)','Non-Document','7',0,0.5,20.72,'Flat KG','AppliedMaterials_2024',NULL),</v>
      </c>
    </row>
    <row r="208" spans="1:18" x14ac:dyDescent="0.3">
      <c r="A208" t="str">
        <f t="shared" ref="A208:I208" si="383">A183</f>
        <v>DHL</v>
      </c>
      <c r="B208" s="1" t="s">
        <v>21</v>
      </c>
      <c r="C208" s="1" t="s">
        <v>2309</v>
      </c>
      <c r="D208">
        <v>12376</v>
      </c>
      <c r="E208" t="str">
        <f t="shared" si="383"/>
        <v>Export</v>
      </c>
      <c r="F208" t="str">
        <f t="shared" si="383"/>
        <v>US</v>
      </c>
      <c r="G208" t="str">
        <f t="shared" si="383"/>
        <v>NULL</v>
      </c>
      <c r="H208" t="s">
        <v>2315</v>
      </c>
      <c r="I208" t="str">
        <f t="shared" si="383"/>
        <v>Non-Document</v>
      </c>
      <c r="J208">
        <f t="shared" si="199"/>
        <v>7</v>
      </c>
      <c r="K208">
        <f t="shared" ref="K208:L208" si="384">K183</f>
        <v>0.5</v>
      </c>
      <c r="L208">
        <f t="shared" si="384"/>
        <v>1</v>
      </c>
      <c r="M208">
        <f>INDEX('Express Worldwide Export'!$C$14:$S$170,MATCH('Rate Load ExpressWW Export'!L208,'Express Worldwide Export'!$B$14:$B$170,0),MATCH("Zone "&amp;'Rate Load ExpressWW Export'!J208,'Express Worldwide Export'!$C$13:$S$13,0))*1</f>
        <v>22.97</v>
      </c>
      <c r="N208" t="str">
        <f t="shared" ref="N208" si="385">N183</f>
        <v>Flat KG</v>
      </c>
      <c r="O208" t="s">
        <v>2310</v>
      </c>
      <c r="P208" t="s">
        <v>18</v>
      </c>
      <c r="R208" t="str">
        <f t="shared" si="349"/>
        <v>('DHL','2024-01-01','2024-12-31','12376','Export','US',NULL,'EXPRESS WW (EU)','Non-Document','7',0.5,1,22.97,'Flat KG','AppliedMaterials_2024',NULL),</v>
      </c>
    </row>
    <row r="209" spans="1:18" x14ac:dyDescent="0.3">
      <c r="A209" t="str">
        <f t="shared" ref="A209:I209" si="386">A184</f>
        <v>DHL</v>
      </c>
      <c r="B209" s="1" t="s">
        <v>21</v>
      </c>
      <c r="C209" s="1" t="s">
        <v>2309</v>
      </c>
      <c r="D209">
        <v>12376</v>
      </c>
      <c r="E209" t="str">
        <f t="shared" si="386"/>
        <v>Export</v>
      </c>
      <c r="F209" t="str">
        <f t="shared" si="386"/>
        <v>US</v>
      </c>
      <c r="G209" t="str">
        <f t="shared" si="386"/>
        <v>NULL</v>
      </c>
      <c r="H209" t="s">
        <v>2315</v>
      </c>
      <c r="I209" t="str">
        <f t="shared" si="386"/>
        <v>Non-Document</v>
      </c>
      <c r="J209">
        <f t="shared" si="199"/>
        <v>7</v>
      </c>
      <c r="K209">
        <f t="shared" ref="K209:L209" si="387">K184</f>
        <v>1</v>
      </c>
      <c r="L209">
        <f t="shared" si="387"/>
        <v>1.5</v>
      </c>
      <c r="M209">
        <f>INDEX('Express Worldwide Export'!$C$14:$S$170,MATCH('Rate Load ExpressWW Export'!L209,'Express Worldwide Export'!$B$14:$B$170,0),MATCH("Zone "&amp;'Rate Load ExpressWW Export'!J209,'Express Worldwide Export'!$C$13:$S$13,0))*1</f>
        <v>24.74</v>
      </c>
      <c r="N209" t="str">
        <f t="shared" ref="N209" si="388">N184</f>
        <v>Flat KG</v>
      </c>
      <c r="O209" t="s">
        <v>2310</v>
      </c>
      <c r="P209" t="s">
        <v>18</v>
      </c>
      <c r="R209" t="str">
        <f t="shared" si="349"/>
        <v>('DHL','2024-01-01','2024-12-31','12376','Export','US',NULL,'EXPRESS WW (EU)','Non-Document','7',1,1.5,24.74,'Flat KG','AppliedMaterials_2024',NULL),</v>
      </c>
    </row>
    <row r="210" spans="1:18" x14ac:dyDescent="0.3">
      <c r="A210" t="str">
        <f t="shared" ref="A210:I210" si="389">A185</f>
        <v>DHL</v>
      </c>
      <c r="B210" s="1" t="s">
        <v>21</v>
      </c>
      <c r="C210" s="1" t="s">
        <v>2309</v>
      </c>
      <c r="D210">
        <v>12376</v>
      </c>
      <c r="E210" t="str">
        <f t="shared" si="389"/>
        <v>Export</v>
      </c>
      <c r="F210" t="str">
        <f t="shared" si="389"/>
        <v>US</v>
      </c>
      <c r="G210" t="str">
        <f t="shared" si="389"/>
        <v>NULL</v>
      </c>
      <c r="H210" t="s">
        <v>2315</v>
      </c>
      <c r="I210" t="str">
        <f t="shared" si="389"/>
        <v>Non-Document</v>
      </c>
      <c r="J210">
        <f t="shared" si="199"/>
        <v>7</v>
      </c>
      <c r="K210">
        <f t="shared" ref="K210:L210" si="390">K185</f>
        <v>1.5</v>
      </c>
      <c r="L210">
        <f t="shared" si="390"/>
        <v>2</v>
      </c>
      <c r="M210">
        <f>INDEX('Express Worldwide Export'!$C$14:$S$170,MATCH('Rate Load ExpressWW Export'!L210,'Express Worldwide Export'!$B$14:$B$170,0),MATCH("Zone "&amp;'Rate Load ExpressWW Export'!J210,'Express Worldwide Export'!$C$13:$S$13,0))*1</f>
        <v>26.51</v>
      </c>
      <c r="N210" t="str">
        <f t="shared" ref="N210" si="391">N185</f>
        <v>Flat KG</v>
      </c>
      <c r="O210" t="s">
        <v>2310</v>
      </c>
      <c r="P210" t="s">
        <v>18</v>
      </c>
      <c r="R210" t="str">
        <f t="shared" si="349"/>
        <v>('DHL','2024-01-01','2024-12-31','12376','Export','US',NULL,'EXPRESS WW (EU)','Non-Document','7',1.5,2,26.51,'Flat KG','AppliedMaterials_2024',NULL),</v>
      </c>
    </row>
    <row r="211" spans="1:18" x14ac:dyDescent="0.3">
      <c r="A211" t="str">
        <f t="shared" ref="A211:I211" si="392">A186</f>
        <v>DHL</v>
      </c>
      <c r="B211" s="1" t="s">
        <v>21</v>
      </c>
      <c r="C211" s="1" t="s">
        <v>2309</v>
      </c>
      <c r="D211">
        <v>12376</v>
      </c>
      <c r="E211" t="str">
        <f t="shared" si="392"/>
        <v>Export</v>
      </c>
      <c r="F211" t="str">
        <f t="shared" si="392"/>
        <v>US</v>
      </c>
      <c r="G211" t="str">
        <f t="shared" si="392"/>
        <v>NULL</v>
      </c>
      <c r="H211" t="s">
        <v>2315</v>
      </c>
      <c r="I211" t="str">
        <f t="shared" si="392"/>
        <v>Non-Document</v>
      </c>
      <c r="J211">
        <f t="shared" ref="J211:J274" si="393">J186+1</f>
        <v>7</v>
      </c>
      <c r="K211">
        <f t="shared" ref="K211:L211" si="394">K186</f>
        <v>2</v>
      </c>
      <c r="L211">
        <f t="shared" si="394"/>
        <v>2.5</v>
      </c>
      <c r="M211">
        <f>INDEX('Express Worldwide Export'!$C$14:$S$170,MATCH('Rate Load ExpressWW Export'!L211,'Express Worldwide Export'!$B$14:$B$170,0),MATCH("Zone "&amp;'Rate Load ExpressWW Export'!J211,'Express Worldwide Export'!$C$13:$S$13,0))*1</f>
        <v>27.91</v>
      </c>
      <c r="N211" t="str">
        <f t="shared" ref="N211" si="395">N186</f>
        <v>Flat KG</v>
      </c>
      <c r="O211" t="s">
        <v>2310</v>
      </c>
      <c r="P211" t="s">
        <v>18</v>
      </c>
      <c r="R211" t="str">
        <f t="shared" si="349"/>
        <v>('DHL','2024-01-01','2024-12-31','12376','Export','US',NULL,'EXPRESS WW (EU)','Non-Document','7',2,2.5,27.91,'Flat KG','AppliedMaterials_2024',NULL),</v>
      </c>
    </row>
    <row r="212" spans="1:18" x14ac:dyDescent="0.3">
      <c r="A212" t="str">
        <f t="shared" ref="A212:I212" si="396">A187</f>
        <v>DHL</v>
      </c>
      <c r="B212" s="1" t="s">
        <v>21</v>
      </c>
      <c r="C212" s="1" t="s">
        <v>2309</v>
      </c>
      <c r="D212">
        <v>12376</v>
      </c>
      <c r="E212" t="str">
        <f t="shared" si="396"/>
        <v>Export</v>
      </c>
      <c r="F212" t="str">
        <f t="shared" si="396"/>
        <v>US</v>
      </c>
      <c r="G212" t="str">
        <f t="shared" si="396"/>
        <v>NULL</v>
      </c>
      <c r="H212" t="s">
        <v>2315</v>
      </c>
      <c r="I212" t="str">
        <f t="shared" si="396"/>
        <v>Non-Document</v>
      </c>
      <c r="J212">
        <f t="shared" si="393"/>
        <v>7</v>
      </c>
      <c r="K212">
        <f t="shared" ref="K212:L212" si="397">K187</f>
        <v>2.5</v>
      </c>
      <c r="L212">
        <f t="shared" si="397"/>
        <v>3</v>
      </c>
      <c r="M212">
        <f>INDEX('Express Worldwide Export'!$C$14:$S$170,MATCH('Rate Load ExpressWW Export'!L212,'Express Worldwide Export'!$B$14:$B$170,0),MATCH("Zone "&amp;'Rate Load ExpressWW Export'!J212,'Express Worldwide Export'!$C$13:$S$13,0))*1</f>
        <v>29.45</v>
      </c>
      <c r="N212" t="str">
        <f t="shared" ref="N212" si="398">N187</f>
        <v>Flat KG</v>
      </c>
      <c r="O212" t="s">
        <v>2310</v>
      </c>
      <c r="P212" t="s">
        <v>18</v>
      </c>
      <c r="R212" t="str">
        <f t="shared" si="349"/>
        <v>('DHL','2024-01-01','2024-12-31','12376','Export','US',NULL,'EXPRESS WW (EU)','Non-Document','7',2.5,3,29.45,'Flat KG','AppliedMaterials_2024',NULL),</v>
      </c>
    </row>
    <row r="213" spans="1:18" x14ac:dyDescent="0.3">
      <c r="A213" t="str">
        <f t="shared" ref="A213:I213" si="399">A188</f>
        <v>DHL</v>
      </c>
      <c r="B213" s="1" t="s">
        <v>21</v>
      </c>
      <c r="C213" s="1" t="s">
        <v>2309</v>
      </c>
      <c r="D213">
        <v>12376</v>
      </c>
      <c r="E213" t="str">
        <f t="shared" si="399"/>
        <v>Export</v>
      </c>
      <c r="F213" t="str">
        <f t="shared" si="399"/>
        <v>US</v>
      </c>
      <c r="G213" t="str">
        <f t="shared" si="399"/>
        <v>NULL</v>
      </c>
      <c r="H213" t="s">
        <v>2315</v>
      </c>
      <c r="I213" t="str">
        <f t="shared" si="399"/>
        <v>Non-Document</v>
      </c>
      <c r="J213">
        <f t="shared" si="393"/>
        <v>7</v>
      </c>
      <c r="K213">
        <f t="shared" ref="K213:L213" si="400">K188</f>
        <v>3</v>
      </c>
      <c r="L213">
        <f t="shared" si="400"/>
        <v>3.5</v>
      </c>
      <c r="M213">
        <f>INDEX('Express Worldwide Export'!$C$14:$S$170,MATCH('Rate Load ExpressWW Export'!L213,'Express Worldwide Export'!$B$14:$B$170,0),MATCH("Zone "&amp;'Rate Load ExpressWW Export'!J213,'Express Worldwide Export'!$C$13:$S$13,0))*1</f>
        <v>30.99</v>
      </c>
      <c r="N213" t="str">
        <f t="shared" ref="N213" si="401">N188</f>
        <v>Flat KG</v>
      </c>
      <c r="O213" t="s">
        <v>2310</v>
      </c>
      <c r="P213" t="s">
        <v>18</v>
      </c>
      <c r="R213" t="str">
        <f t="shared" si="349"/>
        <v>('DHL','2024-01-01','2024-12-31','12376','Export','US',NULL,'EXPRESS WW (EU)','Non-Document','7',3,3.5,30.99,'Flat KG','AppliedMaterials_2024',NULL),</v>
      </c>
    </row>
    <row r="214" spans="1:18" x14ac:dyDescent="0.3">
      <c r="A214" t="str">
        <f t="shared" ref="A214:I214" si="402">A189</f>
        <v>DHL</v>
      </c>
      <c r="B214" s="1" t="s">
        <v>21</v>
      </c>
      <c r="C214" s="1" t="s">
        <v>2309</v>
      </c>
      <c r="D214">
        <v>12376</v>
      </c>
      <c r="E214" t="str">
        <f t="shared" si="402"/>
        <v>Export</v>
      </c>
      <c r="F214" t="str">
        <f t="shared" si="402"/>
        <v>US</v>
      </c>
      <c r="G214" t="str">
        <f t="shared" si="402"/>
        <v>NULL</v>
      </c>
      <c r="H214" t="s">
        <v>2315</v>
      </c>
      <c r="I214" t="str">
        <f t="shared" si="402"/>
        <v>Non-Document</v>
      </c>
      <c r="J214">
        <f t="shared" si="393"/>
        <v>7</v>
      </c>
      <c r="K214">
        <f t="shared" ref="K214:L214" si="403">K189</f>
        <v>3.5</v>
      </c>
      <c r="L214">
        <f t="shared" si="403"/>
        <v>4</v>
      </c>
      <c r="M214">
        <f>INDEX('Express Worldwide Export'!$C$14:$S$170,MATCH('Rate Load ExpressWW Export'!L214,'Express Worldwide Export'!$B$14:$B$170,0),MATCH("Zone "&amp;'Rate Load ExpressWW Export'!J214,'Express Worldwide Export'!$C$13:$S$13,0))*1</f>
        <v>32.53</v>
      </c>
      <c r="N214" t="str">
        <f t="shared" ref="N214" si="404">N189</f>
        <v>Flat KG</v>
      </c>
      <c r="O214" t="s">
        <v>2310</v>
      </c>
      <c r="P214" t="s">
        <v>18</v>
      </c>
      <c r="R214" t="str">
        <f t="shared" si="349"/>
        <v>('DHL','2024-01-01','2024-12-31','12376','Export','US',NULL,'EXPRESS WW (EU)','Non-Document','7',3.5,4,32.53,'Flat KG','AppliedMaterials_2024',NULL),</v>
      </c>
    </row>
    <row r="215" spans="1:18" x14ac:dyDescent="0.3">
      <c r="A215" t="str">
        <f t="shared" ref="A215:I215" si="405">A190</f>
        <v>DHL</v>
      </c>
      <c r="B215" s="1" t="s">
        <v>21</v>
      </c>
      <c r="C215" s="1" t="s">
        <v>2309</v>
      </c>
      <c r="D215">
        <v>12376</v>
      </c>
      <c r="E215" t="str">
        <f t="shared" si="405"/>
        <v>Export</v>
      </c>
      <c r="F215" t="str">
        <f t="shared" si="405"/>
        <v>US</v>
      </c>
      <c r="G215" t="str">
        <f t="shared" si="405"/>
        <v>NULL</v>
      </c>
      <c r="H215" t="s">
        <v>2315</v>
      </c>
      <c r="I215" t="str">
        <f t="shared" si="405"/>
        <v>Non-Document</v>
      </c>
      <c r="J215">
        <f t="shared" si="393"/>
        <v>7</v>
      </c>
      <c r="K215">
        <f t="shared" ref="K215:L215" si="406">K190</f>
        <v>4</v>
      </c>
      <c r="L215">
        <f t="shared" si="406"/>
        <v>4.5</v>
      </c>
      <c r="M215">
        <f>INDEX('Express Worldwide Export'!$C$14:$S$170,MATCH('Rate Load ExpressWW Export'!L215,'Express Worldwide Export'!$B$14:$B$170,0),MATCH("Zone "&amp;'Rate Load ExpressWW Export'!J215,'Express Worldwide Export'!$C$13:$S$13,0))*1</f>
        <v>34.07</v>
      </c>
      <c r="N215" t="str">
        <f t="shared" ref="N215" si="407">N190</f>
        <v>Flat KG</v>
      </c>
      <c r="O215" t="s">
        <v>2310</v>
      </c>
      <c r="P215" t="s">
        <v>18</v>
      </c>
      <c r="R215" t="str">
        <f t="shared" si="349"/>
        <v>('DHL','2024-01-01','2024-12-31','12376','Export','US',NULL,'EXPRESS WW (EU)','Non-Document','7',4,4.5,34.07,'Flat KG','AppliedMaterials_2024',NULL),</v>
      </c>
    </row>
    <row r="216" spans="1:18" x14ac:dyDescent="0.3">
      <c r="A216" t="str">
        <f t="shared" ref="A216:I216" si="408">A191</f>
        <v>DHL</v>
      </c>
      <c r="B216" s="1" t="s">
        <v>21</v>
      </c>
      <c r="C216" s="1" t="s">
        <v>2309</v>
      </c>
      <c r="D216">
        <v>12376</v>
      </c>
      <c r="E216" t="str">
        <f t="shared" si="408"/>
        <v>Export</v>
      </c>
      <c r="F216" t="str">
        <f t="shared" si="408"/>
        <v>US</v>
      </c>
      <c r="G216" t="str">
        <f t="shared" si="408"/>
        <v>NULL</v>
      </c>
      <c r="H216" t="s">
        <v>2315</v>
      </c>
      <c r="I216" t="str">
        <f t="shared" si="408"/>
        <v>Non-Document</v>
      </c>
      <c r="J216">
        <f t="shared" si="393"/>
        <v>7</v>
      </c>
      <c r="K216">
        <f t="shared" ref="K216:L216" si="409">K191</f>
        <v>4.5</v>
      </c>
      <c r="L216">
        <f t="shared" si="409"/>
        <v>5</v>
      </c>
      <c r="M216">
        <f>INDEX('Express Worldwide Export'!$C$14:$S$170,MATCH('Rate Load ExpressWW Export'!L216,'Express Worldwide Export'!$B$14:$B$170,0),MATCH("Zone "&amp;'Rate Load ExpressWW Export'!J216,'Express Worldwide Export'!$C$13:$S$13,0))*1</f>
        <v>35.61</v>
      </c>
      <c r="N216" t="str">
        <f t="shared" ref="N216" si="410">N191</f>
        <v>Flat KG</v>
      </c>
      <c r="O216" t="s">
        <v>2310</v>
      </c>
      <c r="P216" t="s">
        <v>18</v>
      </c>
      <c r="R216" t="str">
        <f t="shared" si="349"/>
        <v>('DHL','2024-01-01','2024-12-31','12376','Export','US',NULL,'EXPRESS WW (EU)','Non-Document','7',4.5,5,35.61,'Flat KG','AppliedMaterials_2024',NULL),</v>
      </c>
    </row>
    <row r="217" spans="1:18" x14ac:dyDescent="0.3">
      <c r="A217" t="str">
        <f t="shared" ref="A217:I217" si="411">A192</f>
        <v>DHL</v>
      </c>
      <c r="B217" s="1" t="s">
        <v>21</v>
      </c>
      <c r="C217" s="1" t="s">
        <v>2309</v>
      </c>
      <c r="D217">
        <v>12376</v>
      </c>
      <c r="E217" t="str">
        <f t="shared" si="411"/>
        <v>Export</v>
      </c>
      <c r="F217" t="str">
        <f t="shared" si="411"/>
        <v>US</v>
      </c>
      <c r="G217" t="str">
        <f t="shared" si="411"/>
        <v>NULL</v>
      </c>
      <c r="H217" t="s">
        <v>2315</v>
      </c>
      <c r="I217" t="str">
        <f t="shared" si="411"/>
        <v>Non-Document</v>
      </c>
      <c r="J217">
        <f t="shared" si="393"/>
        <v>7</v>
      </c>
      <c r="K217">
        <f t="shared" ref="K217:L217" si="412">K192</f>
        <v>5</v>
      </c>
      <c r="L217">
        <f t="shared" si="412"/>
        <v>5.5</v>
      </c>
      <c r="M217">
        <f>INDEX('Express Worldwide Export'!$C$14:$S$170,MATCH('Rate Load ExpressWW Export'!L217,'Express Worldwide Export'!$B$14:$B$170,0),MATCH("Zone "&amp;'Rate Load ExpressWW Export'!J217,'Express Worldwide Export'!$C$13:$S$13,0))*1</f>
        <v>37.32</v>
      </c>
      <c r="N217" t="str">
        <f t="shared" ref="N217" si="413">N192</f>
        <v>Flat KG</v>
      </c>
      <c r="O217" t="s">
        <v>2310</v>
      </c>
      <c r="P217" t="s">
        <v>18</v>
      </c>
      <c r="R217" t="str">
        <f t="shared" si="349"/>
        <v>('DHL','2024-01-01','2024-12-31','12376','Export','US',NULL,'EXPRESS WW (EU)','Non-Document','7',5,5.5,37.32,'Flat KG','AppliedMaterials_2024',NULL),</v>
      </c>
    </row>
    <row r="218" spans="1:18" x14ac:dyDescent="0.3">
      <c r="A218" t="str">
        <f t="shared" ref="A218:I218" si="414">A193</f>
        <v>DHL</v>
      </c>
      <c r="B218" s="1" t="s">
        <v>21</v>
      </c>
      <c r="C218" s="1" t="s">
        <v>2309</v>
      </c>
      <c r="D218">
        <v>12376</v>
      </c>
      <c r="E218" t="str">
        <f t="shared" si="414"/>
        <v>Export</v>
      </c>
      <c r="F218" t="str">
        <f t="shared" si="414"/>
        <v>US</v>
      </c>
      <c r="G218" t="str">
        <f t="shared" si="414"/>
        <v>NULL</v>
      </c>
      <c r="H218" t="s">
        <v>2315</v>
      </c>
      <c r="I218" t="str">
        <f t="shared" si="414"/>
        <v>Non-Document</v>
      </c>
      <c r="J218">
        <f t="shared" si="393"/>
        <v>7</v>
      </c>
      <c r="K218">
        <f t="shared" ref="K218:L218" si="415">K193</f>
        <v>5.5</v>
      </c>
      <c r="L218">
        <f t="shared" si="415"/>
        <v>6</v>
      </c>
      <c r="M218">
        <f>INDEX('Express Worldwide Export'!$C$14:$S$170,MATCH('Rate Load ExpressWW Export'!L218,'Express Worldwide Export'!$B$14:$B$170,0),MATCH("Zone "&amp;'Rate Load ExpressWW Export'!J218,'Express Worldwide Export'!$C$13:$S$13,0))*1</f>
        <v>39.03</v>
      </c>
      <c r="N218" t="str">
        <f t="shared" ref="N218" si="416">N193</f>
        <v>Flat KG</v>
      </c>
      <c r="O218" t="s">
        <v>2310</v>
      </c>
      <c r="P218" t="s">
        <v>18</v>
      </c>
      <c r="R218" t="str">
        <f t="shared" si="349"/>
        <v>('DHL','2024-01-01','2024-12-31','12376','Export','US',NULL,'EXPRESS WW (EU)','Non-Document','7',5.5,6,39.03,'Flat KG','AppliedMaterials_2024',NULL),</v>
      </c>
    </row>
    <row r="219" spans="1:18" x14ac:dyDescent="0.3">
      <c r="A219" t="str">
        <f t="shared" ref="A219:I219" si="417">A194</f>
        <v>DHL</v>
      </c>
      <c r="B219" s="1" t="s">
        <v>21</v>
      </c>
      <c r="C219" s="1" t="s">
        <v>2309</v>
      </c>
      <c r="D219">
        <v>12376</v>
      </c>
      <c r="E219" t="str">
        <f t="shared" si="417"/>
        <v>Export</v>
      </c>
      <c r="F219" t="str">
        <f t="shared" si="417"/>
        <v>US</v>
      </c>
      <c r="G219" t="str">
        <f t="shared" si="417"/>
        <v>NULL</v>
      </c>
      <c r="H219" t="s">
        <v>2315</v>
      </c>
      <c r="I219" t="str">
        <f t="shared" si="417"/>
        <v>Non-Document</v>
      </c>
      <c r="J219">
        <f t="shared" si="393"/>
        <v>7</v>
      </c>
      <c r="K219">
        <f t="shared" ref="K219:L219" si="418">K194</f>
        <v>6</v>
      </c>
      <c r="L219">
        <f t="shared" si="418"/>
        <v>6.5</v>
      </c>
      <c r="M219">
        <f>INDEX('Express Worldwide Export'!$C$14:$S$170,MATCH('Rate Load ExpressWW Export'!L219,'Express Worldwide Export'!$B$14:$B$170,0),MATCH("Zone "&amp;'Rate Load ExpressWW Export'!J219,'Express Worldwide Export'!$C$13:$S$13,0))*1</f>
        <v>40.74</v>
      </c>
      <c r="N219" t="str">
        <f t="shared" ref="N219" si="419">N194</f>
        <v>Flat KG</v>
      </c>
      <c r="O219" t="s">
        <v>2310</v>
      </c>
      <c r="P219" t="s">
        <v>18</v>
      </c>
      <c r="R219" t="str">
        <f t="shared" si="349"/>
        <v>('DHL','2024-01-01','2024-12-31','12376','Export','US',NULL,'EXPRESS WW (EU)','Non-Document','7',6,6.5,40.74,'Flat KG','AppliedMaterials_2024',NULL),</v>
      </c>
    </row>
    <row r="220" spans="1:18" x14ac:dyDescent="0.3">
      <c r="A220" t="str">
        <f t="shared" ref="A220:I220" si="420">A195</f>
        <v>DHL</v>
      </c>
      <c r="B220" s="1" t="s">
        <v>21</v>
      </c>
      <c r="C220" s="1" t="s">
        <v>2309</v>
      </c>
      <c r="D220">
        <v>12376</v>
      </c>
      <c r="E220" t="str">
        <f t="shared" si="420"/>
        <v>Export</v>
      </c>
      <c r="F220" t="str">
        <f t="shared" si="420"/>
        <v>US</v>
      </c>
      <c r="G220" t="str">
        <f t="shared" si="420"/>
        <v>NULL</v>
      </c>
      <c r="H220" t="s">
        <v>2315</v>
      </c>
      <c r="I220" t="str">
        <f t="shared" si="420"/>
        <v>Non-Document</v>
      </c>
      <c r="J220">
        <f t="shared" si="393"/>
        <v>7</v>
      </c>
      <c r="K220">
        <f t="shared" ref="K220:L220" si="421">K195</f>
        <v>6.5</v>
      </c>
      <c r="L220">
        <f t="shared" si="421"/>
        <v>7</v>
      </c>
      <c r="M220">
        <f>INDEX('Express Worldwide Export'!$C$14:$S$170,MATCH('Rate Load ExpressWW Export'!L220,'Express Worldwide Export'!$B$14:$B$170,0),MATCH("Zone "&amp;'Rate Load ExpressWW Export'!J220,'Express Worldwide Export'!$C$13:$S$13,0))*1</f>
        <v>42.45</v>
      </c>
      <c r="N220" t="str">
        <f t="shared" ref="N220" si="422">N195</f>
        <v>Flat KG</v>
      </c>
      <c r="O220" t="s">
        <v>2310</v>
      </c>
      <c r="P220" t="s">
        <v>18</v>
      </c>
      <c r="R220" t="str">
        <f t="shared" si="349"/>
        <v>('DHL','2024-01-01','2024-12-31','12376','Export','US',NULL,'EXPRESS WW (EU)','Non-Document','7',6.5,7,42.45,'Flat KG','AppliedMaterials_2024',NULL),</v>
      </c>
    </row>
    <row r="221" spans="1:18" x14ac:dyDescent="0.3">
      <c r="A221" t="str">
        <f t="shared" ref="A221:I221" si="423">A196</f>
        <v>DHL</v>
      </c>
      <c r="B221" s="1" t="s">
        <v>21</v>
      </c>
      <c r="C221" s="1" t="s">
        <v>2309</v>
      </c>
      <c r="D221">
        <v>12376</v>
      </c>
      <c r="E221" t="str">
        <f t="shared" si="423"/>
        <v>Export</v>
      </c>
      <c r="F221" t="str">
        <f t="shared" si="423"/>
        <v>US</v>
      </c>
      <c r="G221" t="str">
        <f t="shared" si="423"/>
        <v>NULL</v>
      </c>
      <c r="H221" t="s">
        <v>2315</v>
      </c>
      <c r="I221" t="str">
        <f t="shared" si="423"/>
        <v>Non-Document</v>
      </c>
      <c r="J221">
        <f t="shared" si="393"/>
        <v>7</v>
      </c>
      <c r="K221">
        <f t="shared" ref="K221:L221" si="424">K196</f>
        <v>7</v>
      </c>
      <c r="L221">
        <f t="shared" si="424"/>
        <v>7.5</v>
      </c>
      <c r="M221">
        <f>INDEX('Express Worldwide Export'!$C$14:$S$170,MATCH('Rate Load ExpressWW Export'!L221,'Express Worldwide Export'!$B$14:$B$170,0),MATCH("Zone "&amp;'Rate Load ExpressWW Export'!J221,'Express Worldwide Export'!$C$13:$S$13,0))*1</f>
        <v>44.16</v>
      </c>
      <c r="N221" t="str">
        <f t="shared" ref="N221" si="425">N196</f>
        <v>Flat KG</v>
      </c>
      <c r="O221" t="s">
        <v>2310</v>
      </c>
      <c r="P221" t="s">
        <v>18</v>
      </c>
      <c r="R221" t="str">
        <f t="shared" si="349"/>
        <v>('DHL','2024-01-01','2024-12-31','12376','Export','US',NULL,'EXPRESS WW (EU)','Non-Document','7',7,7.5,44.16,'Flat KG','AppliedMaterials_2024',NULL),</v>
      </c>
    </row>
    <row r="222" spans="1:18" x14ac:dyDescent="0.3">
      <c r="A222" t="str">
        <f t="shared" ref="A222:I222" si="426">A197</f>
        <v>DHL</v>
      </c>
      <c r="B222" s="1" t="s">
        <v>21</v>
      </c>
      <c r="C222" s="1" t="s">
        <v>2309</v>
      </c>
      <c r="D222">
        <v>12376</v>
      </c>
      <c r="E222" t="str">
        <f t="shared" si="426"/>
        <v>Export</v>
      </c>
      <c r="F222" t="str">
        <f t="shared" si="426"/>
        <v>US</v>
      </c>
      <c r="G222" t="str">
        <f t="shared" si="426"/>
        <v>NULL</v>
      </c>
      <c r="H222" t="s">
        <v>2315</v>
      </c>
      <c r="I222" t="str">
        <f t="shared" si="426"/>
        <v>Non-Document</v>
      </c>
      <c r="J222">
        <f t="shared" si="393"/>
        <v>7</v>
      </c>
      <c r="K222">
        <f t="shared" ref="K222:L222" si="427">K197</f>
        <v>7.5</v>
      </c>
      <c r="L222">
        <f t="shared" si="427"/>
        <v>8</v>
      </c>
      <c r="M222">
        <f>INDEX('Express Worldwide Export'!$C$14:$S$170,MATCH('Rate Load ExpressWW Export'!L222,'Express Worldwide Export'!$B$14:$B$170,0),MATCH("Zone "&amp;'Rate Load ExpressWW Export'!J222,'Express Worldwide Export'!$C$13:$S$13,0))*1</f>
        <v>45.87</v>
      </c>
      <c r="N222" t="str">
        <f t="shared" ref="N222" si="428">N197</f>
        <v>Flat KG</v>
      </c>
      <c r="O222" t="s">
        <v>2310</v>
      </c>
      <c r="P222" t="s">
        <v>18</v>
      </c>
      <c r="R222" t="str">
        <f t="shared" si="349"/>
        <v>('DHL','2024-01-01','2024-12-31','12376','Export','US',NULL,'EXPRESS WW (EU)','Non-Document','7',7.5,8,45.87,'Flat KG','AppliedMaterials_2024',NULL),</v>
      </c>
    </row>
    <row r="223" spans="1:18" x14ac:dyDescent="0.3">
      <c r="A223" t="str">
        <f t="shared" ref="A223:I223" si="429">A198</f>
        <v>DHL</v>
      </c>
      <c r="B223" s="1" t="s">
        <v>21</v>
      </c>
      <c r="C223" s="1" t="s">
        <v>2309</v>
      </c>
      <c r="D223">
        <v>12376</v>
      </c>
      <c r="E223" t="str">
        <f t="shared" si="429"/>
        <v>Export</v>
      </c>
      <c r="F223" t="str">
        <f t="shared" si="429"/>
        <v>US</v>
      </c>
      <c r="G223" t="str">
        <f t="shared" si="429"/>
        <v>NULL</v>
      </c>
      <c r="H223" t="s">
        <v>2315</v>
      </c>
      <c r="I223" t="str">
        <f t="shared" si="429"/>
        <v>Non-Document</v>
      </c>
      <c r="J223">
        <f t="shared" si="393"/>
        <v>7</v>
      </c>
      <c r="K223">
        <f t="shared" ref="K223:L223" si="430">K198</f>
        <v>8</v>
      </c>
      <c r="L223">
        <f t="shared" si="430"/>
        <v>8.5</v>
      </c>
      <c r="M223">
        <f>INDEX('Express Worldwide Export'!$C$14:$S$170,MATCH('Rate Load ExpressWW Export'!L223,'Express Worldwide Export'!$B$14:$B$170,0),MATCH("Zone "&amp;'Rate Load ExpressWW Export'!J223,'Express Worldwide Export'!$C$13:$S$13,0))*1</f>
        <v>47.58</v>
      </c>
      <c r="N223" t="str">
        <f t="shared" ref="N223" si="431">N198</f>
        <v>Flat KG</v>
      </c>
      <c r="O223" t="s">
        <v>2310</v>
      </c>
      <c r="P223" t="s">
        <v>18</v>
      </c>
      <c r="R223" t="str">
        <f t="shared" si="349"/>
        <v>('DHL','2024-01-01','2024-12-31','12376','Export','US',NULL,'EXPRESS WW (EU)','Non-Document','7',8,8.5,47.58,'Flat KG','AppliedMaterials_2024',NULL),</v>
      </c>
    </row>
    <row r="224" spans="1:18" x14ac:dyDescent="0.3">
      <c r="A224" t="str">
        <f t="shared" ref="A224:I224" si="432">A199</f>
        <v>DHL</v>
      </c>
      <c r="B224" s="1" t="s">
        <v>21</v>
      </c>
      <c r="C224" s="1" t="s">
        <v>2309</v>
      </c>
      <c r="D224">
        <v>12376</v>
      </c>
      <c r="E224" t="str">
        <f t="shared" si="432"/>
        <v>Export</v>
      </c>
      <c r="F224" t="str">
        <f t="shared" si="432"/>
        <v>US</v>
      </c>
      <c r="G224" t="str">
        <f t="shared" si="432"/>
        <v>NULL</v>
      </c>
      <c r="H224" t="s">
        <v>2315</v>
      </c>
      <c r="I224" t="str">
        <f t="shared" si="432"/>
        <v>Non-Document</v>
      </c>
      <c r="J224">
        <f t="shared" si="393"/>
        <v>7</v>
      </c>
      <c r="K224">
        <f t="shared" ref="K224:L224" si="433">K199</f>
        <v>8.5</v>
      </c>
      <c r="L224">
        <f t="shared" si="433"/>
        <v>9</v>
      </c>
      <c r="M224">
        <f>INDEX('Express Worldwide Export'!$C$14:$S$170,MATCH('Rate Load ExpressWW Export'!L224,'Express Worldwide Export'!$B$14:$B$170,0),MATCH("Zone "&amp;'Rate Load ExpressWW Export'!J224,'Express Worldwide Export'!$C$13:$S$13,0))*1</f>
        <v>49.29</v>
      </c>
      <c r="N224" t="str">
        <f t="shared" ref="N224" si="434">N199</f>
        <v>Flat KG</v>
      </c>
      <c r="O224" t="s">
        <v>2310</v>
      </c>
      <c r="P224" t="s">
        <v>18</v>
      </c>
      <c r="R224" t="str">
        <f t="shared" si="349"/>
        <v>('DHL','2024-01-01','2024-12-31','12376','Export','US',NULL,'EXPRESS WW (EU)','Non-Document','7',8.5,9,49.29,'Flat KG','AppliedMaterials_2024',NULL),</v>
      </c>
    </row>
    <row r="225" spans="1:18" x14ac:dyDescent="0.3">
      <c r="A225" t="str">
        <f t="shared" ref="A225:I225" si="435">A200</f>
        <v>DHL</v>
      </c>
      <c r="B225" s="1" t="s">
        <v>21</v>
      </c>
      <c r="C225" s="1" t="s">
        <v>2309</v>
      </c>
      <c r="D225">
        <v>12376</v>
      </c>
      <c r="E225" t="str">
        <f t="shared" si="435"/>
        <v>Export</v>
      </c>
      <c r="F225" t="str">
        <f t="shared" si="435"/>
        <v>US</v>
      </c>
      <c r="G225" t="str">
        <f t="shared" si="435"/>
        <v>NULL</v>
      </c>
      <c r="H225" t="s">
        <v>2315</v>
      </c>
      <c r="I225" t="str">
        <f t="shared" si="435"/>
        <v>Non-Document</v>
      </c>
      <c r="J225">
        <f t="shared" si="393"/>
        <v>7</v>
      </c>
      <c r="K225">
        <f t="shared" ref="K225:L225" si="436">K200</f>
        <v>9</v>
      </c>
      <c r="L225">
        <f t="shared" si="436"/>
        <v>9.5</v>
      </c>
      <c r="M225">
        <f>INDEX('Express Worldwide Export'!$C$14:$S$170,MATCH('Rate Load ExpressWW Export'!L225,'Express Worldwide Export'!$B$14:$B$170,0),MATCH("Zone "&amp;'Rate Load ExpressWW Export'!J225,'Express Worldwide Export'!$C$13:$S$13,0))*1</f>
        <v>51</v>
      </c>
      <c r="N225" t="str">
        <f t="shared" ref="N225" si="437">N200</f>
        <v>Flat KG</v>
      </c>
      <c r="O225" t="s">
        <v>2310</v>
      </c>
      <c r="P225" t="s">
        <v>18</v>
      </c>
      <c r="R225" t="str">
        <f t="shared" si="349"/>
        <v>('DHL','2024-01-01','2024-12-31','12376','Export','US',NULL,'EXPRESS WW (EU)','Non-Document','7',9,9.5,51,'Flat KG','AppliedMaterials_2024',NULL),</v>
      </c>
    </row>
    <row r="226" spans="1:18" x14ac:dyDescent="0.3">
      <c r="A226" t="str">
        <f t="shared" ref="A226:I226" si="438">A201</f>
        <v>DHL</v>
      </c>
      <c r="B226" s="1" t="s">
        <v>21</v>
      </c>
      <c r="C226" s="1" t="s">
        <v>2309</v>
      </c>
      <c r="D226">
        <v>12376</v>
      </c>
      <c r="E226" t="str">
        <f t="shared" si="438"/>
        <v>Export</v>
      </c>
      <c r="F226" t="str">
        <f t="shared" si="438"/>
        <v>US</v>
      </c>
      <c r="G226" t="str">
        <f t="shared" si="438"/>
        <v>NULL</v>
      </c>
      <c r="H226" t="s">
        <v>2315</v>
      </c>
      <c r="I226" t="str">
        <f t="shared" si="438"/>
        <v>Non-Document</v>
      </c>
      <c r="J226">
        <f t="shared" si="393"/>
        <v>7</v>
      </c>
      <c r="K226">
        <f t="shared" ref="K226:L226" si="439">K201</f>
        <v>9.5</v>
      </c>
      <c r="L226">
        <f t="shared" si="439"/>
        <v>10</v>
      </c>
      <c r="M226">
        <f>INDEX('Express Worldwide Export'!$C$14:$S$170,MATCH('Rate Load ExpressWW Export'!L226,'Express Worldwide Export'!$B$14:$B$170,0),MATCH("Zone "&amp;'Rate Load ExpressWW Export'!J226,'Express Worldwide Export'!$C$13:$S$13,0))*1</f>
        <v>52.71</v>
      </c>
      <c r="N226" t="str">
        <f t="shared" ref="N226" si="440">N201</f>
        <v>Flat KG</v>
      </c>
      <c r="O226" t="s">
        <v>2310</v>
      </c>
      <c r="P226" t="s">
        <v>18</v>
      </c>
      <c r="R226" t="str">
        <f t="shared" si="349"/>
        <v>('DHL','2024-01-01','2024-12-31','12376','Export','US',NULL,'EXPRESS WW (EU)','Non-Document','7',9.5,10,52.71,'Flat KG','AppliedMaterials_2024',NULL),</v>
      </c>
    </row>
    <row r="227" spans="1:18" x14ac:dyDescent="0.3">
      <c r="A227" t="str">
        <f t="shared" ref="A227:I227" si="441">A202</f>
        <v>DHL</v>
      </c>
      <c r="B227" s="1" t="s">
        <v>21</v>
      </c>
      <c r="C227" s="1" t="s">
        <v>2309</v>
      </c>
      <c r="D227">
        <v>12376</v>
      </c>
      <c r="E227" t="str">
        <f t="shared" si="441"/>
        <v>Export</v>
      </c>
      <c r="F227" t="str">
        <f t="shared" si="441"/>
        <v>US</v>
      </c>
      <c r="G227" t="str">
        <f t="shared" si="441"/>
        <v>NULL</v>
      </c>
      <c r="H227" t="s">
        <v>2315</v>
      </c>
      <c r="I227" t="str">
        <f t="shared" si="441"/>
        <v>Non-Document</v>
      </c>
      <c r="J227">
        <f t="shared" si="393"/>
        <v>7</v>
      </c>
      <c r="K227">
        <f t="shared" ref="K227:L227" si="442">K202</f>
        <v>10</v>
      </c>
      <c r="L227">
        <f t="shared" si="442"/>
        <v>20</v>
      </c>
      <c r="M227">
        <f>INDEX('Express Worldwide Export'!$C$14:$S$170,MATCH('Rate Load ExpressWW Export'!L227,'Express Worldwide Export'!$B$14:$B$170,0),MATCH("Zone "&amp;'Rate Load ExpressWW Export'!J227,'Express Worldwide Export'!$C$13:$S$13,0))*1</f>
        <v>0.79</v>
      </c>
      <c r="N227" t="str">
        <f t="shared" ref="N227" si="443">N202</f>
        <v>Per0.5KG_A</v>
      </c>
      <c r="O227" t="s">
        <v>2310</v>
      </c>
      <c r="P227">
        <f>M226</f>
        <v>52.71</v>
      </c>
      <c r="R227" t="str">
        <f t="shared" si="349"/>
        <v>('DHL','2024-01-01','2024-12-31','12376','Export','US',NULL,'EXPRESS WW (EU)','Non-Document','7',10,20,0.79,'Per0.5KG_A','AppliedMaterials_2024',52.71),</v>
      </c>
    </row>
    <row r="228" spans="1:18" x14ac:dyDescent="0.3">
      <c r="A228" t="str">
        <f t="shared" ref="A228:I228" si="444">A203</f>
        <v>DHL</v>
      </c>
      <c r="B228" s="1" t="s">
        <v>21</v>
      </c>
      <c r="C228" s="1" t="s">
        <v>2309</v>
      </c>
      <c r="D228">
        <v>12376</v>
      </c>
      <c r="E228" t="str">
        <f t="shared" si="444"/>
        <v>Export</v>
      </c>
      <c r="F228" t="str">
        <f t="shared" si="444"/>
        <v>US</v>
      </c>
      <c r="G228" t="str">
        <f t="shared" si="444"/>
        <v>NULL</v>
      </c>
      <c r="H228" t="s">
        <v>2315</v>
      </c>
      <c r="I228" t="str">
        <f t="shared" si="444"/>
        <v>Non-Document</v>
      </c>
      <c r="J228">
        <f t="shared" si="393"/>
        <v>7</v>
      </c>
      <c r="K228">
        <f t="shared" ref="K228:L228" si="445">K203</f>
        <v>20</v>
      </c>
      <c r="L228">
        <f t="shared" si="445"/>
        <v>30</v>
      </c>
      <c r="M228">
        <f>INDEX('Express Worldwide Export'!$C$14:$S$170,MATCH('Rate Load ExpressWW Export'!L228,'Express Worldwide Export'!$B$14:$B$170,0),MATCH("Zone "&amp;'Rate Load ExpressWW Export'!J228,'Express Worldwide Export'!$C$13:$S$13,0))*1</f>
        <v>1.19</v>
      </c>
      <c r="N228" t="str">
        <f t="shared" ref="N228" si="446">N203</f>
        <v>Per0.5KG_A</v>
      </c>
      <c r="O228" t="s">
        <v>2310</v>
      </c>
      <c r="P228">
        <f>P227+((K228-K227)*2)*M227</f>
        <v>68.510000000000005</v>
      </c>
      <c r="R228" t="str">
        <f t="shared" si="349"/>
        <v>('DHL','2024-01-01','2024-12-31','12376','Export','US',NULL,'EXPRESS WW (EU)','Non-Document','7',20,30,1.19,'Per0.5KG_A','AppliedMaterials_2024',68.51),</v>
      </c>
    </row>
    <row r="229" spans="1:18" x14ac:dyDescent="0.3">
      <c r="A229" t="str">
        <f t="shared" ref="A229:I229" si="447">A204</f>
        <v>DHL</v>
      </c>
      <c r="B229" s="1" t="s">
        <v>21</v>
      </c>
      <c r="C229" s="1" t="s">
        <v>2309</v>
      </c>
      <c r="D229">
        <v>12376</v>
      </c>
      <c r="E229" t="str">
        <f t="shared" si="447"/>
        <v>Export</v>
      </c>
      <c r="F229" t="str">
        <f t="shared" si="447"/>
        <v>US</v>
      </c>
      <c r="G229" t="str">
        <f t="shared" si="447"/>
        <v>NULL</v>
      </c>
      <c r="H229" t="s">
        <v>2315</v>
      </c>
      <c r="I229" t="str">
        <f t="shared" si="447"/>
        <v>Non-Document</v>
      </c>
      <c r="J229">
        <f t="shared" si="393"/>
        <v>7</v>
      </c>
      <c r="K229">
        <f t="shared" ref="K229:L229" si="448">K204</f>
        <v>30</v>
      </c>
      <c r="L229">
        <f t="shared" si="448"/>
        <v>70</v>
      </c>
      <c r="M229">
        <f>INDEX('Express Worldwide Export'!$C$14:$S$170,MATCH('Rate Load ExpressWW Export'!L229,'Express Worldwide Export'!$B$14:$B$170,0),MATCH("Zone "&amp;'Rate Load ExpressWW Export'!J229,'Express Worldwide Export'!$C$13:$S$13,0))*1</f>
        <v>1.47</v>
      </c>
      <c r="N229" t="str">
        <f t="shared" ref="N229" si="449">N204</f>
        <v>Per0.5KG_A</v>
      </c>
      <c r="O229" t="s">
        <v>2310</v>
      </c>
      <c r="P229">
        <f>P228+(K229-K228)*2*M228</f>
        <v>92.31</v>
      </c>
      <c r="R229" t="str">
        <f t="shared" si="349"/>
        <v>('DHL','2024-01-01','2024-12-31','12376','Export','US',NULL,'EXPRESS WW (EU)','Non-Document','7',30,70,1.47,'Per0.5KG_A','AppliedMaterials_2024',92.31),</v>
      </c>
    </row>
    <row r="230" spans="1:18" x14ac:dyDescent="0.3">
      <c r="A230" t="str">
        <f t="shared" ref="A230:I230" si="450">A205</f>
        <v>DHL</v>
      </c>
      <c r="B230" s="1" t="s">
        <v>21</v>
      </c>
      <c r="C230" s="1" t="s">
        <v>2309</v>
      </c>
      <c r="D230">
        <v>12376</v>
      </c>
      <c r="E230" t="str">
        <f t="shared" si="450"/>
        <v>Export</v>
      </c>
      <c r="F230" t="str">
        <f t="shared" si="450"/>
        <v>US</v>
      </c>
      <c r="G230" t="str">
        <f t="shared" si="450"/>
        <v>NULL</v>
      </c>
      <c r="H230" t="s">
        <v>2315</v>
      </c>
      <c r="I230" t="str">
        <f t="shared" si="450"/>
        <v>Non-Document</v>
      </c>
      <c r="J230">
        <f t="shared" si="393"/>
        <v>7</v>
      </c>
      <c r="K230">
        <f t="shared" ref="K230:L230" si="451">K205</f>
        <v>70</v>
      </c>
      <c r="L230">
        <f t="shared" si="451"/>
        <v>300</v>
      </c>
      <c r="M230">
        <f>INDEX('Express Worldwide Export'!$C$14:$S$170,MATCH('Rate Load ExpressWW Export'!L230,'Express Worldwide Export'!$B$14:$B$170,0),MATCH("Zone "&amp;'Rate Load ExpressWW Export'!J230,'Express Worldwide Export'!$C$13:$S$13,0))*1</f>
        <v>2.5</v>
      </c>
      <c r="N230" t="str">
        <f t="shared" ref="N230" si="452">N205</f>
        <v>Per0.5KG_A</v>
      </c>
      <c r="O230" t="s">
        <v>2310</v>
      </c>
      <c r="P230">
        <f>P229+(K230-K229)*2*M229</f>
        <v>209.91</v>
      </c>
      <c r="R230" t="str">
        <f t="shared" si="349"/>
        <v>('DHL','2024-01-01','2024-12-31','12376','Export','US',NULL,'EXPRESS WW (EU)','Non-Document','7',70,300,2.5,'Per0.5KG_A','AppliedMaterials_2024',209.91),</v>
      </c>
    </row>
    <row r="231" spans="1:18" x14ac:dyDescent="0.3">
      <c r="A231" t="str">
        <f t="shared" ref="A231:I231" si="453">A206</f>
        <v>DHL</v>
      </c>
      <c r="B231" s="1" t="s">
        <v>21</v>
      </c>
      <c r="C231" s="1" t="s">
        <v>2309</v>
      </c>
      <c r="D231">
        <v>12376</v>
      </c>
      <c r="E231" t="str">
        <f t="shared" si="453"/>
        <v>Export</v>
      </c>
      <c r="F231" t="str">
        <f t="shared" si="453"/>
        <v>US</v>
      </c>
      <c r="G231" t="str">
        <f t="shared" si="453"/>
        <v>NULL</v>
      </c>
      <c r="H231" t="s">
        <v>2315</v>
      </c>
      <c r="I231" t="str">
        <f t="shared" si="453"/>
        <v>Non-Document</v>
      </c>
      <c r="J231">
        <f t="shared" si="393"/>
        <v>7</v>
      </c>
      <c r="K231">
        <f t="shared" ref="K231:L231" si="454">K206</f>
        <v>300</v>
      </c>
      <c r="L231">
        <f t="shared" si="454"/>
        <v>99999</v>
      </c>
      <c r="M231">
        <f>INDEX('Express Worldwide Export'!$C$14:$S$170,MATCH('Rate Load ExpressWW Export'!L231,'Express Worldwide Export'!$B$14:$B$170,0),MATCH("Zone "&amp;'Rate Load ExpressWW Export'!J231,'Express Worldwide Export'!$C$13:$S$13,0))*1</f>
        <v>2.37</v>
      </c>
      <c r="N231" t="str">
        <f t="shared" ref="N231" si="455">N206</f>
        <v>Per0.5KG_A</v>
      </c>
      <c r="O231" t="s">
        <v>2310</v>
      </c>
      <c r="P231">
        <f>P230+(K231-K230)*2*M230</f>
        <v>1359.91</v>
      </c>
      <c r="R231" t="str">
        <f t="shared" si="349"/>
        <v>('DHL','2024-01-01','2024-12-31','12376','Export','US',NULL,'EXPRESS WW (EU)','Non-Document','7',300,99999,2.37,'Per0.5KG_A','AppliedMaterials_2024',1359.91),</v>
      </c>
    </row>
    <row r="232" spans="1:18" x14ac:dyDescent="0.3">
      <c r="A232" t="str">
        <f t="shared" ref="A232:I232" si="456">A207</f>
        <v>DHL</v>
      </c>
      <c r="B232" s="1" t="s">
        <v>21</v>
      </c>
      <c r="C232" s="1" t="s">
        <v>2309</v>
      </c>
      <c r="D232">
        <v>12376</v>
      </c>
      <c r="E232" t="str">
        <f t="shared" si="456"/>
        <v>Export</v>
      </c>
      <c r="F232" t="str">
        <f t="shared" si="456"/>
        <v>US</v>
      </c>
      <c r="G232" t="str">
        <f t="shared" si="456"/>
        <v>NULL</v>
      </c>
      <c r="H232" t="s">
        <v>2315</v>
      </c>
      <c r="I232" t="str">
        <f t="shared" si="456"/>
        <v>Non-Document</v>
      </c>
      <c r="J232">
        <f t="shared" si="393"/>
        <v>8</v>
      </c>
      <c r="K232">
        <f t="shared" ref="K232:L232" si="457">K207</f>
        <v>0</v>
      </c>
      <c r="L232">
        <f t="shared" si="457"/>
        <v>0.5</v>
      </c>
      <c r="M232">
        <f>INDEX('Express Worldwide Export'!$C$14:$S$170,MATCH('Rate Load ExpressWW Export'!L232,'Express Worldwide Export'!$B$14:$B$170,0),MATCH("Zone "&amp;'Rate Load ExpressWW Export'!J232,'Express Worldwide Export'!$C$13:$S$13,0))*1</f>
        <v>23.97</v>
      </c>
      <c r="N232" t="str">
        <f t="shared" ref="N232" si="458">N207</f>
        <v>Flat KG</v>
      </c>
      <c r="O232" t="s">
        <v>2310</v>
      </c>
      <c r="P232" t="s">
        <v>18</v>
      </c>
      <c r="R232" t="str">
        <f t="shared" si="349"/>
        <v>('DHL','2024-01-01','2024-12-31','12376','Export','US',NULL,'EXPRESS WW (EU)','Non-Document','8',0,0.5,23.97,'Flat KG','AppliedMaterials_2024',NULL),</v>
      </c>
    </row>
    <row r="233" spans="1:18" x14ac:dyDescent="0.3">
      <c r="A233" t="str">
        <f t="shared" ref="A233:I233" si="459">A208</f>
        <v>DHL</v>
      </c>
      <c r="B233" s="1" t="s">
        <v>21</v>
      </c>
      <c r="C233" s="1" t="s">
        <v>2309</v>
      </c>
      <c r="D233">
        <v>12376</v>
      </c>
      <c r="E233" t="str">
        <f t="shared" si="459"/>
        <v>Export</v>
      </c>
      <c r="F233" t="str">
        <f t="shared" si="459"/>
        <v>US</v>
      </c>
      <c r="G233" t="str">
        <f t="shared" si="459"/>
        <v>NULL</v>
      </c>
      <c r="H233" t="s">
        <v>2315</v>
      </c>
      <c r="I233" t="str">
        <f t="shared" si="459"/>
        <v>Non-Document</v>
      </c>
      <c r="J233">
        <f t="shared" si="393"/>
        <v>8</v>
      </c>
      <c r="K233">
        <f t="shared" ref="K233:L233" si="460">K208</f>
        <v>0.5</v>
      </c>
      <c r="L233">
        <f t="shared" si="460"/>
        <v>1</v>
      </c>
      <c r="M233">
        <f>INDEX('Express Worldwide Export'!$C$14:$S$170,MATCH('Rate Load ExpressWW Export'!L233,'Express Worldwide Export'!$B$14:$B$170,0),MATCH("Zone "&amp;'Rate Load ExpressWW Export'!J233,'Express Worldwide Export'!$C$13:$S$13,0))*1</f>
        <v>26.65</v>
      </c>
      <c r="N233" t="str">
        <f t="shared" ref="N233" si="461">N208</f>
        <v>Flat KG</v>
      </c>
      <c r="O233" t="s">
        <v>2310</v>
      </c>
      <c r="P233" t="s">
        <v>18</v>
      </c>
      <c r="R233" t="str">
        <f t="shared" si="349"/>
        <v>('DHL','2024-01-01','2024-12-31','12376','Export','US',NULL,'EXPRESS WW (EU)','Non-Document','8',0.5,1,26.65,'Flat KG','AppliedMaterials_2024',NULL),</v>
      </c>
    </row>
    <row r="234" spans="1:18" x14ac:dyDescent="0.3">
      <c r="A234" t="str">
        <f t="shared" ref="A234:I234" si="462">A209</f>
        <v>DHL</v>
      </c>
      <c r="B234" s="1" t="s">
        <v>21</v>
      </c>
      <c r="C234" s="1" t="s">
        <v>2309</v>
      </c>
      <c r="D234">
        <v>12376</v>
      </c>
      <c r="E234" t="str">
        <f t="shared" si="462"/>
        <v>Export</v>
      </c>
      <c r="F234" t="str">
        <f t="shared" si="462"/>
        <v>US</v>
      </c>
      <c r="G234" t="str">
        <f t="shared" si="462"/>
        <v>NULL</v>
      </c>
      <c r="H234" t="s">
        <v>2315</v>
      </c>
      <c r="I234" t="str">
        <f t="shared" si="462"/>
        <v>Non-Document</v>
      </c>
      <c r="J234">
        <f t="shared" si="393"/>
        <v>8</v>
      </c>
      <c r="K234">
        <f t="shared" ref="K234:L234" si="463">K209</f>
        <v>1</v>
      </c>
      <c r="L234">
        <f t="shared" si="463"/>
        <v>1.5</v>
      </c>
      <c r="M234">
        <f>INDEX('Express Worldwide Export'!$C$14:$S$170,MATCH('Rate Load ExpressWW Export'!L234,'Express Worldwide Export'!$B$14:$B$170,0),MATCH("Zone "&amp;'Rate Load ExpressWW Export'!J234,'Express Worldwide Export'!$C$13:$S$13,0))*1</f>
        <v>28.79</v>
      </c>
      <c r="N234" t="str">
        <f t="shared" ref="N234" si="464">N209</f>
        <v>Flat KG</v>
      </c>
      <c r="O234" t="s">
        <v>2310</v>
      </c>
      <c r="P234" t="s">
        <v>18</v>
      </c>
      <c r="R234" t="str">
        <f t="shared" si="349"/>
        <v>('DHL','2024-01-01','2024-12-31','12376','Export','US',NULL,'EXPRESS WW (EU)','Non-Document','8',1,1.5,28.79,'Flat KG','AppliedMaterials_2024',NULL),</v>
      </c>
    </row>
    <row r="235" spans="1:18" x14ac:dyDescent="0.3">
      <c r="A235" t="str">
        <f t="shared" ref="A235:I235" si="465">A210</f>
        <v>DHL</v>
      </c>
      <c r="B235" s="1" t="s">
        <v>21</v>
      </c>
      <c r="C235" s="1" t="s">
        <v>2309</v>
      </c>
      <c r="D235">
        <v>12376</v>
      </c>
      <c r="E235" t="str">
        <f t="shared" si="465"/>
        <v>Export</v>
      </c>
      <c r="F235" t="str">
        <f t="shared" si="465"/>
        <v>US</v>
      </c>
      <c r="G235" t="str">
        <f t="shared" si="465"/>
        <v>NULL</v>
      </c>
      <c r="H235" t="s">
        <v>2315</v>
      </c>
      <c r="I235" t="str">
        <f t="shared" si="465"/>
        <v>Non-Document</v>
      </c>
      <c r="J235">
        <f t="shared" si="393"/>
        <v>8</v>
      </c>
      <c r="K235">
        <f t="shared" ref="K235:L235" si="466">K210</f>
        <v>1.5</v>
      </c>
      <c r="L235">
        <f t="shared" si="466"/>
        <v>2</v>
      </c>
      <c r="M235">
        <f>INDEX('Express Worldwide Export'!$C$14:$S$170,MATCH('Rate Load ExpressWW Export'!L235,'Express Worldwide Export'!$B$14:$B$170,0),MATCH("Zone "&amp;'Rate Load ExpressWW Export'!J235,'Express Worldwide Export'!$C$13:$S$13,0))*1</f>
        <v>30.93</v>
      </c>
      <c r="N235" t="str">
        <f t="shared" ref="N235" si="467">N210</f>
        <v>Flat KG</v>
      </c>
      <c r="O235" t="s">
        <v>2310</v>
      </c>
      <c r="P235" t="s">
        <v>18</v>
      </c>
      <c r="R235" t="str">
        <f t="shared" si="349"/>
        <v>('DHL','2024-01-01','2024-12-31','12376','Export','US',NULL,'EXPRESS WW (EU)','Non-Document','8',1.5,2,30.93,'Flat KG','AppliedMaterials_2024',NULL),</v>
      </c>
    </row>
    <row r="236" spans="1:18" x14ac:dyDescent="0.3">
      <c r="A236" t="str">
        <f t="shared" ref="A236:I236" si="468">A211</f>
        <v>DHL</v>
      </c>
      <c r="B236" s="1" t="s">
        <v>21</v>
      </c>
      <c r="C236" s="1" t="s">
        <v>2309</v>
      </c>
      <c r="D236">
        <v>12376</v>
      </c>
      <c r="E236" t="str">
        <f t="shared" si="468"/>
        <v>Export</v>
      </c>
      <c r="F236" t="str">
        <f t="shared" si="468"/>
        <v>US</v>
      </c>
      <c r="G236" t="str">
        <f t="shared" si="468"/>
        <v>NULL</v>
      </c>
      <c r="H236" t="s">
        <v>2315</v>
      </c>
      <c r="I236" t="str">
        <f t="shared" si="468"/>
        <v>Non-Document</v>
      </c>
      <c r="J236">
        <f t="shared" si="393"/>
        <v>8</v>
      </c>
      <c r="K236">
        <f t="shared" ref="K236:L236" si="469">K211</f>
        <v>2</v>
      </c>
      <c r="L236">
        <f t="shared" si="469"/>
        <v>2.5</v>
      </c>
      <c r="M236">
        <f>INDEX('Express Worldwide Export'!$C$14:$S$170,MATCH('Rate Load ExpressWW Export'!L236,'Express Worldwide Export'!$B$14:$B$170,0),MATCH("Zone "&amp;'Rate Load ExpressWW Export'!J236,'Express Worldwide Export'!$C$13:$S$13,0))*1</f>
        <v>32.6</v>
      </c>
      <c r="N236" t="str">
        <f t="shared" ref="N236" si="470">N211</f>
        <v>Flat KG</v>
      </c>
      <c r="O236" t="s">
        <v>2310</v>
      </c>
      <c r="P236" t="s">
        <v>18</v>
      </c>
      <c r="R236" t="str">
        <f t="shared" si="349"/>
        <v>('DHL','2024-01-01','2024-12-31','12376','Export','US',NULL,'EXPRESS WW (EU)','Non-Document','8',2,2.5,32.6,'Flat KG','AppliedMaterials_2024',NULL),</v>
      </c>
    </row>
    <row r="237" spans="1:18" x14ac:dyDescent="0.3">
      <c r="A237" t="str">
        <f t="shared" ref="A237:I237" si="471">A212</f>
        <v>DHL</v>
      </c>
      <c r="B237" s="1" t="s">
        <v>21</v>
      </c>
      <c r="C237" s="1" t="s">
        <v>2309</v>
      </c>
      <c r="D237">
        <v>12376</v>
      </c>
      <c r="E237" t="str">
        <f t="shared" si="471"/>
        <v>Export</v>
      </c>
      <c r="F237" t="str">
        <f t="shared" si="471"/>
        <v>US</v>
      </c>
      <c r="G237" t="str">
        <f t="shared" si="471"/>
        <v>NULL</v>
      </c>
      <c r="H237" t="s">
        <v>2315</v>
      </c>
      <c r="I237" t="str">
        <f t="shared" si="471"/>
        <v>Non-Document</v>
      </c>
      <c r="J237">
        <f t="shared" si="393"/>
        <v>8</v>
      </c>
      <c r="K237">
        <f t="shared" ref="K237:L237" si="472">K212</f>
        <v>2.5</v>
      </c>
      <c r="L237">
        <f t="shared" si="472"/>
        <v>3</v>
      </c>
      <c r="M237">
        <f>INDEX('Express Worldwide Export'!$C$14:$S$170,MATCH('Rate Load ExpressWW Export'!L237,'Express Worldwide Export'!$B$14:$B$170,0),MATCH("Zone "&amp;'Rate Load ExpressWW Export'!J237,'Express Worldwide Export'!$C$13:$S$13,0))*1</f>
        <v>34.69</v>
      </c>
      <c r="N237" t="str">
        <f t="shared" ref="N237" si="473">N212</f>
        <v>Flat KG</v>
      </c>
      <c r="O237" t="s">
        <v>2310</v>
      </c>
      <c r="P237" t="s">
        <v>18</v>
      </c>
      <c r="R237" t="str">
        <f t="shared" si="349"/>
        <v>('DHL','2024-01-01','2024-12-31','12376','Export','US',NULL,'EXPRESS WW (EU)','Non-Document','8',2.5,3,34.69,'Flat KG','AppliedMaterials_2024',NULL),</v>
      </c>
    </row>
    <row r="238" spans="1:18" x14ac:dyDescent="0.3">
      <c r="A238" t="str">
        <f t="shared" ref="A238:I238" si="474">A213</f>
        <v>DHL</v>
      </c>
      <c r="B238" s="1" t="s">
        <v>21</v>
      </c>
      <c r="C238" s="1" t="s">
        <v>2309</v>
      </c>
      <c r="D238">
        <v>12376</v>
      </c>
      <c r="E238" t="str">
        <f t="shared" si="474"/>
        <v>Export</v>
      </c>
      <c r="F238" t="str">
        <f t="shared" si="474"/>
        <v>US</v>
      </c>
      <c r="G238" t="str">
        <f t="shared" si="474"/>
        <v>NULL</v>
      </c>
      <c r="H238" t="s">
        <v>2315</v>
      </c>
      <c r="I238" t="str">
        <f t="shared" si="474"/>
        <v>Non-Document</v>
      </c>
      <c r="J238">
        <f t="shared" si="393"/>
        <v>8</v>
      </c>
      <c r="K238">
        <f t="shared" ref="K238:L238" si="475">K213</f>
        <v>3</v>
      </c>
      <c r="L238">
        <f t="shared" si="475"/>
        <v>3.5</v>
      </c>
      <c r="M238">
        <f>INDEX('Express Worldwide Export'!$C$14:$S$170,MATCH('Rate Load ExpressWW Export'!L238,'Express Worldwide Export'!$B$14:$B$170,0),MATCH("Zone "&amp;'Rate Load ExpressWW Export'!J238,'Express Worldwide Export'!$C$13:$S$13,0))*1</f>
        <v>36.78</v>
      </c>
      <c r="N238" t="str">
        <f t="shared" ref="N238" si="476">N213</f>
        <v>Flat KG</v>
      </c>
      <c r="O238" t="s">
        <v>2310</v>
      </c>
      <c r="P238" t="s">
        <v>18</v>
      </c>
      <c r="R238" t="str">
        <f t="shared" si="349"/>
        <v>('DHL','2024-01-01','2024-12-31','12376','Export','US',NULL,'EXPRESS WW (EU)','Non-Document','8',3,3.5,36.78,'Flat KG','AppliedMaterials_2024',NULL),</v>
      </c>
    </row>
    <row r="239" spans="1:18" x14ac:dyDescent="0.3">
      <c r="A239" t="str">
        <f t="shared" ref="A239:I239" si="477">A214</f>
        <v>DHL</v>
      </c>
      <c r="B239" s="1" t="s">
        <v>21</v>
      </c>
      <c r="C239" s="1" t="s">
        <v>2309</v>
      </c>
      <c r="D239">
        <v>12376</v>
      </c>
      <c r="E239" t="str">
        <f t="shared" si="477"/>
        <v>Export</v>
      </c>
      <c r="F239" t="str">
        <f t="shared" si="477"/>
        <v>US</v>
      </c>
      <c r="G239" t="str">
        <f t="shared" si="477"/>
        <v>NULL</v>
      </c>
      <c r="H239" t="s">
        <v>2315</v>
      </c>
      <c r="I239" t="str">
        <f t="shared" si="477"/>
        <v>Non-Document</v>
      </c>
      <c r="J239">
        <f t="shared" si="393"/>
        <v>8</v>
      </c>
      <c r="K239">
        <f t="shared" ref="K239:L239" si="478">K214</f>
        <v>3.5</v>
      </c>
      <c r="L239">
        <f t="shared" si="478"/>
        <v>4</v>
      </c>
      <c r="M239">
        <f>INDEX('Express Worldwide Export'!$C$14:$S$170,MATCH('Rate Load ExpressWW Export'!L239,'Express Worldwide Export'!$B$14:$B$170,0),MATCH("Zone "&amp;'Rate Load ExpressWW Export'!J239,'Express Worldwide Export'!$C$13:$S$13,0))*1</f>
        <v>38.869999999999997</v>
      </c>
      <c r="N239" t="str">
        <f t="shared" ref="N239" si="479">N214</f>
        <v>Flat KG</v>
      </c>
      <c r="O239" t="s">
        <v>2310</v>
      </c>
      <c r="P239" t="s">
        <v>18</v>
      </c>
      <c r="R239" t="str">
        <f t="shared" si="349"/>
        <v>('DHL','2024-01-01','2024-12-31','12376','Export','US',NULL,'EXPRESS WW (EU)','Non-Document','8',3.5,4,38.87,'Flat KG','AppliedMaterials_2024',NULL),</v>
      </c>
    </row>
    <row r="240" spans="1:18" x14ac:dyDescent="0.3">
      <c r="A240" t="str">
        <f t="shared" ref="A240:I240" si="480">A215</f>
        <v>DHL</v>
      </c>
      <c r="B240" s="1" t="s">
        <v>21</v>
      </c>
      <c r="C240" s="1" t="s">
        <v>2309</v>
      </c>
      <c r="D240">
        <v>12376</v>
      </c>
      <c r="E240" t="str">
        <f t="shared" si="480"/>
        <v>Export</v>
      </c>
      <c r="F240" t="str">
        <f t="shared" si="480"/>
        <v>US</v>
      </c>
      <c r="G240" t="str">
        <f t="shared" si="480"/>
        <v>NULL</v>
      </c>
      <c r="H240" t="s">
        <v>2315</v>
      </c>
      <c r="I240" t="str">
        <f t="shared" si="480"/>
        <v>Non-Document</v>
      </c>
      <c r="J240">
        <f t="shared" si="393"/>
        <v>8</v>
      </c>
      <c r="K240">
        <f t="shared" ref="K240:L240" si="481">K215</f>
        <v>4</v>
      </c>
      <c r="L240">
        <f t="shared" si="481"/>
        <v>4.5</v>
      </c>
      <c r="M240">
        <f>INDEX('Express Worldwide Export'!$C$14:$S$170,MATCH('Rate Load ExpressWW Export'!L240,'Express Worldwide Export'!$B$14:$B$170,0),MATCH("Zone "&amp;'Rate Load ExpressWW Export'!J240,'Express Worldwide Export'!$C$13:$S$13,0))*1</f>
        <v>40.96</v>
      </c>
      <c r="N240" t="str">
        <f t="shared" ref="N240" si="482">N215</f>
        <v>Flat KG</v>
      </c>
      <c r="O240" t="s">
        <v>2310</v>
      </c>
      <c r="P240" t="s">
        <v>18</v>
      </c>
      <c r="R240" t="str">
        <f t="shared" si="349"/>
        <v>('DHL','2024-01-01','2024-12-31','12376','Export','US',NULL,'EXPRESS WW (EU)','Non-Document','8',4,4.5,40.96,'Flat KG','AppliedMaterials_2024',NULL),</v>
      </c>
    </row>
    <row r="241" spans="1:18" x14ac:dyDescent="0.3">
      <c r="A241" t="str">
        <f t="shared" ref="A241:I241" si="483">A216</f>
        <v>DHL</v>
      </c>
      <c r="B241" s="1" t="s">
        <v>21</v>
      </c>
      <c r="C241" s="1" t="s">
        <v>2309</v>
      </c>
      <c r="D241">
        <v>12376</v>
      </c>
      <c r="E241" t="str">
        <f t="shared" si="483"/>
        <v>Export</v>
      </c>
      <c r="F241" t="str">
        <f t="shared" si="483"/>
        <v>US</v>
      </c>
      <c r="G241" t="str">
        <f t="shared" si="483"/>
        <v>NULL</v>
      </c>
      <c r="H241" t="s">
        <v>2315</v>
      </c>
      <c r="I241" t="str">
        <f t="shared" si="483"/>
        <v>Non-Document</v>
      </c>
      <c r="J241">
        <f t="shared" si="393"/>
        <v>8</v>
      </c>
      <c r="K241">
        <f t="shared" ref="K241:L241" si="484">K216</f>
        <v>4.5</v>
      </c>
      <c r="L241">
        <f t="shared" si="484"/>
        <v>5</v>
      </c>
      <c r="M241">
        <f>INDEX('Express Worldwide Export'!$C$14:$S$170,MATCH('Rate Load ExpressWW Export'!L241,'Express Worldwide Export'!$B$14:$B$170,0),MATCH("Zone "&amp;'Rate Load ExpressWW Export'!J241,'Express Worldwide Export'!$C$13:$S$13,0))*1</f>
        <v>43.05</v>
      </c>
      <c r="N241" t="str">
        <f t="shared" ref="N241" si="485">N216</f>
        <v>Flat KG</v>
      </c>
      <c r="O241" t="s">
        <v>2310</v>
      </c>
      <c r="P241" t="s">
        <v>18</v>
      </c>
      <c r="R241" t="str">
        <f t="shared" si="349"/>
        <v>('DHL','2024-01-01','2024-12-31','12376','Export','US',NULL,'EXPRESS WW (EU)','Non-Document','8',4.5,5,43.05,'Flat KG','AppliedMaterials_2024',NULL),</v>
      </c>
    </row>
    <row r="242" spans="1:18" x14ac:dyDescent="0.3">
      <c r="A242" t="str">
        <f t="shared" ref="A242:I242" si="486">A217</f>
        <v>DHL</v>
      </c>
      <c r="B242" s="1" t="s">
        <v>21</v>
      </c>
      <c r="C242" s="1" t="s">
        <v>2309</v>
      </c>
      <c r="D242">
        <v>12376</v>
      </c>
      <c r="E242" t="str">
        <f t="shared" si="486"/>
        <v>Export</v>
      </c>
      <c r="F242" t="str">
        <f t="shared" si="486"/>
        <v>US</v>
      </c>
      <c r="G242" t="str">
        <f t="shared" si="486"/>
        <v>NULL</v>
      </c>
      <c r="H242" t="s">
        <v>2315</v>
      </c>
      <c r="I242" t="str">
        <f t="shared" si="486"/>
        <v>Non-Document</v>
      </c>
      <c r="J242">
        <f t="shared" si="393"/>
        <v>8</v>
      </c>
      <c r="K242">
        <f t="shared" ref="K242:L242" si="487">K217</f>
        <v>5</v>
      </c>
      <c r="L242">
        <f t="shared" si="487"/>
        <v>5.5</v>
      </c>
      <c r="M242">
        <f>INDEX('Express Worldwide Export'!$C$14:$S$170,MATCH('Rate Load ExpressWW Export'!L242,'Express Worldwide Export'!$B$14:$B$170,0),MATCH("Zone "&amp;'Rate Load ExpressWW Export'!J242,'Express Worldwide Export'!$C$13:$S$13,0))*1</f>
        <v>44.65</v>
      </c>
      <c r="N242" t="str">
        <f t="shared" ref="N242" si="488">N217</f>
        <v>Flat KG</v>
      </c>
      <c r="O242" t="s">
        <v>2310</v>
      </c>
      <c r="P242" t="s">
        <v>18</v>
      </c>
      <c r="R242" t="str">
        <f t="shared" si="349"/>
        <v>('DHL','2024-01-01','2024-12-31','12376','Export','US',NULL,'EXPRESS WW (EU)','Non-Document','8',5,5.5,44.65,'Flat KG','AppliedMaterials_2024',NULL),</v>
      </c>
    </row>
    <row r="243" spans="1:18" x14ac:dyDescent="0.3">
      <c r="A243" t="str">
        <f t="shared" ref="A243:I243" si="489">A218</f>
        <v>DHL</v>
      </c>
      <c r="B243" s="1" t="s">
        <v>21</v>
      </c>
      <c r="C243" s="1" t="s">
        <v>2309</v>
      </c>
      <c r="D243">
        <v>12376</v>
      </c>
      <c r="E243" t="str">
        <f t="shared" si="489"/>
        <v>Export</v>
      </c>
      <c r="F243" t="str">
        <f t="shared" si="489"/>
        <v>US</v>
      </c>
      <c r="G243" t="str">
        <f t="shared" si="489"/>
        <v>NULL</v>
      </c>
      <c r="H243" t="s">
        <v>2315</v>
      </c>
      <c r="I243" t="str">
        <f t="shared" si="489"/>
        <v>Non-Document</v>
      </c>
      <c r="J243">
        <f t="shared" si="393"/>
        <v>8</v>
      </c>
      <c r="K243">
        <f t="shared" ref="K243:L243" si="490">K218</f>
        <v>5.5</v>
      </c>
      <c r="L243">
        <f t="shared" si="490"/>
        <v>6</v>
      </c>
      <c r="M243">
        <f>INDEX('Express Worldwide Export'!$C$14:$S$170,MATCH('Rate Load ExpressWW Export'!L243,'Express Worldwide Export'!$B$14:$B$170,0),MATCH("Zone "&amp;'Rate Load ExpressWW Export'!J243,'Express Worldwide Export'!$C$13:$S$13,0))*1</f>
        <v>46.25</v>
      </c>
      <c r="N243" t="str">
        <f t="shared" ref="N243" si="491">N218</f>
        <v>Flat KG</v>
      </c>
      <c r="O243" t="s">
        <v>2310</v>
      </c>
      <c r="P243" t="s">
        <v>18</v>
      </c>
      <c r="R243" t="str">
        <f t="shared" si="349"/>
        <v>('DHL','2024-01-01','2024-12-31','12376','Export','US',NULL,'EXPRESS WW (EU)','Non-Document','8',5.5,6,46.25,'Flat KG','AppliedMaterials_2024',NULL),</v>
      </c>
    </row>
    <row r="244" spans="1:18" x14ac:dyDescent="0.3">
      <c r="A244" t="str">
        <f t="shared" ref="A244:I244" si="492">A219</f>
        <v>DHL</v>
      </c>
      <c r="B244" s="1" t="s">
        <v>21</v>
      </c>
      <c r="C244" s="1" t="s">
        <v>2309</v>
      </c>
      <c r="D244">
        <v>12376</v>
      </c>
      <c r="E244" t="str">
        <f t="shared" si="492"/>
        <v>Export</v>
      </c>
      <c r="F244" t="str">
        <f t="shared" si="492"/>
        <v>US</v>
      </c>
      <c r="G244" t="str">
        <f t="shared" si="492"/>
        <v>NULL</v>
      </c>
      <c r="H244" t="s">
        <v>2315</v>
      </c>
      <c r="I244" t="str">
        <f t="shared" si="492"/>
        <v>Non-Document</v>
      </c>
      <c r="J244">
        <f t="shared" si="393"/>
        <v>8</v>
      </c>
      <c r="K244">
        <f t="shared" ref="K244:L244" si="493">K219</f>
        <v>6</v>
      </c>
      <c r="L244">
        <f t="shared" si="493"/>
        <v>6.5</v>
      </c>
      <c r="M244">
        <f>INDEX('Express Worldwide Export'!$C$14:$S$170,MATCH('Rate Load ExpressWW Export'!L244,'Express Worldwide Export'!$B$14:$B$170,0),MATCH("Zone "&amp;'Rate Load ExpressWW Export'!J244,'Express Worldwide Export'!$C$13:$S$13,0))*1</f>
        <v>47.85</v>
      </c>
      <c r="N244" t="str">
        <f t="shared" ref="N244" si="494">N219</f>
        <v>Flat KG</v>
      </c>
      <c r="O244" t="s">
        <v>2310</v>
      </c>
      <c r="P244" t="s">
        <v>18</v>
      </c>
      <c r="R244" t="str">
        <f t="shared" si="349"/>
        <v>('DHL','2024-01-01','2024-12-31','12376','Export','US',NULL,'EXPRESS WW (EU)','Non-Document','8',6,6.5,47.85,'Flat KG','AppliedMaterials_2024',NULL),</v>
      </c>
    </row>
    <row r="245" spans="1:18" x14ac:dyDescent="0.3">
      <c r="A245" t="str">
        <f t="shared" ref="A245:I245" si="495">A220</f>
        <v>DHL</v>
      </c>
      <c r="B245" s="1" t="s">
        <v>21</v>
      </c>
      <c r="C245" s="1" t="s">
        <v>2309</v>
      </c>
      <c r="D245">
        <v>12376</v>
      </c>
      <c r="E245" t="str">
        <f t="shared" si="495"/>
        <v>Export</v>
      </c>
      <c r="F245" t="str">
        <f t="shared" si="495"/>
        <v>US</v>
      </c>
      <c r="G245" t="str">
        <f t="shared" si="495"/>
        <v>NULL</v>
      </c>
      <c r="H245" t="s">
        <v>2315</v>
      </c>
      <c r="I245" t="str">
        <f t="shared" si="495"/>
        <v>Non-Document</v>
      </c>
      <c r="J245">
        <f t="shared" si="393"/>
        <v>8</v>
      </c>
      <c r="K245">
        <f t="shared" ref="K245:L245" si="496">K220</f>
        <v>6.5</v>
      </c>
      <c r="L245">
        <f t="shared" si="496"/>
        <v>7</v>
      </c>
      <c r="M245">
        <f>INDEX('Express Worldwide Export'!$C$14:$S$170,MATCH('Rate Load ExpressWW Export'!L245,'Express Worldwide Export'!$B$14:$B$170,0),MATCH("Zone "&amp;'Rate Load ExpressWW Export'!J245,'Express Worldwide Export'!$C$13:$S$13,0))*1</f>
        <v>49.45</v>
      </c>
      <c r="N245" t="str">
        <f t="shared" ref="N245" si="497">N220</f>
        <v>Flat KG</v>
      </c>
      <c r="O245" t="s">
        <v>2310</v>
      </c>
      <c r="P245" t="s">
        <v>18</v>
      </c>
      <c r="R245" t="str">
        <f t="shared" si="349"/>
        <v>('DHL','2024-01-01','2024-12-31','12376','Export','US',NULL,'EXPRESS WW (EU)','Non-Document','8',6.5,7,49.45,'Flat KG','AppliedMaterials_2024',NULL),</v>
      </c>
    </row>
    <row r="246" spans="1:18" x14ac:dyDescent="0.3">
      <c r="A246" t="str">
        <f t="shared" ref="A246:I246" si="498">A221</f>
        <v>DHL</v>
      </c>
      <c r="B246" s="1" t="s">
        <v>21</v>
      </c>
      <c r="C246" s="1" t="s">
        <v>2309</v>
      </c>
      <c r="D246">
        <v>12376</v>
      </c>
      <c r="E246" t="str">
        <f t="shared" si="498"/>
        <v>Export</v>
      </c>
      <c r="F246" t="str">
        <f t="shared" si="498"/>
        <v>US</v>
      </c>
      <c r="G246" t="str">
        <f t="shared" si="498"/>
        <v>NULL</v>
      </c>
      <c r="H246" t="s">
        <v>2315</v>
      </c>
      <c r="I246" t="str">
        <f t="shared" si="498"/>
        <v>Non-Document</v>
      </c>
      <c r="J246">
        <f t="shared" si="393"/>
        <v>8</v>
      </c>
      <c r="K246">
        <f t="shared" ref="K246:L246" si="499">K221</f>
        <v>7</v>
      </c>
      <c r="L246">
        <f t="shared" si="499"/>
        <v>7.5</v>
      </c>
      <c r="M246">
        <f>INDEX('Express Worldwide Export'!$C$14:$S$170,MATCH('Rate Load ExpressWW Export'!L246,'Express Worldwide Export'!$B$14:$B$170,0),MATCH("Zone "&amp;'Rate Load ExpressWW Export'!J246,'Express Worldwide Export'!$C$13:$S$13,0))*1</f>
        <v>51.05</v>
      </c>
      <c r="N246" t="str">
        <f t="shared" ref="N246" si="500">N221</f>
        <v>Flat KG</v>
      </c>
      <c r="O246" t="s">
        <v>2310</v>
      </c>
      <c r="P246" t="s">
        <v>18</v>
      </c>
      <c r="R246" t="str">
        <f t="shared" si="349"/>
        <v>('DHL','2024-01-01','2024-12-31','12376','Export','US',NULL,'EXPRESS WW (EU)','Non-Document','8',7,7.5,51.05,'Flat KG','AppliedMaterials_2024',NULL),</v>
      </c>
    </row>
    <row r="247" spans="1:18" x14ac:dyDescent="0.3">
      <c r="A247" t="str">
        <f t="shared" ref="A247:I247" si="501">A222</f>
        <v>DHL</v>
      </c>
      <c r="B247" s="1" t="s">
        <v>21</v>
      </c>
      <c r="C247" s="1" t="s">
        <v>2309</v>
      </c>
      <c r="D247">
        <v>12376</v>
      </c>
      <c r="E247" t="str">
        <f t="shared" si="501"/>
        <v>Export</v>
      </c>
      <c r="F247" t="str">
        <f t="shared" si="501"/>
        <v>US</v>
      </c>
      <c r="G247" t="str">
        <f t="shared" si="501"/>
        <v>NULL</v>
      </c>
      <c r="H247" t="s">
        <v>2315</v>
      </c>
      <c r="I247" t="str">
        <f t="shared" si="501"/>
        <v>Non-Document</v>
      </c>
      <c r="J247">
        <f t="shared" si="393"/>
        <v>8</v>
      </c>
      <c r="K247">
        <f t="shared" ref="K247:L247" si="502">K222</f>
        <v>7.5</v>
      </c>
      <c r="L247">
        <f t="shared" si="502"/>
        <v>8</v>
      </c>
      <c r="M247">
        <f>INDEX('Express Worldwide Export'!$C$14:$S$170,MATCH('Rate Load ExpressWW Export'!L247,'Express Worldwide Export'!$B$14:$B$170,0),MATCH("Zone "&amp;'Rate Load ExpressWW Export'!J247,'Express Worldwide Export'!$C$13:$S$13,0))*1</f>
        <v>52.65</v>
      </c>
      <c r="N247" t="str">
        <f t="shared" ref="N247" si="503">N222</f>
        <v>Flat KG</v>
      </c>
      <c r="O247" t="s">
        <v>2310</v>
      </c>
      <c r="P247" t="s">
        <v>18</v>
      </c>
      <c r="R247" t="str">
        <f t="shared" si="349"/>
        <v>('DHL','2024-01-01','2024-12-31','12376','Export','US',NULL,'EXPRESS WW (EU)','Non-Document','8',7.5,8,52.65,'Flat KG','AppliedMaterials_2024',NULL),</v>
      </c>
    </row>
    <row r="248" spans="1:18" x14ac:dyDescent="0.3">
      <c r="A248" t="str">
        <f t="shared" ref="A248:I248" si="504">A223</f>
        <v>DHL</v>
      </c>
      <c r="B248" s="1" t="s">
        <v>21</v>
      </c>
      <c r="C248" s="1" t="s">
        <v>2309</v>
      </c>
      <c r="D248">
        <v>12376</v>
      </c>
      <c r="E248" t="str">
        <f t="shared" si="504"/>
        <v>Export</v>
      </c>
      <c r="F248" t="str">
        <f t="shared" si="504"/>
        <v>US</v>
      </c>
      <c r="G248" t="str">
        <f t="shared" si="504"/>
        <v>NULL</v>
      </c>
      <c r="H248" t="s">
        <v>2315</v>
      </c>
      <c r="I248" t="str">
        <f t="shared" si="504"/>
        <v>Non-Document</v>
      </c>
      <c r="J248">
        <f t="shared" si="393"/>
        <v>8</v>
      </c>
      <c r="K248">
        <f t="shared" ref="K248:L248" si="505">K223</f>
        <v>8</v>
      </c>
      <c r="L248">
        <f t="shared" si="505"/>
        <v>8.5</v>
      </c>
      <c r="M248">
        <f>INDEX('Express Worldwide Export'!$C$14:$S$170,MATCH('Rate Load ExpressWW Export'!L248,'Express Worldwide Export'!$B$14:$B$170,0),MATCH("Zone "&amp;'Rate Load ExpressWW Export'!J248,'Express Worldwide Export'!$C$13:$S$13,0))*1</f>
        <v>54.25</v>
      </c>
      <c r="N248" t="str">
        <f t="shared" ref="N248" si="506">N223</f>
        <v>Flat KG</v>
      </c>
      <c r="O248" t="s">
        <v>2310</v>
      </c>
      <c r="P248" t="s">
        <v>18</v>
      </c>
      <c r="R248" t="str">
        <f t="shared" si="349"/>
        <v>('DHL','2024-01-01','2024-12-31','12376','Export','US',NULL,'EXPRESS WW (EU)','Non-Document','8',8,8.5,54.25,'Flat KG','AppliedMaterials_2024',NULL),</v>
      </c>
    </row>
    <row r="249" spans="1:18" x14ac:dyDescent="0.3">
      <c r="A249" t="str">
        <f t="shared" ref="A249:I249" si="507">A224</f>
        <v>DHL</v>
      </c>
      <c r="B249" s="1" t="s">
        <v>21</v>
      </c>
      <c r="C249" s="1" t="s">
        <v>2309</v>
      </c>
      <c r="D249">
        <v>12376</v>
      </c>
      <c r="E249" t="str">
        <f t="shared" si="507"/>
        <v>Export</v>
      </c>
      <c r="F249" t="str">
        <f t="shared" si="507"/>
        <v>US</v>
      </c>
      <c r="G249" t="str">
        <f t="shared" si="507"/>
        <v>NULL</v>
      </c>
      <c r="H249" t="s">
        <v>2315</v>
      </c>
      <c r="I249" t="str">
        <f t="shared" si="507"/>
        <v>Non-Document</v>
      </c>
      <c r="J249">
        <f t="shared" si="393"/>
        <v>8</v>
      </c>
      <c r="K249">
        <f t="shared" ref="K249:L249" si="508">K224</f>
        <v>8.5</v>
      </c>
      <c r="L249">
        <f t="shared" si="508"/>
        <v>9</v>
      </c>
      <c r="M249">
        <f>INDEX('Express Worldwide Export'!$C$14:$S$170,MATCH('Rate Load ExpressWW Export'!L249,'Express Worldwide Export'!$B$14:$B$170,0),MATCH("Zone "&amp;'Rate Load ExpressWW Export'!J249,'Express Worldwide Export'!$C$13:$S$13,0))*1</f>
        <v>55.85</v>
      </c>
      <c r="N249" t="str">
        <f t="shared" ref="N249" si="509">N224</f>
        <v>Flat KG</v>
      </c>
      <c r="O249" t="s">
        <v>2310</v>
      </c>
      <c r="P249" t="s">
        <v>18</v>
      </c>
      <c r="R249" t="str">
        <f t="shared" si="349"/>
        <v>('DHL','2024-01-01','2024-12-31','12376','Export','US',NULL,'EXPRESS WW (EU)','Non-Document','8',8.5,9,55.85,'Flat KG','AppliedMaterials_2024',NULL),</v>
      </c>
    </row>
    <row r="250" spans="1:18" x14ac:dyDescent="0.3">
      <c r="A250" t="str">
        <f t="shared" ref="A250:I250" si="510">A225</f>
        <v>DHL</v>
      </c>
      <c r="B250" s="1" t="s">
        <v>21</v>
      </c>
      <c r="C250" s="1" t="s">
        <v>2309</v>
      </c>
      <c r="D250">
        <v>12376</v>
      </c>
      <c r="E250" t="str">
        <f t="shared" si="510"/>
        <v>Export</v>
      </c>
      <c r="F250" t="str">
        <f t="shared" si="510"/>
        <v>US</v>
      </c>
      <c r="G250" t="str">
        <f t="shared" si="510"/>
        <v>NULL</v>
      </c>
      <c r="H250" t="s">
        <v>2315</v>
      </c>
      <c r="I250" t="str">
        <f t="shared" si="510"/>
        <v>Non-Document</v>
      </c>
      <c r="J250">
        <f t="shared" si="393"/>
        <v>8</v>
      </c>
      <c r="K250">
        <f t="shared" ref="K250:L250" si="511">K225</f>
        <v>9</v>
      </c>
      <c r="L250">
        <f t="shared" si="511"/>
        <v>9.5</v>
      </c>
      <c r="M250">
        <f>INDEX('Express Worldwide Export'!$C$14:$S$170,MATCH('Rate Load ExpressWW Export'!L250,'Express Worldwide Export'!$B$14:$B$170,0),MATCH("Zone "&amp;'Rate Load ExpressWW Export'!J250,'Express Worldwide Export'!$C$13:$S$13,0))*1</f>
        <v>57.45</v>
      </c>
      <c r="N250" t="str">
        <f t="shared" ref="N250" si="512">N225</f>
        <v>Flat KG</v>
      </c>
      <c r="O250" t="s">
        <v>2310</v>
      </c>
      <c r="P250" t="s">
        <v>18</v>
      </c>
      <c r="R250" t="str">
        <f t="shared" si="349"/>
        <v>('DHL','2024-01-01','2024-12-31','12376','Export','US',NULL,'EXPRESS WW (EU)','Non-Document','8',9,9.5,57.45,'Flat KG','AppliedMaterials_2024',NULL),</v>
      </c>
    </row>
    <row r="251" spans="1:18" x14ac:dyDescent="0.3">
      <c r="A251" t="str">
        <f t="shared" ref="A251:I251" si="513">A226</f>
        <v>DHL</v>
      </c>
      <c r="B251" s="1" t="s">
        <v>21</v>
      </c>
      <c r="C251" s="1" t="s">
        <v>2309</v>
      </c>
      <c r="D251">
        <v>12376</v>
      </c>
      <c r="E251" t="str">
        <f t="shared" si="513"/>
        <v>Export</v>
      </c>
      <c r="F251" t="str">
        <f t="shared" si="513"/>
        <v>US</v>
      </c>
      <c r="G251" t="str">
        <f t="shared" si="513"/>
        <v>NULL</v>
      </c>
      <c r="H251" t="s">
        <v>2315</v>
      </c>
      <c r="I251" t="str">
        <f t="shared" si="513"/>
        <v>Non-Document</v>
      </c>
      <c r="J251">
        <f t="shared" si="393"/>
        <v>8</v>
      </c>
      <c r="K251">
        <f t="shared" ref="K251:L251" si="514">K226</f>
        <v>9.5</v>
      </c>
      <c r="L251">
        <f t="shared" si="514"/>
        <v>10</v>
      </c>
      <c r="M251">
        <f>INDEX('Express Worldwide Export'!$C$14:$S$170,MATCH('Rate Load ExpressWW Export'!L251,'Express Worldwide Export'!$B$14:$B$170,0),MATCH("Zone "&amp;'Rate Load ExpressWW Export'!J251,'Express Worldwide Export'!$C$13:$S$13,0))*1</f>
        <v>59.05</v>
      </c>
      <c r="N251" t="str">
        <f t="shared" ref="N251" si="515">N226</f>
        <v>Flat KG</v>
      </c>
      <c r="O251" t="s">
        <v>2310</v>
      </c>
      <c r="P251" t="s">
        <v>18</v>
      </c>
      <c r="R251" t="str">
        <f t="shared" si="349"/>
        <v>('DHL','2024-01-01','2024-12-31','12376','Export','US',NULL,'EXPRESS WW (EU)','Non-Document','8',9.5,10,59.05,'Flat KG','AppliedMaterials_2024',NULL),</v>
      </c>
    </row>
    <row r="252" spans="1:18" x14ac:dyDescent="0.3">
      <c r="A252" t="str">
        <f t="shared" ref="A252:I252" si="516">A227</f>
        <v>DHL</v>
      </c>
      <c r="B252" s="1" t="s">
        <v>21</v>
      </c>
      <c r="C252" s="1" t="s">
        <v>2309</v>
      </c>
      <c r="D252">
        <v>12376</v>
      </c>
      <c r="E252" t="str">
        <f t="shared" si="516"/>
        <v>Export</v>
      </c>
      <c r="F252" t="str">
        <f t="shared" si="516"/>
        <v>US</v>
      </c>
      <c r="G252" t="str">
        <f t="shared" si="516"/>
        <v>NULL</v>
      </c>
      <c r="H252" t="s">
        <v>2315</v>
      </c>
      <c r="I252" t="str">
        <f t="shared" si="516"/>
        <v>Non-Document</v>
      </c>
      <c r="J252">
        <f t="shared" si="393"/>
        <v>8</v>
      </c>
      <c r="K252">
        <f t="shared" ref="K252:L252" si="517">K227</f>
        <v>10</v>
      </c>
      <c r="L252">
        <f t="shared" si="517"/>
        <v>20</v>
      </c>
      <c r="M252">
        <f>INDEX('Express Worldwide Export'!$C$14:$S$170,MATCH('Rate Load ExpressWW Export'!L252,'Express Worldwide Export'!$B$14:$B$170,0),MATCH("Zone "&amp;'Rate Load ExpressWW Export'!J252,'Express Worldwide Export'!$C$13:$S$13,0))*1</f>
        <v>1.03</v>
      </c>
      <c r="N252" t="str">
        <f t="shared" ref="N252" si="518">N227</f>
        <v>Per0.5KG_A</v>
      </c>
      <c r="O252" t="s">
        <v>2310</v>
      </c>
      <c r="P252">
        <f>M251</f>
        <v>59.05</v>
      </c>
      <c r="R252" t="str">
        <f t="shared" si="349"/>
        <v>('DHL','2024-01-01','2024-12-31','12376','Export','US',NULL,'EXPRESS WW (EU)','Non-Document','8',10,20,1.03,'Per0.5KG_A','AppliedMaterials_2024',59.05),</v>
      </c>
    </row>
    <row r="253" spans="1:18" x14ac:dyDescent="0.3">
      <c r="A253" t="str">
        <f t="shared" ref="A253:I253" si="519">A228</f>
        <v>DHL</v>
      </c>
      <c r="B253" s="1" t="s">
        <v>21</v>
      </c>
      <c r="C253" s="1" t="s">
        <v>2309</v>
      </c>
      <c r="D253">
        <v>12376</v>
      </c>
      <c r="E253" t="str">
        <f t="shared" si="519"/>
        <v>Export</v>
      </c>
      <c r="F253" t="str">
        <f t="shared" si="519"/>
        <v>US</v>
      </c>
      <c r="G253" t="str">
        <f t="shared" si="519"/>
        <v>NULL</v>
      </c>
      <c r="H253" t="s">
        <v>2315</v>
      </c>
      <c r="I253" t="str">
        <f t="shared" si="519"/>
        <v>Non-Document</v>
      </c>
      <c r="J253">
        <f t="shared" si="393"/>
        <v>8</v>
      </c>
      <c r="K253">
        <f t="shared" ref="K253:L253" si="520">K228</f>
        <v>20</v>
      </c>
      <c r="L253">
        <f t="shared" si="520"/>
        <v>30</v>
      </c>
      <c r="M253">
        <f>INDEX('Express Worldwide Export'!$C$14:$S$170,MATCH('Rate Load ExpressWW Export'!L253,'Express Worldwide Export'!$B$14:$B$170,0),MATCH("Zone "&amp;'Rate Load ExpressWW Export'!J253,'Express Worldwide Export'!$C$13:$S$13,0))*1</f>
        <v>1.22</v>
      </c>
      <c r="N253" t="str">
        <f t="shared" ref="N253" si="521">N228</f>
        <v>Per0.5KG_A</v>
      </c>
      <c r="O253" t="s">
        <v>2310</v>
      </c>
      <c r="P253">
        <f>P252+((K253-K252)*2)*M252</f>
        <v>79.650000000000006</v>
      </c>
      <c r="R253" t="str">
        <f t="shared" si="349"/>
        <v>('DHL','2024-01-01','2024-12-31','12376','Export','US',NULL,'EXPRESS WW (EU)','Non-Document','8',20,30,1.22,'Per0.5KG_A','AppliedMaterials_2024',79.65),</v>
      </c>
    </row>
    <row r="254" spans="1:18" x14ac:dyDescent="0.3">
      <c r="A254" t="str">
        <f t="shared" ref="A254:I254" si="522">A229</f>
        <v>DHL</v>
      </c>
      <c r="B254" s="1" t="s">
        <v>21</v>
      </c>
      <c r="C254" s="1" t="s">
        <v>2309</v>
      </c>
      <c r="D254">
        <v>12376</v>
      </c>
      <c r="E254" t="str">
        <f t="shared" si="522"/>
        <v>Export</v>
      </c>
      <c r="F254" t="str">
        <f t="shared" si="522"/>
        <v>US</v>
      </c>
      <c r="G254" t="str">
        <f t="shared" si="522"/>
        <v>NULL</v>
      </c>
      <c r="H254" t="s">
        <v>2315</v>
      </c>
      <c r="I254" t="str">
        <f t="shared" si="522"/>
        <v>Non-Document</v>
      </c>
      <c r="J254">
        <f t="shared" si="393"/>
        <v>8</v>
      </c>
      <c r="K254">
        <f t="shared" ref="K254:L254" si="523">K229</f>
        <v>30</v>
      </c>
      <c r="L254">
        <f t="shared" si="523"/>
        <v>70</v>
      </c>
      <c r="M254">
        <f>INDEX('Express Worldwide Export'!$C$14:$S$170,MATCH('Rate Load ExpressWW Export'!L254,'Express Worldwide Export'!$B$14:$B$170,0),MATCH("Zone "&amp;'Rate Load ExpressWW Export'!J254,'Express Worldwide Export'!$C$13:$S$13,0))*1</f>
        <v>1.79</v>
      </c>
      <c r="N254" t="str">
        <f t="shared" ref="N254" si="524">N229</f>
        <v>Per0.5KG_A</v>
      </c>
      <c r="O254" t="s">
        <v>2310</v>
      </c>
      <c r="P254">
        <f>P253+(K254-K253)*2*M253</f>
        <v>104.05000000000001</v>
      </c>
      <c r="R254" t="str">
        <f t="shared" si="349"/>
        <v>('DHL','2024-01-01','2024-12-31','12376','Export','US',NULL,'EXPRESS WW (EU)','Non-Document','8',30,70,1.79,'Per0.5KG_A','AppliedMaterials_2024',104.05),</v>
      </c>
    </row>
    <row r="255" spans="1:18" x14ac:dyDescent="0.3">
      <c r="A255" t="str">
        <f t="shared" ref="A255:I255" si="525">A230</f>
        <v>DHL</v>
      </c>
      <c r="B255" s="1" t="s">
        <v>21</v>
      </c>
      <c r="C255" s="1" t="s">
        <v>2309</v>
      </c>
      <c r="D255">
        <v>12376</v>
      </c>
      <c r="E255" t="str">
        <f t="shared" si="525"/>
        <v>Export</v>
      </c>
      <c r="F255" t="str">
        <f t="shared" si="525"/>
        <v>US</v>
      </c>
      <c r="G255" t="str">
        <f t="shared" si="525"/>
        <v>NULL</v>
      </c>
      <c r="H255" t="s">
        <v>2315</v>
      </c>
      <c r="I255" t="str">
        <f t="shared" si="525"/>
        <v>Non-Document</v>
      </c>
      <c r="J255">
        <f t="shared" si="393"/>
        <v>8</v>
      </c>
      <c r="K255">
        <f t="shared" ref="K255:L255" si="526">K230</f>
        <v>70</v>
      </c>
      <c r="L255">
        <f t="shared" si="526"/>
        <v>300</v>
      </c>
      <c r="M255">
        <f>INDEX('Express Worldwide Export'!$C$14:$S$170,MATCH('Rate Load ExpressWW Export'!L255,'Express Worldwide Export'!$B$14:$B$170,0),MATCH("Zone "&amp;'Rate Load ExpressWW Export'!J255,'Express Worldwide Export'!$C$13:$S$13,0))*1</f>
        <v>2.59</v>
      </c>
      <c r="N255" t="str">
        <f t="shared" ref="N255" si="527">N230</f>
        <v>Per0.5KG_A</v>
      </c>
      <c r="O255" t="s">
        <v>2310</v>
      </c>
      <c r="P255">
        <f>P254+(K255-K254)*2*M254</f>
        <v>247.25</v>
      </c>
      <c r="R255" t="str">
        <f t="shared" si="349"/>
        <v>('DHL','2024-01-01','2024-12-31','12376','Export','US',NULL,'EXPRESS WW (EU)','Non-Document','8',70,300,2.59,'Per0.5KG_A','AppliedMaterials_2024',247.25),</v>
      </c>
    </row>
    <row r="256" spans="1:18" x14ac:dyDescent="0.3">
      <c r="A256" t="str">
        <f t="shared" ref="A256:I256" si="528">A231</f>
        <v>DHL</v>
      </c>
      <c r="B256" s="1" t="s">
        <v>21</v>
      </c>
      <c r="C256" s="1" t="s">
        <v>2309</v>
      </c>
      <c r="D256">
        <v>12376</v>
      </c>
      <c r="E256" t="str">
        <f t="shared" si="528"/>
        <v>Export</v>
      </c>
      <c r="F256" t="str">
        <f t="shared" si="528"/>
        <v>US</v>
      </c>
      <c r="G256" t="str">
        <f t="shared" si="528"/>
        <v>NULL</v>
      </c>
      <c r="H256" t="s">
        <v>2315</v>
      </c>
      <c r="I256" t="str">
        <f t="shared" si="528"/>
        <v>Non-Document</v>
      </c>
      <c r="J256">
        <f t="shared" si="393"/>
        <v>8</v>
      </c>
      <c r="K256">
        <f t="shared" ref="K256:L256" si="529">K231</f>
        <v>300</v>
      </c>
      <c r="L256">
        <f t="shared" si="529"/>
        <v>99999</v>
      </c>
      <c r="M256">
        <f>INDEX('Express Worldwide Export'!$C$14:$S$170,MATCH('Rate Load ExpressWW Export'!L256,'Express Worldwide Export'!$B$14:$B$170,0),MATCH("Zone "&amp;'Rate Load ExpressWW Export'!J256,'Express Worldwide Export'!$C$13:$S$13,0))*1</f>
        <v>2.52</v>
      </c>
      <c r="N256" t="str">
        <f t="shared" ref="N256" si="530">N231</f>
        <v>Per0.5KG_A</v>
      </c>
      <c r="O256" t="s">
        <v>2310</v>
      </c>
      <c r="P256">
        <f>P255+(K256-K255)*2*M255</f>
        <v>1438.6499999999999</v>
      </c>
      <c r="R256" t="str">
        <f t="shared" si="349"/>
        <v>('DHL','2024-01-01','2024-12-31','12376','Export','US',NULL,'EXPRESS WW (EU)','Non-Document','8',300,99999,2.52,'Per0.5KG_A','AppliedMaterials_2024',1438.65),</v>
      </c>
    </row>
    <row r="257" spans="1:18" x14ac:dyDescent="0.3">
      <c r="A257" t="str">
        <f t="shared" ref="A257:I257" si="531">A232</f>
        <v>DHL</v>
      </c>
      <c r="B257" s="1" t="s">
        <v>21</v>
      </c>
      <c r="C257" s="1" t="s">
        <v>2309</v>
      </c>
      <c r="D257">
        <v>12376</v>
      </c>
      <c r="E257" t="str">
        <f t="shared" si="531"/>
        <v>Export</v>
      </c>
      <c r="F257" t="str">
        <f t="shared" si="531"/>
        <v>US</v>
      </c>
      <c r="G257" t="str">
        <f t="shared" si="531"/>
        <v>NULL</v>
      </c>
      <c r="H257" t="s">
        <v>2315</v>
      </c>
      <c r="I257" t="str">
        <f t="shared" si="531"/>
        <v>Non-Document</v>
      </c>
      <c r="J257">
        <f t="shared" si="393"/>
        <v>9</v>
      </c>
      <c r="K257">
        <f t="shared" ref="K257:L257" si="532">K232</f>
        <v>0</v>
      </c>
      <c r="L257">
        <f t="shared" si="532"/>
        <v>0.5</v>
      </c>
      <c r="M257">
        <f>INDEX('Express Worldwide Export'!$C$14:$S$170,MATCH('Rate Load ExpressWW Export'!L257,'Express Worldwide Export'!$B$14:$B$170,0),MATCH("Zone "&amp;'Rate Load ExpressWW Export'!J257,'Express Worldwide Export'!$C$13:$S$13,0))*1</f>
        <v>21.06</v>
      </c>
      <c r="N257" t="str">
        <f t="shared" ref="N257" si="533">N232</f>
        <v>Flat KG</v>
      </c>
      <c r="O257" t="s">
        <v>2310</v>
      </c>
      <c r="P257" t="s">
        <v>18</v>
      </c>
      <c r="R257" t="str">
        <f t="shared" si="349"/>
        <v>('DHL','2024-01-01','2024-12-31','12376','Export','US',NULL,'EXPRESS WW (EU)','Non-Document','9',0,0.5,21.06,'Flat KG','AppliedMaterials_2024',NULL),</v>
      </c>
    </row>
    <row r="258" spans="1:18" x14ac:dyDescent="0.3">
      <c r="A258" t="str">
        <f t="shared" ref="A258:I258" si="534">A233</f>
        <v>DHL</v>
      </c>
      <c r="B258" s="1" t="s">
        <v>21</v>
      </c>
      <c r="C258" s="1" t="s">
        <v>2309</v>
      </c>
      <c r="D258">
        <v>12376</v>
      </c>
      <c r="E258" t="str">
        <f t="shared" si="534"/>
        <v>Export</v>
      </c>
      <c r="F258" t="str">
        <f t="shared" si="534"/>
        <v>US</v>
      </c>
      <c r="G258" t="str">
        <f t="shared" si="534"/>
        <v>NULL</v>
      </c>
      <c r="H258" t="s">
        <v>2315</v>
      </c>
      <c r="I258" t="str">
        <f t="shared" si="534"/>
        <v>Non-Document</v>
      </c>
      <c r="J258">
        <f t="shared" si="393"/>
        <v>9</v>
      </c>
      <c r="K258">
        <f t="shared" ref="K258:L258" si="535">K233</f>
        <v>0.5</v>
      </c>
      <c r="L258">
        <f t="shared" si="535"/>
        <v>1</v>
      </c>
      <c r="M258">
        <f>INDEX('Express Worldwide Export'!$C$14:$S$170,MATCH('Rate Load ExpressWW Export'!L258,'Express Worldwide Export'!$B$14:$B$170,0),MATCH("Zone "&amp;'Rate Load ExpressWW Export'!J258,'Express Worldwide Export'!$C$13:$S$13,0))*1</f>
        <v>25.45</v>
      </c>
      <c r="N258" t="str">
        <f t="shared" ref="N258" si="536">N233</f>
        <v>Flat KG</v>
      </c>
      <c r="O258" t="s">
        <v>2310</v>
      </c>
      <c r="P258" t="s">
        <v>18</v>
      </c>
      <c r="R258" t="str">
        <f t="shared" si="349"/>
        <v>('DHL','2024-01-01','2024-12-31','12376','Export','US',NULL,'EXPRESS WW (EU)','Non-Document','9',0.5,1,25.45,'Flat KG','AppliedMaterials_2024',NULL),</v>
      </c>
    </row>
    <row r="259" spans="1:18" x14ac:dyDescent="0.3">
      <c r="A259" t="str">
        <f t="shared" ref="A259:I259" si="537">A234</f>
        <v>DHL</v>
      </c>
      <c r="B259" s="1" t="s">
        <v>21</v>
      </c>
      <c r="C259" s="1" t="s">
        <v>2309</v>
      </c>
      <c r="D259">
        <v>12376</v>
      </c>
      <c r="E259" t="str">
        <f t="shared" si="537"/>
        <v>Export</v>
      </c>
      <c r="F259" t="str">
        <f t="shared" si="537"/>
        <v>US</v>
      </c>
      <c r="G259" t="str">
        <f t="shared" si="537"/>
        <v>NULL</v>
      </c>
      <c r="H259" t="s">
        <v>2315</v>
      </c>
      <c r="I259" t="str">
        <f t="shared" si="537"/>
        <v>Non-Document</v>
      </c>
      <c r="J259">
        <f t="shared" si="393"/>
        <v>9</v>
      </c>
      <c r="K259">
        <f t="shared" ref="K259:L259" si="538">K234</f>
        <v>1</v>
      </c>
      <c r="L259">
        <f t="shared" si="538"/>
        <v>1.5</v>
      </c>
      <c r="M259">
        <f>INDEX('Express Worldwide Export'!$C$14:$S$170,MATCH('Rate Load ExpressWW Export'!L259,'Express Worldwide Export'!$B$14:$B$170,0),MATCH("Zone "&amp;'Rate Load ExpressWW Export'!J259,'Express Worldwide Export'!$C$13:$S$13,0))*1</f>
        <v>28.73</v>
      </c>
      <c r="N259" t="str">
        <f t="shared" ref="N259" si="539">N234</f>
        <v>Flat KG</v>
      </c>
      <c r="O259" t="s">
        <v>2310</v>
      </c>
      <c r="P259" t="s">
        <v>18</v>
      </c>
      <c r="R259" t="str">
        <f t="shared" si="349"/>
        <v>('DHL','2024-01-01','2024-12-31','12376','Export','US',NULL,'EXPRESS WW (EU)','Non-Document','9',1,1.5,28.73,'Flat KG','AppliedMaterials_2024',NULL),</v>
      </c>
    </row>
    <row r="260" spans="1:18" x14ac:dyDescent="0.3">
      <c r="A260" t="str">
        <f t="shared" ref="A260:I260" si="540">A235</f>
        <v>DHL</v>
      </c>
      <c r="B260" s="1" t="s">
        <v>21</v>
      </c>
      <c r="C260" s="1" t="s">
        <v>2309</v>
      </c>
      <c r="D260">
        <v>12376</v>
      </c>
      <c r="E260" t="str">
        <f t="shared" si="540"/>
        <v>Export</v>
      </c>
      <c r="F260" t="str">
        <f t="shared" si="540"/>
        <v>US</v>
      </c>
      <c r="G260" t="str">
        <f t="shared" si="540"/>
        <v>NULL</v>
      </c>
      <c r="H260" t="s">
        <v>2315</v>
      </c>
      <c r="I260" t="str">
        <f t="shared" si="540"/>
        <v>Non-Document</v>
      </c>
      <c r="J260">
        <f t="shared" si="393"/>
        <v>9</v>
      </c>
      <c r="K260">
        <f t="shared" ref="K260:L260" si="541">K235</f>
        <v>1.5</v>
      </c>
      <c r="L260">
        <f t="shared" si="541"/>
        <v>2</v>
      </c>
      <c r="M260">
        <f>INDEX('Express Worldwide Export'!$C$14:$S$170,MATCH('Rate Load ExpressWW Export'!L260,'Express Worldwide Export'!$B$14:$B$170,0),MATCH("Zone "&amp;'Rate Load ExpressWW Export'!J260,'Express Worldwide Export'!$C$13:$S$13,0))*1</f>
        <v>32.01</v>
      </c>
      <c r="N260" t="str">
        <f t="shared" ref="N260" si="542">N235</f>
        <v>Flat KG</v>
      </c>
      <c r="O260" t="s">
        <v>2310</v>
      </c>
      <c r="P260" t="s">
        <v>18</v>
      </c>
      <c r="R260" t="str">
        <f t="shared" ref="R260:R323" si="543">SUBSTITUTE(IF(OR(ROW(A260)=2,MOD(ROW(A260),1000)=0),"insert into tnl_rating.dbo.dhl_express_rate_master values 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,",IF(OR(A261="",MOD(ROW(A261),1000)=0),"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","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,")),"'NULL'","NULL")</f>
        <v>('DHL','2024-01-01','2024-12-31','12376','Export','US',NULL,'EXPRESS WW (EU)','Non-Document','9',1.5,2,32.01,'Flat KG','AppliedMaterials_2024',NULL),</v>
      </c>
    </row>
    <row r="261" spans="1:18" x14ac:dyDescent="0.3">
      <c r="A261" t="str">
        <f t="shared" ref="A261:I261" si="544">A236</f>
        <v>DHL</v>
      </c>
      <c r="B261" s="1" t="s">
        <v>21</v>
      </c>
      <c r="C261" s="1" t="s">
        <v>2309</v>
      </c>
      <c r="D261">
        <v>12376</v>
      </c>
      <c r="E261" t="str">
        <f t="shared" si="544"/>
        <v>Export</v>
      </c>
      <c r="F261" t="str">
        <f t="shared" si="544"/>
        <v>US</v>
      </c>
      <c r="G261" t="str">
        <f t="shared" si="544"/>
        <v>NULL</v>
      </c>
      <c r="H261" t="s">
        <v>2315</v>
      </c>
      <c r="I261" t="str">
        <f t="shared" si="544"/>
        <v>Non-Document</v>
      </c>
      <c r="J261">
        <f t="shared" si="393"/>
        <v>9</v>
      </c>
      <c r="K261">
        <f t="shared" ref="K261:L261" si="545">K236</f>
        <v>2</v>
      </c>
      <c r="L261">
        <f t="shared" si="545"/>
        <v>2.5</v>
      </c>
      <c r="M261">
        <f>INDEX('Express Worldwide Export'!$C$14:$S$170,MATCH('Rate Load ExpressWW Export'!L261,'Express Worldwide Export'!$B$14:$B$170,0),MATCH("Zone "&amp;'Rate Load ExpressWW Export'!J261,'Express Worldwide Export'!$C$13:$S$13,0))*1</f>
        <v>35.020000000000003</v>
      </c>
      <c r="N261" t="str">
        <f t="shared" ref="N261" si="546">N236</f>
        <v>Flat KG</v>
      </c>
      <c r="O261" t="s">
        <v>2310</v>
      </c>
      <c r="P261" t="s">
        <v>18</v>
      </c>
      <c r="R261" t="str">
        <f t="shared" si="543"/>
        <v>('DHL','2024-01-01','2024-12-31','12376','Export','US',NULL,'EXPRESS WW (EU)','Non-Document','9',2,2.5,35.02,'Flat KG','AppliedMaterials_2024',NULL),</v>
      </c>
    </row>
    <row r="262" spans="1:18" x14ac:dyDescent="0.3">
      <c r="A262" t="str">
        <f t="shared" ref="A262:I262" si="547">A237</f>
        <v>DHL</v>
      </c>
      <c r="B262" s="1" t="s">
        <v>21</v>
      </c>
      <c r="C262" s="1" t="s">
        <v>2309</v>
      </c>
      <c r="D262">
        <v>12376</v>
      </c>
      <c r="E262" t="str">
        <f t="shared" si="547"/>
        <v>Export</v>
      </c>
      <c r="F262" t="str">
        <f t="shared" si="547"/>
        <v>US</v>
      </c>
      <c r="G262" t="str">
        <f t="shared" si="547"/>
        <v>NULL</v>
      </c>
      <c r="H262" t="s">
        <v>2315</v>
      </c>
      <c r="I262" t="str">
        <f t="shared" si="547"/>
        <v>Non-Document</v>
      </c>
      <c r="J262">
        <f t="shared" si="393"/>
        <v>9</v>
      </c>
      <c r="K262">
        <f t="shared" ref="K262:L262" si="548">K237</f>
        <v>2.5</v>
      </c>
      <c r="L262">
        <f t="shared" si="548"/>
        <v>3</v>
      </c>
      <c r="M262">
        <f>INDEX('Express Worldwide Export'!$C$14:$S$170,MATCH('Rate Load ExpressWW Export'!L262,'Express Worldwide Export'!$B$14:$B$170,0),MATCH("Zone "&amp;'Rate Load ExpressWW Export'!J262,'Express Worldwide Export'!$C$13:$S$13,0))*1</f>
        <v>38.130000000000003</v>
      </c>
      <c r="N262" t="str">
        <f t="shared" ref="N262" si="549">N237</f>
        <v>Flat KG</v>
      </c>
      <c r="O262" t="s">
        <v>2310</v>
      </c>
      <c r="P262" t="s">
        <v>18</v>
      </c>
      <c r="R262" t="str">
        <f t="shared" si="543"/>
        <v>('DHL','2024-01-01','2024-12-31','12376','Export','US',NULL,'EXPRESS WW (EU)','Non-Document','9',2.5,3,38.13,'Flat KG','AppliedMaterials_2024',NULL),</v>
      </c>
    </row>
    <row r="263" spans="1:18" x14ac:dyDescent="0.3">
      <c r="A263" t="str">
        <f t="shared" ref="A263:I263" si="550">A238</f>
        <v>DHL</v>
      </c>
      <c r="B263" s="1" t="s">
        <v>21</v>
      </c>
      <c r="C263" s="1" t="s">
        <v>2309</v>
      </c>
      <c r="D263">
        <v>12376</v>
      </c>
      <c r="E263" t="str">
        <f t="shared" si="550"/>
        <v>Export</v>
      </c>
      <c r="F263" t="str">
        <f t="shared" si="550"/>
        <v>US</v>
      </c>
      <c r="G263" t="str">
        <f t="shared" si="550"/>
        <v>NULL</v>
      </c>
      <c r="H263" t="s">
        <v>2315</v>
      </c>
      <c r="I263" t="str">
        <f t="shared" si="550"/>
        <v>Non-Document</v>
      </c>
      <c r="J263">
        <f t="shared" si="393"/>
        <v>9</v>
      </c>
      <c r="K263">
        <f t="shared" ref="K263:L263" si="551">K238</f>
        <v>3</v>
      </c>
      <c r="L263">
        <f t="shared" si="551"/>
        <v>3.5</v>
      </c>
      <c r="M263">
        <f>INDEX('Express Worldwide Export'!$C$14:$S$170,MATCH('Rate Load ExpressWW Export'!L263,'Express Worldwide Export'!$B$14:$B$170,0),MATCH("Zone "&amp;'Rate Load ExpressWW Export'!J263,'Express Worldwide Export'!$C$13:$S$13,0))*1</f>
        <v>41.24</v>
      </c>
      <c r="N263" t="str">
        <f t="shared" ref="N263" si="552">N238</f>
        <v>Flat KG</v>
      </c>
      <c r="O263" t="s">
        <v>2310</v>
      </c>
      <c r="P263" t="s">
        <v>18</v>
      </c>
      <c r="R263" t="str">
        <f t="shared" si="543"/>
        <v>('DHL','2024-01-01','2024-12-31','12376','Export','US',NULL,'EXPRESS WW (EU)','Non-Document','9',3,3.5,41.24,'Flat KG','AppliedMaterials_2024',NULL),</v>
      </c>
    </row>
    <row r="264" spans="1:18" x14ac:dyDescent="0.3">
      <c r="A264" t="str">
        <f t="shared" ref="A264:I264" si="553">A239</f>
        <v>DHL</v>
      </c>
      <c r="B264" s="1" t="s">
        <v>21</v>
      </c>
      <c r="C264" s="1" t="s">
        <v>2309</v>
      </c>
      <c r="D264">
        <v>12376</v>
      </c>
      <c r="E264" t="str">
        <f t="shared" si="553"/>
        <v>Export</v>
      </c>
      <c r="F264" t="str">
        <f t="shared" si="553"/>
        <v>US</v>
      </c>
      <c r="G264" t="str">
        <f t="shared" si="553"/>
        <v>NULL</v>
      </c>
      <c r="H264" t="s">
        <v>2315</v>
      </c>
      <c r="I264" t="str">
        <f t="shared" si="553"/>
        <v>Non-Document</v>
      </c>
      <c r="J264">
        <f t="shared" si="393"/>
        <v>9</v>
      </c>
      <c r="K264">
        <f t="shared" ref="K264:L264" si="554">K239</f>
        <v>3.5</v>
      </c>
      <c r="L264">
        <f t="shared" si="554"/>
        <v>4</v>
      </c>
      <c r="M264">
        <f>INDEX('Express Worldwide Export'!$C$14:$S$170,MATCH('Rate Load ExpressWW Export'!L264,'Express Worldwide Export'!$B$14:$B$170,0),MATCH("Zone "&amp;'Rate Load ExpressWW Export'!J264,'Express Worldwide Export'!$C$13:$S$13,0))*1</f>
        <v>44.35</v>
      </c>
      <c r="N264" t="str">
        <f t="shared" ref="N264" si="555">N239</f>
        <v>Flat KG</v>
      </c>
      <c r="O264" t="s">
        <v>2310</v>
      </c>
      <c r="P264" t="s">
        <v>18</v>
      </c>
      <c r="R264" t="str">
        <f t="shared" si="543"/>
        <v>('DHL','2024-01-01','2024-12-31','12376','Export','US',NULL,'EXPRESS WW (EU)','Non-Document','9',3.5,4,44.35,'Flat KG','AppliedMaterials_2024',NULL),</v>
      </c>
    </row>
    <row r="265" spans="1:18" x14ac:dyDescent="0.3">
      <c r="A265" t="str">
        <f t="shared" ref="A265:I265" si="556">A240</f>
        <v>DHL</v>
      </c>
      <c r="B265" s="1" t="s">
        <v>21</v>
      </c>
      <c r="C265" s="1" t="s">
        <v>2309</v>
      </c>
      <c r="D265">
        <v>12376</v>
      </c>
      <c r="E265" t="str">
        <f t="shared" si="556"/>
        <v>Export</v>
      </c>
      <c r="F265" t="str">
        <f t="shared" si="556"/>
        <v>US</v>
      </c>
      <c r="G265" t="str">
        <f t="shared" si="556"/>
        <v>NULL</v>
      </c>
      <c r="H265" t="s">
        <v>2315</v>
      </c>
      <c r="I265" t="str">
        <f t="shared" si="556"/>
        <v>Non-Document</v>
      </c>
      <c r="J265">
        <f t="shared" si="393"/>
        <v>9</v>
      </c>
      <c r="K265">
        <f t="shared" ref="K265:L265" si="557">K240</f>
        <v>4</v>
      </c>
      <c r="L265">
        <f t="shared" si="557"/>
        <v>4.5</v>
      </c>
      <c r="M265">
        <f>INDEX('Express Worldwide Export'!$C$14:$S$170,MATCH('Rate Load ExpressWW Export'!L265,'Express Worldwide Export'!$B$14:$B$170,0),MATCH("Zone "&amp;'Rate Load ExpressWW Export'!J265,'Express Worldwide Export'!$C$13:$S$13,0))*1</f>
        <v>47.46</v>
      </c>
      <c r="N265" t="str">
        <f t="shared" ref="N265" si="558">N240</f>
        <v>Flat KG</v>
      </c>
      <c r="O265" t="s">
        <v>2310</v>
      </c>
      <c r="P265" t="s">
        <v>18</v>
      </c>
      <c r="R265" t="str">
        <f t="shared" si="543"/>
        <v>('DHL','2024-01-01','2024-12-31','12376','Export','US',NULL,'EXPRESS WW (EU)','Non-Document','9',4,4.5,47.46,'Flat KG','AppliedMaterials_2024',NULL),</v>
      </c>
    </row>
    <row r="266" spans="1:18" x14ac:dyDescent="0.3">
      <c r="A266" t="str">
        <f t="shared" ref="A266:I266" si="559">A241</f>
        <v>DHL</v>
      </c>
      <c r="B266" s="1" t="s">
        <v>21</v>
      </c>
      <c r="C266" s="1" t="s">
        <v>2309</v>
      </c>
      <c r="D266">
        <v>12376</v>
      </c>
      <c r="E266" t="str">
        <f t="shared" si="559"/>
        <v>Export</v>
      </c>
      <c r="F266" t="str">
        <f t="shared" si="559"/>
        <v>US</v>
      </c>
      <c r="G266" t="str">
        <f t="shared" si="559"/>
        <v>NULL</v>
      </c>
      <c r="H266" t="s">
        <v>2315</v>
      </c>
      <c r="I266" t="str">
        <f t="shared" si="559"/>
        <v>Non-Document</v>
      </c>
      <c r="J266">
        <f t="shared" si="393"/>
        <v>9</v>
      </c>
      <c r="K266">
        <f t="shared" ref="K266:L266" si="560">K241</f>
        <v>4.5</v>
      </c>
      <c r="L266">
        <f t="shared" si="560"/>
        <v>5</v>
      </c>
      <c r="M266">
        <f>INDEX('Express Worldwide Export'!$C$14:$S$170,MATCH('Rate Load ExpressWW Export'!L266,'Express Worldwide Export'!$B$14:$B$170,0),MATCH("Zone "&amp;'Rate Load ExpressWW Export'!J266,'Express Worldwide Export'!$C$13:$S$13,0))*1</f>
        <v>50.57</v>
      </c>
      <c r="N266" t="str">
        <f t="shared" ref="N266" si="561">N241</f>
        <v>Flat KG</v>
      </c>
      <c r="O266" t="s">
        <v>2310</v>
      </c>
      <c r="P266" t="s">
        <v>18</v>
      </c>
      <c r="R266" t="str">
        <f t="shared" si="543"/>
        <v>('DHL','2024-01-01','2024-12-31','12376','Export','US',NULL,'EXPRESS WW (EU)','Non-Document','9',4.5,5,50.57,'Flat KG','AppliedMaterials_2024',NULL),</v>
      </c>
    </row>
    <row r="267" spans="1:18" x14ac:dyDescent="0.3">
      <c r="A267" t="str">
        <f t="shared" ref="A267:I267" si="562">A242</f>
        <v>DHL</v>
      </c>
      <c r="B267" s="1" t="s">
        <v>21</v>
      </c>
      <c r="C267" s="1" t="s">
        <v>2309</v>
      </c>
      <c r="D267">
        <v>12376</v>
      </c>
      <c r="E267" t="str">
        <f t="shared" si="562"/>
        <v>Export</v>
      </c>
      <c r="F267" t="str">
        <f t="shared" si="562"/>
        <v>US</v>
      </c>
      <c r="G267" t="str">
        <f t="shared" si="562"/>
        <v>NULL</v>
      </c>
      <c r="H267" t="s">
        <v>2315</v>
      </c>
      <c r="I267" t="str">
        <f t="shared" si="562"/>
        <v>Non-Document</v>
      </c>
      <c r="J267">
        <f t="shared" si="393"/>
        <v>9</v>
      </c>
      <c r="K267">
        <f t="shared" ref="K267:L267" si="563">K242</f>
        <v>5</v>
      </c>
      <c r="L267">
        <f t="shared" si="563"/>
        <v>5.5</v>
      </c>
      <c r="M267">
        <f>INDEX('Express Worldwide Export'!$C$14:$S$170,MATCH('Rate Load ExpressWW Export'!L267,'Express Worldwide Export'!$B$14:$B$170,0),MATCH("Zone "&amp;'Rate Load ExpressWW Export'!J267,'Express Worldwide Export'!$C$13:$S$13,0))*1</f>
        <v>52.64</v>
      </c>
      <c r="N267" t="str">
        <f t="shared" ref="N267" si="564">N242</f>
        <v>Flat KG</v>
      </c>
      <c r="O267" t="s">
        <v>2310</v>
      </c>
      <c r="P267" t="s">
        <v>18</v>
      </c>
      <c r="R267" t="str">
        <f t="shared" si="543"/>
        <v>('DHL','2024-01-01','2024-12-31','12376','Export','US',NULL,'EXPRESS WW (EU)','Non-Document','9',5,5.5,52.64,'Flat KG','AppliedMaterials_2024',NULL),</v>
      </c>
    </row>
    <row r="268" spans="1:18" x14ac:dyDescent="0.3">
      <c r="A268" t="str">
        <f t="shared" ref="A268:I268" si="565">A243</f>
        <v>DHL</v>
      </c>
      <c r="B268" s="1" t="s">
        <v>21</v>
      </c>
      <c r="C268" s="1" t="s">
        <v>2309</v>
      </c>
      <c r="D268">
        <v>12376</v>
      </c>
      <c r="E268" t="str">
        <f t="shared" si="565"/>
        <v>Export</v>
      </c>
      <c r="F268" t="str">
        <f t="shared" si="565"/>
        <v>US</v>
      </c>
      <c r="G268" t="str">
        <f t="shared" si="565"/>
        <v>NULL</v>
      </c>
      <c r="H268" t="s">
        <v>2315</v>
      </c>
      <c r="I268" t="str">
        <f t="shared" si="565"/>
        <v>Non-Document</v>
      </c>
      <c r="J268">
        <f t="shared" si="393"/>
        <v>9</v>
      </c>
      <c r="K268">
        <f t="shared" ref="K268:L268" si="566">K243</f>
        <v>5.5</v>
      </c>
      <c r="L268">
        <f t="shared" si="566"/>
        <v>6</v>
      </c>
      <c r="M268">
        <f>INDEX('Express Worldwide Export'!$C$14:$S$170,MATCH('Rate Load ExpressWW Export'!L268,'Express Worldwide Export'!$B$14:$B$170,0),MATCH("Zone "&amp;'Rate Load ExpressWW Export'!J268,'Express Worldwide Export'!$C$13:$S$13,0))*1</f>
        <v>54.71</v>
      </c>
      <c r="N268" t="str">
        <f t="shared" ref="N268" si="567">N243</f>
        <v>Flat KG</v>
      </c>
      <c r="O268" t="s">
        <v>2310</v>
      </c>
      <c r="P268" t="s">
        <v>18</v>
      </c>
      <c r="R268" t="str">
        <f t="shared" si="543"/>
        <v>('DHL','2024-01-01','2024-12-31','12376','Export','US',NULL,'EXPRESS WW (EU)','Non-Document','9',5.5,6,54.71,'Flat KG','AppliedMaterials_2024',NULL),</v>
      </c>
    </row>
    <row r="269" spans="1:18" x14ac:dyDescent="0.3">
      <c r="A269" t="str">
        <f t="shared" ref="A269:I269" si="568">A244</f>
        <v>DHL</v>
      </c>
      <c r="B269" s="1" t="s">
        <v>21</v>
      </c>
      <c r="C269" s="1" t="s">
        <v>2309</v>
      </c>
      <c r="D269">
        <v>12376</v>
      </c>
      <c r="E269" t="str">
        <f t="shared" si="568"/>
        <v>Export</v>
      </c>
      <c r="F269" t="str">
        <f t="shared" si="568"/>
        <v>US</v>
      </c>
      <c r="G269" t="str">
        <f t="shared" si="568"/>
        <v>NULL</v>
      </c>
      <c r="H269" t="s">
        <v>2315</v>
      </c>
      <c r="I269" t="str">
        <f t="shared" si="568"/>
        <v>Non-Document</v>
      </c>
      <c r="J269">
        <f t="shared" si="393"/>
        <v>9</v>
      </c>
      <c r="K269">
        <f t="shared" ref="K269:L269" si="569">K244</f>
        <v>6</v>
      </c>
      <c r="L269">
        <f t="shared" si="569"/>
        <v>6.5</v>
      </c>
      <c r="M269">
        <f>INDEX('Express Worldwide Export'!$C$14:$S$170,MATCH('Rate Load ExpressWW Export'!L269,'Express Worldwide Export'!$B$14:$B$170,0),MATCH("Zone "&amp;'Rate Load ExpressWW Export'!J269,'Express Worldwide Export'!$C$13:$S$13,0))*1</f>
        <v>56.78</v>
      </c>
      <c r="N269" t="str">
        <f t="shared" ref="N269" si="570">N244</f>
        <v>Flat KG</v>
      </c>
      <c r="O269" t="s">
        <v>2310</v>
      </c>
      <c r="P269" t="s">
        <v>18</v>
      </c>
      <c r="R269" t="str">
        <f t="shared" si="543"/>
        <v>('DHL','2024-01-01','2024-12-31','12376','Export','US',NULL,'EXPRESS WW (EU)','Non-Document','9',6,6.5,56.78,'Flat KG','AppliedMaterials_2024',NULL),</v>
      </c>
    </row>
    <row r="270" spans="1:18" x14ac:dyDescent="0.3">
      <c r="A270" t="str">
        <f t="shared" ref="A270:I270" si="571">A245</f>
        <v>DHL</v>
      </c>
      <c r="B270" s="1" t="s">
        <v>21</v>
      </c>
      <c r="C270" s="1" t="s">
        <v>2309</v>
      </c>
      <c r="D270">
        <v>12376</v>
      </c>
      <c r="E270" t="str">
        <f t="shared" si="571"/>
        <v>Export</v>
      </c>
      <c r="F270" t="str">
        <f t="shared" si="571"/>
        <v>US</v>
      </c>
      <c r="G270" t="str">
        <f t="shared" si="571"/>
        <v>NULL</v>
      </c>
      <c r="H270" t="s">
        <v>2315</v>
      </c>
      <c r="I270" t="str">
        <f t="shared" si="571"/>
        <v>Non-Document</v>
      </c>
      <c r="J270">
        <f t="shared" si="393"/>
        <v>9</v>
      </c>
      <c r="K270">
        <f t="shared" ref="K270:L270" si="572">K245</f>
        <v>6.5</v>
      </c>
      <c r="L270">
        <f t="shared" si="572"/>
        <v>7</v>
      </c>
      <c r="M270">
        <f>INDEX('Express Worldwide Export'!$C$14:$S$170,MATCH('Rate Load ExpressWW Export'!L270,'Express Worldwide Export'!$B$14:$B$170,0),MATCH("Zone "&amp;'Rate Load ExpressWW Export'!J270,'Express Worldwide Export'!$C$13:$S$13,0))*1</f>
        <v>58.85</v>
      </c>
      <c r="N270" t="str">
        <f t="shared" ref="N270" si="573">N245</f>
        <v>Flat KG</v>
      </c>
      <c r="O270" t="s">
        <v>2310</v>
      </c>
      <c r="P270" t="s">
        <v>18</v>
      </c>
      <c r="R270" t="str">
        <f t="shared" si="543"/>
        <v>('DHL','2024-01-01','2024-12-31','12376','Export','US',NULL,'EXPRESS WW (EU)','Non-Document','9',6.5,7,58.85,'Flat KG','AppliedMaterials_2024',NULL),</v>
      </c>
    </row>
    <row r="271" spans="1:18" x14ac:dyDescent="0.3">
      <c r="A271" t="str">
        <f t="shared" ref="A271:I271" si="574">A246</f>
        <v>DHL</v>
      </c>
      <c r="B271" s="1" t="s">
        <v>21</v>
      </c>
      <c r="C271" s="1" t="s">
        <v>2309</v>
      </c>
      <c r="D271">
        <v>12376</v>
      </c>
      <c r="E271" t="str">
        <f t="shared" si="574"/>
        <v>Export</v>
      </c>
      <c r="F271" t="str">
        <f t="shared" si="574"/>
        <v>US</v>
      </c>
      <c r="G271" t="str">
        <f t="shared" si="574"/>
        <v>NULL</v>
      </c>
      <c r="H271" t="s">
        <v>2315</v>
      </c>
      <c r="I271" t="str">
        <f t="shared" si="574"/>
        <v>Non-Document</v>
      </c>
      <c r="J271">
        <f t="shared" si="393"/>
        <v>9</v>
      </c>
      <c r="K271">
        <f t="shared" ref="K271:L271" si="575">K246</f>
        <v>7</v>
      </c>
      <c r="L271">
        <f t="shared" si="575"/>
        <v>7.5</v>
      </c>
      <c r="M271">
        <f>INDEX('Express Worldwide Export'!$C$14:$S$170,MATCH('Rate Load ExpressWW Export'!L271,'Express Worldwide Export'!$B$14:$B$170,0),MATCH("Zone "&amp;'Rate Load ExpressWW Export'!J271,'Express Worldwide Export'!$C$13:$S$13,0))*1</f>
        <v>60.92</v>
      </c>
      <c r="N271" t="str">
        <f t="shared" ref="N271" si="576">N246</f>
        <v>Flat KG</v>
      </c>
      <c r="O271" t="s">
        <v>2310</v>
      </c>
      <c r="P271" t="s">
        <v>18</v>
      </c>
      <c r="R271" t="str">
        <f t="shared" si="543"/>
        <v>('DHL','2024-01-01','2024-12-31','12376','Export','US',NULL,'EXPRESS WW (EU)','Non-Document','9',7,7.5,60.92,'Flat KG','AppliedMaterials_2024',NULL),</v>
      </c>
    </row>
    <row r="272" spans="1:18" x14ac:dyDescent="0.3">
      <c r="A272" t="str">
        <f t="shared" ref="A272:I272" si="577">A247</f>
        <v>DHL</v>
      </c>
      <c r="B272" s="1" t="s">
        <v>21</v>
      </c>
      <c r="C272" s="1" t="s">
        <v>2309</v>
      </c>
      <c r="D272">
        <v>12376</v>
      </c>
      <c r="E272" t="str">
        <f t="shared" si="577"/>
        <v>Export</v>
      </c>
      <c r="F272" t="str">
        <f t="shared" si="577"/>
        <v>US</v>
      </c>
      <c r="G272" t="str">
        <f t="shared" si="577"/>
        <v>NULL</v>
      </c>
      <c r="H272" t="s">
        <v>2315</v>
      </c>
      <c r="I272" t="str">
        <f t="shared" si="577"/>
        <v>Non-Document</v>
      </c>
      <c r="J272">
        <f t="shared" si="393"/>
        <v>9</v>
      </c>
      <c r="K272">
        <f t="shared" ref="K272:L272" si="578">K247</f>
        <v>7.5</v>
      </c>
      <c r="L272">
        <f t="shared" si="578"/>
        <v>8</v>
      </c>
      <c r="M272">
        <f>INDEX('Express Worldwide Export'!$C$14:$S$170,MATCH('Rate Load ExpressWW Export'!L272,'Express Worldwide Export'!$B$14:$B$170,0),MATCH("Zone "&amp;'Rate Load ExpressWW Export'!J272,'Express Worldwide Export'!$C$13:$S$13,0))*1</f>
        <v>62.99</v>
      </c>
      <c r="N272" t="str">
        <f t="shared" ref="N272" si="579">N247</f>
        <v>Flat KG</v>
      </c>
      <c r="O272" t="s">
        <v>2310</v>
      </c>
      <c r="P272" t="s">
        <v>18</v>
      </c>
      <c r="R272" t="str">
        <f t="shared" si="543"/>
        <v>('DHL','2024-01-01','2024-12-31','12376','Export','US',NULL,'EXPRESS WW (EU)','Non-Document','9',7.5,8,62.99,'Flat KG','AppliedMaterials_2024',NULL),</v>
      </c>
    </row>
    <row r="273" spans="1:18" x14ac:dyDescent="0.3">
      <c r="A273" t="str">
        <f t="shared" ref="A273:I273" si="580">A248</f>
        <v>DHL</v>
      </c>
      <c r="B273" s="1" t="s">
        <v>21</v>
      </c>
      <c r="C273" s="1" t="s">
        <v>2309</v>
      </c>
      <c r="D273">
        <v>12376</v>
      </c>
      <c r="E273" t="str">
        <f t="shared" si="580"/>
        <v>Export</v>
      </c>
      <c r="F273" t="str">
        <f t="shared" si="580"/>
        <v>US</v>
      </c>
      <c r="G273" t="str">
        <f t="shared" si="580"/>
        <v>NULL</v>
      </c>
      <c r="H273" t="s">
        <v>2315</v>
      </c>
      <c r="I273" t="str">
        <f t="shared" si="580"/>
        <v>Non-Document</v>
      </c>
      <c r="J273">
        <f t="shared" si="393"/>
        <v>9</v>
      </c>
      <c r="K273">
        <f t="shared" ref="K273:L273" si="581">K248</f>
        <v>8</v>
      </c>
      <c r="L273">
        <f t="shared" si="581"/>
        <v>8.5</v>
      </c>
      <c r="M273">
        <f>INDEX('Express Worldwide Export'!$C$14:$S$170,MATCH('Rate Load ExpressWW Export'!L273,'Express Worldwide Export'!$B$14:$B$170,0),MATCH("Zone "&amp;'Rate Load ExpressWW Export'!J273,'Express Worldwide Export'!$C$13:$S$13,0))*1</f>
        <v>65.06</v>
      </c>
      <c r="N273" t="str">
        <f t="shared" ref="N273" si="582">N248</f>
        <v>Flat KG</v>
      </c>
      <c r="O273" t="s">
        <v>2310</v>
      </c>
      <c r="P273" t="s">
        <v>18</v>
      </c>
      <c r="R273" t="str">
        <f t="shared" si="543"/>
        <v>('DHL','2024-01-01','2024-12-31','12376','Export','US',NULL,'EXPRESS WW (EU)','Non-Document','9',8,8.5,65.06,'Flat KG','AppliedMaterials_2024',NULL),</v>
      </c>
    </row>
    <row r="274" spans="1:18" x14ac:dyDescent="0.3">
      <c r="A274" t="str">
        <f t="shared" ref="A274:I274" si="583">A249</f>
        <v>DHL</v>
      </c>
      <c r="B274" s="1" t="s">
        <v>21</v>
      </c>
      <c r="C274" s="1" t="s">
        <v>2309</v>
      </c>
      <c r="D274">
        <v>12376</v>
      </c>
      <c r="E274" t="str">
        <f t="shared" si="583"/>
        <v>Export</v>
      </c>
      <c r="F274" t="str">
        <f t="shared" si="583"/>
        <v>US</v>
      </c>
      <c r="G274" t="str">
        <f t="shared" si="583"/>
        <v>NULL</v>
      </c>
      <c r="H274" t="s">
        <v>2315</v>
      </c>
      <c r="I274" t="str">
        <f t="shared" si="583"/>
        <v>Non-Document</v>
      </c>
      <c r="J274">
        <f t="shared" si="393"/>
        <v>9</v>
      </c>
      <c r="K274">
        <f t="shared" ref="K274:L274" si="584">K249</f>
        <v>8.5</v>
      </c>
      <c r="L274">
        <f t="shared" si="584"/>
        <v>9</v>
      </c>
      <c r="M274">
        <f>INDEX('Express Worldwide Export'!$C$14:$S$170,MATCH('Rate Load ExpressWW Export'!L274,'Express Worldwide Export'!$B$14:$B$170,0),MATCH("Zone "&amp;'Rate Load ExpressWW Export'!J274,'Express Worldwide Export'!$C$13:$S$13,0))*1</f>
        <v>67.13</v>
      </c>
      <c r="N274" t="str">
        <f t="shared" ref="N274" si="585">N249</f>
        <v>Flat KG</v>
      </c>
      <c r="O274" t="s">
        <v>2310</v>
      </c>
      <c r="P274" t="s">
        <v>18</v>
      </c>
      <c r="R274" t="str">
        <f t="shared" si="543"/>
        <v>('DHL','2024-01-01','2024-12-31','12376','Export','US',NULL,'EXPRESS WW (EU)','Non-Document','9',8.5,9,67.13,'Flat KG','AppliedMaterials_2024',NULL),</v>
      </c>
    </row>
    <row r="275" spans="1:18" x14ac:dyDescent="0.3">
      <c r="A275" t="str">
        <f t="shared" ref="A275:I275" si="586">A250</f>
        <v>DHL</v>
      </c>
      <c r="B275" s="1" t="s">
        <v>21</v>
      </c>
      <c r="C275" s="1" t="s">
        <v>2309</v>
      </c>
      <c r="D275">
        <v>12376</v>
      </c>
      <c r="E275" t="str">
        <f t="shared" si="586"/>
        <v>Export</v>
      </c>
      <c r="F275" t="str">
        <f t="shared" si="586"/>
        <v>US</v>
      </c>
      <c r="G275" t="str">
        <f t="shared" si="586"/>
        <v>NULL</v>
      </c>
      <c r="H275" t="s">
        <v>2315</v>
      </c>
      <c r="I275" t="str">
        <f t="shared" si="586"/>
        <v>Non-Document</v>
      </c>
      <c r="J275">
        <f t="shared" ref="J275:J331" si="587">J250+1</f>
        <v>9</v>
      </c>
      <c r="K275">
        <f t="shared" ref="K275:L275" si="588">K250</f>
        <v>9</v>
      </c>
      <c r="L275">
        <f t="shared" si="588"/>
        <v>9.5</v>
      </c>
      <c r="M275">
        <f>INDEX('Express Worldwide Export'!$C$14:$S$170,MATCH('Rate Load ExpressWW Export'!L275,'Express Worldwide Export'!$B$14:$B$170,0),MATCH("Zone "&amp;'Rate Load ExpressWW Export'!J275,'Express Worldwide Export'!$C$13:$S$13,0))*1</f>
        <v>69.2</v>
      </c>
      <c r="N275" t="str">
        <f t="shared" ref="N275" si="589">N250</f>
        <v>Flat KG</v>
      </c>
      <c r="O275" t="s">
        <v>2310</v>
      </c>
      <c r="P275" t="s">
        <v>18</v>
      </c>
      <c r="R275" t="str">
        <f t="shared" si="543"/>
        <v>('DHL','2024-01-01','2024-12-31','12376','Export','US',NULL,'EXPRESS WW (EU)','Non-Document','9',9,9.5,69.2,'Flat KG','AppliedMaterials_2024',NULL),</v>
      </c>
    </row>
    <row r="276" spans="1:18" x14ac:dyDescent="0.3">
      <c r="A276" t="str">
        <f t="shared" ref="A276:I276" si="590">A251</f>
        <v>DHL</v>
      </c>
      <c r="B276" s="1" t="s">
        <v>21</v>
      </c>
      <c r="C276" s="1" t="s">
        <v>2309</v>
      </c>
      <c r="D276">
        <v>12376</v>
      </c>
      <c r="E276" t="str">
        <f t="shared" si="590"/>
        <v>Export</v>
      </c>
      <c r="F276" t="str">
        <f t="shared" si="590"/>
        <v>US</v>
      </c>
      <c r="G276" t="str">
        <f t="shared" si="590"/>
        <v>NULL</v>
      </c>
      <c r="H276" t="s">
        <v>2315</v>
      </c>
      <c r="I276" t="str">
        <f t="shared" si="590"/>
        <v>Non-Document</v>
      </c>
      <c r="J276">
        <f t="shared" si="587"/>
        <v>9</v>
      </c>
      <c r="K276">
        <f t="shared" ref="K276:L276" si="591">K251</f>
        <v>9.5</v>
      </c>
      <c r="L276">
        <f t="shared" si="591"/>
        <v>10</v>
      </c>
      <c r="M276">
        <f>INDEX('Express Worldwide Export'!$C$14:$S$170,MATCH('Rate Load ExpressWW Export'!L276,'Express Worldwide Export'!$B$14:$B$170,0),MATCH("Zone "&amp;'Rate Load ExpressWW Export'!J276,'Express Worldwide Export'!$C$13:$S$13,0))*1</f>
        <v>71.27</v>
      </c>
      <c r="N276" t="str">
        <f t="shared" ref="N276" si="592">N251</f>
        <v>Flat KG</v>
      </c>
      <c r="O276" t="s">
        <v>2310</v>
      </c>
      <c r="P276" t="s">
        <v>18</v>
      </c>
      <c r="R276" t="str">
        <f t="shared" si="543"/>
        <v>('DHL','2024-01-01','2024-12-31','12376','Export','US',NULL,'EXPRESS WW (EU)','Non-Document','9',9.5,10,71.27,'Flat KG','AppliedMaterials_2024',NULL),</v>
      </c>
    </row>
    <row r="277" spans="1:18" x14ac:dyDescent="0.3">
      <c r="A277" t="str">
        <f t="shared" ref="A277:I277" si="593">A252</f>
        <v>DHL</v>
      </c>
      <c r="B277" s="1" t="s">
        <v>21</v>
      </c>
      <c r="C277" s="1" t="s">
        <v>2309</v>
      </c>
      <c r="D277">
        <v>12376</v>
      </c>
      <c r="E277" t="str">
        <f t="shared" si="593"/>
        <v>Export</v>
      </c>
      <c r="F277" t="str">
        <f t="shared" si="593"/>
        <v>US</v>
      </c>
      <c r="G277" t="str">
        <f t="shared" si="593"/>
        <v>NULL</v>
      </c>
      <c r="H277" t="s">
        <v>2315</v>
      </c>
      <c r="I277" t="str">
        <f t="shared" si="593"/>
        <v>Non-Document</v>
      </c>
      <c r="J277">
        <f t="shared" si="587"/>
        <v>9</v>
      </c>
      <c r="K277">
        <f t="shared" ref="K277:L277" si="594">K252</f>
        <v>10</v>
      </c>
      <c r="L277">
        <f t="shared" si="594"/>
        <v>20</v>
      </c>
      <c r="M277">
        <f>INDEX('Express Worldwide Export'!$C$14:$S$170,MATCH('Rate Load ExpressWW Export'!L277,'Express Worldwide Export'!$B$14:$B$170,0),MATCH("Zone "&amp;'Rate Load ExpressWW Export'!J277,'Express Worldwide Export'!$C$13:$S$13,0))*1</f>
        <v>1.02</v>
      </c>
      <c r="N277" t="str">
        <f t="shared" ref="N277" si="595">N252</f>
        <v>Per0.5KG_A</v>
      </c>
      <c r="O277" t="s">
        <v>2310</v>
      </c>
      <c r="P277">
        <f>M276</f>
        <v>71.27</v>
      </c>
      <c r="R277" t="str">
        <f t="shared" si="543"/>
        <v>('DHL','2024-01-01','2024-12-31','12376','Export','US',NULL,'EXPRESS WW (EU)','Non-Document','9',10,20,1.02,'Per0.5KG_A','AppliedMaterials_2024',71.27),</v>
      </c>
    </row>
    <row r="278" spans="1:18" x14ac:dyDescent="0.3">
      <c r="A278" t="str">
        <f t="shared" ref="A278:I278" si="596">A253</f>
        <v>DHL</v>
      </c>
      <c r="B278" s="1" t="s">
        <v>21</v>
      </c>
      <c r="C278" s="1" t="s">
        <v>2309</v>
      </c>
      <c r="D278">
        <v>12376</v>
      </c>
      <c r="E278" t="str">
        <f t="shared" si="596"/>
        <v>Export</v>
      </c>
      <c r="F278" t="str">
        <f t="shared" si="596"/>
        <v>US</v>
      </c>
      <c r="G278" t="str">
        <f t="shared" si="596"/>
        <v>NULL</v>
      </c>
      <c r="H278" t="s">
        <v>2315</v>
      </c>
      <c r="I278" t="str">
        <f t="shared" si="596"/>
        <v>Non-Document</v>
      </c>
      <c r="J278">
        <f t="shared" si="587"/>
        <v>9</v>
      </c>
      <c r="K278">
        <f t="shared" ref="K278:L278" si="597">K253</f>
        <v>20</v>
      </c>
      <c r="L278">
        <f t="shared" si="597"/>
        <v>30</v>
      </c>
      <c r="M278">
        <f>INDEX('Express Worldwide Export'!$C$14:$S$170,MATCH('Rate Load ExpressWW Export'!L278,'Express Worldwide Export'!$B$14:$B$170,0),MATCH("Zone "&amp;'Rate Load ExpressWW Export'!J278,'Express Worldwide Export'!$C$13:$S$13,0))*1</f>
        <v>0.95</v>
      </c>
      <c r="N278" t="str">
        <f t="shared" ref="N278" si="598">N253</f>
        <v>Per0.5KG_A</v>
      </c>
      <c r="O278" t="s">
        <v>2310</v>
      </c>
      <c r="P278">
        <f>P277+((K278-K277)*2)*M277</f>
        <v>91.669999999999987</v>
      </c>
      <c r="R278" t="str">
        <f t="shared" si="543"/>
        <v>('DHL','2024-01-01','2024-12-31','12376','Export','US',NULL,'EXPRESS WW (EU)','Non-Document','9',20,30,0.95,'Per0.5KG_A','AppliedMaterials_2024',91.67),</v>
      </c>
    </row>
    <row r="279" spans="1:18" x14ac:dyDescent="0.3">
      <c r="A279" t="str">
        <f t="shared" ref="A279:I279" si="599">A254</f>
        <v>DHL</v>
      </c>
      <c r="B279" s="1" t="s">
        <v>21</v>
      </c>
      <c r="C279" s="1" t="s">
        <v>2309</v>
      </c>
      <c r="D279">
        <v>12376</v>
      </c>
      <c r="E279" t="str">
        <f t="shared" si="599"/>
        <v>Export</v>
      </c>
      <c r="F279" t="str">
        <f t="shared" si="599"/>
        <v>US</v>
      </c>
      <c r="G279" t="str">
        <f t="shared" si="599"/>
        <v>NULL</v>
      </c>
      <c r="H279" t="s">
        <v>2315</v>
      </c>
      <c r="I279" t="str">
        <f t="shared" si="599"/>
        <v>Non-Document</v>
      </c>
      <c r="J279">
        <f t="shared" si="587"/>
        <v>9</v>
      </c>
      <c r="K279">
        <f t="shared" ref="K279:L279" si="600">K254</f>
        <v>30</v>
      </c>
      <c r="L279">
        <f t="shared" si="600"/>
        <v>70</v>
      </c>
      <c r="M279">
        <f>INDEX('Express Worldwide Export'!$C$14:$S$170,MATCH('Rate Load ExpressWW Export'!L279,'Express Worldwide Export'!$B$14:$B$170,0),MATCH("Zone "&amp;'Rate Load ExpressWW Export'!J279,'Express Worldwide Export'!$C$13:$S$13,0))*1</f>
        <v>1.83</v>
      </c>
      <c r="N279" t="str">
        <f t="shared" ref="N279" si="601">N254</f>
        <v>Per0.5KG_A</v>
      </c>
      <c r="O279" t="s">
        <v>2310</v>
      </c>
      <c r="P279">
        <f>P278+(K279-K278)*2*M278</f>
        <v>110.66999999999999</v>
      </c>
      <c r="R279" t="str">
        <f t="shared" si="543"/>
        <v>('DHL','2024-01-01','2024-12-31','12376','Export','US',NULL,'EXPRESS WW (EU)','Non-Document','9',30,70,1.83,'Per0.5KG_A','AppliedMaterials_2024',110.67),</v>
      </c>
    </row>
    <row r="280" spans="1:18" x14ac:dyDescent="0.3">
      <c r="A280" t="str">
        <f t="shared" ref="A280:I280" si="602">A255</f>
        <v>DHL</v>
      </c>
      <c r="B280" s="1" t="s">
        <v>21</v>
      </c>
      <c r="C280" s="1" t="s">
        <v>2309</v>
      </c>
      <c r="D280">
        <v>12376</v>
      </c>
      <c r="E280" t="str">
        <f t="shared" si="602"/>
        <v>Export</v>
      </c>
      <c r="F280" t="str">
        <f t="shared" si="602"/>
        <v>US</v>
      </c>
      <c r="G280" t="str">
        <f t="shared" si="602"/>
        <v>NULL</v>
      </c>
      <c r="H280" t="s">
        <v>2315</v>
      </c>
      <c r="I280" t="str">
        <f t="shared" si="602"/>
        <v>Non-Document</v>
      </c>
      <c r="J280">
        <f t="shared" si="587"/>
        <v>9</v>
      </c>
      <c r="K280">
        <f t="shared" ref="K280:L280" si="603">K255</f>
        <v>70</v>
      </c>
      <c r="L280">
        <f t="shared" si="603"/>
        <v>300</v>
      </c>
      <c r="M280">
        <f>INDEX('Express Worldwide Export'!$C$14:$S$170,MATCH('Rate Load ExpressWW Export'!L280,'Express Worldwide Export'!$B$14:$B$170,0),MATCH("Zone "&amp;'Rate Load ExpressWW Export'!J280,'Express Worldwide Export'!$C$13:$S$13,0))*1</f>
        <v>2.84</v>
      </c>
      <c r="N280" t="str">
        <f t="shared" ref="N280" si="604">N255</f>
        <v>Per0.5KG_A</v>
      </c>
      <c r="O280" t="s">
        <v>2310</v>
      </c>
      <c r="P280">
        <f>P279+(K280-K279)*2*M279</f>
        <v>257.07</v>
      </c>
      <c r="R280" t="str">
        <f t="shared" si="543"/>
        <v>('DHL','2024-01-01','2024-12-31','12376','Export','US',NULL,'EXPRESS WW (EU)','Non-Document','9',70,300,2.84,'Per0.5KG_A','AppliedMaterials_2024',257.07),</v>
      </c>
    </row>
    <row r="281" spans="1:18" x14ac:dyDescent="0.3">
      <c r="A281" t="str">
        <f t="shared" ref="A281:I281" si="605">A256</f>
        <v>DHL</v>
      </c>
      <c r="B281" s="1" t="s">
        <v>21</v>
      </c>
      <c r="C281" s="1" t="s">
        <v>2309</v>
      </c>
      <c r="D281">
        <v>12376</v>
      </c>
      <c r="E281" t="str">
        <f t="shared" si="605"/>
        <v>Export</v>
      </c>
      <c r="F281" t="str">
        <f t="shared" si="605"/>
        <v>US</v>
      </c>
      <c r="G281" t="str">
        <f t="shared" si="605"/>
        <v>NULL</v>
      </c>
      <c r="H281" t="s">
        <v>2315</v>
      </c>
      <c r="I281" t="str">
        <f t="shared" si="605"/>
        <v>Non-Document</v>
      </c>
      <c r="J281">
        <f t="shared" si="587"/>
        <v>9</v>
      </c>
      <c r="K281">
        <f t="shared" ref="K281:L281" si="606">K256</f>
        <v>300</v>
      </c>
      <c r="L281">
        <f t="shared" si="606"/>
        <v>99999</v>
      </c>
      <c r="M281">
        <f>INDEX('Express Worldwide Export'!$C$14:$S$170,MATCH('Rate Load ExpressWW Export'!L281,'Express Worldwide Export'!$B$14:$B$170,0),MATCH("Zone "&amp;'Rate Load ExpressWW Export'!J281,'Express Worldwide Export'!$C$13:$S$13,0))*1</f>
        <v>2.75</v>
      </c>
      <c r="N281" t="str">
        <f t="shared" ref="N281" si="607">N256</f>
        <v>Per0.5KG_A</v>
      </c>
      <c r="O281" t="s">
        <v>2310</v>
      </c>
      <c r="P281">
        <f>P280+(K281-K280)*2*M280</f>
        <v>1563.4699999999998</v>
      </c>
      <c r="R281" t="str">
        <f t="shared" si="543"/>
        <v>('DHL','2024-01-01','2024-12-31','12376','Export','US',NULL,'EXPRESS WW (EU)','Non-Document','9',300,99999,2.75,'Per0.5KG_A','AppliedMaterials_2024',1563.47),</v>
      </c>
    </row>
    <row r="282" spans="1:18" x14ac:dyDescent="0.3">
      <c r="A282" t="str">
        <f t="shared" ref="A282:I282" si="608">A257</f>
        <v>DHL</v>
      </c>
      <c r="B282" s="1" t="s">
        <v>21</v>
      </c>
      <c r="C282" s="1" t="s">
        <v>2309</v>
      </c>
      <c r="D282">
        <v>12376</v>
      </c>
      <c r="E282" t="str">
        <f t="shared" si="608"/>
        <v>Export</v>
      </c>
      <c r="F282" t="str">
        <f t="shared" si="608"/>
        <v>US</v>
      </c>
      <c r="G282" t="str">
        <f t="shared" si="608"/>
        <v>NULL</v>
      </c>
      <c r="H282" t="s">
        <v>2315</v>
      </c>
      <c r="I282" t="str">
        <f t="shared" si="608"/>
        <v>Non-Document</v>
      </c>
      <c r="J282">
        <f t="shared" si="587"/>
        <v>10</v>
      </c>
      <c r="K282">
        <f t="shared" ref="K282:L282" si="609">K257</f>
        <v>0</v>
      </c>
      <c r="L282">
        <f t="shared" si="609"/>
        <v>0.5</v>
      </c>
      <c r="M282">
        <f>INDEX('Express Worldwide Export'!$C$14:$S$170,MATCH('Rate Load ExpressWW Export'!L282,'Express Worldwide Export'!$B$14:$B$170,0),MATCH("Zone "&amp;'Rate Load ExpressWW Export'!J282,'Express Worldwide Export'!$C$13:$S$13,0))*1</f>
        <v>22.51</v>
      </c>
      <c r="N282" t="str">
        <f t="shared" ref="N282" si="610">N257</f>
        <v>Flat KG</v>
      </c>
      <c r="O282" t="s">
        <v>2310</v>
      </c>
      <c r="P282" t="s">
        <v>18</v>
      </c>
      <c r="R282" t="str">
        <f t="shared" si="543"/>
        <v>('DHL','2024-01-01','2024-12-31','12376','Export','US',NULL,'EXPRESS WW (EU)','Non-Document','10',0,0.5,22.51,'Flat KG','AppliedMaterials_2024',NULL),</v>
      </c>
    </row>
    <row r="283" spans="1:18" x14ac:dyDescent="0.3">
      <c r="A283" t="str">
        <f t="shared" ref="A283:I283" si="611">A258</f>
        <v>DHL</v>
      </c>
      <c r="B283" s="1" t="s">
        <v>21</v>
      </c>
      <c r="C283" s="1" t="s">
        <v>2309</v>
      </c>
      <c r="D283">
        <v>12376</v>
      </c>
      <c r="E283" t="str">
        <f t="shared" si="611"/>
        <v>Export</v>
      </c>
      <c r="F283" t="str">
        <f t="shared" si="611"/>
        <v>US</v>
      </c>
      <c r="G283" t="str">
        <f t="shared" si="611"/>
        <v>NULL</v>
      </c>
      <c r="H283" t="s">
        <v>2315</v>
      </c>
      <c r="I283" t="str">
        <f t="shared" si="611"/>
        <v>Non-Document</v>
      </c>
      <c r="J283">
        <f t="shared" si="587"/>
        <v>10</v>
      </c>
      <c r="K283">
        <f t="shared" ref="K283:L283" si="612">K258</f>
        <v>0.5</v>
      </c>
      <c r="L283">
        <f t="shared" si="612"/>
        <v>1</v>
      </c>
      <c r="M283">
        <f>INDEX('Express Worldwide Export'!$C$14:$S$170,MATCH('Rate Load ExpressWW Export'!L283,'Express Worldwide Export'!$B$14:$B$170,0),MATCH("Zone "&amp;'Rate Load ExpressWW Export'!J283,'Express Worldwide Export'!$C$13:$S$13,0))*1</f>
        <v>27.85</v>
      </c>
      <c r="N283" t="str">
        <f t="shared" ref="N283" si="613">N258</f>
        <v>Flat KG</v>
      </c>
      <c r="O283" t="s">
        <v>2310</v>
      </c>
      <c r="P283" t="s">
        <v>18</v>
      </c>
      <c r="R283" t="str">
        <f t="shared" si="543"/>
        <v>('DHL','2024-01-01','2024-12-31','12376','Export','US',NULL,'EXPRESS WW (EU)','Non-Document','10',0.5,1,27.85,'Flat KG','AppliedMaterials_2024',NULL),</v>
      </c>
    </row>
    <row r="284" spans="1:18" x14ac:dyDescent="0.3">
      <c r="A284" t="str">
        <f t="shared" ref="A284:I284" si="614">A259</f>
        <v>DHL</v>
      </c>
      <c r="B284" s="1" t="s">
        <v>21</v>
      </c>
      <c r="C284" s="1" t="s">
        <v>2309</v>
      </c>
      <c r="D284">
        <v>12376</v>
      </c>
      <c r="E284" t="str">
        <f t="shared" si="614"/>
        <v>Export</v>
      </c>
      <c r="F284" t="str">
        <f t="shared" si="614"/>
        <v>US</v>
      </c>
      <c r="G284" t="str">
        <f t="shared" si="614"/>
        <v>NULL</v>
      </c>
      <c r="H284" t="s">
        <v>2315</v>
      </c>
      <c r="I284" t="str">
        <f t="shared" si="614"/>
        <v>Non-Document</v>
      </c>
      <c r="J284">
        <f t="shared" si="587"/>
        <v>10</v>
      </c>
      <c r="K284">
        <f t="shared" ref="K284:L284" si="615">K259</f>
        <v>1</v>
      </c>
      <c r="L284">
        <f t="shared" si="615"/>
        <v>1.5</v>
      </c>
      <c r="M284">
        <f>INDEX('Express Worldwide Export'!$C$14:$S$170,MATCH('Rate Load ExpressWW Export'!L284,'Express Worldwide Export'!$B$14:$B$170,0),MATCH("Zone "&amp;'Rate Load ExpressWW Export'!J284,'Express Worldwide Export'!$C$13:$S$13,0))*1</f>
        <v>31.89</v>
      </c>
      <c r="N284" t="str">
        <f t="shared" ref="N284" si="616">N259</f>
        <v>Flat KG</v>
      </c>
      <c r="O284" t="s">
        <v>2310</v>
      </c>
      <c r="P284" t="s">
        <v>18</v>
      </c>
      <c r="R284" t="str">
        <f t="shared" si="543"/>
        <v>('DHL','2024-01-01','2024-12-31','12376','Export','US',NULL,'EXPRESS WW (EU)','Non-Document','10',1,1.5,31.89,'Flat KG','AppliedMaterials_2024',NULL),</v>
      </c>
    </row>
    <row r="285" spans="1:18" x14ac:dyDescent="0.3">
      <c r="A285" t="str">
        <f t="shared" ref="A285:I285" si="617">A260</f>
        <v>DHL</v>
      </c>
      <c r="B285" s="1" t="s">
        <v>21</v>
      </c>
      <c r="C285" s="1" t="s">
        <v>2309</v>
      </c>
      <c r="D285">
        <v>12376</v>
      </c>
      <c r="E285" t="str">
        <f t="shared" si="617"/>
        <v>Export</v>
      </c>
      <c r="F285" t="str">
        <f t="shared" si="617"/>
        <v>US</v>
      </c>
      <c r="G285" t="str">
        <f t="shared" si="617"/>
        <v>NULL</v>
      </c>
      <c r="H285" t="s">
        <v>2315</v>
      </c>
      <c r="I285" t="str">
        <f t="shared" si="617"/>
        <v>Non-Document</v>
      </c>
      <c r="J285">
        <f t="shared" si="587"/>
        <v>10</v>
      </c>
      <c r="K285">
        <f t="shared" ref="K285:L285" si="618">K260</f>
        <v>1.5</v>
      </c>
      <c r="L285">
        <f t="shared" si="618"/>
        <v>2</v>
      </c>
      <c r="M285">
        <f>INDEX('Express Worldwide Export'!$C$14:$S$170,MATCH('Rate Load ExpressWW Export'!L285,'Express Worldwide Export'!$B$14:$B$170,0),MATCH("Zone "&amp;'Rate Load ExpressWW Export'!J285,'Express Worldwide Export'!$C$13:$S$13,0))*1</f>
        <v>35.93</v>
      </c>
      <c r="N285" t="str">
        <f t="shared" ref="N285" si="619">N260</f>
        <v>Flat KG</v>
      </c>
      <c r="O285" t="s">
        <v>2310</v>
      </c>
      <c r="P285" t="s">
        <v>18</v>
      </c>
      <c r="R285" t="str">
        <f t="shared" si="543"/>
        <v>('DHL','2024-01-01','2024-12-31','12376','Export','US',NULL,'EXPRESS WW (EU)','Non-Document','10',1.5,2,35.93,'Flat KG','AppliedMaterials_2024',NULL),</v>
      </c>
    </row>
    <row r="286" spans="1:18" x14ac:dyDescent="0.3">
      <c r="A286" t="str">
        <f t="shared" ref="A286:I286" si="620">A261</f>
        <v>DHL</v>
      </c>
      <c r="B286" s="1" t="s">
        <v>21</v>
      </c>
      <c r="C286" s="1" t="s">
        <v>2309</v>
      </c>
      <c r="D286">
        <v>12376</v>
      </c>
      <c r="E286" t="str">
        <f t="shared" si="620"/>
        <v>Export</v>
      </c>
      <c r="F286" t="str">
        <f t="shared" si="620"/>
        <v>US</v>
      </c>
      <c r="G286" t="str">
        <f t="shared" si="620"/>
        <v>NULL</v>
      </c>
      <c r="H286" t="s">
        <v>2315</v>
      </c>
      <c r="I286" t="str">
        <f t="shared" si="620"/>
        <v>Non-Document</v>
      </c>
      <c r="J286">
        <f t="shared" si="587"/>
        <v>10</v>
      </c>
      <c r="K286">
        <f t="shared" ref="K286:L286" si="621">K261</f>
        <v>2</v>
      </c>
      <c r="L286">
        <f t="shared" si="621"/>
        <v>2.5</v>
      </c>
      <c r="M286">
        <f>INDEX('Express Worldwide Export'!$C$14:$S$170,MATCH('Rate Load ExpressWW Export'!L286,'Express Worldwide Export'!$B$14:$B$170,0),MATCH("Zone "&amp;'Rate Load ExpressWW Export'!J286,'Express Worldwide Export'!$C$13:$S$13,0))*1</f>
        <v>40.08</v>
      </c>
      <c r="N286" t="str">
        <f t="shared" ref="N286" si="622">N261</f>
        <v>Flat KG</v>
      </c>
      <c r="O286" t="s">
        <v>2310</v>
      </c>
      <c r="P286" t="s">
        <v>18</v>
      </c>
      <c r="R286" t="str">
        <f t="shared" si="543"/>
        <v>('DHL','2024-01-01','2024-12-31','12376','Export','US',NULL,'EXPRESS WW (EU)','Non-Document','10',2,2.5,40.08,'Flat KG','AppliedMaterials_2024',NULL),</v>
      </c>
    </row>
    <row r="287" spans="1:18" x14ac:dyDescent="0.3">
      <c r="A287" t="str">
        <f t="shared" ref="A287:I287" si="623">A262</f>
        <v>DHL</v>
      </c>
      <c r="B287" s="1" t="s">
        <v>21</v>
      </c>
      <c r="C287" s="1" t="s">
        <v>2309</v>
      </c>
      <c r="D287">
        <v>12376</v>
      </c>
      <c r="E287" t="str">
        <f t="shared" si="623"/>
        <v>Export</v>
      </c>
      <c r="F287" t="str">
        <f t="shared" si="623"/>
        <v>US</v>
      </c>
      <c r="G287" t="str">
        <f t="shared" si="623"/>
        <v>NULL</v>
      </c>
      <c r="H287" t="s">
        <v>2315</v>
      </c>
      <c r="I287" t="str">
        <f t="shared" si="623"/>
        <v>Non-Document</v>
      </c>
      <c r="J287">
        <f t="shared" si="587"/>
        <v>10</v>
      </c>
      <c r="K287">
        <f t="shared" ref="K287:L287" si="624">K262</f>
        <v>2.5</v>
      </c>
      <c r="L287">
        <f t="shared" si="624"/>
        <v>3</v>
      </c>
      <c r="M287">
        <f>INDEX('Express Worldwide Export'!$C$14:$S$170,MATCH('Rate Load ExpressWW Export'!L287,'Express Worldwide Export'!$B$14:$B$170,0),MATCH("Zone "&amp;'Rate Load ExpressWW Export'!J287,'Express Worldwide Export'!$C$13:$S$13,0))*1</f>
        <v>44</v>
      </c>
      <c r="N287" t="str">
        <f t="shared" ref="N287" si="625">N262</f>
        <v>Flat KG</v>
      </c>
      <c r="O287" t="s">
        <v>2310</v>
      </c>
      <c r="P287" t="s">
        <v>18</v>
      </c>
      <c r="R287" t="str">
        <f t="shared" si="543"/>
        <v>('DHL','2024-01-01','2024-12-31','12376','Export','US',NULL,'EXPRESS WW (EU)','Non-Document','10',2.5,3,44,'Flat KG','AppliedMaterials_2024',NULL),</v>
      </c>
    </row>
    <row r="288" spans="1:18" x14ac:dyDescent="0.3">
      <c r="A288" t="str">
        <f t="shared" ref="A288:I288" si="626">A263</f>
        <v>DHL</v>
      </c>
      <c r="B288" s="1" t="s">
        <v>21</v>
      </c>
      <c r="C288" s="1" t="s">
        <v>2309</v>
      </c>
      <c r="D288">
        <v>12376</v>
      </c>
      <c r="E288" t="str">
        <f t="shared" si="626"/>
        <v>Export</v>
      </c>
      <c r="F288" t="str">
        <f t="shared" si="626"/>
        <v>US</v>
      </c>
      <c r="G288" t="str">
        <f t="shared" si="626"/>
        <v>NULL</v>
      </c>
      <c r="H288" t="s">
        <v>2315</v>
      </c>
      <c r="I288" t="str">
        <f t="shared" si="626"/>
        <v>Non-Document</v>
      </c>
      <c r="J288">
        <f t="shared" si="587"/>
        <v>10</v>
      </c>
      <c r="K288">
        <f t="shared" ref="K288:L288" si="627">K263</f>
        <v>3</v>
      </c>
      <c r="L288">
        <f t="shared" si="627"/>
        <v>3.5</v>
      </c>
      <c r="M288">
        <f>INDEX('Express Worldwide Export'!$C$14:$S$170,MATCH('Rate Load ExpressWW Export'!L288,'Express Worldwide Export'!$B$14:$B$170,0),MATCH("Zone "&amp;'Rate Load ExpressWW Export'!J288,'Express Worldwide Export'!$C$13:$S$13,0))*1</f>
        <v>47.92</v>
      </c>
      <c r="N288" t="str">
        <f t="shared" ref="N288" si="628">N263</f>
        <v>Flat KG</v>
      </c>
      <c r="O288" t="s">
        <v>2310</v>
      </c>
      <c r="P288" t="s">
        <v>18</v>
      </c>
      <c r="R288" t="str">
        <f t="shared" si="543"/>
        <v>('DHL','2024-01-01','2024-12-31','12376','Export','US',NULL,'EXPRESS WW (EU)','Non-Document','10',3,3.5,47.92,'Flat KG','AppliedMaterials_2024',NULL),</v>
      </c>
    </row>
    <row r="289" spans="1:18" x14ac:dyDescent="0.3">
      <c r="A289" t="str">
        <f t="shared" ref="A289:I289" si="629">A264</f>
        <v>DHL</v>
      </c>
      <c r="B289" s="1" t="s">
        <v>21</v>
      </c>
      <c r="C289" s="1" t="s">
        <v>2309</v>
      </c>
      <c r="D289">
        <v>12376</v>
      </c>
      <c r="E289" t="str">
        <f t="shared" si="629"/>
        <v>Export</v>
      </c>
      <c r="F289" t="str">
        <f t="shared" si="629"/>
        <v>US</v>
      </c>
      <c r="G289" t="str">
        <f t="shared" si="629"/>
        <v>NULL</v>
      </c>
      <c r="H289" t="s">
        <v>2315</v>
      </c>
      <c r="I289" t="str">
        <f t="shared" si="629"/>
        <v>Non-Document</v>
      </c>
      <c r="J289">
        <f t="shared" si="587"/>
        <v>10</v>
      </c>
      <c r="K289">
        <f t="shared" ref="K289:L289" si="630">K264</f>
        <v>3.5</v>
      </c>
      <c r="L289">
        <f t="shared" si="630"/>
        <v>4</v>
      </c>
      <c r="M289">
        <f>INDEX('Express Worldwide Export'!$C$14:$S$170,MATCH('Rate Load ExpressWW Export'!L289,'Express Worldwide Export'!$B$14:$B$170,0),MATCH("Zone "&amp;'Rate Load ExpressWW Export'!J289,'Express Worldwide Export'!$C$13:$S$13,0))*1</f>
        <v>51.84</v>
      </c>
      <c r="N289" t="str">
        <f t="shared" ref="N289" si="631">N264</f>
        <v>Flat KG</v>
      </c>
      <c r="O289" t="s">
        <v>2310</v>
      </c>
      <c r="P289" t="s">
        <v>18</v>
      </c>
      <c r="R289" t="str">
        <f t="shared" si="543"/>
        <v>('DHL','2024-01-01','2024-12-31','12376','Export','US',NULL,'EXPRESS WW (EU)','Non-Document','10',3.5,4,51.84,'Flat KG','AppliedMaterials_2024',NULL),</v>
      </c>
    </row>
    <row r="290" spans="1:18" x14ac:dyDescent="0.3">
      <c r="A290" t="str">
        <f t="shared" ref="A290:I290" si="632">A265</f>
        <v>DHL</v>
      </c>
      <c r="B290" s="1" t="s">
        <v>21</v>
      </c>
      <c r="C290" s="1" t="s">
        <v>2309</v>
      </c>
      <c r="D290">
        <v>12376</v>
      </c>
      <c r="E290" t="str">
        <f t="shared" si="632"/>
        <v>Export</v>
      </c>
      <c r="F290" t="str">
        <f t="shared" si="632"/>
        <v>US</v>
      </c>
      <c r="G290" t="str">
        <f t="shared" si="632"/>
        <v>NULL</v>
      </c>
      <c r="H290" t="s">
        <v>2315</v>
      </c>
      <c r="I290" t="str">
        <f t="shared" si="632"/>
        <v>Non-Document</v>
      </c>
      <c r="J290">
        <f t="shared" si="587"/>
        <v>10</v>
      </c>
      <c r="K290">
        <f t="shared" ref="K290:L290" si="633">K265</f>
        <v>4</v>
      </c>
      <c r="L290">
        <f t="shared" si="633"/>
        <v>4.5</v>
      </c>
      <c r="M290">
        <f>INDEX('Express Worldwide Export'!$C$14:$S$170,MATCH('Rate Load ExpressWW Export'!L290,'Express Worldwide Export'!$B$14:$B$170,0),MATCH("Zone "&amp;'Rate Load ExpressWW Export'!J290,'Express Worldwide Export'!$C$13:$S$13,0))*1</f>
        <v>55.76</v>
      </c>
      <c r="N290" t="str">
        <f t="shared" ref="N290" si="634">N265</f>
        <v>Flat KG</v>
      </c>
      <c r="O290" t="s">
        <v>2310</v>
      </c>
      <c r="P290" t="s">
        <v>18</v>
      </c>
      <c r="R290" t="str">
        <f t="shared" si="543"/>
        <v>('DHL','2024-01-01','2024-12-31','12376','Export','US',NULL,'EXPRESS WW (EU)','Non-Document','10',4,4.5,55.76,'Flat KG','AppliedMaterials_2024',NULL),</v>
      </c>
    </row>
    <row r="291" spans="1:18" x14ac:dyDescent="0.3">
      <c r="A291" t="str">
        <f t="shared" ref="A291:I291" si="635">A266</f>
        <v>DHL</v>
      </c>
      <c r="B291" s="1" t="s">
        <v>21</v>
      </c>
      <c r="C291" s="1" t="s">
        <v>2309</v>
      </c>
      <c r="D291">
        <v>12376</v>
      </c>
      <c r="E291" t="str">
        <f t="shared" si="635"/>
        <v>Export</v>
      </c>
      <c r="F291" t="str">
        <f t="shared" si="635"/>
        <v>US</v>
      </c>
      <c r="G291" t="str">
        <f t="shared" si="635"/>
        <v>NULL</v>
      </c>
      <c r="H291" t="s">
        <v>2315</v>
      </c>
      <c r="I291" t="str">
        <f t="shared" si="635"/>
        <v>Non-Document</v>
      </c>
      <c r="J291">
        <f t="shared" si="587"/>
        <v>10</v>
      </c>
      <c r="K291">
        <f t="shared" ref="K291:L291" si="636">K266</f>
        <v>4.5</v>
      </c>
      <c r="L291">
        <f t="shared" si="636"/>
        <v>5</v>
      </c>
      <c r="M291">
        <f>INDEX('Express Worldwide Export'!$C$14:$S$170,MATCH('Rate Load ExpressWW Export'!L291,'Express Worldwide Export'!$B$14:$B$170,0),MATCH("Zone "&amp;'Rate Load ExpressWW Export'!J291,'Express Worldwide Export'!$C$13:$S$13,0))*1</f>
        <v>59.68</v>
      </c>
      <c r="N291" t="str">
        <f t="shared" ref="N291" si="637">N266</f>
        <v>Flat KG</v>
      </c>
      <c r="O291" t="s">
        <v>2310</v>
      </c>
      <c r="P291" t="s">
        <v>18</v>
      </c>
      <c r="R291" t="str">
        <f t="shared" si="543"/>
        <v>('DHL','2024-01-01','2024-12-31','12376','Export','US',NULL,'EXPRESS WW (EU)','Non-Document','10',4.5,5,59.68,'Flat KG','AppliedMaterials_2024',NULL),</v>
      </c>
    </row>
    <row r="292" spans="1:18" x14ac:dyDescent="0.3">
      <c r="A292" t="str">
        <f t="shared" ref="A292:I292" si="638">A267</f>
        <v>DHL</v>
      </c>
      <c r="B292" s="1" t="s">
        <v>21</v>
      </c>
      <c r="C292" s="1" t="s">
        <v>2309</v>
      </c>
      <c r="D292">
        <v>12376</v>
      </c>
      <c r="E292" t="str">
        <f t="shared" si="638"/>
        <v>Export</v>
      </c>
      <c r="F292" t="str">
        <f t="shared" si="638"/>
        <v>US</v>
      </c>
      <c r="G292" t="str">
        <f t="shared" si="638"/>
        <v>NULL</v>
      </c>
      <c r="H292" t="s">
        <v>2315</v>
      </c>
      <c r="I292" t="str">
        <f t="shared" si="638"/>
        <v>Non-Document</v>
      </c>
      <c r="J292">
        <f t="shared" si="587"/>
        <v>10</v>
      </c>
      <c r="K292">
        <f t="shared" ref="K292:L292" si="639">K267</f>
        <v>5</v>
      </c>
      <c r="L292">
        <f t="shared" si="639"/>
        <v>5.5</v>
      </c>
      <c r="M292">
        <f>INDEX('Express Worldwide Export'!$C$14:$S$170,MATCH('Rate Load ExpressWW Export'!L292,'Express Worldwide Export'!$B$14:$B$170,0),MATCH("Zone "&amp;'Rate Load ExpressWW Export'!J292,'Express Worldwide Export'!$C$13:$S$13,0))*1</f>
        <v>62.53</v>
      </c>
      <c r="N292" t="str">
        <f t="shared" ref="N292" si="640">N267</f>
        <v>Flat KG</v>
      </c>
      <c r="O292" t="s">
        <v>2310</v>
      </c>
      <c r="P292" t="s">
        <v>18</v>
      </c>
      <c r="R292" t="str">
        <f t="shared" si="543"/>
        <v>('DHL','2024-01-01','2024-12-31','12376','Export','US',NULL,'EXPRESS WW (EU)','Non-Document','10',5,5.5,62.53,'Flat KG','AppliedMaterials_2024',NULL),</v>
      </c>
    </row>
    <row r="293" spans="1:18" x14ac:dyDescent="0.3">
      <c r="A293" t="str">
        <f t="shared" ref="A293:I293" si="641">A268</f>
        <v>DHL</v>
      </c>
      <c r="B293" s="1" t="s">
        <v>21</v>
      </c>
      <c r="C293" s="1" t="s">
        <v>2309</v>
      </c>
      <c r="D293">
        <v>12376</v>
      </c>
      <c r="E293" t="str">
        <f t="shared" si="641"/>
        <v>Export</v>
      </c>
      <c r="F293" t="str">
        <f t="shared" si="641"/>
        <v>US</v>
      </c>
      <c r="G293" t="str">
        <f t="shared" si="641"/>
        <v>NULL</v>
      </c>
      <c r="H293" t="s">
        <v>2315</v>
      </c>
      <c r="I293" t="str">
        <f t="shared" si="641"/>
        <v>Non-Document</v>
      </c>
      <c r="J293">
        <f t="shared" si="587"/>
        <v>10</v>
      </c>
      <c r="K293">
        <f t="shared" ref="K293:L293" si="642">K268</f>
        <v>5.5</v>
      </c>
      <c r="L293">
        <f t="shared" si="642"/>
        <v>6</v>
      </c>
      <c r="M293">
        <f>INDEX('Express Worldwide Export'!$C$14:$S$170,MATCH('Rate Load ExpressWW Export'!L293,'Express Worldwide Export'!$B$14:$B$170,0),MATCH("Zone "&amp;'Rate Load ExpressWW Export'!J293,'Express Worldwide Export'!$C$13:$S$13,0))*1</f>
        <v>65.38</v>
      </c>
      <c r="N293" t="str">
        <f t="shared" ref="N293" si="643">N268</f>
        <v>Flat KG</v>
      </c>
      <c r="O293" t="s">
        <v>2310</v>
      </c>
      <c r="P293" t="s">
        <v>18</v>
      </c>
      <c r="R293" t="str">
        <f t="shared" si="543"/>
        <v>('DHL','2024-01-01','2024-12-31','12376','Export','US',NULL,'EXPRESS WW (EU)','Non-Document','10',5.5,6,65.38,'Flat KG','AppliedMaterials_2024',NULL),</v>
      </c>
    </row>
    <row r="294" spans="1:18" x14ac:dyDescent="0.3">
      <c r="A294" t="str">
        <f t="shared" ref="A294:I294" si="644">A269</f>
        <v>DHL</v>
      </c>
      <c r="B294" s="1" t="s">
        <v>21</v>
      </c>
      <c r="C294" s="1" t="s">
        <v>2309</v>
      </c>
      <c r="D294">
        <v>12376</v>
      </c>
      <c r="E294" t="str">
        <f t="shared" si="644"/>
        <v>Export</v>
      </c>
      <c r="F294" t="str">
        <f t="shared" si="644"/>
        <v>US</v>
      </c>
      <c r="G294" t="str">
        <f t="shared" si="644"/>
        <v>NULL</v>
      </c>
      <c r="H294" t="s">
        <v>2315</v>
      </c>
      <c r="I294" t="str">
        <f t="shared" si="644"/>
        <v>Non-Document</v>
      </c>
      <c r="J294">
        <f t="shared" si="587"/>
        <v>10</v>
      </c>
      <c r="K294">
        <f t="shared" ref="K294:L294" si="645">K269</f>
        <v>6</v>
      </c>
      <c r="L294">
        <f t="shared" si="645"/>
        <v>6.5</v>
      </c>
      <c r="M294">
        <f>INDEX('Express Worldwide Export'!$C$14:$S$170,MATCH('Rate Load ExpressWW Export'!L294,'Express Worldwide Export'!$B$14:$B$170,0),MATCH("Zone "&amp;'Rate Load ExpressWW Export'!J294,'Express Worldwide Export'!$C$13:$S$13,0))*1</f>
        <v>68.23</v>
      </c>
      <c r="N294" t="str">
        <f t="shared" ref="N294" si="646">N269</f>
        <v>Flat KG</v>
      </c>
      <c r="O294" t="s">
        <v>2310</v>
      </c>
      <c r="P294" t="s">
        <v>18</v>
      </c>
      <c r="R294" t="str">
        <f t="shared" si="543"/>
        <v>('DHL','2024-01-01','2024-12-31','12376','Export','US',NULL,'EXPRESS WW (EU)','Non-Document','10',6,6.5,68.23,'Flat KG','AppliedMaterials_2024',NULL),</v>
      </c>
    </row>
    <row r="295" spans="1:18" x14ac:dyDescent="0.3">
      <c r="A295" t="str">
        <f t="shared" ref="A295:I295" si="647">A270</f>
        <v>DHL</v>
      </c>
      <c r="B295" s="1" t="s">
        <v>21</v>
      </c>
      <c r="C295" s="1" t="s">
        <v>2309</v>
      </c>
      <c r="D295">
        <v>12376</v>
      </c>
      <c r="E295" t="str">
        <f t="shared" si="647"/>
        <v>Export</v>
      </c>
      <c r="F295" t="str">
        <f t="shared" si="647"/>
        <v>US</v>
      </c>
      <c r="G295" t="str">
        <f t="shared" si="647"/>
        <v>NULL</v>
      </c>
      <c r="H295" t="s">
        <v>2315</v>
      </c>
      <c r="I295" t="str">
        <f t="shared" si="647"/>
        <v>Non-Document</v>
      </c>
      <c r="J295">
        <f t="shared" si="587"/>
        <v>10</v>
      </c>
      <c r="K295">
        <f t="shared" ref="K295:L295" si="648">K270</f>
        <v>6.5</v>
      </c>
      <c r="L295">
        <f t="shared" si="648"/>
        <v>7</v>
      </c>
      <c r="M295">
        <f>INDEX('Express Worldwide Export'!$C$14:$S$170,MATCH('Rate Load ExpressWW Export'!L295,'Express Worldwide Export'!$B$14:$B$170,0),MATCH("Zone "&amp;'Rate Load ExpressWW Export'!J295,'Express Worldwide Export'!$C$13:$S$13,0))*1</f>
        <v>71.08</v>
      </c>
      <c r="N295" t="str">
        <f t="shared" ref="N295" si="649">N270</f>
        <v>Flat KG</v>
      </c>
      <c r="O295" t="s">
        <v>2310</v>
      </c>
      <c r="P295" t="s">
        <v>18</v>
      </c>
      <c r="R295" t="str">
        <f t="shared" si="543"/>
        <v>('DHL','2024-01-01','2024-12-31','12376','Export','US',NULL,'EXPRESS WW (EU)','Non-Document','10',6.5,7,71.08,'Flat KG','AppliedMaterials_2024',NULL),</v>
      </c>
    </row>
    <row r="296" spans="1:18" x14ac:dyDescent="0.3">
      <c r="A296" t="str">
        <f t="shared" ref="A296:I296" si="650">A271</f>
        <v>DHL</v>
      </c>
      <c r="B296" s="1" t="s">
        <v>21</v>
      </c>
      <c r="C296" s="1" t="s">
        <v>2309</v>
      </c>
      <c r="D296">
        <v>12376</v>
      </c>
      <c r="E296" t="str">
        <f t="shared" si="650"/>
        <v>Export</v>
      </c>
      <c r="F296" t="str">
        <f t="shared" si="650"/>
        <v>US</v>
      </c>
      <c r="G296" t="str">
        <f t="shared" si="650"/>
        <v>NULL</v>
      </c>
      <c r="H296" t="s">
        <v>2315</v>
      </c>
      <c r="I296" t="str">
        <f t="shared" si="650"/>
        <v>Non-Document</v>
      </c>
      <c r="J296">
        <f t="shared" si="587"/>
        <v>10</v>
      </c>
      <c r="K296">
        <f t="shared" ref="K296:L296" si="651">K271</f>
        <v>7</v>
      </c>
      <c r="L296">
        <f t="shared" si="651"/>
        <v>7.5</v>
      </c>
      <c r="M296">
        <f>INDEX('Express Worldwide Export'!$C$14:$S$170,MATCH('Rate Load ExpressWW Export'!L296,'Express Worldwide Export'!$B$14:$B$170,0),MATCH("Zone "&amp;'Rate Load ExpressWW Export'!J296,'Express Worldwide Export'!$C$13:$S$13,0))*1</f>
        <v>73.930000000000007</v>
      </c>
      <c r="N296" t="str">
        <f t="shared" ref="N296" si="652">N271</f>
        <v>Flat KG</v>
      </c>
      <c r="O296" t="s">
        <v>2310</v>
      </c>
      <c r="P296" t="s">
        <v>18</v>
      </c>
      <c r="R296" t="str">
        <f t="shared" si="543"/>
        <v>('DHL','2024-01-01','2024-12-31','12376','Export','US',NULL,'EXPRESS WW (EU)','Non-Document','10',7,7.5,73.93,'Flat KG','AppliedMaterials_2024',NULL),</v>
      </c>
    </row>
    <row r="297" spans="1:18" x14ac:dyDescent="0.3">
      <c r="A297" t="str">
        <f t="shared" ref="A297:I297" si="653">A272</f>
        <v>DHL</v>
      </c>
      <c r="B297" s="1" t="s">
        <v>21</v>
      </c>
      <c r="C297" s="1" t="s">
        <v>2309</v>
      </c>
      <c r="D297">
        <v>12376</v>
      </c>
      <c r="E297" t="str">
        <f t="shared" si="653"/>
        <v>Export</v>
      </c>
      <c r="F297" t="str">
        <f t="shared" si="653"/>
        <v>US</v>
      </c>
      <c r="G297" t="str">
        <f t="shared" si="653"/>
        <v>NULL</v>
      </c>
      <c r="H297" t="s">
        <v>2315</v>
      </c>
      <c r="I297" t="str">
        <f t="shared" si="653"/>
        <v>Non-Document</v>
      </c>
      <c r="J297">
        <f t="shared" si="587"/>
        <v>10</v>
      </c>
      <c r="K297">
        <f t="shared" ref="K297:L297" si="654">K272</f>
        <v>7.5</v>
      </c>
      <c r="L297">
        <f t="shared" si="654"/>
        <v>8</v>
      </c>
      <c r="M297">
        <f>INDEX('Express Worldwide Export'!$C$14:$S$170,MATCH('Rate Load ExpressWW Export'!L297,'Express Worldwide Export'!$B$14:$B$170,0),MATCH("Zone "&amp;'Rate Load ExpressWW Export'!J297,'Express Worldwide Export'!$C$13:$S$13,0))*1</f>
        <v>76.78</v>
      </c>
      <c r="N297" t="str">
        <f t="shared" ref="N297" si="655">N272</f>
        <v>Flat KG</v>
      </c>
      <c r="O297" t="s">
        <v>2310</v>
      </c>
      <c r="P297" t="s">
        <v>18</v>
      </c>
      <c r="R297" t="str">
        <f t="shared" si="543"/>
        <v>('DHL','2024-01-01','2024-12-31','12376','Export','US',NULL,'EXPRESS WW (EU)','Non-Document','10',7.5,8,76.78,'Flat KG','AppliedMaterials_2024',NULL),</v>
      </c>
    </row>
    <row r="298" spans="1:18" x14ac:dyDescent="0.3">
      <c r="A298" t="str">
        <f t="shared" ref="A298:I298" si="656">A273</f>
        <v>DHL</v>
      </c>
      <c r="B298" s="1" t="s">
        <v>21</v>
      </c>
      <c r="C298" s="1" t="s">
        <v>2309</v>
      </c>
      <c r="D298">
        <v>12376</v>
      </c>
      <c r="E298" t="str">
        <f t="shared" si="656"/>
        <v>Export</v>
      </c>
      <c r="F298" t="str">
        <f t="shared" si="656"/>
        <v>US</v>
      </c>
      <c r="G298" t="str">
        <f t="shared" si="656"/>
        <v>NULL</v>
      </c>
      <c r="H298" t="s">
        <v>2315</v>
      </c>
      <c r="I298" t="str">
        <f t="shared" si="656"/>
        <v>Non-Document</v>
      </c>
      <c r="J298">
        <f t="shared" si="587"/>
        <v>10</v>
      </c>
      <c r="K298">
        <f t="shared" ref="K298:L298" si="657">K273</f>
        <v>8</v>
      </c>
      <c r="L298">
        <f t="shared" si="657"/>
        <v>8.5</v>
      </c>
      <c r="M298">
        <f>INDEX('Express Worldwide Export'!$C$14:$S$170,MATCH('Rate Load ExpressWW Export'!L298,'Express Worldwide Export'!$B$14:$B$170,0),MATCH("Zone "&amp;'Rate Load ExpressWW Export'!J298,'Express Worldwide Export'!$C$13:$S$13,0))*1</f>
        <v>79.63</v>
      </c>
      <c r="N298" t="str">
        <f t="shared" ref="N298" si="658">N273</f>
        <v>Flat KG</v>
      </c>
      <c r="O298" t="s">
        <v>2310</v>
      </c>
      <c r="P298" t="s">
        <v>18</v>
      </c>
      <c r="R298" t="str">
        <f t="shared" si="543"/>
        <v>('DHL','2024-01-01','2024-12-31','12376','Export','US',NULL,'EXPRESS WW (EU)','Non-Document','10',8,8.5,79.63,'Flat KG','AppliedMaterials_2024',NULL),</v>
      </c>
    </row>
    <row r="299" spans="1:18" x14ac:dyDescent="0.3">
      <c r="A299" t="str">
        <f t="shared" ref="A299:I299" si="659">A274</f>
        <v>DHL</v>
      </c>
      <c r="B299" s="1" t="s">
        <v>21</v>
      </c>
      <c r="C299" s="1" t="s">
        <v>2309</v>
      </c>
      <c r="D299">
        <v>12376</v>
      </c>
      <c r="E299" t="str">
        <f t="shared" si="659"/>
        <v>Export</v>
      </c>
      <c r="F299" t="str">
        <f t="shared" si="659"/>
        <v>US</v>
      </c>
      <c r="G299" t="str">
        <f t="shared" si="659"/>
        <v>NULL</v>
      </c>
      <c r="H299" t="s">
        <v>2315</v>
      </c>
      <c r="I299" t="str">
        <f t="shared" si="659"/>
        <v>Non-Document</v>
      </c>
      <c r="J299">
        <f t="shared" si="587"/>
        <v>10</v>
      </c>
      <c r="K299">
        <f t="shared" ref="K299:L299" si="660">K274</f>
        <v>8.5</v>
      </c>
      <c r="L299">
        <f t="shared" si="660"/>
        <v>9</v>
      </c>
      <c r="M299">
        <f>INDEX('Express Worldwide Export'!$C$14:$S$170,MATCH('Rate Load ExpressWW Export'!L299,'Express Worldwide Export'!$B$14:$B$170,0),MATCH("Zone "&amp;'Rate Load ExpressWW Export'!J299,'Express Worldwide Export'!$C$13:$S$13,0))*1</f>
        <v>82.48</v>
      </c>
      <c r="N299" t="str">
        <f t="shared" ref="N299" si="661">N274</f>
        <v>Flat KG</v>
      </c>
      <c r="O299" t="s">
        <v>2310</v>
      </c>
      <c r="P299" t="s">
        <v>18</v>
      </c>
      <c r="R299" t="str">
        <f t="shared" si="543"/>
        <v>('DHL','2024-01-01','2024-12-31','12376','Export','US',NULL,'EXPRESS WW (EU)','Non-Document','10',8.5,9,82.48,'Flat KG','AppliedMaterials_2024',NULL),</v>
      </c>
    </row>
    <row r="300" spans="1:18" x14ac:dyDescent="0.3">
      <c r="A300" t="str">
        <f t="shared" ref="A300:I300" si="662">A275</f>
        <v>DHL</v>
      </c>
      <c r="B300" s="1" t="s">
        <v>21</v>
      </c>
      <c r="C300" s="1" t="s">
        <v>2309</v>
      </c>
      <c r="D300">
        <v>12376</v>
      </c>
      <c r="E300" t="str">
        <f t="shared" si="662"/>
        <v>Export</v>
      </c>
      <c r="F300" t="str">
        <f t="shared" si="662"/>
        <v>US</v>
      </c>
      <c r="G300" t="str">
        <f t="shared" si="662"/>
        <v>NULL</v>
      </c>
      <c r="H300" t="s">
        <v>2315</v>
      </c>
      <c r="I300" t="str">
        <f t="shared" si="662"/>
        <v>Non-Document</v>
      </c>
      <c r="J300">
        <f t="shared" si="587"/>
        <v>10</v>
      </c>
      <c r="K300">
        <f t="shared" ref="K300:L300" si="663">K275</f>
        <v>9</v>
      </c>
      <c r="L300">
        <f t="shared" si="663"/>
        <v>9.5</v>
      </c>
      <c r="M300">
        <f>INDEX('Express Worldwide Export'!$C$14:$S$170,MATCH('Rate Load ExpressWW Export'!L300,'Express Worldwide Export'!$B$14:$B$170,0),MATCH("Zone "&amp;'Rate Load ExpressWW Export'!J300,'Express Worldwide Export'!$C$13:$S$13,0))*1</f>
        <v>85.33</v>
      </c>
      <c r="N300" t="str">
        <f t="shared" ref="N300" si="664">N275</f>
        <v>Flat KG</v>
      </c>
      <c r="O300" t="s">
        <v>2310</v>
      </c>
      <c r="P300" t="s">
        <v>18</v>
      </c>
      <c r="R300" t="str">
        <f t="shared" si="543"/>
        <v>('DHL','2024-01-01','2024-12-31','12376','Export','US',NULL,'EXPRESS WW (EU)','Non-Document','10',9,9.5,85.33,'Flat KG','AppliedMaterials_2024',NULL),</v>
      </c>
    </row>
    <row r="301" spans="1:18" x14ac:dyDescent="0.3">
      <c r="A301" t="str">
        <f t="shared" ref="A301:I301" si="665">A276</f>
        <v>DHL</v>
      </c>
      <c r="B301" s="1" t="s">
        <v>21</v>
      </c>
      <c r="C301" s="1" t="s">
        <v>2309</v>
      </c>
      <c r="D301">
        <v>12376</v>
      </c>
      <c r="E301" t="str">
        <f t="shared" si="665"/>
        <v>Export</v>
      </c>
      <c r="F301" t="str">
        <f t="shared" si="665"/>
        <v>US</v>
      </c>
      <c r="G301" t="str">
        <f t="shared" si="665"/>
        <v>NULL</v>
      </c>
      <c r="H301" t="s">
        <v>2315</v>
      </c>
      <c r="I301" t="str">
        <f t="shared" si="665"/>
        <v>Non-Document</v>
      </c>
      <c r="J301">
        <f t="shared" si="587"/>
        <v>10</v>
      </c>
      <c r="K301">
        <f t="shared" ref="K301:L301" si="666">K276</f>
        <v>9.5</v>
      </c>
      <c r="L301">
        <f t="shared" si="666"/>
        <v>10</v>
      </c>
      <c r="M301">
        <f>INDEX('Express Worldwide Export'!$C$14:$S$170,MATCH('Rate Load ExpressWW Export'!L301,'Express Worldwide Export'!$B$14:$B$170,0),MATCH("Zone "&amp;'Rate Load ExpressWW Export'!J301,'Express Worldwide Export'!$C$13:$S$13,0))*1</f>
        <v>88.18</v>
      </c>
      <c r="N301" t="str">
        <f t="shared" ref="N301" si="667">N276</f>
        <v>Flat KG</v>
      </c>
      <c r="O301" t="s">
        <v>2310</v>
      </c>
      <c r="P301" t="s">
        <v>18</v>
      </c>
      <c r="R301" t="str">
        <f t="shared" si="543"/>
        <v>('DHL','2024-01-01','2024-12-31','12376','Export','US',NULL,'EXPRESS WW (EU)','Non-Document','10',9.5,10,88.18,'Flat KG','AppliedMaterials_2024',NULL),</v>
      </c>
    </row>
    <row r="302" spans="1:18" x14ac:dyDescent="0.3">
      <c r="A302" t="str">
        <f t="shared" ref="A302:I302" si="668">A277</f>
        <v>DHL</v>
      </c>
      <c r="B302" s="1" t="s">
        <v>21</v>
      </c>
      <c r="C302" s="1" t="s">
        <v>2309</v>
      </c>
      <c r="D302">
        <v>12376</v>
      </c>
      <c r="E302" t="str">
        <f t="shared" si="668"/>
        <v>Export</v>
      </c>
      <c r="F302" t="str">
        <f t="shared" si="668"/>
        <v>US</v>
      </c>
      <c r="G302" t="str">
        <f t="shared" si="668"/>
        <v>NULL</v>
      </c>
      <c r="H302" t="s">
        <v>2315</v>
      </c>
      <c r="I302" t="str">
        <f t="shared" si="668"/>
        <v>Non-Document</v>
      </c>
      <c r="J302">
        <f t="shared" si="587"/>
        <v>10</v>
      </c>
      <c r="K302">
        <f t="shared" ref="K302:L302" si="669">K277</f>
        <v>10</v>
      </c>
      <c r="L302">
        <f t="shared" si="669"/>
        <v>20</v>
      </c>
      <c r="M302">
        <f>INDEX('Express Worldwide Export'!$C$14:$S$170,MATCH('Rate Load ExpressWW Export'!L302,'Express Worldwide Export'!$B$14:$B$170,0),MATCH("Zone "&amp;'Rate Load ExpressWW Export'!J302,'Express Worldwide Export'!$C$13:$S$13,0))*1</f>
        <v>1.31</v>
      </c>
      <c r="N302" t="str">
        <f t="shared" ref="N302" si="670">N277</f>
        <v>Per0.5KG_A</v>
      </c>
      <c r="O302" t="s">
        <v>2310</v>
      </c>
      <c r="P302">
        <f>M301</f>
        <v>88.18</v>
      </c>
      <c r="R302" t="str">
        <f t="shared" si="543"/>
        <v>('DHL','2024-01-01','2024-12-31','12376','Export','US',NULL,'EXPRESS WW (EU)','Non-Document','10',10,20,1.31,'Per0.5KG_A','AppliedMaterials_2024',88.18),</v>
      </c>
    </row>
    <row r="303" spans="1:18" x14ac:dyDescent="0.3">
      <c r="A303" t="str">
        <f t="shared" ref="A303:I303" si="671">A278</f>
        <v>DHL</v>
      </c>
      <c r="B303" s="1" t="s">
        <v>21</v>
      </c>
      <c r="C303" s="1" t="s">
        <v>2309</v>
      </c>
      <c r="D303">
        <v>12376</v>
      </c>
      <c r="E303" t="str">
        <f t="shared" si="671"/>
        <v>Export</v>
      </c>
      <c r="F303" t="str">
        <f t="shared" si="671"/>
        <v>US</v>
      </c>
      <c r="G303" t="str">
        <f t="shared" si="671"/>
        <v>NULL</v>
      </c>
      <c r="H303" t="s">
        <v>2315</v>
      </c>
      <c r="I303" t="str">
        <f t="shared" si="671"/>
        <v>Non-Document</v>
      </c>
      <c r="J303">
        <f t="shared" si="587"/>
        <v>10</v>
      </c>
      <c r="K303">
        <f t="shared" ref="K303:L303" si="672">K278</f>
        <v>20</v>
      </c>
      <c r="L303">
        <f t="shared" si="672"/>
        <v>30</v>
      </c>
      <c r="M303">
        <f>INDEX('Express Worldwide Export'!$C$14:$S$170,MATCH('Rate Load ExpressWW Export'!L303,'Express Worldwide Export'!$B$14:$B$170,0),MATCH("Zone "&amp;'Rate Load ExpressWW Export'!J303,'Express Worldwide Export'!$C$13:$S$13,0))*1</f>
        <v>1.19</v>
      </c>
      <c r="N303" t="str">
        <f t="shared" ref="N303" si="673">N278</f>
        <v>Per0.5KG_A</v>
      </c>
      <c r="O303" t="s">
        <v>2310</v>
      </c>
      <c r="P303">
        <f>P302+((K303-K302)*2)*M302</f>
        <v>114.38000000000001</v>
      </c>
      <c r="R303" t="str">
        <f t="shared" si="543"/>
        <v>('DHL','2024-01-01','2024-12-31','12376','Export','US',NULL,'EXPRESS WW (EU)','Non-Document','10',20,30,1.19,'Per0.5KG_A','AppliedMaterials_2024',114.38),</v>
      </c>
    </row>
    <row r="304" spans="1:18" x14ac:dyDescent="0.3">
      <c r="A304" t="str">
        <f t="shared" ref="A304:I304" si="674">A279</f>
        <v>DHL</v>
      </c>
      <c r="B304" s="1" t="s">
        <v>21</v>
      </c>
      <c r="C304" s="1" t="s">
        <v>2309</v>
      </c>
      <c r="D304">
        <v>12376</v>
      </c>
      <c r="E304" t="str">
        <f t="shared" si="674"/>
        <v>Export</v>
      </c>
      <c r="F304" t="str">
        <f t="shared" si="674"/>
        <v>US</v>
      </c>
      <c r="G304" t="str">
        <f t="shared" si="674"/>
        <v>NULL</v>
      </c>
      <c r="H304" t="s">
        <v>2315</v>
      </c>
      <c r="I304" t="str">
        <f t="shared" si="674"/>
        <v>Non-Document</v>
      </c>
      <c r="J304">
        <f t="shared" si="587"/>
        <v>10</v>
      </c>
      <c r="K304">
        <f t="shared" ref="K304:L304" si="675">K279</f>
        <v>30</v>
      </c>
      <c r="L304">
        <f t="shared" si="675"/>
        <v>70</v>
      </c>
      <c r="M304">
        <f>INDEX('Express Worldwide Export'!$C$14:$S$170,MATCH('Rate Load ExpressWW Export'!L304,'Express Worldwide Export'!$B$14:$B$170,0),MATCH("Zone "&amp;'Rate Load ExpressWW Export'!J304,'Express Worldwide Export'!$C$13:$S$13,0))*1</f>
        <v>2.39</v>
      </c>
      <c r="N304" t="str">
        <f t="shared" ref="N304" si="676">N279</f>
        <v>Per0.5KG_A</v>
      </c>
      <c r="O304" t="s">
        <v>2310</v>
      </c>
      <c r="P304">
        <f>P303+(K304-K303)*2*M303</f>
        <v>138.18</v>
      </c>
      <c r="R304" t="str">
        <f t="shared" si="543"/>
        <v>('DHL','2024-01-01','2024-12-31','12376','Export','US',NULL,'EXPRESS WW (EU)','Non-Document','10',30,70,2.39,'Per0.5KG_A','AppliedMaterials_2024',138.18),</v>
      </c>
    </row>
    <row r="305" spans="1:18" x14ac:dyDescent="0.3">
      <c r="A305" t="str">
        <f t="shared" ref="A305:I305" si="677">A280</f>
        <v>DHL</v>
      </c>
      <c r="B305" s="1" t="s">
        <v>21</v>
      </c>
      <c r="C305" s="1" t="s">
        <v>2309</v>
      </c>
      <c r="D305">
        <v>12376</v>
      </c>
      <c r="E305" t="str">
        <f t="shared" si="677"/>
        <v>Export</v>
      </c>
      <c r="F305" t="str">
        <f t="shared" si="677"/>
        <v>US</v>
      </c>
      <c r="G305" t="str">
        <f t="shared" si="677"/>
        <v>NULL</v>
      </c>
      <c r="H305" t="s">
        <v>2315</v>
      </c>
      <c r="I305" t="str">
        <f t="shared" si="677"/>
        <v>Non-Document</v>
      </c>
      <c r="J305">
        <f t="shared" si="587"/>
        <v>10</v>
      </c>
      <c r="K305">
        <f t="shared" ref="K305:L305" si="678">K280</f>
        <v>70</v>
      </c>
      <c r="L305">
        <f t="shared" si="678"/>
        <v>300</v>
      </c>
      <c r="M305">
        <f>INDEX('Express Worldwide Export'!$C$14:$S$170,MATCH('Rate Load ExpressWW Export'!L305,'Express Worldwide Export'!$B$14:$B$170,0),MATCH("Zone "&amp;'Rate Load ExpressWW Export'!J305,'Express Worldwide Export'!$C$13:$S$13,0))*1</f>
        <v>3.11</v>
      </c>
      <c r="N305" t="str">
        <f t="shared" ref="N305" si="679">N280</f>
        <v>Per0.5KG_A</v>
      </c>
      <c r="O305" t="s">
        <v>2310</v>
      </c>
      <c r="P305">
        <f>P304+(K305-K304)*2*M304</f>
        <v>329.38</v>
      </c>
      <c r="R305" t="str">
        <f t="shared" si="543"/>
        <v>('DHL','2024-01-01','2024-12-31','12376','Export','US',NULL,'EXPRESS WW (EU)','Non-Document','10',70,300,3.11,'Per0.5KG_A','AppliedMaterials_2024',329.38),</v>
      </c>
    </row>
    <row r="306" spans="1:18" x14ac:dyDescent="0.3">
      <c r="A306" t="str">
        <f t="shared" ref="A306:I306" si="680">A281</f>
        <v>DHL</v>
      </c>
      <c r="B306" s="1" t="s">
        <v>21</v>
      </c>
      <c r="C306" s="1" t="s">
        <v>2309</v>
      </c>
      <c r="D306">
        <v>12376</v>
      </c>
      <c r="E306" t="str">
        <f t="shared" si="680"/>
        <v>Export</v>
      </c>
      <c r="F306" t="str">
        <f t="shared" si="680"/>
        <v>US</v>
      </c>
      <c r="G306" t="str">
        <f t="shared" si="680"/>
        <v>NULL</v>
      </c>
      <c r="H306" t="s">
        <v>2315</v>
      </c>
      <c r="I306" t="str">
        <f t="shared" si="680"/>
        <v>Non-Document</v>
      </c>
      <c r="J306">
        <f t="shared" si="587"/>
        <v>10</v>
      </c>
      <c r="K306">
        <f t="shared" ref="K306:L306" si="681">K281</f>
        <v>300</v>
      </c>
      <c r="L306">
        <f t="shared" si="681"/>
        <v>99999</v>
      </c>
      <c r="M306">
        <f>INDEX('Express Worldwide Export'!$C$14:$S$170,MATCH('Rate Load ExpressWW Export'!L306,'Express Worldwide Export'!$B$14:$B$170,0),MATCH("Zone "&amp;'Rate Load ExpressWW Export'!J306,'Express Worldwide Export'!$C$13:$S$13,0))*1</f>
        <v>3.22</v>
      </c>
      <c r="N306" t="str">
        <f t="shared" ref="N306" si="682">N281</f>
        <v>Per0.5KG_A</v>
      </c>
      <c r="O306" t="s">
        <v>2310</v>
      </c>
      <c r="P306">
        <f>P305+(K306-K305)*2*M305</f>
        <v>1759.98</v>
      </c>
      <c r="R306" t="str">
        <f t="shared" si="543"/>
        <v>('DHL','2024-01-01','2024-12-31','12376','Export','US',NULL,'EXPRESS WW (EU)','Non-Document','10',300,99999,3.22,'Per0.5KG_A','AppliedMaterials_2024',1759.98),</v>
      </c>
    </row>
    <row r="307" spans="1:18" x14ac:dyDescent="0.3">
      <c r="A307" t="str">
        <f t="shared" ref="A307:I307" si="683">A282</f>
        <v>DHL</v>
      </c>
      <c r="B307" s="1" t="s">
        <v>21</v>
      </c>
      <c r="C307" s="1" t="s">
        <v>2309</v>
      </c>
      <c r="D307">
        <v>12376</v>
      </c>
      <c r="E307" t="str">
        <f t="shared" si="683"/>
        <v>Export</v>
      </c>
      <c r="F307" t="str">
        <f t="shared" si="683"/>
        <v>US</v>
      </c>
      <c r="G307" t="str">
        <f t="shared" si="683"/>
        <v>NULL</v>
      </c>
      <c r="H307" t="s">
        <v>2315</v>
      </c>
      <c r="I307" t="str">
        <f t="shared" si="683"/>
        <v>Non-Document</v>
      </c>
      <c r="J307">
        <f t="shared" si="587"/>
        <v>11</v>
      </c>
      <c r="K307">
        <f t="shared" ref="K307:L307" si="684">K282</f>
        <v>0</v>
      </c>
      <c r="L307">
        <f t="shared" si="684"/>
        <v>0.5</v>
      </c>
      <c r="M307">
        <f>INDEX('Express Worldwide Export'!$C$14:$S$170,MATCH('Rate Load ExpressWW Export'!L307,'Express Worldwide Export'!$B$14:$B$170,0),MATCH("Zone "&amp;'Rate Load ExpressWW Export'!J307,'Express Worldwide Export'!$C$13:$S$13,0))*1</f>
        <v>25.47</v>
      </c>
      <c r="N307" t="str">
        <f t="shared" ref="N307" si="685">N282</f>
        <v>Flat KG</v>
      </c>
      <c r="O307" t="s">
        <v>2310</v>
      </c>
      <c r="P307" t="s">
        <v>18</v>
      </c>
      <c r="R307" t="str">
        <f t="shared" si="543"/>
        <v>('DHL','2024-01-01','2024-12-31','12376','Export','US',NULL,'EXPRESS WW (EU)','Non-Document','11',0,0.5,25.47,'Flat KG','AppliedMaterials_2024',NULL),</v>
      </c>
    </row>
    <row r="308" spans="1:18" x14ac:dyDescent="0.3">
      <c r="A308" t="str">
        <f t="shared" ref="A308:I308" si="686">A283</f>
        <v>DHL</v>
      </c>
      <c r="B308" s="1" t="s">
        <v>21</v>
      </c>
      <c r="C308" s="1" t="s">
        <v>2309</v>
      </c>
      <c r="D308">
        <v>12376</v>
      </c>
      <c r="E308" t="str">
        <f t="shared" si="686"/>
        <v>Export</v>
      </c>
      <c r="F308" t="str">
        <f t="shared" si="686"/>
        <v>US</v>
      </c>
      <c r="G308" t="str">
        <f t="shared" si="686"/>
        <v>NULL</v>
      </c>
      <c r="H308" t="s">
        <v>2315</v>
      </c>
      <c r="I308" t="str">
        <f t="shared" si="686"/>
        <v>Non-Document</v>
      </c>
      <c r="J308">
        <f t="shared" si="587"/>
        <v>11</v>
      </c>
      <c r="K308">
        <f t="shared" ref="K308:L308" si="687">K283</f>
        <v>0.5</v>
      </c>
      <c r="L308">
        <f t="shared" si="687"/>
        <v>1</v>
      </c>
      <c r="M308">
        <f>INDEX('Express Worldwide Export'!$C$14:$S$170,MATCH('Rate Load ExpressWW Export'!L308,'Express Worldwide Export'!$B$14:$B$170,0),MATCH("Zone "&amp;'Rate Load ExpressWW Export'!J308,'Express Worldwide Export'!$C$13:$S$13,0))*1</f>
        <v>31.53</v>
      </c>
      <c r="N308" t="str">
        <f t="shared" ref="N308" si="688">N283</f>
        <v>Flat KG</v>
      </c>
      <c r="O308" t="s">
        <v>2310</v>
      </c>
      <c r="P308" t="s">
        <v>18</v>
      </c>
      <c r="R308" t="str">
        <f t="shared" si="543"/>
        <v>('DHL','2024-01-01','2024-12-31','12376','Export','US',NULL,'EXPRESS WW (EU)','Non-Document','11',0.5,1,31.53,'Flat KG','AppliedMaterials_2024',NULL),</v>
      </c>
    </row>
    <row r="309" spans="1:18" x14ac:dyDescent="0.3">
      <c r="A309" t="str">
        <f t="shared" ref="A309:I309" si="689">A284</f>
        <v>DHL</v>
      </c>
      <c r="B309" s="1" t="s">
        <v>21</v>
      </c>
      <c r="C309" s="1" t="s">
        <v>2309</v>
      </c>
      <c r="D309">
        <v>12376</v>
      </c>
      <c r="E309" t="str">
        <f t="shared" si="689"/>
        <v>Export</v>
      </c>
      <c r="F309" t="str">
        <f t="shared" si="689"/>
        <v>US</v>
      </c>
      <c r="G309" t="str">
        <f t="shared" si="689"/>
        <v>NULL</v>
      </c>
      <c r="H309" t="s">
        <v>2315</v>
      </c>
      <c r="I309" t="str">
        <f t="shared" si="689"/>
        <v>Non-Document</v>
      </c>
      <c r="J309">
        <f t="shared" si="587"/>
        <v>11</v>
      </c>
      <c r="K309">
        <f t="shared" ref="K309:L309" si="690">K284</f>
        <v>1</v>
      </c>
      <c r="L309">
        <f t="shared" si="690"/>
        <v>1.5</v>
      </c>
      <c r="M309">
        <f>INDEX('Express Worldwide Export'!$C$14:$S$170,MATCH('Rate Load ExpressWW Export'!L309,'Express Worldwide Export'!$B$14:$B$170,0),MATCH("Zone "&amp;'Rate Load ExpressWW Export'!J309,'Express Worldwide Export'!$C$13:$S$13,0))*1</f>
        <v>36.78</v>
      </c>
      <c r="N309" t="str">
        <f t="shared" ref="N309" si="691">N284</f>
        <v>Flat KG</v>
      </c>
      <c r="O309" t="s">
        <v>2310</v>
      </c>
      <c r="P309" t="s">
        <v>18</v>
      </c>
      <c r="R309" t="str">
        <f t="shared" si="543"/>
        <v>('DHL','2024-01-01','2024-12-31','12376','Export','US',NULL,'EXPRESS WW (EU)','Non-Document','11',1,1.5,36.78,'Flat KG','AppliedMaterials_2024',NULL),</v>
      </c>
    </row>
    <row r="310" spans="1:18" x14ac:dyDescent="0.3">
      <c r="A310" t="str">
        <f t="shared" ref="A310:I310" si="692">A285</f>
        <v>DHL</v>
      </c>
      <c r="B310" s="1" t="s">
        <v>21</v>
      </c>
      <c r="C310" s="1" t="s">
        <v>2309</v>
      </c>
      <c r="D310">
        <v>12376</v>
      </c>
      <c r="E310" t="str">
        <f t="shared" si="692"/>
        <v>Export</v>
      </c>
      <c r="F310" t="str">
        <f t="shared" si="692"/>
        <v>US</v>
      </c>
      <c r="G310" t="str">
        <f t="shared" si="692"/>
        <v>NULL</v>
      </c>
      <c r="H310" t="s">
        <v>2315</v>
      </c>
      <c r="I310" t="str">
        <f t="shared" si="692"/>
        <v>Non-Document</v>
      </c>
      <c r="J310">
        <f t="shared" si="587"/>
        <v>11</v>
      </c>
      <c r="K310">
        <f t="shared" ref="K310:L310" si="693">K285</f>
        <v>1.5</v>
      </c>
      <c r="L310">
        <f t="shared" si="693"/>
        <v>2</v>
      </c>
      <c r="M310">
        <f>INDEX('Express Worldwide Export'!$C$14:$S$170,MATCH('Rate Load ExpressWW Export'!L310,'Express Worldwide Export'!$B$14:$B$170,0),MATCH("Zone "&amp;'Rate Load ExpressWW Export'!J310,'Express Worldwide Export'!$C$13:$S$13,0))*1</f>
        <v>42.03</v>
      </c>
      <c r="N310" t="str">
        <f t="shared" ref="N310" si="694">N285</f>
        <v>Flat KG</v>
      </c>
      <c r="O310" t="s">
        <v>2310</v>
      </c>
      <c r="P310" t="s">
        <v>18</v>
      </c>
      <c r="R310" t="str">
        <f t="shared" si="543"/>
        <v>('DHL','2024-01-01','2024-12-31','12376','Export','US',NULL,'EXPRESS WW (EU)','Non-Document','11',1.5,2,42.03,'Flat KG','AppliedMaterials_2024',NULL),</v>
      </c>
    </row>
    <row r="311" spans="1:18" x14ac:dyDescent="0.3">
      <c r="A311" t="str">
        <f t="shared" ref="A311:I311" si="695">A286</f>
        <v>DHL</v>
      </c>
      <c r="B311" s="1" t="s">
        <v>21</v>
      </c>
      <c r="C311" s="1" t="s">
        <v>2309</v>
      </c>
      <c r="D311">
        <v>12376</v>
      </c>
      <c r="E311" t="str">
        <f t="shared" si="695"/>
        <v>Export</v>
      </c>
      <c r="F311" t="str">
        <f t="shared" si="695"/>
        <v>US</v>
      </c>
      <c r="G311" t="str">
        <f t="shared" si="695"/>
        <v>NULL</v>
      </c>
      <c r="H311" t="s">
        <v>2315</v>
      </c>
      <c r="I311" t="str">
        <f t="shared" si="695"/>
        <v>Non-Document</v>
      </c>
      <c r="J311">
        <f t="shared" si="587"/>
        <v>11</v>
      </c>
      <c r="K311">
        <f t="shared" ref="K311:L311" si="696">K286</f>
        <v>2</v>
      </c>
      <c r="L311">
        <f t="shared" si="696"/>
        <v>2.5</v>
      </c>
      <c r="M311">
        <f>INDEX('Express Worldwide Export'!$C$14:$S$170,MATCH('Rate Load ExpressWW Export'!L311,'Express Worldwide Export'!$B$14:$B$170,0),MATCH("Zone "&amp;'Rate Load ExpressWW Export'!J311,'Express Worldwide Export'!$C$13:$S$13,0))*1</f>
        <v>47.22</v>
      </c>
      <c r="N311" t="str">
        <f t="shared" ref="N311" si="697">N286</f>
        <v>Flat KG</v>
      </c>
      <c r="O311" t="s">
        <v>2310</v>
      </c>
      <c r="P311" t="s">
        <v>18</v>
      </c>
      <c r="R311" t="str">
        <f t="shared" si="543"/>
        <v>('DHL','2024-01-01','2024-12-31','12376','Export','US',NULL,'EXPRESS WW (EU)','Non-Document','11',2,2.5,47.22,'Flat KG','AppliedMaterials_2024',NULL),</v>
      </c>
    </row>
    <row r="312" spans="1:18" x14ac:dyDescent="0.3">
      <c r="A312" t="str">
        <f t="shared" ref="A312:I312" si="698">A287</f>
        <v>DHL</v>
      </c>
      <c r="B312" s="1" t="s">
        <v>21</v>
      </c>
      <c r="C312" s="1" t="s">
        <v>2309</v>
      </c>
      <c r="D312">
        <v>12376</v>
      </c>
      <c r="E312" t="str">
        <f t="shared" si="698"/>
        <v>Export</v>
      </c>
      <c r="F312" t="str">
        <f t="shared" si="698"/>
        <v>US</v>
      </c>
      <c r="G312" t="str">
        <f t="shared" si="698"/>
        <v>NULL</v>
      </c>
      <c r="H312" t="s">
        <v>2315</v>
      </c>
      <c r="I312" t="str">
        <f t="shared" si="698"/>
        <v>Non-Document</v>
      </c>
      <c r="J312">
        <f t="shared" si="587"/>
        <v>11</v>
      </c>
      <c r="K312">
        <f t="shared" ref="K312:L312" si="699">K287</f>
        <v>2.5</v>
      </c>
      <c r="L312">
        <f t="shared" si="699"/>
        <v>3</v>
      </c>
      <c r="M312">
        <f>INDEX('Express Worldwide Export'!$C$14:$S$170,MATCH('Rate Load ExpressWW Export'!L312,'Express Worldwide Export'!$B$14:$B$170,0),MATCH("Zone "&amp;'Rate Load ExpressWW Export'!J312,'Express Worldwide Export'!$C$13:$S$13,0))*1</f>
        <v>52.04</v>
      </c>
      <c r="N312" t="str">
        <f t="shared" ref="N312" si="700">N287</f>
        <v>Flat KG</v>
      </c>
      <c r="O312" t="s">
        <v>2310</v>
      </c>
      <c r="P312" t="s">
        <v>18</v>
      </c>
      <c r="R312" t="str">
        <f t="shared" si="543"/>
        <v>('DHL','2024-01-01','2024-12-31','12376','Export','US',NULL,'EXPRESS WW (EU)','Non-Document','11',2.5,3,52.04,'Flat KG','AppliedMaterials_2024',NULL),</v>
      </c>
    </row>
    <row r="313" spans="1:18" x14ac:dyDescent="0.3">
      <c r="A313" t="str">
        <f t="shared" ref="A313:I313" si="701">A288</f>
        <v>DHL</v>
      </c>
      <c r="B313" s="1" t="s">
        <v>21</v>
      </c>
      <c r="C313" s="1" t="s">
        <v>2309</v>
      </c>
      <c r="D313">
        <v>12376</v>
      </c>
      <c r="E313" t="str">
        <f t="shared" si="701"/>
        <v>Export</v>
      </c>
      <c r="F313" t="str">
        <f t="shared" si="701"/>
        <v>US</v>
      </c>
      <c r="G313" t="str">
        <f t="shared" si="701"/>
        <v>NULL</v>
      </c>
      <c r="H313" t="s">
        <v>2315</v>
      </c>
      <c r="I313" t="str">
        <f t="shared" si="701"/>
        <v>Non-Document</v>
      </c>
      <c r="J313">
        <f t="shared" si="587"/>
        <v>11</v>
      </c>
      <c r="K313">
        <f t="shared" ref="K313:L313" si="702">K288</f>
        <v>3</v>
      </c>
      <c r="L313">
        <f t="shared" si="702"/>
        <v>3.5</v>
      </c>
      <c r="M313">
        <f>INDEX('Express Worldwide Export'!$C$14:$S$170,MATCH('Rate Load ExpressWW Export'!L313,'Express Worldwide Export'!$B$14:$B$170,0),MATCH("Zone "&amp;'Rate Load ExpressWW Export'!J313,'Express Worldwide Export'!$C$13:$S$13,0))*1</f>
        <v>56.86</v>
      </c>
      <c r="N313" t="str">
        <f t="shared" ref="N313" si="703">N288</f>
        <v>Flat KG</v>
      </c>
      <c r="O313" t="s">
        <v>2310</v>
      </c>
      <c r="P313" t="s">
        <v>18</v>
      </c>
      <c r="R313" t="str">
        <f t="shared" si="543"/>
        <v>('DHL','2024-01-01','2024-12-31','12376','Export','US',NULL,'EXPRESS WW (EU)','Non-Document','11',3,3.5,56.86,'Flat KG','AppliedMaterials_2024',NULL),</v>
      </c>
    </row>
    <row r="314" spans="1:18" x14ac:dyDescent="0.3">
      <c r="A314" t="str">
        <f t="shared" ref="A314:I314" si="704">A289</f>
        <v>DHL</v>
      </c>
      <c r="B314" s="1" t="s">
        <v>21</v>
      </c>
      <c r="C314" s="1" t="s">
        <v>2309</v>
      </c>
      <c r="D314">
        <v>12376</v>
      </c>
      <c r="E314" t="str">
        <f t="shared" si="704"/>
        <v>Export</v>
      </c>
      <c r="F314" t="str">
        <f t="shared" si="704"/>
        <v>US</v>
      </c>
      <c r="G314" t="str">
        <f t="shared" si="704"/>
        <v>NULL</v>
      </c>
      <c r="H314" t="s">
        <v>2315</v>
      </c>
      <c r="I314" t="str">
        <f t="shared" si="704"/>
        <v>Non-Document</v>
      </c>
      <c r="J314">
        <f t="shared" si="587"/>
        <v>11</v>
      </c>
      <c r="K314">
        <f t="shared" ref="K314:L314" si="705">K289</f>
        <v>3.5</v>
      </c>
      <c r="L314">
        <f t="shared" si="705"/>
        <v>4</v>
      </c>
      <c r="M314">
        <f>INDEX('Express Worldwide Export'!$C$14:$S$170,MATCH('Rate Load ExpressWW Export'!L314,'Express Worldwide Export'!$B$14:$B$170,0),MATCH("Zone "&amp;'Rate Load ExpressWW Export'!J314,'Express Worldwide Export'!$C$13:$S$13,0))*1</f>
        <v>61.68</v>
      </c>
      <c r="N314" t="str">
        <f t="shared" ref="N314" si="706">N289</f>
        <v>Flat KG</v>
      </c>
      <c r="O314" t="s">
        <v>2310</v>
      </c>
      <c r="P314" t="s">
        <v>18</v>
      </c>
      <c r="R314" t="str">
        <f t="shared" si="543"/>
        <v>('DHL','2024-01-01','2024-12-31','12376','Export','US',NULL,'EXPRESS WW (EU)','Non-Document','11',3.5,4,61.68,'Flat KG','AppliedMaterials_2024',NULL),</v>
      </c>
    </row>
    <row r="315" spans="1:18" x14ac:dyDescent="0.3">
      <c r="A315" t="str">
        <f t="shared" ref="A315:I315" si="707">A290</f>
        <v>DHL</v>
      </c>
      <c r="B315" s="1" t="s">
        <v>21</v>
      </c>
      <c r="C315" s="1" t="s">
        <v>2309</v>
      </c>
      <c r="D315">
        <v>12376</v>
      </c>
      <c r="E315" t="str">
        <f t="shared" si="707"/>
        <v>Export</v>
      </c>
      <c r="F315" t="str">
        <f t="shared" si="707"/>
        <v>US</v>
      </c>
      <c r="G315" t="str">
        <f t="shared" si="707"/>
        <v>NULL</v>
      </c>
      <c r="H315" t="s">
        <v>2315</v>
      </c>
      <c r="I315" t="str">
        <f t="shared" si="707"/>
        <v>Non-Document</v>
      </c>
      <c r="J315">
        <f t="shared" si="587"/>
        <v>11</v>
      </c>
      <c r="K315">
        <f t="shared" ref="K315:L315" si="708">K290</f>
        <v>4</v>
      </c>
      <c r="L315">
        <f t="shared" si="708"/>
        <v>4.5</v>
      </c>
      <c r="M315">
        <f>INDEX('Express Worldwide Export'!$C$14:$S$170,MATCH('Rate Load ExpressWW Export'!L315,'Express Worldwide Export'!$B$14:$B$170,0),MATCH("Zone "&amp;'Rate Load ExpressWW Export'!J315,'Express Worldwide Export'!$C$13:$S$13,0))*1</f>
        <v>66.5</v>
      </c>
      <c r="N315" t="str">
        <f t="shared" ref="N315" si="709">N290</f>
        <v>Flat KG</v>
      </c>
      <c r="O315" t="s">
        <v>2310</v>
      </c>
      <c r="P315" t="s">
        <v>18</v>
      </c>
      <c r="R315" t="str">
        <f t="shared" si="543"/>
        <v>('DHL','2024-01-01','2024-12-31','12376','Export','US',NULL,'EXPRESS WW (EU)','Non-Document','11',4,4.5,66.5,'Flat KG','AppliedMaterials_2024',NULL),</v>
      </c>
    </row>
    <row r="316" spans="1:18" x14ac:dyDescent="0.3">
      <c r="A316" t="str">
        <f t="shared" ref="A316:I316" si="710">A291</f>
        <v>DHL</v>
      </c>
      <c r="B316" s="1" t="s">
        <v>21</v>
      </c>
      <c r="C316" s="1" t="s">
        <v>2309</v>
      </c>
      <c r="D316">
        <v>12376</v>
      </c>
      <c r="E316" t="str">
        <f t="shared" si="710"/>
        <v>Export</v>
      </c>
      <c r="F316" t="str">
        <f t="shared" si="710"/>
        <v>US</v>
      </c>
      <c r="G316" t="str">
        <f t="shared" si="710"/>
        <v>NULL</v>
      </c>
      <c r="H316" t="s">
        <v>2315</v>
      </c>
      <c r="I316" t="str">
        <f t="shared" si="710"/>
        <v>Non-Document</v>
      </c>
      <c r="J316">
        <f t="shared" si="587"/>
        <v>11</v>
      </c>
      <c r="K316">
        <f t="shared" ref="K316:L316" si="711">K291</f>
        <v>4.5</v>
      </c>
      <c r="L316">
        <f t="shared" si="711"/>
        <v>5</v>
      </c>
      <c r="M316">
        <f>INDEX('Express Worldwide Export'!$C$14:$S$170,MATCH('Rate Load ExpressWW Export'!L316,'Express Worldwide Export'!$B$14:$B$170,0),MATCH("Zone "&amp;'Rate Load ExpressWW Export'!J316,'Express Worldwide Export'!$C$13:$S$13,0))*1</f>
        <v>71.319999999999993</v>
      </c>
      <c r="N316" t="str">
        <f t="shared" ref="N316" si="712">N291</f>
        <v>Flat KG</v>
      </c>
      <c r="O316" t="s">
        <v>2310</v>
      </c>
      <c r="P316" t="s">
        <v>18</v>
      </c>
      <c r="R316" t="str">
        <f t="shared" si="543"/>
        <v>('DHL','2024-01-01','2024-12-31','12376','Export','US',NULL,'EXPRESS WW (EU)','Non-Document','11',4.5,5,71.32,'Flat KG','AppliedMaterials_2024',NULL),</v>
      </c>
    </row>
    <row r="317" spans="1:18" x14ac:dyDescent="0.3">
      <c r="A317" t="str">
        <f t="shared" ref="A317:I317" si="713">A292</f>
        <v>DHL</v>
      </c>
      <c r="B317" s="1" t="s">
        <v>21</v>
      </c>
      <c r="C317" s="1" t="s">
        <v>2309</v>
      </c>
      <c r="D317">
        <v>12376</v>
      </c>
      <c r="E317" t="str">
        <f t="shared" si="713"/>
        <v>Export</v>
      </c>
      <c r="F317" t="str">
        <f t="shared" si="713"/>
        <v>US</v>
      </c>
      <c r="G317" t="str">
        <f t="shared" si="713"/>
        <v>NULL</v>
      </c>
      <c r="H317" t="s">
        <v>2315</v>
      </c>
      <c r="I317" t="str">
        <f t="shared" si="713"/>
        <v>Non-Document</v>
      </c>
      <c r="J317">
        <f t="shared" si="587"/>
        <v>11</v>
      </c>
      <c r="K317">
        <f t="shared" ref="K317:L317" si="714">K292</f>
        <v>5</v>
      </c>
      <c r="L317">
        <f t="shared" si="714"/>
        <v>5.5</v>
      </c>
      <c r="M317">
        <f>INDEX('Express Worldwide Export'!$C$14:$S$170,MATCH('Rate Load ExpressWW Export'!L317,'Express Worldwide Export'!$B$14:$B$170,0),MATCH("Zone "&amp;'Rate Load ExpressWW Export'!J317,'Express Worldwide Export'!$C$13:$S$13,0))*1</f>
        <v>74.78</v>
      </c>
      <c r="N317" t="str">
        <f t="shared" ref="N317" si="715">N292</f>
        <v>Flat KG</v>
      </c>
      <c r="O317" t="s">
        <v>2310</v>
      </c>
      <c r="P317" t="s">
        <v>18</v>
      </c>
      <c r="R317" t="str">
        <f t="shared" si="543"/>
        <v>('DHL','2024-01-01','2024-12-31','12376','Export','US',NULL,'EXPRESS WW (EU)','Non-Document','11',5,5.5,74.78,'Flat KG','AppliedMaterials_2024',NULL),</v>
      </c>
    </row>
    <row r="318" spans="1:18" x14ac:dyDescent="0.3">
      <c r="A318" t="str">
        <f t="shared" ref="A318:I318" si="716">A293</f>
        <v>DHL</v>
      </c>
      <c r="B318" s="1" t="s">
        <v>21</v>
      </c>
      <c r="C318" s="1" t="s">
        <v>2309</v>
      </c>
      <c r="D318">
        <v>12376</v>
      </c>
      <c r="E318" t="str">
        <f t="shared" si="716"/>
        <v>Export</v>
      </c>
      <c r="F318" t="str">
        <f t="shared" si="716"/>
        <v>US</v>
      </c>
      <c r="G318" t="str">
        <f t="shared" si="716"/>
        <v>NULL</v>
      </c>
      <c r="H318" t="s">
        <v>2315</v>
      </c>
      <c r="I318" t="str">
        <f t="shared" si="716"/>
        <v>Non-Document</v>
      </c>
      <c r="J318">
        <f t="shared" si="587"/>
        <v>11</v>
      </c>
      <c r="K318">
        <f t="shared" ref="K318:L318" si="717">K293</f>
        <v>5.5</v>
      </c>
      <c r="L318">
        <f t="shared" si="717"/>
        <v>6</v>
      </c>
      <c r="M318">
        <f>INDEX('Express Worldwide Export'!$C$14:$S$170,MATCH('Rate Load ExpressWW Export'!L318,'Express Worldwide Export'!$B$14:$B$170,0),MATCH("Zone "&amp;'Rate Load ExpressWW Export'!J318,'Express Worldwide Export'!$C$13:$S$13,0))*1</f>
        <v>78.239999999999995</v>
      </c>
      <c r="N318" t="str">
        <f t="shared" ref="N318" si="718">N293</f>
        <v>Flat KG</v>
      </c>
      <c r="O318" t="s">
        <v>2310</v>
      </c>
      <c r="P318" t="s">
        <v>18</v>
      </c>
      <c r="R318" t="str">
        <f t="shared" si="543"/>
        <v>('DHL','2024-01-01','2024-12-31','12376','Export','US',NULL,'EXPRESS WW (EU)','Non-Document','11',5.5,6,78.24,'Flat KG','AppliedMaterials_2024',NULL),</v>
      </c>
    </row>
    <row r="319" spans="1:18" x14ac:dyDescent="0.3">
      <c r="A319" t="str">
        <f t="shared" ref="A319:I319" si="719">A294</f>
        <v>DHL</v>
      </c>
      <c r="B319" s="1" t="s">
        <v>21</v>
      </c>
      <c r="C319" s="1" t="s">
        <v>2309</v>
      </c>
      <c r="D319">
        <v>12376</v>
      </c>
      <c r="E319" t="str">
        <f t="shared" si="719"/>
        <v>Export</v>
      </c>
      <c r="F319" t="str">
        <f t="shared" si="719"/>
        <v>US</v>
      </c>
      <c r="G319" t="str">
        <f t="shared" si="719"/>
        <v>NULL</v>
      </c>
      <c r="H319" t="s">
        <v>2315</v>
      </c>
      <c r="I319" t="str">
        <f t="shared" si="719"/>
        <v>Non-Document</v>
      </c>
      <c r="J319">
        <f t="shared" si="587"/>
        <v>11</v>
      </c>
      <c r="K319">
        <f t="shared" ref="K319:L319" si="720">K294</f>
        <v>6</v>
      </c>
      <c r="L319">
        <f t="shared" si="720"/>
        <v>6.5</v>
      </c>
      <c r="M319">
        <f>INDEX('Express Worldwide Export'!$C$14:$S$170,MATCH('Rate Load ExpressWW Export'!L319,'Express Worldwide Export'!$B$14:$B$170,0),MATCH("Zone "&amp;'Rate Load ExpressWW Export'!J319,'Express Worldwide Export'!$C$13:$S$13,0))*1</f>
        <v>81.7</v>
      </c>
      <c r="N319" t="str">
        <f t="shared" ref="N319" si="721">N294</f>
        <v>Flat KG</v>
      </c>
      <c r="O319" t="s">
        <v>2310</v>
      </c>
      <c r="P319" t="s">
        <v>18</v>
      </c>
      <c r="R319" t="str">
        <f t="shared" si="543"/>
        <v>('DHL','2024-01-01','2024-12-31','12376','Export','US',NULL,'EXPRESS WW (EU)','Non-Document','11',6,6.5,81.7,'Flat KG','AppliedMaterials_2024',NULL),</v>
      </c>
    </row>
    <row r="320" spans="1:18" x14ac:dyDescent="0.3">
      <c r="A320" t="str">
        <f t="shared" ref="A320:I320" si="722">A295</f>
        <v>DHL</v>
      </c>
      <c r="B320" s="1" t="s">
        <v>21</v>
      </c>
      <c r="C320" s="1" t="s">
        <v>2309</v>
      </c>
      <c r="D320">
        <v>12376</v>
      </c>
      <c r="E320" t="str">
        <f t="shared" si="722"/>
        <v>Export</v>
      </c>
      <c r="F320" t="str">
        <f t="shared" si="722"/>
        <v>US</v>
      </c>
      <c r="G320" t="str">
        <f t="shared" si="722"/>
        <v>NULL</v>
      </c>
      <c r="H320" t="s">
        <v>2315</v>
      </c>
      <c r="I320" t="str">
        <f t="shared" si="722"/>
        <v>Non-Document</v>
      </c>
      <c r="J320">
        <f t="shared" si="587"/>
        <v>11</v>
      </c>
      <c r="K320">
        <f t="shared" ref="K320:L320" si="723">K295</f>
        <v>6.5</v>
      </c>
      <c r="L320">
        <f t="shared" si="723"/>
        <v>7</v>
      </c>
      <c r="M320">
        <f>INDEX('Express Worldwide Export'!$C$14:$S$170,MATCH('Rate Load ExpressWW Export'!L320,'Express Worldwide Export'!$B$14:$B$170,0),MATCH("Zone "&amp;'Rate Load ExpressWW Export'!J320,'Express Worldwide Export'!$C$13:$S$13,0))*1</f>
        <v>85.16</v>
      </c>
      <c r="N320" t="str">
        <f t="shared" ref="N320" si="724">N295</f>
        <v>Flat KG</v>
      </c>
      <c r="O320" t="s">
        <v>2310</v>
      </c>
      <c r="P320" t="s">
        <v>18</v>
      </c>
      <c r="R320" t="str">
        <f t="shared" si="543"/>
        <v>('DHL','2024-01-01','2024-12-31','12376','Export','US',NULL,'EXPRESS WW (EU)','Non-Document','11',6.5,7,85.16,'Flat KG','AppliedMaterials_2024',NULL),</v>
      </c>
    </row>
    <row r="321" spans="1:18" x14ac:dyDescent="0.3">
      <c r="A321" t="str">
        <f t="shared" ref="A321:I321" si="725">A296</f>
        <v>DHL</v>
      </c>
      <c r="B321" s="1" t="s">
        <v>21</v>
      </c>
      <c r="C321" s="1" t="s">
        <v>2309</v>
      </c>
      <c r="D321">
        <v>12376</v>
      </c>
      <c r="E321" t="str">
        <f t="shared" si="725"/>
        <v>Export</v>
      </c>
      <c r="F321" t="str">
        <f t="shared" si="725"/>
        <v>US</v>
      </c>
      <c r="G321" t="str">
        <f t="shared" si="725"/>
        <v>NULL</v>
      </c>
      <c r="H321" t="s">
        <v>2315</v>
      </c>
      <c r="I321" t="str">
        <f t="shared" si="725"/>
        <v>Non-Document</v>
      </c>
      <c r="J321">
        <f t="shared" si="587"/>
        <v>11</v>
      </c>
      <c r="K321">
        <f t="shared" ref="K321:L321" si="726">K296</f>
        <v>7</v>
      </c>
      <c r="L321">
        <f t="shared" si="726"/>
        <v>7.5</v>
      </c>
      <c r="M321">
        <f>INDEX('Express Worldwide Export'!$C$14:$S$170,MATCH('Rate Load ExpressWW Export'!L321,'Express Worldwide Export'!$B$14:$B$170,0),MATCH("Zone "&amp;'Rate Load ExpressWW Export'!J321,'Express Worldwide Export'!$C$13:$S$13,0))*1</f>
        <v>88.62</v>
      </c>
      <c r="N321" t="str">
        <f t="shared" ref="N321" si="727">N296</f>
        <v>Flat KG</v>
      </c>
      <c r="O321" t="s">
        <v>2310</v>
      </c>
      <c r="P321" t="s">
        <v>18</v>
      </c>
      <c r="R321" t="str">
        <f t="shared" si="543"/>
        <v>('DHL','2024-01-01','2024-12-31','12376','Export','US',NULL,'EXPRESS WW (EU)','Non-Document','11',7,7.5,88.62,'Flat KG','AppliedMaterials_2024',NULL),</v>
      </c>
    </row>
    <row r="322" spans="1:18" x14ac:dyDescent="0.3">
      <c r="A322" t="str">
        <f t="shared" ref="A322:I322" si="728">A297</f>
        <v>DHL</v>
      </c>
      <c r="B322" s="1" t="s">
        <v>21</v>
      </c>
      <c r="C322" s="1" t="s">
        <v>2309</v>
      </c>
      <c r="D322">
        <v>12376</v>
      </c>
      <c r="E322" t="str">
        <f t="shared" si="728"/>
        <v>Export</v>
      </c>
      <c r="F322" t="str">
        <f t="shared" si="728"/>
        <v>US</v>
      </c>
      <c r="G322" t="str">
        <f t="shared" si="728"/>
        <v>NULL</v>
      </c>
      <c r="H322" t="s">
        <v>2315</v>
      </c>
      <c r="I322" t="str">
        <f t="shared" si="728"/>
        <v>Non-Document</v>
      </c>
      <c r="J322">
        <f t="shared" si="587"/>
        <v>11</v>
      </c>
      <c r="K322">
        <f t="shared" ref="K322:L322" si="729">K297</f>
        <v>7.5</v>
      </c>
      <c r="L322">
        <f t="shared" si="729"/>
        <v>8</v>
      </c>
      <c r="M322">
        <f>INDEX('Express Worldwide Export'!$C$14:$S$170,MATCH('Rate Load ExpressWW Export'!L322,'Express Worldwide Export'!$B$14:$B$170,0),MATCH("Zone "&amp;'Rate Load ExpressWW Export'!J322,'Express Worldwide Export'!$C$13:$S$13,0))*1</f>
        <v>92.08</v>
      </c>
      <c r="N322" t="str">
        <f t="shared" ref="N322" si="730">N297</f>
        <v>Flat KG</v>
      </c>
      <c r="O322" t="s">
        <v>2310</v>
      </c>
      <c r="P322" t="s">
        <v>18</v>
      </c>
      <c r="R322" t="str">
        <f t="shared" si="543"/>
        <v>('DHL','2024-01-01','2024-12-31','12376','Export','US',NULL,'EXPRESS WW (EU)','Non-Document','11',7.5,8,92.08,'Flat KG','AppliedMaterials_2024',NULL),</v>
      </c>
    </row>
    <row r="323" spans="1:18" x14ac:dyDescent="0.3">
      <c r="A323" t="str">
        <f t="shared" ref="A323:I323" si="731">A298</f>
        <v>DHL</v>
      </c>
      <c r="B323" s="1" t="s">
        <v>21</v>
      </c>
      <c r="C323" s="1" t="s">
        <v>2309</v>
      </c>
      <c r="D323">
        <v>12376</v>
      </c>
      <c r="E323" t="str">
        <f t="shared" si="731"/>
        <v>Export</v>
      </c>
      <c r="F323" t="str">
        <f t="shared" si="731"/>
        <v>US</v>
      </c>
      <c r="G323" t="str">
        <f t="shared" si="731"/>
        <v>NULL</v>
      </c>
      <c r="H323" t="s">
        <v>2315</v>
      </c>
      <c r="I323" t="str">
        <f t="shared" si="731"/>
        <v>Non-Document</v>
      </c>
      <c r="J323">
        <f t="shared" si="587"/>
        <v>11</v>
      </c>
      <c r="K323">
        <f t="shared" ref="K323:L323" si="732">K298</f>
        <v>8</v>
      </c>
      <c r="L323">
        <f t="shared" si="732"/>
        <v>8.5</v>
      </c>
      <c r="M323">
        <f>INDEX('Express Worldwide Export'!$C$14:$S$170,MATCH('Rate Load ExpressWW Export'!L323,'Express Worldwide Export'!$B$14:$B$170,0),MATCH("Zone "&amp;'Rate Load ExpressWW Export'!J323,'Express Worldwide Export'!$C$13:$S$13,0))*1</f>
        <v>95.54</v>
      </c>
      <c r="N323" t="str">
        <f t="shared" ref="N323" si="733">N298</f>
        <v>Flat KG</v>
      </c>
      <c r="O323" t="s">
        <v>2310</v>
      </c>
      <c r="P323" t="s">
        <v>18</v>
      </c>
      <c r="R323" t="str">
        <f t="shared" si="543"/>
        <v>('DHL','2024-01-01','2024-12-31','12376','Export','US',NULL,'EXPRESS WW (EU)','Non-Document','11',8,8.5,95.54,'Flat KG','AppliedMaterials_2024',NULL),</v>
      </c>
    </row>
    <row r="324" spans="1:18" x14ac:dyDescent="0.3">
      <c r="A324" t="str">
        <f t="shared" ref="A324:I324" si="734">A299</f>
        <v>DHL</v>
      </c>
      <c r="B324" s="1" t="s">
        <v>21</v>
      </c>
      <c r="C324" s="1" t="s">
        <v>2309</v>
      </c>
      <c r="D324">
        <v>12376</v>
      </c>
      <c r="E324" t="str">
        <f t="shared" si="734"/>
        <v>Export</v>
      </c>
      <c r="F324" t="str">
        <f t="shared" si="734"/>
        <v>US</v>
      </c>
      <c r="G324" t="str">
        <f t="shared" si="734"/>
        <v>NULL</v>
      </c>
      <c r="H324" t="s">
        <v>2315</v>
      </c>
      <c r="I324" t="str">
        <f t="shared" si="734"/>
        <v>Non-Document</v>
      </c>
      <c r="J324">
        <f t="shared" si="587"/>
        <v>11</v>
      </c>
      <c r="K324">
        <f t="shared" ref="K324:L324" si="735">K299</f>
        <v>8.5</v>
      </c>
      <c r="L324">
        <f t="shared" si="735"/>
        <v>9</v>
      </c>
      <c r="M324">
        <f>INDEX('Express Worldwide Export'!$C$14:$S$170,MATCH('Rate Load ExpressWW Export'!L324,'Express Worldwide Export'!$B$14:$B$170,0),MATCH("Zone "&amp;'Rate Load ExpressWW Export'!J324,'Express Worldwide Export'!$C$13:$S$13,0))*1</f>
        <v>99</v>
      </c>
      <c r="N324" t="str">
        <f t="shared" ref="N324" si="736">N299</f>
        <v>Flat KG</v>
      </c>
      <c r="O324" t="s">
        <v>2310</v>
      </c>
      <c r="P324" t="s">
        <v>18</v>
      </c>
      <c r="R324" t="str">
        <f t="shared" ref="R324:R331" si="737">SUBSTITUTE(IF(OR(ROW(A324)=2,MOD(ROW(A324),1000)=0),"insert into tnl_rating.dbo.dhl_express_rate_master values ('DHL','"&amp;B324&amp;"','"&amp;C324&amp;"','"&amp;D324&amp;"','"&amp;E324&amp;"','"&amp;F324&amp;"','"&amp;G324&amp;"','"&amp;H324&amp;"','"&amp;I324&amp;"','"&amp;J324&amp;"',"&amp;K324&amp;","&amp;L324&amp;","&amp;M324&amp;",'"&amp;N324&amp;"','"&amp;O324&amp;"',"&amp;P324&amp;"),",IF(OR(A325="",MOD(ROW(A325),1000)=0),"('DHL','"&amp;B324&amp;"','"&amp;C324&amp;"','"&amp;D324&amp;"','"&amp;E324&amp;"','"&amp;F324&amp;"','"&amp;G324&amp;"','"&amp;H324&amp;"','"&amp;I324&amp;"','"&amp;J324&amp;"',"&amp;K324&amp;","&amp;L324&amp;","&amp;M324&amp;",'"&amp;N324&amp;"','"&amp;O324&amp;"',"&amp;P324&amp;")","('DHL','"&amp;B324&amp;"','"&amp;C324&amp;"','"&amp;D324&amp;"','"&amp;E324&amp;"','"&amp;F324&amp;"','"&amp;G324&amp;"','"&amp;H324&amp;"','"&amp;I324&amp;"','"&amp;J324&amp;"',"&amp;K324&amp;","&amp;L324&amp;","&amp;M324&amp;",'"&amp;N324&amp;"','"&amp;O324&amp;"',"&amp;P324&amp;"),")),"'NULL'","NULL")</f>
        <v>('DHL','2024-01-01','2024-12-31','12376','Export','US',NULL,'EXPRESS WW (EU)','Non-Document','11',8.5,9,99,'Flat KG','AppliedMaterials_2024',NULL),</v>
      </c>
    </row>
    <row r="325" spans="1:18" x14ac:dyDescent="0.3">
      <c r="A325" t="str">
        <f t="shared" ref="A325:I325" si="738">A300</f>
        <v>DHL</v>
      </c>
      <c r="B325" s="1" t="s">
        <v>21</v>
      </c>
      <c r="C325" s="1" t="s">
        <v>2309</v>
      </c>
      <c r="D325">
        <v>12376</v>
      </c>
      <c r="E325" t="str">
        <f t="shared" si="738"/>
        <v>Export</v>
      </c>
      <c r="F325" t="str">
        <f t="shared" si="738"/>
        <v>US</v>
      </c>
      <c r="G325" t="str">
        <f t="shared" si="738"/>
        <v>NULL</v>
      </c>
      <c r="H325" t="s">
        <v>2315</v>
      </c>
      <c r="I325" t="str">
        <f t="shared" si="738"/>
        <v>Non-Document</v>
      </c>
      <c r="J325">
        <f t="shared" si="587"/>
        <v>11</v>
      </c>
      <c r="K325">
        <f t="shared" ref="K325:L325" si="739">K300</f>
        <v>9</v>
      </c>
      <c r="L325">
        <f t="shared" si="739"/>
        <v>9.5</v>
      </c>
      <c r="M325">
        <f>INDEX('Express Worldwide Export'!$C$14:$S$170,MATCH('Rate Load ExpressWW Export'!L325,'Express Worldwide Export'!$B$14:$B$170,0),MATCH("Zone "&amp;'Rate Load ExpressWW Export'!J325,'Express Worldwide Export'!$C$13:$S$13,0))*1</f>
        <v>102.46</v>
      </c>
      <c r="N325" t="str">
        <f t="shared" ref="N325" si="740">N300</f>
        <v>Flat KG</v>
      </c>
      <c r="O325" t="s">
        <v>2310</v>
      </c>
      <c r="P325" t="s">
        <v>18</v>
      </c>
      <c r="R325" t="str">
        <f t="shared" si="737"/>
        <v>('DHL','2024-01-01','2024-12-31','12376','Export','US',NULL,'EXPRESS WW (EU)','Non-Document','11',9,9.5,102.46,'Flat KG','AppliedMaterials_2024',NULL),</v>
      </c>
    </row>
    <row r="326" spans="1:18" x14ac:dyDescent="0.3">
      <c r="A326" t="str">
        <f t="shared" ref="A326:I326" si="741">A301</f>
        <v>DHL</v>
      </c>
      <c r="B326" s="1" t="s">
        <v>21</v>
      </c>
      <c r="C326" s="1" t="s">
        <v>2309</v>
      </c>
      <c r="D326">
        <v>12376</v>
      </c>
      <c r="E326" t="str">
        <f t="shared" si="741"/>
        <v>Export</v>
      </c>
      <c r="F326" t="str">
        <f t="shared" si="741"/>
        <v>US</v>
      </c>
      <c r="G326" t="str">
        <f t="shared" si="741"/>
        <v>NULL</v>
      </c>
      <c r="H326" t="s">
        <v>2315</v>
      </c>
      <c r="I326" t="str">
        <f t="shared" si="741"/>
        <v>Non-Document</v>
      </c>
      <c r="J326">
        <f t="shared" si="587"/>
        <v>11</v>
      </c>
      <c r="K326">
        <f t="shared" ref="K326:L326" si="742">K301</f>
        <v>9.5</v>
      </c>
      <c r="L326">
        <f t="shared" si="742"/>
        <v>10</v>
      </c>
      <c r="M326">
        <f>INDEX('Express Worldwide Export'!$C$14:$S$170,MATCH('Rate Load ExpressWW Export'!L326,'Express Worldwide Export'!$B$14:$B$170,0),MATCH("Zone "&amp;'Rate Load ExpressWW Export'!J326,'Express Worldwide Export'!$C$13:$S$13,0))*1</f>
        <v>105.92</v>
      </c>
      <c r="N326" t="str">
        <f t="shared" ref="N326" si="743">N301</f>
        <v>Flat KG</v>
      </c>
      <c r="O326" t="s">
        <v>2310</v>
      </c>
      <c r="P326" t="s">
        <v>18</v>
      </c>
      <c r="R326" t="str">
        <f t="shared" si="737"/>
        <v>('DHL','2024-01-01','2024-12-31','12376','Export','US',NULL,'EXPRESS WW (EU)','Non-Document','11',9.5,10,105.92,'Flat KG','AppliedMaterials_2024',NULL),</v>
      </c>
    </row>
    <row r="327" spans="1:18" x14ac:dyDescent="0.3">
      <c r="A327" t="str">
        <f t="shared" ref="A327:I327" si="744">A302</f>
        <v>DHL</v>
      </c>
      <c r="B327" s="1" t="s">
        <v>21</v>
      </c>
      <c r="C327" s="1" t="s">
        <v>2309</v>
      </c>
      <c r="D327">
        <v>12376</v>
      </c>
      <c r="E327" t="str">
        <f t="shared" si="744"/>
        <v>Export</v>
      </c>
      <c r="F327" t="str">
        <f t="shared" si="744"/>
        <v>US</v>
      </c>
      <c r="G327" t="str">
        <f t="shared" si="744"/>
        <v>NULL</v>
      </c>
      <c r="H327" t="s">
        <v>2315</v>
      </c>
      <c r="I327" t="str">
        <f t="shared" si="744"/>
        <v>Non-Document</v>
      </c>
      <c r="J327">
        <f t="shared" si="587"/>
        <v>11</v>
      </c>
      <c r="K327">
        <f t="shared" ref="K327:L327" si="745">K302</f>
        <v>10</v>
      </c>
      <c r="L327">
        <f t="shared" si="745"/>
        <v>20</v>
      </c>
      <c r="M327">
        <f>INDEX('Express Worldwide Export'!$C$14:$S$170,MATCH('Rate Load ExpressWW Export'!L327,'Express Worldwide Export'!$B$14:$B$170,0),MATCH("Zone "&amp;'Rate Load ExpressWW Export'!J327,'Express Worldwide Export'!$C$13:$S$13,0))*1</f>
        <v>1.67</v>
      </c>
      <c r="N327" t="str">
        <f t="shared" ref="N327" si="746">N302</f>
        <v>Per0.5KG_A</v>
      </c>
      <c r="O327" t="s">
        <v>2310</v>
      </c>
      <c r="P327">
        <f>M326</f>
        <v>105.92</v>
      </c>
      <c r="R327" t="str">
        <f t="shared" si="737"/>
        <v>('DHL','2024-01-01','2024-12-31','12376','Export','US',NULL,'EXPRESS WW (EU)','Non-Document','11',10,20,1.67,'Per0.5KG_A','AppliedMaterials_2024',105.92),</v>
      </c>
    </row>
    <row r="328" spans="1:18" x14ac:dyDescent="0.3">
      <c r="A328" t="str">
        <f t="shared" ref="A328:I328" si="747">A303</f>
        <v>DHL</v>
      </c>
      <c r="B328" s="1" t="s">
        <v>21</v>
      </c>
      <c r="C328" s="1" t="s">
        <v>2309</v>
      </c>
      <c r="D328">
        <v>12376</v>
      </c>
      <c r="E328" t="str">
        <f t="shared" si="747"/>
        <v>Export</v>
      </c>
      <c r="F328" t="str">
        <f t="shared" si="747"/>
        <v>US</v>
      </c>
      <c r="G328" t="str">
        <f t="shared" si="747"/>
        <v>NULL</v>
      </c>
      <c r="H328" t="s">
        <v>2315</v>
      </c>
      <c r="I328" t="str">
        <f t="shared" si="747"/>
        <v>Non-Document</v>
      </c>
      <c r="J328">
        <f t="shared" si="587"/>
        <v>11</v>
      </c>
      <c r="K328">
        <f t="shared" ref="K328:L328" si="748">K303</f>
        <v>20</v>
      </c>
      <c r="L328">
        <f t="shared" si="748"/>
        <v>30</v>
      </c>
      <c r="M328">
        <f>INDEX('Express Worldwide Export'!$C$14:$S$170,MATCH('Rate Load ExpressWW Export'!L328,'Express Worldwide Export'!$B$14:$B$170,0),MATCH("Zone "&amp;'Rate Load ExpressWW Export'!J328,'Express Worldwide Export'!$C$13:$S$13,0))*1</f>
        <v>1.27</v>
      </c>
      <c r="N328" t="str">
        <f t="shared" ref="N328" si="749">N303</f>
        <v>Per0.5KG_A</v>
      </c>
      <c r="O328" t="s">
        <v>2310</v>
      </c>
      <c r="P328">
        <f>P327+((K328-K327)*2)*M327</f>
        <v>139.32</v>
      </c>
      <c r="R328" t="str">
        <f t="shared" si="737"/>
        <v>('DHL','2024-01-01','2024-12-31','12376','Export','US',NULL,'EXPRESS WW (EU)','Non-Document','11',20,30,1.27,'Per0.5KG_A','AppliedMaterials_2024',139.32),</v>
      </c>
    </row>
    <row r="329" spans="1:18" x14ac:dyDescent="0.3">
      <c r="A329" t="str">
        <f t="shared" ref="A329:I329" si="750">A304</f>
        <v>DHL</v>
      </c>
      <c r="B329" s="1" t="s">
        <v>21</v>
      </c>
      <c r="C329" s="1" t="s">
        <v>2309</v>
      </c>
      <c r="D329">
        <v>12376</v>
      </c>
      <c r="E329" t="str">
        <f t="shared" si="750"/>
        <v>Export</v>
      </c>
      <c r="F329" t="str">
        <f t="shared" si="750"/>
        <v>US</v>
      </c>
      <c r="G329" t="str">
        <f t="shared" si="750"/>
        <v>NULL</v>
      </c>
      <c r="H329" t="s">
        <v>2315</v>
      </c>
      <c r="I329" t="str">
        <f t="shared" si="750"/>
        <v>Non-Document</v>
      </c>
      <c r="J329">
        <f t="shared" si="587"/>
        <v>11</v>
      </c>
      <c r="K329">
        <f t="shared" ref="K329:L329" si="751">K304</f>
        <v>30</v>
      </c>
      <c r="L329">
        <f t="shared" si="751"/>
        <v>70</v>
      </c>
      <c r="M329">
        <f>INDEX('Express Worldwide Export'!$C$14:$S$170,MATCH('Rate Load ExpressWW Export'!L329,'Express Worldwide Export'!$B$14:$B$170,0),MATCH("Zone "&amp;'Rate Load ExpressWW Export'!J329,'Express Worldwide Export'!$C$13:$S$13,0))*1</f>
        <v>2.5299999999999998</v>
      </c>
      <c r="N329" t="str">
        <f t="shared" ref="N329" si="752">N304</f>
        <v>Per0.5KG_A</v>
      </c>
      <c r="O329" t="s">
        <v>2310</v>
      </c>
      <c r="P329">
        <f>P328+(K329-K328)*2*M328</f>
        <v>164.72</v>
      </c>
      <c r="R329" t="str">
        <f t="shared" si="737"/>
        <v>('DHL','2024-01-01','2024-12-31','12376','Export','US',NULL,'EXPRESS WW (EU)','Non-Document','11',30,70,2.53,'Per0.5KG_A','AppliedMaterials_2024',164.72),</v>
      </c>
    </row>
    <row r="330" spans="1:18" x14ac:dyDescent="0.3">
      <c r="A330" t="str">
        <f t="shared" ref="A330:I330" si="753">A305</f>
        <v>DHL</v>
      </c>
      <c r="B330" s="1" t="s">
        <v>21</v>
      </c>
      <c r="C330" s="1" t="s">
        <v>2309</v>
      </c>
      <c r="D330">
        <v>12376</v>
      </c>
      <c r="E330" t="str">
        <f t="shared" si="753"/>
        <v>Export</v>
      </c>
      <c r="F330" t="str">
        <f t="shared" si="753"/>
        <v>US</v>
      </c>
      <c r="G330" t="str">
        <f t="shared" si="753"/>
        <v>NULL</v>
      </c>
      <c r="H330" t="s">
        <v>2315</v>
      </c>
      <c r="I330" t="str">
        <f t="shared" si="753"/>
        <v>Non-Document</v>
      </c>
      <c r="J330">
        <f t="shared" si="587"/>
        <v>11</v>
      </c>
      <c r="K330">
        <f t="shared" ref="K330:L330" si="754">K305</f>
        <v>70</v>
      </c>
      <c r="L330">
        <f t="shared" si="754"/>
        <v>300</v>
      </c>
      <c r="M330">
        <f>INDEX('Express Worldwide Export'!$C$14:$S$170,MATCH('Rate Load ExpressWW Export'!L330,'Express Worldwide Export'!$B$14:$B$170,0),MATCH("Zone "&amp;'Rate Load ExpressWW Export'!J330,'Express Worldwide Export'!$C$13:$S$13,0))*1</f>
        <v>4.74</v>
      </c>
      <c r="N330" t="str">
        <f t="shared" ref="N330" si="755">N305</f>
        <v>Per0.5KG_A</v>
      </c>
      <c r="O330" t="s">
        <v>2310</v>
      </c>
      <c r="P330">
        <f>P329+(K330-K329)*2*M329</f>
        <v>367.12</v>
      </c>
      <c r="R330" t="str">
        <f t="shared" si="737"/>
        <v>('DHL','2024-01-01','2024-12-31','12376','Export','US',NULL,'EXPRESS WW (EU)','Non-Document','11',70,300,4.74,'Per0.5KG_A','AppliedMaterials_2024',367.12),</v>
      </c>
    </row>
    <row r="331" spans="1:18" x14ac:dyDescent="0.3">
      <c r="A331" t="str">
        <f t="shared" ref="A331:I331" si="756">A306</f>
        <v>DHL</v>
      </c>
      <c r="B331" s="1" t="s">
        <v>21</v>
      </c>
      <c r="C331" s="1" t="s">
        <v>2309</v>
      </c>
      <c r="D331">
        <v>12376</v>
      </c>
      <c r="E331" t="str">
        <f t="shared" si="756"/>
        <v>Export</v>
      </c>
      <c r="F331" t="str">
        <f t="shared" si="756"/>
        <v>US</v>
      </c>
      <c r="G331" t="str">
        <f t="shared" si="756"/>
        <v>NULL</v>
      </c>
      <c r="H331" t="s">
        <v>2315</v>
      </c>
      <c r="I331" t="str">
        <f t="shared" si="756"/>
        <v>Non-Document</v>
      </c>
      <c r="J331">
        <f t="shared" si="587"/>
        <v>11</v>
      </c>
      <c r="K331">
        <f t="shared" ref="K331:L331" si="757">K306</f>
        <v>300</v>
      </c>
      <c r="L331">
        <f t="shared" si="757"/>
        <v>99999</v>
      </c>
      <c r="M331">
        <f>INDEX('Express Worldwide Export'!$C$14:$S$170,MATCH('Rate Load ExpressWW Export'!L331,'Express Worldwide Export'!$B$14:$B$170,0),MATCH("Zone "&amp;'Rate Load ExpressWW Export'!J331,'Express Worldwide Export'!$C$13:$S$13,0))*1</f>
        <v>4.58</v>
      </c>
      <c r="N331" t="str">
        <f t="shared" ref="N331" si="758">N306</f>
        <v>Per0.5KG_A</v>
      </c>
      <c r="O331" t="s">
        <v>2310</v>
      </c>
      <c r="P331">
        <f>P330+(K331-K330)*2*M330</f>
        <v>2547.52</v>
      </c>
      <c r="R331" t="str">
        <f t="shared" si="737"/>
        <v>('DHL','2024-01-01','2024-12-31','12376','Export','US',NULL,'EXPRESS WW (EU)','Non-Document','11',300,99999,4.58,'Per0.5KG_A','AppliedMaterials_2024',2547.52),</v>
      </c>
    </row>
    <row r="332" spans="1:18" x14ac:dyDescent="0.3">
      <c r="A332" t="s">
        <v>15</v>
      </c>
      <c r="B332" s="1" t="s">
        <v>21</v>
      </c>
      <c r="C332" s="1" t="s">
        <v>2309</v>
      </c>
      <c r="D332">
        <v>12376</v>
      </c>
      <c r="E332" t="s">
        <v>16</v>
      </c>
      <c r="F332" t="s">
        <v>17</v>
      </c>
      <c r="G332" t="s">
        <v>18</v>
      </c>
      <c r="H332" t="s">
        <v>2351</v>
      </c>
      <c r="I332" t="s">
        <v>179</v>
      </c>
      <c r="J332">
        <v>1</v>
      </c>
      <c r="K332">
        <v>0</v>
      </c>
      <c r="L332">
        <v>0.5</v>
      </c>
      <c r="M332">
        <f>INDEX('Express Worldwide Export'!$C$7:$S$10,MATCH('Rate Load ExpressWW Export'!L332,'Express Worldwide Export'!$A$7:$A$10,0),MATCH("Zone "&amp;'Rate Load ExpressWW Export'!J332,'Express Worldwide Export'!$C$6:$S$6,0))*1</f>
        <v>13.64</v>
      </c>
      <c r="N332" t="s">
        <v>285</v>
      </c>
      <c r="O332" t="s">
        <v>2310</v>
      </c>
      <c r="P332" t="s">
        <v>18</v>
      </c>
      <c r="R332" t="str">
        <f>SUBSTITUTE(IF(OR(ROW(A332)=2,MOD(ROW(A332),1000)=0),"insert into tnl_rating.dbo.dhl_express_rate_master values ('DHL','"&amp;B332&amp;"','"&amp;C332&amp;"','"&amp;D332&amp;"','"&amp;E332&amp;"','"&amp;F332&amp;"','"&amp;G332&amp;"','"&amp;H332&amp;"','"&amp;I332&amp;"','"&amp;J332&amp;"',"&amp;K332&amp;","&amp;L332&amp;","&amp;M332&amp;",'"&amp;N332&amp;"','"&amp;O332&amp;"',"&amp;P332&amp;"),",IF(OR(A333="",MOD(ROW(A333),1000)=0),"('DHL','"&amp;B332&amp;"','"&amp;C332&amp;"','"&amp;D332&amp;"','"&amp;E332&amp;"','"&amp;F332&amp;"','"&amp;G332&amp;"','"&amp;H332&amp;"','"&amp;I332&amp;"','"&amp;J332&amp;"',"&amp;K332&amp;","&amp;L332&amp;","&amp;M332&amp;",'"&amp;N332&amp;"','"&amp;O332&amp;"',"&amp;P332&amp;")","('DHL','"&amp;B332&amp;"','"&amp;C332&amp;"','"&amp;D332&amp;"','"&amp;E332&amp;"','"&amp;F332&amp;"','"&amp;G332&amp;"','"&amp;H332&amp;"','"&amp;I332&amp;"','"&amp;J332&amp;"',"&amp;K332&amp;","&amp;L332&amp;","&amp;M332&amp;",'"&amp;N332&amp;"','"&amp;O332&amp;"',"&amp;P332&amp;"),")),"'NULL'","NULL")</f>
        <v>('DHL','2024-01-01','2024-12-31','12376','Export','US',NULL,'EXPRESS 12:00 (DOC) ','Document','1',0,0.5,13.64,'Flat KG','AppliedMaterials_2024',NULL),</v>
      </c>
    </row>
    <row r="333" spans="1:18" x14ac:dyDescent="0.3">
      <c r="A333" t="s">
        <v>15</v>
      </c>
      <c r="B333" s="1" t="s">
        <v>21</v>
      </c>
      <c r="C333" s="1" t="s">
        <v>2309</v>
      </c>
      <c r="D333">
        <v>12376</v>
      </c>
      <c r="E333" t="s">
        <v>16</v>
      </c>
      <c r="F333" t="s">
        <v>17</v>
      </c>
      <c r="G333" t="s">
        <v>18</v>
      </c>
      <c r="H333" t="s">
        <v>2351</v>
      </c>
      <c r="I333" t="s">
        <v>179</v>
      </c>
      <c r="J333">
        <v>1</v>
      </c>
      <c r="K333">
        <v>0.5</v>
      </c>
      <c r="L333">
        <v>1</v>
      </c>
      <c r="M333">
        <f>INDEX('Express Worldwide Export'!$C$7:$S$10,MATCH('Rate Load ExpressWW Export'!L333,'Express Worldwide Export'!$A$7:$A$10,0),MATCH("Zone "&amp;'Rate Load ExpressWW Export'!J333,'Express Worldwide Export'!$C$6:$S$6,0))*1</f>
        <v>15.15</v>
      </c>
      <c r="N333" t="s">
        <v>285</v>
      </c>
      <c r="O333" t="s">
        <v>2310</v>
      </c>
      <c r="P333" t="s">
        <v>18</v>
      </c>
      <c r="R333" t="str">
        <f t="shared" ref="R333:R386" si="759">SUBSTITUTE(IF(OR(ROW(A333)=2,MOD(ROW(A333),1000)=0),"insert into tnl_rating.dbo.dhl_express_rate_master values ('DHL','"&amp;B333&amp;"','"&amp;C333&amp;"','"&amp;D333&amp;"','"&amp;E333&amp;"','"&amp;F333&amp;"','"&amp;G333&amp;"','"&amp;H333&amp;"','"&amp;I333&amp;"','"&amp;J333&amp;"',"&amp;K333&amp;","&amp;L333&amp;","&amp;M333&amp;",'"&amp;N333&amp;"','"&amp;O333&amp;"',"&amp;P333&amp;"),",IF(OR(A334="",MOD(ROW(A334),1000)=0),"('DHL','"&amp;B333&amp;"','"&amp;C333&amp;"','"&amp;D333&amp;"','"&amp;E333&amp;"','"&amp;F333&amp;"','"&amp;G333&amp;"','"&amp;H333&amp;"','"&amp;I333&amp;"','"&amp;J333&amp;"',"&amp;K333&amp;","&amp;L333&amp;","&amp;M333&amp;",'"&amp;N333&amp;"','"&amp;O333&amp;"',"&amp;P333&amp;")","('DHL','"&amp;B333&amp;"','"&amp;C333&amp;"','"&amp;D333&amp;"','"&amp;E333&amp;"','"&amp;F333&amp;"','"&amp;G333&amp;"','"&amp;H333&amp;"','"&amp;I333&amp;"','"&amp;J333&amp;"',"&amp;K333&amp;","&amp;L333&amp;","&amp;M333&amp;",'"&amp;N333&amp;"','"&amp;O333&amp;"',"&amp;P333&amp;"),")),"'NULL'","NULL")</f>
        <v>('DHL','2024-01-01','2024-12-31','12376','Export','US',NULL,'EXPRESS 12:00 (DOC) ','Document','1',0.5,1,15.15,'Flat KG','AppliedMaterials_2024',NULL),</v>
      </c>
    </row>
    <row r="334" spans="1:18" x14ac:dyDescent="0.3">
      <c r="A334" t="s">
        <v>15</v>
      </c>
      <c r="B334" s="1" t="s">
        <v>21</v>
      </c>
      <c r="C334" s="1" t="s">
        <v>2309</v>
      </c>
      <c r="D334">
        <v>12376</v>
      </c>
      <c r="E334" t="s">
        <v>16</v>
      </c>
      <c r="F334" t="s">
        <v>17</v>
      </c>
      <c r="G334" t="s">
        <v>18</v>
      </c>
      <c r="H334" t="s">
        <v>2351</v>
      </c>
      <c r="I334" t="s">
        <v>179</v>
      </c>
      <c r="J334">
        <v>1</v>
      </c>
      <c r="K334">
        <v>1</v>
      </c>
      <c r="L334">
        <v>1.5</v>
      </c>
      <c r="M334">
        <f>INDEX('Express Worldwide Export'!$C$7:$S$10,MATCH('Rate Load ExpressWW Export'!L334,'Express Worldwide Export'!$A$7:$A$10,0),MATCH("Zone "&amp;'Rate Load ExpressWW Export'!J334,'Express Worldwide Export'!$C$6:$S$6,0))*1</f>
        <v>16.350000000000001</v>
      </c>
      <c r="N334" t="s">
        <v>285</v>
      </c>
      <c r="O334" t="s">
        <v>2310</v>
      </c>
      <c r="P334" t="s">
        <v>18</v>
      </c>
      <c r="R334" t="str">
        <f t="shared" si="759"/>
        <v>('DHL','2024-01-01','2024-12-31','12376','Export','US',NULL,'EXPRESS 12:00 (DOC) ','Document','1',1,1.5,16.35,'Flat KG','AppliedMaterials_2024',NULL),</v>
      </c>
    </row>
    <row r="335" spans="1:18" x14ac:dyDescent="0.3">
      <c r="A335" t="s">
        <v>15</v>
      </c>
      <c r="B335" s="1" t="s">
        <v>21</v>
      </c>
      <c r="C335" s="1" t="s">
        <v>2309</v>
      </c>
      <c r="D335">
        <v>12376</v>
      </c>
      <c r="E335" t="s">
        <v>16</v>
      </c>
      <c r="F335" t="s">
        <v>17</v>
      </c>
      <c r="G335" t="s">
        <v>18</v>
      </c>
      <c r="H335" t="s">
        <v>2351</v>
      </c>
      <c r="I335" t="s">
        <v>179</v>
      </c>
      <c r="J335">
        <v>1</v>
      </c>
      <c r="K335">
        <v>1.5</v>
      </c>
      <c r="L335">
        <v>2</v>
      </c>
      <c r="M335">
        <f>INDEX('Express Worldwide Export'!$C$7:$S$10,MATCH('Rate Load ExpressWW Export'!L335,'Express Worldwide Export'!$A$7:$A$10,0),MATCH("Zone "&amp;'Rate Load ExpressWW Export'!J335,'Express Worldwide Export'!$C$6:$S$6,0))*1</f>
        <v>17.55</v>
      </c>
      <c r="N335" t="s">
        <v>285</v>
      </c>
      <c r="O335" t="s">
        <v>2310</v>
      </c>
      <c r="P335" t="s">
        <v>18</v>
      </c>
      <c r="R335" t="str">
        <f t="shared" si="759"/>
        <v>('DHL','2024-01-01','2024-12-31','12376','Export','US',NULL,'EXPRESS 12:00 (DOC) ','Document','1',1.5,2,17.55,'Flat KG','AppliedMaterials_2024',NULL),</v>
      </c>
    </row>
    <row r="336" spans="1:18" x14ac:dyDescent="0.3">
      <c r="A336" t="s">
        <v>15</v>
      </c>
      <c r="B336" s="1" t="s">
        <v>21</v>
      </c>
      <c r="C336" s="1" t="s">
        <v>2309</v>
      </c>
      <c r="D336">
        <v>12376</v>
      </c>
      <c r="E336" t="s">
        <v>16</v>
      </c>
      <c r="F336" t="s">
        <v>17</v>
      </c>
      <c r="G336" t="s">
        <v>18</v>
      </c>
      <c r="H336" t="s">
        <v>2351</v>
      </c>
      <c r="I336" t="s">
        <v>179</v>
      </c>
      <c r="J336">
        <f>J332+1</f>
        <v>2</v>
      </c>
      <c r="K336">
        <v>0</v>
      </c>
      <c r="L336">
        <v>0.5</v>
      </c>
      <c r="M336">
        <f>INDEX('Express Worldwide Export'!$C$7:$S$10,MATCH('Rate Load ExpressWW Export'!L336,'Express Worldwide Export'!$A$7:$A$10,0),MATCH("Zone "&amp;'Rate Load ExpressWW Export'!J336,'Express Worldwide Export'!$C$6:$S$6,0))*1</f>
        <v>12.06</v>
      </c>
      <c r="N336" t="s">
        <v>285</v>
      </c>
      <c r="O336" t="s">
        <v>2310</v>
      </c>
      <c r="P336" t="s">
        <v>18</v>
      </c>
      <c r="R336" t="str">
        <f t="shared" si="759"/>
        <v>('DHL','2024-01-01','2024-12-31','12376','Export','US',NULL,'EXPRESS 12:00 (DOC) ','Document','2',0,0.5,12.06,'Flat KG','AppliedMaterials_2024',NULL),</v>
      </c>
    </row>
    <row r="337" spans="1:18" x14ac:dyDescent="0.3">
      <c r="A337" t="s">
        <v>15</v>
      </c>
      <c r="B337" s="1" t="s">
        <v>21</v>
      </c>
      <c r="C337" s="1" t="s">
        <v>2309</v>
      </c>
      <c r="D337">
        <v>12376</v>
      </c>
      <c r="E337" t="s">
        <v>16</v>
      </c>
      <c r="F337" t="s">
        <v>17</v>
      </c>
      <c r="G337" t="s">
        <v>18</v>
      </c>
      <c r="H337" t="s">
        <v>2351</v>
      </c>
      <c r="I337" t="s">
        <v>179</v>
      </c>
      <c r="J337">
        <f t="shared" ref="J337:J375" si="760">J333+1</f>
        <v>2</v>
      </c>
      <c r="K337">
        <v>0.5</v>
      </c>
      <c r="L337">
        <v>1</v>
      </c>
      <c r="M337">
        <f>INDEX('Express Worldwide Export'!$C$7:$S$10,MATCH('Rate Load ExpressWW Export'!L337,'Express Worldwide Export'!$A$7:$A$10,0),MATCH("Zone "&amp;'Rate Load ExpressWW Export'!J337,'Express Worldwide Export'!$C$6:$S$6,0))*1</f>
        <v>13.34</v>
      </c>
      <c r="N337" t="s">
        <v>285</v>
      </c>
      <c r="O337" t="s">
        <v>2310</v>
      </c>
      <c r="P337" t="s">
        <v>18</v>
      </c>
      <c r="R337" t="str">
        <f t="shared" si="759"/>
        <v>('DHL','2024-01-01','2024-12-31','12376','Export','US',NULL,'EXPRESS 12:00 (DOC) ','Document','2',0.5,1,13.34,'Flat KG','AppliedMaterials_2024',NULL),</v>
      </c>
    </row>
    <row r="338" spans="1:18" x14ac:dyDescent="0.3">
      <c r="A338" t="s">
        <v>15</v>
      </c>
      <c r="B338" s="1" t="s">
        <v>21</v>
      </c>
      <c r="C338" s="1" t="s">
        <v>2309</v>
      </c>
      <c r="D338">
        <v>12376</v>
      </c>
      <c r="E338" t="s">
        <v>16</v>
      </c>
      <c r="F338" t="s">
        <v>17</v>
      </c>
      <c r="G338" t="s">
        <v>18</v>
      </c>
      <c r="H338" t="s">
        <v>2351</v>
      </c>
      <c r="I338" t="s">
        <v>179</v>
      </c>
      <c r="J338">
        <f t="shared" si="760"/>
        <v>2</v>
      </c>
      <c r="K338">
        <v>1</v>
      </c>
      <c r="L338">
        <v>1.5</v>
      </c>
      <c r="M338">
        <f>INDEX('Express Worldwide Export'!$C$7:$S$10,MATCH('Rate Load ExpressWW Export'!L338,'Express Worldwide Export'!$A$7:$A$10,0),MATCH("Zone "&amp;'Rate Load ExpressWW Export'!J338,'Express Worldwide Export'!$C$6:$S$6,0))*1</f>
        <v>14.34</v>
      </c>
      <c r="N338" t="s">
        <v>285</v>
      </c>
      <c r="O338" t="s">
        <v>2310</v>
      </c>
      <c r="P338" t="s">
        <v>18</v>
      </c>
      <c r="R338" t="str">
        <f t="shared" si="759"/>
        <v>('DHL','2024-01-01','2024-12-31','12376','Export','US',NULL,'EXPRESS 12:00 (DOC) ','Document','2',1,1.5,14.34,'Flat KG','AppliedMaterials_2024',NULL),</v>
      </c>
    </row>
    <row r="339" spans="1:18" x14ac:dyDescent="0.3">
      <c r="A339" t="s">
        <v>15</v>
      </c>
      <c r="B339" s="1" t="s">
        <v>21</v>
      </c>
      <c r="C339" s="1" t="s">
        <v>2309</v>
      </c>
      <c r="D339">
        <v>12376</v>
      </c>
      <c r="E339" t="s">
        <v>16</v>
      </c>
      <c r="F339" t="s">
        <v>17</v>
      </c>
      <c r="G339" t="s">
        <v>18</v>
      </c>
      <c r="H339" t="s">
        <v>2351</v>
      </c>
      <c r="I339" t="s">
        <v>179</v>
      </c>
      <c r="J339">
        <f t="shared" si="760"/>
        <v>2</v>
      </c>
      <c r="K339">
        <v>1.5</v>
      </c>
      <c r="L339">
        <v>2</v>
      </c>
      <c r="M339">
        <f>INDEX('Express Worldwide Export'!$C$7:$S$10,MATCH('Rate Load ExpressWW Export'!L339,'Express Worldwide Export'!$A$7:$A$10,0),MATCH("Zone "&amp;'Rate Load ExpressWW Export'!J339,'Express Worldwide Export'!$C$6:$S$6,0))*1</f>
        <v>15.34</v>
      </c>
      <c r="N339" t="s">
        <v>285</v>
      </c>
      <c r="O339" t="s">
        <v>2310</v>
      </c>
      <c r="P339" t="s">
        <v>18</v>
      </c>
      <c r="R339" t="str">
        <f t="shared" si="759"/>
        <v>('DHL','2024-01-01','2024-12-31','12376','Export','US',NULL,'EXPRESS 12:00 (DOC) ','Document','2',1.5,2,15.34,'Flat KG','AppliedMaterials_2024',NULL),</v>
      </c>
    </row>
    <row r="340" spans="1:18" x14ac:dyDescent="0.3">
      <c r="A340" t="s">
        <v>15</v>
      </c>
      <c r="B340" s="1" t="s">
        <v>21</v>
      </c>
      <c r="C340" s="1" t="s">
        <v>2309</v>
      </c>
      <c r="D340">
        <v>12376</v>
      </c>
      <c r="E340" t="s">
        <v>16</v>
      </c>
      <c r="F340" t="s">
        <v>17</v>
      </c>
      <c r="G340" t="s">
        <v>18</v>
      </c>
      <c r="H340" t="s">
        <v>2351</v>
      </c>
      <c r="I340" t="s">
        <v>179</v>
      </c>
      <c r="J340">
        <f t="shared" si="760"/>
        <v>3</v>
      </c>
      <c r="K340">
        <v>0</v>
      </c>
      <c r="L340">
        <v>0.5</v>
      </c>
      <c r="M340">
        <f>INDEX('Express Worldwide Export'!$C$7:$S$10,MATCH('Rate Load ExpressWW Export'!L340,'Express Worldwide Export'!$A$7:$A$10,0),MATCH("Zone "&amp;'Rate Load ExpressWW Export'!J340,'Express Worldwide Export'!$C$6:$S$6,0))*1</f>
        <v>13.05</v>
      </c>
      <c r="N340" t="s">
        <v>285</v>
      </c>
      <c r="O340" t="s">
        <v>2310</v>
      </c>
      <c r="P340" t="s">
        <v>18</v>
      </c>
      <c r="R340" t="str">
        <f t="shared" si="759"/>
        <v>('DHL','2024-01-01','2024-12-31','12376','Export','US',NULL,'EXPRESS 12:00 (DOC) ','Document','3',0,0.5,13.05,'Flat KG','AppliedMaterials_2024',NULL),</v>
      </c>
    </row>
    <row r="341" spans="1:18" x14ac:dyDescent="0.3">
      <c r="A341" t="s">
        <v>15</v>
      </c>
      <c r="B341" s="1" t="s">
        <v>21</v>
      </c>
      <c r="C341" s="1" t="s">
        <v>2309</v>
      </c>
      <c r="D341">
        <v>12376</v>
      </c>
      <c r="E341" t="s">
        <v>16</v>
      </c>
      <c r="F341" t="s">
        <v>17</v>
      </c>
      <c r="G341" t="s">
        <v>18</v>
      </c>
      <c r="H341" t="s">
        <v>2351</v>
      </c>
      <c r="I341" t="s">
        <v>179</v>
      </c>
      <c r="J341">
        <f t="shared" si="760"/>
        <v>3</v>
      </c>
      <c r="K341">
        <v>0.5</v>
      </c>
      <c r="L341">
        <v>1</v>
      </c>
      <c r="M341">
        <f>INDEX('Express Worldwide Export'!$C$7:$S$10,MATCH('Rate Load ExpressWW Export'!L341,'Express Worldwide Export'!$A$7:$A$10,0),MATCH("Zone "&amp;'Rate Load ExpressWW Export'!J341,'Express Worldwide Export'!$C$6:$S$6,0))*1</f>
        <v>14.8</v>
      </c>
      <c r="N341" t="s">
        <v>285</v>
      </c>
      <c r="O341" t="s">
        <v>2310</v>
      </c>
      <c r="P341" t="s">
        <v>18</v>
      </c>
      <c r="R341" t="str">
        <f t="shared" si="759"/>
        <v>('DHL','2024-01-01','2024-12-31','12376','Export','US',NULL,'EXPRESS 12:00 (DOC) ','Document','3',0.5,1,14.8,'Flat KG','AppliedMaterials_2024',NULL),</v>
      </c>
    </row>
    <row r="342" spans="1:18" x14ac:dyDescent="0.3">
      <c r="A342" t="s">
        <v>15</v>
      </c>
      <c r="B342" s="1" t="s">
        <v>21</v>
      </c>
      <c r="C342" s="1" t="s">
        <v>2309</v>
      </c>
      <c r="D342">
        <v>12376</v>
      </c>
      <c r="E342" t="s">
        <v>16</v>
      </c>
      <c r="F342" t="s">
        <v>17</v>
      </c>
      <c r="G342" t="s">
        <v>18</v>
      </c>
      <c r="H342" t="s">
        <v>2351</v>
      </c>
      <c r="I342" t="s">
        <v>179</v>
      </c>
      <c r="J342">
        <f t="shared" si="760"/>
        <v>3</v>
      </c>
      <c r="K342">
        <v>1</v>
      </c>
      <c r="L342">
        <v>1.5</v>
      </c>
      <c r="M342">
        <f>INDEX('Express Worldwide Export'!$C$7:$S$10,MATCH('Rate Load ExpressWW Export'!L342,'Express Worldwide Export'!$A$7:$A$10,0),MATCH("Zone "&amp;'Rate Load ExpressWW Export'!J342,'Express Worldwide Export'!$C$6:$S$6,0))*1</f>
        <v>16.09</v>
      </c>
      <c r="N342" t="s">
        <v>285</v>
      </c>
      <c r="O342" t="s">
        <v>2310</v>
      </c>
      <c r="P342" t="s">
        <v>18</v>
      </c>
      <c r="R342" t="str">
        <f t="shared" si="759"/>
        <v>('DHL','2024-01-01','2024-12-31','12376','Export','US',NULL,'EXPRESS 12:00 (DOC) ','Document','3',1,1.5,16.09,'Flat KG','AppliedMaterials_2024',NULL),</v>
      </c>
    </row>
    <row r="343" spans="1:18" x14ac:dyDescent="0.3">
      <c r="A343" t="s">
        <v>15</v>
      </c>
      <c r="B343" s="1" t="s">
        <v>21</v>
      </c>
      <c r="C343" s="1" t="s">
        <v>2309</v>
      </c>
      <c r="D343">
        <v>12376</v>
      </c>
      <c r="E343" t="s">
        <v>16</v>
      </c>
      <c r="F343" t="s">
        <v>17</v>
      </c>
      <c r="G343" t="s">
        <v>18</v>
      </c>
      <c r="H343" t="s">
        <v>2351</v>
      </c>
      <c r="I343" t="s">
        <v>179</v>
      </c>
      <c r="J343">
        <f t="shared" si="760"/>
        <v>3</v>
      </c>
      <c r="K343">
        <v>1.5</v>
      </c>
      <c r="L343">
        <v>2</v>
      </c>
      <c r="M343">
        <f>INDEX('Express Worldwide Export'!$C$7:$S$10,MATCH('Rate Load ExpressWW Export'!L343,'Express Worldwide Export'!$A$7:$A$10,0),MATCH("Zone "&amp;'Rate Load ExpressWW Export'!J343,'Express Worldwide Export'!$C$6:$S$6,0))*1</f>
        <v>17.38</v>
      </c>
      <c r="N343" t="s">
        <v>285</v>
      </c>
      <c r="O343" t="s">
        <v>2310</v>
      </c>
      <c r="P343" t="s">
        <v>18</v>
      </c>
      <c r="R343" t="str">
        <f t="shared" si="759"/>
        <v>('DHL','2024-01-01','2024-12-31','12376','Export','US',NULL,'EXPRESS 12:00 (DOC) ','Document','3',1.5,2,17.38,'Flat KG','AppliedMaterials_2024',NULL),</v>
      </c>
    </row>
    <row r="344" spans="1:18" x14ac:dyDescent="0.3">
      <c r="A344" t="s">
        <v>15</v>
      </c>
      <c r="B344" s="1" t="s">
        <v>21</v>
      </c>
      <c r="C344" s="1" t="s">
        <v>2309</v>
      </c>
      <c r="D344">
        <v>12376</v>
      </c>
      <c r="E344" t="s">
        <v>16</v>
      </c>
      <c r="F344" t="s">
        <v>17</v>
      </c>
      <c r="G344" t="s">
        <v>18</v>
      </c>
      <c r="H344" t="s">
        <v>2351</v>
      </c>
      <c r="I344" t="s">
        <v>179</v>
      </c>
      <c r="J344">
        <f t="shared" si="760"/>
        <v>4</v>
      </c>
      <c r="K344">
        <v>0</v>
      </c>
      <c r="L344">
        <v>0.5</v>
      </c>
      <c r="M344">
        <f>INDEX('Express Worldwide Export'!$C$7:$S$10,MATCH('Rate Load ExpressWW Export'!L344,'Express Worldwide Export'!$A$7:$A$10,0),MATCH("Zone "&amp;'Rate Load ExpressWW Export'!J344,'Express Worldwide Export'!$C$6:$S$6,0))*1</f>
        <v>13.05</v>
      </c>
      <c r="N344" t="s">
        <v>285</v>
      </c>
      <c r="O344" t="s">
        <v>2310</v>
      </c>
      <c r="P344" t="s">
        <v>18</v>
      </c>
      <c r="R344" t="str">
        <f t="shared" si="759"/>
        <v>('DHL','2024-01-01','2024-12-31','12376','Export','US',NULL,'EXPRESS 12:00 (DOC) ','Document','4',0,0.5,13.05,'Flat KG','AppliedMaterials_2024',NULL),</v>
      </c>
    </row>
    <row r="345" spans="1:18" x14ac:dyDescent="0.3">
      <c r="A345" t="s">
        <v>15</v>
      </c>
      <c r="B345" s="1" t="s">
        <v>21</v>
      </c>
      <c r="C345" s="1" t="s">
        <v>2309</v>
      </c>
      <c r="D345">
        <v>12376</v>
      </c>
      <c r="E345" t="s">
        <v>16</v>
      </c>
      <c r="F345" t="s">
        <v>17</v>
      </c>
      <c r="G345" t="s">
        <v>18</v>
      </c>
      <c r="H345" t="s">
        <v>2351</v>
      </c>
      <c r="I345" t="s">
        <v>179</v>
      </c>
      <c r="J345">
        <f t="shared" si="760"/>
        <v>4</v>
      </c>
      <c r="K345">
        <v>0.5</v>
      </c>
      <c r="L345">
        <v>1</v>
      </c>
      <c r="M345">
        <f>INDEX('Express Worldwide Export'!$C$7:$S$10,MATCH('Rate Load ExpressWW Export'!L345,'Express Worldwide Export'!$A$7:$A$10,0),MATCH("Zone "&amp;'Rate Load ExpressWW Export'!J345,'Express Worldwide Export'!$C$6:$S$6,0))*1</f>
        <v>14.8</v>
      </c>
      <c r="N345" t="s">
        <v>285</v>
      </c>
      <c r="O345" t="s">
        <v>2310</v>
      </c>
      <c r="P345" t="s">
        <v>18</v>
      </c>
      <c r="R345" t="str">
        <f t="shared" si="759"/>
        <v>('DHL','2024-01-01','2024-12-31','12376','Export','US',NULL,'EXPRESS 12:00 (DOC) ','Document','4',0.5,1,14.8,'Flat KG','AppliedMaterials_2024',NULL),</v>
      </c>
    </row>
    <row r="346" spans="1:18" x14ac:dyDescent="0.3">
      <c r="A346" t="s">
        <v>15</v>
      </c>
      <c r="B346" s="1" t="s">
        <v>21</v>
      </c>
      <c r="C346" s="1" t="s">
        <v>2309</v>
      </c>
      <c r="D346">
        <v>12376</v>
      </c>
      <c r="E346" t="s">
        <v>16</v>
      </c>
      <c r="F346" t="s">
        <v>17</v>
      </c>
      <c r="G346" t="s">
        <v>18</v>
      </c>
      <c r="H346" t="s">
        <v>2351</v>
      </c>
      <c r="I346" t="s">
        <v>179</v>
      </c>
      <c r="J346">
        <f t="shared" si="760"/>
        <v>4</v>
      </c>
      <c r="K346">
        <v>1</v>
      </c>
      <c r="L346">
        <v>1.5</v>
      </c>
      <c r="M346">
        <f>INDEX('Express Worldwide Export'!$C$7:$S$10,MATCH('Rate Load ExpressWW Export'!L346,'Express Worldwide Export'!$A$7:$A$10,0),MATCH("Zone "&amp;'Rate Load ExpressWW Export'!J346,'Express Worldwide Export'!$C$6:$S$6,0))*1</f>
        <v>16.09</v>
      </c>
      <c r="N346" t="s">
        <v>285</v>
      </c>
      <c r="O346" t="s">
        <v>2310</v>
      </c>
      <c r="P346" t="s">
        <v>18</v>
      </c>
      <c r="R346" t="str">
        <f t="shared" si="759"/>
        <v>('DHL','2024-01-01','2024-12-31','12376','Export','US',NULL,'EXPRESS 12:00 (DOC) ','Document','4',1,1.5,16.09,'Flat KG','AppliedMaterials_2024',NULL),</v>
      </c>
    </row>
    <row r="347" spans="1:18" x14ac:dyDescent="0.3">
      <c r="A347" t="s">
        <v>15</v>
      </c>
      <c r="B347" s="1" t="s">
        <v>21</v>
      </c>
      <c r="C347" s="1" t="s">
        <v>2309</v>
      </c>
      <c r="D347">
        <v>12376</v>
      </c>
      <c r="E347" t="s">
        <v>16</v>
      </c>
      <c r="F347" t="s">
        <v>17</v>
      </c>
      <c r="G347" t="s">
        <v>18</v>
      </c>
      <c r="H347" t="s">
        <v>2351</v>
      </c>
      <c r="I347" t="s">
        <v>179</v>
      </c>
      <c r="J347">
        <f t="shared" si="760"/>
        <v>4</v>
      </c>
      <c r="K347">
        <v>1.5</v>
      </c>
      <c r="L347">
        <v>2</v>
      </c>
      <c r="M347">
        <f>INDEX('Express Worldwide Export'!$C$7:$S$10,MATCH('Rate Load ExpressWW Export'!L347,'Express Worldwide Export'!$A$7:$A$10,0),MATCH("Zone "&amp;'Rate Load ExpressWW Export'!J347,'Express Worldwide Export'!$C$6:$S$6,0))*1</f>
        <v>17.38</v>
      </c>
      <c r="N347" t="s">
        <v>285</v>
      </c>
      <c r="O347" t="s">
        <v>2310</v>
      </c>
      <c r="P347" t="s">
        <v>18</v>
      </c>
      <c r="R347" t="str">
        <f t="shared" si="759"/>
        <v>('DHL','2024-01-01','2024-12-31','12376','Export','US',NULL,'EXPRESS 12:00 (DOC) ','Document','4',1.5,2,17.38,'Flat KG','AppliedMaterials_2024',NULL),</v>
      </c>
    </row>
    <row r="348" spans="1:18" x14ac:dyDescent="0.3">
      <c r="A348" t="s">
        <v>15</v>
      </c>
      <c r="B348" s="1" t="s">
        <v>21</v>
      </c>
      <c r="C348" s="1" t="s">
        <v>2309</v>
      </c>
      <c r="D348">
        <v>12376</v>
      </c>
      <c r="E348" t="s">
        <v>16</v>
      </c>
      <c r="F348" t="s">
        <v>17</v>
      </c>
      <c r="G348" t="s">
        <v>18</v>
      </c>
      <c r="H348" t="s">
        <v>2351</v>
      </c>
      <c r="I348" t="s">
        <v>179</v>
      </c>
      <c r="J348">
        <f t="shared" si="760"/>
        <v>5</v>
      </c>
      <c r="K348">
        <v>0</v>
      </c>
      <c r="L348">
        <v>0.5</v>
      </c>
      <c r="M348">
        <f>INDEX('Express Worldwide Export'!$C$7:$S$10,MATCH('Rate Load ExpressWW Export'!L348,'Express Worldwide Export'!$A$7:$A$10,0),MATCH("Zone "&amp;'Rate Load ExpressWW Export'!J348,'Express Worldwide Export'!$C$6:$S$6,0))*1</f>
        <v>13.33</v>
      </c>
      <c r="N348" t="s">
        <v>285</v>
      </c>
      <c r="O348" t="s">
        <v>2310</v>
      </c>
      <c r="P348" t="s">
        <v>18</v>
      </c>
      <c r="R348" t="str">
        <f t="shared" si="759"/>
        <v>('DHL','2024-01-01','2024-12-31','12376','Export','US',NULL,'EXPRESS 12:00 (DOC) ','Document','5',0,0.5,13.33,'Flat KG','AppliedMaterials_2024',NULL),</v>
      </c>
    </row>
    <row r="349" spans="1:18" x14ac:dyDescent="0.3">
      <c r="A349" t="s">
        <v>15</v>
      </c>
      <c r="B349" s="1" t="s">
        <v>21</v>
      </c>
      <c r="C349" s="1" t="s">
        <v>2309</v>
      </c>
      <c r="D349">
        <v>12376</v>
      </c>
      <c r="E349" t="s">
        <v>16</v>
      </c>
      <c r="F349" t="s">
        <v>17</v>
      </c>
      <c r="G349" t="s">
        <v>18</v>
      </c>
      <c r="H349" t="s">
        <v>2351</v>
      </c>
      <c r="I349" t="s">
        <v>179</v>
      </c>
      <c r="J349">
        <f t="shared" si="760"/>
        <v>5</v>
      </c>
      <c r="K349">
        <v>0.5</v>
      </c>
      <c r="L349">
        <v>1</v>
      </c>
      <c r="M349">
        <f>INDEX('Express Worldwide Export'!$C$7:$S$10,MATCH('Rate Load ExpressWW Export'!L349,'Express Worldwide Export'!$A$7:$A$10,0),MATCH("Zone "&amp;'Rate Load ExpressWW Export'!J349,'Express Worldwide Export'!$C$6:$S$6,0))*1</f>
        <v>15.32</v>
      </c>
      <c r="N349" t="s">
        <v>285</v>
      </c>
      <c r="O349" t="s">
        <v>2310</v>
      </c>
      <c r="P349" t="s">
        <v>18</v>
      </c>
      <c r="R349" t="str">
        <f t="shared" si="759"/>
        <v>('DHL','2024-01-01','2024-12-31','12376','Export','US',NULL,'EXPRESS 12:00 (DOC) ','Document','5',0.5,1,15.32,'Flat KG','AppliedMaterials_2024',NULL),</v>
      </c>
    </row>
    <row r="350" spans="1:18" x14ac:dyDescent="0.3">
      <c r="A350" t="s">
        <v>15</v>
      </c>
      <c r="B350" s="1" t="s">
        <v>21</v>
      </c>
      <c r="C350" s="1" t="s">
        <v>2309</v>
      </c>
      <c r="D350">
        <v>12376</v>
      </c>
      <c r="E350" t="s">
        <v>16</v>
      </c>
      <c r="F350" t="s">
        <v>17</v>
      </c>
      <c r="G350" t="s">
        <v>18</v>
      </c>
      <c r="H350" t="s">
        <v>2351</v>
      </c>
      <c r="I350" t="s">
        <v>179</v>
      </c>
      <c r="J350">
        <f t="shared" si="760"/>
        <v>5</v>
      </c>
      <c r="K350">
        <v>1</v>
      </c>
      <c r="L350">
        <v>1.5</v>
      </c>
      <c r="M350">
        <f>INDEX('Express Worldwide Export'!$C$7:$S$10,MATCH('Rate Load ExpressWW Export'!L350,'Express Worldwide Export'!$A$7:$A$10,0),MATCH("Zone "&amp;'Rate Load ExpressWW Export'!J350,'Express Worldwide Export'!$C$6:$S$6,0))*1</f>
        <v>16.97</v>
      </c>
      <c r="N350" t="s">
        <v>285</v>
      </c>
      <c r="O350" t="s">
        <v>2310</v>
      </c>
      <c r="P350" t="s">
        <v>18</v>
      </c>
      <c r="R350" t="str">
        <f t="shared" si="759"/>
        <v>('DHL','2024-01-01','2024-12-31','12376','Export','US',NULL,'EXPRESS 12:00 (DOC) ','Document','5',1,1.5,16.97,'Flat KG','AppliedMaterials_2024',NULL),</v>
      </c>
    </row>
    <row r="351" spans="1:18" x14ac:dyDescent="0.3">
      <c r="A351" t="s">
        <v>15</v>
      </c>
      <c r="B351" s="1" t="s">
        <v>21</v>
      </c>
      <c r="C351" s="1" t="s">
        <v>2309</v>
      </c>
      <c r="D351">
        <v>12376</v>
      </c>
      <c r="E351" t="s">
        <v>16</v>
      </c>
      <c r="F351" t="s">
        <v>17</v>
      </c>
      <c r="G351" t="s">
        <v>18</v>
      </c>
      <c r="H351" t="s">
        <v>2351</v>
      </c>
      <c r="I351" t="s">
        <v>179</v>
      </c>
      <c r="J351">
        <f t="shared" si="760"/>
        <v>5</v>
      </c>
      <c r="K351">
        <v>1.5</v>
      </c>
      <c r="L351">
        <v>2</v>
      </c>
      <c r="M351">
        <f>INDEX('Express Worldwide Export'!$C$7:$S$10,MATCH('Rate Load ExpressWW Export'!L351,'Express Worldwide Export'!$A$7:$A$10,0),MATCH("Zone "&amp;'Rate Load ExpressWW Export'!J351,'Express Worldwide Export'!$C$6:$S$6,0))*1</f>
        <v>18.62</v>
      </c>
      <c r="N351" t="s">
        <v>285</v>
      </c>
      <c r="O351" t="s">
        <v>2310</v>
      </c>
      <c r="P351" t="s">
        <v>18</v>
      </c>
      <c r="R351" t="str">
        <f t="shared" si="759"/>
        <v>('DHL','2024-01-01','2024-12-31','12376','Export','US',NULL,'EXPRESS 12:00 (DOC) ','Document','5',1.5,2,18.62,'Flat KG','AppliedMaterials_2024',NULL),</v>
      </c>
    </row>
    <row r="352" spans="1:18" x14ac:dyDescent="0.3">
      <c r="A352" t="s">
        <v>15</v>
      </c>
      <c r="B352" s="1" t="s">
        <v>21</v>
      </c>
      <c r="C352" s="1" t="s">
        <v>2309</v>
      </c>
      <c r="D352">
        <v>12376</v>
      </c>
      <c r="E352" t="s">
        <v>16</v>
      </c>
      <c r="F352" t="s">
        <v>17</v>
      </c>
      <c r="G352" t="s">
        <v>18</v>
      </c>
      <c r="H352" t="s">
        <v>2351</v>
      </c>
      <c r="I352" t="s">
        <v>179</v>
      </c>
      <c r="J352">
        <f t="shared" si="760"/>
        <v>6</v>
      </c>
      <c r="K352">
        <v>0</v>
      </c>
      <c r="L352">
        <v>0.5</v>
      </c>
      <c r="M352">
        <f>INDEX('Express Worldwide Export'!$C$7:$S$10,MATCH('Rate Load ExpressWW Export'!L352,'Express Worldwide Export'!$A$7:$A$10,0),MATCH("Zone "&amp;'Rate Load ExpressWW Export'!J352,'Express Worldwide Export'!$C$6:$S$6,0))*1</f>
        <v>13.33</v>
      </c>
      <c r="N352" t="s">
        <v>285</v>
      </c>
      <c r="O352" t="s">
        <v>2310</v>
      </c>
      <c r="P352" t="s">
        <v>18</v>
      </c>
      <c r="R352" t="str">
        <f t="shared" si="759"/>
        <v>('DHL','2024-01-01','2024-12-31','12376','Export','US',NULL,'EXPRESS 12:00 (DOC) ','Document','6',0,0.5,13.33,'Flat KG','AppliedMaterials_2024',NULL),</v>
      </c>
    </row>
    <row r="353" spans="1:18" x14ac:dyDescent="0.3">
      <c r="A353" t="s">
        <v>15</v>
      </c>
      <c r="B353" s="1" t="s">
        <v>21</v>
      </c>
      <c r="C353" s="1" t="s">
        <v>2309</v>
      </c>
      <c r="D353">
        <v>12376</v>
      </c>
      <c r="E353" t="s">
        <v>16</v>
      </c>
      <c r="F353" t="s">
        <v>17</v>
      </c>
      <c r="G353" t="s">
        <v>18</v>
      </c>
      <c r="H353" t="s">
        <v>2351</v>
      </c>
      <c r="I353" t="s">
        <v>179</v>
      </c>
      <c r="J353">
        <f t="shared" si="760"/>
        <v>6</v>
      </c>
      <c r="K353">
        <v>0.5</v>
      </c>
      <c r="L353">
        <v>1</v>
      </c>
      <c r="M353">
        <f>INDEX('Express Worldwide Export'!$C$7:$S$10,MATCH('Rate Load ExpressWW Export'!L353,'Express Worldwide Export'!$A$7:$A$10,0),MATCH("Zone "&amp;'Rate Load ExpressWW Export'!J353,'Express Worldwide Export'!$C$6:$S$6,0))*1</f>
        <v>15.32</v>
      </c>
      <c r="N353" t="s">
        <v>285</v>
      </c>
      <c r="O353" t="s">
        <v>2310</v>
      </c>
      <c r="P353" t="s">
        <v>18</v>
      </c>
      <c r="R353" t="str">
        <f t="shared" si="759"/>
        <v>('DHL','2024-01-01','2024-12-31','12376','Export','US',NULL,'EXPRESS 12:00 (DOC) ','Document','6',0.5,1,15.32,'Flat KG','AppliedMaterials_2024',NULL),</v>
      </c>
    </row>
    <row r="354" spans="1:18" x14ac:dyDescent="0.3">
      <c r="A354" t="s">
        <v>15</v>
      </c>
      <c r="B354" s="1" t="s">
        <v>21</v>
      </c>
      <c r="C354" s="1" t="s">
        <v>2309</v>
      </c>
      <c r="D354">
        <v>12376</v>
      </c>
      <c r="E354" t="s">
        <v>16</v>
      </c>
      <c r="F354" t="s">
        <v>17</v>
      </c>
      <c r="G354" t="s">
        <v>18</v>
      </c>
      <c r="H354" t="s">
        <v>2351</v>
      </c>
      <c r="I354" t="s">
        <v>179</v>
      </c>
      <c r="J354">
        <f t="shared" si="760"/>
        <v>6</v>
      </c>
      <c r="K354">
        <v>1</v>
      </c>
      <c r="L354">
        <v>1.5</v>
      </c>
      <c r="M354">
        <f>INDEX('Express Worldwide Export'!$C$7:$S$10,MATCH('Rate Load ExpressWW Export'!L354,'Express Worldwide Export'!$A$7:$A$10,0),MATCH("Zone "&amp;'Rate Load ExpressWW Export'!J354,'Express Worldwide Export'!$C$6:$S$6,0))*1</f>
        <v>16.97</v>
      </c>
      <c r="N354" t="s">
        <v>285</v>
      </c>
      <c r="O354" t="s">
        <v>2310</v>
      </c>
      <c r="P354" t="s">
        <v>18</v>
      </c>
      <c r="R354" t="str">
        <f t="shared" si="759"/>
        <v>('DHL','2024-01-01','2024-12-31','12376','Export','US',NULL,'EXPRESS 12:00 (DOC) ','Document','6',1,1.5,16.97,'Flat KG','AppliedMaterials_2024',NULL),</v>
      </c>
    </row>
    <row r="355" spans="1:18" x14ac:dyDescent="0.3">
      <c r="A355" t="s">
        <v>15</v>
      </c>
      <c r="B355" s="1" t="s">
        <v>21</v>
      </c>
      <c r="C355" s="1" t="s">
        <v>2309</v>
      </c>
      <c r="D355">
        <v>12376</v>
      </c>
      <c r="E355" t="s">
        <v>16</v>
      </c>
      <c r="F355" t="s">
        <v>17</v>
      </c>
      <c r="G355" t="s">
        <v>18</v>
      </c>
      <c r="H355" t="s">
        <v>2351</v>
      </c>
      <c r="I355" t="s">
        <v>179</v>
      </c>
      <c r="J355">
        <f t="shared" si="760"/>
        <v>6</v>
      </c>
      <c r="K355">
        <v>1.5</v>
      </c>
      <c r="L355">
        <v>2</v>
      </c>
      <c r="M355">
        <f>INDEX('Express Worldwide Export'!$C$7:$S$10,MATCH('Rate Load ExpressWW Export'!L355,'Express Worldwide Export'!$A$7:$A$10,0),MATCH("Zone "&amp;'Rate Load ExpressWW Export'!J355,'Express Worldwide Export'!$C$6:$S$6,0))*1</f>
        <v>18.62</v>
      </c>
      <c r="N355" t="s">
        <v>285</v>
      </c>
      <c r="O355" t="s">
        <v>2310</v>
      </c>
      <c r="P355" t="s">
        <v>18</v>
      </c>
      <c r="R355" t="str">
        <f t="shared" si="759"/>
        <v>('DHL','2024-01-01','2024-12-31','12376','Export','US',NULL,'EXPRESS 12:00 (DOC) ','Document','6',1.5,2,18.62,'Flat KG','AppliedMaterials_2024',NULL),</v>
      </c>
    </row>
    <row r="356" spans="1:18" x14ac:dyDescent="0.3">
      <c r="A356" t="s">
        <v>15</v>
      </c>
      <c r="B356" s="1" t="s">
        <v>21</v>
      </c>
      <c r="C356" s="1" t="s">
        <v>2309</v>
      </c>
      <c r="D356">
        <v>12376</v>
      </c>
      <c r="E356" t="s">
        <v>16</v>
      </c>
      <c r="F356" t="s">
        <v>17</v>
      </c>
      <c r="G356" t="s">
        <v>18</v>
      </c>
      <c r="H356" t="s">
        <v>2351</v>
      </c>
      <c r="I356" t="s">
        <v>179</v>
      </c>
      <c r="J356">
        <f t="shared" si="760"/>
        <v>7</v>
      </c>
      <c r="K356">
        <v>0</v>
      </c>
      <c r="L356">
        <v>0.5</v>
      </c>
      <c r="M356">
        <f>INDEX('Express Worldwide Export'!$C$7:$S$10,MATCH('Rate Load ExpressWW Export'!L356,'Express Worldwide Export'!$A$7:$A$10,0),MATCH("Zone "&amp;'Rate Load ExpressWW Export'!J356,'Express Worldwide Export'!$C$6:$S$6,0))*1</f>
        <v>16.329999999999998</v>
      </c>
      <c r="N356" t="s">
        <v>285</v>
      </c>
      <c r="O356" t="s">
        <v>2310</v>
      </c>
      <c r="P356" t="s">
        <v>18</v>
      </c>
      <c r="R356" t="str">
        <f t="shared" si="759"/>
        <v>('DHL','2024-01-01','2024-12-31','12376','Export','US',NULL,'EXPRESS 12:00 (DOC) ','Document','7',0,0.5,16.33,'Flat KG','AppliedMaterials_2024',NULL),</v>
      </c>
    </row>
    <row r="357" spans="1:18" x14ac:dyDescent="0.3">
      <c r="A357" t="s">
        <v>15</v>
      </c>
      <c r="B357" s="1" t="s">
        <v>21</v>
      </c>
      <c r="C357" s="1" t="s">
        <v>2309</v>
      </c>
      <c r="D357">
        <v>12376</v>
      </c>
      <c r="E357" t="s">
        <v>16</v>
      </c>
      <c r="F357" t="s">
        <v>17</v>
      </c>
      <c r="G357" t="s">
        <v>18</v>
      </c>
      <c r="H357" t="s">
        <v>2351</v>
      </c>
      <c r="I357" t="s">
        <v>179</v>
      </c>
      <c r="J357">
        <f t="shared" si="760"/>
        <v>7</v>
      </c>
      <c r="K357">
        <v>0.5</v>
      </c>
      <c r="L357">
        <v>1</v>
      </c>
      <c r="M357">
        <f>INDEX('Express Worldwide Export'!$C$7:$S$10,MATCH('Rate Load ExpressWW Export'!L357,'Express Worldwide Export'!$A$7:$A$10,0),MATCH("Zone "&amp;'Rate Load ExpressWW Export'!J357,'Express Worldwide Export'!$C$6:$S$6,0))*1</f>
        <v>18.57</v>
      </c>
      <c r="N357" t="s">
        <v>285</v>
      </c>
      <c r="O357" t="s">
        <v>2310</v>
      </c>
      <c r="P357" t="s">
        <v>18</v>
      </c>
      <c r="R357" t="str">
        <f t="shared" si="759"/>
        <v>('DHL','2024-01-01','2024-12-31','12376','Export','US',NULL,'EXPRESS 12:00 (DOC) ','Document','7',0.5,1,18.57,'Flat KG','AppliedMaterials_2024',NULL),</v>
      </c>
    </row>
    <row r="358" spans="1:18" x14ac:dyDescent="0.3">
      <c r="A358" t="s">
        <v>15</v>
      </c>
      <c r="B358" s="1" t="s">
        <v>21</v>
      </c>
      <c r="C358" s="1" t="s">
        <v>2309</v>
      </c>
      <c r="D358">
        <v>12376</v>
      </c>
      <c r="E358" t="s">
        <v>16</v>
      </c>
      <c r="F358" t="s">
        <v>17</v>
      </c>
      <c r="G358" t="s">
        <v>18</v>
      </c>
      <c r="H358" t="s">
        <v>2351</v>
      </c>
      <c r="I358" t="s">
        <v>179</v>
      </c>
      <c r="J358">
        <f t="shared" si="760"/>
        <v>7</v>
      </c>
      <c r="K358">
        <v>1</v>
      </c>
      <c r="L358">
        <v>1.5</v>
      </c>
      <c r="M358">
        <f>INDEX('Express Worldwide Export'!$C$7:$S$10,MATCH('Rate Load ExpressWW Export'!L358,'Express Worldwide Export'!$A$7:$A$10,0),MATCH("Zone "&amp;'Rate Load ExpressWW Export'!J358,'Express Worldwide Export'!$C$6:$S$6,0))*1</f>
        <v>20.34</v>
      </c>
      <c r="N358" t="s">
        <v>285</v>
      </c>
      <c r="O358" t="s">
        <v>2310</v>
      </c>
      <c r="P358" t="s">
        <v>18</v>
      </c>
      <c r="R358" t="str">
        <f t="shared" si="759"/>
        <v>('DHL','2024-01-01','2024-12-31','12376','Export','US',NULL,'EXPRESS 12:00 (DOC) ','Document','7',1,1.5,20.34,'Flat KG','AppliedMaterials_2024',NULL),</v>
      </c>
    </row>
    <row r="359" spans="1:18" x14ac:dyDescent="0.3">
      <c r="A359" t="s">
        <v>15</v>
      </c>
      <c r="B359" s="1" t="s">
        <v>21</v>
      </c>
      <c r="C359" s="1" t="s">
        <v>2309</v>
      </c>
      <c r="D359">
        <v>12376</v>
      </c>
      <c r="E359" t="s">
        <v>16</v>
      </c>
      <c r="F359" t="s">
        <v>17</v>
      </c>
      <c r="G359" t="s">
        <v>18</v>
      </c>
      <c r="H359" t="s">
        <v>2351</v>
      </c>
      <c r="I359" t="s">
        <v>179</v>
      </c>
      <c r="J359">
        <f t="shared" si="760"/>
        <v>7</v>
      </c>
      <c r="K359">
        <v>1.5</v>
      </c>
      <c r="L359">
        <v>2</v>
      </c>
      <c r="M359">
        <f>INDEX('Express Worldwide Export'!$C$7:$S$10,MATCH('Rate Load ExpressWW Export'!L359,'Express Worldwide Export'!$A$7:$A$10,0),MATCH("Zone "&amp;'Rate Load ExpressWW Export'!J359,'Express Worldwide Export'!$C$6:$S$6,0))*1</f>
        <v>22.11</v>
      </c>
      <c r="N359" t="s">
        <v>285</v>
      </c>
      <c r="O359" t="s">
        <v>2310</v>
      </c>
      <c r="P359" t="s">
        <v>18</v>
      </c>
      <c r="R359" t="str">
        <f t="shared" si="759"/>
        <v>('DHL','2024-01-01','2024-12-31','12376','Export','US',NULL,'EXPRESS 12:00 (DOC) ','Document','7',1.5,2,22.11,'Flat KG','AppliedMaterials_2024',NULL),</v>
      </c>
    </row>
    <row r="360" spans="1:18" x14ac:dyDescent="0.3">
      <c r="A360" t="s">
        <v>15</v>
      </c>
      <c r="B360" s="1" t="s">
        <v>21</v>
      </c>
      <c r="C360" s="1" t="s">
        <v>2309</v>
      </c>
      <c r="D360">
        <v>12376</v>
      </c>
      <c r="E360" t="s">
        <v>16</v>
      </c>
      <c r="F360" t="s">
        <v>17</v>
      </c>
      <c r="G360" t="s">
        <v>18</v>
      </c>
      <c r="H360" t="s">
        <v>2351</v>
      </c>
      <c r="I360" t="s">
        <v>179</v>
      </c>
      <c r="J360">
        <f t="shared" si="760"/>
        <v>8</v>
      </c>
      <c r="K360">
        <v>0</v>
      </c>
      <c r="L360">
        <v>0.5</v>
      </c>
      <c r="M360">
        <f>INDEX('Express Worldwide Export'!$C$7:$S$10,MATCH('Rate Load ExpressWW Export'!L360,'Express Worldwide Export'!$A$7:$A$10,0),MATCH("Zone "&amp;'Rate Load ExpressWW Export'!J360,'Express Worldwide Export'!$C$6:$S$6,0))*1</f>
        <v>18.670000000000002</v>
      </c>
      <c r="N360" t="s">
        <v>285</v>
      </c>
      <c r="O360" t="s">
        <v>2310</v>
      </c>
      <c r="P360" t="s">
        <v>18</v>
      </c>
      <c r="R360" t="str">
        <f t="shared" si="759"/>
        <v>('DHL','2024-01-01','2024-12-31','12376','Export','US',NULL,'EXPRESS 12:00 (DOC) ','Document','8',0,0.5,18.67,'Flat KG','AppliedMaterials_2024',NULL),</v>
      </c>
    </row>
    <row r="361" spans="1:18" x14ac:dyDescent="0.3">
      <c r="A361" t="s">
        <v>15</v>
      </c>
      <c r="B361" s="1" t="s">
        <v>21</v>
      </c>
      <c r="C361" s="1" t="s">
        <v>2309</v>
      </c>
      <c r="D361">
        <v>12376</v>
      </c>
      <c r="E361" t="s">
        <v>16</v>
      </c>
      <c r="F361" t="s">
        <v>17</v>
      </c>
      <c r="G361" t="s">
        <v>18</v>
      </c>
      <c r="H361" t="s">
        <v>2351</v>
      </c>
      <c r="I361" t="s">
        <v>179</v>
      </c>
      <c r="J361">
        <f t="shared" si="760"/>
        <v>8</v>
      </c>
      <c r="K361">
        <v>0.5</v>
      </c>
      <c r="L361">
        <v>1</v>
      </c>
      <c r="M361">
        <f>INDEX('Express Worldwide Export'!$C$7:$S$10,MATCH('Rate Load ExpressWW Export'!L361,'Express Worldwide Export'!$A$7:$A$10,0),MATCH("Zone "&amp;'Rate Load ExpressWW Export'!J361,'Express Worldwide Export'!$C$6:$S$6,0))*1</f>
        <v>21.35</v>
      </c>
      <c r="N361" t="s">
        <v>285</v>
      </c>
      <c r="O361" t="s">
        <v>2310</v>
      </c>
      <c r="P361" t="s">
        <v>18</v>
      </c>
      <c r="R361" t="str">
        <f t="shared" si="759"/>
        <v>('DHL','2024-01-01','2024-12-31','12376','Export','US',NULL,'EXPRESS 12:00 (DOC) ','Document','8',0.5,1,21.35,'Flat KG','AppliedMaterials_2024',NULL),</v>
      </c>
    </row>
    <row r="362" spans="1:18" x14ac:dyDescent="0.3">
      <c r="A362" t="s">
        <v>15</v>
      </c>
      <c r="B362" s="1" t="s">
        <v>21</v>
      </c>
      <c r="C362" s="1" t="s">
        <v>2309</v>
      </c>
      <c r="D362">
        <v>12376</v>
      </c>
      <c r="E362" t="s">
        <v>16</v>
      </c>
      <c r="F362" t="s">
        <v>17</v>
      </c>
      <c r="G362" t="s">
        <v>18</v>
      </c>
      <c r="H362" t="s">
        <v>2351</v>
      </c>
      <c r="I362" t="s">
        <v>179</v>
      </c>
      <c r="J362">
        <f t="shared" si="760"/>
        <v>8</v>
      </c>
      <c r="K362">
        <v>1</v>
      </c>
      <c r="L362">
        <v>1.5</v>
      </c>
      <c r="M362">
        <f>INDEX('Express Worldwide Export'!$C$7:$S$10,MATCH('Rate Load ExpressWW Export'!L362,'Express Worldwide Export'!$A$7:$A$10,0),MATCH("Zone "&amp;'Rate Load ExpressWW Export'!J362,'Express Worldwide Export'!$C$6:$S$6,0))*1</f>
        <v>23.49</v>
      </c>
      <c r="N362" t="s">
        <v>285</v>
      </c>
      <c r="O362" t="s">
        <v>2310</v>
      </c>
      <c r="P362" t="s">
        <v>18</v>
      </c>
      <c r="R362" t="str">
        <f t="shared" si="759"/>
        <v>('DHL','2024-01-01','2024-12-31','12376','Export','US',NULL,'EXPRESS 12:00 (DOC) ','Document','8',1,1.5,23.49,'Flat KG','AppliedMaterials_2024',NULL),</v>
      </c>
    </row>
    <row r="363" spans="1:18" x14ac:dyDescent="0.3">
      <c r="A363" t="s">
        <v>15</v>
      </c>
      <c r="B363" s="1" t="s">
        <v>21</v>
      </c>
      <c r="C363" s="1" t="s">
        <v>2309</v>
      </c>
      <c r="D363">
        <v>12376</v>
      </c>
      <c r="E363" t="s">
        <v>16</v>
      </c>
      <c r="F363" t="s">
        <v>17</v>
      </c>
      <c r="G363" t="s">
        <v>18</v>
      </c>
      <c r="H363" t="s">
        <v>2351</v>
      </c>
      <c r="I363" t="s">
        <v>179</v>
      </c>
      <c r="J363">
        <f t="shared" si="760"/>
        <v>8</v>
      </c>
      <c r="K363">
        <v>1.5</v>
      </c>
      <c r="L363">
        <v>2</v>
      </c>
      <c r="M363">
        <f>INDEX('Express Worldwide Export'!$C$7:$S$10,MATCH('Rate Load ExpressWW Export'!L363,'Express Worldwide Export'!$A$7:$A$10,0),MATCH("Zone "&amp;'Rate Load ExpressWW Export'!J363,'Express Worldwide Export'!$C$6:$S$6,0))*1</f>
        <v>25.63</v>
      </c>
      <c r="N363" t="s">
        <v>285</v>
      </c>
      <c r="O363" t="s">
        <v>2310</v>
      </c>
      <c r="P363" t="s">
        <v>18</v>
      </c>
      <c r="R363" t="str">
        <f t="shared" si="759"/>
        <v>('DHL','2024-01-01','2024-12-31','12376','Export','US',NULL,'EXPRESS 12:00 (DOC) ','Document','8',1.5,2,25.63,'Flat KG','AppliedMaterials_2024',NULL),</v>
      </c>
    </row>
    <row r="364" spans="1:18" x14ac:dyDescent="0.3">
      <c r="A364" t="s">
        <v>15</v>
      </c>
      <c r="B364" s="1" t="s">
        <v>21</v>
      </c>
      <c r="C364" s="1" t="s">
        <v>2309</v>
      </c>
      <c r="D364">
        <v>12376</v>
      </c>
      <c r="E364" t="s">
        <v>16</v>
      </c>
      <c r="F364" t="s">
        <v>17</v>
      </c>
      <c r="G364" t="s">
        <v>18</v>
      </c>
      <c r="H364" t="s">
        <v>2351</v>
      </c>
      <c r="I364" t="s">
        <v>179</v>
      </c>
      <c r="J364">
        <f t="shared" si="760"/>
        <v>9</v>
      </c>
      <c r="K364">
        <v>0</v>
      </c>
      <c r="L364">
        <v>0.5</v>
      </c>
      <c r="M364">
        <f>INDEX('Express Worldwide Export'!$C$7:$S$10,MATCH('Rate Load ExpressWW Export'!L364,'Express Worldwide Export'!$A$7:$A$10,0),MATCH("Zone "&amp;'Rate Load ExpressWW Export'!J364,'Express Worldwide Export'!$C$6:$S$6,0))*1</f>
        <v>16.579999999999998</v>
      </c>
      <c r="N364" t="s">
        <v>285</v>
      </c>
      <c r="O364" t="s">
        <v>2310</v>
      </c>
      <c r="P364" t="s">
        <v>18</v>
      </c>
      <c r="R364" t="str">
        <f t="shared" si="759"/>
        <v>('DHL','2024-01-01','2024-12-31','12376','Export','US',NULL,'EXPRESS 12:00 (DOC) ','Document','9',0,0.5,16.58,'Flat KG','AppliedMaterials_2024',NULL),</v>
      </c>
    </row>
    <row r="365" spans="1:18" x14ac:dyDescent="0.3">
      <c r="A365" t="s">
        <v>15</v>
      </c>
      <c r="B365" s="1" t="s">
        <v>21</v>
      </c>
      <c r="C365" s="1" t="s">
        <v>2309</v>
      </c>
      <c r="D365">
        <v>12376</v>
      </c>
      <c r="E365" t="s">
        <v>16</v>
      </c>
      <c r="F365" t="s">
        <v>17</v>
      </c>
      <c r="G365" t="s">
        <v>18</v>
      </c>
      <c r="H365" t="s">
        <v>2351</v>
      </c>
      <c r="I365" t="s">
        <v>179</v>
      </c>
      <c r="J365">
        <f t="shared" si="760"/>
        <v>9</v>
      </c>
      <c r="K365">
        <v>0.5</v>
      </c>
      <c r="L365">
        <v>1</v>
      </c>
      <c r="M365">
        <f>INDEX('Express Worldwide Export'!$C$7:$S$10,MATCH('Rate Load ExpressWW Export'!L365,'Express Worldwide Export'!$A$7:$A$10,0),MATCH("Zone "&amp;'Rate Load ExpressWW Export'!J365,'Express Worldwide Export'!$C$6:$S$6,0))*1</f>
        <v>20.97</v>
      </c>
      <c r="N365" t="s">
        <v>285</v>
      </c>
      <c r="O365" t="s">
        <v>2310</v>
      </c>
      <c r="P365" t="s">
        <v>18</v>
      </c>
      <c r="R365" t="str">
        <f t="shared" si="759"/>
        <v>('DHL','2024-01-01','2024-12-31','12376','Export','US',NULL,'EXPRESS 12:00 (DOC) ','Document','9',0.5,1,20.97,'Flat KG','AppliedMaterials_2024',NULL),</v>
      </c>
    </row>
    <row r="366" spans="1:18" x14ac:dyDescent="0.3">
      <c r="A366" t="s">
        <v>15</v>
      </c>
      <c r="B366" s="1" t="s">
        <v>21</v>
      </c>
      <c r="C366" s="1" t="s">
        <v>2309</v>
      </c>
      <c r="D366">
        <v>12376</v>
      </c>
      <c r="E366" t="s">
        <v>16</v>
      </c>
      <c r="F366" t="s">
        <v>17</v>
      </c>
      <c r="G366" t="s">
        <v>18</v>
      </c>
      <c r="H366" t="s">
        <v>2351</v>
      </c>
      <c r="I366" t="s">
        <v>179</v>
      </c>
      <c r="J366">
        <f t="shared" si="760"/>
        <v>9</v>
      </c>
      <c r="K366">
        <v>1</v>
      </c>
      <c r="L366">
        <v>1.5</v>
      </c>
      <c r="M366">
        <f>INDEX('Express Worldwide Export'!$C$7:$S$10,MATCH('Rate Load ExpressWW Export'!L366,'Express Worldwide Export'!$A$7:$A$10,0),MATCH("Zone "&amp;'Rate Load ExpressWW Export'!J366,'Express Worldwide Export'!$C$6:$S$6,0))*1</f>
        <v>24.25</v>
      </c>
      <c r="N366" t="s">
        <v>285</v>
      </c>
      <c r="O366" t="s">
        <v>2310</v>
      </c>
      <c r="P366" t="s">
        <v>18</v>
      </c>
      <c r="R366" t="str">
        <f t="shared" si="759"/>
        <v>('DHL','2024-01-01','2024-12-31','12376','Export','US',NULL,'EXPRESS 12:00 (DOC) ','Document','9',1,1.5,24.25,'Flat KG','AppliedMaterials_2024',NULL),</v>
      </c>
    </row>
    <row r="367" spans="1:18" x14ac:dyDescent="0.3">
      <c r="A367" t="s">
        <v>15</v>
      </c>
      <c r="B367" s="1" t="s">
        <v>21</v>
      </c>
      <c r="C367" s="1" t="s">
        <v>2309</v>
      </c>
      <c r="D367">
        <v>12376</v>
      </c>
      <c r="E367" t="s">
        <v>16</v>
      </c>
      <c r="F367" t="s">
        <v>17</v>
      </c>
      <c r="G367" t="s">
        <v>18</v>
      </c>
      <c r="H367" t="s">
        <v>2351</v>
      </c>
      <c r="I367" t="s">
        <v>179</v>
      </c>
      <c r="J367">
        <f t="shared" si="760"/>
        <v>9</v>
      </c>
      <c r="K367">
        <v>1.5</v>
      </c>
      <c r="L367">
        <v>2</v>
      </c>
      <c r="M367">
        <f>INDEX('Express Worldwide Export'!$C$7:$S$10,MATCH('Rate Load ExpressWW Export'!L367,'Express Worldwide Export'!$A$7:$A$10,0),MATCH("Zone "&amp;'Rate Load ExpressWW Export'!J367,'Express Worldwide Export'!$C$6:$S$6,0))*1</f>
        <v>27.53</v>
      </c>
      <c r="N367" t="s">
        <v>285</v>
      </c>
      <c r="O367" t="s">
        <v>2310</v>
      </c>
      <c r="P367" t="s">
        <v>18</v>
      </c>
      <c r="R367" t="str">
        <f t="shared" si="759"/>
        <v>('DHL','2024-01-01','2024-12-31','12376','Export','US',NULL,'EXPRESS 12:00 (DOC) ','Document','9',1.5,2,27.53,'Flat KG','AppliedMaterials_2024',NULL),</v>
      </c>
    </row>
    <row r="368" spans="1:18" x14ac:dyDescent="0.3">
      <c r="A368" t="s">
        <v>15</v>
      </c>
      <c r="B368" s="1" t="s">
        <v>21</v>
      </c>
      <c r="C368" s="1" t="s">
        <v>2309</v>
      </c>
      <c r="D368">
        <v>12376</v>
      </c>
      <c r="E368" t="s">
        <v>16</v>
      </c>
      <c r="F368" t="s">
        <v>17</v>
      </c>
      <c r="G368" t="s">
        <v>18</v>
      </c>
      <c r="H368" t="s">
        <v>2351</v>
      </c>
      <c r="I368" t="s">
        <v>179</v>
      </c>
      <c r="J368">
        <f t="shared" si="760"/>
        <v>10</v>
      </c>
      <c r="K368">
        <v>0</v>
      </c>
      <c r="L368">
        <v>0.5</v>
      </c>
      <c r="M368">
        <f>INDEX('Express Worldwide Export'!$C$7:$S$10,MATCH('Rate Load ExpressWW Export'!L368,'Express Worldwide Export'!$A$7:$A$10,0),MATCH("Zone "&amp;'Rate Load ExpressWW Export'!J368,'Express Worldwide Export'!$C$6:$S$6,0))*1</f>
        <v>17.32</v>
      </c>
      <c r="N368" t="s">
        <v>285</v>
      </c>
      <c r="O368" t="s">
        <v>2310</v>
      </c>
      <c r="P368" t="s">
        <v>18</v>
      </c>
      <c r="R368" t="str">
        <f t="shared" si="759"/>
        <v>('DHL','2024-01-01','2024-12-31','12376','Export','US',NULL,'EXPRESS 12:00 (DOC) ','Document','10',0,0.5,17.32,'Flat KG','AppliedMaterials_2024',NULL),</v>
      </c>
    </row>
    <row r="369" spans="1:18" x14ac:dyDescent="0.3">
      <c r="A369" t="s">
        <v>15</v>
      </c>
      <c r="B369" s="1" t="s">
        <v>21</v>
      </c>
      <c r="C369" s="1" t="s">
        <v>2309</v>
      </c>
      <c r="D369">
        <v>12376</v>
      </c>
      <c r="E369" t="s">
        <v>16</v>
      </c>
      <c r="F369" t="s">
        <v>17</v>
      </c>
      <c r="G369" t="s">
        <v>18</v>
      </c>
      <c r="H369" t="s">
        <v>2351</v>
      </c>
      <c r="I369" t="s">
        <v>179</v>
      </c>
      <c r="J369">
        <f t="shared" si="760"/>
        <v>10</v>
      </c>
      <c r="K369">
        <v>0.5</v>
      </c>
      <c r="L369">
        <v>1</v>
      </c>
      <c r="M369">
        <f>INDEX('Express Worldwide Export'!$C$7:$S$10,MATCH('Rate Load ExpressWW Export'!L369,'Express Worldwide Export'!$A$7:$A$10,0),MATCH("Zone "&amp;'Rate Load ExpressWW Export'!J369,'Express Worldwide Export'!$C$6:$S$6,0))*1</f>
        <v>22.67</v>
      </c>
      <c r="N369" t="s">
        <v>285</v>
      </c>
      <c r="O369" t="s">
        <v>2310</v>
      </c>
      <c r="P369" t="s">
        <v>18</v>
      </c>
      <c r="R369" t="str">
        <f t="shared" si="759"/>
        <v>('DHL','2024-01-01','2024-12-31','12376','Export','US',NULL,'EXPRESS 12:00 (DOC) ','Document','10',0.5,1,22.67,'Flat KG','AppliedMaterials_2024',NULL),</v>
      </c>
    </row>
    <row r="370" spans="1:18" x14ac:dyDescent="0.3">
      <c r="A370" t="s">
        <v>15</v>
      </c>
      <c r="B370" s="1" t="s">
        <v>21</v>
      </c>
      <c r="C370" s="1" t="s">
        <v>2309</v>
      </c>
      <c r="D370">
        <v>12376</v>
      </c>
      <c r="E370" t="s">
        <v>16</v>
      </c>
      <c r="F370" t="s">
        <v>17</v>
      </c>
      <c r="G370" t="s">
        <v>18</v>
      </c>
      <c r="H370" t="s">
        <v>2351</v>
      </c>
      <c r="I370" t="s">
        <v>179</v>
      </c>
      <c r="J370">
        <f t="shared" si="760"/>
        <v>10</v>
      </c>
      <c r="K370">
        <v>1</v>
      </c>
      <c r="L370">
        <v>1.5</v>
      </c>
      <c r="M370">
        <f>INDEX('Express Worldwide Export'!$C$7:$S$10,MATCH('Rate Load ExpressWW Export'!L370,'Express Worldwide Export'!$A$7:$A$10,0),MATCH("Zone "&amp;'Rate Load ExpressWW Export'!J370,'Express Worldwide Export'!$C$6:$S$6,0))*1</f>
        <v>26.71</v>
      </c>
      <c r="N370" t="s">
        <v>285</v>
      </c>
      <c r="O370" t="s">
        <v>2310</v>
      </c>
      <c r="P370" t="s">
        <v>18</v>
      </c>
      <c r="R370" t="str">
        <f t="shared" si="759"/>
        <v>('DHL','2024-01-01','2024-12-31','12376','Export','US',NULL,'EXPRESS 12:00 (DOC) ','Document','10',1,1.5,26.71,'Flat KG','AppliedMaterials_2024',NULL),</v>
      </c>
    </row>
    <row r="371" spans="1:18" x14ac:dyDescent="0.3">
      <c r="A371" t="s">
        <v>15</v>
      </c>
      <c r="B371" s="1" t="s">
        <v>21</v>
      </c>
      <c r="C371" s="1" t="s">
        <v>2309</v>
      </c>
      <c r="D371">
        <v>12376</v>
      </c>
      <c r="E371" t="s">
        <v>16</v>
      </c>
      <c r="F371" t="s">
        <v>17</v>
      </c>
      <c r="G371" t="s">
        <v>18</v>
      </c>
      <c r="H371" t="s">
        <v>2351</v>
      </c>
      <c r="I371" t="s">
        <v>179</v>
      </c>
      <c r="J371">
        <f t="shared" si="760"/>
        <v>10</v>
      </c>
      <c r="K371">
        <v>1.5</v>
      </c>
      <c r="L371">
        <v>2</v>
      </c>
      <c r="M371">
        <f>INDEX('Express Worldwide Export'!$C$7:$S$10,MATCH('Rate Load ExpressWW Export'!L371,'Express Worldwide Export'!$A$7:$A$10,0),MATCH("Zone "&amp;'Rate Load ExpressWW Export'!J371,'Express Worldwide Export'!$C$6:$S$6,0))*1</f>
        <v>30.75</v>
      </c>
      <c r="N371" t="s">
        <v>285</v>
      </c>
      <c r="O371" t="s">
        <v>2310</v>
      </c>
      <c r="P371" t="s">
        <v>18</v>
      </c>
      <c r="R371" t="str">
        <f t="shared" si="759"/>
        <v>('DHL','2024-01-01','2024-12-31','12376','Export','US',NULL,'EXPRESS 12:00 (DOC) ','Document','10',1.5,2,30.75,'Flat KG','AppliedMaterials_2024',NULL),</v>
      </c>
    </row>
    <row r="372" spans="1:18" x14ac:dyDescent="0.3">
      <c r="A372" t="s">
        <v>15</v>
      </c>
      <c r="B372" s="1" t="s">
        <v>21</v>
      </c>
      <c r="C372" s="1" t="s">
        <v>2309</v>
      </c>
      <c r="D372">
        <v>12376</v>
      </c>
      <c r="E372" t="s">
        <v>16</v>
      </c>
      <c r="F372" t="s">
        <v>17</v>
      </c>
      <c r="G372" t="s">
        <v>18</v>
      </c>
      <c r="H372" t="s">
        <v>2351</v>
      </c>
      <c r="I372" t="s">
        <v>179</v>
      </c>
      <c r="J372">
        <f t="shared" si="760"/>
        <v>11</v>
      </c>
      <c r="K372">
        <v>0</v>
      </c>
      <c r="L372">
        <v>0.5</v>
      </c>
      <c r="M372">
        <f>INDEX('Express Worldwide Export'!$C$7:$S$10,MATCH('Rate Load ExpressWW Export'!L372,'Express Worldwide Export'!$A$7:$A$10,0),MATCH("Zone "&amp;'Rate Load ExpressWW Export'!J372,'Express Worldwide Export'!$C$6:$S$6,0))*1</f>
        <v>20.45</v>
      </c>
      <c r="N372" t="s">
        <v>285</v>
      </c>
      <c r="O372" t="s">
        <v>2310</v>
      </c>
      <c r="P372" t="s">
        <v>18</v>
      </c>
      <c r="R372" t="str">
        <f t="shared" si="759"/>
        <v>('DHL','2024-01-01','2024-12-31','12376','Export','US',NULL,'EXPRESS 12:00 (DOC) ','Document','11',0,0.5,20.45,'Flat KG','AppliedMaterials_2024',NULL),</v>
      </c>
    </row>
    <row r="373" spans="1:18" x14ac:dyDescent="0.3">
      <c r="A373" t="s">
        <v>15</v>
      </c>
      <c r="B373" s="1" t="s">
        <v>21</v>
      </c>
      <c r="C373" s="1" t="s">
        <v>2309</v>
      </c>
      <c r="D373">
        <v>12376</v>
      </c>
      <c r="E373" t="s">
        <v>16</v>
      </c>
      <c r="F373" t="s">
        <v>17</v>
      </c>
      <c r="G373" t="s">
        <v>18</v>
      </c>
      <c r="H373" t="s">
        <v>2351</v>
      </c>
      <c r="I373" t="s">
        <v>179</v>
      </c>
      <c r="J373">
        <f t="shared" si="760"/>
        <v>11</v>
      </c>
      <c r="K373">
        <v>0.5</v>
      </c>
      <c r="L373">
        <v>1</v>
      </c>
      <c r="M373">
        <f>INDEX('Express Worldwide Export'!$C$7:$S$10,MATCH('Rate Load ExpressWW Export'!L373,'Express Worldwide Export'!$A$7:$A$10,0),MATCH("Zone "&amp;'Rate Load ExpressWW Export'!J373,'Express Worldwide Export'!$C$6:$S$6,0))*1</f>
        <v>26.49</v>
      </c>
      <c r="N373" t="s">
        <v>285</v>
      </c>
      <c r="O373" t="s">
        <v>2310</v>
      </c>
      <c r="P373" t="s">
        <v>18</v>
      </c>
      <c r="R373" t="str">
        <f t="shared" si="759"/>
        <v>('DHL','2024-01-01','2024-12-31','12376','Export','US',NULL,'EXPRESS 12:00 (DOC) ','Document','11',0.5,1,26.49,'Flat KG','AppliedMaterials_2024',NULL),</v>
      </c>
    </row>
    <row r="374" spans="1:18" x14ac:dyDescent="0.3">
      <c r="A374" t="s">
        <v>15</v>
      </c>
      <c r="B374" s="1" t="s">
        <v>21</v>
      </c>
      <c r="C374" s="1" t="s">
        <v>2309</v>
      </c>
      <c r="D374">
        <v>12376</v>
      </c>
      <c r="E374" t="s">
        <v>16</v>
      </c>
      <c r="F374" t="s">
        <v>17</v>
      </c>
      <c r="G374" t="s">
        <v>18</v>
      </c>
      <c r="H374" t="s">
        <v>2351</v>
      </c>
      <c r="I374" t="s">
        <v>179</v>
      </c>
      <c r="J374">
        <f t="shared" si="760"/>
        <v>11</v>
      </c>
      <c r="K374">
        <v>1</v>
      </c>
      <c r="L374">
        <v>1.5</v>
      </c>
      <c r="M374">
        <f>INDEX('Express Worldwide Export'!$C$7:$S$10,MATCH('Rate Load ExpressWW Export'!L374,'Express Worldwide Export'!$A$7:$A$10,0),MATCH("Zone "&amp;'Rate Load ExpressWW Export'!J374,'Express Worldwide Export'!$C$6:$S$6,0))*1</f>
        <v>31.74</v>
      </c>
      <c r="N374" t="s">
        <v>285</v>
      </c>
      <c r="O374" t="s">
        <v>2310</v>
      </c>
      <c r="P374" t="s">
        <v>18</v>
      </c>
      <c r="R374" t="str">
        <f t="shared" si="759"/>
        <v>('DHL','2024-01-01','2024-12-31','12376','Export','US',NULL,'EXPRESS 12:00 (DOC) ','Document','11',1,1.5,31.74,'Flat KG','AppliedMaterials_2024',NULL),</v>
      </c>
    </row>
    <row r="375" spans="1:18" x14ac:dyDescent="0.3">
      <c r="A375" t="s">
        <v>15</v>
      </c>
      <c r="B375" s="1" t="s">
        <v>21</v>
      </c>
      <c r="C375" s="1" t="s">
        <v>2309</v>
      </c>
      <c r="D375">
        <v>12376</v>
      </c>
      <c r="E375" t="s">
        <v>16</v>
      </c>
      <c r="F375" t="s">
        <v>17</v>
      </c>
      <c r="G375" t="s">
        <v>18</v>
      </c>
      <c r="H375" t="s">
        <v>2351</v>
      </c>
      <c r="I375" t="s">
        <v>179</v>
      </c>
      <c r="J375">
        <f t="shared" si="760"/>
        <v>11</v>
      </c>
      <c r="K375">
        <v>1.5</v>
      </c>
      <c r="L375">
        <v>2</v>
      </c>
      <c r="M375">
        <f>INDEX('Express Worldwide Export'!$C$7:$S$10,MATCH('Rate Load ExpressWW Export'!L375,'Express Worldwide Export'!$A$7:$A$10,0),MATCH("Zone "&amp;'Rate Load ExpressWW Export'!J375,'Express Worldwide Export'!$C$6:$S$6,0))*1</f>
        <v>36.99</v>
      </c>
      <c r="N375" t="s">
        <v>285</v>
      </c>
      <c r="O375" t="s">
        <v>2310</v>
      </c>
      <c r="P375" t="s">
        <v>18</v>
      </c>
      <c r="R375" t="str">
        <f t="shared" si="759"/>
        <v>('DHL','2024-01-01','2024-12-31','12376','Export','US',NULL,'EXPRESS 12:00 (DOC) ','Document','11',1.5,2,36.99,'Flat KG','AppliedMaterials_2024',NULL),</v>
      </c>
    </row>
    <row r="376" spans="1:18" x14ac:dyDescent="0.3">
      <c r="A376" t="s">
        <v>15</v>
      </c>
      <c r="B376" s="1" t="s">
        <v>21</v>
      </c>
      <c r="C376" s="1" t="s">
        <v>2309</v>
      </c>
      <c r="D376">
        <v>12376</v>
      </c>
      <c r="E376" t="s">
        <v>16</v>
      </c>
      <c r="F376" t="s">
        <v>17</v>
      </c>
      <c r="G376" t="s">
        <v>18</v>
      </c>
      <c r="H376" t="s">
        <v>2351</v>
      </c>
      <c r="I376" t="s">
        <v>19</v>
      </c>
      <c r="J376">
        <v>1</v>
      </c>
      <c r="K376">
        <v>0</v>
      </c>
      <c r="L376">
        <v>0.5</v>
      </c>
      <c r="M376">
        <f>INDEX('Express Worldwide Export'!$C$14:$S$170,MATCH('Rate Load ExpressWW Export'!L376,'Express Worldwide Export'!$B$14:$B$170,0),MATCH("Zone "&amp;'Rate Load ExpressWW Export'!J376,'Express Worldwide Export'!$C$13:$S$13,0))*1</f>
        <v>13.64</v>
      </c>
      <c r="N376" t="s">
        <v>285</v>
      </c>
      <c r="O376" t="s">
        <v>2310</v>
      </c>
      <c r="P376" t="s">
        <v>18</v>
      </c>
      <c r="R376" t="str">
        <f t="shared" si="759"/>
        <v>('DHL','2024-01-01','2024-12-31','12376','Export','US',NULL,'EXPRESS 12:00 (DOC) ','Non-Document','1',0,0.5,13.64,'Flat KG','AppliedMaterials_2024',NULL),</v>
      </c>
    </row>
    <row r="377" spans="1:18" x14ac:dyDescent="0.3">
      <c r="A377" t="s">
        <v>15</v>
      </c>
      <c r="B377" s="1" t="s">
        <v>21</v>
      </c>
      <c r="C377" s="1" t="s">
        <v>2309</v>
      </c>
      <c r="D377">
        <v>12376</v>
      </c>
      <c r="E377" t="s">
        <v>16</v>
      </c>
      <c r="F377" t="s">
        <v>17</v>
      </c>
      <c r="G377" t="s">
        <v>18</v>
      </c>
      <c r="H377" t="s">
        <v>2351</v>
      </c>
      <c r="I377" t="s">
        <v>19</v>
      </c>
      <c r="J377">
        <v>1</v>
      </c>
      <c r="K377">
        <v>0.5</v>
      </c>
      <c r="L377">
        <v>1</v>
      </c>
      <c r="M377">
        <f>INDEX('Express Worldwide Export'!$C$14:$S$170,MATCH('Rate Load ExpressWW Export'!L377,'Express Worldwide Export'!$B$14:$B$170,0),MATCH("Zone "&amp;'Rate Load ExpressWW Export'!J377,'Express Worldwide Export'!$C$13:$S$13,0))*1</f>
        <v>15.15</v>
      </c>
      <c r="N377" t="s">
        <v>285</v>
      </c>
      <c r="O377" t="s">
        <v>2310</v>
      </c>
      <c r="P377" t="s">
        <v>18</v>
      </c>
      <c r="R377" t="str">
        <f t="shared" si="759"/>
        <v>('DHL','2024-01-01','2024-12-31','12376','Export','US',NULL,'EXPRESS 12:00 (DOC) ','Non-Document','1',0.5,1,15.15,'Flat KG','AppliedMaterials_2024',NULL),</v>
      </c>
    </row>
    <row r="378" spans="1:18" x14ac:dyDescent="0.3">
      <c r="A378" t="s">
        <v>15</v>
      </c>
      <c r="B378" s="1" t="s">
        <v>21</v>
      </c>
      <c r="C378" s="1" t="s">
        <v>2309</v>
      </c>
      <c r="D378">
        <v>12376</v>
      </c>
      <c r="E378" t="s">
        <v>16</v>
      </c>
      <c r="F378" t="s">
        <v>17</v>
      </c>
      <c r="G378" t="s">
        <v>18</v>
      </c>
      <c r="H378" t="s">
        <v>2351</v>
      </c>
      <c r="I378" t="s">
        <v>19</v>
      </c>
      <c r="J378">
        <v>1</v>
      </c>
      <c r="K378">
        <v>1</v>
      </c>
      <c r="L378">
        <v>1.5</v>
      </c>
      <c r="M378">
        <f>INDEX('Express Worldwide Export'!$C$14:$S$170,MATCH('Rate Load ExpressWW Export'!L378,'Express Worldwide Export'!$B$14:$B$170,0),MATCH("Zone "&amp;'Rate Load ExpressWW Export'!J378,'Express Worldwide Export'!$C$13:$S$13,0))*1</f>
        <v>16.350000000000001</v>
      </c>
      <c r="N378" t="s">
        <v>285</v>
      </c>
      <c r="O378" t="s">
        <v>2310</v>
      </c>
      <c r="P378" t="s">
        <v>18</v>
      </c>
      <c r="R378" t="str">
        <f t="shared" si="759"/>
        <v>('DHL','2024-01-01','2024-12-31','12376','Export','US',NULL,'EXPRESS 12:00 (DOC) ','Non-Document','1',1,1.5,16.35,'Flat KG','AppliedMaterials_2024',NULL),</v>
      </c>
    </row>
    <row r="379" spans="1:18" x14ac:dyDescent="0.3">
      <c r="A379" t="s">
        <v>15</v>
      </c>
      <c r="B379" s="1" t="s">
        <v>21</v>
      </c>
      <c r="C379" s="1" t="s">
        <v>2309</v>
      </c>
      <c r="D379">
        <v>12376</v>
      </c>
      <c r="E379" t="s">
        <v>16</v>
      </c>
      <c r="F379" t="s">
        <v>17</v>
      </c>
      <c r="G379" t="s">
        <v>18</v>
      </c>
      <c r="H379" t="s">
        <v>2351</v>
      </c>
      <c r="I379" t="s">
        <v>19</v>
      </c>
      <c r="J379">
        <v>1</v>
      </c>
      <c r="K379">
        <v>1.5</v>
      </c>
      <c r="L379">
        <v>2</v>
      </c>
      <c r="M379">
        <f>INDEX('Express Worldwide Export'!$C$14:$S$170,MATCH('Rate Load ExpressWW Export'!L379,'Express Worldwide Export'!$B$14:$B$170,0),MATCH("Zone "&amp;'Rate Load ExpressWW Export'!J379,'Express Worldwide Export'!$C$13:$S$13,0))*1</f>
        <v>17.55</v>
      </c>
      <c r="N379" t="s">
        <v>285</v>
      </c>
      <c r="O379" t="s">
        <v>2310</v>
      </c>
      <c r="P379" t="s">
        <v>18</v>
      </c>
      <c r="R379" t="str">
        <f t="shared" si="759"/>
        <v>('DHL','2024-01-01','2024-12-31','12376','Export','US',NULL,'EXPRESS 12:00 (DOC) ','Non-Document','1',1.5,2,17.55,'Flat KG','AppliedMaterials_2024',NULL),</v>
      </c>
    </row>
    <row r="380" spans="1:18" x14ac:dyDescent="0.3">
      <c r="A380" t="s">
        <v>15</v>
      </c>
      <c r="B380" s="1" t="s">
        <v>21</v>
      </c>
      <c r="C380" s="1" t="s">
        <v>2309</v>
      </c>
      <c r="D380">
        <v>12376</v>
      </c>
      <c r="E380" t="s">
        <v>16</v>
      </c>
      <c r="F380" t="s">
        <v>17</v>
      </c>
      <c r="G380" t="s">
        <v>18</v>
      </c>
      <c r="H380" t="s">
        <v>2351</v>
      </c>
      <c r="I380" t="s">
        <v>19</v>
      </c>
      <c r="J380">
        <v>1</v>
      </c>
      <c r="K380">
        <v>2</v>
      </c>
      <c r="L380">
        <v>2.5</v>
      </c>
      <c r="M380">
        <f>INDEX('Express Worldwide Export'!$C$14:$S$170,MATCH('Rate Load ExpressWW Export'!L380,'Express Worldwide Export'!$B$14:$B$170,0),MATCH("Zone "&amp;'Rate Load ExpressWW Export'!J380,'Express Worldwide Export'!$C$13:$S$13,0))*1</f>
        <v>18.260000000000002</v>
      </c>
      <c r="N380" t="s">
        <v>285</v>
      </c>
      <c r="O380" t="s">
        <v>2310</v>
      </c>
      <c r="P380" t="s">
        <v>18</v>
      </c>
      <c r="R380" t="str">
        <f t="shared" si="759"/>
        <v>('DHL','2024-01-01','2024-12-31','12376','Export','US',NULL,'EXPRESS 12:00 (DOC) ','Non-Document','1',2,2.5,18.26,'Flat KG','AppliedMaterials_2024',NULL),</v>
      </c>
    </row>
    <row r="381" spans="1:18" x14ac:dyDescent="0.3">
      <c r="A381" t="s">
        <v>15</v>
      </c>
      <c r="B381" s="1" t="s">
        <v>21</v>
      </c>
      <c r="C381" s="1" t="s">
        <v>2309</v>
      </c>
      <c r="D381">
        <v>12376</v>
      </c>
      <c r="E381" t="s">
        <v>16</v>
      </c>
      <c r="F381" t="s">
        <v>17</v>
      </c>
      <c r="G381" t="s">
        <v>18</v>
      </c>
      <c r="H381" t="s">
        <v>2351</v>
      </c>
      <c r="I381" t="s">
        <v>19</v>
      </c>
      <c r="J381">
        <v>1</v>
      </c>
      <c r="K381">
        <v>2.5</v>
      </c>
      <c r="L381">
        <v>3</v>
      </c>
      <c r="M381">
        <f>INDEX('Express Worldwide Export'!$C$14:$S$170,MATCH('Rate Load ExpressWW Export'!L381,'Express Worldwide Export'!$B$14:$B$170,0),MATCH("Zone "&amp;'Rate Load ExpressWW Export'!J381,'Express Worldwide Export'!$C$13:$S$13,0))*1</f>
        <v>18.84</v>
      </c>
      <c r="N381" t="s">
        <v>285</v>
      </c>
      <c r="O381" t="s">
        <v>2310</v>
      </c>
      <c r="P381" t="s">
        <v>18</v>
      </c>
      <c r="R381" t="str">
        <f t="shared" si="759"/>
        <v>('DHL','2024-01-01','2024-12-31','12376','Export','US',NULL,'EXPRESS 12:00 (DOC) ','Non-Document','1',2.5,3,18.84,'Flat KG','AppliedMaterials_2024',NULL),</v>
      </c>
    </row>
    <row r="382" spans="1:18" x14ac:dyDescent="0.3">
      <c r="A382" t="s">
        <v>15</v>
      </c>
      <c r="B382" s="1" t="s">
        <v>21</v>
      </c>
      <c r="C382" s="1" t="s">
        <v>2309</v>
      </c>
      <c r="D382">
        <v>12376</v>
      </c>
      <c r="E382" t="s">
        <v>16</v>
      </c>
      <c r="F382" t="s">
        <v>17</v>
      </c>
      <c r="G382" t="s">
        <v>18</v>
      </c>
      <c r="H382" t="s">
        <v>2351</v>
      </c>
      <c r="I382" t="s">
        <v>19</v>
      </c>
      <c r="J382">
        <v>1</v>
      </c>
      <c r="K382">
        <v>3</v>
      </c>
      <c r="L382">
        <v>3.5</v>
      </c>
      <c r="M382">
        <f>INDEX('Express Worldwide Export'!$C$14:$S$170,MATCH('Rate Load ExpressWW Export'!L382,'Express Worldwide Export'!$B$14:$B$170,0),MATCH("Zone "&amp;'Rate Load ExpressWW Export'!J382,'Express Worldwide Export'!$C$13:$S$13,0))*1</f>
        <v>19.420000000000002</v>
      </c>
      <c r="N382" t="s">
        <v>285</v>
      </c>
      <c r="O382" t="s">
        <v>2310</v>
      </c>
      <c r="P382" t="s">
        <v>18</v>
      </c>
      <c r="R382" t="str">
        <f t="shared" si="759"/>
        <v>('DHL','2024-01-01','2024-12-31','12376','Export','US',NULL,'EXPRESS 12:00 (DOC) ','Non-Document','1',3,3.5,19.42,'Flat KG','AppliedMaterials_2024',NULL),</v>
      </c>
    </row>
    <row r="383" spans="1:18" x14ac:dyDescent="0.3">
      <c r="A383" t="s">
        <v>15</v>
      </c>
      <c r="B383" s="1" t="s">
        <v>21</v>
      </c>
      <c r="C383" s="1" t="s">
        <v>2309</v>
      </c>
      <c r="D383">
        <v>12376</v>
      </c>
      <c r="E383" t="s">
        <v>16</v>
      </c>
      <c r="F383" t="s">
        <v>17</v>
      </c>
      <c r="G383" t="s">
        <v>18</v>
      </c>
      <c r="H383" t="s">
        <v>2351</v>
      </c>
      <c r="I383" t="s">
        <v>19</v>
      </c>
      <c r="J383">
        <v>1</v>
      </c>
      <c r="K383">
        <v>3.5</v>
      </c>
      <c r="L383">
        <v>4</v>
      </c>
      <c r="M383">
        <f>INDEX('Express Worldwide Export'!$C$14:$S$170,MATCH('Rate Load ExpressWW Export'!L383,'Express Worldwide Export'!$B$14:$B$170,0),MATCH("Zone "&amp;'Rate Load ExpressWW Export'!J383,'Express Worldwide Export'!$C$13:$S$13,0))*1</f>
        <v>20</v>
      </c>
      <c r="N383" t="s">
        <v>285</v>
      </c>
      <c r="O383" t="s">
        <v>2310</v>
      </c>
      <c r="P383" t="s">
        <v>18</v>
      </c>
      <c r="R383" t="str">
        <f t="shared" si="759"/>
        <v>('DHL','2024-01-01','2024-12-31','12376','Export','US',NULL,'EXPRESS 12:00 (DOC) ','Non-Document','1',3.5,4,20,'Flat KG','AppliedMaterials_2024',NULL),</v>
      </c>
    </row>
    <row r="384" spans="1:18" x14ac:dyDescent="0.3">
      <c r="A384" t="s">
        <v>15</v>
      </c>
      <c r="B384" s="1" t="s">
        <v>21</v>
      </c>
      <c r="C384" s="1" t="s">
        <v>2309</v>
      </c>
      <c r="D384">
        <v>12376</v>
      </c>
      <c r="E384" t="s">
        <v>16</v>
      </c>
      <c r="F384" t="s">
        <v>17</v>
      </c>
      <c r="G384" t="s">
        <v>18</v>
      </c>
      <c r="H384" t="s">
        <v>2351</v>
      </c>
      <c r="I384" t="s">
        <v>19</v>
      </c>
      <c r="J384">
        <v>1</v>
      </c>
      <c r="K384">
        <v>4</v>
      </c>
      <c r="L384">
        <v>4.5</v>
      </c>
      <c r="M384">
        <f>INDEX('Express Worldwide Export'!$C$14:$S$170,MATCH('Rate Load ExpressWW Export'!L384,'Express Worldwide Export'!$B$14:$B$170,0),MATCH("Zone "&amp;'Rate Load ExpressWW Export'!J384,'Express Worldwide Export'!$C$13:$S$13,0))*1</f>
        <v>20.58</v>
      </c>
      <c r="N384" t="s">
        <v>285</v>
      </c>
      <c r="O384" t="s">
        <v>2310</v>
      </c>
      <c r="P384" t="s">
        <v>18</v>
      </c>
      <c r="R384" t="str">
        <f t="shared" si="759"/>
        <v>('DHL','2024-01-01','2024-12-31','12376','Export','US',NULL,'EXPRESS 12:00 (DOC) ','Non-Document','1',4,4.5,20.58,'Flat KG','AppliedMaterials_2024',NULL),</v>
      </c>
    </row>
    <row r="385" spans="1:18" x14ac:dyDescent="0.3">
      <c r="A385" t="s">
        <v>15</v>
      </c>
      <c r="B385" s="1" t="s">
        <v>21</v>
      </c>
      <c r="C385" s="1" t="s">
        <v>2309</v>
      </c>
      <c r="D385">
        <v>12376</v>
      </c>
      <c r="E385" t="s">
        <v>16</v>
      </c>
      <c r="F385" t="s">
        <v>17</v>
      </c>
      <c r="G385" t="s">
        <v>18</v>
      </c>
      <c r="H385" t="s">
        <v>2351</v>
      </c>
      <c r="I385" t="s">
        <v>19</v>
      </c>
      <c r="J385">
        <v>1</v>
      </c>
      <c r="K385">
        <v>4.5</v>
      </c>
      <c r="L385">
        <v>5</v>
      </c>
      <c r="M385">
        <f>INDEX('Express Worldwide Export'!$C$14:$S$170,MATCH('Rate Load ExpressWW Export'!L385,'Express Worldwide Export'!$B$14:$B$170,0),MATCH("Zone "&amp;'Rate Load ExpressWW Export'!J385,'Express Worldwide Export'!$C$13:$S$13,0))*1</f>
        <v>21.16</v>
      </c>
      <c r="N385" t="s">
        <v>285</v>
      </c>
      <c r="O385" t="s">
        <v>2310</v>
      </c>
      <c r="P385" t="s">
        <v>18</v>
      </c>
      <c r="R385" t="str">
        <f t="shared" si="759"/>
        <v>('DHL','2024-01-01','2024-12-31','12376','Export','US',NULL,'EXPRESS 12:00 (DOC) ','Non-Document','1',4.5,5,21.16,'Flat KG','AppliedMaterials_2024',NULL),</v>
      </c>
    </row>
    <row r="386" spans="1:18" x14ac:dyDescent="0.3">
      <c r="A386" t="s">
        <v>15</v>
      </c>
      <c r="B386" s="1" t="s">
        <v>21</v>
      </c>
      <c r="C386" s="1" t="s">
        <v>2309</v>
      </c>
      <c r="D386">
        <v>12376</v>
      </c>
      <c r="E386" t="s">
        <v>16</v>
      </c>
      <c r="F386" t="s">
        <v>17</v>
      </c>
      <c r="G386" t="s">
        <v>18</v>
      </c>
      <c r="H386" t="s">
        <v>2351</v>
      </c>
      <c r="I386" t="s">
        <v>19</v>
      </c>
      <c r="J386">
        <v>1</v>
      </c>
      <c r="K386">
        <v>5</v>
      </c>
      <c r="L386">
        <v>5.5</v>
      </c>
      <c r="M386">
        <f>INDEX('Express Worldwide Export'!$C$14:$S$170,MATCH('Rate Load ExpressWW Export'!L386,'Express Worldwide Export'!$B$14:$B$170,0),MATCH("Zone "&amp;'Rate Load ExpressWW Export'!J386,'Express Worldwide Export'!$C$13:$S$13,0))*1</f>
        <v>21.79</v>
      </c>
      <c r="N386" t="s">
        <v>285</v>
      </c>
      <c r="O386" t="s">
        <v>2310</v>
      </c>
      <c r="P386" t="s">
        <v>18</v>
      </c>
      <c r="R386" t="str">
        <f t="shared" si="759"/>
        <v>('DHL','2024-01-01','2024-12-31','12376','Export','US',NULL,'EXPRESS 12:00 (DOC) ','Non-Document','1',5,5.5,21.79,'Flat KG','AppliedMaterials_2024',NULL),</v>
      </c>
    </row>
    <row r="387" spans="1:18" x14ac:dyDescent="0.3">
      <c r="A387" t="s">
        <v>15</v>
      </c>
      <c r="B387" s="1" t="s">
        <v>21</v>
      </c>
      <c r="C387" s="1" t="s">
        <v>2309</v>
      </c>
      <c r="D387">
        <v>12376</v>
      </c>
      <c r="E387" t="s">
        <v>16</v>
      </c>
      <c r="F387" t="s">
        <v>17</v>
      </c>
      <c r="G387" t="s">
        <v>18</v>
      </c>
      <c r="H387" t="s">
        <v>2351</v>
      </c>
      <c r="I387" t="s">
        <v>19</v>
      </c>
      <c r="J387">
        <v>1</v>
      </c>
      <c r="K387">
        <v>5.5</v>
      </c>
      <c r="L387">
        <v>6</v>
      </c>
      <c r="M387">
        <f>INDEX('Express Worldwide Export'!$C$14:$S$170,MATCH('Rate Load ExpressWW Export'!L387,'Express Worldwide Export'!$B$14:$B$170,0),MATCH("Zone "&amp;'Rate Load ExpressWW Export'!J387,'Express Worldwide Export'!$C$13:$S$13,0))*1</f>
        <v>22.42</v>
      </c>
      <c r="N387" t="s">
        <v>285</v>
      </c>
      <c r="O387" t="s">
        <v>2310</v>
      </c>
      <c r="P387" t="s">
        <v>18</v>
      </c>
      <c r="R387" t="str">
        <f t="shared" ref="R387:R450" si="761">SUBSTITUTE(IF(OR(ROW(A387)=2,MOD(ROW(A387),1000)=0),"insert into tnl_rating.dbo.dhl_express_rate_master values 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,",IF(OR(A388="",MOD(ROW(A388),1000)=0),"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","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,")),"'NULL'","NULL")</f>
        <v>('DHL','2024-01-01','2024-12-31','12376','Export','US',NULL,'EXPRESS 12:00 (DOC) ','Non-Document','1',5.5,6,22.42,'Flat KG','AppliedMaterials_2024',NULL),</v>
      </c>
    </row>
    <row r="388" spans="1:18" x14ac:dyDescent="0.3">
      <c r="A388" t="s">
        <v>15</v>
      </c>
      <c r="B388" s="1" t="s">
        <v>21</v>
      </c>
      <c r="C388" s="1" t="s">
        <v>2309</v>
      </c>
      <c r="D388">
        <v>12376</v>
      </c>
      <c r="E388" t="s">
        <v>16</v>
      </c>
      <c r="F388" t="s">
        <v>17</v>
      </c>
      <c r="G388" t="s">
        <v>18</v>
      </c>
      <c r="H388" t="s">
        <v>2351</v>
      </c>
      <c r="I388" t="s">
        <v>19</v>
      </c>
      <c r="J388">
        <v>1</v>
      </c>
      <c r="K388">
        <v>6</v>
      </c>
      <c r="L388">
        <v>6.5</v>
      </c>
      <c r="M388">
        <f>INDEX('Express Worldwide Export'!$C$14:$S$170,MATCH('Rate Load ExpressWW Export'!L388,'Express Worldwide Export'!$B$14:$B$170,0),MATCH("Zone "&amp;'Rate Load ExpressWW Export'!J388,'Express Worldwide Export'!$C$13:$S$13,0))*1</f>
        <v>23.05</v>
      </c>
      <c r="N388" t="s">
        <v>285</v>
      </c>
      <c r="O388" t="s">
        <v>2310</v>
      </c>
      <c r="P388" t="s">
        <v>18</v>
      </c>
      <c r="R388" t="str">
        <f t="shared" si="761"/>
        <v>('DHL','2024-01-01','2024-12-31','12376','Export','US',NULL,'EXPRESS 12:00 (DOC) ','Non-Document','1',6,6.5,23.05,'Flat KG','AppliedMaterials_2024',NULL),</v>
      </c>
    </row>
    <row r="389" spans="1:18" x14ac:dyDescent="0.3">
      <c r="A389" t="s">
        <v>15</v>
      </c>
      <c r="B389" s="1" t="s">
        <v>21</v>
      </c>
      <c r="C389" s="1" t="s">
        <v>2309</v>
      </c>
      <c r="D389">
        <v>12376</v>
      </c>
      <c r="E389" t="s">
        <v>16</v>
      </c>
      <c r="F389" t="s">
        <v>17</v>
      </c>
      <c r="G389" t="s">
        <v>18</v>
      </c>
      <c r="H389" t="s">
        <v>2351</v>
      </c>
      <c r="I389" t="s">
        <v>19</v>
      </c>
      <c r="J389">
        <v>1</v>
      </c>
      <c r="K389">
        <v>6.5</v>
      </c>
      <c r="L389">
        <v>7</v>
      </c>
      <c r="M389">
        <f>INDEX('Express Worldwide Export'!$C$14:$S$170,MATCH('Rate Load ExpressWW Export'!L389,'Express Worldwide Export'!$B$14:$B$170,0),MATCH("Zone "&amp;'Rate Load ExpressWW Export'!J389,'Express Worldwide Export'!$C$13:$S$13,0))*1</f>
        <v>23.68</v>
      </c>
      <c r="N389" t="s">
        <v>285</v>
      </c>
      <c r="O389" t="s">
        <v>2310</v>
      </c>
      <c r="P389" t="s">
        <v>18</v>
      </c>
      <c r="R389" t="str">
        <f t="shared" si="761"/>
        <v>('DHL','2024-01-01','2024-12-31','12376','Export','US',NULL,'EXPRESS 12:00 (DOC) ','Non-Document','1',6.5,7,23.68,'Flat KG','AppliedMaterials_2024',NULL),</v>
      </c>
    </row>
    <row r="390" spans="1:18" x14ac:dyDescent="0.3">
      <c r="A390" t="s">
        <v>15</v>
      </c>
      <c r="B390" s="1" t="s">
        <v>21</v>
      </c>
      <c r="C390" s="1" t="s">
        <v>2309</v>
      </c>
      <c r="D390">
        <v>12376</v>
      </c>
      <c r="E390" t="s">
        <v>16</v>
      </c>
      <c r="F390" t="s">
        <v>17</v>
      </c>
      <c r="G390" t="s">
        <v>18</v>
      </c>
      <c r="H390" t="s">
        <v>2351</v>
      </c>
      <c r="I390" t="s">
        <v>19</v>
      </c>
      <c r="J390">
        <v>1</v>
      </c>
      <c r="K390">
        <v>7</v>
      </c>
      <c r="L390">
        <v>7.5</v>
      </c>
      <c r="M390">
        <f>INDEX('Express Worldwide Export'!$C$14:$S$170,MATCH('Rate Load ExpressWW Export'!L390,'Express Worldwide Export'!$B$14:$B$170,0),MATCH("Zone "&amp;'Rate Load ExpressWW Export'!J390,'Express Worldwide Export'!$C$13:$S$13,0))*1</f>
        <v>24.31</v>
      </c>
      <c r="N390" t="s">
        <v>285</v>
      </c>
      <c r="O390" t="s">
        <v>2310</v>
      </c>
      <c r="P390" t="s">
        <v>18</v>
      </c>
      <c r="R390" t="str">
        <f t="shared" si="761"/>
        <v>('DHL','2024-01-01','2024-12-31','12376','Export','US',NULL,'EXPRESS 12:00 (DOC) ','Non-Document','1',7,7.5,24.31,'Flat KG','AppliedMaterials_2024',NULL),</v>
      </c>
    </row>
    <row r="391" spans="1:18" x14ac:dyDescent="0.3">
      <c r="A391" t="s">
        <v>15</v>
      </c>
      <c r="B391" s="1" t="s">
        <v>21</v>
      </c>
      <c r="C391" s="1" t="s">
        <v>2309</v>
      </c>
      <c r="D391">
        <v>12376</v>
      </c>
      <c r="E391" t="s">
        <v>16</v>
      </c>
      <c r="F391" t="s">
        <v>17</v>
      </c>
      <c r="G391" t="s">
        <v>18</v>
      </c>
      <c r="H391" t="s">
        <v>2351</v>
      </c>
      <c r="I391" t="s">
        <v>19</v>
      </c>
      <c r="J391">
        <v>1</v>
      </c>
      <c r="K391">
        <v>7.5</v>
      </c>
      <c r="L391">
        <v>8</v>
      </c>
      <c r="M391">
        <f>INDEX('Express Worldwide Export'!$C$14:$S$170,MATCH('Rate Load ExpressWW Export'!L391,'Express Worldwide Export'!$B$14:$B$170,0),MATCH("Zone "&amp;'Rate Load ExpressWW Export'!J391,'Express Worldwide Export'!$C$13:$S$13,0))*1</f>
        <v>24.94</v>
      </c>
      <c r="N391" t="s">
        <v>285</v>
      </c>
      <c r="O391" t="s">
        <v>2310</v>
      </c>
      <c r="P391" t="s">
        <v>18</v>
      </c>
      <c r="R391" t="str">
        <f t="shared" si="761"/>
        <v>('DHL','2024-01-01','2024-12-31','12376','Export','US',NULL,'EXPRESS 12:00 (DOC) ','Non-Document','1',7.5,8,24.94,'Flat KG','AppliedMaterials_2024',NULL),</v>
      </c>
    </row>
    <row r="392" spans="1:18" x14ac:dyDescent="0.3">
      <c r="A392" t="s">
        <v>15</v>
      </c>
      <c r="B392" s="1" t="s">
        <v>21</v>
      </c>
      <c r="C392" s="1" t="s">
        <v>2309</v>
      </c>
      <c r="D392">
        <v>12376</v>
      </c>
      <c r="E392" t="s">
        <v>16</v>
      </c>
      <c r="F392" t="s">
        <v>17</v>
      </c>
      <c r="G392" t="s">
        <v>18</v>
      </c>
      <c r="H392" t="s">
        <v>2351</v>
      </c>
      <c r="I392" t="s">
        <v>19</v>
      </c>
      <c r="J392">
        <v>1</v>
      </c>
      <c r="K392">
        <v>8</v>
      </c>
      <c r="L392">
        <v>8.5</v>
      </c>
      <c r="M392">
        <f>INDEX('Express Worldwide Export'!$C$14:$S$170,MATCH('Rate Load ExpressWW Export'!L392,'Express Worldwide Export'!$B$14:$B$170,0),MATCH("Zone "&amp;'Rate Load ExpressWW Export'!J392,'Express Worldwide Export'!$C$13:$S$13,0))*1</f>
        <v>25.57</v>
      </c>
      <c r="N392" t="s">
        <v>285</v>
      </c>
      <c r="O392" t="s">
        <v>2310</v>
      </c>
      <c r="P392" t="s">
        <v>18</v>
      </c>
      <c r="R392" t="str">
        <f t="shared" si="761"/>
        <v>('DHL','2024-01-01','2024-12-31','12376','Export','US',NULL,'EXPRESS 12:00 (DOC) ','Non-Document','1',8,8.5,25.57,'Flat KG','AppliedMaterials_2024',NULL),</v>
      </c>
    </row>
    <row r="393" spans="1:18" x14ac:dyDescent="0.3">
      <c r="A393" t="s">
        <v>15</v>
      </c>
      <c r="B393" s="1" t="s">
        <v>21</v>
      </c>
      <c r="C393" s="1" t="s">
        <v>2309</v>
      </c>
      <c r="D393">
        <v>12376</v>
      </c>
      <c r="E393" t="s">
        <v>16</v>
      </c>
      <c r="F393" t="s">
        <v>17</v>
      </c>
      <c r="G393" t="s">
        <v>18</v>
      </c>
      <c r="H393" t="s">
        <v>2351</v>
      </c>
      <c r="I393" t="s">
        <v>19</v>
      </c>
      <c r="J393">
        <v>1</v>
      </c>
      <c r="K393">
        <v>8.5</v>
      </c>
      <c r="L393">
        <v>9</v>
      </c>
      <c r="M393">
        <f>INDEX('Express Worldwide Export'!$C$14:$S$170,MATCH('Rate Load ExpressWW Export'!L393,'Express Worldwide Export'!$B$14:$B$170,0),MATCH("Zone "&amp;'Rate Load ExpressWW Export'!J393,'Express Worldwide Export'!$C$13:$S$13,0))*1</f>
        <v>26.2</v>
      </c>
      <c r="N393" t="s">
        <v>285</v>
      </c>
      <c r="O393" t="s">
        <v>2310</v>
      </c>
      <c r="P393" t="s">
        <v>18</v>
      </c>
      <c r="R393" t="str">
        <f t="shared" si="761"/>
        <v>('DHL','2024-01-01','2024-12-31','12376','Export','US',NULL,'EXPRESS 12:00 (DOC) ','Non-Document','1',8.5,9,26.2,'Flat KG','AppliedMaterials_2024',NULL),</v>
      </c>
    </row>
    <row r="394" spans="1:18" x14ac:dyDescent="0.3">
      <c r="A394" t="s">
        <v>15</v>
      </c>
      <c r="B394" s="1" t="s">
        <v>21</v>
      </c>
      <c r="C394" s="1" t="s">
        <v>2309</v>
      </c>
      <c r="D394">
        <v>12376</v>
      </c>
      <c r="E394" t="s">
        <v>16</v>
      </c>
      <c r="F394" t="s">
        <v>17</v>
      </c>
      <c r="G394" t="s">
        <v>18</v>
      </c>
      <c r="H394" t="s">
        <v>2351</v>
      </c>
      <c r="I394" t="s">
        <v>19</v>
      </c>
      <c r="J394">
        <v>1</v>
      </c>
      <c r="K394">
        <v>9</v>
      </c>
      <c r="L394">
        <v>9.5</v>
      </c>
      <c r="M394">
        <f>INDEX('Express Worldwide Export'!$C$14:$S$170,MATCH('Rate Load ExpressWW Export'!L394,'Express Worldwide Export'!$B$14:$B$170,0),MATCH("Zone "&amp;'Rate Load ExpressWW Export'!J394,'Express Worldwide Export'!$C$13:$S$13,0))*1</f>
        <v>26.83</v>
      </c>
      <c r="N394" t="s">
        <v>285</v>
      </c>
      <c r="O394" t="s">
        <v>2310</v>
      </c>
      <c r="P394" t="s">
        <v>18</v>
      </c>
      <c r="R394" t="str">
        <f t="shared" si="761"/>
        <v>('DHL','2024-01-01','2024-12-31','12376','Export','US',NULL,'EXPRESS 12:00 (DOC) ','Non-Document','1',9,9.5,26.83,'Flat KG','AppliedMaterials_2024',NULL),</v>
      </c>
    </row>
    <row r="395" spans="1:18" x14ac:dyDescent="0.3">
      <c r="A395" t="s">
        <v>15</v>
      </c>
      <c r="B395" s="1" t="s">
        <v>21</v>
      </c>
      <c r="C395" s="1" t="s">
        <v>2309</v>
      </c>
      <c r="D395">
        <v>12376</v>
      </c>
      <c r="E395" t="s">
        <v>16</v>
      </c>
      <c r="F395" t="s">
        <v>17</v>
      </c>
      <c r="G395" t="s">
        <v>18</v>
      </c>
      <c r="H395" t="s">
        <v>2351</v>
      </c>
      <c r="I395" t="s">
        <v>19</v>
      </c>
      <c r="J395">
        <v>1</v>
      </c>
      <c r="K395">
        <v>9.5</v>
      </c>
      <c r="L395">
        <v>10</v>
      </c>
      <c r="M395">
        <f>INDEX('Express Worldwide Export'!$C$14:$S$170,MATCH('Rate Load ExpressWW Export'!L395,'Express Worldwide Export'!$B$14:$B$170,0),MATCH("Zone "&amp;'Rate Load ExpressWW Export'!J395,'Express Worldwide Export'!$C$13:$S$13,0))*1</f>
        <v>27.46</v>
      </c>
      <c r="N395" t="s">
        <v>285</v>
      </c>
      <c r="O395" t="s">
        <v>2310</v>
      </c>
      <c r="P395" t="s">
        <v>18</v>
      </c>
      <c r="R395" t="str">
        <f t="shared" si="761"/>
        <v>('DHL','2024-01-01','2024-12-31','12376','Export','US',NULL,'EXPRESS 12:00 (DOC) ','Non-Document','1',9.5,10,27.46,'Flat KG','AppliedMaterials_2024',NULL),</v>
      </c>
    </row>
    <row r="396" spans="1:18" x14ac:dyDescent="0.3">
      <c r="A396" t="s">
        <v>15</v>
      </c>
      <c r="B396" s="1" t="s">
        <v>21</v>
      </c>
      <c r="C396" s="1" t="s">
        <v>2309</v>
      </c>
      <c r="D396">
        <v>12376</v>
      </c>
      <c r="E396" t="s">
        <v>16</v>
      </c>
      <c r="F396" t="s">
        <v>17</v>
      </c>
      <c r="G396" t="s">
        <v>18</v>
      </c>
      <c r="H396" t="s">
        <v>2351</v>
      </c>
      <c r="I396" t="s">
        <v>19</v>
      </c>
      <c r="J396">
        <v>1</v>
      </c>
      <c r="K396">
        <v>10</v>
      </c>
      <c r="L396">
        <v>20</v>
      </c>
      <c r="M396">
        <f>INDEX('Express Worldwide Export'!$C$14:$S$170,MATCH('Rate Load ExpressWW Export'!L396,'Express Worldwide Export'!$B$14:$B$170,0),MATCH("Zone "&amp;'Rate Load ExpressWW Export'!J396,'Express Worldwide Export'!$C$13:$S$13,0))*1</f>
        <v>0.48</v>
      </c>
      <c r="N396" t="s">
        <v>530</v>
      </c>
      <c r="O396" t="s">
        <v>2310</v>
      </c>
      <c r="P396">
        <f>M395</f>
        <v>27.46</v>
      </c>
      <c r="R396" t="str">
        <f t="shared" si="761"/>
        <v>('DHL','2024-01-01','2024-12-31','12376','Export','US',NULL,'EXPRESS 12:00 (DOC) ','Non-Document','1',10,20,0.48,'Per0.5KG_A','AppliedMaterials_2024',27.46),</v>
      </c>
    </row>
    <row r="397" spans="1:18" x14ac:dyDescent="0.3">
      <c r="A397" t="s">
        <v>15</v>
      </c>
      <c r="B397" s="1" t="s">
        <v>21</v>
      </c>
      <c r="C397" s="1" t="s">
        <v>2309</v>
      </c>
      <c r="D397">
        <v>12376</v>
      </c>
      <c r="E397" t="s">
        <v>16</v>
      </c>
      <c r="F397" t="s">
        <v>17</v>
      </c>
      <c r="G397" t="s">
        <v>18</v>
      </c>
      <c r="H397" t="s">
        <v>2351</v>
      </c>
      <c r="I397" t="s">
        <v>19</v>
      </c>
      <c r="J397">
        <v>1</v>
      </c>
      <c r="K397">
        <v>20</v>
      </c>
      <c r="L397">
        <v>30</v>
      </c>
      <c r="M397">
        <f>INDEX('Express Worldwide Export'!$C$14:$S$170,MATCH('Rate Load ExpressWW Export'!L397,'Express Worldwide Export'!$B$14:$B$170,0),MATCH("Zone "&amp;'Rate Load ExpressWW Export'!J397,'Express Worldwide Export'!$C$13:$S$13,0))*1</f>
        <v>0.49</v>
      </c>
      <c r="N397" t="s">
        <v>530</v>
      </c>
      <c r="O397" t="s">
        <v>2310</v>
      </c>
      <c r="P397">
        <f>P396+((K397-K396)*2)*M396</f>
        <v>37.06</v>
      </c>
      <c r="R397" t="str">
        <f t="shared" si="761"/>
        <v>('DHL','2024-01-01','2024-12-31','12376','Export','US',NULL,'EXPRESS 12:00 (DOC) ','Non-Document','1',20,30,0.49,'Per0.5KG_A','AppliedMaterials_2024',37.06),</v>
      </c>
    </row>
    <row r="398" spans="1:18" x14ac:dyDescent="0.3">
      <c r="A398" t="s">
        <v>15</v>
      </c>
      <c r="B398" s="1" t="s">
        <v>21</v>
      </c>
      <c r="C398" s="1" t="s">
        <v>2309</v>
      </c>
      <c r="D398">
        <v>12376</v>
      </c>
      <c r="E398" t="s">
        <v>16</v>
      </c>
      <c r="F398" t="s">
        <v>17</v>
      </c>
      <c r="G398" t="s">
        <v>18</v>
      </c>
      <c r="H398" t="s">
        <v>2351</v>
      </c>
      <c r="I398" t="s">
        <v>19</v>
      </c>
      <c r="J398">
        <v>1</v>
      </c>
      <c r="K398">
        <v>30</v>
      </c>
      <c r="L398">
        <v>70</v>
      </c>
      <c r="M398">
        <f>INDEX('Express Worldwide Export'!$C$14:$S$170,MATCH('Rate Load ExpressWW Export'!L398,'Express Worldwide Export'!$B$14:$B$170,0),MATCH("Zone "&amp;'Rate Load ExpressWW Export'!J398,'Express Worldwide Export'!$C$13:$S$13,0))*1</f>
        <v>0.79</v>
      </c>
      <c r="N398" t="s">
        <v>530</v>
      </c>
      <c r="O398" t="s">
        <v>2310</v>
      </c>
      <c r="P398">
        <f>P397+(K398-K397)*2*M397</f>
        <v>46.86</v>
      </c>
      <c r="R398" t="str">
        <f t="shared" si="761"/>
        <v>('DHL','2024-01-01','2024-12-31','12376','Export','US',NULL,'EXPRESS 12:00 (DOC) ','Non-Document','1',30,70,0.79,'Per0.5KG_A','AppliedMaterials_2024',46.86),</v>
      </c>
    </row>
    <row r="399" spans="1:18" x14ac:dyDescent="0.3">
      <c r="A399" t="s">
        <v>15</v>
      </c>
      <c r="B399" s="1" t="s">
        <v>21</v>
      </c>
      <c r="C399" s="1" t="s">
        <v>2309</v>
      </c>
      <c r="D399">
        <v>12376</v>
      </c>
      <c r="E399" t="s">
        <v>16</v>
      </c>
      <c r="F399" t="s">
        <v>17</v>
      </c>
      <c r="G399" t="s">
        <v>18</v>
      </c>
      <c r="H399" t="s">
        <v>2351</v>
      </c>
      <c r="I399" t="s">
        <v>19</v>
      </c>
      <c r="J399">
        <v>1</v>
      </c>
      <c r="K399">
        <v>70</v>
      </c>
      <c r="L399">
        <v>300</v>
      </c>
      <c r="M399">
        <f>INDEX('Express Worldwide Export'!$C$14:$S$170,MATCH('Rate Load ExpressWW Export'!L399,'Express Worldwide Export'!$B$14:$B$170,0),MATCH("Zone "&amp;'Rate Load ExpressWW Export'!J399,'Express Worldwide Export'!$C$13:$S$13,0))*1</f>
        <v>1.45</v>
      </c>
      <c r="N399" t="s">
        <v>530</v>
      </c>
      <c r="O399" t="s">
        <v>2310</v>
      </c>
      <c r="P399">
        <f>P398+(K399-K398)*2*M398</f>
        <v>110.06</v>
      </c>
      <c r="R399" t="str">
        <f t="shared" si="761"/>
        <v>('DHL','2024-01-01','2024-12-31','12376','Export','US',NULL,'EXPRESS 12:00 (DOC) ','Non-Document','1',70,300,1.45,'Per0.5KG_A','AppliedMaterials_2024',110.06),</v>
      </c>
    </row>
    <row r="400" spans="1:18" x14ac:dyDescent="0.3">
      <c r="A400" t="s">
        <v>15</v>
      </c>
      <c r="B400" s="1" t="s">
        <v>21</v>
      </c>
      <c r="C400" s="1" t="s">
        <v>2309</v>
      </c>
      <c r="D400">
        <v>12376</v>
      </c>
      <c r="E400" t="s">
        <v>16</v>
      </c>
      <c r="F400" t="s">
        <v>17</v>
      </c>
      <c r="G400" t="s">
        <v>18</v>
      </c>
      <c r="H400" t="s">
        <v>2351</v>
      </c>
      <c r="I400" t="s">
        <v>19</v>
      </c>
      <c r="J400">
        <v>1</v>
      </c>
      <c r="K400">
        <v>300</v>
      </c>
      <c r="L400">
        <v>99999</v>
      </c>
      <c r="M400">
        <f>INDEX('Express Worldwide Export'!$C$14:$S$170,MATCH('Rate Load ExpressWW Export'!L400,'Express Worldwide Export'!$B$14:$B$170,0),MATCH("Zone "&amp;'Rate Load ExpressWW Export'!J400,'Express Worldwide Export'!$C$13:$S$13,0))*1</f>
        <v>1.41</v>
      </c>
      <c r="N400" t="s">
        <v>530</v>
      </c>
      <c r="O400" t="s">
        <v>2310</v>
      </c>
      <c r="P400">
        <f>P399+(K400-K399)*2*M399</f>
        <v>777.06</v>
      </c>
      <c r="R400" t="str">
        <f t="shared" si="761"/>
        <v>('DHL','2024-01-01','2024-12-31','12376','Export','US',NULL,'EXPRESS 12:00 (DOC) ','Non-Document','1',300,99999,1.41,'Per0.5KG_A','AppliedMaterials_2024',777.06),</v>
      </c>
    </row>
    <row r="401" spans="1:18" x14ac:dyDescent="0.3">
      <c r="A401" t="str">
        <f>A376</f>
        <v>DHL</v>
      </c>
      <c r="B401" s="1" t="s">
        <v>21</v>
      </c>
      <c r="C401" s="1" t="s">
        <v>2309</v>
      </c>
      <c r="D401">
        <v>12376</v>
      </c>
      <c r="E401" t="str">
        <f t="shared" ref="E401:G401" si="762">E376</f>
        <v>Export</v>
      </c>
      <c r="F401" t="str">
        <f t="shared" si="762"/>
        <v>US</v>
      </c>
      <c r="G401" t="str">
        <f t="shared" si="762"/>
        <v>NULL</v>
      </c>
      <c r="H401" t="s">
        <v>2351</v>
      </c>
      <c r="I401" t="str">
        <f t="shared" ref="I401" si="763">I376</f>
        <v>Non-Document</v>
      </c>
      <c r="J401">
        <f>J376+1</f>
        <v>2</v>
      </c>
      <c r="K401">
        <f t="shared" ref="K401:L401" si="764">K376</f>
        <v>0</v>
      </c>
      <c r="L401">
        <f t="shared" si="764"/>
        <v>0.5</v>
      </c>
      <c r="M401">
        <f>INDEX('Express Worldwide Export'!$C$14:$S$170,MATCH('Rate Load ExpressWW Export'!L401,'Express Worldwide Export'!$B$14:$B$170,0),MATCH("Zone "&amp;'Rate Load ExpressWW Export'!J401,'Express Worldwide Export'!$C$13:$S$13,0))*1</f>
        <v>12.06</v>
      </c>
      <c r="N401" t="str">
        <f t="shared" ref="N401:N416" si="765">N376</f>
        <v>Flat KG</v>
      </c>
      <c r="O401" t="s">
        <v>2310</v>
      </c>
      <c r="P401" t="s">
        <v>18</v>
      </c>
      <c r="R401" t="str">
        <f t="shared" si="761"/>
        <v>('DHL','2024-01-01','2024-12-31','12376','Export','US',NULL,'EXPRESS 12:00 (DOC) ','Non-Document','2',0,0.5,12.06,'Flat KG','AppliedMaterials_2024',NULL),</v>
      </c>
    </row>
    <row r="402" spans="1:18" x14ac:dyDescent="0.3">
      <c r="A402" t="str">
        <f t="shared" ref="A402" si="766">A377</f>
        <v>DHL</v>
      </c>
      <c r="B402" s="1" t="s">
        <v>21</v>
      </c>
      <c r="C402" s="1" t="s">
        <v>2309</v>
      </c>
      <c r="D402">
        <v>12376</v>
      </c>
      <c r="E402" t="str">
        <f t="shared" ref="E402:G402" si="767">E377</f>
        <v>Export</v>
      </c>
      <c r="F402" t="str">
        <f t="shared" si="767"/>
        <v>US</v>
      </c>
      <c r="G402" t="str">
        <f t="shared" si="767"/>
        <v>NULL</v>
      </c>
      <c r="H402" t="s">
        <v>2351</v>
      </c>
      <c r="I402" t="str">
        <f t="shared" ref="I402" si="768">I377</f>
        <v>Non-Document</v>
      </c>
      <c r="J402">
        <f t="shared" ref="J402:J465" si="769">J377+1</f>
        <v>2</v>
      </c>
      <c r="K402">
        <f t="shared" ref="K402:L402" si="770">K377</f>
        <v>0.5</v>
      </c>
      <c r="L402">
        <f t="shared" si="770"/>
        <v>1</v>
      </c>
      <c r="M402">
        <f>INDEX('Express Worldwide Export'!$C$14:$S$170,MATCH('Rate Load ExpressWW Export'!L402,'Express Worldwide Export'!$B$14:$B$170,0),MATCH("Zone "&amp;'Rate Load ExpressWW Export'!J402,'Express Worldwide Export'!$C$13:$S$13,0))*1</f>
        <v>13.34</v>
      </c>
      <c r="N402" t="str">
        <f t="shared" si="765"/>
        <v>Flat KG</v>
      </c>
      <c r="O402" t="s">
        <v>2310</v>
      </c>
      <c r="P402" t="s">
        <v>18</v>
      </c>
      <c r="R402" t="str">
        <f t="shared" si="761"/>
        <v>('DHL','2024-01-01','2024-12-31','12376','Export','US',NULL,'EXPRESS 12:00 (DOC) ','Non-Document','2',0.5,1,13.34,'Flat KG','AppliedMaterials_2024',NULL),</v>
      </c>
    </row>
    <row r="403" spans="1:18" x14ac:dyDescent="0.3">
      <c r="A403" t="str">
        <f t="shared" ref="A403" si="771">A378</f>
        <v>DHL</v>
      </c>
      <c r="B403" s="1" t="s">
        <v>21</v>
      </c>
      <c r="C403" s="1" t="s">
        <v>2309</v>
      </c>
      <c r="D403">
        <v>12376</v>
      </c>
      <c r="E403" t="str">
        <f t="shared" ref="E403:G403" si="772">E378</f>
        <v>Export</v>
      </c>
      <c r="F403" t="str">
        <f t="shared" si="772"/>
        <v>US</v>
      </c>
      <c r="G403" t="str">
        <f t="shared" si="772"/>
        <v>NULL</v>
      </c>
      <c r="H403" t="s">
        <v>2351</v>
      </c>
      <c r="I403" t="str">
        <f t="shared" ref="I403" si="773">I378</f>
        <v>Non-Document</v>
      </c>
      <c r="J403">
        <f t="shared" si="769"/>
        <v>2</v>
      </c>
      <c r="K403">
        <f t="shared" ref="K403:L403" si="774">K378</f>
        <v>1</v>
      </c>
      <c r="L403">
        <f t="shared" si="774"/>
        <v>1.5</v>
      </c>
      <c r="M403">
        <f>INDEX('Express Worldwide Export'!$C$14:$S$170,MATCH('Rate Load ExpressWW Export'!L403,'Express Worldwide Export'!$B$14:$B$170,0),MATCH("Zone "&amp;'Rate Load ExpressWW Export'!J403,'Express Worldwide Export'!$C$13:$S$13,0))*1</f>
        <v>14.34</v>
      </c>
      <c r="N403" t="str">
        <f t="shared" si="765"/>
        <v>Flat KG</v>
      </c>
      <c r="O403" t="s">
        <v>2310</v>
      </c>
      <c r="P403" t="s">
        <v>18</v>
      </c>
      <c r="R403" t="str">
        <f t="shared" si="761"/>
        <v>('DHL','2024-01-01','2024-12-31','12376','Export','US',NULL,'EXPRESS 12:00 (DOC) ','Non-Document','2',1,1.5,14.34,'Flat KG','AppliedMaterials_2024',NULL),</v>
      </c>
    </row>
    <row r="404" spans="1:18" x14ac:dyDescent="0.3">
      <c r="A404" t="str">
        <f t="shared" ref="A404" si="775">A379</f>
        <v>DHL</v>
      </c>
      <c r="B404" s="1" t="s">
        <v>21</v>
      </c>
      <c r="C404" s="1" t="s">
        <v>2309</v>
      </c>
      <c r="D404">
        <v>12376</v>
      </c>
      <c r="E404" t="str">
        <f t="shared" ref="E404:G404" si="776">E379</f>
        <v>Export</v>
      </c>
      <c r="F404" t="str">
        <f t="shared" si="776"/>
        <v>US</v>
      </c>
      <c r="G404" t="str">
        <f t="shared" si="776"/>
        <v>NULL</v>
      </c>
      <c r="H404" t="s">
        <v>2351</v>
      </c>
      <c r="I404" t="str">
        <f t="shared" ref="I404" si="777">I379</f>
        <v>Non-Document</v>
      </c>
      <c r="J404">
        <f t="shared" si="769"/>
        <v>2</v>
      </c>
      <c r="K404">
        <f t="shared" ref="K404:L404" si="778">K379</f>
        <v>1.5</v>
      </c>
      <c r="L404">
        <f t="shared" si="778"/>
        <v>2</v>
      </c>
      <c r="M404">
        <f>INDEX('Express Worldwide Export'!$C$14:$S$170,MATCH('Rate Load ExpressWW Export'!L404,'Express Worldwide Export'!$B$14:$B$170,0),MATCH("Zone "&amp;'Rate Load ExpressWW Export'!J404,'Express Worldwide Export'!$C$13:$S$13,0))*1</f>
        <v>15.34</v>
      </c>
      <c r="N404" t="str">
        <f t="shared" si="765"/>
        <v>Flat KG</v>
      </c>
      <c r="O404" t="s">
        <v>2310</v>
      </c>
      <c r="P404" t="s">
        <v>18</v>
      </c>
      <c r="R404" t="str">
        <f t="shared" si="761"/>
        <v>('DHL','2024-01-01','2024-12-31','12376','Export','US',NULL,'EXPRESS 12:00 (DOC) ','Non-Document','2',1.5,2,15.34,'Flat KG','AppliedMaterials_2024',NULL),</v>
      </c>
    </row>
    <row r="405" spans="1:18" x14ac:dyDescent="0.3">
      <c r="A405" t="str">
        <f t="shared" ref="A405" si="779">A380</f>
        <v>DHL</v>
      </c>
      <c r="B405" s="1" t="s">
        <v>21</v>
      </c>
      <c r="C405" s="1" t="s">
        <v>2309</v>
      </c>
      <c r="D405">
        <v>12376</v>
      </c>
      <c r="E405" t="str">
        <f t="shared" ref="E405:G405" si="780">E380</f>
        <v>Export</v>
      </c>
      <c r="F405" t="str">
        <f t="shared" si="780"/>
        <v>US</v>
      </c>
      <c r="G405" t="str">
        <f t="shared" si="780"/>
        <v>NULL</v>
      </c>
      <c r="H405" t="s">
        <v>2351</v>
      </c>
      <c r="I405" t="str">
        <f t="shared" ref="I405" si="781">I380</f>
        <v>Non-Document</v>
      </c>
      <c r="J405">
        <f t="shared" si="769"/>
        <v>2</v>
      </c>
      <c r="K405">
        <f t="shared" ref="K405:L405" si="782">K380</f>
        <v>2</v>
      </c>
      <c r="L405">
        <f t="shared" si="782"/>
        <v>2.5</v>
      </c>
      <c r="M405">
        <f>INDEX('Express Worldwide Export'!$C$14:$S$170,MATCH('Rate Load ExpressWW Export'!L405,'Express Worldwide Export'!$B$14:$B$170,0),MATCH("Zone "&amp;'Rate Load ExpressWW Export'!J405,'Express Worldwide Export'!$C$13:$S$13,0))*1</f>
        <v>15.92</v>
      </c>
      <c r="N405" t="str">
        <f t="shared" si="765"/>
        <v>Flat KG</v>
      </c>
      <c r="O405" t="s">
        <v>2310</v>
      </c>
      <c r="P405" t="s">
        <v>18</v>
      </c>
      <c r="R405" t="str">
        <f t="shared" si="761"/>
        <v>('DHL','2024-01-01','2024-12-31','12376','Export','US',NULL,'EXPRESS 12:00 (DOC) ','Non-Document','2',2,2.5,15.92,'Flat KG','AppliedMaterials_2024',NULL),</v>
      </c>
    </row>
    <row r="406" spans="1:18" x14ac:dyDescent="0.3">
      <c r="A406" t="str">
        <f t="shared" ref="A406" si="783">A381</f>
        <v>DHL</v>
      </c>
      <c r="B406" s="1" t="s">
        <v>21</v>
      </c>
      <c r="C406" s="1" t="s">
        <v>2309</v>
      </c>
      <c r="D406">
        <v>12376</v>
      </c>
      <c r="E406" t="str">
        <f t="shared" ref="E406:G406" si="784">E381</f>
        <v>Export</v>
      </c>
      <c r="F406" t="str">
        <f t="shared" si="784"/>
        <v>US</v>
      </c>
      <c r="G406" t="str">
        <f t="shared" si="784"/>
        <v>NULL</v>
      </c>
      <c r="H406" t="s">
        <v>2351</v>
      </c>
      <c r="I406" t="str">
        <f t="shared" ref="I406" si="785">I381</f>
        <v>Non-Document</v>
      </c>
      <c r="J406">
        <f t="shared" si="769"/>
        <v>2</v>
      </c>
      <c r="K406">
        <f t="shared" ref="K406:L406" si="786">K381</f>
        <v>2.5</v>
      </c>
      <c r="L406">
        <f t="shared" si="786"/>
        <v>3</v>
      </c>
      <c r="M406">
        <f>INDEX('Express Worldwide Export'!$C$14:$S$170,MATCH('Rate Load ExpressWW Export'!L406,'Express Worldwide Export'!$B$14:$B$170,0),MATCH("Zone "&amp;'Rate Load ExpressWW Export'!J406,'Express Worldwide Export'!$C$13:$S$13,0))*1</f>
        <v>16.77</v>
      </c>
      <c r="N406" t="str">
        <f t="shared" si="765"/>
        <v>Flat KG</v>
      </c>
      <c r="O406" t="s">
        <v>2310</v>
      </c>
      <c r="P406" t="s">
        <v>18</v>
      </c>
      <c r="R406" t="str">
        <f t="shared" si="761"/>
        <v>('DHL','2024-01-01','2024-12-31','12376','Export','US',NULL,'EXPRESS 12:00 (DOC) ','Non-Document','2',2.5,3,16.77,'Flat KG','AppliedMaterials_2024',NULL),</v>
      </c>
    </row>
    <row r="407" spans="1:18" x14ac:dyDescent="0.3">
      <c r="A407" t="str">
        <f t="shared" ref="A407" si="787">A382</f>
        <v>DHL</v>
      </c>
      <c r="B407" s="1" t="s">
        <v>21</v>
      </c>
      <c r="C407" s="1" t="s">
        <v>2309</v>
      </c>
      <c r="D407">
        <v>12376</v>
      </c>
      <c r="E407" t="str">
        <f t="shared" ref="E407:G407" si="788">E382</f>
        <v>Export</v>
      </c>
      <c r="F407" t="str">
        <f t="shared" si="788"/>
        <v>US</v>
      </c>
      <c r="G407" t="str">
        <f t="shared" si="788"/>
        <v>NULL</v>
      </c>
      <c r="H407" t="s">
        <v>2351</v>
      </c>
      <c r="I407" t="str">
        <f t="shared" ref="I407" si="789">I382</f>
        <v>Non-Document</v>
      </c>
      <c r="J407">
        <f t="shared" si="769"/>
        <v>2</v>
      </c>
      <c r="K407">
        <f t="shared" ref="K407:L407" si="790">K382</f>
        <v>3</v>
      </c>
      <c r="L407">
        <f t="shared" si="790"/>
        <v>3.5</v>
      </c>
      <c r="M407">
        <f>INDEX('Express Worldwide Export'!$C$14:$S$170,MATCH('Rate Load ExpressWW Export'!L407,'Express Worldwide Export'!$B$14:$B$170,0),MATCH("Zone "&amp;'Rate Load ExpressWW Export'!J407,'Express Worldwide Export'!$C$13:$S$13,0))*1</f>
        <v>17.62</v>
      </c>
      <c r="N407" t="str">
        <f t="shared" si="765"/>
        <v>Flat KG</v>
      </c>
      <c r="O407" t="s">
        <v>2310</v>
      </c>
      <c r="P407" t="s">
        <v>18</v>
      </c>
      <c r="R407" t="str">
        <f t="shared" si="761"/>
        <v>('DHL','2024-01-01','2024-12-31','12376','Export','US',NULL,'EXPRESS 12:00 (DOC) ','Non-Document','2',3,3.5,17.62,'Flat KG','AppliedMaterials_2024',NULL),</v>
      </c>
    </row>
    <row r="408" spans="1:18" x14ac:dyDescent="0.3">
      <c r="A408" t="str">
        <f t="shared" ref="A408" si="791">A383</f>
        <v>DHL</v>
      </c>
      <c r="B408" s="1" t="s">
        <v>21</v>
      </c>
      <c r="C408" s="1" t="s">
        <v>2309</v>
      </c>
      <c r="D408">
        <v>12376</v>
      </c>
      <c r="E408" t="str">
        <f t="shared" ref="E408:G408" si="792">E383</f>
        <v>Export</v>
      </c>
      <c r="F408" t="str">
        <f t="shared" si="792"/>
        <v>US</v>
      </c>
      <c r="G408" t="str">
        <f t="shared" si="792"/>
        <v>NULL</v>
      </c>
      <c r="H408" t="s">
        <v>2351</v>
      </c>
      <c r="I408" t="str">
        <f t="shared" ref="I408" si="793">I383</f>
        <v>Non-Document</v>
      </c>
      <c r="J408">
        <f t="shared" si="769"/>
        <v>2</v>
      </c>
      <c r="K408">
        <f t="shared" ref="K408:L408" si="794">K383</f>
        <v>3.5</v>
      </c>
      <c r="L408">
        <f t="shared" si="794"/>
        <v>4</v>
      </c>
      <c r="M408">
        <f>INDEX('Express Worldwide Export'!$C$14:$S$170,MATCH('Rate Load ExpressWW Export'!L408,'Express Worldwide Export'!$B$14:$B$170,0),MATCH("Zone "&amp;'Rate Load ExpressWW Export'!J408,'Express Worldwide Export'!$C$13:$S$13,0))*1</f>
        <v>18.47</v>
      </c>
      <c r="N408" t="str">
        <f t="shared" si="765"/>
        <v>Flat KG</v>
      </c>
      <c r="O408" t="s">
        <v>2310</v>
      </c>
      <c r="P408" t="s">
        <v>18</v>
      </c>
      <c r="R408" t="str">
        <f t="shared" si="761"/>
        <v>('DHL','2024-01-01','2024-12-31','12376','Export','US',NULL,'EXPRESS 12:00 (DOC) ','Non-Document','2',3.5,4,18.47,'Flat KG','AppliedMaterials_2024',NULL),</v>
      </c>
    </row>
    <row r="409" spans="1:18" x14ac:dyDescent="0.3">
      <c r="A409" t="str">
        <f t="shared" ref="A409" si="795">A384</f>
        <v>DHL</v>
      </c>
      <c r="B409" s="1" t="s">
        <v>21</v>
      </c>
      <c r="C409" s="1" t="s">
        <v>2309</v>
      </c>
      <c r="D409">
        <v>12376</v>
      </c>
      <c r="E409" t="str">
        <f t="shared" ref="E409:G409" si="796">E384</f>
        <v>Export</v>
      </c>
      <c r="F409" t="str">
        <f t="shared" si="796"/>
        <v>US</v>
      </c>
      <c r="G409" t="str">
        <f t="shared" si="796"/>
        <v>NULL</v>
      </c>
      <c r="H409" t="s">
        <v>2351</v>
      </c>
      <c r="I409" t="str">
        <f t="shared" ref="I409" si="797">I384</f>
        <v>Non-Document</v>
      </c>
      <c r="J409">
        <f t="shared" si="769"/>
        <v>2</v>
      </c>
      <c r="K409">
        <f t="shared" ref="K409:L409" si="798">K384</f>
        <v>4</v>
      </c>
      <c r="L409">
        <f t="shared" si="798"/>
        <v>4.5</v>
      </c>
      <c r="M409">
        <f>INDEX('Express Worldwide Export'!$C$14:$S$170,MATCH('Rate Load ExpressWW Export'!L409,'Express Worldwide Export'!$B$14:$B$170,0),MATCH("Zone "&amp;'Rate Load ExpressWW Export'!J409,'Express Worldwide Export'!$C$13:$S$13,0))*1</f>
        <v>19.32</v>
      </c>
      <c r="N409" t="str">
        <f t="shared" si="765"/>
        <v>Flat KG</v>
      </c>
      <c r="O409" t="s">
        <v>2310</v>
      </c>
      <c r="P409" t="s">
        <v>18</v>
      </c>
      <c r="R409" t="str">
        <f t="shared" si="761"/>
        <v>('DHL','2024-01-01','2024-12-31','12376','Export','US',NULL,'EXPRESS 12:00 (DOC) ','Non-Document','2',4,4.5,19.32,'Flat KG','AppliedMaterials_2024',NULL),</v>
      </c>
    </row>
    <row r="410" spans="1:18" x14ac:dyDescent="0.3">
      <c r="A410" t="str">
        <f t="shared" ref="A410" si="799">A385</f>
        <v>DHL</v>
      </c>
      <c r="B410" s="1" t="s">
        <v>21</v>
      </c>
      <c r="C410" s="1" t="s">
        <v>2309</v>
      </c>
      <c r="D410">
        <v>12376</v>
      </c>
      <c r="E410" t="str">
        <f t="shared" ref="E410:G410" si="800">E385</f>
        <v>Export</v>
      </c>
      <c r="F410" t="str">
        <f t="shared" si="800"/>
        <v>US</v>
      </c>
      <c r="G410" t="str">
        <f t="shared" si="800"/>
        <v>NULL</v>
      </c>
      <c r="H410" t="s">
        <v>2351</v>
      </c>
      <c r="I410" t="str">
        <f t="shared" ref="I410" si="801">I385</f>
        <v>Non-Document</v>
      </c>
      <c r="J410">
        <f t="shared" si="769"/>
        <v>2</v>
      </c>
      <c r="K410">
        <f t="shared" ref="K410:L410" si="802">K385</f>
        <v>4.5</v>
      </c>
      <c r="L410">
        <f t="shared" si="802"/>
        <v>5</v>
      </c>
      <c r="M410">
        <f>INDEX('Express Worldwide Export'!$C$14:$S$170,MATCH('Rate Load ExpressWW Export'!L410,'Express Worldwide Export'!$B$14:$B$170,0),MATCH("Zone "&amp;'Rate Load ExpressWW Export'!J410,'Express Worldwide Export'!$C$13:$S$13,0))*1</f>
        <v>20.170000000000002</v>
      </c>
      <c r="N410" t="str">
        <f t="shared" si="765"/>
        <v>Flat KG</v>
      </c>
      <c r="O410" t="s">
        <v>2310</v>
      </c>
      <c r="P410" t="s">
        <v>18</v>
      </c>
      <c r="R410" t="str">
        <f t="shared" si="761"/>
        <v>('DHL','2024-01-01','2024-12-31','12376','Export','US',NULL,'EXPRESS 12:00 (DOC) ','Non-Document','2',4.5,5,20.17,'Flat KG','AppliedMaterials_2024',NULL),</v>
      </c>
    </row>
    <row r="411" spans="1:18" x14ac:dyDescent="0.3">
      <c r="A411" t="str">
        <f t="shared" ref="A411" si="803">A386</f>
        <v>DHL</v>
      </c>
      <c r="B411" s="1" t="s">
        <v>21</v>
      </c>
      <c r="C411" s="1" t="s">
        <v>2309</v>
      </c>
      <c r="D411">
        <v>12376</v>
      </c>
      <c r="E411" t="str">
        <f t="shared" ref="E411:G411" si="804">E386</f>
        <v>Export</v>
      </c>
      <c r="F411" t="str">
        <f t="shared" si="804"/>
        <v>US</v>
      </c>
      <c r="G411" t="str">
        <f t="shared" si="804"/>
        <v>NULL</v>
      </c>
      <c r="H411" t="s">
        <v>2351</v>
      </c>
      <c r="I411" t="str">
        <f t="shared" ref="I411" si="805">I386</f>
        <v>Non-Document</v>
      </c>
      <c r="J411">
        <f t="shared" si="769"/>
        <v>2</v>
      </c>
      <c r="K411">
        <f t="shared" ref="K411:L411" si="806">K386</f>
        <v>5</v>
      </c>
      <c r="L411">
        <f t="shared" si="806"/>
        <v>5.5</v>
      </c>
      <c r="M411">
        <f>INDEX('Express Worldwide Export'!$C$14:$S$170,MATCH('Rate Load ExpressWW Export'!L411,'Express Worldwide Export'!$B$14:$B$170,0),MATCH("Zone "&amp;'Rate Load ExpressWW Export'!J411,'Express Worldwide Export'!$C$13:$S$13,0))*1</f>
        <v>20.92</v>
      </c>
      <c r="N411" t="str">
        <f t="shared" si="765"/>
        <v>Flat KG</v>
      </c>
      <c r="O411" t="s">
        <v>2310</v>
      </c>
      <c r="P411" t="s">
        <v>18</v>
      </c>
      <c r="R411" t="str">
        <f t="shared" si="761"/>
        <v>('DHL','2024-01-01','2024-12-31','12376','Export','US',NULL,'EXPRESS 12:00 (DOC) ','Non-Document','2',5,5.5,20.92,'Flat KG','AppliedMaterials_2024',NULL),</v>
      </c>
    </row>
    <row r="412" spans="1:18" x14ac:dyDescent="0.3">
      <c r="A412" t="str">
        <f t="shared" ref="A412" si="807">A387</f>
        <v>DHL</v>
      </c>
      <c r="B412" s="1" t="s">
        <v>21</v>
      </c>
      <c r="C412" s="1" t="s">
        <v>2309</v>
      </c>
      <c r="D412">
        <v>12376</v>
      </c>
      <c r="E412" t="str">
        <f t="shared" ref="E412:G412" si="808">E387</f>
        <v>Export</v>
      </c>
      <c r="F412" t="str">
        <f t="shared" si="808"/>
        <v>US</v>
      </c>
      <c r="G412" t="str">
        <f t="shared" si="808"/>
        <v>NULL</v>
      </c>
      <c r="H412" t="s">
        <v>2351</v>
      </c>
      <c r="I412" t="str">
        <f t="shared" ref="I412" si="809">I387</f>
        <v>Non-Document</v>
      </c>
      <c r="J412">
        <f t="shared" si="769"/>
        <v>2</v>
      </c>
      <c r="K412">
        <f t="shared" ref="K412:L412" si="810">K387</f>
        <v>5.5</v>
      </c>
      <c r="L412">
        <f t="shared" si="810"/>
        <v>6</v>
      </c>
      <c r="M412">
        <f>INDEX('Express Worldwide Export'!$C$14:$S$170,MATCH('Rate Load ExpressWW Export'!L412,'Express Worldwide Export'!$B$14:$B$170,0),MATCH("Zone "&amp;'Rate Load ExpressWW Export'!J412,'Express Worldwide Export'!$C$13:$S$13,0))*1</f>
        <v>21.67</v>
      </c>
      <c r="N412" t="str">
        <f t="shared" si="765"/>
        <v>Flat KG</v>
      </c>
      <c r="O412" t="s">
        <v>2310</v>
      </c>
      <c r="P412" t="s">
        <v>18</v>
      </c>
      <c r="R412" t="str">
        <f t="shared" si="761"/>
        <v>('DHL','2024-01-01','2024-12-31','12376','Export','US',NULL,'EXPRESS 12:00 (DOC) ','Non-Document','2',5.5,6,21.67,'Flat KG','AppliedMaterials_2024',NULL),</v>
      </c>
    </row>
    <row r="413" spans="1:18" x14ac:dyDescent="0.3">
      <c r="A413" t="str">
        <f t="shared" ref="A413" si="811">A388</f>
        <v>DHL</v>
      </c>
      <c r="B413" s="1" t="s">
        <v>21</v>
      </c>
      <c r="C413" s="1" t="s">
        <v>2309</v>
      </c>
      <c r="D413">
        <v>12376</v>
      </c>
      <c r="E413" t="str">
        <f t="shared" ref="E413:G413" si="812">E388</f>
        <v>Export</v>
      </c>
      <c r="F413" t="str">
        <f t="shared" si="812"/>
        <v>US</v>
      </c>
      <c r="G413" t="str">
        <f t="shared" si="812"/>
        <v>NULL</v>
      </c>
      <c r="H413" t="s">
        <v>2351</v>
      </c>
      <c r="I413" t="str">
        <f t="shared" ref="I413" si="813">I388</f>
        <v>Non-Document</v>
      </c>
      <c r="J413">
        <f t="shared" si="769"/>
        <v>2</v>
      </c>
      <c r="K413">
        <f t="shared" ref="K413:L413" si="814">K388</f>
        <v>6</v>
      </c>
      <c r="L413">
        <f t="shared" si="814"/>
        <v>6.5</v>
      </c>
      <c r="M413">
        <f>INDEX('Express Worldwide Export'!$C$14:$S$170,MATCH('Rate Load ExpressWW Export'!L413,'Express Worldwide Export'!$B$14:$B$170,0),MATCH("Zone "&amp;'Rate Load ExpressWW Export'!J413,'Express Worldwide Export'!$C$13:$S$13,0))*1</f>
        <v>22.42</v>
      </c>
      <c r="N413" t="str">
        <f t="shared" si="765"/>
        <v>Flat KG</v>
      </c>
      <c r="O413" t="s">
        <v>2310</v>
      </c>
      <c r="P413" t="s">
        <v>18</v>
      </c>
      <c r="R413" t="str">
        <f t="shared" si="761"/>
        <v>('DHL','2024-01-01','2024-12-31','12376','Export','US',NULL,'EXPRESS 12:00 (DOC) ','Non-Document','2',6,6.5,22.42,'Flat KG','AppliedMaterials_2024',NULL),</v>
      </c>
    </row>
    <row r="414" spans="1:18" x14ac:dyDescent="0.3">
      <c r="A414" t="str">
        <f t="shared" ref="A414" si="815">A389</f>
        <v>DHL</v>
      </c>
      <c r="B414" s="1" t="s">
        <v>21</v>
      </c>
      <c r="C414" s="1" t="s">
        <v>2309</v>
      </c>
      <c r="D414">
        <v>12376</v>
      </c>
      <c r="E414" t="str">
        <f t="shared" ref="E414:G414" si="816">E389</f>
        <v>Export</v>
      </c>
      <c r="F414" t="str">
        <f t="shared" si="816"/>
        <v>US</v>
      </c>
      <c r="G414" t="str">
        <f t="shared" si="816"/>
        <v>NULL</v>
      </c>
      <c r="H414" t="s">
        <v>2351</v>
      </c>
      <c r="I414" t="str">
        <f t="shared" ref="I414" si="817">I389</f>
        <v>Non-Document</v>
      </c>
      <c r="J414">
        <f t="shared" si="769"/>
        <v>2</v>
      </c>
      <c r="K414">
        <f t="shared" ref="K414:L414" si="818">K389</f>
        <v>6.5</v>
      </c>
      <c r="L414">
        <f t="shared" si="818"/>
        <v>7</v>
      </c>
      <c r="M414">
        <f>INDEX('Express Worldwide Export'!$C$14:$S$170,MATCH('Rate Load ExpressWW Export'!L414,'Express Worldwide Export'!$B$14:$B$170,0),MATCH("Zone "&amp;'Rate Load ExpressWW Export'!J414,'Express Worldwide Export'!$C$13:$S$13,0))*1</f>
        <v>23.17</v>
      </c>
      <c r="N414" t="str">
        <f t="shared" si="765"/>
        <v>Flat KG</v>
      </c>
      <c r="O414" t="s">
        <v>2310</v>
      </c>
      <c r="P414" t="s">
        <v>18</v>
      </c>
      <c r="R414" t="str">
        <f t="shared" si="761"/>
        <v>('DHL','2024-01-01','2024-12-31','12376','Export','US',NULL,'EXPRESS 12:00 (DOC) ','Non-Document','2',6.5,7,23.17,'Flat KG','AppliedMaterials_2024',NULL),</v>
      </c>
    </row>
    <row r="415" spans="1:18" x14ac:dyDescent="0.3">
      <c r="A415" t="str">
        <f t="shared" ref="A415" si="819">A390</f>
        <v>DHL</v>
      </c>
      <c r="B415" s="1" t="s">
        <v>21</v>
      </c>
      <c r="C415" s="1" t="s">
        <v>2309</v>
      </c>
      <c r="D415">
        <v>12376</v>
      </c>
      <c r="E415" t="str">
        <f t="shared" ref="E415:G415" si="820">E390</f>
        <v>Export</v>
      </c>
      <c r="F415" t="str">
        <f t="shared" si="820"/>
        <v>US</v>
      </c>
      <c r="G415" t="str">
        <f t="shared" si="820"/>
        <v>NULL</v>
      </c>
      <c r="H415" t="s">
        <v>2351</v>
      </c>
      <c r="I415" t="str">
        <f t="shared" ref="I415" si="821">I390</f>
        <v>Non-Document</v>
      </c>
      <c r="J415">
        <f t="shared" si="769"/>
        <v>2</v>
      </c>
      <c r="K415">
        <f t="shared" ref="K415:L415" si="822">K390</f>
        <v>7</v>
      </c>
      <c r="L415">
        <f t="shared" si="822"/>
        <v>7.5</v>
      </c>
      <c r="M415">
        <f>INDEX('Express Worldwide Export'!$C$14:$S$170,MATCH('Rate Load ExpressWW Export'!L415,'Express Worldwide Export'!$B$14:$B$170,0),MATCH("Zone "&amp;'Rate Load ExpressWW Export'!J415,'Express Worldwide Export'!$C$13:$S$13,0))*1</f>
        <v>23.92</v>
      </c>
      <c r="N415" t="str">
        <f t="shared" si="765"/>
        <v>Flat KG</v>
      </c>
      <c r="O415" t="s">
        <v>2310</v>
      </c>
      <c r="P415" t="s">
        <v>18</v>
      </c>
      <c r="R415" t="str">
        <f t="shared" si="761"/>
        <v>('DHL','2024-01-01','2024-12-31','12376','Export','US',NULL,'EXPRESS 12:00 (DOC) ','Non-Document','2',7,7.5,23.92,'Flat KG','AppliedMaterials_2024',NULL),</v>
      </c>
    </row>
    <row r="416" spans="1:18" x14ac:dyDescent="0.3">
      <c r="A416" t="str">
        <f t="shared" ref="A416" si="823">A391</f>
        <v>DHL</v>
      </c>
      <c r="B416" s="1" t="s">
        <v>21</v>
      </c>
      <c r="C416" s="1" t="s">
        <v>2309</v>
      </c>
      <c r="D416">
        <v>12376</v>
      </c>
      <c r="E416" t="str">
        <f t="shared" ref="E416:G416" si="824">E391</f>
        <v>Export</v>
      </c>
      <c r="F416" t="str">
        <f t="shared" si="824"/>
        <v>US</v>
      </c>
      <c r="G416" t="str">
        <f t="shared" si="824"/>
        <v>NULL</v>
      </c>
      <c r="H416" t="s">
        <v>2351</v>
      </c>
      <c r="I416" t="str">
        <f t="shared" ref="I416" si="825">I391</f>
        <v>Non-Document</v>
      </c>
      <c r="J416">
        <f t="shared" si="769"/>
        <v>2</v>
      </c>
      <c r="K416">
        <f t="shared" ref="K416:L416" si="826">K391</f>
        <v>7.5</v>
      </c>
      <c r="L416">
        <f t="shared" si="826"/>
        <v>8</v>
      </c>
      <c r="M416">
        <f>INDEX('Express Worldwide Export'!$C$14:$S$170,MATCH('Rate Load ExpressWW Export'!L416,'Express Worldwide Export'!$B$14:$B$170,0),MATCH("Zone "&amp;'Rate Load ExpressWW Export'!J416,'Express Worldwide Export'!$C$13:$S$13,0))*1</f>
        <v>24.67</v>
      </c>
      <c r="N416" t="str">
        <f t="shared" si="765"/>
        <v>Flat KG</v>
      </c>
      <c r="O416" t="s">
        <v>2310</v>
      </c>
      <c r="P416" t="s">
        <v>18</v>
      </c>
      <c r="R416" t="str">
        <f t="shared" si="761"/>
        <v>('DHL','2024-01-01','2024-12-31','12376','Export','US',NULL,'EXPRESS 12:00 (DOC) ','Non-Document','2',7.5,8,24.67,'Flat KG','AppliedMaterials_2024',NULL),</v>
      </c>
    </row>
    <row r="417" spans="1:18" x14ac:dyDescent="0.3">
      <c r="A417" t="str">
        <f t="shared" ref="A417" si="827">A392</f>
        <v>DHL</v>
      </c>
      <c r="B417" s="1" t="s">
        <v>21</v>
      </c>
      <c r="C417" s="1" t="s">
        <v>2309</v>
      </c>
      <c r="D417">
        <v>12376</v>
      </c>
      <c r="E417" t="str">
        <f t="shared" ref="E417:G417" si="828">E392</f>
        <v>Export</v>
      </c>
      <c r="F417" t="str">
        <f t="shared" si="828"/>
        <v>US</v>
      </c>
      <c r="G417" t="str">
        <f t="shared" si="828"/>
        <v>NULL</v>
      </c>
      <c r="H417" t="s">
        <v>2351</v>
      </c>
      <c r="I417" t="str">
        <f t="shared" ref="I417" si="829">I392</f>
        <v>Non-Document</v>
      </c>
      <c r="J417">
        <f t="shared" si="769"/>
        <v>2</v>
      </c>
      <c r="K417">
        <f t="shared" ref="K417:L417" si="830">K392</f>
        <v>8</v>
      </c>
      <c r="L417">
        <f t="shared" si="830"/>
        <v>8.5</v>
      </c>
      <c r="M417">
        <f>INDEX('Express Worldwide Export'!$C$14:$S$170,MATCH('Rate Load ExpressWW Export'!L417,'Express Worldwide Export'!$B$14:$B$170,0),MATCH("Zone "&amp;'Rate Load ExpressWW Export'!J417,'Express Worldwide Export'!$C$13:$S$13,0))*1</f>
        <v>25.42</v>
      </c>
      <c r="N417" t="str">
        <f t="shared" ref="N417:N480" si="831">N392</f>
        <v>Flat KG</v>
      </c>
      <c r="O417" t="s">
        <v>2310</v>
      </c>
      <c r="P417" t="s">
        <v>18</v>
      </c>
      <c r="R417" t="str">
        <f t="shared" si="761"/>
        <v>('DHL','2024-01-01','2024-12-31','12376','Export','US',NULL,'EXPRESS 12:00 (DOC) ','Non-Document','2',8,8.5,25.42,'Flat KG','AppliedMaterials_2024',NULL),</v>
      </c>
    </row>
    <row r="418" spans="1:18" x14ac:dyDescent="0.3">
      <c r="A418" t="str">
        <f t="shared" ref="A418" si="832">A393</f>
        <v>DHL</v>
      </c>
      <c r="B418" s="1" t="s">
        <v>21</v>
      </c>
      <c r="C418" s="1" t="s">
        <v>2309</v>
      </c>
      <c r="D418">
        <v>12376</v>
      </c>
      <c r="E418" t="str">
        <f t="shared" ref="E418:G418" si="833">E393</f>
        <v>Export</v>
      </c>
      <c r="F418" t="str">
        <f t="shared" si="833"/>
        <v>US</v>
      </c>
      <c r="G418" t="str">
        <f t="shared" si="833"/>
        <v>NULL</v>
      </c>
      <c r="H418" t="s">
        <v>2351</v>
      </c>
      <c r="I418" t="str">
        <f t="shared" ref="I418" si="834">I393</f>
        <v>Non-Document</v>
      </c>
      <c r="J418">
        <f t="shared" si="769"/>
        <v>2</v>
      </c>
      <c r="K418">
        <f t="shared" ref="K418:L418" si="835">K393</f>
        <v>8.5</v>
      </c>
      <c r="L418">
        <f t="shared" si="835"/>
        <v>9</v>
      </c>
      <c r="M418">
        <f>INDEX('Express Worldwide Export'!$C$14:$S$170,MATCH('Rate Load ExpressWW Export'!L418,'Express Worldwide Export'!$B$14:$B$170,0),MATCH("Zone "&amp;'Rate Load ExpressWW Export'!J418,'Express Worldwide Export'!$C$13:$S$13,0))*1</f>
        <v>26.17</v>
      </c>
      <c r="N418" t="str">
        <f t="shared" si="831"/>
        <v>Flat KG</v>
      </c>
      <c r="O418" t="s">
        <v>2310</v>
      </c>
      <c r="P418" t="s">
        <v>18</v>
      </c>
      <c r="R418" t="str">
        <f t="shared" si="761"/>
        <v>('DHL','2024-01-01','2024-12-31','12376','Export','US',NULL,'EXPRESS 12:00 (DOC) ','Non-Document','2',8.5,9,26.17,'Flat KG','AppliedMaterials_2024',NULL),</v>
      </c>
    </row>
    <row r="419" spans="1:18" x14ac:dyDescent="0.3">
      <c r="A419" t="str">
        <f t="shared" ref="A419" si="836">A394</f>
        <v>DHL</v>
      </c>
      <c r="B419" s="1" t="s">
        <v>21</v>
      </c>
      <c r="C419" s="1" t="s">
        <v>2309</v>
      </c>
      <c r="D419">
        <v>12376</v>
      </c>
      <c r="E419" t="str">
        <f t="shared" ref="E419:G419" si="837">E394</f>
        <v>Export</v>
      </c>
      <c r="F419" t="str">
        <f t="shared" si="837"/>
        <v>US</v>
      </c>
      <c r="G419" t="str">
        <f t="shared" si="837"/>
        <v>NULL</v>
      </c>
      <c r="H419" t="s">
        <v>2351</v>
      </c>
      <c r="I419" t="str">
        <f t="shared" ref="I419" si="838">I394</f>
        <v>Non-Document</v>
      </c>
      <c r="J419">
        <f t="shared" si="769"/>
        <v>2</v>
      </c>
      <c r="K419">
        <f t="shared" ref="K419:L419" si="839">K394</f>
        <v>9</v>
      </c>
      <c r="L419">
        <f t="shared" si="839"/>
        <v>9.5</v>
      </c>
      <c r="M419">
        <f>INDEX('Express Worldwide Export'!$C$14:$S$170,MATCH('Rate Load ExpressWW Export'!L419,'Express Worldwide Export'!$B$14:$B$170,0),MATCH("Zone "&amp;'Rate Load ExpressWW Export'!J419,'Express Worldwide Export'!$C$13:$S$13,0))*1</f>
        <v>26.92</v>
      </c>
      <c r="N419" t="str">
        <f t="shared" si="831"/>
        <v>Flat KG</v>
      </c>
      <c r="O419" t="s">
        <v>2310</v>
      </c>
      <c r="P419" t="s">
        <v>18</v>
      </c>
      <c r="R419" t="str">
        <f t="shared" si="761"/>
        <v>('DHL','2024-01-01','2024-12-31','12376','Export','US',NULL,'EXPRESS 12:00 (DOC) ','Non-Document','2',9,9.5,26.92,'Flat KG','AppliedMaterials_2024',NULL),</v>
      </c>
    </row>
    <row r="420" spans="1:18" x14ac:dyDescent="0.3">
      <c r="A420" t="str">
        <f t="shared" ref="A420" si="840">A395</f>
        <v>DHL</v>
      </c>
      <c r="B420" s="1" t="s">
        <v>21</v>
      </c>
      <c r="C420" s="1" t="s">
        <v>2309</v>
      </c>
      <c r="D420">
        <v>12376</v>
      </c>
      <c r="E420" t="str">
        <f t="shared" ref="E420:G420" si="841">E395</f>
        <v>Export</v>
      </c>
      <c r="F420" t="str">
        <f t="shared" si="841"/>
        <v>US</v>
      </c>
      <c r="G420" t="str">
        <f t="shared" si="841"/>
        <v>NULL</v>
      </c>
      <c r="H420" t="s">
        <v>2351</v>
      </c>
      <c r="I420" t="str">
        <f t="shared" ref="I420" si="842">I395</f>
        <v>Non-Document</v>
      </c>
      <c r="J420">
        <f t="shared" si="769"/>
        <v>2</v>
      </c>
      <c r="K420">
        <f t="shared" ref="K420:L420" si="843">K395</f>
        <v>9.5</v>
      </c>
      <c r="L420">
        <f t="shared" si="843"/>
        <v>10</v>
      </c>
      <c r="M420">
        <f>INDEX('Express Worldwide Export'!$C$14:$S$170,MATCH('Rate Load ExpressWW Export'!L420,'Express Worldwide Export'!$B$14:$B$170,0),MATCH("Zone "&amp;'Rate Load ExpressWW Export'!J420,'Express Worldwide Export'!$C$13:$S$13,0))*1</f>
        <v>27.67</v>
      </c>
      <c r="N420" t="str">
        <f t="shared" si="831"/>
        <v>Flat KG</v>
      </c>
      <c r="O420" t="s">
        <v>2310</v>
      </c>
      <c r="P420" t="s">
        <v>18</v>
      </c>
      <c r="R420" t="str">
        <f t="shared" si="761"/>
        <v>('DHL','2024-01-01','2024-12-31','12376','Export','US',NULL,'EXPRESS 12:00 (DOC) ','Non-Document','2',9.5,10,27.67,'Flat KG','AppliedMaterials_2024',NULL),</v>
      </c>
    </row>
    <row r="421" spans="1:18" x14ac:dyDescent="0.3">
      <c r="A421" t="str">
        <f t="shared" ref="A421" si="844">A396</f>
        <v>DHL</v>
      </c>
      <c r="B421" s="1" t="s">
        <v>21</v>
      </c>
      <c r="C421" s="1" t="s">
        <v>2309</v>
      </c>
      <c r="D421">
        <v>12376</v>
      </c>
      <c r="E421" t="str">
        <f t="shared" ref="E421:G421" si="845">E396</f>
        <v>Export</v>
      </c>
      <c r="F421" t="str">
        <f t="shared" si="845"/>
        <v>US</v>
      </c>
      <c r="G421" t="str">
        <f t="shared" si="845"/>
        <v>NULL</v>
      </c>
      <c r="H421" t="s">
        <v>2351</v>
      </c>
      <c r="I421" t="str">
        <f t="shared" ref="I421" si="846">I396</f>
        <v>Non-Document</v>
      </c>
      <c r="J421">
        <f t="shared" si="769"/>
        <v>2</v>
      </c>
      <c r="K421">
        <f t="shared" ref="K421:L421" si="847">K396</f>
        <v>10</v>
      </c>
      <c r="L421">
        <f t="shared" si="847"/>
        <v>20</v>
      </c>
      <c r="M421">
        <f>INDEX('Express Worldwide Export'!$C$14:$S$170,MATCH('Rate Load ExpressWW Export'!L421,'Express Worldwide Export'!$B$14:$B$170,0),MATCH("Zone "&amp;'Rate Load ExpressWW Export'!J421,'Express Worldwide Export'!$C$13:$S$13,0))*1</f>
        <v>0.41</v>
      </c>
      <c r="N421" t="str">
        <f t="shared" si="831"/>
        <v>Per0.5KG_A</v>
      </c>
      <c r="O421" t="s">
        <v>2310</v>
      </c>
      <c r="P421">
        <f>M420</f>
        <v>27.67</v>
      </c>
      <c r="R421" t="str">
        <f t="shared" si="761"/>
        <v>('DHL','2024-01-01','2024-12-31','12376','Export','US',NULL,'EXPRESS 12:00 (DOC) ','Non-Document','2',10,20,0.41,'Per0.5KG_A','AppliedMaterials_2024',27.67),</v>
      </c>
    </row>
    <row r="422" spans="1:18" x14ac:dyDescent="0.3">
      <c r="A422" t="str">
        <f t="shared" ref="A422" si="848">A397</f>
        <v>DHL</v>
      </c>
      <c r="B422" s="1" t="s">
        <v>21</v>
      </c>
      <c r="C422" s="1" t="s">
        <v>2309</v>
      </c>
      <c r="D422">
        <v>12376</v>
      </c>
      <c r="E422" t="str">
        <f t="shared" ref="E422:G422" si="849">E397</f>
        <v>Export</v>
      </c>
      <c r="F422" t="str">
        <f t="shared" si="849"/>
        <v>US</v>
      </c>
      <c r="G422" t="str">
        <f t="shared" si="849"/>
        <v>NULL</v>
      </c>
      <c r="H422" t="s">
        <v>2351</v>
      </c>
      <c r="I422" t="str">
        <f t="shared" ref="I422" si="850">I397</f>
        <v>Non-Document</v>
      </c>
      <c r="J422">
        <f t="shared" si="769"/>
        <v>2</v>
      </c>
      <c r="K422">
        <f t="shared" ref="K422:L422" si="851">K397</f>
        <v>20</v>
      </c>
      <c r="L422">
        <f t="shared" si="851"/>
        <v>30</v>
      </c>
      <c r="M422">
        <f>INDEX('Express Worldwide Export'!$C$14:$S$170,MATCH('Rate Load ExpressWW Export'!L422,'Express Worldwide Export'!$B$14:$B$170,0),MATCH("Zone "&amp;'Rate Load ExpressWW Export'!J422,'Express Worldwide Export'!$C$13:$S$13,0))*1</f>
        <v>0.63</v>
      </c>
      <c r="N422" t="str">
        <f t="shared" si="831"/>
        <v>Per0.5KG_A</v>
      </c>
      <c r="O422" t="s">
        <v>2310</v>
      </c>
      <c r="P422">
        <f>P421+((K422-K421)*2)*M421</f>
        <v>35.870000000000005</v>
      </c>
      <c r="R422" t="str">
        <f t="shared" si="761"/>
        <v>('DHL','2024-01-01','2024-12-31','12376','Export','US',NULL,'EXPRESS 12:00 (DOC) ','Non-Document','2',20,30,0.63,'Per0.5KG_A','AppliedMaterials_2024',35.87),</v>
      </c>
    </row>
    <row r="423" spans="1:18" x14ac:dyDescent="0.3">
      <c r="A423" t="str">
        <f t="shared" ref="A423" si="852">A398</f>
        <v>DHL</v>
      </c>
      <c r="B423" s="1" t="s">
        <v>21</v>
      </c>
      <c r="C423" s="1" t="s">
        <v>2309</v>
      </c>
      <c r="D423">
        <v>12376</v>
      </c>
      <c r="E423" t="str">
        <f t="shared" ref="E423:G423" si="853">E398</f>
        <v>Export</v>
      </c>
      <c r="F423" t="str">
        <f t="shared" si="853"/>
        <v>US</v>
      </c>
      <c r="G423" t="str">
        <f t="shared" si="853"/>
        <v>NULL</v>
      </c>
      <c r="H423" t="s">
        <v>2351</v>
      </c>
      <c r="I423" t="str">
        <f t="shared" ref="I423" si="854">I398</f>
        <v>Non-Document</v>
      </c>
      <c r="J423">
        <f t="shared" si="769"/>
        <v>2</v>
      </c>
      <c r="K423">
        <f t="shared" ref="K423:L423" si="855">K398</f>
        <v>30</v>
      </c>
      <c r="L423">
        <f t="shared" si="855"/>
        <v>70</v>
      </c>
      <c r="M423">
        <f>INDEX('Express Worldwide Export'!$C$14:$S$170,MATCH('Rate Load ExpressWW Export'!L423,'Express Worldwide Export'!$B$14:$B$170,0),MATCH("Zone "&amp;'Rate Load ExpressWW Export'!J423,'Express Worldwide Export'!$C$13:$S$13,0))*1</f>
        <v>1.02</v>
      </c>
      <c r="N423" t="str">
        <f t="shared" si="831"/>
        <v>Per0.5KG_A</v>
      </c>
      <c r="O423" t="s">
        <v>2310</v>
      </c>
      <c r="P423">
        <f>P422+(K423-K422)*2*M422</f>
        <v>48.470000000000006</v>
      </c>
      <c r="R423" t="str">
        <f t="shared" si="761"/>
        <v>('DHL','2024-01-01','2024-12-31','12376','Export','US',NULL,'EXPRESS 12:00 (DOC) ','Non-Document','2',30,70,1.02,'Per0.5KG_A','AppliedMaterials_2024',48.47),</v>
      </c>
    </row>
    <row r="424" spans="1:18" x14ac:dyDescent="0.3">
      <c r="A424" t="str">
        <f t="shared" ref="A424" si="856">A399</f>
        <v>DHL</v>
      </c>
      <c r="B424" s="1" t="s">
        <v>21</v>
      </c>
      <c r="C424" s="1" t="s">
        <v>2309</v>
      </c>
      <c r="D424">
        <v>12376</v>
      </c>
      <c r="E424" t="str">
        <f t="shared" ref="E424:G424" si="857">E399</f>
        <v>Export</v>
      </c>
      <c r="F424" t="str">
        <f t="shared" si="857"/>
        <v>US</v>
      </c>
      <c r="G424" t="str">
        <f t="shared" si="857"/>
        <v>NULL</v>
      </c>
      <c r="H424" t="s">
        <v>2351</v>
      </c>
      <c r="I424" t="str">
        <f t="shared" ref="I424" si="858">I399</f>
        <v>Non-Document</v>
      </c>
      <c r="J424">
        <f t="shared" si="769"/>
        <v>2</v>
      </c>
      <c r="K424">
        <f t="shared" ref="K424:L424" si="859">K399</f>
        <v>70</v>
      </c>
      <c r="L424">
        <f t="shared" si="859"/>
        <v>300</v>
      </c>
      <c r="M424">
        <f>INDEX('Express Worldwide Export'!$C$14:$S$170,MATCH('Rate Load ExpressWW Export'!L424,'Express Worldwide Export'!$B$14:$B$170,0),MATCH("Zone "&amp;'Rate Load ExpressWW Export'!J424,'Express Worldwide Export'!$C$13:$S$13,0))*1</f>
        <v>1.39</v>
      </c>
      <c r="N424" t="str">
        <f t="shared" si="831"/>
        <v>Per0.5KG_A</v>
      </c>
      <c r="O424" t="s">
        <v>2310</v>
      </c>
      <c r="P424">
        <f>P423+(K424-K423)*2*M423</f>
        <v>130.07</v>
      </c>
      <c r="R424" t="str">
        <f t="shared" si="761"/>
        <v>('DHL','2024-01-01','2024-12-31','12376','Export','US',NULL,'EXPRESS 12:00 (DOC) ','Non-Document','2',70,300,1.39,'Per0.5KG_A','AppliedMaterials_2024',130.07),</v>
      </c>
    </row>
    <row r="425" spans="1:18" x14ac:dyDescent="0.3">
      <c r="A425" t="str">
        <f t="shared" ref="A425" si="860">A400</f>
        <v>DHL</v>
      </c>
      <c r="B425" s="1" t="s">
        <v>21</v>
      </c>
      <c r="C425" s="1" t="s">
        <v>2309</v>
      </c>
      <c r="D425">
        <v>12376</v>
      </c>
      <c r="E425" t="str">
        <f t="shared" ref="E425:G425" si="861">E400</f>
        <v>Export</v>
      </c>
      <c r="F425" t="str">
        <f t="shared" si="861"/>
        <v>US</v>
      </c>
      <c r="G425" t="str">
        <f t="shared" si="861"/>
        <v>NULL</v>
      </c>
      <c r="H425" t="s">
        <v>2351</v>
      </c>
      <c r="I425" t="str">
        <f t="shared" ref="I425" si="862">I400</f>
        <v>Non-Document</v>
      </c>
      <c r="J425">
        <f t="shared" si="769"/>
        <v>2</v>
      </c>
      <c r="K425">
        <f t="shared" ref="K425:L425" si="863">K400</f>
        <v>300</v>
      </c>
      <c r="L425">
        <f t="shared" si="863"/>
        <v>99999</v>
      </c>
      <c r="M425">
        <f>INDEX('Express Worldwide Export'!$C$14:$S$170,MATCH('Rate Load ExpressWW Export'!L425,'Express Worldwide Export'!$B$14:$B$170,0),MATCH("Zone "&amp;'Rate Load ExpressWW Export'!J425,'Express Worldwide Export'!$C$13:$S$13,0))*1</f>
        <v>1.41</v>
      </c>
      <c r="N425" t="str">
        <f t="shared" si="831"/>
        <v>Per0.5KG_A</v>
      </c>
      <c r="O425" t="s">
        <v>2310</v>
      </c>
      <c r="P425">
        <f>P424+(K425-K424)*2*M424</f>
        <v>769.47</v>
      </c>
      <c r="R425" t="str">
        <f t="shared" si="761"/>
        <v>('DHL','2024-01-01','2024-12-31','12376','Export','US',NULL,'EXPRESS 12:00 (DOC) ','Non-Document','2',300,99999,1.41,'Per0.5KG_A','AppliedMaterials_2024',769.47),</v>
      </c>
    </row>
    <row r="426" spans="1:18" x14ac:dyDescent="0.3">
      <c r="A426" t="str">
        <f t="shared" ref="A426" si="864">A401</f>
        <v>DHL</v>
      </c>
      <c r="B426" s="1" t="s">
        <v>21</v>
      </c>
      <c r="C426" s="1" t="s">
        <v>2309</v>
      </c>
      <c r="D426">
        <v>12376</v>
      </c>
      <c r="E426" t="str">
        <f t="shared" ref="E426:G426" si="865">E401</f>
        <v>Export</v>
      </c>
      <c r="F426" t="str">
        <f t="shared" si="865"/>
        <v>US</v>
      </c>
      <c r="G426" t="str">
        <f t="shared" si="865"/>
        <v>NULL</v>
      </c>
      <c r="H426" t="s">
        <v>2351</v>
      </c>
      <c r="I426" t="str">
        <f t="shared" ref="I426" si="866">I401</f>
        <v>Non-Document</v>
      </c>
      <c r="J426">
        <f t="shared" si="769"/>
        <v>3</v>
      </c>
      <c r="K426">
        <f t="shared" ref="K426:L426" si="867">K401</f>
        <v>0</v>
      </c>
      <c r="L426">
        <f t="shared" si="867"/>
        <v>0.5</v>
      </c>
      <c r="M426">
        <f>INDEX('Express Worldwide Export'!$C$14:$S$170,MATCH('Rate Load ExpressWW Export'!L426,'Express Worldwide Export'!$B$14:$B$170,0),MATCH("Zone "&amp;'Rate Load ExpressWW Export'!J426,'Express Worldwide Export'!$C$13:$S$13,0))*1</f>
        <v>13.05</v>
      </c>
      <c r="N426" t="str">
        <f t="shared" si="831"/>
        <v>Flat KG</v>
      </c>
      <c r="O426" t="s">
        <v>2310</v>
      </c>
      <c r="P426" t="s">
        <v>18</v>
      </c>
      <c r="R426" t="str">
        <f t="shared" si="761"/>
        <v>('DHL','2024-01-01','2024-12-31','12376','Export','US',NULL,'EXPRESS 12:00 (DOC) ','Non-Document','3',0,0.5,13.05,'Flat KG','AppliedMaterials_2024',NULL),</v>
      </c>
    </row>
    <row r="427" spans="1:18" x14ac:dyDescent="0.3">
      <c r="A427" t="str">
        <f t="shared" ref="A427" si="868">A402</f>
        <v>DHL</v>
      </c>
      <c r="B427" s="1" t="s">
        <v>21</v>
      </c>
      <c r="C427" s="1" t="s">
        <v>2309</v>
      </c>
      <c r="D427">
        <v>12376</v>
      </c>
      <c r="E427" t="str">
        <f t="shared" ref="E427:G427" si="869">E402</f>
        <v>Export</v>
      </c>
      <c r="F427" t="str">
        <f t="shared" si="869"/>
        <v>US</v>
      </c>
      <c r="G427" t="str">
        <f t="shared" si="869"/>
        <v>NULL</v>
      </c>
      <c r="H427" t="s">
        <v>2351</v>
      </c>
      <c r="I427" t="str">
        <f t="shared" ref="I427" si="870">I402</f>
        <v>Non-Document</v>
      </c>
      <c r="J427">
        <f t="shared" si="769"/>
        <v>3</v>
      </c>
      <c r="K427">
        <f t="shared" ref="K427:L427" si="871">K402</f>
        <v>0.5</v>
      </c>
      <c r="L427">
        <f t="shared" si="871"/>
        <v>1</v>
      </c>
      <c r="M427">
        <f>INDEX('Express Worldwide Export'!$C$14:$S$170,MATCH('Rate Load ExpressWW Export'!L427,'Express Worldwide Export'!$B$14:$B$170,0),MATCH("Zone "&amp;'Rate Load ExpressWW Export'!J427,'Express Worldwide Export'!$C$13:$S$13,0))*1</f>
        <v>14.8</v>
      </c>
      <c r="N427" t="str">
        <f t="shared" si="831"/>
        <v>Flat KG</v>
      </c>
      <c r="O427" t="s">
        <v>2310</v>
      </c>
      <c r="P427" t="s">
        <v>18</v>
      </c>
      <c r="R427" t="str">
        <f t="shared" si="761"/>
        <v>('DHL','2024-01-01','2024-12-31','12376','Export','US',NULL,'EXPRESS 12:00 (DOC) ','Non-Document','3',0.5,1,14.8,'Flat KG','AppliedMaterials_2024',NULL),</v>
      </c>
    </row>
    <row r="428" spans="1:18" x14ac:dyDescent="0.3">
      <c r="A428" t="str">
        <f t="shared" ref="A428" si="872">A403</f>
        <v>DHL</v>
      </c>
      <c r="B428" s="1" t="s">
        <v>21</v>
      </c>
      <c r="C428" s="1" t="s">
        <v>2309</v>
      </c>
      <c r="D428">
        <v>12376</v>
      </c>
      <c r="E428" t="str">
        <f t="shared" ref="E428:G428" si="873">E403</f>
        <v>Export</v>
      </c>
      <c r="F428" t="str">
        <f t="shared" si="873"/>
        <v>US</v>
      </c>
      <c r="G428" t="str">
        <f t="shared" si="873"/>
        <v>NULL</v>
      </c>
      <c r="H428" t="s">
        <v>2351</v>
      </c>
      <c r="I428" t="str">
        <f t="shared" ref="I428" si="874">I403</f>
        <v>Non-Document</v>
      </c>
      <c r="J428">
        <f t="shared" si="769"/>
        <v>3</v>
      </c>
      <c r="K428">
        <f t="shared" ref="K428:L428" si="875">K403</f>
        <v>1</v>
      </c>
      <c r="L428">
        <f t="shared" si="875"/>
        <v>1.5</v>
      </c>
      <c r="M428">
        <f>INDEX('Express Worldwide Export'!$C$14:$S$170,MATCH('Rate Load ExpressWW Export'!L428,'Express Worldwide Export'!$B$14:$B$170,0),MATCH("Zone "&amp;'Rate Load ExpressWW Export'!J428,'Express Worldwide Export'!$C$13:$S$13,0))*1</f>
        <v>16.09</v>
      </c>
      <c r="N428" t="str">
        <f t="shared" si="831"/>
        <v>Flat KG</v>
      </c>
      <c r="O428" t="s">
        <v>2310</v>
      </c>
      <c r="P428" t="s">
        <v>18</v>
      </c>
      <c r="R428" t="str">
        <f t="shared" si="761"/>
        <v>('DHL','2024-01-01','2024-12-31','12376','Export','US',NULL,'EXPRESS 12:00 (DOC) ','Non-Document','3',1,1.5,16.09,'Flat KG','AppliedMaterials_2024',NULL),</v>
      </c>
    </row>
    <row r="429" spans="1:18" x14ac:dyDescent="0.3">
      <c r="A429" t="str">
        <f t="shared" ref="A429" si="876">A404</f>
        <v>DHL</v>
      </c>
      <c r="B429" s="1" t="s">
        <v>21</v>
      </c>
      <c r="C429" s="1" t="s">
        <v>2309</v>
      </c>
      <c r="D429">
        <v>12376</v>
      </c>
      <c r="E429" t="str">
        <f t="shared" ref="E429:G429" si="877">E404</f>
        <v>Export</v>
      </c>
      <c r="F429" t="str">
        <f t="shared" si="877"/>
        <v>US</v>
      </c>
      <c r="G429" t="str">
        <f t="shared" si="877"/>
        <v>NULL</v>
      </c>
      <c r="H429" t="s">
        <v>2351</v>
      </c>
      <c r="I429" t="str">
        <f t="shared" ref="I429" si="878">I404</f>
        <v>Non-Document</v>
      </c>
      <c r="J429">
        <f t="shared" si="769"/>
        <v>3</v>
      </c>
      <c r="K429">
        <f t="shared" ref="K429:L429" si="879">K404</f>
        <v>1.5</v>
      </c>
      <c r="L429">
        <f t="shared" si="879"/>
        <v>2</v>
      </c>
      <c r="M429">
        <f>INDEX('Express Worldwide Export'!$C$14:$S$170,MATCH('Rate Load ExpressWW Export'!L429,'Express Worldwide Export'!$B$14:$B$170,0),MATCH("Zone "&amp;'Rate Load ExpressWW Export'!J429,'Express Worldwide Export'!$C$13:$S$13,0))*1</f>
        <v>17.38</v>
      </c>
      <c r="N429" t="str">
        <f t="shared" si="831"/>
        <v>Flat KG</v>
      </c>
      <c r="O429" t="s">
        <v>2310</v>
      </c>
      <c r="P429" t="s">
        <v>18</v>
      </c>
      <c r="R429" t="str">
        <f t="shared" si="761"/>
        <v>('DHL','2024-01-01','2024-12-31','12376','Export','US',NULL,'EXPRESS 12:00 (DOC) ','Non-Document','3',1.5,2,17.38,'Flat KG','AppliedMaterials_2024',NULL),</v>
      </c>
    </row>
    <row r="430" spans="1:18" x14ac:dyDescent="0.3">
      <c r="A430" t="str">
        <f t="shared" ref="A430" si="880">A405</f>
        <v>DHL</v>
      </c>
      <c r="B430" s="1" t="s">
        <v>21</v>
      </c>
      <c r="C430" s="1" t="s">
        <v>2309</v>
      </c>
      <c r="D430">
        <v>12376</v>
      </c>
      <c r="E430" t="str">
        <f t="shared" ref="E430:G430" si="881">E405</f>
        <v>Export</v>
      </c>
      <c r="F430" t="str">
        <f t="shared" si="881"/>
        <v>US</v>
      </c>
      <c r="G430" t="str">
        <f t="shared" si="881"/>
        <v>NULL</v>
      </c>
      <c r="H430" t="s">
        <v>2351</v>
      </c>
      <c r="I430" t="str">
        <f t="shared" ref="I430" si="882">I405</f>
        <v>Non-Document</v>
      </c>
      <c r="J430">
        <f t="shared" si="769"/>
        <v>3</v>
      </c>
      <c r="K430">
        <f t="shared" ref="K430:L430" si="883">K405</f>
        <v>2</v>
      </c>
      <c r="L430">
        <f t="shared" si="883"/>
        <v>2.5</v>
      </c>
      <c r="M430">
        <f>INDEX('Express Worldwide Export'!$C$14:$S$170,MATCH('Rate Load ExpressWW Export'!L430,'Express Worldwide Export'!$B$14:$B$170,0),MATCH("Zone "&amp;'Rate Load ExpressWW Export'!J430,'Express Worldwide Export'!$C$13:$S$13,0))*1</f>
        <v>18.649999999999999</v>
      </c>
      <c r="N430" t="str">
        <f t="shared" si="831"/>
        <v>Flat KG</v>
      </c>
      <c r="O430" t="s">
        <v>2310</v>
      </c>
      <c r="P430" t="s">
        <v>18</v>
      </c>
      <c r="R430" t="str">
        <f t="shared" si="761"/>
        <v>('DHL','2024-01-01','2024-12-31','12376','Export','US',NULL,'EXPRESS 12:00 (DOC) ','Non-Document','3',2,2.5,18.65,'Flat KG','AppliedMaterials_2024',NULL),</v>
      </c>
    </row>
    <row r="431" spans="1:18" x14ac:dyDescent="0.3">
      <c r="A431" t="str">
        <f t="shared" ref="A431" si="884">A406</f>
        <v>DHL</v>
      </c>
      <c r="B431" s="1" t="s">
        <v>21</v>
      </c>
      <c r="C431" s="1" t="s">
        <v>2309</v>
      </c>
      <c r="D431">
        <v>12376</v>
      </c>
      <c r="E431" t="str">
        <f t="shared" ref="E431:G431" si="885">E406</f>
        <v>Export</v>
      </c>
      <c r="F431" t="str">
        <f t="shared" si="885"/>
        <v>US</v>
      </c>
      <c r="G431" t="str">
        <f t="shared" si="885"/>
        <v>NULL</v>
      </c>
      <c r="H431" t="s">
        <v>2351</v>
      </c>
      <c r="I431" t="str">
        <f t="shared" ref="I431" si="886">I406</f>
        <v>Non-Document</v>
      </c>
      <c r="J431">
        <f t="shared" si="769"/>
        <v>3</v>
      </c>
      <c r="K431">
        <f t="shared" ref="K431:L431" si="887">K406</f>
        <v>2.5</v>
      </c>
      <c r="L431">
        <f t="shared" si="887"/>
        <v>3</v>
      </c>
      <c r="M431">
        <f>INDEX('Express Worldwide Export'!$C$14:$S$170,MATCH('Rate Load ExpressWW Export'!L431,'Express Worldwide Export'!$B$14:$B$170,0),MATCH("Zone "&amp;'Rate Load ExpressWW Export'!J431,'Express Worldwide Export'!$C$13:$S$13,0))*1</f>
        <v>19.739999999999998</v>
      </c>
      <c r="N431" t="str">
        <f t="shared" si="831"/>
        <v>Flat KG</v>
      </c>
      <c r="O431" t="s">
        <v>2310</v>
      </c>
      <c r="P431" t="s">
        <v>18</v>
      </c>
      <c r="R431" t="str">
        <f t="shared" si="761"/>
        <v>('DHL','2024-01-01','2024-12-31','12376','Export','US',NULL,'EXPRESS 12:00 (DOC) ','Non-Document','3',2.5,3,19.74,'Flat KG','AppliedMaterials_2024',NULL),</v>
      </c>
    </row>
    <row r="432" spans="1:18" x14ac:dyDescent="0.3">
      <c r="A432" t="str">
        <f t="shared" ref="A432" si="888">A407</f>
        <v>DHL</v>
      </c>
      <c r="B432" s="1" t="s">
        <v>21</v>
      </c>
      <c r="C432" s="1" t="s">
        <v>2309</v>
      </c>
      <c r="D432">
        <v>12376</v>
      </c>
      <c r="E432" t="str">
        <f t="shared" ref="E432:G432" si="889">E407</f>
        <v>Export</v>
      </c>
      <c r="F432" t="str">
        <f t="shared" si="889"/>
        <v>US</v>
      </c>
      <c r="G432" t="str">
        <f t="shared" si="889"/>
        <v>NULL</v>
      </c>
      <c r="H432" t="s">
        <v>2351</v>
      </c>
      <c r="I432" t="str">
        <f t="shared" ref="I432" si="890">I407</f>
        <v>Non-Document</v>
      </c>
      <c r="J432">
        <f t="shared" si="769"/>
        <v>3</v>
      </c>
      <c r="K432">
        <f t="shared" ref="K432:L432" si="891">K407</f>
        <v>3</v>
      </c>
      <c r="L432">
        <f t="shared" si="891"/>
        <v>3.5</v>
      </c>
      <c r="M432">
        <f>INDEX('Express Worldwide Export'!$C$14:$S$170,MATCH('Rate Load ExpressWW Export'!L432,'Express Worldwide Export'!$B$14:$B$170,0),MATCH("Zone "&amp;'Rate Load ExpressWW Export'!J432,'Express Worldwide Export'!$C$13:$S$13,0))*1</f>
        <v>20.83</v>
      </c>
      <c r="N432" t="str">
        <f t="shared" si="831"/>
        <v>Flat KG</v>
      </c>
      <c r="O432" t="s">
        <v>2310</v>
      </c>
      <c r="P432" t="s">
        <v>18</v>
      </c>
      <c r="R432" t="str">
        <f t="shared" si="761"/>
        <v>('DHL','2024-01-01','2024-12-31','12376','Export','US',NULL,'EXPRESS 12:00 (DOC) ','Non-Document','3',3,3.5,20.83,'Flat KG','AppliedMaterials_2024',NULL),</v>
      </c>
    </row>
    <row r="433" spans="1:18" x14ac:dyDescent="0.3">
      <c r="A433" t="str">
        <f t="shared" ref="A433" si="892">A408</f>
        <v>DHL</v>
      </c>
      <c r="B433" s="1" t="s">
        <v>21</v>
      </c>
      <c r="C433" s="1" t="s">
        <v>2309</v>
      </c>
      <c r="D433">
        <v>12376</v>
      </c>
      <c r="E433" t="str">
        <f t="shared" ref="E433:G433" si="893">E408</f>
        <v>Export</v>
      </c>
      <c r="F433" t="str">
        <f t="shared" si="893"/>
        <v>US</v>
      </c>
      <c r="G433" t="str">
        <f t="shared" si="893"/>
        <v>NULL</v>
      </c>
      <c r="H433" t="s">
        <v>2351</v>
      </c>
      <c r="I433" t="str">
        <f t="shared" ref="I433" si="894">I408</f>
        <v>Non-Document</v>
      </c>
      <c r="J433">
        <f t="shared" si="769"/>
        <v>3</v>
      </c>
      <c r="K433">
        <f t="shared" ref="K433:L433" si="895">K408</f>
        <v>3.5</v>
      </c>
      <c r="L433">
        <f t="shared" si="895"/>
        <v>4</v>
      </c>
      <c r="M433">
        <f>INDEX('Express Worldwide Export'!$C$14:$S$170,MATCH('Rate Load ExpressWW Export'!L433,'Express Worldwide Export'!$B$14:$B$170,0),MATCH("Zone "&amp;'Rate Load ExpressWW Export'!J433,'Express Worldwide Export'!$C$13:$S$13,0))*1</f>
        <v>21.92</v>
      </c>
      <c r="N433" t="str">
        <f t="shared" si="831"/>
        <v>Flat KG</v>
      </c>
      <c r="O433" t="s">
        <v>2310</v>
      </c>
      <c r="P433" t="s">
        <v>18</v>
      </c>
      <c r="R433" t="str">
        <f t="shared" si="761"/>
        <v>('DHL','2024-01-01','2024-12-31','12376','Export','US',NULL,'EXPRESS 12:00 (DOC) ','Non-Document','3',3.5,4,21.92,'Flat KG','AppliedMaterials_2024',NULL),</v>
      </c>
    </row>
    <row r="434" spans="1:18" x14ac:dyDescent="0.3">
      <c r="A434" t="str">
        <f t="shared" ref="A434" si="896">A409</f>
        <v>DHL</v>
      </c>
      <c r="B434" s="1" t="s">
        <v>21</v>
      </c>
      <c r="C434" s="1" t="s">
        <v>2309</v>
      </c>
      <c r="D434">
        <v>12376</v>
      </c>
      <c r="E434" t="str">
        <f t="shared" ref="E434:G434" si="897">E409</f>
        <v>Export</v>
      </c>
      <c r="F434" t="str">
        <f t="shared" si="897"/>
        <v>US</v>
      </c>
      <c r="G434" t="str">
        <f t="shared" si="897"/>
        <v>NULL</v>
      </c>
      <c r="H434" t="s">
        <v>2351</v>
      </c>
      <c r="I434" t="str">
        <f t="shared" ref="I434" si="898">I409</f>
        <v>Non-Document</v>
      </c>
      <c r="J434">
        <f t="shared" si="769"/>
        <v>3</v>
      </c>
      <c r="K434">
        <f t="shared" ref="K434:L434" si="899">K409</f>
        <v>4</v>
      </c>
      <c r="L434">
        <f t="shared" si="899"/>
        <v>4.5</v>
      </c>
      <c r="M434">
        <f>INDEX('Express Worldwide Export'!$C$14:$S$170,MATCH('Rate Load ExpressWW Export'!L434,'Express Worldwide Export'!$B$14:$B$170,0),MATCH("Zone "&amp;'Rate Load ExpressWW Export'!J434,'Express Worldwide Export'!$C$13:$S$13,0))*1</f>
        <v>23.01</v>
      </c>
      <c r="N434" t="str">
        <f t="shared" si="831"/>
        <v>Flat KG</v>
      </c>
      <c r="O434" t="s">
        <v>2310</v>
      </c>
      <c r="P434" t="s">
        <v>18</v>
      </c>
      <c r="R434" t="str">
        <f t="shared" si="761"/>
        <v>('DHL','2024-01-01','2024-12-31','12376','Export','US',NULL,'EXPRESS 12:00 (DOC) ','Non-Document','3',4,4.5,23.01,'Flat KG','AppliedMaterials_2024',NULL),</v>
      </c>
    </row>
    <row r="435" spans="1:18" x14ac:dyDescent="0.3">
      <c r="A435" t="str">
        <f t="shared" ref="A435" si="900">A410</f>
        <v>DHL</v>
      </c>
      <c r="B435" s="1" t="s">
        <v>21</v>
      </c>
      <c r="C435" s="1" t="s">
        <v>2309</v>
      </c>
      <c r="D435">
        <v>12376</v>
      </c>
      <c r="E435" t="str">
        <f t="shared" ref="E435:G435" si="901">E410</f>
        <v>Export</v>
      </c>
      <c r="F435" t="str">
        <f t="shared" si="901"/>
        <v>US</v>
      </c>
      <c r="G435" t="str">
        <f t="shared" si="901"/>
        <v>NULL</v>
      </c>
      <c r="H435" t="s">
        <v>2351</v>
      </c>
      <c r="I435" t="str">
        <f t="shared" ref="I435" si="902">I410</f>
        <v>Non-Document</v>
      </c>
      <c r="J435">
        <f t="shared" si="769"/>
        <v>3</v>
      </c>
      <c r="K435">
        <f t="shared" ref="K435:L435" si="903">K410</f>
        <v>4.5</v>
      </c>
      <c r="L435">
        <f t="shared" si="903"/>
        <v>5</v>
      </c>
      <c r="M435">
        <f>INDEX('Express Worldwide Export'!$C$14:$S$170,MATCH('Rate Load ExpressWW Export'!L435,'Express Worldwide Export'!$B$14:$B$170,0),MATCH("Zone "&amp;'Rate Load ExpressWW Export'!J435,'Express Worldwide Export'!$C$13:$S$13,0))*1</f>
        <v>24.1</v>
      </c>
      <c r="N435" t="str">
        <f t="shared" si="831"/>
        <v>Flat KG</v>
      </c>
      <c r="O435" t="s">
        <v>2310</v>
      </c>
      <c r="P435" t="s">
        <v>18</v>
      </c>
      <c r="R435" t="str">
        <f t="shared" si="761"/>
        <v>('DHL','2024-01-01','2024-12-31','12376','Export','US',NULL,'EXPRESS 12:00 (DOC) ','Non-Document','3',4.5,5,24.1,'Flat KG','AppliedMaterials_2024',NULL),</v>
      </c>
    </row>
    <row r="436" spans="1:18" x14ac:dyDescent="0.3">
      <c r="A436" t="str">
        <f t="shared" ref="A436" si="904">A411</f>
        <v>DHL</v>
      </c>
      <c r="B436" s="1" t="s">
        <v>21</v>
      </c>
      <c r="C436" s="1" t="s">
        <v>2309</v>
      </c>
      <c r="D436">
        <v>12376</v>
      </c>
      <c r="E436" t="str">
        <f t="shared" ref="E436:G436" si="905">E411</f>
        <v>Export</v>
      </c>
      <c r="F436" t="str">
        <f t="shared" si="905"/>
        <v>US</v>
      </c>
      <c r="G436" t="str">
        <f t="shared" si="905"/>
        <v>NULL</v>
      </c>
      <c r="H436" t="s">
        <v>2351</v>
      </c>
      <c r="I436" t="str">
        <f t="shared" ref="I436" si="906">I411</f>
        <v>Non-Document</v>
      </c>
      <c r="J436">
        <f t="shared" si="769"/>
        <v>3</v>
      </c>
      <c r="K436">
        <f t="shared" ref="K436:L436" si="907">K411</f>
        <v>5</v>
      </c>
      <c r="L436">
        <f t="shared" si="907"/>
        <v>5.5</v>
      </c>
      <c r="M436">
        <f>INDEX('Express Worldwide Export'!$C$14:$S$170,MATCH('Rate Load ExpressWW Export'!L436,'Express Worldwide Export'!$B$14:$B$170,0),MATCH("Zone "&amp;'Rate Load ExpressWW Export'!J436,'Express Worldwide Export'!$C$13:$S$13,0))*1</f>
        <v>25.05</v>
      </c>
      <c r="N436" t="str">
        <f t="shared" si="831"/>
        <v>Flat KG</v>
      </c>
      <c r="O436" t="s">
        <v>2310</v>
      </c>
      <c r="P436" t="s">
        <v>18</v>
      </c>
      <c r="R436" t="str">
        <f t="shared" si="761"/>
        <v>('DHL','2024-01-01','2024-12-31','12376','Export','US',NULL,'EXPRESS 12:00 (DOC) ','Non-Document','3',5,5.5,25.05,'Flat KG','AppliedMaterials_2024',NULL),</v>
      </c>
    </row>
    <row r="437" spans="1:18" x14ac:dyDescent="0.3">
      <c r="A437" t="str">
        <f t="shared" ref="A437" si="908">A412</f>
        <v>DHL</v>
      </c>
      <c r="B437" s="1" t="s">
        <v>21</v>
      </c>
      <c r="C437" s="1" t="s">
        <v>2309</v>
      </c>
      <c r="D437">
        <v>12376</v>
      </c>
      <c r="E437" t="str">
        <f t="shared" ref="E437:G437" si="909">E412</f>
        <v>Export</v>
      </c>
      <c r="F437" t="str">
        <f t="shared" si="909"/>
        <v>US</v>
      </c>
      <c r="G437" t="str">
        <f t="shared" si="909"/>
        <v>NULL</v>
      </c>
      <c r="H437" t="s">
        <v>2351</v>
      </c>
      <c r="I437" t="str">
        <f t="shared" ref="I437" si="910">I412</f>
        <v>Non-Document</v>
      </c>
      <c r="J437">
        <f t="shared" si="769"/>
        <v>3</v>
      </c>
      <c r="K437">
        <f t="shared" ref="K437:L437" si="911">K412</f>
        <v>5.5</v>
      </c>
      <c r="L437">
        <f t="shared" si="911"/>
        <v>6</v>
      </c>
      <c r="M437">
        <f>INDEX('Express Worldwide Export'!$C$14:$S$170,MATCH('Rate Load ExpressWW Export'!L437,'Express Worldwide Export'!$B$14:$B$170,0),MATCH("Zone "&amp;'Rate Load ExpressWW Export'!J437,'Express Worldwide Export'!$C$13:$S$13,0))*1</f>
        <v>26</v>
      </c>
      <c r="N437" t="str">
        <f t="shared" si="831"/>
        <v>Flat KG</v>
      </c>
      <c r="O437" t="s">
        <v>2310</v>
      </c>
      <c r="P437" t="s">
        <v>18</v>
      </c>
      <c r="R437" t="str">
        <f t="shared" si="761"/>
        <v>('DHL','2024-01-01','2024-12-31','12376','Export','US',NULL,'EXPRESS 12:00 (DOC) ','Non-Document','3',5.5,6,26,'Flat KG','AppliedMaterials_2024',NULL),</v>
      </c>
    </row>
    <row r="438" spans="1:18" x14ac:dyDescent="0.3">
      <c r="A438" t="str">
        <f t="shared" ref="A438" si="912">A413</f>
        <v>DHL</v>
      </c>
      <c r="B438" s="1" t="s">
        <v>21</v>
      </c>
      <c r="C438" s="1" t="s">
        <v>2309</v>
      </c>
      <c r="D438">
        <v>12376</v>
      </c>
      <c r="E438" t="str">
        <f t="shared" ref="E438:G438" si="913">E413</f>
        <v>Export</v>
      </c>
      <c r="F438" t="str">
        <f t="shared" si="913"/>
        <v>US</v>
      </c>
      <c r="G438" t="str">
        <f t="shared" si="913"/>
        <v>NULL</v>
      </c>
      <c r="H438" t="s">
        <v>2351</v>
      </c>
      <c r="I438" t="str">
        <f t="shared" ref="I438" si="914">I413</f>
        <v>Non-Document</v>
      </c>
      <c r="J438">
        <f t="shared" si="769"/>
        <v>3</v>
      </c>
      <c r="K438">
        <f t="shared" ref="K438:L438" si="915">K413</f>
        <v>6</v>
      </c>
      <c r="L438">
        <f t="shared" si="915"/>
        <v>6.5</v>
      </c>
      <c r="M438">
        <f>INDEX('Express Worldwide Export'!$C$14:$S$170,MATCH('Rate Load ExpressWW Export'!L438,'Express Worldwide Export'!$B$14:$B$170,0),MATCH("Zone "&amp;'Rate Load ExpressWW Export'!J438,'Express Worldwide Export'!$C$13:$S$13,0))*1</f>
        <v>26.95</v>
      </c>
      <c r="N438" t="str">
        <f t="shared" si="831"/>
        <v>Flat KG</v>
      </c>
      <c r="O438" t="s">
        <v>2310</v>
      </c>
      <c r="P438" t="s">
        <v>18</v>
      </c>
      <c r="R438" t="str">
        <f t="shared" si="761"/>
        <v>('DHL','2024-01-01','2024-12-31','12376','Export','US',NULL,'EXPRESS 12:00 (DOC) ','Non-Document','3',6,6.5,26.95,'Flat KG','AppliedMaterials_2024',NULL),</v>
      </c>
    </row>
    <row r="439" spans="1:18" x14ac:dyDescent="0.3">
      <c r="A439" t="str">
        <f t="shared" ref="A439" si="916">A414</f>
        <v>DHL</v>
      </c>
      <c r="B439" s="1" t="s">
        <v>21</v>
      </c>
      <c r="C439" s="1" t="s">
        <v>2309</v>
      </c>
      <c r="D439">
        <v>12376</v>
      </c>
      <c r="E439" t="str">
        <f t="shared" ref="E439:G439" si="917">E414</f>
        <v>Export</v>
      </c>
      <c r="F439" t="str">
        <f t="shared" si="917"/>
        <v>US</v>
      </c>
      <c r="G439" t="str">
        <f t="shared" si="917"/>
        <v>NULL</v>
      </c>
      <c r="H439" t="s">
        <v>2351</v>
      </c>
      <c r="I439" t="str">
        <f t="shared" ref="I439" si="918">I414</f>
        <v>Non-Document</v>
      </c>
      <c r="J439">
        <f t="shared" si="769"/>
        <v>3</v>
      </c>
      <c r="K439">
        <f t="shared" ref="K439:L439" si="919">K414</f>
        <v>6.5</v>
      </c>
      <c r="L439">
        <f t="shared" si="919"/>
        <v>7</v>
      </c>
      <c r="M439">
        <f>INDEX('Express Worldwide Export'!$C$14:$S$170,MATCH('Rate Load ExpressWW Export'!L439,'Express Worldwide Export'!$B$14:$B$170,0),MATCH("Zone "&amp;'Rate Load ExpressWW Export'!J439,'Express Worldwide Export'!$C$13:$S$13,0))*1</f>
        <v>27.9</v>
      </c>
      <c r="N439" t="str">
        <f t="shared" si="831"/>
        <v>Flat KG</v>
      </c>
      <c r="O439" t="s">
        <v>2310</v>
      </c>
      <c r="P439" t="s">
        <v>18</v>
      </c>
      <c r="R439" t="str">
        <f t="shared" si="761"/>
        <v>('DHL','2024-01-01','2024-12-31','12376','Export','US',NULL,'EXPRESS 12:00 (DOC) ','Non-Document','3',6.5,7,27.9,'Flat KG','AppliedMaterials_2024',NULL),</v>
      </c>
    </row>
    <row r="440" spans="1:18" x14ac:dyDescent="0.3">
      <c r="A440" t="str">
        <f t="shared" ref="A440" si="920">A415</f>
        <v>DHL</v>
      </c>
      <c r="B440" s="1" t="s">
        <v>21</v>
      </c>
      <c r="C440" s="1" t="s">
        <v>2309</v>
      </c>
      <c r="D440">
        <v>12376</v>
      </c>
      <c r="E440" t="str">
        <f t="shared" ref="E440:G440" si="921">E415</f>
        <v>Export</v>
      </c>
      <c r="F440" t="str">
        <f t="shared" si="921"/>
        <v>US</v>
      </c>
      <c r="G440" t="str">
        <f t="shared" si="921"/>
        <v>NULL</v>
      </c>
      <c r="H440" t="s">
        <v>2351</v>
      </c>
      <c r="I440" t="str">
        <f t="shared" ref="I440" si="922">I415</f>
        <v>Non-Document</v>
      </c>
      <c r="J440">
        <f t="shared" si="769"/>
        <v>3</v>
      </c>
      <c r="K440">
        <f t="shared" ref="K440:L440" si="923">K415</f>
        <v>7</v>
      </c>
      <c r="L440">
        <f t="shared" si="923"/>
        <v>7.5</v>
      </c>
      <c r="M440">
        <f>INDEX('Express Worldwide Export'!$C$14:$S$170,MATCH('Rate Load ExpressWW Export'!L440,'Express Worldwide Export'!$B$14:$B$170,0),MATCH("Zone "&amp;'Rate Load ExpressWW Export'!J440,'Express Worldwide Export'!$C$13:$S$13,0))*1</f>
        <v>28.85</v>
      </c>
      <c r="N440" t="str">
        <f t="shared" si="831"/>
        <v>Flat KG</v>
      </c>
      <c r="O440" t="s">
        <v>2310</v>
      </c>
      <c r="P440" t="s">
        <v>18</v>
      </c>
      <c r="R440" t="str">
        <f t="shared" si="761"/>
        <v>('DHL','2024-01-01','2024-12-31','12376','Export','US',NULL,'EXPRESS 12:00 (DOC) ','Non-Document','3',7,7.5,28.85,'Flat KG','AppliedMaterials_2024',NULL),</v>
      </c>
    </row>
    <row r="441" spans="1:18" x14ac:dyDescent="0.3">
      <c r="A441" t="str">
        <f t="shared" ref="A441" si="924">A416</f>
        <v>DHL</v>
      </c>
      <c r="B441" s="1" t="s">
        <v>21</v>
      </c>
      <c r="C441" s="1" t="s">
        <v>2309</v>
      </c>
      <c r="D441">
        <v>12376</v>
      </c>
      <c r="E441" t="str">
        <f t="shared" ref="E441:G441" si="925">E416</f>
        <v>Export</v>
      </c>
      <c r="F441" t="str">
        <f t="shared" si="925"/>
        <v>US</v>
      </c>
      <c r="G441" t="str">
        <f t="shared" si="925"/>
        <v>NULL</v>
      </c>
      <c r="H441" t="s">
        <v>2351</v>
      </c>
      <c r="I441" t="str">
        <f t="shared" ref="I441" si="926">I416</f>
        <v>Non-Document</v>
      </c>
      <c r="J441">
        <f t="shared" si="769"/>
        <v>3</v>
      </c>
      <c r="K441">
        <f t="shared" ref="K441:L441" si="927">K416</f>
        <v>7.5</v>
      </c>
      <c r="L441">
        <f t="shared" si="927"/>
        <v>8</v>
      </c>
      <c r="M441">
        <f>INDEX('Express Worldwide Export'!$C$14:$S$170,MATCH('Rate Load ExpressWW Export'!L441,'Express Worldwide Export'!$B$14:$B$170,0),MATCH("Zone "&amp;'Rate Load ExpressWW Export'!J441,'Express Worldwide Export'!$C$13:$S$13,0))*1</f>
        <v>29.8</v>
      </c>
      <c r="N441" t="str">
        <f t="shared" si="831"/>
        <v>Flat KG</v>
      </c>
      <c r="O441" t="s">
        <v>2310</v>
      </c>
      <c r="P441" t="s">
        <v>18</v>
      </c>
      <c r="R441" t="str">
        <f t="shared" si="761"/>
        <v>('DHL','2024-01-01','2024-12-31','12376','Export','US',NULL,'EXPRESS 12:00 (DOC) ','Non-Document','3',7.5,8,29.8,'Flat KG','AppliedMaterials_2024',NULL),</v>
      </c>
    </row>
    <row r="442" spans="1:18" x14ac:dyDescent="0.3">
      <c r="A442" t="str">
        <f t="shared" ref="A442" si="928">A417</f>
        <v>DHL</v>
      </c>
      <c r="B442" s="1" t="s">
        <v>21</v>
      </c>
      <c r="C442" s="1" t="s">
        <v>2309</v>
      </c>
      <c r="D442">
        <v>12376</v>
      </c>
      <c r="E442" t="str">
        <f t="shared" ref="E442:G442" si="929">E417</f>
        <v>Export</v>
      </c>
      <c r="F442" t="str">
        <f t="shared" si="929"/>
        <v>US</v>
      </c>
      <c r="G442" t="str">
        <f t="shared" si="929"/>
        <v>NULL</v>
      </c>
      <c r="H442" t="s">
        <v>2351</v>
      </c>
      <c r="I442" t="str">
        <f t="shared" ref="I442" si="930">I417</f>
        <v>Non-Document</v>
      </c>
      <c r="J442">
        <f t="shared" si="769"/>
        <v>3</v>
      </c>
      <c r="K442">
        <f t="shared" ref="K442:L442" si="931">K417</f>
        <v>8</v>
      </c>
      <c r="L442">
        <f t="shared" si="931"/>
        <v>8.5</v>
      </c>
      <c r="M442">
        <f>INDEX('Express Worldwide Export'!$C$14:$S$170,MATCH('Rate Load ExpressWW Export'!L442,'Express Worldwide Export'!$B$14:$B$170,0),MATCH("Zone "&amp;'Rate Load ExpressWW Export'!J442,'Express Worldwide Export'!$C$13:$S$13,0))*1</f>
        <v>30.75</v>
      </c>
      <c r="N442" t="str">
        <f t="shared" si="831"/>
        <v>Flat KG</v>
      </c>
      <c r="O442" t="s">
        <v>2310</v>
      </c>
      <c r="P442" t="s">
        <v>18</v>
      </c>
      <c r="R442" t="str">
        <f t="shared" si="761"/>
        <v>('DHL','2024-01-01','2024-12-31','12376','Export','US',NULL,'EXPRESS 12:00 (DOC) ','Non-Document','3',8,8.5,30.75,'Flat KG','AppliedMaterials_2024',NULL),</v>
      </c>
    </row>
    <row r="443" spans="1:18" x14ac:dyDescent="0.3">
      <c r="A443" t="str">
        <f t="shared" ref="A443" si="932">A418</f>
        <v>DHL</v>
      </c>
      <c r="B443" s="1" t="s">
        <v>21</v>
      </c>
      <c r="C443" s="1" t="s">
        <v>2309</v>
      </c>
      <c r="D443">
        <v>12376</v>
      </c>
      <c r="E443" t="str">
        <f t="shared" ref="E443:G443" si="933">E418</f>
        <v>Export</v>
      </c>
      <c r="F443" t="str">
        <f t="shared" si="933"/>
        <v>US</v>
      </c>
      <c r="G443" t="str">
        <f t="shared" si="933"/>
        <v>NULL</v>
      </c>
      <c r="H443" t="s">
        <v>2351</v>
      </c>
      <c r="I443" t="str">
        <f t="shared" ref="I443" si="934">I418</f>
        <v>Non-Document</v>
      </c>
      <c r="J443">
        <f t="shared" si="769"/>
        <v>3</v>
      </c>
      <c r="K443">
        <f t="shared" ref="K443:L443" si="935">K418</f>
        <v>8.5</v>
      </c>
      <c r="L443">
        <f t="shared" si="935"/>
        <v>9</v>
      </c>
      <c r="M443">
        <f>INDEX('Express Worldwide Export'!$C$14:$S$170,MATCH('Rate Load ExpressWW Export'!L443,'Express Worldwide Export'!$B$14:$B$170,0),MATCH("Zone "&amp;'Rate Load ExpressWW Export'!J443,'Express Worldwide Export'!$C$13:$S$13,0))*1</f>
        <v>31.7</v>
      </c>
      <c r="N443" t="str">
        <f t="shared" si="831"/>
        <v>Flat KG</v>
      </c>
      <c r="O443" t="s">
        <v>2310</v>
      </c>
      <c r="P443" t="s">
        <v>18</v>
      </c>
      <c r="R443" t="str">
        <f t="shared" si="761"/>
        <v>('DHL','2024-01-01','2024-12-31','12376','Export','US',NULL,'EXPRESS 12:00 (DOC) ','Non-Document','3',8.5,9,31.7,'Flat KG','AppliedMaterials_2024',NULL),</v>
      </c>
    </row>
    <row r="444" spans="1:18" x14ac:dyDescent="0.3">
      <c r="A444" t="str">
        <f t="shared" ref="A444" si="936">A419</f>
        <v>DHL</v>
      </c>
      <c r="B444" s="1" t="s">
        <v>21</v>
      </c>
      <c r="C444" s="1" t="s">
        <v>2309</v>
      </c>
      <c r="D444">
        <v>12376</v>
      </c>
      <c r="E444" t="str">
        <f t="shared" ref="E444:G444" si="937">E419</f>
        <v>Export</v>
      </c>
      <c r="F444" t="str">
        <f t="shared" si="937"/>
        <v>US</v>
      </c>
      <c r="G444" t="str">
        <f t="shared" si="937"/>
        <v>NULL</v>
      </c>
      <c r="H444" t="s">
        <v>2351</v>
      </c>
      <c r="I444" t="str">
        <f t="shared" ref="I444" si="938">I419</f>
        <v>Non-Document</v>
      </c>
      <c r="J444">
        <f t="shared" si="769"/>
        <v>3</v>
      </c>
      <c r="K444">
        <f t="shared" ref="K444:L444" si="939">K419</f>
        <v>9</v>
      </c>
      <c r="L444">
        <f t="shared" si="939"/>
        <v>9.5</v>
      </c>
      <c r="M444">
        <f>INDEX('Express Worldwide Export'!$C$14:$S$170,MATCH('Rate Load ExpressWW Export'!L444,'Express Worldwide Export'!$B$14:$B$170,0),MATCH("Zone "&amp;'Rate Load ExpressWW Export'!J444,'Express Worldwide Export'!$C$13:$S$13,0))*1</f>
        <v>32.65</v>
      </c>
      <c r="N444" t="str">
        <f t="shared" si="831"/>
        <v>Flat KG</v>
      </c>
      <c r="O444" t="s">
        <v>2310</v>
      </c>
      <c r="P444" t="s">
        <v>18</v>
      </c>
      <c r="R444" t="str">
        <f t="shared" si="761"/>
        <v>('DHL','2024-01-01','2024-12-31','12376','Export','US',NULL,'EXPRESS 12:00 (DOC) ','Non-Document','3',9,9.5,32.65,'Flat KG','AppliedMaterials_2024',NULL),</v>
      </c>
    </row>
    <row r="445" spans="1:18" x14ac:dyDescent="0.3">
      <c r="A445" t="str">
        <f t="shared" ref="A445" si="940">A420</f>
        <v>DHL</v>
      </c>
      <c r="B445" s="1" t="s">
        <v>21</v>
      </c>
      <c r="C445" s="1" t="s">
        <v>2309</v>
      </c>
      <c r="D445">
        <v>12376</v>
      </c>
      <c r="E445" t="str">
        <f t="shared" ref="E445:G445" si="941">E420</f>
        <v>Export</v>
      </c>
      <c r="F445" t="str">
        <f t="shared" si="941"/>
        <v>US</v>
      </c>
      <c r="G445" t="str">
        <f t="shared" si="941"/>
        <v>NULL</v>
      </c>
      <c r="H445" t="s">
        <v>2351</v>
      </c>
      <c r="I445" t="str">
        <f t="shared" ref="I445" si="942">I420</f>
        <v>Non-Document</v>
      </c>
      <c r="J445">
        <f t="shared" si="769"/>
        <v>3</v>
      </c>
      <c r="K445">
        <f t="shared" ref="K445:L445" si="943">K420</f>
        <v>9.5</v>
      </c>
      <c r="L445">
        <f t="shared" si="943"/>
        <v>10</v>
      </c>
      <c r="M445">
        <f>INDEX('Express Worldwide Export'!$C$14:$S$170,MATCH('Rate Load ExpressWW Export'!L445,'Express Worldwide Export'!$B$14:$B$170,0),MATCH("Zone "&amp;'Rate Load ExpressWW Export'!J445,'Express Worldwide Export'!$C$13:$S$13,0))*1</f>
        <v>33.6</v>
      </c>
      <c r="N445" t="str">
        <f t="shared" si="831"/>
        <v>Flat KG</v>
      </c>
      <c r="O445" t="s">
        <v>2310</v>
      </c>
      <c r="P445" t="s">
        <v>18</v>
      </c>
      <c r="R445" t="str">
        <f t="shared" si="761"/>
        <v>('DHL','2024-01-01','2024-12-31','12376','Export','US',NULL,'EXPRESS 12:00 (DOC) ','Non-Document','3',9.5,10,33.6,'Flat KG','AppliedMaterials_2024',NULL),</v>
      </c>
    </row>
    <row r="446" spans="1:18" x14ac:dyDescent="0.3">
      <c r="A446" t="str">
        <f t="shared" ref="A446" si="944">A421</f>
        <v>DHL</v>
      </c>
      <c r="B446" s="1" t="s">
        <v>21</v>
      </c>
      <c r="C446" s="1" t="s">
        <v>2309</v>
      </c>
      <c r="D446">
        <v>12376</v>
      </c>
      <c r="E446" t="str">
        <f t="shared" ref="E446:G446" si="945">E421</f>
        <v>Export</v>
      </c>
      <c r="F446" t="str">
        <f t="shared" si="945"/>
        <v>US</v>
      </c>
      <c r="G446" t="str">
        <f t="shared" si="945"/>
        <v>NULL</v>
      </c>
      <c r="H446" t="s">
        <v>2351</v>
      </c>
      <c r="I446" t="str">
        <f t="shared" ref="I446" si="946">I421</f>
        <v>Non-Document</v>
      </c>
      <c r="J446">
        <f t="shared" si="769"/>
        <v>3</v>
      </c>
      <c r="K446">
        <f t="shared" ref="K446:L446" si="947">K421</f>
        <v>10</v>
      </c>
      <c r="L446">
        <f t="shared" si="947"/>
        <v>20</v>
      </c>
      <c r="M446">
        <f>INDEX('Express Worldwide Export'!$C$14:$S$170,MATCH('Rate Load ExpressWW Export'!L446,'Express Worldwide Export'!$B$14:$B$170,0),MATCH("Zone "&amp;'Rate Load ExpressWW Export'!J446,'Express Worldwide Export'!$C$13:$S$13,0))*1</f>
        <v>0.52</v>
      </c>
      <c r="N446" t="str">
        <f t="shared" si="831"/>
        <v>Per0.5KG_A</v>
      </c>
      <c r="O446" t="s">
        <v>2310</v>
      </c>
      <c r="P446">
        <f>M445</f>
        <v>33.6</v>
      </c>
      <c r="R446" t="str">
        <f t="shared" si="761"/>
        <v>('DHL','2024-01-01','2024-12-31','12376','Export','US',NULL,'EXPRESS 12:00 (DOC) ','Non-Document','3',10,20,0.52,'Per0.5KG_A','AppliedMaterials_2024',33.6),</v>
      </c>
    </row>
    <row r="447" spans="1:18" x14ac:dyDescent="0.3">
      <c r="A447" t="str">
        <f t="shared" ref="A447" si="948">A422</f>
        <v>DHL</v>
      </c>
      <c r="B447" s="1" t="s">
        <v>21</v>
      </c>
      <c r="C447" s="1" t="s">
        <v>2309</v>
      </c>
      <c r="D447">
        <v>12376</v>
      </c>
      <c r="E447" t="str">
        <f t="shared" ref="E447:G447" si="949">E422</f>
        <v>Export</v>
      </c>
      <c r="F447" t="str">
        <f t="shared" si="949"/>
        <v>US</v>
      </c>
      <c r="G447" t="str">
        <f t="shared" si="949"/>
        <v>NULL</v>
      </c>
      <c r="H447" t="s">
        <v>2351</v>
      </c>
      <c r="I447" t="str">
        <f t="shared" ref="I447" si="950">I422</f>
        <v>Non-Document</v>
      </c>
      <c r="J447">
        <f t="shared" si="769"/>
        <v>3</v>
      </c>
      <c r="K447">
        <f t="shared" ref="K447:L447" si="951">K422</f>
        <v>20</v>
      </c>
      <c r="L447">
        <f t="shared" si="951"/>
        <v>30</v>
      </c>
      <c r="M447">
        <f>INDEX('Express Worldwide Export'!$C$14:$S$170,MATCH('Rate Load ExpressWW Export'!L447,'Express Worldwide Export'!$B$14:$B$170,0),MATCH("Zone "&amp;'Rate Load ExpressWW Export'!J447,'Express Worldwide Export'!$C$13:$S$13,0))*1</f>
        <v>0.57999999999999996</v>
      </c>
      <c r="N447" t="str">
        <f t="shared" si="831"/>
        <v>Per0.5KG_A</v>
      </c>
      <c r="O447" t="s">
        <v>2310</v>
      </c>
      <c r="P447">
        <f>P446+((K447-K446)*2)*M446</f>
        <v>44</v>
      </c>
      <c r="R447" t="str">
        <f t="shared" si="761"/>
        <v>('DHL','2024-01-01','2024-12-31','12376','Export','US',NULL,'EXPRESS 12:00 (DOC) ','Non-Document','3',20,30,0.58,'Per0.5KG_A','AppliedMaterials_2024',44),</v>
      </c>
    </row>
    <row r="448" spans="1:18" x14ac:dyDescent="0.3">
      <c r="A448" t="str">
        <f t="shared" ref="A448" si="952">A423</f>
        <v>DHL</v>
      </c>
      <c r="B448" s="1" t="s">
        <v>21</v>
      </c>
      <c r="C448" s="1" t="s">
        <v>2309</v>
      </c>
      <c r="D448">
        <v>12376</v>
      </c>
      <c r="E448" t="str">
        <f t="shared" ref="E448:G448" si="953">E423</f>
        <v>Export</v>
      </c>
      <c r="F448" t="str">
        <f t="shared" si="953"/>
        <v>US</v>
      </c>
      <c r="G448" t="str">
        <f t="shared" si="953"/>
        <v>NULL</v>
      </c>
      <c r="H448" t="s">
        <v>2351</v>
      </c>
      <c r="I448" t="str">
        <f t="shared" ref="I448" si="954">I423</f>
        <v>Non-Document</v>
      </c>
      <c r="J448">
        <f t="shared" si="769"/>
        <v>3</v>
      </c>
      <c r="K448">
        <f t="shared" ref="K448:L448" si="955">K423</f>
        <v>30</v>
      </c>
      <c r="L448">
        <f t="shared" si="955"/>
        <v>70</v>
      </c>
      <c r="M448">
        <f>INDEX('Express Worldwide Export'!$C$14:$S$170,MATCH('Rate Load ExpressWW Export'!L448,'Express Worldwide Export'!$B$14:$B$170,0),MATCH("Zone "&amp;'Rate Load ExpressWW Export'!J448,'Express Worldwide Export'!$C$13:$S$13,0))*1</f>
        <v>1.1499999999999999</v>
      </c>
      <c r="N448" t="str">
        <f t="shared" si="831"/>
        <v>Per0.5KG_A</v>
      </c>
      <c r="O448" t="s">
        <v>2310</v>
      </c>
      <c r="P448">
        <f>P447+(K448-K447)*2*M447</f>
        <v>55.6</v>
      </c>
      <c r="R448" t="str">
        <f t="shared" si="761"/>
        <v>('DHL','2024-01-01','2024-12-31','12376','Export','US',NULL,'EXPRESS 12:00 (DOC) ','Non-Document','3',30,70,1.15,'Per0.5KG_A','AppliedMaterials_2024',55.6),</v>
      </c>
    </row>
    <row r="449" spans="1:18" x14ac:dyDescent="0.3">
      <c r="A449" t="str">
        <f t="shared" ref="A449" si="956">A424</f>
        <v>DHL</v>
      </c>
      <c r="B449" s="1" t="s">
        <v>21</v>
      </c>
      <c r="C449" s="1" t="s">
        <v>2309</v>
      </c>
      <c r="D449">
        <v>12376</v>
      </c>
      <c r="E449" t="str">
        <f t="shared" ref="E449:G449" si="957">E424</f>
        <v>Export</v>
      </c>
      <c r="F449" t="str">
        <f t="shared" si="957"/>
        <v>US</v>
      </c>
      <c r="G449" t="str">
        <f t="shared" si="957"/>
        <v>NULL</v>
      </c>
      <c r="H449" t="s">
        <v>2351</v>
      </c>
      <c r="I449" t="str">
        <f t="shared" ref="I449" si="958">I424</f>
        <v>Non-Document</v>
      </c>
      <c r="J449">
        <f t="shared" si="769"/>
        <v>3</v>
      </c>
      <c r="K449">
        <f t="shared" ref="K449:L449" si="959">K424</f>
        <v>70</v>
      </c>
      <c r="L449">
        <f t="shared" si="959"/>
        <v>300</v>
      </c>
      <c r="M449">
        <f>INDEX('Express Worldwide Export'!$C$14:$S$170,MATCH('Rate Load ExpressWW Export'!L449,'Express Worldwide Export'!$B$14:$B$170,0),MATCH("Zone "&amp;'Rate Load ExpressWW Export'!J449,'Express Worldwide Export'!$C$13:$S$13,0))*1</f>
        <v>1.94</v>
      </c>
      <c r="N449" t="str">
        <f t="shared" si="831"/>
        <v>Per0.5KG_A</v>
      </c>
      <c r="O449" t="s">
        <v>2310</v>
      </c>
      <c r="P449">
        <f>P448+(K449-K448)*2*M448</f>
        <v>147.6</v>
      </c>
      <c r="R449" t="str">
        <f t="shared" si="761"/>
        <v>('DHL','2024-01-01','2024-12-31','12376','Export','US',NULL,'EXPRESS 12:00 (DOC) ','Non-Document','3',70,300,1.94,'Per0.5KG_A','AppliedMaterials_2024',147.6),</v>
      </c>
    </row>
    <row r="450" spans="1:18" x14ac:dyDescent="0.3">
      <c r="A450" t="str">
        <f t="shared" ref="A450" si="960">A425</f>
        <v>DHL</v>
      </c>
      <c r="B450" s="1" t="s">
        <v>21</v>
      </c>
      <c r="C450" s="1" t="s">
        <v>2309</v>
      </c>
      <c r="D450">
        <v>12376</v>
      </c>
      <c r="E450" t="str">
        <f t="shared" ref="E450:G450" si="961">E425</f>
        <v>Export</v>
      </c>
      <c r="F450" t="str">
        <f t="shared" si="961"/>
        <v>US</v>
      </c>
      <c r="G450" t="str">
        <f t="shared" si="961"/>
        <v>NULL</v>
      </c>
      <c r="H450" t="s">
        <v>2351</v>
      </c>
      <c r="I450" t="str">
        <f t="shared" ref="I450" si="962">I425</f>
        <v>Non-Document</v>
      </c>
      <c r="J450">
        <f t="shared" si="769"/>
        <v>3</v>
      </c>
      <c r="K450">
        <f t="shared" ref="K450:L450" si="963">K425</f>
        <v>300</v>
      </c>
      <c r="L450">
        <f t="shared" si="963"/>
        <v>99999</v>
      </c>
      <c r="M450">
        <f>INDEX('Express Worldwide Export'!$C$14:$S$170,MATCH('Rate Load ExpressWW Export'!L450,'Express Worldwide Export'!$B$14:$B$170,0),MATCH("Zone "&amp;'Rate Load ExpressWW Export'!J450,'Express Worldwide Export'!$C$13:$S$13,0))*1</f>
        <v>1.86</v>
      </c>
      <c r="N450" t="str">
        <f t="shared" si="831"/>
        <v>Per0.5KG_A</v>
      </c>
      <c r="O450" t="s">
        <v>2310</v>
      </c>
      <c r="P450">
        <f>P449+(K450-K449)*2*M449</f>
        <v>1040</v>
      </c>
      <c r="R450" t="str">
        <f t="shared" si="761"/>
        <v>('DHL','2024-01-01','2024-12-31','12376','Export','US',NULL,'EXPRESS 12:00 (DOC) ','Non-Document','3',300,99999,1.86,'Per0.5KG_A','AppliedMaterials_2024',1040),</v>
      </c>
    </row>
    <row r="451" spans="1:18" x14ac:dyDescent="0.3">
      <c r="A451" t="str">
        <f t="shared" ref="A451" si="964">A426</f>
        <v>DHL</v>
      </c>
      <c r="B451" s="1" t="s">
        <v>21</v>
      </c>
      <c r="C451" s="1" t="s">
        <v>2309</v>
      </c>
      <c r="D451">
        <v>12376</v>
      </c>
      <c r="E451" t="str">
        <f t="shared" ref="E451:G451" si="965">E426</f>
        <v>Export</v>
      </c>
      <c r="F451" t="str">
        <f t="shared" si="965"/>
        <v>US</v>
      </c>
      <c r="G451" t="str">
        <f t="shared" si="965"/>
        <v>NULL</v>
      </c>
      <c r="H451" t="s">
        <v>2351</v>
      </c>
      <c r="I451" t="str">
        <f t="shared" ref="I451" si="966">I426</f>
        <v>Non-Document</v>
      </c>
      <c r="J451">
        <f t="shared" si="769"/>
        <v>4</v>
      </c>
      <c r="K451">
        <f t="shared" ref="K451:L451" si="967">K426</f>
        <v>0</v>
      </c>
      <c r="L451">
        <f t="shared" si="967"/>
        <v>0.5</v>
      </c>
      <c r="M451">
        <f>INDEX('Express Worldwide Export'!$C$14:$S$170,MATCH('Rate Load ExpressWW Export'!L451,'Express Worldwide Export'!$B$14:$B$170,0),MATCH("Zone "&amp;'Rate Load ExpressWW Export'!J451,'Express Worldwide Export'!$C$13:$S$13,0))*1</f>
        <v>18.649999999999999</v>
      </c>
      <c r="N451" t="str">
        <f t="shared" si="831"/>
        <v>Flat KG</v>
      </c>
      <c r="O451" t="s">
        <v>2310</v>
      </c>
      <c r="P451" t="s">
        <v>18</v>
      </c>
      <c r="R451" t="str">
        <f t="shared" ref="R451:R514" si="968">SUBSTITUTE(IF(OR(ROW(A451)=2,MOD(ROW(A451),1000)=0),"insert into tnl_rating.dbo.dhl_express_rate_master values 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,",IF(OR(A452="",MOD(ROW(A452),1000)=0),"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","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,")),"'NULL'","NULL")</f>
        <v>('DHL','2024-01-01','2024-12-31','12376','Export','US',NULL,'EXPRESS 12:00 (DOC) ','Non-Document','4',0,0.5,18.65,'Flat KG','AppliedMaterials_2024',NULL),</v>
      </c>
    </row>
    <row r="452" spans="1:18" x14ac:dyDescent="0.3">
      <c r="A452" t="str">
        <f t="shared" ref="A452" si="969">A427</f>
        <v>DHL</v>
      </c>
      <c r="B452" s="1" t="s">
        <v>21</v>
      </c>
      <c r="C452" s="1" t="s">
        <v>2309</v>
      </c>
      <c r="D452">
        <v>12376</v>
      </c>
      <c r="E452" t="str">
        <f t="shared" ref="E452:G452" si="970">E427</f>
        <v>Export</v>
      </c>
      <c r="F452" t="str">
        <f t="shared" si="970"/>
        <v>US</v>
      </c>
      <c r="G452" t="str">
        <f t="shared" si="970"/>
        <v>NULL</v>
      </c>
      <c r="H452" t="s">
        <v>2351</v>
      </c>
      <c r="I452" t="str">
        <f t="shared" ref="I452" si="971">I427</f>
        <v>Non-Document</v>
      </c>
      <c r="J452">
        <f t="shared" si="769"/>
        <v>4</v>
      </c>
      <c r="K452">
        <f t="shared" ref="K452:L452" si="972">K427</f>
        <v>0.5</v>
      </c>
      <c r="L452">
        <f t="shared" si="972"/>
        <v>1</v>
      </c>
      <c r="M452">
        <f>INDEX('Express Worldwide Export'!$C$14:$S$170,MATCH('Rate Load ExpressWW Export'!L452,'Express Worldwide Export'!$B$14:$B$170,0),MATCH("Zone "&amp;'Rate Load ExpressWW Export'!J452,'Express Worldwide Export'!$C$13:$S$13,0))*1</f>
        <v>20.41</v>
      </c>
      <c r="N452" t="str">
        <f t="shared" si="831"/>
        <v>Flat KG</v>
      </c>
      <c r="O452" t="s">
        <v>2310</v>
      </c>
      <c r="P452" t="s">
        <v>18</v>
      </c>
      <c r="R452" t="str">
        <f t="shared" si="968"/>
        <v>('DHL','2024-01-01','2024-12-31','12376','Export','US',NULL,'EXPRESS 12:00 (DOC) ','Non-Document','4',0.5,1,20.41,'Flat KG','AppliedMaterials_2024',NULL),</v>
      </c>
    </row>
    <row r="453" spans="1:18" x14ac:dyDescent="0.3">
      <c r="A453" t="str">
        <f t="shared" ref="A453" si="973">A428</f>
        <v>DHL</v>
      </c>
      <c r="B453" s="1" t="s">
        <v>21</v>
      </c>
      <c r="C453" s="1" t="s">
        <v>2309</v>
      </c>
      <c r="D453">
        <v>12376</v>
      </c>
      <c r="E453" t="str">
        <f t="shared" ref="E453:G453" si="974">E428</f>
        <v>Export</v>
      </c>
      <c r="F453" t="str">
        <f t="shared" si="974"/>
        <v>US</v>
      </c>
      <c r="G453" t="str">
        <f t="shared" si="974"/>
        <v>NULL</v>
      </c>
      <c r="H453" t="s">
        <v>2351</v>
      </c>
      <c r="I453" t="str">
        <f t="shared" ref="I453" si="975">I428</f>
        <v>Non-Document</v>
      </c>
      <c r="J453">
        <f t="shared" si="769"/>
        <v>4</v>
      </c>
      <c r="K453">
        <f t="shared" ref="K453:L453" si="976">K428</f>
        <v>1</v>
      </c>
      <c r="L453">
        <f t="shared" si="976"/>
        <v>1.5</v>
      </c>
      <c r="M453">
        <f>INDEX('Express Worldwide Export'!$C$14:$S$170,MATCH('Rate Load ExpressWW Export'!L453,'Express Worldwide Export'!$B$14:$B$170,0),MATCH("Zone "&amp;'Rate Load ExpressWW Export'!J453,'Express Worldwide Export'!$C$13:$S$13,0))*1</f>
        <v>21.7</v>
      </c>
      <c r="N453" t="str">
        <f t="shared" si="831"/>
        <v>Flat KG</v>
      </c>
      <c r="O453" t="s">
        <v>2310</v>
      </c>
      <c r="P453" t="s">
        <v>18</v>
      </c>
      <c r="R453" t="str">
        <f t="shared" si="968"/>
        <v>('DHL','2024-01-01','2024-12-31','12376','Export','US',NULL,'EXPRESS 12:00 (DOC) ','Non-Document','4',1,1.5,21.7,'Flat KG','AppliedMaterials_2024',NULL),</v>
      </c>
    </row>
    <row r="454" spans="1:18" x14ac:dyDescent="0.3">
      <c r="A454" t="str">
        <f t="shared" ref="A454" si="977">A429</f>
        <v>DHL</v>
      </c>
      <c r="B454" s="1" t="s">
        <v>21</v>
      </c>
      <c r="C454" s="1" t="s">
        <v>2309</v>
      </c>
      <c r="D454">
        <v>12376</v>
      </c>
      <c r="E454" t="str">
        <f t="shared" ref="E454:G454" si="978">E429</f>
        <v>Export</v>
      </c>
      <c r="F454" t="str">
        <f t="shared" si="978"/>
        <v>US</v>
      </c>
      <c r="G454" t="str">
        <f t="shared" si="978"/>
        <v>NULL</v>
      </c>
      <c r="H454" t="s">
        <v>2351</v>
      </c>
      <c r="I454" t="str">
        <f t="shared" ref="I454" si="979">I429</f>
        <v>Non-Document</v>
      </c>
      <c r="J454">
        <f t="shared" si="769"/>
        <v>4</v>
      </c>
      <c r="K454">
        <f t="shared" ref="K454:L454" si="980">K429</f>
        <v>1.5</v>
      </c>
      <c r="L454">
        <f t="shared" si="980"/>
        <v>2</v>
      </c>
      <c r="M454">
        <f>INDEX('Express Worldwide Export'!$C$14:$S$170,MATCH('Rate Load ExpressWW Export'!L454,'Express Worldwide Export'!$B$14:$B$170,0),MATCH("Zone "&amp;'Rate Load ExpressWW Export'!J454,'Express Worldwide Export'!$C$13:$S$13,0))*1</f>
        <v>22.99</v>
      </c>
      <c r="N454" t="str">
        <f t="shared" si="831"/>
        <v>Flat KG</v>
      </c>
      <c r="O454" t="s">
        <v>2310</v>
      </c>
      <c r="P454" t="s">
        <v>18</v>
      </c>
      <c r="R454" t="str">
        <f t="shared" si="968"/>
        <v>('DHL','2024-01-01','2024-12-31','12376','Export','US',NULL,'EXPRESS 12:00 (DOC) ','Non-Document','4',1.5,2,22.99,'Flat KG','AppliedMaterials_2024',NULL),</v>
      </c>
    </row>
    <row r="455" spans="1:18" x14ac:dyDescent="0.3">
      <c r="A455" t="str">
        <f t="shared" ref="A455" si="981">A430</f>
        <v>DHL</v>
      </c>
      <c r="B455" s="1" t="s">
        <v>21</v>
      </c>
      <c r="C455" s="1" t="s">
        <v>2309</v>
      </c>
      <c r="D455">
        <v>12376</v>
      </c>
      <c r="E455" t="str">
        <f t="shared" ref="E455:G455" si="982">E430</f>
        <v>Export</v>
      </c>
      <c r="F455" t="str">
        <f t="shared" si="982"/>
        <v>US</v>
      </c>
      <c r="G455" t="str">
        <f t="shared" si="982"/>
        <v>NULL</v>
      </c>
      <c r="H455" t="s">
        <v>2351</v>
      </c>
      <c r="I455" t="str">
        <f t="shared" ref="I455" si="983">I430</f>
        <v>Non-Document</v>
      </c>
      <c r="J455">
        <f t="shared" si="769"/>
        <v>4</v>
      </c>
      <c r="K455">
        <f t="shared" ref="K455:L455" si="984">K430</f>
        <v>2</v>
      </c>
      <c r="L455">
        <f t="shared" si="984"/>
        <v>2.5</v>
      </c>
      <c r="M455">
        <f>INDEX('Express Worldwide Export'!$C$14:$S$170,MATCH('Rate Load ExpressWW Export'!L455,'Express Worldwide Export'!$B$14:$B$170,0),MATCH("Zone "&amp;'Rate Load ExpressWW Export'!J455,'Express Worldwide Export'!$C$13:$S$13,0))*1</f>
        <v>24.26</v>
      </c>
      <c r="N455" t="str">
        <f t="shared" si="831"/>
        <v>Flat KG</v>
      </c>
      <c r="O455" t="s">
        <v>2310</v>
      </c>
      <c r="P455" t="s">
        <v>18</v>
      </c>
      <c r="R455" t="str">
        <f t="shared" si="968"/>
        <v>('DHL','2024-01-01','2024-12-31','12376','Export','US',NULL,'EXPRESS 12:00 (DOC) ','Non-Document','4',2,2.5,24.26,'Flat KG','AppliedMaterials_2024',NULL),</v>
      </c>
    </row>
    <row r="456" spans="1:18" x14ac:dyDescent="0.3">
      <c r="A456" t="str">
        <f t="shared" ref="A456" si="985">A431</f>
        <v>DHL</v>
      </c>
      <c r="B456" s="1" t="s">
        <v>21</v>
      </c>
      <c r="C456" s="1" t="s">
        <v>2309</v>
      </c>
      <c r="D456">
        <v>12376</v>
      </c>
      <c r="E456" t="str">
        <f t="shared" ref="E456:G456" si="986">E431</f>
        <v>Export</v>
      </c>
      <c r="F456" t="str">
        <f t="shared" si="986"/>
        <v>US</v>
      </c>
      <c r="G456" t="str">
        <f t="shared" si="986"/>
        <v>NULL</v>
      </c>
      <c r="H456" t="s">
        <v>2351</v>
      </c>
      <c r="I456" t="str">
        <f t="shared" ref="I456" si="987">I431</f>
        <v>Non-Document</v>
      </c>
      <c r="J456">
        <f t="shared" si="769"/>
        <v>4</v>
      </c>
      <c r="K456">
        <f t="shared" ref="K456:L456" si="988">K431</f>
        <v>2.5</v>
      </c>
      <c r="L456">
        <f t="shared" si="988"/>
        <v>3</v>
      </c>
      <c r="M456">
        <f>INDEX('Express Worldwide Export'!$C$14:$S$170,MATCH('Rate Load ExpressWW Export'!L456,'Express Worldwide Export'!$B$14:$B$170,0),MATCH("Zone "&amp;'Rate Load ExpressWW Export'!J456,'Express Worldwide Export'!$C$13:$S$13,0))*1</f>
        <v>25.35</v>
      </c>
      <c r="N456" t="str">
        <f t="shared" si="831"/>
        <v>Flat KG</v>
      </c>
      <c r="O456" t="s">
        <v>2310</v>
      </c>
      <c r="P456" t="s">
        <v>18</v>
      </c>
      <c r="R456" t="str">
        <f t="shared" si="968"/>
        <v>('DHL','2024-01-01','2024-12-31','12376','Export','US',NULL,'EXPRESS 12:00 (DOC) ','Non-Document','4',2.5,3,25.35,'Flat KG','AppliedMaterials_2024',NULL),</v>
      </c>
    </row>
    <row r="457" spans="1:18" x14ac:dyDescent="0.3">
      <c r="A457" t="str">
        <f t="shared" ref="A457" si="989">A432</f>
        <v>DHL</v>
      </c>
      <c r="B457" s="1" t="s">
        <v>21</v>
      </c>
      <c r="C457" s="1" t="s">
        <v>2309</v>
      </c>
      <c r="D457">
        <v>12376</v>
      </c>
      <c r="E457" t="str">
        <f t="shared" ref="E457:G457" si="990">E432</f>
        <v>Export</v>
      </c>
      <c r="F457" t="str">
        <f t="shared" si="990"/>
        <v>US</v>
      </c>
      <c r="G457" t="str">
        <f t="shared" si="990"/>
        <v>NULL</v>
      </c>
      <c r="H457" t="s">
        <v>2351</v>
      </c>
      <c r="I457" t="str">
        <f t="shared" ref="I457" si="991">I432</f>
        <v>Non-Document</v>
      </c>
      <c r="J457">
        <f t="shared" si="769"/>
        <v>4</v>
      </c>
      <c r="K457">
        <f t="shared" ref="K457:L457" si="992">K432</f>
        <v>3</v>
      </c>
      <c r="L457">
        <f t="shared" si="992"/>
        <v>3.5</v>
      </c>
      <c r="M457">
        <f>INDEX('Express Worldwide Export'!$C$14:$S$170,MATCH('Rate Load ExpressWW Export'!L457,'Express Worldwide Export'!$B$14:$B$170,0),MATCH("Zone "&amp;'Rate Load ExpressWW Export'!J457,'Express Worldwide Export'!$C$13:$S$13,0))*1</f>
        <v>26.44</v>
      </c>
      <c r="N457" t="str">
        <f t="shared" si="831"/>
        <v>Flat KG</v>
      </c>
      <c r="O457" t="s">
        <v>2310</v>
      </c>
      <c r="P457" t="s">
        <v>18</v>
      </c>
      <c r="R457" t="str">
        <f t="shared" si="968"/>
        <v>('DHL','2024-01-01','2024-12-31','12376','Export','US',NULL,'EXPRESS 12:00 (DOC) ','Non-Document','4',3,3.5,26.44,'Flat KG','AppliedMaterials_2024',NULL),</v>
      </c>
    </row>
    <row r="458" spans="1:18" x14ac:dyDescent="0.3">
      <c r="A458" t="str">
        <f t="shared" ref="A458" si="993">A433</f>
        <v>DHL</v>
      </c>
      <c r="B458" s="1" t="s">
        <v>21</v>
      </c>
      <c r="C458" s="1" t="s">
        <v>2309</v>
      </c>
      <c r="D458">
        <v>12376</v>
      </c>
      <c r="E458" t="str">
        <f t="shared" ref="E458:G458" si="994">E433</f>
        <v>Export</v>
      </c>
      <c r="F458" t="str">
        <f t="shared" si="994"/>
        <v>US</v>
      </c>
      <c r="G458" t="str">
        <f t="shared" si="994"/>
        <v>NULL</v>
      </c>
      <c r="H458" t="s">
        <v>2351</v>
      </c>
      <c r="I458" t="str">
        <f t="shared" ref="I458" si="995">I433</f>
        <v>Non-Document</v>
      </c>
      <c r="J458">
        <f t="shared" si="769"/>
        <v>4</v>
      </c>
      <c r="K458">
        <f t="shared" ref="K458:L458" si="996">K433</f>
        <v>3.5</v>
      </c>
      <c r="L458">
        <f t="shared" si="996"/>
        <v>4</v>
      </c>
      <c r="M458">
        <f>INDEX('Express Worldwide Export'!$C$14:$S$170,MATCH('Rate Load ExpressWW Export'!L458,'Express Worldwide Export'!$B$14:$B$170,0),MATCH("Zone "&amp;'Rate Load ExpressWW Export'!J458,'Express Worldwide Export'!$C$13:$S$13,0))*1</f>
        <v>27.53</v>
      </c>
      <c r="N458" t="str">
        <f t="shared" si="831"/>
        <v>Flat KG</v>
      </c>
      <c r="O458" t="s">
        <v>2310</v>
      </c>
      <c r="P458" t="s">
        <v>18</v>
      </c>
      <c r="R458" t="str">
        <f t="shared" si="968"/>
        <v>('DHL','2024-01-01','2024-12-31','12376','Export','US',NULL,'EXPRESS 12:00 (DOC) ','Non-Document','4',3.5,4,27.53,'Flat KG','AppliedMaterials_2024',NULL),</v>
      </c>
    </row>
    <row r="459" spans="1:18" x14ac:dyDescent="0.3">
      <c r="A459" t="str">
        <f t="shared" ref="A459" si="997">A434</f>
        <v>DHL</v>
      </c>
      <c r="B459" s="1" t="s">
        <v>21</v>
      </c>
      <c r="C459" s="1" t="s">
        <v>2309</v>
      </c>
      <c r="D459">
        <v>12376</v>
      </c>
      <c r="E459" t="str">
        <f t="shared" ref="E459:G459" si="998">E434</f>
        <v>Export</v>
      </c>
      <c r="F459" t="str">
        <f t="shared" si="998"/>
        <v>US</v>
      </c>
      <c r="G459" t="str">
        <f t="shared" si="998"/>
        <v>NULL</v>
      </c>
      <c r="H459" t="s">
        <v>2351</v>
      </c>
      <c r="I459" t="str">
        <f t="shared" ref="I459" si="999">I434</f>
        <v>Non-Document</v>
      </c>
      <c r="J459">
        <f t="shared" si="769"/>
        <v>4</v>
      </c>
      <c r="K459">
        <f t="shared" ref="K459:L459" si="1000">K434</f>
        <v>4</v>
      </c>
      <c r="L459">
        <f t="shared" si="1000"/>
        <v>4.5</v>
      </c>
      <c r="M459">
        <f>INDEX('Express Worldwide Export'!$C$14:$S$170,MATCH('Rate Load ExpressWW Export'!L459,'Express Worldwide Export'!$B$14:$B$170,0),MATCH("Zone "&amp;'Rate Load ExpressWW Export'!J459,'Express Worldwide Export'!$C$13:$S$13,0))*1</f>
        <v>28.62</v>
      </c>
      <c r="N459" t="str">
        <f t="shared" si="831"/>
        <v>Flat KG</v>
      </c>
      <c r="O459" t="s">
        <v>2310</v>
      </c>
      <c r="P459" t="s">
        <v>18</v>
      </c>
      <c r="R459" t="str">
        <f t="shared" si="968"/>
        <v>('DHL','2024-01-01','2024-12-31','12376','Export','US',NULL,'EXPRESS 12:00 (DOC) ','Non-Document','4',4,4.5,28.62,'Flat KG','AppliedMaterials_2024',NULL),</v>
      </c>
    </row>
    <row r="460" spans="1:18" x14ac:dyDescent="0.3">
      <c r="A460" t="str">
        <f t="shared" ref="A460" si="1001">A435</f>
        <v>DHL</v>
      </c>
      <c r="B460" s="1" t="s">
        <v>21</v>
      </c>
      <c r="C460" s="1" t="s">
        <v>2309</v>
      </c>
      <c r="D460">
        <v>12376</v>
      </c>
      <c r="E460" t="str">
        <f t="shared" ref="E460:G460" si="1002">E435</f>
        <v>Export</v>
      </c>
      <c r="F460" t="str">
        <f t="shared" si="1002"/>
        <v>US</v>
      </c>
      <c r="G460" t="str">
        <f t="shared" si="1002"/>
        <v>NULL</v>
      </c>
      <c r="H460" t="s">
        <v>2351</v>
      </c>
      <c r="I460" t="str">
        <f t="shared" ref="I460" si="1003">I435</f>
        <v>Non-Document</v>
      </c>
      <c r="J460">
        <f t="shared" si="769"/>
        <v>4</v>
      </c>
      <c r="K460">
        <f t="shared" ref="K460:L460" si="1004">K435</f>
        <v>4.5</v>
      </c>
      <c r="L460">
        <f t="shared" si="1004"/>
        <v>5</v>
      </c>
      <c r="M460">
        <f>INDEX('Express Worldwide Export'!$C$14:$S$170,MATCH('Rate Load ExpressWW Export'!L460,'Express Worldwide Export'!$B$14:$B$170,0),MATCH("Zone "&amp;'Rate Load ExpressWW Export'!J460,'Express Worldwide Export'!$C$13:$S$13,0))*1</f>
        <v>29.71</v>
      </c>
      <c r="N460" t="str">
        <f t="shared" si="831"/>
        <v>Flat KG</v>
      </c>
      <c r="O460" t="s">
        <v>2310</v>
      </c>
      <c r="P460" t="s">
        <v>18</v>
      </c>
      <c r="R460" t="str">
        <f t="shared" si="968"/>
        <v>('DHL','2024-01-01','2024-12-31','12376','Export','US',NULL,'EXPRESS 12:00 (DOC) ','Non-Document','4',4.5,5,29.71,'Flat KG','AppliedMaterials_2024',NULL),</v>
      </c>
    </row>
    <row r="461" spans="1:18" x14ac:dyDescent="0.3">
      <c r="A461" t="str">
        <f t="shared" ref="A461" si="1005">A436</f>
        <v>DHL</v>
      </c>
      <c r="B461" s="1" t="s">
        <v>21</v>
      </c>
      <c r="C461" s="1" t="s">
        <v>2309</v>
      </c>
      <c r="D461">
        <v>12376</v>
      </c>
      <c r="E461" t="str">
        <f t="shared" ref="E461:G461" si="1006">E436</f>
        <v>Export</v>
      </c>
      <c r="F461" t="str">
        <f t="shared" si="1006"/>
        <v>US</v>
      </c>
      <c r="G461" t="str">
        <f t="shared" si="1006"/>
        <v>NULL</v>
      </c>
      <c r="H461" t="s">
        <v>2351</v>
      </c>
      <c r="I461" t="str">
        <f t="shared" ref="I461" si="1007">I436</f>
        <v>Non-Document</v>
      </c>
      <c r="J461">
        <f t="shared" si="769"/>
        <v>4</v>
      </c>
      <c r="K461">
        <f t="shared" ref="K461:L461" si="1008">K436</f>
        <v>5</v>
      </c>
      <c r="L461">
        <f t="shared" si="1008"/>
        <v>5.5</v>
      </c>
      <c r="M461">
        <f>INDEX('Express Worldwide Export'!$C$14:$S$170,MATCH('Rate Load ExpressWW Export'!L461,'Express Worldwide Export'!$B$14:$B$170,0),MATCH("Zone "&amp;'Rate Load ExpressWW Export'!J461,'Express Worldwide Export'!$C$13:$S$13,0))*1</f>
        <v>30.66</v>
      </c>
      <c r="N461" t="str">
        <f t="shared" si="831"/>
        <v>Flat KG</v>
      </c>
      <c r="O461" t="s">
        <v>2310</v>
      </c>
      <c r="P461" t="s">
        <v>18</v>
      </c>
      <c r="R461" t="str">
        <f t="shared" si="968"/>
        <v>('DHL','2024-01-01','2024-12-31','12376','Export','US',NULL,'EXPRESS 12:00 (DOC) ','Non-Document','4',5,5.5,30.66,'Flat KG','AppliedMaterials_2024',NULL),</v>
      </c>
    </row>
    <row r="462" spans="1:18" x14ac:dyDescent="0.3">
      <c r="A462" t="str">
        <f t="shared" ref="A462" si="1009">A437</f>
        <v>DHL</v>
      </c>
      <c r="B462" s="1" t="s">
        <v>21</v>
      </c>
      <c r="C462" s="1" t="s">
        <v>2309</v>
      </c>
      <c r="D462">
        <v>12376</v>
      </c>
      <c r="E462" t="str">
        <f t="shared" ref="E462:G462" si="1010">E437</f>
        <v>Export</v>
      </c>
      <c r="F462" t="str">
        <f t="shared" si="1010"/>
        <v>US</v>
      </c>
      <c r="G462" t="str">
        <f t="shared" si="1010"/>
        <v>NULL</v>
      </c>
      <c r="H462" t="s">
        <v>2351</v>
      </c>
      <c r="I462" t="str">
        <f t="shared" ref="I462" si="1011">I437</f>
        <v>Non-Document</v>
      </c>
      <c r="J462">
        <f t="shared" si="769"/>
        <v>4</v>
      </c>
      <c r="K462">
        <f t="shared" ref="K462:L462" si="1012">K437</f>
        <v>5.5</v>
      </c>
      <c r="L462">
        <f t="shared" si="1012"/>
        <v>6</v>
      </c>
      <c r="M462">
        <f>INDEX('Express Worldwide Export'!$C$14:$S$170,MATCH('Rate Load ExpressWW Export'!L462,'Express Worldwide Export'!$B$14:$B$170,0),MATCH("Zone "&amp;'Rate Load ExpressWW Export'!J462,'Express Worldwide Export'!$C$13:$S$13,0))*1</f>
        <v>31.61</v>
      </c>
      <c r="N462" t="str">
        <f t="shared" si="831"/>
        <v>Flat KG</v>
      </c>
      <c r="O462" t="s">
        <v>2310</v>
      </c>
      <c r="P462" t="s">
        <v>18</v>
      </c>
      <c r="R462" t="str">
        <f t="shared" si="968"/>
        <v>('DHL','2024-01-01','2024-12-31','12376','Export','US',NULL,'EXPRESS 12:00 (DOC) ','Non-Document','4',5.5,6,31.61,'Flat KG','AppliedMaterials_2024',NULL),</v>
      </c>
    </row>
    <row r="463" spans="1:18" x14ac:dyDescent="0.3">
      <c r="A463" t="str">
        <f t="shared" ref="A463" si="1013">A438</f>
        <v>DHL</v>
      </c>
      <c r="B463" s="1" t="s">
        <v>21</v>
      </c>
      <c r="C463" s="1" t="s">
        <v>2309</v>
      </c>
      <c r="D463">
        <v>12376</v>
      </c>
      <c r="E463" t="str">
        <f t="shared" ref="E463:G463" si="1014">E438</f>
        <v>Export</v>
      </c>
      <c r="F463" t="str">
        <f t="shared" si="1014"/>
        <v>US</v>
      </c>
      <c r="G463" t="str">
        <f t="shared" si="1014"/>
        <v>NULL</v>
      </c>
      <c r="H463" t="s">
        <v>2351</v>
      </c>
      <c r="I463" t="str">
        <f t="shared" ref="I463" si="1015">I438</f>
        <v>Non-Document</v>
      </c>
      <c r="J463">
        <f t="shared" si="769"/>
        <v>4</v>
      </c>
      <c r="K463">
        <f t="shared" ref="K463:L463" si="1016">K438</f>
        <v>6</v>
      </c>
      <c r="L463">
        <f t="shared" si="1016"/>
        <v>6.5</v>
      </c>
      <c r="M463">
        <f>INDEX('Express Worldwide Export'!$C$14:$S$170,MATCH('Rate Load ExpressWW Export'!L463,'Express Worldwide Export'!$B$14:$B$170,0),MATCH("Zone "&amp;'Rate Load ExpressWW Export'!J463,'Express Worldwide Export'!$C$13:$S$13,0))*1</f>
        <v>32.56</v>
      </c>
      <c r="N463" t="str">
        <f t="shared" si="831"/>
        <v>Flat KG</v>
      </c>
      <c r="O463" t="s">
        <v>2310</v>
      </c>
      <c r="P463" t="s">
        <v>18</v>
      </c>
      <c r="R463" t="str">
        <f t="shared" si="968"/>
        <v>('DHL','2024-01-01','2024-12-31','12376','Export','US',NULL,'EXPRESS 12:00 (DOC) ','Non-Document','4',6,6.5,32.56,'Flat KG','AppliedMaterials_2024',NULL),</v>
      </c>
    </row>
    <row r="464" spans="1:18" x14ac:dyDescent="0.3">
      <c r="A464" t="str">
        <f t="shared" ref="A464" si="1017">A439</f>
        <v>DHL</v>
      </c>
      <c r="B464" s="1" t="s">
        <v>21</v>
      </c>
      <c r="C464" s="1" t="s">
        <v>2309</v>
      </c>
      <c r="D464">
        <v>12376</v>
      </c>
      <c r="E464" t="str">
        <f t="shared" ref="E464:G464" si="1018">E439</f>
        <v>Export</v>
      </c>
      <c r="F464" t="str">
        <f t="shared" si="1018"/>
        <v>US</v>
      </c>
      <c r="G464" t="str">
        <f t="shared" si="1018"/>
        <v>NULL</v>
      </c>
      <c r="H464" t="s">
        <v>2351</v>
      </c>
      <c r="I464" t="str">
        <f t="shared" ref="I464" si="1019">I439</f>
        <v>Non-Document</v>
      </c>
      <c r="J464">
        <f t="shared" si="769"/>
        <v>4</v>
      </c>
      <c r="K464">
        <f t="shared" ref="K464:L464" si="1020">K439</f>
        <v>6.5</v>
      </c>
      <c r="L464">
        <f t="shared" si="1020"/>
        <v>7</v>
      </c>
      <c r="M464">
        <f>INDEX('Express Worldwide Export'!$C$14:$S$170,MATCH('Rate Load ExpressWW Export'!L464,'Express Worldwide Export'!$B$14:$B$170,0),MATCH("Zone "&amp;'Rate Load ExpressWW Export'!J464,'Express Worldwide Export'!$C$13:$S$13,0))*1</f>
        <v>33.51</v>
      </c>
      <c r="N464" t="str">
        <f t="shared" si="831"/>
        <v>Flat KG</v>
      </c>
      <c r="O464" t="s">
        <v>2310</v>
      </c>
      <c r="P464" t="s">
        <v>18</v>
      </c>
      <c r="R464" t="str">
        <f t="shared" si="968"/>
        <v>('DHL','2024-01-01','2024-12-31','12376','Export','US',NULL,'EXPRESS 12:00 (DOC) ','Non-Document','4',6.5,7,33.51,'Flat KG','AppliedMaterials_2024',NULL),</v>
      </c>
    </row>
    <row r="465" spans="1:18" x14ac:dyDescent="0.3">
      <c r="A465" t="str">
        <f t="shared" ref="A465" si="1021">A440</f>
        <v>DHL</v>
      </c>
      <c r="B465" s="1" t="s">
        <v>21</v>
      </c>
      <c r="C465" s="1" t="s">
        <v>2309</v>
      </c>
      <c r="D465">
        <v>12376</v>
      </c>
      <c r="E465" t="str">
        <f t="shared" ref="E465:G465" si="1022">E440</f>
        <v>Export</v>
      </c>
      <c r="F465" t="str">
        <f t="shared" si="1022"/>
        <v>US</v>
      </c>
      <c r="G465" t="str">
        <f t="shared" si="1022"/>
        <v>NULL</v>
      </c>
      <c r="H465" t="s">
        <v>2351</v>
      </c>
      <c r="I465" t="str">
        <f t="shared" ref="I465" si="1023">I440</f>
        <v>Non-Document</v>
      </c>
      <c r="J465">
        <f t="shared" si="769"/>
        <v>4</v>
      </c>
      <c r="K465">
        <f t="shared" ref="K465:L465" si="1024">K440</f>
        <v>7</v>
      </c>
      <c r="L465">
        <f t="shared" si="1024"/>
        <v>7.5</v>
      </c>
      <c r="M465">
        <f>INDEX('Express Worldwide Export'!$C$14:$S$170,MATCH('Rate Load ExpressWW Export'!L465,'Express Worldwide Export'!$B$14:$B$170,0),MATCH("Zone "&amp;'Rate Load ExpressWW Export'!J465,'Express Worldwide Export'!$C$13:$S$13,0))*1</f>
        <v>34.46</v>
      </c>
      <c r="N465" t="str">
        <f t="shared" si="831"/>
        <v>Flat KG</v>
      </c>
      <c r="O465" t="s">
        <v>2310</v>
      </c>
      <c r="P465" t="s">
        <v>18</v>
      </c>
      <c r="R465" t="str">
        <f t="shared" si="968"/>
        <v>('DHL','2024-01-01','2024-12-31','12376','Export','US',NULL,'EXPRESS 12:00 (DOC) ','Non-Document','4',7,7.5,34.46,'Flat KG','AppliedMaterials_2024',NULL),</v>
      </c>
    </row>
    <row r="466" spans="1:18" x14ac:dyDescent="0.3">
      <c r="A466" t="str">
        <f t="shared" ref="A466" si="1025">A441</f>
        <v>DHL</v>
      </c>
      <c r="B466" s="1" t="s">
        <v>21</v>
      </c>
      <c r="C466" s="1" t="s">
        <v>2309</v>
      </c>
      <c r="D466">
        <v>12376</v>
      </c>
      <c r="E466" t="str">
        <f t="shared" ref="E466:G466" si="1026">E441</f>
        <v>Export</v>
      </c>
      <c r="F466" t="str">
        <f t="shared" si="1026"/>
        <v>US</v>
      </c>
      <c r="G466" t="str">
        <f t="shared" si="1026"/>
        <v>NULL</v>
      </c>
      <c r="H466" t="s">
        <v>2351</v>
      </c>
      <c r="I466" t="str">
        <f t="shared" ref="I466" si="1027">I441</f>
        <v>Non-Document</v>
      </c>
      <c r="J466">
        <f t="shared" ref="J466:J529" si="1028">J441+1</f>
        <v>4</v>
      </c>
      <c r="K466">
        <f t="shared" ref="K466:L466" si="1029">K441</f>
        <v>7.5</v>
      </c>
      <c r="L466">
        <f t="shared" si="1029"/>
        <v>8</v>
      </c>
      <c r="M466">
        <f>INDEX('Express Worldwide Export'!$C$14:$S$170,MATCH('Rate Load ExpressWW Export'!L466,'Express Worldwide Export'!$B$14:$B$170,0),MATCH("Zone "&amp;'Rate Load ExpressWW Export'!J466,'Express Worldwide Export'!$C$13:$S$13,0))*1</f>
        <v>35.409999999999997</v>
      </c>
      <c r="N466" t="str">
        <f t="shared" si="831"/>
        <v>Flat KG</v>
      </c>
      <c r="O466" t="s">
        <v>2310</v>
      </c>
      <c r="P466" t="s">
        <v>18</v>
      </c>
      <c r="R466" t="str">
        <f t="shared" si="968"/>
        <v>('DHL','2024-01-01','2024-12-31','12376','Export','US',NULL,'EXPRESS 12:00 (DOC) ','Non-Document','4',7.5,8,35.41,'Flat KG','AppliedMaterials_2024',NULL),</v>
      </c>
    </row>
    <row r="467" spans="1:18" x14ac:dyDescent="0.3">
      <c r="A467" t="str">
        <f t="shared" ref="A467" si="1030">A442</f>
        <v>DHL</v>
      </c>
      <c r="B467" s="1" t="s">
        <v>21</v>
      </c>
      <c r="C467" s="1" t="s">
        <v>2309</v>
      </c>
      <c r="D467">
        <v>12376</v>
      </c>
      <c r="E467" t="str">
        <f t="shared" ref="E467:G467" si="1031">E442</f>
        <v>Export</v>
      </c>
      <c r="F467" t="str">
        <f t="shared" si="1031"/>
        <v>US</v>
      </c>
      <c r="G467" t="str">
        <f t="shared" si="1031"/>
        <v>NULL</v>
      </c>
      <c r="H467" t="s">
        <v>2351</v>
      </c>
      <c r="I467" t="str">
        <f t="shared" ref="I467" si="1032">I442</f>
        <v>Non-Document</v>
      </c>
      <c r="J467">
        <f t="shared" si="1028"/>
        <v>4</v>
      </c>
      <c r="K467">
        <f t="shared" ref="K467:L467" si="1033">K442</f>
        <v>8</v>
      </c>
      <c r="L467">
        <f t="shared" si="1033"/>
        <v>8.5</v>
      </c>
      <c r="M467">
        <f>INDEX('Express Worldwide Export'!$C$14:$S$170,MATCH('Rate Load ExpressWW Export'!L467,'Express Worldwide Export'!$B$14:$B$170,0),MATCH("Zone "&amp;'Rate Load ExpressWW Export'!J467,'Express Worldwide Export'!$C$13:$S$13,0))*1</f>
        <v>36.36</v>
      </c>
      <c r="N467" t="str">
        <f t="shared" si="831"/>
        <v>Flat KG</v>
      </c>
      <c r="O467" t="s">
        <v>2310</v>
      </c>
      <c r="P467" t="s">
        <v>18</v>
      </c>
      <c r="R467" t="str">
        <f t="shared" si="968"/>
        <v>('DHL','2024-01-01','2024-12-31','12376','Export','US',NULL,'EXPRESS 12:00 (DOC) ','Non-Document','4',8,8.5,36.36,'Flat KG','AppliedMaterials_2024',NULL),</v>
      </c>
    </row>
    <row r="468" spans="1:18" x14ac:dyDescent="0.3">
      <c r="A468" t="str">
        <f t="shared" ref="A468" si="1034">A443</f>
        <v>DHL</v>
      </c>
      <c r="B468" s="1" t="s">
        <v>21</v>
      </c>
      <c r="C468" s="1" t="s">
        <v>2309</v>
      </c>
      <c r="D468">
        <v>12376</v>
      </c>
      <c r="E468" t="str">
        <f t="shared" ref="E468:G468" si="1035">E443</f>
        <v>Export</v>
      </c>
      <c r="F468" t="str">
        <f t="shared" si="1035"/>
        <v>US</v>
      </c>
      <c r="G468" t="str">
        <f t="shared" si="1035"/>
        <v>NULL</v>
      </c>
      <c r="H468" t="s">
        <v>2351</v>
      </c>
      <c r="I468" t="str">
        <f t="shared" ref="I468" si="1036">I443</f>
        <v>Non-Document</v>
      </c>
      <c r="J468">
        <f t="shared" si="1028"/>
        <v>4</v>
      </c>
      <c r="K468">
        <f t="shared" ref="K468:L468" si="1037">K443</f>
        <v>8.5</v>
      </c>
      <c r="L468">
        <f t="shared" si="1037"/>
        <v>9</v>
      </c>
      <c r="M468">
        <f>INDEX('Express Worldwide Export'!$C$14:$S$170,MATCH('Rate Load ExpressWW Export'!L468,'Express Worldwide Export'!$B$14:$B$170,0),MATCH("Zone "&amp;'Rate Load ExpressWW Export'!J468,'Express Worldwide Export'!$C$13:$S$13,0))*1</f>
        <v>37.31</v>
      </c>
      <c r="N468" t="str">
        <f t="shared" si="831"/>
        <v>Flat KG</v>
      </c>
      <c r="O468" t="s">
        <v>2310</v>
      </c>
      <c r="P468" t="s">
        <v>18</v>
      </c>
      <c r="R468" t="str">
        <f t="shared" si="968"/>
        <v>('DHL','2024-01-01','2024-12-31','12376','Export','US',NULL,'EXPRESS 12:00 (DOC) ','Non-Document','4',8.5,9,37.31,'Flat KG','AppliedMaterials_2024',NULL),</v>
      </c>
    </row>
    <row r="469" spans="1:18" x14ac:dyDescent="0.3">
      <c r="A469" t="str">
        <f t="shared" ref="A469" si="1038">A444</f>
        <v>DHL</v>
      </c>
      <c r="B469" s="1" t="s">
        <v>21</v>
      </c>
      <c r="C469" s="1" t="s">
        <v>2309</v>
      </c>
      <c r="D469">
        <v>12376</v>
      </c>
      <c r="E469" t="str">
        <f t="shared" ref="E469:G469" si="1039">E444</f>
        <v>Export</v>
      </c>
      <c r="F469" t="str">
        <f t="shared" si="1039"/>
        <v>US</v>
      </c>
      <c r="G469" t="str">
        <f t="shared" si="1039"/>
        <v>NULL</v>
      </c>
      <c r="H469" t="s">
        <v>2351</v>
      </c>
      <c r="I469" t="str">
        <f t="shared" ref="I469" si="1040">I444</f>
        <v>Non-Document</v>
      </c>
      <c r="J469">
        <f t="shared" si="1028"/>
        <v>4</v>
      </c>
      <c r="K469">
        <f t="shared" ref="K469:L469" si="1041">K444</f>
        <v>9</v>
      </c>
      <c r="L469">
        <f t="shared" si="1041"/>
        <v>9.5</v>
      </c>
      <c r="M469">
        <f>INDEX('Express Worldwide Export'!$C$14:$S$170,MATCH('Rate Load ExpressWW Export'!L469,'Express Worldwide Export'!$B$14:$B$170,0),MATCH("Zone "&amp;'Rate Load ExpressWW Export'!J469,'Express Worldwide Export'!$C$13:$S$13,0))*1</f>
        <v>38.26</v>
      </c>
      <c r="N469" t="str">
        <f t="shared" si="831"/>
        <v>Flat KG</v>
      </c>
      <c r="O469" t="s">
        <v>2310</v>
      </c>
      <c r="P469" t="s">
        <v>18</v>
      </c>
      <c r="R469" t="str">
        <f t="shared" si="968"/>
        <v>('DHL','2024-01-01','2024-12-31','12376','Export','US',NULL,'EXPRESS 12:00 (DOC) ','Non-Document','4',9,9.5,38.26,'Flat KG','AppliedMaterials_2024',NULL),</v>
      </c>
    </row>
    <row r="470" spans="1:18" x14ac:dyDescent="0.3">
      <c r="A470" t="str">
        <f t="shared" ref="A470" si="1042">A445</f>
        <v>DHL</v>
      </c>
      <c r="B470" s="1" t="s">
        <v>21</v>
      </c>
      <c r="C470" s="1" t="s">
        <v>2309</v>
      </c>
      <c r="D470">
        <v>12376</v>
      </c>
      <c r="E470" t="str">
        <f t="shared" ref="E470:G470" si="1043">E445</f>
        <v>Export</v>
      </c>
      <c r="F470" t="str">
        <f t="shared" si="1043"/>
        <v>US</v>
      </c>
      <c r="G470" t="str">
        <f t="shared" si="1043"/>
        <v>NULL</v>
      </c>
      <c r="H470" t="s">
        <v>2351</v>
      </c>
      <c r="I470" t="str">
        <f t="shared" ref="I470" si="1044">I445</f>
        <v>Non-Document</v>
      </c>
      <c r="J470">
        <f t="shared" si="1028"/>
        <v>4</v>
      </c>
      <c r="K470">
        <f t="shared" ref="K470:L470" si="1045">K445</f>
        <v>9.5</v>
      </c>
      <c r="L470">
        <f t="shared" si="1045"/>
        <v>10</v>
      </c>
      <c r="M470">
        <f>INDEX('Express Worldwide Export'!$C$14:$S$170,MATCH('Rate Load ExpressWW Export'!L470,'Express Worldwide Export'!$B$14:$B$170,0),MATCH("Zone "&amp;'Rate Load ExpressWW Export'!J470,'Express Worldwide Export'!$C$13:$S$13,0))*1</f>
        <v>39.21</v>
      </c>
      <c r="N470" t="str">
        <f t="shared" si="831"/>
        <v>Flat KG</v>
      </c>
      <c r="O470" t="s">
        <v>2310</v>
      </c>
      <c r="P470" t="s">
        <v>18</v>
      </c>
      <c r="R470" t="str">
        <f t="shared" si="968"/>
        <v>('DHL','2024-01-01','2024-12-31','12376','Export','US',NULL,'EXPRESS 12:00 (DOC) ','Non-Document','4',9.5,10,39.21,'Flat KG','AppliedMaterials_2024',NULL),</v>
      </c>
    </row>
    <row r="471" spans="1:18" x14ac:dyDescent="0.3">
      <c r="A471" t="str">
        <f t="shared" ref="A471" si="1046">A446</f>
        <v>DHL</v>
      </c>
      <c r="B471" s="1" t="s">
        <v>21</v>
      </c>
      <c r="C471" s="1" t="s">
        <v>2309</v>
      </c>
      <c r="D471">
        <v>12376</v>
      </c>
      <c r="E471" t="str">
        <f t="shared" ref="E471:G471" si="1047">E446</f>
        <v>Export</v>
      </c>
      <c r="F471" t="str">
        <f t="shared" si="1047"/>
        <v>US</v>
      </c>
      <c r="G471" t="str">
        <f t="shared" si="1047"/>
        <v>NULL</v>
      </c>
      <c r="H471" t="s">
        <v>2351</v>
      </c>
      <c r="I471" t="str">
        <f t="shared" ref="I471" si="1048">I446</f>
        <v>Non-Document</v>
      </c>
      <c r="J471">
        <f t="shared" si="1028"/>
        <v>4</v>
      </c>
      <c r="K471">
        <f t="shared" ref="K471:L471" si="1049">K446</f>
        <v>10</v>
      </c>
      <c r="L471">
        <f t="shared" si="1049"/>
        <v>20</v>
      </c>
      <c r="M471">
        <f>INDEX('Express Worldwide Export'!$C$14:$S$170,MATCH('Rate Load ExpressWW Export'!L471,'Express Worldwide Export'!$B$14:$B$170,0),MATCH("Zone "&amp;'Rate Load ExpressWW Export'!J471,'Express Worldwide Export'!$C$13:$S$13,0))*1</f>
        <v>0.52</v>
      </c>
      <c r="N471" t="str">
        <f t="shared" si="831"/>
        <v>Per0.5KG_A</v>
      </c>
      <c r="O471" t="s">
        <v>2310</v>
      </c>
      <c r="P471">
        <f>M470</f>
        <v>39.21</v>
      </c>
      <c r="R471" t="str">
        <f t="shared" si="968"/>
        <v>('DHL','2024-01-01','2024-12-31','12376','Export','US',NULL,'EXPRESS 12:00 (DOC) ','Non-Document','4',10,20,0.52,'Per0.5KG_A','AppliedMaterials_2024',39.21),</v>
      </c>
    </row>
    <row r="472" spans="1:18" x14ac:dyDescent="0.3">
      <c r="A472" t="str">
        <f t="shared" ref="A472" si="1050">A447</f>
        <v>DHL</v>
      </c>
      <c r="B472" s="1" t="s">
        <v>21</v>
      </c>
      <c r="C472" s="1" t="s">
        <v>2309</v>
      </c>
      <c r="D472">
        <v>12376</v>
      </c>
      <c r="E472" t="str">
        <f t="shared" ref="E472:G472" si="1051">E447</f>
        <v>Export</v>
      </c>
      <c r="F472" t="str">
        <f t="shared" si="1051"/>
        <v>US</v>
      </c>
      <c r="G472" t="str">
        <f t="shared" si="1051"/>
        <v>NULL</v>
      </c>
      <c r="H472" t="s">
        <v>2351</v>
      </c>
      <c r="I472" t="str">
        <f t="shared" ref="I472" si="1052">I447</f>
        <v>Non-Document</v>
      </c>
      <c r="J472">
        <f t="shared" si="1028"/>
        <v>4</v>
      </c>
      <c r="K472">
        <f t="shared" ref="K472:L472" si="1053">K447</f>
        <v>20</v>
      </c>
      <c r="L472">
        <f t="shared" si="1053"/>
        <v>30</v>
      </c>
      <c r="M472">
        <f>INDEX('Express Worldwide Export'!$C$14:$S$170,MATCH('Rate Load ExpressWW Export'!L472,'Express Worldwide Export'!$B$14:$B$170,0),MATCH("Zone "&amp;'Rate Load ExpressWW Export'!J472,'Express Worldwide Export'!$C$13:$S$13,0))*1</f>
        <v>0.72</v>
      </c>
      <c r="N472" t="str">
        <f t="shared" si="831"/>
        <v>Per0.5KG_A</v>
      </c>
      <c r="O472" t="s">
        <v>2310</v>
      </c>
      <c r="P472">
        <f>P471+((K472-K471)*2)*M471</f>
        <v>49.61</v>
      </c>
      <c r="R472" t="str">
        <f t="shared" si="968"/>
        <v>('DHL','2024-01-01','2024-12-31','12376','Export','US',NULL,'EXPRESS 12:00 (DOC) ','Non-Document','4',20,30,0.72,'Per0.5KG_A','AppliedMaterials_2024',49.61),</v>
      </c>
    </row>
    <row r="473" spans="1:18" x14ac:dyDescent="0.3">
      <c r="A473" t="str">
        <f t="shared" ref="A473" si="1054">A448</f>
        <v>DHL</v>
      </c>
      <c r="B473" s="1" t="s">
        <v>21</v>
      </c>
      <c r="C473" s="1" t="s">
        <v>2309</v>
      </c>
      <c r="D473">
        <v>12376</v>
      </c>
      <c r="E473" t="str">
        <f t="shared" ref="E473:G473" si="1055">E448</f>
        <v>Export</v>
      </c>
      <c r="F473" t="str">
        <f t="shared" si="1055"/>
        <v>US</v>
      </c>
      <c r="G473" t="str">
        <f t="shared" si="1055"/>
        <v>NULL</v>
      </c>
      <c r="H473" t="s">
        <v>2351</v>
      </c>
      <c r="I473" t="str">
        <f t="shared" ref="I473" si="1056">I448</f>
        <v>Non-Document</v>
      </c>
      <c r="J473">
        <f t="shared" si="1028"/>
        <v>4</v>
      </c>
      <c r="K473">
        <f t="shared" ref="K473:L473" si="1057">K448</f>
        <v>30</v>
      </c>
      <c r="L473">
        <f t="shared" si="1057"/>
        <v>70</v>
      </c>
      <c r="M473">
        <f>INDEX('Express Worldwide Export'!$C$14:$S$170,MATCH('Rate Load ExpressWW Export'!L473,'Express Worldwide Export'!$B$14:$B$170,0),MATCH("Zone "&amp;'Rate Load ExpressWW Export'!J473,'Express Worldwide Export'!$C$13:$S$13,0))*1</f>
        <v>1.29</v>
      </c>
      <c r="N473" t="str">
        <f t="shared" si="831"/>
        <v>Per0.5KG_A</v>
      </c>
      <c r="O473" t="s">
        <v>2310</v>
      </c>
      <c r="P473">
        <f>P472+(K473-K472)*2*M472</f>
        <v>64.009999999999991</v>
      </c>
      <c r="R473" t="str">
        <f t="shared" si="968"/>
        <v>('DHL','2024-01-01','2024-12-31','12376','Export','US',NULL,'EXPRESS 12:00 (DOC) ','Non-Document','4',30,70,1.29,'Per0.5KG_A','AppliedMaterials_2024',64.01),</v>
      </c>
    </row>
    <row r="474" spans="1:18" x14ac:dyDescent="0.3">
      <c r="A474" t="str">
        <f t="shared" ref="A474" si="1058">A449</f>
        <v>DHL</v>
      </c>
      <c r="B474" s="1" t="s">
        <v>21</v>
      </c>
      <c r="C474" s="1" t="s">
        <v>2309</v>
      </c>
      <c r="D474">
        <v>12376</v>
      </c>
      <c r="E474" t="str">
        <f t="shared" ref="E474:G474" si="1059">E449</f>
        <v>Export</v>
      </c>
      <c r="F474" t="str">
        <f t="shared" si="1059"/>
        <v>US</v>
      </c>
      <c r="G474" t="str">
        <f t="shared" si="1059"/>
        <v>NULL</v>
      </c>
      <c r="H474" t="s">
        <v>2351</v>
      </c>
      <c r="I474" t="str">
        <f t="shared" ref="I474" si="1060">I449</f>
        <v>Non-Document</v>
      </c>
      <c r="J474">
        <f t="shared" si="1028"/>
        <v>4</v>
      </c>
      <c r="K474">
        <f t="shared" ref="K474:L474" si="1061">K449</f>
        <v>70</v>
      </c>
      <c r="L474">
        <f t="shared" si="1061"/>
        <v>300</v>
      </c>
      <c r="M474">
        <f>INDEX('Express Worldwide Export'!$C$14:$S$170,MATCH('Rate Load ExpressWW Export'!L474,'Express Worldwide Export'!$B$14:$B$170,0),MATCH("Zone "&amp;'Rate Load ExpressWW Export'!J474,'Express Worldwide Export'!$C$13:$S$13,0))*1</f>
        <v>2.0699999999999998</v>
      </c>
      <c r="N474" t="str">
        <f t="shared" si="831"/>
        <v>Per0.5KG_A</v>
      </c>
      <c r="O474" t="s">
        <v>2310</v>
      </c>
      <c r="P474">
        <f>P473+(K474-K473)*2*M473</f>
        <v>167.20999999999998</v>
      </c>
      <c r="R474" t="str">
        <f t="shared" si="968"/>
        <v>('DHL','2024-01-01','2024-12-31','12376','Export','US',NULL,'EXPRESS 12:00 (DOC) ','Non-Document','4',70,300,2.07,'Per0.5KG_A','AppliedMaterials_2024',167.21),</v>
      </c>
    </row>
    <row r="475" spans="1:18" x14ac:dyDescent="0.3">
      <c r="A475" t="str">
        <f t="shared" ref="A475" si="1062">A450</f>
        <v>DHL</v>
      </c>
      <c r="B475" s="1" t="s">
        <v>21</v>
      </c>
      <c r="C475" s="1" t="s">
        <v>2309</v>
      </c>
      <c r="D475">
        <v>12376</v>
      </c>
      <c r="E475" t="str">
        <f t="shared" ref="E475:G475" si="1063">E450</f>
        <v>Export</v>
      </c>
      <c r="F475" t="str">
        <f t="shared" si="1063"/>
        <v>US</v>
      </c>
      <c r="G475" t="str">
        <f t="shared" si="1063"/>
        <v>NULL</v>
      </c>
      <c r="H475" t="s">
        <v>2351</v>
      </c>
      <c r="I475" t="str">
        <f t="shared" ref="I475" si="1064">I450</f>
        <v>Non-Document</v>
      </c>
      <c r="J475">
        <f t="shared" si="1028"/>
        <v>4</v>
      </c>
      <c r="K475">
        <f t="shared" ref="K475:L475" si="1065">K450</f>
        <v>300</v>
      </c>
      <c r="L475">
        <f t="shared" si="1065"/>
        <v>99999</v>
      </c>
      <c r="M475">
        <f>INDEX('Express Worldwide Export'!$C$14:$S$170,MATCH('Rate Load ExpressWW Export'!L475,'Express Worldwide Export'!$B$14:$B$170,0),MATCH("Zone "&amp;'Rate Load ExpressWW Export'!J475,'Express Worldwide Export'!$C$13:$S$13,0))*1</f>
        <v>2</v>
      </c>
      <c r="N475" t="str">
        <f t="shared" si="831"/>
        <v>Per0.5KG_A</v>
      </c>
      <c r="O475" t="s">
        <v>2310</v>
      </c>
      <c r="P475">
        <f>P474+(K475-K474)*2*M474</f>
        <v>1119.4099999999999</v>
      </c>
      <c r="R475" t="str">
        <f t="shared" si="968"/>
        <v>('DHL','2024-01-01','2024-12-31','12376','Export','US',NULL,'EXPRESS 12:00 (DOC) ','Non-Document','4',300,99999,2,'Per0.5KG_A','AppliedMaterials_2024',1119.41),</v>
      </c>
    </row>
    <row r="476" spans="1:18" x14ac:dyDescent="0.3">
      <c r="A476" t="str">
        <f t="shared" ref="A476" si="1066">A451</f>
        <v>DHL</v>
      </c>
      <c r="B476" s="1" t="s">
        <v>21</v>
      </c>
      <c r="C476" s="1" t="s">
        <v>2309</v>
      </c>
      <c r="D476">
        <v>12376</v>
      </c>
      <c r="E476" t="str">
        <f t="shared" ref="E476:G476" si="1067">E451</f>
        <v>Export</v>
      </c>
      <c r="F476" t="str">
        <f t="shared" si="1067"/>
        <v>US</v>
      </c>
      <c r="G476" t="str">
        <f t="shared" si="1067"/>
        <v>NULL</v>
      </c>
      <c r="H476" t="s">
        <v>2351</v>
      </c>
      <c r="I476" t="str">
        <f t="shared" ref="I476" si="1068">I451</f>
        <v>Non-Document</v>
      </c>
      <c r="J476">
        <f t="shared" si="1028"/>
        <v>5</v>
      </c>
      <c r="K476">
        <f t="shared" ref="K476:L476" si="1069">K451</f>
        <v>0</v>
      </c>
      <c r="L476">
        <f t="shared" si="1069"/>
        <v>0.5</v>
      </c>
      <c r="M476">
        <f>INDEX('Express Worldwide Export'!$C$14:$S$170,MATCH('Rate Load ExpressWW Export'!L476,'Express Worldwide Export'!$B$14:$B$170,0),MATCH("Zone "&amp;'Rate Load ExpressWW Export'!J476,'Express Worldwide Export'!$C$13:$S$13,0))*1</f>
        <v>19.95</v>
      </c>
      <c r="N476" t="str">
        <f t="shared" si="831"/>
        <v>Flat KG</v>
      </c>
      <c r="O476" t="s">
        <v>2310</v>
      </c>
      <c r="P476" t="s">
        <v>18</v>
      </c>
      <c r="R476" t="str">
        <f t="shared" si="968"/>
        <v>('DHL','2024-01-01','2024-12-31','12376','Export','US',NULL,'EXPRESS 12:00 (DOC) ','Non-Document','5',0,0.5,19.95,'Flat KG','AppliedMaterials_2024',NULL),</v>
      </c>
    </row>
    <row r="477" spans="1:18" x14ac:dyDescent="0.3">
      <c r="A477" t="str">
        <f t="shared" ref="A477" si="1070">A452</f>
        <v>DHL</v>
      </c>
      <c r="B477" s="1" t="s">
        <v>21</v>
      </c>
      <c r="C477" s="1" t="s">
        <v>2309</v>
      </c>
      <c r="D477">
        <v>12376</v>
      </c>
      <c r="E477" t="str">
        <f t="shared" ref="E477:G477" si="1071">E452</f>
        <v>Export</v>
      </c>
      <c r="F477" t="str">
        <f t="shared" si="1071"/>
        <v>US</v>
      </c>
      <c r="G477" t="str">
        <f t="shared" si="1071"/>
        <v>NULL</v>
      </c>
      <c r="H477" t="s">
        <v>2351</v>
      </c>
      <c r="I477" t="str">
        <f t="shared" ref="I477" si="1072">I452</f>
        <v>Non-Document</v>
      </c>
      <c r="J477">
        <f t="shared" si="1028"/>
        <v>5</v>
      </c>
      <c r="K477">
        <f t="shared" ref="K477:L477" si="1073">K452</f>
        <v>0.5</v>
      </c>
      <c r="L477">
        <f t="shared" si="1073"/>
        <v>1</v>
      </c>
      <c r="M477">
        <f>INDEX('Express Worldwide Export'!$C$14:$S$170,MATCH('Rate Load ExpressWW Export'!L477,'Express Worldwide Export'!$B$14:$B$170,0),MATCH("Zone "&amp;'Rate Load ExpressWW Export'!J477,'Express Worldwide Export'!$C$13:$S$13,0))*1</f>
        <v>21.94</v>
      </c>
      <c r="N477" t="str">
        <f t="shared" si="831"/>
        <v>Flat KG</v>
      </c>
      <c r="O477" t="s">
        <v>2310</v>
      </c>
      <c r="P477" t="s">
        <v>18</v>
      </c>
      <c r="R477" t="str">
        <f t="shared" si="968"/>
        <v>('DHL','2024-01-01','2024-12-31','12376','Export','US',NULL,'EXPRESS 12:00 (DOC) ','Non-Document','5',0.5,1,21.94,'Flat KG','AppliedMaterials_2024',NULL),</v>
      </c>
    </row>
    <row r="478" spans="1:18" x14ac:dyDescent="0.3">
      <c r="A478" t="str">
        <f t="shared" ref="A478" si="1074">A453</f>
        <v>DHL</v>
      </c>
      <c r="B478" s="1" t="s">
        <v>21</v>
      </c>
      <c r="C478" s="1" t="s">
        <v>2309</v>
      </c>
      <c r="D478">
        <v>12376</v>
      </c>
      <c r="E478" t="str">
        <f t="shared" ref="E478:G478" si="1075">E453</f>
        <v>Export</v>
      </c>
      <c r="F478" t="str">
        <f t="shared" si="1075"/>
        <v>US</v>
      </c>
      <c r="G478" t="str">
        <f t="shared" si="1075"/>
        <v>NULL</v>
      </c>
      <c r="H478" t="s">
        <v>2351</v>
      </c>
      <c r="I478" t="str">
        <f t="shared" ref="I478" si="1076">I453</f>
        <v>Non-Document</v>
      </c>
      <c r="J478">
        <f t="shared" si="1028"/>
        <v>5</v>
      </c>
      <c r="K478">
        <f t="shared" ref="K478:L478" si="1077">K453</f>
        <v>1</v>
      </c>
      <c r="L478">
        <f t="shared" si="1077"/>
        <v>1.5</v>
      </c>
      <c r="M478">
        <f>INDEX('Express Worldwide Export'!$C$14:$S$170,MATCH('Rate Load ExpressWW Export'!L478,'Express Worldwide Export'!$B$14:$B$170,0),MATCH("Zone "&amp;'Rate Load ExpressWW Export'!J478,'Express Worldwide Export'!$C$13:$S$13,0))*1</f>
        <v>23.6</v>
      </c>
      <c r="N478" t="str">
        <f t="shared" si="831"/>
        <v>Flat KG</v>
      </c>
      <c r="O478" t="s">
        <v>2310</v>
      </c>
      <c r="P478" t="s">
        <v>18</v>
      </c>
      <c r="R478" t="str">
        <f t="shared" si="968"/>
        <v>('DHL','2024-01-01','2024-12-31','12376','Export','US',NULL,'EXPRESS 12:00 (DOC) ','Non-Document','5',1,1.5,23.6,'Flat KG','AppliedMaterials_2024',NULL),</v>
      </c>
    </row>
    <row r="479" spans="1:18" x14ac:dyDescent="0.3">
      <c r="A479" t="str">
        <f t="shared" ref="A479" si="1078">A454</f>
        <v>DHL</v>
      </c>
      <c r="B479" s="1" t="s">
        <v>21</v>
      </c>
      <c r="C479" s="1" t="s">
        <v>2309</v>
      </c>
      <c r="D479">
        <v>12376</v>
      </c>
      <c r="E479" t="str">
        <f t="shared" ref="E479:G479" si="1079">E454</f>
        <v>Export</v>
      </c>
      <c r="F479" t="str">
        <f t="shared" si="1079"/>
        <v>US</v>
      </c>
      <c r="G479" t="str">
        <f t="shared" si="1079"/>
        <v>NULL</v>
      </c>
      <c r="H479" t="s">
        <v>2351</v>
      </c>
      <c r="I479" t="str">
        <f t="shared" ref="I479" si="1080">I454</f>
        <v>Non-Document</v>
      </c>
      <c r="J479">
        <f t="shared" si="1028"/>
        <v>5</v>
      </c>
      <c r="K479">
        <f t="shared" ref="K479:L479" si="1081">K454</f>
        <v>1.5</v>
      </c>
      <c r="L479">
        <f t="shared" si="1081"/>
        <v>2</v>
      </c>
      <c r="M479">
        <f>INDEX('Express Worldwide Export'!$C$14:$S$170,MATCH('Rate Load ExpressWW Export'!L479,'Express Worldwide Export'!$B$14:$B$170,0),MATCH("Zone "&amp;'Rate Load ExpressWW Export'!J479,'Express Worldwide Export'!$C$13:$S$13,0))*1</f>
        <v>25.26</v>
      </c>
      <c r="N479" t="str">
        <f t="shared" si="831"/>
        <v>Flat KG</v>
      </c>
      <c r="O479" t="s">
        <v>2310</v>
      </c>
      <c r="P479" t="s">
        <v>18</v>
      </c>
      <c r="R479" t="str">
        <f t="shared" si="968"/>
        <v>('DHL','2024-01-01','2024-12-31','12376','Export','US',NULL,'EXPRESS 12:00 (DOC) ','Non-Document','5',1.5,2,25.26,'Flat KG','AppliedMaterials_2024',NULL),</v>
      </c>
    </row>
    <row r="480" spans="1:18" x14ac:dyDescent="0.3">
      <c r="A480" t="str">
        <f t="shared" ref="A480" si="1082">A455</f>
        <v>DHL</v>
      </c>
      <c r="B480" s="1" t="s">
        <v>21</v>
      </c>
      <c r="C480" s="1" t="s">
        <v>2309</v>
      </c>
      <c r="D480">
        <v>12376</v>
      </c>
      <c r="E480" t="str">
        <f t="shared" ref="E480:G480" si="1083">E455</f>
        <v>Export</v>
      </c>
      <c r="F480" t="str">
        <f t="shared" si="1083"/>
        <v>US</v>
      </c>
      <c r="G480" t="str">
        <f t="shared" si="1083"/>
        <v>NULL</v>
      </c>
      <c r="H480" t="s">
        <v>2351</v>
      </c>
      <c r="I480" t="str">
        <f t="shared" ref="I480" si="1084">I455</f>
        <v>Non-Document</v>
      </c>
      <c r="J480">
        <f t="shared" si="1028"/>
        <v>5</v>
      </c>
      <c r="K480">
        <f t="shared" ref="K480:L480" si="1085">K455</f>
        <v>2</v>
      </c>
      <c r="L480">
        <f t="shared" si="1085"/>
        <v>2.5</v>
      </c>
      <c r="M480">
        <f>INDEX('Express Worldwide Export'!$C$14:$S$170,MATCH('Rate Load ExpressWW Export'!L480,'Express Worldwide Export'!$B$14:$B$170,0),MATCH("Zone "&amp;'Rate Load ExpressWW Export'!J480,'Express Worldwide Export'!$C$13:$S$13,0))*1</f>
        <v>26.5</v>
      </c>
      <c r="N480" t="str">
        <f t="shared" si="831"/>
        <v>Flat KG</v>
      </c>
      <c r="O480" t="s">
        <v>2310</v>
      </c>
      <c r="P480" t="s">
        <v>18</v>
      </c>
      <c r="R480" t="str">
        <f t="shared" si="968"/>
        <v>('DHL','2024-01-01','2024-12-31','12376','Export','US',NULL,'EXPRESS 12:00 (DOC) ','Non-Document','5',2,2.5,26.5,'Flat KG','AppliedMaterials_2024',NULL),</v>
      </c>
    </row>
    <row r="481" spans="1:18" x14ac:dyDescent="0.3">
      <c r="A481" t="str">
        <f t="shared" ref="A481" si="1086">A456</f>
        <v>DHL</v>
      </c>
      <c r="B481" s="1" t="s">
        <v>21</v>
      </c>
      <c r="C481" s="1" t="s">
        <v>2309</v>
      </c>
      <c r="D481">
        <v>12376</v>
      </c>
      <c r="E481" t="str">
        <f t="shared" ref="E481:G481" si="1087">E456</f>
        <v>Export</v>
      </c>
      <c r="F481" t="str">
        <f t="shared" si="1087"/>
        <v>US</v>
      </c>
      <c r="G481" t="str">
        <f t="shared" si="1087"/>
        <v>NULL</v>
      </c>
      <c r="H481" t="s">
        <v>2351</v>
      </c>
      <c r="I481" t="str">
        <f t="shared" ref="I481" si="1088">I456</f>
        <v>Non-Document</v>
      </c>
      <c r="J481">
        <f t="shared" si="1028"/>
        <v>5</v>
      </c>
      <c r="K481">
        <f t="shared" ref="K481:L481" si="1089">K456</f>
        <v>2.5</v>
      </c>
      <c r="L481">
        <f t="shared" si="1089"/>
        <v>3</v>
      </c>
      <c r="M481">
        <f>INDEX('Express Worldwide Export'!$C$14:$S$170,MATCH('Rate Load ExpressWW Export'!L481,'Express Worldwide Export'!$B$14:$B$170,0),MATCH("Zone "&amp;'Rate Load ExpressWW Export'!J481,'Express Worldwide Export'!$C$13:$S$13,0))*1</f>
        <v>27.89</v>
      </c>
      <c r="N481" t="str">
        <f t="shared" ref="N481:N544" si="1090">N456</f>
        <v>Flat KG</v>
      </c>
      <c r="O481" t="s">
        <v>2310</v>
      </c>
      <c r="P481" t="s">
        <v>18</v>
      </c>
      <c r="R481" t="str">
        <f t="shared" si="968"/>
        <v>('DHL','2024-01-01','2024-12-31','12376','Export','US',NULL,'EXPRESS 12:00 (DOC) ','Non-Document','5',2.5,3,27.89,'Flat KG','AppliedMaterials_2024',NULL),</v>
      </c>
    </row>
    <row r="482" spans="1:18" x14ac:dyDescent="0.3">
      <c r="A482" t="str">
        <f t="shared" ref="A482" si="1091">A457</f>
        <v>DHL</v>
      </c>
      <c r="B482" s="1" t="s">
        <v>21</v>
      </c>
      <c r="C482" s="1" t="s">
        <v>2309</v>
      </c>
      <c r="D482">
        <v>12376</v>
      </c>
      <c r="E482" t="str">
        <f t="shared" ref="E482:G482" si="1092">E457</f>
        <v>Export</v>
      </c>
      <c r="F482" t="str">
        <f t="shared" si="1092"/>
        <v>US</v>
      </c>
      <c r="G482" t="str">
        <f t="shared" si="1092"/>
        <v>NULL</v>
      </c>
      <c r="H482" t="s">
        <v>2351</v>
      </c>
      <c r="I482" t="str">
        <f t="shared" ref="I482" si="1093">I457</f>
        <v>Non-Document</v>
      </c>
      <c r="J482">
        <f t="shared" si="1028"/>
        <v>5</v>
      </c>
      <c r="K482">
        <f t="shared" ref="K482:L482" si="1094">K457</f>
        <v>3</v>
      </c>
      <c r="L482">
        <f t="shared" si="1094"/>
        <v>3.5</v>
      </c>
      <c r="M482">
        <f>INDEX('Express Worldwide Export'!$C$14:$S$170,MATCH('Rate Load ExpressWW Export'!L482,'Express Worldwide Export'!$B$14:$B$170,0),MATCH("Zone "&amp;'Rate Load ExpressWW Export'!J482,'Express Worldwide Export'!$C$13:$S$13,0))*1</f>
        <v>29.28</v>
      </c>
      <c r="N482" t="str">
        <f t="shared" si="1090"/>
        <v>Flat KG</v>
      </c>
      <c r="O482" t="s">
        <v>2310</v>
      </c>
      <c r="P482" t="s">
        <v>18</v>
      </c>
      <c r="R482" t="str">
        <f t="shared" si="968"/>
        <v>('DHL','2024-01-01','2024-12-31','12376','Export','US',NULL,'EXPRESS 12:00 (DOC) ','Non-Document','5',3,3.5,29.28,'Flat KG','AppliedMaterials_2024',NULL),</v>
      </c>
    </row>
    <row r="483" spans="1:18" x14ac:dyDescent="0.3">
      <c r="A483" t="str">
        <f t="shared" ref="A483" si="1095">A458</f>
        <v>DHL</v>
      </c>
      <c r="B483" s="1" t="s">
        <v>21</v>
      </c>
      <c r="C483" s="1" t="s">
        <v>2309</v>
      </c>
      <c r="D483">
        <v>12376</v>
      </c>
      <c r="E483" t="str">
        <f t="shared" ref="E483:G483" si="1096">E458</f>
        <v>Export</v>
      </c>
      <c r="F483" t="str">
        <f t="shared" si="1096"/>
        <v>US</v>
      </c>
      <c r="G483" t="str">
        <f t="shared" si="1096"/>
        <v>NULL</v>
      </c>
      <c r="H483" t="s">
        <v>2351</v>
      </c>
      <c r="I483" t="str">
        <f t="shared" ref="I483" si="1097">I458</f>
        <v>Non-Document</v>
      </c>
      <c r="J483">
        <f t="shared" si="1028"/>
        <v>5</v>
      </c>
      <c r="K483">
        <f t="shared" ref="K483:L483" si="1098">K458</f>
        <v>3.5</v>
      </c>
      <c r="L483">
        <f t="shared" si="1098"/>
        <v>4</v>
      </c>
      <c r="M483">
        <f>INDEX('Express Worldwide Export'!$C$14:$S$170,MATCH('Rate Load ExpressWW Export'!L483,'Express Worldwide Export'!$B$14:$B$170,0),MATCH("Zone "&amp;'Rate Load ExpressWW Export'!J483,'Express Worldwide Export'!$C$13:$S$13,0))*1</f>
        <v>30.67</v>
      </c>
      <c r="N483" t="str">
        <f t="shared" si="1090"/>
        <v>Flat KG</v>
      </c>
      <c r="O483" t="s">
        <v>2310</v>
      </c>
      <c r="P483" t="s">
        <v>18</v>
      </c>
      <c r="R483" t="str">
        <f t="shared" si="968"/>
        <v>('DHL','2024-01-01','2024-12-31','12376','Export','US',NULL,'EXPRESS 12:00 (DOC) ','Non-Document','5',3.5,4,30.67,'Flat KG','AppliedMaterials_2024',NULL),</v>
      </c>
    </row>
    <row r="484" spans="1:18" x14ac:dyDescent="0.3">
      <c r="A484" t="str">
        <f t="shared" ref="A484" si="1099">A459</f>
        <v>DHL</v>
      </c>
      <c r="B484" s="1" t="s">
        <v>21</v>
      </c>
      <c r="C484" s="1" t="s">
        <v>2309</v>
      </c>
      <c r="D484">
        <v>12376</v>
      </c>
      <c r="E484" t="str">
        <f t="shared" ref="E484:G484" si="1100">E459</f>
        <v>Export</v>
      </c>
      <c r="F484" t="str">
        <f t="shared" si="1100"/>
        <v>US</v>
      </c>
      <c r="G484" t="str">
        <f t="shared" si="1100"/>
        <v>NULL</v>
      </c>
      <c r="H484" t="s">
        <v>2351</v>
      </c>
      <c r="I484" t="str">
        <f t="shared" ref="I484" si="1101">I459</f>
        <v>Non-Document</v>
      </c>
      <c r="J484">
        <f t="shared" si="1028"/>
        <v>5</v>
      </c>
      <c r="K484">
        <f t="shared" ref="K484:L484" si="1102">K459</f>
        <v>4</v>
      </c>
      <c r="L484">
        <f t="shared" si="1102"/>
        <v>4.5</v>
      </c>
      <c r="M484">
        <f>INDEX('Express Worldwide Export'!$C$14:$S$170,MATCH('Rate Load ExpressWW Export'!L484,'Express Worldwide Export'!$B$14:$B$170,0),MATCH("Zone "&amp;'Rate Load ExpressWW Export'!J484,'Express Worldwide Export'!$C$13:$S$13,0))*1</f>
        <v>32.06</v>
      </c>
      <c r="N484" t="str">
        <f t="shared" si="1090"/>
        <v>Flat KG</v>
      </c>
      <c r="O484" t="s">
        <v>2310</v>
      </c>
      <c r="P484" t="s">
        <v>18</v>
      </c>
      <c r="R484" t="str">
        <f t="shared" si="968"/>
        <v>('DHL','2024-01-01','2024-12-31','12376','Export','US',NULL,'EXPRESS 12:00 (DOC) ','Non-Document','5',4,4.5,32.06,'Flat KG','AppliedMaterials_2024',NULL),</v>
      </c>
    </row>
    <row r="485" spans="1:18" x14ac:dyDescent="0.3">
      <c r="A485" t="str">
        <f t="shared" ref="A485" si="1103">A460</f>
        <v>DHL</v>
      </c>
      <c r="B485" s="1" t="s">
        <v>21</v>
      </c>
      <c r="C485" s="1" t="s">
        <v>2309</v>
      </c>
      <c r="D485">
        <v>12376</v>
      </c>
      <c r="E485" t="str">
        <f t="shared" ref="E485:G485" si="1104">E460</f>
        <v>Export</v>
      </c>
      <c r="F485" t="str">
        <f t="shared" si="1104"/>
        <v>US</v>
      </c>
      <c r="G485" t="str">
        <f t="shared" si="1104"/>
        <v>NULL</v>
      </c>
      <c r="H485" t="s">
        <v>2351</v>
      </c>
      <c r="I485" t="str">
        <f t="shared" ref="I485" si="1105">I460</f>
        <v>Non-Document</v>
      </c>
      <c r="J485">
        <f t="shared" si="1028"/>
        <v>5</v>
      </c>
      <c r="K485">
        <f t="shared" ref="K485:L485" si="1106">K460</f>
        <v>4.5</v>
      </c>
      <c r="L485">
        <f t="shared" si="1106"/>
        <v>5</v>
      </c>
      <c r="M485">
        <f>INDEX('Express Worldwide Export'!$C$14:$S$170,MATCH('Rate Load ExpressWW Export'!L485,'Express Worldwide Export'!$B$14:$B$170,0),MATCH("Zone "&amp;'Rate Load ExpressWW Export'!J485,'Express Worldwide Export'!$C$13:$S$13,0))*1</f>
        <v>33.450000000000003</v>
      </c>
      <c r="N485" t="str">
        <f t="shared" si="1090"/>
        <v>Flat KG</v>
      </c>
      <c r="O485" t="s">
        <v>2310</v>
      </c>
      <c r="P485" t="s">
        <v>18</v>
      </c>
      <c r="R485" t="str">
        <f t="shared" si="968"/>
        <v>('DHL','2024-01-01','2024-12-31','12376','Export','US',NULL,'EXPRESS 12:00 (DOC) ','Non-Document','5',4.5,5,33.45,'Flat KG','AppliedMaterials_2024',NULL),</v>
      </c>
    </row>
    <row r="486" spans="1:18" x14ac:dyDescent="0.3">
      <c r="A486" t="str">
        <f t="shared" ref="A486" si="1107">A461</f>
        <v>DHL</v>
      </c>
      <c r="B486" s="1" t="s">
        <v>21</v>
      </c>
      <c r="C486" s="1" t="s">
        <v>2309</v>
      </c>
      <c r="D486">
        <v>12376</v>
      </c>
      <c r="E486" t="str">
        <f t="shared" ref="E486:G486" si="1108">E461</f>
        <v>Export</v>
      </c>
      <c r="F486" t="str">
        <f t="shared" si="1108"/>
        <v>US</v>
      </c>
      <c r="G486" t="str">
        <f t="shared" si="1108"/>
        <v>NULL</v>
      </c>
      <c r="H486" t="s">
        <v>2351</v>
      </c>
      <c r="I486" t="str">
        <f t="shared" ref="I486" si="1109">I461</f>
        <v>Non-Document</v>
      </c>
      <c r="J486">
        <f t="shared" si="1028"/>
        <v>5</v>
      </c>
      <c r="K486">
        <f t="shared" ref="K486:L486" si="1110">K461</f>
        <v>5</v>
      </c>
      <c r="L486">
        <f t="shared" si="1110"/>
        <v>5.5</v>
      </c>
      <c r="M486">
        <f>INDEX('Express Worldwide Export'!$C$14:$S$170,MATCH('Rate Load ExpressWW Export'!L486,'Express Worldwide Export'!$B$14:$B$170,0),MATCH("Zone "&amp;'Rate Load ExpressWW Export'!J486,'Express Worldwide Export'!$C$13:$S$13,0))*1</f>
        <v>34.53</v>
      </c>
      <c r="N486" t="str">
        <f t="shared" si="1090"/>
        <v>Flat KG</v>
      </c>
      <c r="O486" t="s">
        <v>2310</v>
      </c>
      <c r="P486" t="s">
        <v>18</v>
      </c>
      <c r="R486" t="str">
        <f t="shared" si="968"/>
        <v>('DHL','2024-01-01','2024-12-31','12376','Export','US',NULL,'EXPRESS 12:00 (DOC) ','Non-Document','5',5,5.5,34.53,'Flat KG','AppliedMaterials_2024',NULL),</v>
      </c>
    </row>
    <row r="487" spans="1:18" x14ac:dyDescent="0.3">
      <c r="A487" t="str">
        <f t="shared" ref="A487" si="1111">A462</f>
        <v>DHL</v>
      </c>
      <c r="B487" s="1" t="s">
        <v>21</v>
      </c>
      <c r="C487" s="1" t="s">
        <v>2309</v>
      </c>
      <c r="D487">
        <v>12376</v>
      </c>
      <c r="E487" t="str">
        <f t="shared" ref="E487:G487" si="1112">E462</f>
        <v>Export</v>
      </c>
      <c r="F487" t="str">
        <f t="shared" si="1112"/>
        <v>US</v>
      </c>
      <c r="G487" t="str">
        <f t="shared" si="1112"/>
        <v>NULL</v>
      </c>
      <c r="H487" t="s">
        <v>2351</v>
      </c>
      <c r="I487" t="str">
        <f t="shared" ref="I487" si="1113">I462</f>
        <v>Non-Document</v>
      </c>
      <c r="J487">
        <f t="shared" si="1028"/>
        <v>5</v>
      </c>
      <c r="K487">
        <f t="shared" ref="K487:L487" si="1114">K462</f>
        <v>5.5</v>
      </c>
      <c r="L487">
        <f t="shared" si="1114"/>
        <v>6</v>
      </c>
      <c r="M487">
        <f>INDEX('Express Worldwide Export'!$C$14:$S$170,MATCH('Rate Load ExpressWW Export'!L487,'Express Worldwide Export'!$B$14:$B$170,0),MATCH("Zone "&amp;'Rate Load ExpressWW Export'!J487,'Express Worldwide Export'!$C$13:$S$13,0))*1</f>
        <v>35.61</v>
      </c>
      <c r="N487" t="str">
        <f t="shared" si="1090"/>
        <v>Flat KG</v>
      </c>
      <c r="O487" t="s">
        <v>2310</v>
      </c>
      <c r="P487" t="s">
        <v>18</v>
      </c>
      <c r="R487" t="str">
        <f t="shared" si="968"/>
        <v>('DHL','2024-01-01','2024-12-31','12376','Export','US',NULL,'EXPRESS 12:00 (DOC) ','Non-Document','5',5.5,6,35.61,'Flat KG','AppliedMaterials_2024',NULL),</v>
      </c>
    </row>
    <row r="488" spans="1:18" x14ac:dyDescent="0.3">
      <c r="A488" t="str">
        <f t="shared" ref="A488" si="1115">A463</f>
        <v>DHL</v>
      </c>
      <c r="B488" s="1" t="s">
        <v>21</v>
      </c>
      <c r="C488" s="1" t="s">
        <v>2309</v>
      </c>
      <c r="D488">
        <v>12376</v>
      </c>
      <c r="E488" t="str">
        <f t="shared" ref="E488:G488" si="1116">E463</f>
        <v>Export</v>
      </c>
      <c r="F488" t="str">
        <f t="shared" si="1116"/>
        <v>US</v>
      </c>
      <c r="G488" t="str">
        <f t="shared" si="1116"/>
        <v>NULL</v>
      </c>
      <c r="H488" t="s">
        <v>2351</v>
      </c>
      <c r="I488" t="str">
        <f t="shared" ref="I488" si="1117">I463</f>
        <v>Non-Document</v>
      </c>
      <c r="J488">
        <f t="shared" si="1028"/>
        <v>5</v>
      </c>
      <c r="K488">
        <f t="shared" ref="K488:L488" si="1118">K463</f>
        <v>6</v>
      </c>
      <c r="L488">
        <f t="shared" si="1118"/>
        <v>6.5</v>
      </c>
      <c r="M488">
        <f>INDEX('Express Worldwide Export'!$C$14:$S$170,MATCH('Rate Load ExpressWW Export'!L488,'Express Worldwide Export'!$B$14:$B$170,0),MATCH("Zone "&amp;'Rate Load ExpressWW Export'!J488,'Express Worldwide Export'!$C$13:$S$13,0))*1</f>
        <v>36.69</v>
      </c>
      <c r="N488" t="str">
        <f t="shared" si="1090"/>
        <v>Flat KG</v>
      </c>
      <c r="O488" t="s">
        <v>2310</v>
      </c>
      <c r="P488" t="s">
        <v>18</v>
      </c>
      <c r="R488" t="str">
        <f t="shared" si="968"/>
        <v>('DHL','2024-01-01','2024-12-31','12376','Export','US',NULL,'EXPRESS 12:00 (DOC) ','Non-Document','5',6,6.5,36.69,'Flat KG','AppliedMaterials_2024',NULL),</v>
      </c>
    </row>
    <row r="489" spans="1:18" x14ac:dyDescent="0.3">
      <c r="A489" t="str">
        <f t="shared" ref="A489" si="1119">A464</f>
        <v>DHL</v>
      </c>
      <c r="B489" s="1" t="s">
        <v>21</v>
      </c>
      <c r="C489" s="1" t="s">
        <v>2309</v>
      </c>
      <c r="D489">
        <v>12376</v>
      </c>
      <c r="E489" t="str">
        <f t="shared" ref="E489:G489" si="1120">E464</f>
        <v>Export</v>
      </c>
      <c r="F489" t="str">
        <f t="shared" si="1120"/>
        <v>US</v>
      </c>
      <c r="G489" t="str">
        <f t="shared" si="1120"/>
        <v>NULL</v>
      </c>
      <c r="H489" t="s">
        <v>2351</v>
      </c>
      <c r="I489" t="str">
        <f t="shared" ref="I489" si="1121">I464</f>
        <v>Non-Document</v>
      </c>
      <c r="J489">
        <f t="shared" si="1028"/>
        <v>5</v>
      </c>
      <c r="K489">
        <f t="shared" ref="K489:L489" si="1122">K464</f>
        <v>6.5</v>
      </c>
      <c r="L489">
        <f t="shared" si="1122"/>
        <v>7</v>
      </c>
      <c r="M489">
        <f>INDEX('Express Worldwide Export'!$C$14:$S$170,MATCH('Rate Load ExpressWW Export'!L489,'Express Worldwide Export'!$B$14:$B$170,0),MATCH("Zone "&amp;'Rate Load ExpressWW Export'!J489,'Express Worldwide Export'!$C$13:$S$13,0))*1</f>
        <v>37.770000000000003</v>
      </c>
      <c r="N489" t="str">
        <f t="shared" si="1090"/>
        <v>Flat KG</v>
      </c>
      <c r="O489" t="s">
        <v>2310</v>
      </c>
      <c r="P489" t="s">
        <v>18</v>
      </c>
      <c r="R489" t="str">
        <f t="shared" si="968"/>
        <v>('DHL','2024-01-01','2024-12-31','12376','Export','US',NULL,'EXPRESS 12:00 (DOC) ','Non-Document','5',6.5,7,37.77,'Flat KG','AppliedMaterials_2024',NULL),</v>
      </c>
    </row>
    <row r="490" spans="1:18" x14ac:dyDescent="0.3">
      <c r="A490" t="str">
        <f t="shared" ref="A490" si="1123">A465</f>
        <v>DHL</v>
      </c>
      <c r="B490" s="1" t="s">
        <v>21</v>
      </c>
      <c r="C490" s="1" t="s">
        <v>2309</v>
      </c>
      <c r="D490">
        <v>12376</v>
      </c>
      <c r="E490" t="str">
        <f t="shared" ref="E490:G490" si="1124">E465</f>
        <v>Export</v>
      </c>
      <c r="F490" t="str">
        <f t="shared" si="1124"/>
        <v>US</v>
      </c>
      <c r="G490" t="str">
        <f t="shared" si="1124"/>
        <v>NULL</v>
      </c>
      <c r="H490" t="s">
        <v>2351</v>
      </c>
      <c r="I490" t="str">
        <f t="shared" ref="I490" si="1125">I465</f>
        <v>Non-Document</v>
      </c>
      <c r="J490">
        <f t="shared" si="1028"/>
        <v>5</v>
      </c>
      <c r="K490">
        <f t="shared" ref="K490:L490" si="1126">K465</f>
        <v>7</v>
      </c>
      <c r="L490">
        <f t="shared" si="1126"/>
        <v>7.5</v>
      </c>
      <c r="M490">
        <f>INDEX('Express Worldwide Export'!$C$14:$S$170,MATCH('Rate Load ExpressWW Export'!L490,'Express Worldwide Export'!$B$14:$B$170,0),MATCH("Zone "&amp;'Rate Load ExpressWW Export'!J490,'Express Worldwide Export'!$C$13:$S$13,0))*1</f>
        <v>38.85</v>
      </c>
      <c r="N490" t="str">
        <f t="shared" si="1090"/>
        <v>Flat KG</v>
      </c>
      <c r="O490" t="s">
        <v>2310</v>
      </c>
      <c r="P490" t="s">
        <v>18</v>
      </c>
      <c r="R490" t="str">
        <f t="shared" si="968"/>
        <v>('DHL','2024-01-01','2024-12-31','12376','Export','US',NULL,'EXPRESS 12:00 (DOC) ','Non-Document','5',7,7.5,38.85,'Flat KG','AppliedMaterials_2024',NULL),</v>
      </c>
    </row>
    <row r="491" spans="1:18" x14ac:dyDescent="0.3">
      <c r="A491" t="str">
        <f t="shared" ref="A491" si="1127">A466</f>
        <v>DHL</v>
      </c>
      <c r="B491" s="1" t="s">
        <v>21</v>
      </c>
      <c r="C491" s="1" t="s">
        <v>2309</v>
      </c>
      <c r="D491">
        <v>12376</v>
      </c>
      <c r="E491" t="str">
        <f t="shared" ref="E491:G491" si="1128">E466</f>
        <v>Export</v>
      </c>
      <c r="F491" t="str">
        <f t="shared" si="1128"/>
        <v>US</v>
      </c>
      <c r="G491" t="str">
        <f t="shared" si="1128"/>
        <v>NULL</v>
      </c>
      <c r="H491" t="s">
        <v>2351</v>
      </c>
      <c r="I491" t="str">
        <f t="shared" ref="I491" si="1129">I466</f>
        <v>Non-Document</v>
      </c>
      <c r="J491">
        <f t="shared" si="1028"/>
        <v>5</v>
      </c>
      <c r="K491">
        <f t="shared" ref="K491:L491" si="1130">K466</f>
        <v>7.5</v>
      </c>
      <c r="L491">
        <f t="shared" si="1130"/>
        <v>8</v>
      </c>
      <c r="M491">
        <f>INDEX('Express Worldwide Export'!$C$14:$S$170,MATCH('Rate Load ExpressWW Export'!L491,'Express Worldwide Export'!$B$14:$B$170,0),MATCH("Zone "&amp;'Rate Load ExpressWW Export'!J491,'Express Worldwide Export'!$C$13:$S$13,0))*1</f>
        <v>39.93</v>
      </c>
      <c r="N491" t="str">
        <f t="shared" si="1090"/>
        <v>Flat KG</v>
      </c>
      <c r="O491" t="s">
        <v>2310</v>
      </c>
      <c r="P491" t="s">
        <v>18</v>
      </c>
      <c r="R491" t="str">
        <f t="shared" si="968"/>
        <v>('DHL','2024-01-01','2024-12-31','12376','Export','US',NULL,'EXPRESS 12:00 (DOC) ','Non-Document','5',7.5,8,39.93,'Flat KG','AppliedMaterials_2024',NULL),</v>
      </c>
    </row>
    <row r="492" spans="1:18" x14ac:dyDescent="0.3">
      <c r="A492" t="str">
        <f t="shared" ref="A492" si="1131">A467</f>
        <v>DHL</v>
      </c>
      <c r="B492" s="1" t="s">
        <v>21</v>
      </c>
      <c r="C492" s="1" t="s">
        <v>2309</v>
      </c>
      <c r="D492">
        <v>12376</v>
      </c>
      <c r="E492" t="str">
        <f t="shared" ref="E492:G492" si="1132">E467</f>
        <v>Export</v>
      </c>
      <c r="F492" t="str">
        <f t="shared" si="1132"/>
        <v>US</v>
      </c>
      <c r="G492" t="str">
        <f t="shared" si="1132"/>
        <v>NULL</v>
      </c>
      <c r="H492" t="s">
        <v>2351</v>
      </c>
      <c r="I492" t="str">
        <f t="shared" ref="I492" si="1133">I467</f>
        <v>Non-Document</v>
      </c>
      <c r="J492">
        <f t="shared" si="1028"/>
        <v>5</v>
      </c>
      <c r="K492">
        <f t="shared" ref="K492:L492" si="1134">K467</f>
        <v>8</v>
      </c>
      <c r="L492">
        <f t="shared" si="1134"/>
        <v>8.5</v>
      </c>
      <c r="M492">
        <f>INDEX('Express Worldwide Export'!$C$14:$S$170,MATCH('Rate Load ExpressWW Export'!L492,'Express Worldwide Export'!$B$14:$B$170,0),MATCH("Zone "&amp;'Rate Load ExpressWW Export'!J492,'Express Worldwide Export'!$C$13:$S$13,0))*1</f>
        <v>41.01</v>
      </c>
      <c r="N492" t="str">
        <f t="shared" si="1090"/>
        <v>Flat KG</v>
      </c>
      <c r="O492" t="s">
        <v>2310</v>
      </c>
      <c r="P492" t="s">
        <v>18</v>
      </c>
      <c r="R492" t="str">
        <f t="shared" si="968"/>
        <v>('DHL','2024-01-01','2024-12-31','12376','Export','US',NULL,'EXPRESS 12:00 (DOC) ','Non-Document','5',8,8.5,41.01,'Flat KG','AppliedMaterials_2024',NULL),</v>
      </c>
    </row>
    <row r="493" spans="1:18" x14ac:dyDescent="0.3">
      <c r="A493" t="str">
        <f t="shared" ref="A493" si="1135">A468</f>
        <v>DHL</v>
      </c>
      <c r="B493" s="1" t="s">
        <v>21</v>
      </c>
      <c r="C493" s="1" t="s">
        <v>2309</v>
      </c>
      <c r="D493">
        <v>12376</v>
      </c>
      <c r="E493" t="str">
        <f t="shared" ref="E493:G493" si="1136">E468</f>
        <v>Export</v>
      </c>
      <c r="F493" t="str">
        <f t="shared" si="1136"/>
        <v>US</v>
      </c>
      <c r="G493" t="str">
        <f t="shared" si="1136"/>
        <v>NULL</v>
      </c>
      <c r="H493" t="s">
        <v>2351</v>
      </c>
      <c r="I493" t="str">
        <f t="shared" ref="I493" si="1137">I468</f>
        <v>Non-Document</v>
      </c>
      <c r="J493">
        <f t="shared" si="1028"/>
        <v>5</v>
      </c>
      <c r="K493">
        <f t="shared" ref="K493:L493" si="1138">K468</f>
        <v>8.5</v>
      </c>
      <c r="L493">
        <f t="shared" si="1138"/>
        <v>9</v>
      </c>
      <c r="M493">
        <f>INDEX('Express Worldwide Export'!$C$14:$S$170,MATCH('Rate Load ExpressWW Export'!L493,'Express Worldwide Export'!$B$14:$B$170,0),MATCH("Zone "&amp;'Rate Load ExpressWW Export'!J493,'Express Worldwide Export'!$C$13:$S$13,0))*1</f>
        <v>42.09</v>
      </c>
      <c r="N493" t="str">
        <f t="shared" si="1090"/>
        <v>Flat KG</v>
      </c>
      <c r="O493" t="s">
        <v>2310</v>
      </c>
      <c r="P493" t="s">
        <v>18</v>
      </c>
      <c r="R493" t="str">
        <f t="shared" si="968"/>
        <v>('DHL','2024-01-01','2024-12-31','12376','Export','US',NULL,'EXPRESS 12:00 (DOC) ','Non-Document','5',8.5,9,42.09,'Flat KG','AppliedMaterials_2024',NULL),</v>
      </c>
    </row>
    <row r="494" spans="1:18" x14ac:dyDescent="0.3">
      <c r="A494" t="str">
        <f t="shared" ref="A494" si="1139">A469</f>
        <v>DHL</v>
      </c>
      <c r="B494" s="1" t="s">
        <v>21</v>
      </c>
      <c r="C494" s="1" t="s">
        <v>2309</v>
      </c>
      <c r="D494">
        <v>12376</v>
      </c>
      <c r="E494" t="str">
        <f t="shared" ref="E494:G494" si="1140">E469</f>
        <v>Export</v>
      </c>
      <c r="F494" t="str">
        <f t="shared" si="1140"/>
        <v>US</v>
      </c>
      <c r="G494" t="str">
        <f t="shared" si="1140"/>
        <v>NULL</v>
      </c>
      <c r="H494" t="s">
        <v>2351</v>
      </c>
      <c r="I494" t="str">
        <f t="shared" ref="I494" si="1141">I469</f>
        <v>Non-Document</v>
      </c>
      <c r="J494">
        <f t="shared" si="1028"/>
        <v>5</v>
      </c>
      <c r="K494">
        <f t="shared" ref="K494:L494" si="1142">K469</f>
        <v>9</v>
      </c>
      <c r="L494">
        <f t="shared" si="1142"/>
        <v>9.5</v>
      </c>
      <c r="M494">
        <f>INDEX('Express Worldwide Export'!$C$14:$S$170,MATCH('Rate Load ExpressWW Export'!L494,'Express Worldwide Export'!$B$14:$B$170,0),MATCH("Zone "&amp;'Rate Load ExpressWW Export'!J494,'Express Worldwide Export'!$C$13:$S$13,0))*1</f>
        <v>43.17</v>
      </c>
      <c r="N494" t="str">
        <f t="shared" si="1090"/>
        <v>Flat KG</v>
      </c>
      <c r="O494" t="s">
        <v>2310</v>
      </c>
      <c r="P494" t="s">
        <v>18</v>
      </c>
      <c r="R494" t="str">
        <f t="shared" si="968"/>
        <v>('DHL','2024-01-01','2024-12-31','12376','Export','US',NULL,'EXPRESS 12:00 (DOC) ','Non-Document','5',9,9.5,43.17,'Flat KG','AppliedMaterials_2024',NULL),</v>
      </c>
    </row>
    <row r="495" spans="1:18" x14ac:dyDescent="0.3">
      <c r="A495" t="str">
        <f t="shared" ref="A495" si="1143">A470</f>
        <v>DHL</v>
      </c>
      <c r="B495" s="1" t="s">
        <v>21</v>
      </c>
      <c r="C495" s="1" t="s">
        <v>2309</v>
      </c>
      <c r="D495">
        <v>12376</v>
      </c>
      <c r="E495" t="str">
        <f t="shared" ref="E495:G495" si="1144">E470</f>
        <v>Export</v>
      </c>
      <c r="F495" t="str">
        <f t="shared" si="1144"/>
        <v>US</v>
      </c>
      <c r="G495" t="str">
        <f t="shared" si="1144"/>
        <v>NULL</v>
      </c>
      <c r="H495" t="s">
        <v>2351</v>
      </c>
      <c r="I495" t="str">
        <f t="shared" ref="I495" si="1145">I470</f>
        <v>Non-Document</v>
      </c>
      <c r="J495">
        <f t="shared" si="1028"/>
        <v>5</v>
      </c>
      <c r="K495">
        <f t="shared" ref="K495:L495" si="1146">K470</f>
        <v>9.5</v>
      </c>
      <c r="L495">
        <f t="shared" si="1146"/>
        <v>10</v>
      </c>
      <c r="M495">
        <f>INDEX('Express Worldwide Export'!$C$14:$S$170,MATCH('Rate Load ExpressWW Export'!L495,'Express Worldwide Export'!$B$14:$B$170,0),MATCH("Zone "&amp;'Rate Load ExpressWW Export'!J495,'Express Worldwide Export'!$C$13:$S$13,0))*1</f>
        <v>44.25</v>
      </c>
      <c r="N495" t="str">
        <f t="shared" si="1090"/>
        <v>Flat KG</v>
      </c>
      <c r="O495" t="s">
        <v>2310</v>
      </c>
      <c r="P495" t="s">
        <v>18</v>
      </c>
      <c r="R495" t="str">
        <f t="shared" si="968"/>
        <v>('DHL','2024-01-01','2024-12-31','12376','Export','US',NULL,'EXPRESS 12:00 (DOC) ','Non-Document','5',9.5,10,44.25,'Flat KG','AppliedMaterials_2024',NULL),</v>
      </c>
    </row>
    <row r="496" spans="1:18" x14ac:dyDescent="0.3">
      <c r="A496" t="str">
        <f t="shared" ref="A496" si="1147">A471</f>
        <v>DHL</v>
      </c>
      <c r="B496" s="1" t="s">
        <v>21</v>
      </c>
      <c r="C496" s="1" t="s">
        <v>2309</v>
      </c>
      <c r="D496">
        <v>12376</v>
      </c>
      <c r="E496" t="str">
        <f t="shared" ref="E496:G496" si="1148">E471</f>
        <v>Export</v>
      </c>
      <c r="F496" t="str">
        <f t="shared" si="1148"/>
        <v>US</v>
      </c>
      <c r="G496" t="str">
        <f t="shared" si="1148"/>
        <v>NULL</v>
      </c>
      <c r="H496" t="s">
        <v>2351</v>
      </c>
      <c r="I496" t="str">
        <f t="shared" ref="I496" si="1149">I471</f>
        <v>Non-Document</v>
      </c>
      <c r="J496">
        <f t="shared" si="1028"/>
        <v>5</v>
      </c>
      <c r="K496">
        <f t="shared" ref="K496:L496" si="1150">K471</f>
        <v>10</v>
      </c>
      <c r="L496">
        <f t="shared" si="1150"/>
        <v>20</v>
      </c>
      <c r="M496">
        <f>INDEX('Express Worldwide Export'!$C$14:$S$170,MATCH('Rate Load ExpressWW Export'!L496,'Express Worldwide Export'!$B$14:$B$170,0),MATCH("Zone "&amp;'Rate Load ExpressWW Export'!J496,'Express Worldwide Export'!$C$13:$S$13,0))*1</f>
        <v>0.68</v>
      </c>
      <c r="N496" t="str">
        <f t="shared" si="1090"/>
        <v>Per0.5KG_A</v>
      </c>
      <c r="O496" t="s">
        <v>2310</v>
      </c>
      <c r="P496">
        <f>M495</f>
        <v>44.25</v>
      </c>
      <c r="R496" t="str">
        <f t="shared" si="968"/>
        <v>('DHL','2024-01-01','2024-12-31','12376','Export','US',NULL,'EXPRESS 12:00 (DOC) ','Non-Document','5',10,20,0.68,'Per0.5KG_A','AppliedMaterials_2024',44.25),</v>
      </c>
    </row>
    <row r="497" spans="1:18" x14ac:dyDescent="0.3">
      <c r="A497" t="str">
        <f t="shared" ref="A497" si="1151">A472</f>
        <v>DHL</v>
      </c>
      <c r="B497" s="1" t="s">
        <v>21</v>
      </c>
      <c r="C497" s="1" t="s">
        <v>2309</v>
      </c>
      <c r="D497">
        <v>12376</v>
      </c>
      <c r="E497" t="str">
        <f t="shared" ref="E497:G497" si="1152">E472</f>
        <v>Export</v>
      </c>
      <c r="F497" t="str">
        <f t="shared" si="1152"/>
        <v>US</v>
      </c>
      <c r="G497" t="str">
        <f t="shared" si="1152"/>
        <v>NULL</v>
      </c>
      <c r="H497" t="s">
        <v>2351</v>
      </c>
      <c r="I497" t="str">
        <f t="shared" ref="I497" si="1153">I472</f>
        <v>Non-Document</v>
      </c>
      <c r="J497">
        <f t="shared" si="1028"/>
        <v>5</v>
      </c>
      <c r="K497">
        <f t="shared" ref="K497:L497" si="1154">K472</f>
        <v>20</v>
      </c>
      <c r="L497">
        <f t="shared" si="1154"/>
        <v>30</v>
      </c>
      <c r="M497">
        <f>INDEX('Express Worldwide Export'!$C$14:$S$170,MATCH('Rate Load ExpressWW Export'!L497,'Express Worldwide Export'!$B$14:$B$170,0),MATCH("Zone "&amp;'Rate Load ExpressWW Export'!J497,'Express Worldwide Export'!$C$13:$S$13,0))*1</f>
        <v>0.81</v>
      </c>
      <c r="N497" t="str">
        <f t="shared" si="1090"/>
        <v>Per0.5KG_A</v>
      </c>
      <c r="O497" t="s">
        <v>2310</v>
      </c>
      <c r="P497">
        <f>P496+((K497-K496)*2)*M496</f>
        <v>57.85</v>
      </c>
      <c r="R497" t="str">
        <f t="shared" si="968"/>
        <v>('DHL','2024-01-01','2024-12-31','12376','Export','US',NULL,'EXPRESS 12:00 (DOC) ','Non-Document','5',20,30,0.81,'Per0.5KG_A','AppliedMaterials_2024',57.85),</v>
      </c>
    </row>
    <row r="498" spans="1:18" x14ac:dyDescent="0.3">
      <c r="A498" t="str">
        <f t="shared" ref="A498" si="1155">A473</f>
        <v>DHL</v>
      </c>
      <c r="B498" s="1" t="s">
        <v>21</v>
      </c>
      <c r="C498" s="1" t="s">
        <v>2309</v>
      </c>
      <c r="D498">
        <v>12376</v>
      </c>
      <c r="E498" t="str">
        <f t="shared" ref="E498:G498" si="1156">E473</f>
        <v>Export</v>
      </c>
      <c r="F498" t="str">
        <f t="shared" si="1156"/>
        <v>US</v>
      </c>
      <c r="G498" t="str">
        <f t="shared" si="1156"/>
        <v>NULL</v>
      </c>
      <c r="H498" t="s">
        <v>2351</v>
      </c>
      <c r="I498" t="str">
        <f t="shared" ref="I498" si="1157">I473</f>
        <v>Non-Document</v>
      </c>
      <c r="J498">
        <f t="shared" si="1028"/>
        <v>5</v>
      </c>
      <c r="K498">
        <f t="shared" ref="K498:L498" si="1158">K473</f>
        <v>30</v>
      </c>
      <c r="L498">
        <f t="shared" si="1158"/>
        <v>70</v>
      </c>
      <c r="M498">
        <f>INDEX('Express Worldwide Export'!$C$14:$S$170,MATCH('Rate Load ExpressWW Export'!L498,'Express Worldwide Export'!$B$14:$B$170,0),MATCH("Zone "&amp;'Rate Load ExpressWW Export'!J498,'Express Worldwide Export'!$C$13:$S$13,0))*1</f>
        <v>1.46</v>
      </c>
      <c r="N498" t="str">
        <f t="shared" si="1090"/>
        <v>Per0.5KG_A</v>
      </c>
      <c r="O498" t="s">
        <v>2310</v>
      </c>
      <c r="P498">
        <f>P497+(K498-K497)*2*M497</f>
        <v>74.050000000000011</v>
      </c>
      <c r="R498" t="str">
        <f t="shared" si="968"/>
        <v>('DHL','2024-01-01','2024-12-31','12376','Export','US',NULL,'EXPRESS 12:00 (DOC) ','Non-Document','5',30,70,1.46,'Per0.5KG_A','AppliedMaterials_2024',74.05),</v>
      </c>
    </row>
    <row r="499" spans="1:18" x14ac:dyDescent="0.3">
      <c r="A499" t="str">
        <f t="shared" ref="A499" si="1159">A474</f>
        <v>DHL</v>
      </c>
      <c r="B499" s="1" t="s">
        <v>21</v>
      </c>
      <c r="C499" s="1" t="s">
        <v>2309</v>
      </c>
      <c r="D499">
        <v>12376</v>
      </c>
      <c r="E499" t="str">
        <f t="shared" ref="E499:G499" si="1160">E474</f>
        <v>Export</v>
      </c>
      <c r="F499" t="str">
        <f t="shared" si="1160"/>
        <v>US</v>
      </c>
      <c r="G499" t="str">
        <f t="shared" si="1160"/>
        <v>NULL</v>
      </c>
      <c r="H499" t="s">
        <v>2351</v>
      </c>
      <c r="I499" t="str">
        <f t="shared" ref="I499" si="1161">I474</f>
        <v>Non-Document</v>
      </c>
      <c r="J499">
        <f t="shared" si="1028"/>
        <v>5</v>
      </c>
      <c r="K499">
        <f t="shared" ref="K499:L499" si="1162">K474</f>
        <v>70</v>
      </c>
      <c r="L499">
        <f t="shared" si="1162"/>
        <v>300</v>
      </c>
      <c r="M499">
        <f>INDEX('Express Worldwide Export'!$C$14:$S$170,MATCH('Rate Load ExpressWW Export'!L499,'Express Worldwide Export'!$B$14:$B$170,0),MATCH("Zone "&amp;'Rate Load ExpressWW Export'!J499,'Express Worldwide Export'!$C$13:$S$13,0))*1</f>
        <v>2.5299999999999998</v>
      </c>
      <c r="N499" t="str">
        <f t="shared" si="1090"/>
        <v>Per0.5KG_A</v>
      </c>
      <c r="O499" t="s">
        <v>2310</v>
      </c>
      <c r="P499">
        <f>P498+(K499-K498)*2*M498</f>
        <v>190.85000000000002</v>
      </c>
      <c r="R499" t="str">
        <f t="shared" si="968"/>
        <v>('DHL','2024-01-01','2024-12-31','12376','Export','US',NULL,'EXPRESS 12:00 (DOC) ','Non-Document','5',70,300,2.53,'Per0.5KG_A','AppliedMaterials_2024',190.85),</v>
      </c>
    </row>
    <row r="500" spans="1:18" x14ac:dyDescent="0.3">
      <c r="A500" t="str">
        <f t="shared" ref="A500" si="1163">A475</f>
        <v>DHL</v>
      </c>
      <c r="B500" s="1" t="s">
        <v>21</v>
      </c>
      <c r="C500" s="1" t="s">
        <v>2309</v>
      </c>
      <c r="D500">
        <v>12376</v>
      </c>
      <c r="E500" t="str">
        <f t="shared" ref="E500:G500" si="1164">E475</f>
        <v>Export</v>
      </c>
      <c r="F500" t="str">
        <f t="shared" si="1164"/>
        <v>US</v>
      </c>
      <c r="G500" t="str">
        <f t="shared" si="1164"/>
        <v>NULL</v>
      </c>
      <c r="H500" t="s">
        <v>2351</v>
      </c>
      <c r="I500" t="str">
        <f t="shared" ref="I500" si="1165">I475</f>
        <v>Non-Document</v>
      </c>
      <c r="J500">
        <f t="shared" si="1028"/>
        <v>5</v>
      </c>
      <c r="K500">
        <f t="shared" ref="K500:L500" si="1166">K475</f>
        <v>300</v>
      </c>
      <c r="L500">
        <f t="shared" si="1166"/>
        <v>99999</v>
      </c>
      <c r="M500">
        <f>INDEX('Express Worldwide Export'!$C$14:$S$170,MATCH('Rate Load ExpressWW Export'!L500,'Express Worldwide Export'!$B$14:$B$170,0),MATCH("Zone "&amp;'Rate Load ExpressWW Export'!J500,'Express Worldwide Export'!$C$13:$S$13,0))*1</f>
        <v>2.4500000000000002</v>
      </c>
      <c r="N500" t="str">
        <f t="shared" si="1090"/>
        <v>Per0.5KG_A</v>
      </c>
      <c r="O500" t="s">
        <v>2310</v>
      </c>
      <c r="P500">
        <f>P499+(K500-K499)*2*M499</f>
        <v>1354.65</v>
      </c>
      <c r="R500" t="str">
        <f t="shared" si="968"/>
        <v>('DHL','2024-01-01','2024-12-31','12376','Export','US',NULL,'EXPRESS 12:00 (DOC) ','Non-Document','5',300,99999,2.45,'Per0.5KG_A','AppliedMaterials_2024',1354.65),</v>
      </c>
    </row>
    <row r="501" spans="1:18" x14ac:dyDescent="0.3">
      <c r="A501" t="str">
        <f t="shared" ref="A501" si="1167">A476</f>
        <v>DHL</v>
      </c>
      <c r="B501" s="1" t="s">
        <v>21</v>
      </c>
      <c r="C501" s="1" t="s">
        <v>2309</v>
      </c>
      <c r="D501">
        <v>12376</v>
      </c>
      <c r="E501" t="str">
        <f t="shared" ref="E501:G501" si="1168">E476</f>
        <v>Export</v>
      </c>
      <c r="F501" t="str">
        <f t="shared" si="1168"/>
        <v>US</v>
      </c>
      <c r="G501" t="str">
        <f t="shared" si="1168"/>
        <v>NULL</v>
      </c>
      <c r="H501" t="s">
        <v>2351</v>
      </c>
      <c r="I501" t="str">
        <f t="shared" ref="I501" si="1169">I476</f>
        <v>Non-Document</v>
      </c>
      <c r="J501">
        <f t="shared" si="1028"/>
        <v>6</v>
      </c>
      <c r="K501">
        <f t="shared" ref="K501:L501" si="1170">K476</f>
        <v>0</v>
      </c>
      <c r="L501">
        <f t="shared" si="1170"/>
        <v>0.5</v>
      </c>
      <c r="M501">
        <f>INDEX('Express Worldwide Export'!$C$14:$S$170,MATCH('Rate Load ExpressWW Export'!L501,'Express Worldwide Export'!$B$14:$B$170,0),MATCH("Zone "&amp;'Rate Load ExpressWW Export'!J501,'Express Worldwide Export'!$C$13:$S$13,0))*1</f>
        <v>14.35</v>
      </c>
      <c r="N501" t="str">
        <f t="shared" si="1090"/>
        <v>Flat KG</v>
      </c>
      <c r="O501" t="s">
        <v>2310</v>
      </c>
      <c r="P501" t="s">
        <v>18</v>
      </c>
      <c r="R501" t="str">
        <f t="shared" si="968"/>
        <v>('DHL','2024-01-01','2024-12-31','12376','Export','US',NULL,'EXPRESS 12:00 (DOC) ','Non-Document','6',0,0.5,14.35,'Flat KG','AppliedMaterials_2024',NULL),</v>
      </c>
    </row>
    <row r="502" spans="1:18" x14ac:dyDescent="0.3">
      <c r="A502" t="str">
        <f t="shared" ref="A502" si="1171">A477</f>
        <v>DHL</v>
      </c>
      <c r="B502" s="1" t="s">
        <v>21</v>
      </c>
      <c r="C502" s="1" t="s">
        <v>2309</v>
      </c>
      <c r="D502">
        <v>12376</v>
      </c>
      <c r="E502" t="str">
        <f t="shared" ref="E502:G502" si="1172">E477</f>
        <v>Export</v>
      </c>
      <c r="F502" t="str">
        <f t="shared" si="1172"/>
        <v>US</v>
      </c>
      <c r="G502" t="str">
        <f t="shared" si="1172"/>
        <v>NULL</v>
      </c>
      <c r="H502" t="s">
        <v>2351</v>
      </c>
      <c r="I502" t="str">
        <f t="shared" ref="I502" si="1173">I477</f>
        <v>Non-Document</v>
      </c>
      <c r="J502">
        <f t="shared" si="1028"/>
        <v>6</v>
      </c>
      <c r="K502">
        <f t="shared" ref="K502:L502" si="1174">K477</f>
        <v>0.5</v>
      </c>
      <c r="L502">
        <f t="shared" si="1174"/>
        <v>1</v>
      </c>
      <c r="M502">
        <f>INDEX('Express Worldwide Export'!$C$14:$S$170,MATCH('Rate Load ExpressWW Export'!L502,'Express Worldwide Export'!$B$14:$B$170,0),MATCH("Zone "&amp;'Rate Load ExpressWW Export'!J502,'Express Worldwide Export'!$C$13:$S$13,0))*1</f>
        <v>16.34</v>
      </c>
      <c r="N502" t="str">
        <f t="shared" si="1090"/>
        <v>Flat KG</v>
      </c>
      <c r="O502" t="s">
        <v>2310</v>
      </c>
      <c r="P502" t="s">
        <v>18</v>
      </c>
      <c r="R502" t="str">
        <f t="shared" si="968"/>
        <v>('DHL','2024-01-01','2024-12-31','12376','Export','US',NULL,'EXPRESS 12:00 (DOC) ','Non-Document','6',0.5,1,16.34,'Flat KG','AppliedMaterials_2024',NULL),</v>
      </c>
    </row>
    <row r="503" spans="1:18" x14ac:dyDescent="0.3">
      <c r="A503" t="str">
        <f t="shared" ref="A503" si="1175">A478</f>
        <v>DHL</v>
      </c>
      <c r="B503" s="1" t="s">
        <v>21</v>
      </c>
      <c r="C503" s="1" t="s">
        <v>2309</v>
      </c>
      <c r="D503">
        <v>12376</v>
      </c>
      <c r="E503" t="str">
        <f t="shared" ref="E503:G503" si="1176">E478</f>
        <v>Export</v>
      </c>
      <c r="F503" t="str">
        <f t="shared" si="1176"/>
        <v>US</v>
      </c>
      <c r="G503" t="str">
        <f t="shared" si="1176"/>
        <v>NULL</v>
      </c>
      <c r="H503" t="s">
        <v>2351</v>
      </c>
      <c r="I503" t="str">
        <f t="shared" ref="I503" si="1177">I478</f>
        <v>Non-Document</v>
      </c>
      <c r="J503">
        <f t="shared" si="1028"/>
        <v>6</v>
      </c>
      <c r="K503">
        <f t="shared" ref="K503:L503" si="1178">K478</f>
        <v>1</v>
      </c>
      <c r="L503">
        <f t="shared" si="1178"/>
        <v>1.5</v>
      </c>
      <c r="M503">
        <f>INDEX('Express Worldwide Export'!$C$14:$S$170,MATCH('Rate Load ExpressWW Export'!L503,'Express Worldwide Export'!$B$14:$B$170,0),MATCH("Zone "&amp;'Rate Load ExpressWW Export'!J503,'Express Worldwide Export'!$C$13:$S$13,0))*1</f>
        <v>17.989999999999998</v>
      </c>
      <c r="N503" t="str">
        <f t="shared" si="1090"/>
        <v>Flat KG</v>
      </c>
      <c r="O503" t="s">
        <v>2310</v>
      </c>
      <c r="P503" t="s">
        <v>18</v>
      </c>
      <c r="R503" t="str">
        <f t="shared" si="968"/>
        <v>('DHL','2024-01-01','2024-12-31','12376','Export','US',NULL,'EXPRESS 12:00 (DOC) ','Non-Document','6',1,1.5,17.99,'Flat KG','AppliedMaterials_2024',NULL),</v>
      </c>
    </row>
    <row r="504" spans="1:18" x14ac:dyDescent="0.3">
      <c r="A504" t="str">
        <f t="shared" ref="A504" si="1179">A479</f>
        <v>DHL</v>
      </c>
      <c r="B504" s="1" t="s">
        <v>21</v>
      </c>
      <c r="C504" s="1" t="s">
        <v>2309</v>
      </c>
      <c r="D504">
        <v>12376</v>
      </c>
      <c r="E504" t="str">
        <f t="shared" ref="E504:G504" si="1180">E479</f>
        <v>Export</v>
      </c>
      <c r="F504" t="str">
        <f t="shared" si="1180"/>
        <v>US</v>
      </c>
      <c r="G504" t="str">
        <f t="shared" si="1180"/>
        <v>NULL</v>
      </c>
      <c r="H504" t="s">
        <v>2351</v>
      </c>
      <c r="I504" t="str">
        <f t="shared" ref="I504" si="1181">I479</f>
        <v>Non-Document</v>
      </c>
      <c r="J504">
        <f t="shared" si="1028"/>
        <v>6</v>
      </c>
      <c r="K504">
        <f t="shared" ref="K504:L504" si="1182">K479</f>
        <v>1.5</v>
      </c>
      <c r="L504">
        <f t="shared" si="1182"/>
        <v>2</v>
      </c>
      <c r="M504">
        <f>INDEX('Express Worldwide Export'!$C$14:$S$170,MATCH('Rate Load ExpressWW Export'!L504,'Express Worldwide Export'!$B$14:$B$170,0),MATCH("Zone "&amp;'Rate Load ExpressWW Export'!J504,'Express Worldwide Export'!$C$13:$S$13,0))*1</f>
        <v>19.64</v>
      </c>
      <c r="N504" t="str">
        <f t="shared" si="1090"/>
        <v>Flat KG</v>
      </c>
      <c r="O504" t="s">
        <v>2310</v>
      </c>
      <c r="P504" t="s">
        <v>18</v>
      </c>
      <c r="R504" t="str">
        <f t="shared" si="968"/>
        <v>('DHL','2024-01-01','2024-12-31','12376','Export','US',NULL,'EXPRESS 12:00 (DOC) ','Non-Document','6',1.5,2,19.64,'Flat KG','AppliedMaterials_2024',NULL),</v>
      </c>
    </row>
    <row r="505" spans="1:18" x14ac:dyDescent="0.3">
      <c r="A505" t="str">
        <f t="shared" ref="A505" si="1183">A480</f>
        <v>DHL</v>
      </c>
      <c r="B505" s="1" t="s">
        <v>21</v>
      </c>
      <c r="C505" s="1" t="s">
        <v>2309</v>
      </c>
      <c r="D505">
        <v>12376</v>
      </c>
      <c r="E505" t="str">
        <f t="shared" ref="E505:G505" si="1184">E480</f>
        <v>Export</v>
      </c>
      <c r="F505" t="str">
        <f t="shared" si="1184"/>
        <v>US</v>
      </c>
      <c r="G505" t="str">
        <f t="shared" si="1184"/>
        <v>NULL</v>
      </c>
      <c r="H505" t="s">
        <v>2351</v>
      </c>
      <c r="I505" t="str">
        <f t="shared" ref="I505" si="1185">I480</f>
        <v>Non-Document</v>
      </c>
      <c r="J505">
        <f t="shared" si="1028"/>
        <v>6</v>
      </c>
      <c r="K505">
        <f t="shared" ref="K505:L505" si="1186">K480</f>
        <v>2</v>
      </c>
      <c r="L505">
        <f t="shared" si="1186"/>
        <v>2.5</v>
      </c>
      <c r="M505">
        <f>INDEX('Express Worldwide Export'!$C$14:$S$170,MATCH('Rate Load ExpressWW Export'!L505,'Express Worldwide Export'!$B$14:$B$170,0),MATCH("Zone "&amp;'Rate Load ExpressWW Export'!J505,'Express Worldwide Export'!$C$13:$S$13,0))*1</f>
        <v>20.9</v>
      </c>
      <c r="N505" t="str">
        <f t="shared" si="1090"/>
        <v>Flat KG</v>
      </c>
      <c r="O505" t="s">
        <v>2310</v>
      </c>
      <c r="P505" t="s">
        <v>18</v>
      </c>
      <c r="R505" t="str">
        <f t="shared" si="968"/>
        <v>('DHL','2024-01-01','2024-12-31','12376','Export','US',NULL,'EXPRESS 12:00 (DOC) ','Non-Document','6',2,2.5,20.9,'Flat KG','AppliedMaterials_2024',NULL),</v>
      </c>
    </row>
    <row r="506" spans="1:18" x14ac:dyDescent="0.3">
      <c r="A506" t="str">
        <f t="shared" ref="A506" si="1187">A481</f>
        <v>DHL</v>
      </c>
      <c r="B506" s="1" t="s">
        <v>21</v>
      </c>
      <c r="C506" s="1" t="s">
        <v>2309</v>
      </c>
      <c r="D506">
        <v>12376</v>
      </c>
      <c r="E506" t="str">
        <f t="shared" ref="E506:G506" si="1188">E481</f>
        <v>Export</v>
      </c>
      <c r="F506" t="str">
        <f t="shared" si="1188"/>
        <v>US</v>
      </c>
      <c r="G506" t="str">
        <f t="shared" si="1188"/>
        <v>NULL</v>
      </c>
      <c r="H506" t="s">
        <v>2351</v>
      </c>
      <c r="I506" t="str">
        <f t="shared" ref="I506" si="1189">I481</f>
        <v>Non-Document</v>
      </c>
      <c r="J506">
        <f t="shared" si="1028"/>
        <v>6</v>
      </c>
      <c r="K506">
        <f t="shared" ref="K506:L506" si="1190">K481</f>
        <v>2.5</v>
      </c>
      <c r="L506">
        <f t="shared" si="1190"/>
        <v>3</v>
      </c>
      <c r="M506">
        <f>INDEX('Express Worldwide Export'!$C$14:$S$170,MATCH('Rate Load ExpressWW Export'!L506,'Express Worldwide Export'!$B$14:$B$170,0),MATCH("Zone "&amp;'Rate Load ExpressWW Export'!J506,'Express Worldwide Export'!$C$13:$S$13,0))*1</f>
        <v>22.29</v>
      </c>
      <c r="N506" t="str">
        <f t="shared" si="1090"/>
        <v>Flat KG</v>
      </c>
      <c r="O506" t="s">
        <v>2310</v>
      </c>
      <c r="P506" t="s">
        <v>18</v>
      </c>
      <c r="R506" t="str">
        <f t="shared" si="968"/>
        <v>('DHL','2024-01-01','2024-12-31','12376','Export','US',NULL,'EXPRESS 12:00 (DOC) ','Non-Document','6',2.5,3,22.29,'Flat KG','AppliedMaterials_2024',NULL),</v>
      </c>
    </row>
    <row r="507" spans="1:18" x14ac:dyDescent="0.3">
      <c r="A507" t="str">
        <f t="shared" ref="A507" si="1191">A482</f>
        <v>DHL</v>
      </c>
      <c r="B507" s="1" t="s">
        <v>21</v>
      </c>
      <c r="C507" s="1" t="s">
        <v>2309</v>
      </c>
      <c r="D507">
        <v>12376</v>
      </c>
      <c r="E507" t="str">
        <f t="shared" ref="E507:G507" si="1192">E482</f>
        <v>Export</v>
      </c>
      <c r="F507" t="str">
        <f t="shared" si="1192"/>
        <v>US</v>
      </c>
      <c r="G507" t="str">
        <f t="shared" si="1192"/>
        <v>NULL</v>
      </c>
      <c r="H507" t="s">
        <v>2351</v>
      </c>
      <c r="I507" t="str">
        <f t="shared" ref="I507" si="1193">I482</f>
        <v>Non-Document</v>
      </c>
      <c r="J507">
        <f t="shared" si="1028"/>
        <v>6</v>
      </c>
      <c r="K507">
        <f t="shared" ref="K507:L507" si="1194">K482</f>
        <v>3</v>
      </c>
      <c r="L507">
        <f t="shared" si="1194"/>
        <v>3.5</v>
      </c>
      <c r="M507">
        <f>INDEX('Express Worldwide Export'!$C$14:$S$170,MATCH('Rate Load ExpressWW Export'!L507,'Express Worldwide Export'!$B$14:$B$170,0),MATCH("Zone "&amp;'Rate Load ExpressWW Export'!J507,'Express Worldwide Export'!$C$13:$S$13,0))*1</f>
        <v>23.68</v>
      </c>
      <c r="N507" t="str">
        <f t="shared" si="1090"/>
        <v>Flat KG</v>
      </c>
      <c r="O507" t="s">
        <v>2310</v>
      </c>
      <c r="P507" t="s">
        <v>18</v>
      </c>
      <c r="R507" t="str">
        <f t="shared" si="968"/>
        <v>('DHL','2024-01-01','2024-12-31','12376','Export','US',NULL,'EXPRESS 12:00 (DOC) ','Non-Document','6',3,3.5,23.68,'Flat KG','AppliedMaterials_2024',NULL),</v>
      </c>
    </row>
    <row r="508" spans="1:18" x14ac:dyDescent="0.3">
      <c r="A508" t="str">
        <f t="shared" ref="A508" si="1195">A483</f>
        <v>DHL</v>
      </c>
      <c r="B508" s="1" t="s">
        <v>21</v>
      </c>
      <c r="C508" s="1" t="s">
        <v>2309</v>
      </c>
      <c r="D508">
        <v>12376</v>
      </c>
      <c r="E508" t="str">
        <f t="shared" ref="E508:G508" si="1196">E483</f>
        <v>Export</v>
      </c>
      <c r="F508" t="str">
        <f t="shared" si="1196"/>
        <v>US</v>
      </c>
      <c r="G508" t="str">
        <f t="shared" si="1196"/>
        <v>NULL</v>
      </c>
      <c r="H508" t="s">
        <v>2351</v>
      </c>
      <c r="I508" t="str">
        <f t="shared" ref="I508" si="1197">I483</f>
        <v>Non-Document</v>
      </c>
      <c r="J508">
        <f t="shared" si="1028"/>
        <v>6</v>
      </c>
      <c r="K508">
        <f t="shared" ref="K508:L508" si="1198">K483</f>
        <v>3.5</v>
      </c>
      <c r="L508">
        <f t="shared" si="1198"/>
        <v>4</v>
      </c>
      <c r="M508">
        <f>INDEX('Express Worldwide Export'!$C$14:$S$170,MATCH('Rate Load ExpressWW Export'!L508,'Express Worldwide Export'!$B$14:$B$170,0),MATCH("Zone "&amp;'Rate Load ExpressWW Export'!J508,'Express Worldwide Export'!$C$13:$S$13,0))*1</f>
        <v>25.07</v>
      </c>
      <c r="N508" t="str">
        <f t="shared" si="1090"/>
        <v>Flat KG</v>
      </c>
      <c r="O508" t="s">
        <v>2310</v>
      </c>
      <c r="P508" t="s">
        <v>18</v>
      </c>
      <c r="R508" t="str">
        <f t="shared" si="968"/>
        <v>('DHL','2024-01-01','2024-12-31','12376','Export','US',NULL,'EXPRESS 12:00 (DOC) ','Non-Document','6',3.5,4,25.07,'Flat KG','AppliedMaterials_2024',NULL),</v>
      </c>
    </row>
    <row r="509" spans="1:18" x14ac:dyDescent="0.3">
      <c r="A509" t="str">
        <f t="shared" ref="A509" si="1199">A484</f>
        <v>DHL</v>
      </c>
      <c r="B509" s="1" t="s">
        <v>21</v>
      </c>
      <c r="C509" s="1" t="s">
        <v>2309</v>
      </c>
      <c r="D509">
        <v>12376</v>
      </c>
      <c r="E509" t="str">
        <f t="shared" ref="E509:G509" si="1200">E484</f>
        <v>Export</v>
      </c>
      <c r="F509" t="str">
        <f t="shared" si="1200"/>
        <v>US</v>
      </c>
      <c r="G509" t="str">
        <f t="shared" si="1200"/>
        <v>NULL</v>
      </c>
      <c r="H509" t="s">
        <v>2351</v>
      </c>
      <c r="I509" t="str">
        <f t="shared" ref="I509" si="1201">I484</f>
        <v>Non-Document</v>
      </c>
      <c r="J509">
        <f t="shared" si="1028"/>
        <v>6</v>
      </c>
      <c r="K509">
        <f t="shared" ref="K509:L509" si="1202">K484</f>
        <v>4</v>
      </c>
      <c r="L509">
        <f t="shared" si="1202"/>
        <v>4.5</v>
      </c>
      <c r="M509">
        <f>INDEX('Express Worldwide Export'!$C$14:$S$170,MATCH('Rate Load ExpressWW Export'!L509,'Express Worldwide Export'!$B$14:$B$170,0),MATCH("Zone "&amp;'Rate Load ExpressWW Export'!J509,'Express Worldwide Export'!$C$13:$S$13,0))*1</f>
        <v>26.46</v>
      </c>
      <c r="N509" t="str">
        <f t="shared" si="1090"/>
        <v>Flat KG</v>
      </c>
      <c r="O509" t="s">
        <v>2310</v>
      </c>
      <c r="P509" t="s">
        <v>18</v>
      </c>
      <c r="R509" t="str">
        <f t="shared" si="968"/>
        <v>('DHL','2024-01-01','2024-12-31','12376','Export','US',NULL,'EXPRESS 12:00 (DOC) ','Non-Document','6',4,4.5,26.46,'Flat KG','AppliedMaterials_2024',NULL),</v>
      </c>
    </row>
    <row r="510" spans="1:18" x14ac:dyDescent="0.3">
      <c r="A510" t="str">
        <f t="shared" ref="A510" si="1203">A485</f>
        <v>DHL</v>
      </c>
      <c r="B510" s="1" t="s">
        <v>21</v>
      </c>
      <c r="C510" s="1" t="s">
        <v>2309</v>
      </c>
      <c r="D510">
        <v>12376</v>
      </c>
      <c r="E510" t="str">
        <f t="shared" ref="E510:G510" si="1204">E485</f>
        <v>Export</v>
      </c>
      <c r="F510" t="str">
        <f t="shared" si="1204"/>
        <v>US</v>
      </c>
      <c r="G510" t="str">
        <f t="shared" si="1204"/>
        <v>NULL</v>
      </c>
      <c r="H510" t="s">
        <v>2351</v>
      </c>
      <c r="I510" t="str">
        <f t="shared" ref="I510" si="1205">I485</f>
        <v>Non-Document</v>
      </c>
      <c r="J510">
        <f t="shared" si="1028"/>
        <v>6</v>
      </c>
      <c r="K510">
        <f t="shared" ref="K510:L510" si="1206">K485</f>
        <v>4.5</v>
      </c>
      <c r="L510">
        <f t="shared" si="1206"/>
        <v>5</v>
      </c>
      <c r="M510">
        <f>INDEX('Express Worldwide Export'!$C$14:$S$170,MATCH('Rate Load ExpressWW Export'!L510,'Express Worldwide Export'!$B$14:$B$170,0),MATCH("Zone "&amp;'Rate Load ExpressWW Export'!J510,'Express Worldwide Export'!$C$13:$S$13,0))*1</f>
        <v>27.85</v>
      </c>
      <c r="N510" t="str">
        <f t="shared" si="1090"/>
        <v>Flat KG</v>
      </c>
      <c r="O510" t="s">
        <v>2310</v>
      </c>
      <c r="P510" t="s">
        <v>18</v>
      </c>
      <c r="R510" t="str">
        <f t="shared" si="968"/>
        <v>('DHL','2024-01-01','2024-12-31','12376','Export','US',NULL,'EXPRESS 12:00 (DOC) ','Non-Document','6',4.5,5,27.85,'Flat KG','AppliedMaterials_2024',NULL),</v>
      </c>
    </row>
    <row r="511" spans="1:18" x14ac:dyDescent="0.3">
      <c r="A511" t="str">
        <f t="shared" ref="A511" si="1207">A486</f>
        <v>DHL</v>
      </c>
      <c r="B511" s="1" t="s">
        <v>21</v>
      </c>
      <c r="C511" s="1" t="s">
        <v>2309</v>
      </c>
      <c r="D511">
        <v>12376</v>
      </c>
      <c r="E511" t="str">
        <f t="shared" ref="E511:G511" si="1208">E486</f>
        <v>Export</v>
      </c>
      <c r="F511" t="str">
        <f t="shared" si="1208"/>
        <v>US</v>
      </c>
      <c r="G511" t="str">
        <f t="shared" si="1208"/>
        <v>NULL</v>
      </c>
      <c r="H511" t="s">
        <v>2351</v>
      </c>
      <c r="I511" t="str">
        <f t="shared" ref="I511" si="1209">I486</f>
        <v>Non-Document</v>
      </c>
      <c r="J511">
        <f t="shared" si="1028"/>
        <v>6</v>
      </c>
      <c r="K511">
        <f t="shared" ref="K511:L511" si="1210">K486</f>
        <v>5</v>
      </c>
      <c r="L511">
        <f t="shared" si="1210"/>
        <v>5.5</v>
      </c>
      <c r="M511">
        <f>INDEX('Express Worldwide Export'!$C$14:$S$170,MATCH('Rate Load ExpressWW Export'!L511,'Express Worldwide Export'!$B$14:$B$170,0),MATCH("Zone "&amp;'Rate Load ExpressWW Export'!J511,'Express Worldwide Export'!$C$13:$S$13,0))*1</f>
        <v>28.93</v>
      </c>
      <c r="N511" t="str">
        <f t="shared" si="1090"/>
        <v>Flat KG</v>
      </c>
      <c r="O511" t="s">
        <v>2310</v>
      </c>
      <c r="P511" t="s">
        <v>18</v>
      </c>
      <c r="R511" t="str">
        <f t="shared" si="968"/>
        <v>('DHL','2024-01-01','2024-12-31','12376','Export','US',NULL,'EXPRESS 12:00 (DOC) ','Non-Document','6',5,5.5,28.93,'Flat KG','AppliedMaterials_2024',NULL),</v>
      </c>
    </row>
    <row r="512" spans="1:18" x14ac:dyDescent="0.3">
      <c r="A512" t="str">
        <f t="shared" ref="A512" si="1211">A487</f>
        <v>DHL</v>
      </c>
      <c r="B512" s="1" t="s">
        <v>21</v>
      </c>
      <c r="C512" s="1" t="s">
        <v>2309</v>
      </c>
      <c r="D512">
        <v>12376</v>
      </c>
      <c r="E512" t="str">
        <f t="shared" ref="E512:G512" si="1212">E487</f>
        <v>Export</v>
      </c>
      <c r="F512" t="str">
        <f t="shared" si="1212"/>
        <v>US</v>
      </c>
      <c r="G512" t="str">
        <f t="shared" si="1212"/>
        <v>NULL</v>
      </c>
      <c r="H512" t="s">
        <v>2351</v>
      </c>
      <c r="I512" t="str">
        <f t="shared" ref="I512" si="1213">I487</f>
        <v>Non-Document</v>
      </c>
      <c r="J512">
        <f t="shared" si="1028"/>
        <v>6</v>
      </c>
      <c r="K512">
        <f t="shared" ref="K512:L512" si="1214">K487</f>
        <v>5.5</v>
      </c>
      <c r="L512">
        <f t="shared" si="1214"/>
        <v>6</v>
      </c>
      <c r="M512">
        <f>INDEX('Express Worldwide Export'!$C$14:$S$170,MATCH('Rate Load ExpressWW Export'!L512,'Express Worldwide Export'!$B$14:$B$170,0),MATCH("Zone "&amp;'Rate Load ExpressWW Export'!J512,'Express Worldwide Export'!$C$13:$S$13,0))*1</f>
        <v>30.01</v>
      </c>
      <c r="N512" t="str">
        <f t="shared" si="1090"/>
        <v>Flat KG</v>
      </c>
      <c r="O512" t="s">
        <v>2310</v>
      </c>
      <c r="P512" t="s">
        <v>18</v>
      </c>
      <c r="R512" t="str">
        <f t="shared" si="968"/>
        <v>('DHL','2024-01-01','2024-12-31','12376','Export','US',NULL,'EXPRESS 12:00 (DOC) ','Non-Document','6',5.5,6,30.01,'Flat KG','AppliedMaterials_2024',NULL),</v>
      </c>
    </row>
    <row r="513" spans="1:18" x14ac:dyDescent="0.3">
      <c r="A513" t="str">
        <f t="shared" ref="A513" si="1215">A488</f>
        <v>DHL</v>
      </c>
      <c r="B513" s="1" t="s">
        <v>21</v>
      </c>
      <c r="C513" s="1" t="s">
        <v>2309</v>
      </c>
      <c r="D513">
        <v>12376</v>
      </c>
      <c r="E513" t="str">
        <f t="shared" ref="E513:G513" si="1216">E488</f>
        <v>Export</v>
      </c>
      <c r="F513" t="str">
        <f t="shared" si="1216"/>
        <v>US</v>
      </c>
      <c r="G513" t="str">
        <f t="shared" si="1216"/>
        <v>NULL</v>
      </c>
      <c r="H513" t="s">
        <v>2351</v>
      </c>
      <c r="I513" t="str">
        <f t="shared" ref="I513" si="1217">I488</f>
        <v>Non-Document</v>
      </c>
      <c r="J513">
        <f t="shared" si="1028"/>
        <v>6</v>
      </c>
      <c r="K513">
        <f t="shared" ref="K513:L513" si="1218">K488</f>
        <v>6</v>
      </c>
      <c r="L513">
        <f t="shared" si="1218"/>
        <v>6.5</v>
      </c>
      <c r="M513">
        <f>INDEX('Express Worldwide Export'!$C$14:$S$170,MATCH('Rate Load ExpressWW Export'!L513,'Express Worldwide Export'!$B$14:$B$170,0),MATCH("Zone "&amp;'Rate Load ExpressWW Export'!J513,'Express Worldwide Export'!$C$13:$S$13,0))*1</f>
        <v>31.09</v>
      </c>
      <c r="N513" t="str">
        <f t="shared" si="1090"/>
        <v>Flat KG</v>
      </c>
      <c r="O513" t="s">
        <v>2310</v>
      </c>
      <c r="P513" t="s">
        <v>18</v>
      </c>
      <c r="R513" t="str">
        <f t="shared" si="968"/>
        <v>('DHL','2024-01-01','2024-12-31','12376','Export','US',NULL,'EXPRESS 12:00 (DOC) ','Non-Document','6',6,6.5,31.09,'Flat KG','AppliedMaterials_2024',NULL),</v>
      </c>
    </row>
    <row r="514" spans="1:18" x14ac:dyDescent="0.3">
      <c r="A514" t="str">
        <f t="shared" ref="A514" si="1219">A489</f>
        <v>DHL</v>
      </c>
      <c r="B514" s="1" t="s">
        <v>21</v>
      </c>
      <c r="C514" s="1" t="s">
        <v>2309</v>
      </c>
      <c r="D514">
        <v>12376</v>
      </c>
      <c r="E514" t="str">
        <f t="shared" ref="E514:G514" si="1220">E489</f>
        <v>Export</v>
      </c>
      <c r="F514" t="str">
        <f t="shared" si="1220"/>
        <v>US</v>
      </c>
      <c r="G514" t="str">
        <f t="shared" si="1220"/>
        <v>NULL</v>
      </c>
      <c r="H514" t="s">
        <v>2351</v>
      </c>
      <c r="I514" t="str">
        <f t="shared" ref="I514" si="1221">I489</f>
        <v>Non-Document</v>
      </c>
      <c r="J514">
        <f t="shared" si="1028"/>
        <v>6</v>
      </c>
      <c r="K514">
        <f t="shared" ref="K514:L514" si="1222">K489</f>
        <v>6.5</v>
      </c>
      <c r="L514">
        <f t="shared" si="1222"/>
        <v>7</v>
      </c>
      <c r="M514">
        <f>INDEX('Express Worldwide Export'!$C$14:$S$170,MATCH('Rate Load ExpressWW Export'!L514,'Express Worldwide Export'!$B$14:$B$170,0),MATCH("Zone "&amp;'Rate Load ExpressWW Export'!J514,'Express Worldwide Export'!$C$13:$S$13,0))*1</f>
        <v>32.17</v>
      </c>
      <c r="N514" t="str">
        <f t="shared" si="1090"/>
        <v>Flat KG</v>
      </c>
      <c r="O514" t="s">
        <v>2310</v>
      </c>
      <c r="P514" t="s">
        <v>18</v>
      </c>
      <c r="R514" t="str">
        <f t="shared" si="968"/>
        <v>('DHL','2024-01-01','2024-12-31','12376','Export','US',NULL,'EXPRESS 12:00 (DOC) ','Non-Document','6',6.5,7,32.17,'Flat KG','AppliedMaterials_2024',NULL),</v>
      </c>
    </row>
    <row r="515" spans="1:18" x14ac:dyDescent="0.3">
      <c r="A515" t="str">
        <f t="shared" ref="A515" si="1223">A490</f>
        <v>DHL</v>
      </c>
      <c r="B515" s="1" t="s">
        <v>21</v>
      </c>
      <c r="C515" s="1" t="s">
        <v>2309</v>
      </c>
      <c r="D515">
        <v>12376</v>
      </c>
      <c r="E515" t="str">
        <f t="shared" ref="E515:G515" si="1224">E490</f>
        <v>Export</v>
      </c>
      <c r="F515" t="str">
        <f t="shared" si="1224"/>
        <v>US</v>
      </c>
      <c r="G515" t="str">
        <f t="shared" si="1224"/>
        <v>NULL</v>
      </c>
      <c r="H515" t="s">
        <v>2351</v>
      </c>
      <c r="I515" t="str">
        <f t="shared" ref="I515" si="1225">I490</f>
        <v>Non-Document</v>
      </c>
      <c r="J515">
        <f t="shared" si="1028"/>
        <v>6</v>
      </c>
      <c r="K515">
        <f t="shared" ref="K515:L515" si="1226">K490</f>
        <v>7</v>
      </c>
      <c r="L515">
        <f t="shared" si="1226"/>
        <v>7.5</v>
      </c>
      <c r="M515">
        <f>INDEX('Express Worldwide Export'!$C$14:$S$170,MATCH('Rate Load ExpressWW Export'!L515,'Express Worldwide Export'!$B$14:$B$170,0),MATCH("Zone "&amp;'Rate Load ExpressWW Export'!J515,'Express Worldwide Export'!$C$13:$S$13,0))*1</f>
        <v>33.25</v>
      </c>
      <c r="N515" t="str">
        <f t="shared" si="1090"/>
        <v>Flat KG</v>
      </c>
      <c r="O515" t="s">
        <v>2310</v>
      </c>
      <c r="P515" t="s">
        <v>18</v>
      </c>
      <c r="R515" t="str">
        <f t="shared" ref="R515:R578" si="1227">SUBSTITUTE(IF(OR(ROW(A515)=2,MOD(ROW(A515),1000)=0),"insert into tnl_rating.dbo.dhl_express_rate_master values 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,",IF(OR(A516="",MOD(ROW(A516),1000)=0),"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","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,")),"'NULL'","NULL")</f>
        <v>('DHL','2024-01-01','2024-12-31','12376','Export','US',NULL,'EXPRESS 12:00 (DOC) ','Non-Document','6',7,7.5,33.25,'Flat KG','AppliedMaterials_2024',NULL),</v>
      </c>
    </row>
    <row r="516" spans="1:18" x14ac:dyDescent="0.3">
      <c r="A516" t="str">
        <f t="shared" ref="A516" si="1228">A491</f>
        <v>DHL</v>
      </c>
      <c r="B516" s="1" t="s">
        <v>21</v>
      </c>
      <c r="C516" s="1" t="s">
        <v>2309</v>
      </c>
      <c r="D516">
        <v>12376</v>
      </c>
      <c r="E516" t="str">
        <f t="shared" ref="E516:G516" si="1229">E491</f>
        <v>Export</v>
      </c>
      <c r="F516" t="str">
        <f t="shared" si="1229"/>
        <v>US</v>
      </c>
      <c r="G516" t="str">
        <f t="shared" si="1229"/>
        <v>NULL</v>
      </c>
      <c r="H516" t="s">
        <v>2351</v>
      </c>
      <c r="I516" t="str">
        <f t="shared" ref="I516" si="1230">I491</f>
        <v>Non-Document</v>
      </c>
      <c r="J516">
        <f t="shared" si="1028"/>
        <v>6</v>
      </c>
      <c r="K516">
        <f t="shared" ref="K516:L516" si="1231">K491</f>
        <v>7.5</v>
      </c>
      <c r="L516">
        <f t="shared" si="1231"/>
        <v>8</v>
      </c>
      <c r="M516">
        <f>INDEX('Express Worldwide Export'!$C$14:$S$170,MATCH('Rate Load ExpressWW Export'!L516,'Express Worldwide Export'!$B$14:$B$170,0),MATCH("Zone "&amp;'Rate Load ExpressWW Export'!J516,'Express Worldwide Export'!$C$13:$S$13,0))*1</f>
        <v>34.33</v>
      </c>
      <c r="N516" t="str">
        <f t="shared" si="1090"/>
        <v>Flat KG</v>
      </c>
      <c r="O516" t="s">
        <v>2310</v>
      </c>
      <c r="P516" t="s">
        <v>18</v>
      </c>
      <c r="R516" t="str">
        <f t="shared" si="1227"/>
        <v>('DHL','2024-01-01','2024-12-31','12376','Export','US',NULL,'EXPRESS 12:00 (DOC) ','Non-Document','6',7.5,8,34.33,'Flat KG','AppliedMaterials_2024',NULL),</v>
      </c>
    </row>
    <row r="517" spans="1:18" x14ac:dyDescent="0.3">
      <c r="A517" t="str">
        <f t="shared" ref="A517" si="1232">A492</f>
        <v>DHL</v>
      </c>
      <c r="B517" s="1" t="s">
        <v>21</v>
      </c>
      <c r="C517" s="1" t="s">
        <v>2309</v>
      </c>
      <c r="D517">
        <v>12376</v>
      </c>
      <c r="E517" t="str">
        <f t="shared" ref="E517:G517" si="1233">E492</f>
        <v>Export</v>
      </c>
      <c r="F517" t="str">
        <f t="shared" si="1233"/>
        <v>US</v>
      </c>
      <c r="G517" t="str">
        <f t="shared" si="1233"/>
        <v>NULL</v>
      </c>
      <c r="H517" t="s">
        <v>2351</v>
      </c>
      <c r="I517" t="str">
        <f t="shared" ref="I517" si="1234">I492</f>
        <v>Non-Document</v>
      </c>
      <c r="J517">
        <f t="shared" si="1028"/>
        <v>6</v>
      </c>
      <c r="K517">
        <f t="shared" ref="K517:L517" si="1235">K492</f>
        <v>8</v>
      </c>
      <c r="L517">
        <f t="shared" si="1235"/>
        <v>8.5</v>
      </c>
      <c r="M517">
        <f>INDEX('Express Worldwide Export'!$C$14:$S$170,MATCH('Rate Load ExpressWW Export'!L517,'Express Worldwide Export'!$B$14:$B$170,0),MATCH("Zone "&amp;'Rate Load ExpressWW Export'!J517,'Express Worldwide Export'!$C$13:$S$13,0))*1</f>
        <v>35.409999999999997</v>
      </c>
      <c r="N517" t="str">
        <f t="shared" si="1090"/>
        <v>Flat KG</v>
      </c>
      <c r="O517" t="s">
        <v>2310</v>
      </c>
      <c r="P517" t="s">
        <v>18</v>
      </c>
      <c r="R517" t="str">
        <f t="shared" si="1227"/>
        <v>('DHL','2024-01-01','2024-12-31','12376','Export','US',NULL,'EXPRESS 12:00 (DOC) ','Non-Document','6',8,8.5,35.41,'Flat KG','AppliedMaterials_2024',NULL),</v>
      </c>
    </row>
    <row r="518" spans="1:18" x14ac:dyDescent="0.3">
      <c r="A518" t="str">
        <f t="shared" ref="A518" si="1236">A493</f>
        <v>DHL</v>
      </c>
      <c r="B518" s="1" t="s">
        <v>21</v>
      </c>
      <c r="C518" s="1" t="s">
        <v>2309</v>
      </c>
      <c r="D518">
        <v>12376</v>
      </c>
      <c r="E518" t="str">
        <f t="shared" ref="E518:G518" si="1237">E493</f>
        <v>Export</v>
      </c>
      <c r="F518" t="str">
        <f t="shared" si="1237"/>
        <v>US</v>
      </c>
      <c r="G518" t="str">
        <f t="shared" si="1237"/>
        <v>NULL</v>
      </c>
      <c r="H518" t="s">
        <v>2351</v>
      </c>
      <c r="I518" t="str">
        <f t="shared" ref="I518" si="1238">I493</f>
        <v>Non-Document</v>
      </c>
      <c r="J518">
        <f t="shared" si="1028"/>
        <v>6</v>
      </c>
      <c r="K518">
        <f t="shared" ref="K518:L518" si="1239">K493</f>
        <v>8.5</v>
      </c>
      <c r="L518">
        <f t="shared" si="1239"/>
        <v>9</v>
      </c>
      <c r="M518">
        <f>INDEX('Express Worldwide Export'!$C$14:$S$170,MATCH('Rate Load ExpressWW Export'!L518,'Express Worldwide Export'!$B$14:$B$170,0),MATCH("Zone "&amp;'Rate Load ExpressWW Export'!J518,'Express Worldwide Export'!$C$13:$S$13,0))*1</f>
        <v>36.49</v>
      </c>
      <c r="N518" t="str">
        <f t="shared" si="1090"/>
        <v>Flat KG</v>
      </c>
      <c r="O518" t="s">
        <v>2310</v>
      </c>
      <c r="P518" t="s">
        <v>18</v>
      </c>
      <c r="R518" t="str">
        <f t="shared" si="1227"/>
        <v>('DHL','2024-01-01','2024-12-31','12376','Export','US',NULL,'EXPRESS 12:00 (DOC) ','Non-Document','6',8.5,9,36.49,'Flat KG','AppliedMaterials_2024',NULL),</v>
      </c>
    </row>
    <row r="519" spans="1:18" x14ac:dyDescent="0.3">
      <c r="A519" t="str">
        <f t="shared" ref="A519" si="1240">A494</f>
        <v>DHL</v>
      </c>
      <c r="B519" s="1" t="s">
        <v>21</v>
      </c>
      <c r="C519" s="1" t="s">
        <v>2309</v>
      </c>
      <c r="D519">
        <v>12376</v>
      </c>
      <c r="E519" t="str">
        <f t="shared" ref="E519:G519" si="1241">E494</f>
        <v>Export</v>
      </c>
      <c r="F519" t="str">
        <f t="shared" si="1241"/>
        <v>US</v>
      </c>
      <c r="G519" t="str">
        <f t="shared" si="1241"/>
        <v>NULL</v>
      </c>
      <c r="H519" t="s">
        <v>2351</v>
      </c>
      <c r="I519" t="str">
        <f t="shared" ref="I519" si="1242">I494</f>
        <v>Non-Document</v>
      </c>
      <c r="J519">
        <f t="shared" si="1028"/>
        <v>6</v>
      </c>
      <c r="K519">
        <f t="shared" ref="K519:L519" si="1243">K494</f>
        <v>9</v>
      </c>
      <c r="L519">
        <f t="shared" si="1243"/>
        <v>9.5</v>
      </c>
      <c r="M519">
        <f>INDEX('Express Worldwide Export'!$C$14:$S$170,MATCH('Rate Load ExpressWW Export'!L519,'Express Worldwide Export'!$B$14:$B$170,0),MATCH("Zone "&amp;'Rate Load ExpressWW Export'!J519,'Express Worldwide Export'!$C$13:$S$13,0))*1</f>
        <v>37.57</v>
      </c>
      <c r="N519" t="str">
        <f t="shared" si="1090"/>
        <v>Flat KG</v>
      </c>
      <c r="O519" t="s">
        <v>2310</v>
      </c>
      <c r="P519" t="s">
        <v>18</v>
      </c>
      <c r="R519" t="str">
        <f t="shared" si="1227"/>
        <v>('DHL','2024-01-01','2024-12-31','12376','Export','US',NULL,'EXPRESS 12:00 (DOC) ','Non-Document','6',9,9.5,37.57,'Flat KG','AppliedMaterials_2024',NULL),</v>
      </c>
    </row>
    <row r="520" spans="1:18" x14ac:dyDescent="0.3">
      <c r="A520" t="str">
        <f t="shared" ref="A520" si="1244">A495</f>
        <v>DHL</v>
      </c>
      <c r="B520" s="1" t="s">
        <v>21</v>
      </c>
      <c r="C520" s="1" t="s">
        <v>2309</v>
      </c>
      <c r="D520">
        <v>12376</v>
      </c>
      <c r="E520" t="str">
        <f t="shared" ref="E520:G520" si="1245">E495</f>
        <v>Export</v>
      </c>
      <c r="F520" t="str">
        <f t="shared" si="1245"/>
        <v>US</v>
      </c>
      <c r="G520" t="str">
        <f t="shared" si="1245"/>
        <v>NULL</v>
      </c>
      <c r="H520" t="s">
        <v>2351</v>
      </c>
      <c r="I520" t="str">
        <f t="shared" ref="I520" si="1246">I495</f>
        <v>Non-Document</v>
      </c>
      <c r="J520">
        <f t="shared" si="1028"/>
        <v>6</v>
      </c>
      <c r="K520">
        <f t="shared" ref="K520:L520" si="1247">K495</f>
        <v>9.5</v>
      </c>
      <c r="L520">
        <f t="shared" si="1247"/>
        <v>10</v>
      </c>
      <c r="M520">
        <f>INDEX('Express Worldwide Export'!$C$14:$S$170,MATCH('Rate Load ExpressWW Export'!L520,'Express Worldwide Export'!$B$14:$B$170,0),MATCH("Zone "&amp;'Rate Load ExpressWW Export'!J520,'Express Worldwide Export'!$C$13:$S$13,0))*1</f>
        <v>38.65</v>
      </c>
      <c r="N520" t="str">
        <f t="shared" si="1090"/>
        <v>Flat KG</v>
      </c>
      <c r="O520" t="s">
        <v>2310</v>
      </c>
      <c r="P520" t="s">
        <v>18</v>
      </c>
      <c r="R520" t="str">
        <f t="shared" si="1227"/>
        <v>('DHL','2024-01-01','2024-12-31','12376','Export','US',NULL,'EXPRESS 12:00 (DOC) ','Non-Document','6',9.5,10,38.65,'Flat KG','AppliedMaterials_2024',NULL),</v>
      </c>
    </row>
    <row r="521" spans="1:18" x14ac:dyDescent="0.3">
      <c r="A521" t="str">
        <f t="shared" ref="A521" si="1248">A496</f>
        <v>DHL</v>
      </c>
      <c r="B521" s="1" t="s">
        <v>21</v>
      </c>
      <c r="C521" s="1" t="s">
        <v>2309</v>
      </c>
      <c r="D521">
        <v>12376</v>
      </c>
      <c r="E521" t="str">
        <f t="shared" ref="E521:G521" si="1249">E496</f>
        <v>Export</v>
      </c>
      <c r="F521" t="str">
        <f t="shared" si="1249"/>
        <v>US</v>
      </c>
      <c r="G521" t="str">
        <f t="shared" si="1249"/>
        <v>NULL</v>
      </c>
      <c r="H521" t="s">
        <v>2351</v>
      </c>
      <c r="I521" t="str">
        <f t="shared" ref="I521" si="1250">I496</f>
        <v>Non-Document</v>
      </c>
      <c r="J521">
        <f t="shared" si="1028"/>
        <v>6</v>
      </c>
      <c r="K521">
        <f t="shared" ref="K521:L521" si="1251">K496</f>
        <v>10</v>
      </c>
      <c r="L521">
        <f t="shared" si="1251"/>
        <v>20</v>
      </c>
      <c r="M521">
        <f>INDEX('Express Worldwide Export'!$C$14:$S$170,MATCH('Rate Load ExpressWW Export'!L521,'Express Worldwide Export'!$B$14:$B$170,0),MATCH("Zone "&amp;'Rate Load ExpressWW Export'!J521,'Express Worldwide Export'!$C$13:$S$13,0))*1</f>
        <v>0.68</v>
      </c>
      <c r="N521" t="str">
        <f t="shared" si="1090"/>
        <v>Per0.5KG_A</v>
      </c>
      <c r="O521" t="s">
        <v>2310</v>
      </c>
      <c r="P521">
        <f>M520</f>
        <v>38.65</v>
      </c>
      <c r="R521" t="str">
        <f t="shared" si="1227"/>
        <v>('DHL','2024-01-01','2024-12-31','12376','Export','US',NULL,'EXPRESS 12:00 (DOC) ','Non-Document','6',10,20,0.68,'Per0.5KG_A','AppliedMaterials_2024',38.65),</v>
      </c>
    </row>
    <row r="522" spans="1:18" x14ac:dyDescent="0.3">
      <c r="A522" t="str">
        <f t="shared" ref="A522" si="1252">A497</f>
        <v>DHL</v>
      </c>
      <c r="B522" s="1" t="s">
        <v>21</v>
      </c>
      <c r="C522" s="1" t="s">
        <v>2309</v>
      </c>
      <c r="D522">
        <v>12376</v>
      </c>
      <c r="E522" t="str">
        <f t="shared" ref="E522:G522" si="1253">E497</f>
        <v>Export</v>
      </c>
      <c r="F522" t="str">
        <f t="shared" si="1253"/>
        <v>US</v>
      </c>
      <c r="G522" t="str">
        <f t="shared" si="1253"/>
        <v>NULL</v>
      </c>
      <c r="H522" t="s">
        <v>2351</v>
      </c>
      <c r="I522" t="str">
        <f t="shared" ref="I522" si="1254">I497</f>
        <v>Non-Document</v>
      </c>
      <c r="J522">
        <f t="shared" si="1028"/>
        <v>6</v>
      </c>
      <c r="K522">
        <f t="shared" ref="K522:L522" si="1255">K497</f>
        <v>20</v>
      </c>
      <c r="L522">
        <f t="shared" si="1255"/>
        <v>30</v>
      </c>
      <c r="M522">
        <f>INDEX('Express Worldwide Export'!$C$14:$S$170,MATCH('Rate Load ExpressWW Export'!L522,'Express Worldwide Export'!$B$14:$B$170,0),MATCH("Zone "&amp;'Rate Load ExpressWW Export'!J522,'Express Worldwide Export'!$C$13:$S$13,0))*1</f>
        <v>0.67</v>
      </c>
      <c r="N522" t="str">
        <f t="shared" si="1090"/>
        <v>Per0.5KG_A</v>
      </c>
      <c r="O522" t="s">
        <v>2310</v>
      </c>
      <c r="P522">
        <f>P521+((K522-K521)*2)*M521</f>
        <v>52.25</v>
      </c>
      <c r="R522" t="str">
        <f t="shared" si="1227"/>
        <v>('DHL','2024-01-01','2024-12-31','12376','Export','US',NULL,'EXPRESS 12:00 (DOC) ','Non-Document','6',20,30,0.67,'Per0.5KG_A','AppliedMaterials_2024',52.25),</v>
      </c>
    </row>
    <row r="523" spans="1:18" x14ac:dyDescent="0.3">
      <c r="A523" t="str">
        <f t="shared" ref="A523" si="1256">A498</f>
        <v>DHL</v>
      </c>
      <c r="B523" s="1" t="s">
        <v>21</v>
      </c>
      <c r="C523" s="1" t="s">
        <v>2309</v>
      </c>
      <c r="D523">
        <v>12376</v>
      </c>
      <c r="E523" t="str">
        <f t="shared" ref="E523:G523" si="1257">E498</f>
        <v>Export</v>
      </c>
      <c r="F523" t="str">
        <f t="shared" si="1257"/>
        <v>US</v>
      </c>
      <c r="G523" t="str">
        <f t="shared" si="1257"/>
        <v>NULL</v>
      </c>
      <c r="H523" t="s">
        <v>2351</v>
      </c>
      <c r="I523" t="str">
        <f t="shared" ref="I523" si="1258">I498</f>
        <v>Non-Document</v>
      </c>
      <c r="J523">
        <f t="shared" si="1028"/>
        <v>6</v>
      </c>
      <c r="K523">
        <f t="shared" ref="K523:L523" si="1259">K498</f>
        <v>30</v>
      </c>
      <c r="L523">
        <f t="shared" si="1259"/>
        <v>70</v>
      </c>
      <c r="M523">
        <f>INDEX('Express Worldwide Export'!$C$14:$S$170,MATCH('Rate Load ExpressWW Export'!L523,'Express Worldwide Export'!$B$14:$B$170,0),MATCH("Zone "&amp;'Rate Load ExpressWW Export'!J523,'Express Worldwide Export'!$C$13:$S$13,0))*1</f>
        <v>1.33</v>
      </c>
      <c r="N523" t="str">
        <f t="shared" si="1090"/>
        <v>Per0.5KG_A</v>
      </c>
      <c r="O523" t="s">
        <v>2310</v>
      </c>
      <c r="P523">
        <f>P522+(K523-K522)*2*M522</f>
        <v>65.650000000000006</v>
      </c>
      <c r="R523" t="str">
        <f t="shared" si="1227"/>
        <v>('DHL','2024-01-01','2024-12-31','12376','Export','US',NULL,'EXPRESS 12:00 (DOC) ','Non-Document','6',30,70,1.33,'Per0.5KG_A','AppliedMaterials_2024',65.65),</v>
      </c>
    </row>
    <row r="524" spans="1:18" x14ac:dyDescent="0.3">
      <c r="A524" t="str">
        <f t="shared" ref="A524" si="1260">A499</f>
        <v>DHL</v>
      </c>
      <c r="B524" s="1" t="s">
        <v>21</v>
      </c>
      <c r="C524" s="1" t="s">
        <v>2309</v>
      </c>
      <c r="D524">
        <v>12376</v>
      </c>
      <c r="E524" t="str">
        <f t="shared" ref="E524:G524" si="1261">E499</f>
        <v>Export</v>
      </c>
      <c r="F524" t="str">
        <f t="shared" si="1261"/>
        <v>US</v>
      </c>
      <c r="G524" t="str">
        <f t="shared" si="1261"/>
        <v>NULL</v>
      </c>
      <c r="H524" t="s">
        <v>2351</v>
      </c>
      <c r="I524" t="str">
        <f t="shared" ref="I524" si="1262">I499</f>
        <v>Non-Document</v>
      </c>
      <c r="J524">
        <f t="shared" si="1028"/>
        <v>6</v>
      </c>
      <c r="K524">
        <f t="shared" ref="K524:L524" si="1263">K499</f>
        <v>70</v>
      </c>
      <c r="L524">
        <f t="shared" si="1263"/>
        <v>300</v>
      </c>
      <c r="M524">
        <f>INDEX('Express Worldwide Export'!$C$14:$S$170,MATCH('Rate Load ExpressWW Export'!L524,'Express Worldwide Export'!$B$14:$B$170,0),MATCH("Zone "&amp;'Rate Load ExpressWW Export'!J524,'Express Worldwide Export'!$C$13:$S$13,0))*1</f>
        <v>2.4</v>
      </c>
      <c r="N524" t="str">
        <f t="shared" si="1090"/>
        <v>Per0.5KG_A</v>
      </c>
      <c r="O524" t="s">
        <v>2310</v>
      </c>
      <c r="P524">
        <f>P523+(K524-K523)*2*M523</f>
        <v>172.05</v>
      </c>
      <c r="R524" t="str">
        <f t="shared" si="1227"/>
        <v>('DHL','2024-01-01','2024-12-31','12376','Export','US',NULL,'EXPRESS 12:00 (DOC) ','Non-Document','6',70,300,2.4,'Per0.5KG_A','AppliedMaterials_2024',172.05),</v>
      </c>
    </row>
    <row r="525" spans="1:18" x14ac:dyDescent="0.3">
      <c r="A525" t="str">
        <f t="shared" ref="A525" si="1264">A500</f>
        <v>DHL</v>
      </c>
      <c r="B525" s="1" t="s">
        <v>21</v>
      </c>
      <c r="C525" s="1" t="s">
        <v>2309</v>
      </c>
      <c r="D525">
        <v>12376</v>
      </c>
      <c r="E525" t="str">
        <f t="shared" ref="E525:G525" si="1265">E500</f>
        <v>Export</v>
      </c>
      <c r="F525" t="str">
        <f t="shared" si="1265"/>
        <v>US</v>
      </c>
      <c r="G525" t="str">
        <f t="shared" si="1265"/>
        <v>NULL</v>
      </c>
      <c r="H525" t="s">
        <v>2351</v>
      </c>
      <c r="I525" t="str">
        <f t="shared" ref="I525" si="1266">I500</f>
        <v>Non-Document</v>
      </c>
      <c r="J525">
        <f t="shared" si="1028"/>
        <v>6</v>
      </c>
      <c r="K525">
        <f t="shared" ref="K525:L525" si="1267">K500</f>
        <v>300</v>
      </c>
      <c r="L525">
        <f t="shared" si="1267"/>
        <v>99999</v>
      </c>
      <c r="M525">
        <f>INDEX('Express Worldwide Export'!$C$14:$S$170,MATCH('Rate Load ExpressWW Export'!L525,'Express Worldwide Export'!$B$14:$B$170,0),MATCH("Zone "&amp;'Rate Load ExpressWW Export'!J525,'Express Worldwide Export'!$C$13:$S$13,0))*1</f>
        <v>2.3199999999999998</v>
      </c>
      <c r="N525" t="str">
        <f t="shared" si="1090"/>
        <v>Per0.5KG_A</v>
      </c>
      <c r="O525" t="s">
        <v>2310</v>
      </c>
      <c r="P525">
        <f>P524+(K525-K524)*2*M524</f>
        <v>1276.05</v>
      </c>
      <c r="R525" t="str">
        <f t="shared" si="1227"/>
        <v>('DHL','2024-01-01','2024-12-31','12376','Export','US',NULL,'EXPRESS 12:00 (DOC) ','Non-Document','6',300,99999,2.32,'Per0.5KG_A','AppliedMaterials_2024',1276.05),</v>
      </c>
    </row>
    <row r="526" spans="1:18" x14ac:dyDescent="0.3">
      <c r="A526" t="str">
        <f t="shared" ref="A526" si="1268">A501</f>
        <v>DHL</v>
      </c>
      <c r="B526" s="1" t="s">
        <v>21</v>
      </c>
      <c r="C526" s="1" t="s">
        <v>2309</v>
      </c>
      <c r="D526">
        <v>12376</v>
      </c>
      <c r="E526" t="str">
        <f t="shared" ref="E526:G526" si="1269">E501</f>
        <v>Export</v>
      </c>
      <c r="F526" t="str">
        <f t="shared" si="1269"/>
        <v>US</v>
      </c>
      <c r="G526" t="str">
        <f t="shared" si="1269"/>
        <v>NULL</v>
      </c>
      <c r="H526" t="s">
        <v>2351</v>
      </c>
      <c r="I526" t="str">
        <f t="shared" ref="I526" si="1270">I501</f>
        <v>Non-Document</v>
      </c>
      <c r="J526">
        <f t="shared" si="1028"/>
        <v>7</v>
      </c>
      <c r="K526">
        <f t="shared" ref="K526:L526" si="1271">K501</f>
        <v>0</v>
      </c>
      <c r="L526">
        <f t="shared" si="1271"/>
        <v>0.5</v>
      </c>
      <c r="M526">
        <f>INDEX('Express Worldwide Export'!$C$14:$S$170,MATCH('Rate Load ExpressWW Export'!L526,'Express Worldwide Export'!$B$14:$B$170,0),MATCH("Zone "&amp;'Rate Load ExpressWW Export'!J526,'Express Worldwide Export'!$C$13:$S$13,0))*1</f>
        <v>20.72</v>
      </c>
      <c r="N526" t="str">
        <f t="shared" si="1090"/>
        <v>Flat KG</v>
      </c>
      <c r="O526" t="s">
        <v>2310</v>
      </c>
      <c r="P526" t="s">
        <v>18</v>
      </c>
      <c r="R526" t="str">
        <f t="shared" si="1227"/>
        <v>('DHL','2024-01-01','2024-12-31','12376','Export','US',NULL,'EXPRESS 12:00 (DOC) ','Non-Document','7',0,0.5,20.72,'Flat KG','AppliedMaterials_2024',NULL),</v>
      </c>
    </row>
    <row r="527" spans="1:18" x14ac:dyDescent="0.3">
      <c r="A527" t="str">
        <f t="shared" ref="A527" si="1272">A502</f>
        <v>DHL</v>
      </c>
      <c r="B527" s="1" t="s">
        <v>21</v>
      </c>
      <c r="C527" s="1" t="s">
        <v>2309</v>
      </c>
      <c r="D527">
        <v>12376</v>
      </c>
      <c r="E527" t="str">
        <f t="shared" ref="E527:G527" si="1273">E502</f>
        <v>Export</v>
      </c>
      <c r="F527" t="str">
        <f t="shared" si="1273"/>
        <v>US</v>
      </c>
      <c r="G527" t="str">
        <f t="shared" si="1273"/>
        <v>NULL</v>
      </c>
      <c r="H527" t="s">
        <v>2351</v>
      </c>
      <c r="I527" t="str">
        <f t="shared" ref="I527" si="1274">I502</f>
        <v>Non-Document</v>
      </c>
      <c r="J527">
        <f t="shared" si="1028"/>
        <v>7</v>
      </c>
      <c r="K527">
        <f t="shared" ref="K527:L527" si="1275">K502</f>
        <v>0.5</v>
      </c>
      <c r="L527">
        <f t="shared" si="1275"/>
        <v>1</v>
      </c>
      <c r="M527">
        <f>INDEX('Express Worldwide Export'!$C$14:$S$170,MATCH('Rate Load ExpressWW Export'!L527,'Express Worldwide Export'!$B$14:$B$170,0),MATCH("Zone "&amp;'Rate Load ExpressWW Export'!J527,'Express Worldwide Export'!$C$13:$S$13,0))*1</f>
        <v>22.97</v>
      </c>
      <c r="N527" t="str">
        <f t="shared" si="1090"/>
        <v>Flat KG</v>
      </c>
      <c r="O527" t="s">
        <v>2310</v>
      </c>
      <c r="P527" t="s">
        <v>18</v>
      </c>
      <c r="R527" t="str">
        <f t="shared" si="1227"/>
        <v>('DHL','2024-01-01','2024-12-31','12376','Export','US',NULL,'EXPRESS 12:00 (DOC) ','Non-Document','7',0.5,1,22.97,'Flat KG','AppliedMaterials_2024',NULL),</v>
      </c>
    </row>
    <row r="528" spans="1:18" x14ac:dyDescent="0.3">
      <c r="A528" t="str">
        <f t="shared" ref="A528" si="1276">A503</f>
        <v>DHL</v>
      </c>
      <c r="B528" s="1" t="s">
        <v>21</v>
      </c>
      <c r="C528" s="1" t="s">
        <v>2309</v>
      </c>
      <c r="D528">
        <v>12376</v>
      </c>
      <c r="E528" t="str">
        <f t="shared" ref="E528:G528" si="1277">E503</f>
        <v>Export</v>
      </c>
      <c r="F528" t="str">
        <f t="shared" si="1277"/>
        <v>US</v>
      </c>
      <c r="G528" t="str">
        <f t="shared" si="1277"/>
        <v>NULL</v>
      </c>
      <c r="H528" t="s">
        <v>2351</v>
      </c>
      <c r="I528" t="str">
        <f t="shared" ref="I528" si="1278">I503</f>
        <v>Non-Document</v>
      </c>
      <c r="J528">
        <f t="shared" si="1028"/>
        <v>7</v>
      </c>
      <c r="K528">
        <f t="shared" ref="K528:L528" si="1279">K503</f>
        <v>1</v>
      </c>
      <c r="L528">
        <f t="shared" si="1279"/>
        <v>1.5</v>
      </c>
      <c r="M528">
        <f>INDEX('Express Worldwide Export'!$C$14:$S$170,MATCH('Rate Load ExpressWW Export'!L528,'Express Worldwide Export'!$B$14:$B$170,0),MATCH("Zone "&amp;'Rate Load ExpressWW Export'!J528,'Express Worldwide Export'!$C$13:$S$13,0))*1</f>
        <v>24.74</v>
      </c>
      <c r="N528" t="str">
        <f t="shared" si="1090"/>
        <v>Flat KG</v>
      </c>
      <c r="O528" t="s">
        <v>2310</v>
      </c>
      <c r="P528" t="s">
        <v>18</v>
      </c>
      <c r="R528" t="str">
        <f t="shared" si="1227"/>
        <v>('DHL','2024-01-01','2024-12-31','12376','Export','US',NULL,'EXPRESS 12:00 (DOC) ','Non-Document','7',1,1.5,24.74,'Flat KG','AppliedMaterials_2024',NULL),</v>
      </c>
    </row>
    <row r="529" spans="1:18" x14ac:dyDescent="0.3">
      <c r="A529" t="str">
        <f t="shared" ref="A529" si="1280">A504</f>
        <v>DHL</v>
      </c>
      <c r="B529" s="1" t="s">
        <v>21</v>
      </c>
      <c r="C529" s="1" t="s">
        <v>2309</v>
      </c>
      <c r="D529">
        <v>12376</v>
      </c>
      <c r="E529" t="str">
        <f t="shared" ref="E529:G529" si="1281">E504</f>
        <v>Export</v>
      </c>
      <c r="F529" t="str">
        <f t="shared" si="1281"/>
        <v>US</v>
      </c>
      <c r="G529" t="str">
        <f t="shared" si="1281"/>
        <v>NULL</v>
      </c>
      <c r="H529" t="s">
        <v>2351</v>
      </c>
      <c r="I529" t="str">
        <f t="shared" ref="I529" si="1282">I504</f>
        <v>Non-Document</v>
      </c>
      <c r="J529">
        <f t="shared" si="1028"/>
        <v>7</v>
      </c>
      <c r="K529">
        <f t="shared" ref="K529:L529" si="1283">K504</f>
        <v>1.5</v>
      </c>
      <c r="L529">
        <f t="shared" si="1283"/>
        <v>2</v>
      </c>
      <c r="M529">
        <f>INDEX('Express Worldwide Export'!$C$14:$S$170,MATCH('Rate Load ExpressWW Export'!L529,'Express Worldwide Export'!$B$14:$B$170,0),MATCH("Zone "&amp;'Rate Load ExpressWW Export'!J529,'Express Worldwide Export'!$C$13:$S$13,0))*1</f>
        <v>26.51</v>
      </c>
      <c r="N529" t="str">
        <f t="shared" si="1090"/>
        <v>Flat KG</v>
      </c>
      <c r="O529" t="s">
        <v>2310</v>
      </c>
      <c r="P529" t="s">
        <v>18</v>
      </c>
      <c r="R529" t="str">
        <f t="shared" si="1227"/>
        <v>('DHL','2024-01-01','2024-12-31','12376','Export','US',NULL,'EXPRESS 12:00 (DOC) ','Non-Document','7',1.5,2,26.51,'Flat KG','AppliedMaterials_2024',NULL),</v>
      </c>
    </row>
    <row r="530" spans="1:18" x14ac:dyDescent="0.3">
      <c r="A530" t="str">
        <f t="shared" ref="A530" si="1284">A505</f>
        <v>DHL</v>
      </c>
      <c r="B530" s="1" t="s">
        <v>21</v>
      </c>
      <c r="C530" s="1" t="s">
        <v>2309</v>
      </c>
      <c r="D530">
        <v>12376</v>
      </c>
      <c r="E530" t="str">
        <f t="shared" ref="E530:G530" si="1285">E505</f>
        <v>Export</v>
      </c>
      <c r="F530" t="str">
        <f t="shared" si="1285"/>
        <v>US</v>
      </c>
      <c r="G530" t="str">
        <f t="shared" si="1285"/>
        <v>NULL</v>
      </c>
      <c r="H530" t="s">
        <v>2351</v>
      </c>
      <c r="I530" t="str">
        <f t="shared" ref="I530" si="1286">I505</f>
        <v>Non-Document</v>
      </c>
      <c r="J530">
        <f t="shared" ref="J530:J593" si="1287">J505+1</f>
        <v>7</v>
      </c>
      <c r="K530">
        <f t="shared" ref="K530:L530" si="1288">K505</f>
        <v>2</v>
      </c>
      <c r="L530">
        <f t="shared" si="1288"/>
        <v>2.5</v>
      </c>
      <c r="M530">
        <f>INDEX('Express Worldwide Export'!$C$14:$S$170,MATCH('Rate Load ExpressWW Export'!L530,'Express Worldwide Export'!$B$14:$B$170,0),MATCH("Zone "&amp;'Rate Load ExpressWW Export'!J530,'Express Worldwide Export'!$C$13:$S$13,0))*1</f>
        <v>27.91</v>
      </c>
      <c r="N530" t="str">
        <f t="shared" si="1090"/>
        <v>Flat KG</v>
      </c>
      <c r="O530" t="s">
        <v>2310</v>
      </c>
      <c r="P530" t="s">
        <v>18</v>
      </c>
      <c r="R530" t="str">
        <f t="shared" si="1227"/>
        <v>('DHL','2024-01-01','2024-12-31','12376','Export','US',NULL,'EXPRESS 12:00 (DOC) ','Non-Document','7',2,2.5,27.91,'Flat KG','AppliedMaterials_2024',NULL),</v>
      </c>
    </row>
    <row r="531" spans="1:18" x14ac:dyDescent="0.3">
      <c r="A531" t="str">
        <f t="shared" ref="A531" si="1289">A506</f>
        <v>DHL</v>
      </c>
      <c r="B531" s="1" t="s">
        <v>21</v>
      </c>
      <c r="C531" s="1" t="s">
        <v>2309</v>
      </c>
      <c r="D531">
        <v>12376</v>
      </c>
      <c r="E531" t="str">
        <f t="shared" ref="E531:G531" si="1290">E506</f>
        <v>Export</v>
      </c>
      <c r="F531" t="str">
        <f t="shared" si="1290"/>
        <v>US</v>
      </c>
      <c r="G531" t="str">
        <f t="shared" si="1290"/>
        <v>NULL</v>
      </c>
      <c r="H531" t="s">
        <v>2351</v>
      </c>
      <c r="I531" t="str">
        <f t="shared" ref="I531" si="1291">I506</f>
        <v>Non-Document</v>
      </c>
      <c r="J531">
        <f t="shared" si="1287"/>
        <v>7</v>
      </c>
      <c r="K531">
        <f t="shared" ref="K531:L531" si="1292">K506</f>
        <v>2.5</v>
      </c>
      <c r="L531">
        <f t="shared" si="1292"/>
        <v>3</v>
      </c>
      <c r="M531">
        <f>INDEX('Express Worldwide Export'!$C$14:$S$170,MATCH('Rate Load ExpressWW Export'!L531,'Express Worldwide Export'!$B$14:$B$170,0),MATCH("Zone "&amp;'Rate Load ExpressWW Export'!J531,'Express Worldwide Export'!$C$13:$S$13,0))*1</f>
        <v>29.45</v>
      </c>
      <c r="N531" t="str">
        <f t="shared" si="1090"/>
        <v>Flat KG</v>
      </c>
      <c r="O531" t="s">
        <v>2310</v>
      </c>
      <c r="P531" t="s">
        <v>18</v>
      </c>
      <c r="R531" t="str">
        <f t="shared" si="1227"/>
        <v>('DHL','2024-01-01','2024-12-31','12376','Export','US',NULL,'EXPRESS 12:00 (DOC) ','Non-Document','7',2.5,3,29.45,'Flat KG','AppliedMaterials_2024',NULL),</v>
      </c>
    </row>
    <row r="532" spans="1:18" x14ac:dyDescent="0.3">
      <c r="A532" t="str">
        <f t="shared" ref="A532" si="1293">A507</f>
        <v>DHL</v>
      </c>
      <c r="B532" s="1" t="s">
        <v>21</v>
      </c>
      <c r="C532" s="1" t="s">
        <v>2309</v>
      </c>
      <c r="D532">
        <v>12376</v>
      </c>
      <c r="E532" t="str">
        <f t="shared" ref="E532:G532" si="1294">E507</f>
        <v>Export</v>
      </c>
      <c r="F532" t="str">
        <f t="shared" si="1294"/>
        <v>US</v>
      </c>
      <c r="G532" t="str">
        <f t="shared" si="1294"/>
        <v>NULL</v>
      </c>
      <c r="H532" t="s">
        <v>2351</v>
      </c>
      <c r="I532" t="str">
        <f t="shared" ref="I532" si="1295">I507</f>
        <v>Non-Document</v>
      </c>
      <c r="J532">
        <f t="shared" si="1287"/>
        <v>7</v>
      </c>
      <c r="K532">
        <f t="shared" ref="K532:L532" si="1296">K507</f>
        <v>3</v>
      </c>
      <c r="L532">
        <f t="shared" si="1296"/>
        <v>3.5</v>
      </c>
      <c r="M532">
        <f>INDEX('Express Worldwide Export'!$C$14:$S$170,MATCH('Rate Load ExpressWW Export'!L532,'Express Worldwide Export'!$B$14:$B$170,0),MATCH("Zone "&amp;'Rate Load ExpressWW Export'!J532,'Express Worldwide Export'!$C$13:$S$13,0))*1</f>
        <v>30.99</v>
      </c>
      <c r="N532" t="str">
        <f t="shared" si="1090"/>
        <v>Flat KG</v>
      </c>
      <c r="O532" t="s">
        <v>2310</v>
      </c>
      <c r="P532" t="s">
        <v>18</v>
      </c>
      <c r="R532" t="str">
        <f t="shared" si="1227"/>
        <v>('DHL','2024-01-01','2024-12-31','12376','Export','US',NULL,'EXPRESS 12:00 (DOC) ','Non-Document','7',3,3.5,30.99,'Flat KG','AppliedMaterials_2024',NULL),</v>
      </c>
    </row>
    <row r="533" spans="1:18" x14ac:dyDescent="0.3">
      <c r="A533" t="str">
        <f t="shared" ref="A533" si="1297">A508</f>
        <v>DHL</v>
      </c>
      <c r="B533" s="1" t="s">
        <v>21</v>
      </c>
      <c r="C533" s="1" t="s">
        <v>2309</v>
      </c>
      <c r="D533">
        <v>12376</v>
      </c>
      <c r="E533" t="str">
        <f t="shared" ref="E533:G533" si="1298">E508</f>
        <v>Export</v>
      </c>
      <c r="F533" t="str">
        <f t="shared" si="1298"/>
        <v>US</v>
      </c>
      <c r="G533" t="str">
        <f t="shared" si="1298"/>
        <v>NULL</v>
      </c>
      <c r="H533" t="s">
        <v>2351</v>
      </c>
      <c r="I533" t="str">
        <f t="shared" ref="I533" si="1299">I508</f>
        <v>Non-Document</v>
      </c>
      <c r="J533">
        <f t="shared" si="1287"/>
        <v>7</v>
      </c>
      <c r="K533">
        <f t="shared" ref="K533:L533" si="1300">K508</f>
        <v>3.5</v>
      </c>
      <c r="L533">
        <f t="shared" si="1300"/>
        <v>4</v>
      </c>
      <c r="M533">
        <f>INDEX('Express Worldwide Export'!$C$14:$S$170,MATCH('Rate Load ExpressWW Export'!L533,'Express Worldwide Export'!$B$14:$B$170,0),MATCH("Zone "&amp;'Rate Load ExpressWW Export'!J533,'Express Worldwide Export'!$C$13:$S$13,0))*1</f>
        <v>32.53</v>
      </c>
      <c r="N533" t="str">
        <f t="shared" si="1090"/>
        <v>Flat KG</v>
      </c>
      <c r="O533" t="s">
        <v>2310</v>
      </c>
      <c r="P533" t="s">
        <v>18</v>
      </c>
      <c r="R533" t="str">
        <f t="shared" si="1227"/>
        <v>('DHL','2024-01-01','2024-12-31','12376','Export','US',NULL,'EXPRESS 12:00 (DOC) ','Non-Document','7',3.5,4,32.53,'Flat KG','AppliedMaterials_2024',NULL),</v>
      </c>
    </row>
    <row r="534" spans="1:18" x14ac:dyDescent="0.3">
      <c r="A534" t="str">
        <f t="shared" ref="A534" si="1301">A509</f>
        <v>DHL</v>
      </c>
      <c r="B534" s="1" t="s">
        <v>21</v>
      </c>
      <c r="C534" s="1" t="s">
        <v>2309</v>
      </c>
      <c r="D534">
        <v>12376</v>
      </c>
      <c r="E534" t="str">
        <f t="shared" ref="E534:G534" si="1302">E509</f>
        <v>Export</v>
      </c>
      <c r="F534" t="str">
        <f t="shared" si="1302"/>
        <v>US</v>
      </c>
      <c r="G534" t="str">
        <f t="shared" si="1302"/>
        <v>NULL</v>
      </c>
      <c r="H534" t="s">
        <v>2351</v>
      </c>
      <c r="I534" t="str">
        <f t="shared" ref="I534" si="1303">I509</f>
        <v>Non-Document</v>
      </c>
      <c r="J534">
        <f t="shared" si="1287"/>
        <v>7</v>
      </c>
      <c r="K534">
        <f t="shared" ref="K534:L534" si="1304">K509</f>
        <v>4</v>
      </c>
      <c r="L534">
        <f t="shared" si="1304"/>
        <v>4.5</v>
      </c>
      <c r="M534">
        <f>INDEX('Express Worldwide Export'!$C$14:$S$170,MATCH('Rate Load ExpressWW Export'!L534,'Express Worldwide Export'!$B$14:$B$170,0),MATCH("Zone "&amp;'Rate Load ExpressWW Export'!J534,'Express Worldwide Export'!$C$13:$S$13,0))*1</f>
        <v>34.07</v>
      </c>
      <c r="N534" t="str">
        <f t="shared" si="1090"/>
        <v>Flat KG</v>
      </c>
      <c r="O534" t="s">
        <v>2310</v>
      </c>
      <c r="P534" t="s">
        <v>18</v>
      </c>
      <c r="R534" t="str">
        <f t="shared" si="1227"/>
        <v>('DHL','2024-01-01','2024-12-31','12376','Export','US',NULL,'EXPRESS 12:00 (DOC) ','Non-Document','7',4,4.5,34.07,'Flat KG','AppliedMaterials_2024',NULL),</v>
      </c>
    </row>
    <row r="535" spans="1:18" x14ac:dyDescent="0.3">
      <c r="A535" t="str">
        <f t="shared" ref="A535" si="1305">A510</f>
        <v>DHL</v>
      </c>
      <c r="B535" s="1" t="s">
        <v>21</v>
      </c>
      <c r="C535" s="1" t="s">
        <v>2309</v>
      </c>
      <c r="D535">
        <v>12376</v>
      </c>
      <c r="E535" t="str">
        <f t="shared" ref="E535:G535" si="1306">E510</f>
        <v>Export</v>
      </c>
      <c r="F535" t="str">
        <f t="shared" si="1306"/>
        <v>US</v>
      </c>
      <c r="G535" t="str">
        <f t="shared" si="1306"/>
        <v>NULL</v>
      </c>
      <c r="H535" t="s">
        <v>2351</v>
      </c>
      <c r="I535" t="str">
        <f t="shared" ref="I535" si="1307">I510</f>
        <v>Non-Document</v>
      </c>
      <c r="J535">
        <f t="shared" si="1287"/>
        <v>7</v>
      </c>
      <c r="K535">
        <f t="shared" ref="K535:L535" si="1308">K510</f>
        <v>4.5</v>
      </c>
      <c r="L535">
        <f t="shared" si="1308"/>
        <v>5</v>
      </c>
      <c r="M535">
        <f>INDEX('Express Worldwide Export'!$C$14:$S$170,MATCH('Rate Load ExpressWW Export'!L535,'Express Worldwide Export'!$B$14:$B$170,0),MATCH("Zone "&amp;'Rate Load ExpressWW Export'!J535,'Express Worldwide Export'!$C$13:$S$13,0))*1</f>
        <v>35.61</v>
      </c>
      <c r="N535" t="str">
        <f t="shared" si="1090"/>
        <v>Flat KG</v>
      </c>
      <c r="O535" t="s">
        <v>2310</v>
      </c>
      <c r="P535" t="s">
        <v>18</v>
      </c>
      <c r="R535" t="str">
        <f t="shared" si="1227"/>
        <v>('DHL','2024-01-01','2024-12-31','12376','Export','US',NULL,'EXPRESS 12:00 (DOC) ','Non-Document','7',4.5,5,35.61,'Flat KG','AppliedMaterials_2024',NULL),</v>
      </c>
    </row>
    <row r="536" spans="1:18" x14ac:dyDescent="0.3">
      <c r="A536" t="str">
        <f t="shared" ref="A536" si="1309">A511</f>
        <v>DHL</v>
      </c>
      <c r="B536" s="1" t="s">
        <v>21</v>
      </c>
      <c r="C536" s="1" t="s">
        <v>2309</v>
      </c>
      <c r="D536">
        <v>12376</v>
      </c>
      <c r="E536" t="str">
        <f t="shared" ref="E536:G536" si="1310">E511</f>
        <v>Export</v>
      </c>
      <c r="F536" t="str">
        <f t="shared" si="1310"/>
        <v>US</v>
      </c>
      <c r="G536" t="str">
        <f t="shared" si="1310"/>
        <v>NULL</v>
      </c>
      <c r="H536" t="s">
        <v>2351</v>
      </c>
      <c r="I536" t="str">
        <f t="shared" ref="I536" si="1311">I511</f>
        <v>Non-Document</v>
      </c>
      <c r="J536">
        <f t="shared" si="1287"/>
        <v>7</v>
      </c>
      <c r="K536">
        <f t="shared" ref="K536:L536" si="1312">K511</f>
        <v>5</v>
      </c>
      <c r="L536">
        <f t="shared" si="1312"/>
        <v>5.5</v>
      </c>
      <c r="M536">
        <f>INDEX('Express Worldwide Export'!$C$14:$S$170,MATCH('Rate Load ExpressWW Export'!L536,'Express Worldwide Export'!$B$14:$B$170,0),MATCH("Zone "&amp;'Rate Load ExpressWW Export'!J536,'Express Worldwide Export'!$C$13:$S$13,0))*1</f>
        <v>37.32</v>
      </c>
      <c r="N536" t="str">
        <f t="shared" si="1090"/>
        <v>Flat KG</v>
      </c>
      <c r="O536" t="s">
        <v>2310</v>
      </c>
      <c r="P536" t="s">
        <v>18</v>
      </c>
      <c r="R536" t="str">
        <f t="shared" si="1227"/>
        <v>('DHL','2024-01-01','2024-12-31','12376','Export','US',NULL,'EXPRESS 12:00 (DOC) ','Non-Document','7',5,5.5,37.32,'Flat KG','AppliedMaterials_2024',NULL),</v>
      </c>
    </row>
    <row r="537" spans="1:18" x14ac:dyDescent="0.3">
      <c r="A537" t="str">
        <f t="shared" ref="A537" si="1313">A512</f>
        <v>DHL</v>
      </c>
      <c r="B537" s="1" t="s">
        <v>21</v>
      </c>
      <c r="C537" s="1" t="s">
        <v>2309</v>
      </c>
      <c r="D537">
        <v>12376</v>
      </c>
      <c r="E537" t="str">
        <f t="shared" ref="E537:G537" si="1314">E512</f>
        <v>Export</v>
      </c>
      <c r="F537" t="str">
        <f t="shared" si="1314"/>
        <v>US</v>
      </c>
      <c r="G537" t="str">
        <f t="shared" si="1314"/>
        <v>NULL</v>
      </c>
      <c r="H537" t="s">
        <v>2351</v>
      </c>
      <c r="I537" t="str">
        <f t="shared" ref="I537" si="1315">I512</f>
        <v>Non-Document</v>
      </c>
      <c r="J537">
        <f t="shared" si="1287"/>
        <v>7</v>
      </c>
      <c r="K537">
        <f t="shared" ref="K537:L537" si="1316">K512</f>
        <v>5.5</v>
      </c>
      <c r="L537">
        <f t="shared" si="1316"/>
        <v>6</v>
      </c>
      <c r="M537">
        <f>INDEX('Express Worldwide Export'!$C$14:$S$170,MATCH('Rate Load ExpressWW Export'!L537,'Express Worldwide Export'!$B$14:$B$170,0),MATCH("Zone "&amp;'Rate Load ExpressWW Export'!J537,'Express Worldwide Export'!$C$13:$S$13,0))*1</f>
        <v>39.03</v>
      </c>
      <c r="N537" t="str">
        <f t="shared" si="1090"/>
        <v>Flat KG</v>
      </c>
      <c r="O537" t="s">
        <v>2310</v>
      </c>
      <c r="P537" t="s">
        <v>18</v>
      </c>
      <c r="R537" t="str">
        <f t="shared" si="1227"/>
        <v>('DHL','2024-01-01','2024-12-31','12376','Export','US',NULL,'EXPRESS 12:00 (DOC) ','Non-Document','7',5.5,6,39.03,'Flat KG','AppliedMaterials_2024',NULL),</v>
      </c>
    </row>
    <row r="538" spans="1:18" x14ac:dyDescent="0.3">
      <c r="A538" t="str">
        <f t="shared" ref="A538" si="1317">A513</f>
        <v>DHL</v>
      </c>
      <c r="B538" s="1" t="s">
        <v>21</v>
      </c>
      <c r="C538" s="1" t="s">
        <v>2309</v>
      </c>
      <c r="D538">
        <v>12376</v>
      </c>
      <c r="E538" t="str">
        <f t="shared" ref="E538:G538" si="1318">E513</f>
        <v>Export</v>
      </c>
      <c r="F538" t="str">
        <f t="shared" si="1318"/>
        <v>US</v>
      </c>
      <c r="G538" t="str">
        <f t="shared" si="1318"/>
        <v>NULL</v>
      </c>
      <c r="H538" t="s">
        <v>2351</v>
      </c>
      <c r="I538" t="str">
        <f t="shared" ref="I538" si="1319">I513</f>
        <v>Non-Document</v>
      </c>
      <c r="J538">
        <f t="shared" si="1287"/>
        <v>7</v>
      </c>
      <c r="K538">
        <f t="shared" ref="K538:L538" si="1320">K513</f>
        <v>6</v>
      </c>
      <c r="L538">
        <f t="shared" si="1320"/>
        <v>6.5</v>
      </c>
      <c r="M538">
        <f>INDEX('Express Worldwide Export'!$C$14:$S$170,MATCH('Rate Load ExpressWW Export'!L538,'Express Worldwide Export'!$B$14:$B$170,0),MATCH("Zone "&amp;'Rate Load ExpressWW Export'!J538,'Express Worldwide Export'!$C$13:$S$13,0))*1</f>
        <v>40.74</v>
      </c>
      <c r="N538" t="str">
        <f t="shared" si="1090"/>
        <v>Flat KG</v>
      </c>
      <c r="O538" t="s">
        <v>2310</v>
      </c>
      <c r="P538" t="s">
        <v>18</v>
      </c>
      <c r="R538" t="str">
        <f t="shared" si="1227"/>
        <v>('DHL','2024-01-01','2024-12-31','12376','Export','US',NULL,'EXPRESS 12:00 (DOC) ','Non-Document','7',6,6.5,40.74,'Flat KG','AppliedMaterials_2024',NULL),</v>
      </c>
    </row>
    <row r="539" spans="1:18" x14ac:dyDescent="0.3">
      <c r="A539" t="str">
        <f t="shared" ref="A539" si="1321">A514</f>
        <v>DHL</v>
      </c>
      <c r="B539" s="1" t="s">
        <v>21</v>
      </c>
      <c r="C539" s="1" t="s">
        <v>2309</v>
      </c>
      <c r="D539">
        <v>12376</v>
      </c>
      <c r="E539" t="str">
        <f t="shared" ref="E539:G539" si="1322">E514</f>
        <v>Export</v>
      </c>
      <c r="F539" t="str">
        <f t="shared" si="1322"/>
        <v>US</v>
      </c>
      <c r="G539" t="str">
        <f t="shared" si="1322"/>
        <v>NULL</v>
      </c>
      <c r="H539" t="s">
        <v>2351</v>
      </c>
      <c r="I539" t="str">
        <f t="shared" ref="I539" si="1323">I514</f>
        <v>Non-Document</v>
      </c>
      <c r="J539">
        <f t="shared" si="1287"/>
        <v>7</v>
      </c>
      <c r="K539">
        <f t="shared" ref="K539:L539" si="1324">K514</f>
        <v>6.5</v>
      </c>
      <c r="L539">
        <f t="shared" si="1324"/>
        <v>7</v>
      </c>
      <c r="M539">
        <f>INDEX('Express Worldwide Export'!$C$14:$S$170,MATCH('Rate Load ExpressWW Export'!L539,'Express Worldwide Export'!$B$14:$B$170,0),MATCH("Zone "&amp;'Rate Load ExpressWW Export'!J539,'Express Worldwide Export'!$C$13:$S$13,0))*1</f>
        <v>42.45</v>
      </c>
      <c r="N539" t="str">
        <f t="shared" si="1090"/>
        <v>Flat KG</v>
      </c>
      <c r="O539" t="s">
        <v>2310</v>
      </c>
      <c r="P539" t="s">
        <v>18</v>
      </c>
      <c r="R539" t="str">
        <f t="shared" si="1227"/>
        <v>('DHL','2024-01-01','2024-12-31','12376','Export','US',NULL,'EXPRESS 12:00 (DOC) ','Non-Document','7',6.5,7,42.45,'Flat KG','AppliedMaterials_2024',NULL),</v>
      </c>
    </row>
    <row r="540" spans="1:18" x14ac:dyDescent="0.3">
      <c r="A540" t="str">
        <f t="shared" ref="A540" si="1325">A515</f>
        <v>DHL</v>
      </c>
      <c r="B540" s="1" t="s">
        <v>21</v>
      </c>
      <c r="C540" s="1" t="s">
        <v>2309</v>
      </c>
      <c r="D540">
        <v>12376</v>
      </c>
      <c r="E540" t="str">
        <f t="shared" ref="E540:G540" si="1326">E515</f>
        <v>Export</v>
      </c>
      <c r="F540" t="str">
        <f t="shared" si="1326"/>
        <v>US</v>
      </c>
      <c r="G540" t="str">
        <f t="shared" si="1326"/>
        <v>NULL</v>
      </c>
      <c r="H540" t="s">
        <v>2351</v>
      </c>
      <c r="I540" t="str">
        <f t="shared" ref="I540" si="1327">I515</f>
        <v>Non-Document</v>
      </c>
      <c r="J540">
        <f t="shared" si="1287"/>
        <v>7</v>
      </c>
      <c r="K540">
        <f t="shared" ref="K540:L540" si="1328">K515</f>
        <v>7</v>
      </c>
      <c r="L540">
        <f t="shared" si="1328"/>
        <v>7.5</v>
      </c>
      <c r="M540">
        <f>INDEX('Express Worldwide Export'!$C$14:$S$170,MATCH('Rate Load ExpressWW Export'!L540,'Express Worldwide Export'!$B$14:$B$170,0),MATCH("Zone "&amp;'Rate Load ExpressWW Export'!J540,'Express Worldwide Export'!$C$13:$S$13,0))*1</f>
        <v>44.16</v>
      </c>
      <c r="N540" t="str">
        <f t="shared" si="1090"/>
        <v>Flat KG</v>
      </c>
      <c r="O540" t="s">
        <v>2310</v>
      </c>
      <c r="P540" t="s">
        <v>18</v>
      </c>
      <c r="R540" t="str">
        <f t="shared" si="1227"/>
        <v>('DHL','2024-01-01','2024-12-31','12376','Export','US',NULL,'EXPRESS 12:00 (DOC) ','Non-Document','7',7,7.5,44.16,'Flat KG','AppliedMaterials_2024',NULL),</v>
      </c>
    </row>
    <row r="541" spans="1:18" x14ac:dyDescent="0.3">
      <c r="A541" t="str">
        <f t="shared" ref="A541" si="1329">A516</f>
        <v>DHL</v>
      </c>
      <c r="B541" s="1" t="s">
        <v>21</v>
      </c>
      <c r="C541" s="1" t="s">
        <v>2309</v>
      </c>
      <c r="D541">
        <v>12376</v>
      </c>
      <c r="E541" t="str">
        <f t="shared" ref="E541:G541" si="1330">E516</f>
        <v>Export</v>
      </c>
      <c r="F541" t="str">
        <f t="shared" si="1330"/>
        <v>US</v>
      </c>
      <c r="G541" t="str">
        <f t="shared" si="1330"/>
        <v>NULL</v>
      </c>
      <c r="H541" t="s">
        <v>2351</v>
      </c>
      <c r="I541" t="str">
        <f t="shared" ref="I541" si="1331">I516</f>
        <v>Non-Document</v>
      </c>
      <c r="J541">
        <f t="shared" si="1287"/>
        <v>7</v>
      </c>
      <c r="K541">
        <f t="shared" ref="K541:L541" si="1332">K516</f>
        <v>7.5</v>
      </c>
      <c r="L541">
        <f t="shared" si="1332"/>
        <v>8</v>
      </c>
      <c r="M541">
        <f>INDEX('Express Worldwide Export'!$C$14:$S$170,MATCH('Rate Load ExpressWW Export'!L541,'Express Worldwide Export'!$B$14:$B$170,0),MATCH("Zone "&amp;'Rate Load ExpressWW Export'!J541,'Express Worldwide Export'!$C$13:$S$13,0))*1</f>
        <v>45.87</v>
      </c>
      <c r="N541" t="str">
        <f t="shared" si="1090"/>
        <v>Flat KG</v>
      </c>
      <c r="O541" t="s">
        <v>2310</v>
      </c>
      <c r="P541" t="s">
        <v>18</v>
      </c>
      <c r="R541" t="str">
        <f t="shared" si="1227"/>
        <v>('DHL','2024-01-01','2024-12-31','12376','Export','US',NULL,'EXPRESS 12:00 (DOC) ','Non-Document','7',7.5,8,45.87,'Flat KG','AppliedMaterials_2024',NULL),</v>
      </c>
    </row>
    <row r="542" spans="1:18" x14ac:dyDescent="0.3">
      <c r="A542" t="str">
        <f t="shared" ref="A542" si="1333">A517</f>
        <v>DHL</v>
      </c>
      <c r="B542" s="1" t="s">
        <v>21</v>
      </c>
      <c r="C542" s="1" t="s">
        <v>2309</v>
      </c>
      <c r="D542">
        <v>12376</v>
      </c>
      <c r="E542" t="str">
        <f t="shared" ref="E542:G542" si="1334">E517</f>
        <v>Export</v>
      </c>
      <c r="F542" t="str">
        <f t="shared" si="1334"/>
        <v>US</v>
      </c>
      <c r="G542" t="str">
        <f t="shared" si="1334"/>
        <v>NULL</v>
      </c>
      <c r="H542" t="s">
        <v>2351</v>
      </c>
      <c r="I542" t="str">
        <f t="shared" ref="I542" si="1335">I517</f>
        <v>Non-Document</v>
      </c>
      <c r="J542">
        <f t="shared" si="1287"/>
        <v>7</v>
      </c>
      <c r="K542">
        <f t="shared" ref="K542:L542" si="1336">K517</f>
        <v>8</v>
      </c>
      <c r="L542">
        <f t="shared" si="1336"/>
        <v>8.5</v>
      </c>
      <c r="M542">
        <f>INDEX('Express Worldwide Export'!$C$14:$S$170,MATCH('Rate Load ExpressWW Export'!L542,'Express Worldwide Export'!$B$14:$B$170,0),MATCH("Zone "&amp;'Rate Load ExpressWW Export'!J542,'Express Worldwide Export'!$C$13:$S$13,0))*1</f>
        <v>47.58</v>
      </c>
      <c r="N542" t="str">
        <f t="shared" si="1090"/>
        <v>Flat KG</v>
      </c>
      <c r="O542" t="s">
        <v>2310</v>
      </c>
      <c r="P542" t="s">
        <v>18</v>
      </c>
      <c r="R542" t="str">
        <f t="shared" si="1227"/>
        <v>('DHL','2024-01-01','2024-12-31','12376','Export','US',NULL,'EXPRESS 12:00 (DOC) ','Non-Document','7',8,8.5,47.58,'Flat KG','AppliedMaterials_2024',NULL),</v>
      </c>
    </row>
    <row r="543" spans="1:18" x14ac:dyDescent="0.3">
      <c r="A543" t="str">
        <f t="shared" ref="A543" si="1337">A518</f>
        <v>DHL</v>
      </c>
      <c r="B543" s="1" t="s">
        <v>21</v>
      </c>
      <c r="C543" s="1" t="s">
        <v>2309</v>
      </c>
      <c r="D543">
        <v>12376</v>
      </c>
      <c r="E543" t="str">
        <f t="shared" ref="E543:G543" si="1338">E518</f>
        <v>Export</v>
      </c>
      <c r="F543" t="str">
        <f t="shared" si="1338"/>
        <v>US</v>
      </c>
      <c r="G543" t="str">
        <f t="shared" si="1338"/>
        <v>NULL</v>
      </c>
      <c r="H543" t="s">
        <v>2351</v>
      </c>
      <c r="I543" t="str">
        <f t="shared" ref="I543" si="1339">I518</f>
        <v>Non-Document</v>
      </c>
      <c r="J543">
        <f t="shared" si="1287"/>
        <v>7</v>
      </c>
      <c r="K543">
        <f t="shared" ref="K543:L543" si="1340">K518</f>
        <v>8.5</v>
      </c>
      <c r="L543">
        <f t="shared" si="1340"/>
        <v>9</v>
      </c>
      <c r="M543">
        <f>INDEX('Express Worldwide Export'!$C$14:$S$170,MATCH('Rate Load ExpressWW Export'!L543,'Express Worldwide Export'!$B$14:$B$170,0),MATCH("Zone "&amp;'Rate Load ExpressWW Export'!J543,'Express Worldwide Export'!$C$13:$S$13,0))*1</f>
        <v>49.29</v>
      </c>
      <c r="N543" t="str">
        <f t="shared" si="1090"/>
        <v>Flat KG</v>
      </c>
      <c r="O543" t="s">
        <v>2310</v>
      </c>
      <c r="P543" t="s">
        <v>18</v>
      </c>
      <c r="R543" t="str">
        <f t="shared" si="1227"/>
        <v>('DHL','2024-01-01','2024-12-31','12376','Export','US',NULL,'EXPRESS 12:00 (DOC) ','Non-Document','7',8.5,9,49.29,'Flat KG','AppliedMaterials_2024',NULL),</v>
      </c>
    </row>
    <row r="544" spans="1:18" x14ac:dyDescent="0.3">
      <c r="A544" t="str">
        <f t="shared" ref="A544" si="1341">A519</f>
        <v>DHL</v>
      </c>
      <c r="B544" s="1" t="s">
        <v>21</v>
      </c>
      <c r="C544" s="1" t="s">
        <v>2309</v>
      </c>
      <c r="D544">
        <v>12376</v>
      </c>
      <c r="E544" t="str">
        <f t="shared" ref="E544:G544" si="1342">E519</f>
        <v>Export</v>
      </c>
      <c r="F544" t="str">
        <f t="shared" si="1342"/>
        <v>US</v>
      </c>
      <c r="G544" t="str">
        <f t="shared" si="1342"/>
        <v>NULL</v>
      </c>
      <c r="H544" t="s">
        <v>2351</v>
      </c>
      <c r="I544" t="str">
        <f t="shared" ref="I544" si="1343">I519</f>
        <v>Non-Document</v>
      </c>
      <c r="J544">
        <f t="shared" si="1287"/>
        <v>7</v>
      </c>
      <c r="K544">
        <f t="shared" ref="K544:L544" si="1344">K519</f>
        <v>9</v>
      </c>
      <c r="L544">
        <f t="shared" si="1344"/>
        <v>9.5</v>
      </c>
      <c r="M544">
        <f>INDEX('Express Worldwide Export'!$C$14:$S$170,MATCH('Rate Load ExpressWW Export'!L544,'Express Worldwide Export'!$B$14:$B$170,0),MATCH("Zone "&amp;'Rate Load ExpressWW Export'!J544,'Express Worldwide Export'!$C$13:$S$13,0))*1</f>
        <v>51</v>
      </c>
      <c r="N544" t="str">
        <f t="shared" si="1090"/>
        <v>Flat KG</v>
      </c>
      <c r="O544" t="s">
        <v>2310</v>
      </c>
      <c r="P544" t="s">
        <v>18</v>
      </c>
      <c r="R544" t="str">
        <f t="shared" si="1227"/>
        <v>('DHL','2024-01-01','2024-12-31','12376','Export','US',NULL,'EXPRESS 12:00 (DOC) ','Non-Document','7',9,9.5,51,'Flat KG','AppliedMaterials_2024',NULL),</v>
      </c>
    </row>
    <row r="545" spans="1:18" x14ac:dyDescent="0.3">
      <c r="A545" t="str">
        <f t="shared" ref="A545" si="1345">A520</f>
        <v>DHL</v>
      </c>
      <c r="B545" s="1" t="s">
        <v>21</v>
      </c>
      <c r="C545" s="1" t="s">
        <v>2309</v>
      </c>
      <c r="D545">
        <v>12376</v>
      </c>
      <c r="E545" t="str">
        <f t="shared" ref="E545:G545" si="1346">E520</f>
        <v>Export</v>
      </c>
      <c r="F545" t="str">
        <f t="shared" si="1346"/>
        <v>US</v>
      </c>
      <c r="G545" t="str">
        <f t="shared" si="1346"/>
        <v>NULL</v>
      </c>
      <c r="H545" t="s">
        <v>2351</v>
      </c>
      <c r="I545" t="str">
        <f t="shared" ref="I545" si="1347">I520</f>
        <v>Non-Document</v>
      </c>
      <c r="J545">
        <f t="shared" si="1287"/>
        <v>7</v>
      </c>
      <c r="K545">
        <f t="shared" ref="K545:L545" si="1348">K520</f>
        <v>9.5</v>
      </c>
      <c r="L545">
        <f t="shared" si="1348"/>
        <v>10</v>
      </c>
      <c r="M545">
        <f>INDEX('Express Worldwide Export'!$C$14:$S$170,MATCH('Rate Load ExpressWW Export'!L545,'Express Worldwide Export'!$B$14:$B$170,0),MATCH("Zone "&amp;'Rate Load ExpressWW Export'!J545,'Express Worldwide Export'!$C$13:$S$13,0))*1</f>
        <v>52.71</v>
      </c>
      <c r="N545" t="str">
        <f t="shared" ref="N545:N608" si="1349">N520</f>
        <v>Flat KG</v>
      </c>
      <c r="O545" t="s">
        <v>2310</v>
      </c>
      <c r="P545" t="s">
        <v>18</v>
      </c>
      <c r="R545" t="str">
        <f t="shared" si="1227"/>
        <v>('DHL','2024-01-01','2024-12-31','12376','Export','US',NULL,'EXPRESS 12:00 (DOC) ','Non-Document','7',9.5,10,52.71,'Flat KG','AppliedMaterials_2024',NULL),</v>
      </c>
    </row>
    <row r="546" spans="1:18" x14ac:dyDescent="0.3">
      <c r="A546" t="str">
        <f t="shared" ref="A546" si="1350">A521</f>
        <v>DHL</v>
      </c>
      <c r="B546" s="1" t="s">
        <v>21</v>
      </c>
      <c r="C546" s="1" t="s">
        <v>2309</v>
      </c>
      <c r="D546">
        <v>12376</v>
      </c>
      <c r="E546" t="str">
        <f t="shared" ref="E546:G546" si="1351">E521</f>
        <v>Export</v>
      </c>
      <c r="F546" t="str">
        <f t="shared" si="1351"/>
        <v>US</v>
      </c>
      <c r="G546" t="str">
        <f t="shared" si="1351"/>
        <v>NULL</v>
      </c>
      <c r="H546" t="s">
        <v>2351</v>
      </c>
      <c r="I546" t="str">
        <f t="shared" ref="I546" si="1352">I521</f>
        <v>Non-Document</v>
      </c>
      <c r="J546">
        <f t="shared" si="1287"/>
        <v>7</v>
      </c>
      <c r="K546">
        <f t="shared" ref="K546:L546" si="1353">K521</f>
        <v>10</v>
      </c>
      <c r="L546">
        <f t="shared" si="1353"/>
        <v>20</v>
      </c>
      <c r="M546">
        <f>INDEX('Express Worldwide Export'!$C$14:$S$170,MATCH('Rate Load ExpressWW Export'!L546,'Express Worldwide Export'!$B$14:$B$170,0),MATCH("Zone "&amp;'Rate Load ExpressWW Export'!J546,'Express Worldwide Export'!$C$13:$S$13,0))*1</f>
        <v>0.79</v>
      </c>
      <c r="N546" t="str">
        <f t="shared" si="1349"/>
        <v>Per0.5KG_A</v>
      </c>
      <c r="O546" t="s">
        <v>2310</v>
      </c>
      <c r="P546">
        <f>M545</f>
        <v>52.71</v>
      </c>
      <c r="R546" t="str">
        <f t="shared" si="1227"/>
        <v>('DHL','2024-01-01','2024-12-31','12376','Export','US',NULL,'EXPRESS 12:00 (DOC) ','Non-Document','7',10,20,0.79,'Per0.5KG_A','AppliedMaterials_2024',52.71),</v>
      </c>
    </row>
    <row r="547" spans="1:18" x14ac:dyDescent="0.3">
      <c r="A547" t="str">
        <f t="shared" ref="A547" si="1354">A522</f>
        <v>DHL</v>
      </c>
      <c r="B547" s="1" t="s">
        <v>21</v>
      </c>
      <c r="C547" s="1" t="s">
        <v>2309</v>
      </c>
      <c r="D547">
        <v>12376</v>
      </c>
      <c r="E547" t="str">
        <f t="shared" ref="E547:G547" si="1355">E522</f>
        <v>Export</v>
      </c>
      <c r="F547" t="str">
        <f t="shared" si="1355"/>
        <v>US</v>
      </c>
      <c r="G547" t="str">
        <f t="shared" si="1355"/>
        <v>NULL</v>
      </c>
      <c r="H547" t="s">
        <v>2351</v>
      </c>
      <c r="I547" t="str">
        <f t="shared" ref="I547" si="1356">I522</f>
        <v>Non-Document</v>
      </c>
      <c r="J547">
        <f t="shared" si="1287"/>
        <v>7</v>
      </c>
      <c r="K547">
        <f t="shared" ref="K547:L547" si="1357">K522</f>
        <v>20</v>
      </c>
      <c r="L547">
        <f t="shared" si="1357"/>
        <v>30</v>
      </c>
      <c r="M547">
        <f>INDEX('Express Worldwide Export'!$C$14:$S$170,MATCH('Rate Load ExpressWW Export'!L547,'Express Worldwide Export'!$B$14:$B$170,0),MATCH("Zone "&amp;'Rate Load ExpressWW Export'!J547,'Express Worldwide Export'!$C$13:$S$13,0))*1</f>
        <v>1.19</v>
      </c>
      <c r="N547" t="str">
        <f t="shared" si="1349"/>
        <v>Per0.5KG_A</v>
      </c>
      <c r="O547" t="s">
        <v>2310</v>
      </c>
      <c r="P547">
        <f>P546+((K547-K546)*2)*M546</f>
        <v>68.510000000000005</v>
      </c>
      <c r="R547" t="str">
        <f t="shared" si="1227"/>
        <v>('DHL','2024-01-01','2024-12-31','12376','Export','US',NULL,'EXPRESS 12:00 (DOC) ','Non-Document','7',20,30,1.19,'Per0.5KG_A','AppliedMaterials_2024',68.51),</v>
      </c>
    </row>
    <row r="548" spans="1:18" x14ac:dyDescent="0.3">
      <c r="A548" t="str">
        <f t="shared" ref="A548" si="1358">A523</f>
        <v>DHL</v>
      </c>
      <c r="B548" s="1" t="s">
        <v>21</v>
      </c>
      <c r="C548" s="1" t="s">
        <v>2309</v>
      </c>
      <c r="D548">
        <v>12376</v>
      </c>
      <c r="E548" t="str">
        <f t="shared" ref="E548:G548" si="1359">E523</f>
        <v>Export</v>
      </c>
      <c r="F548" t="str">
        <f t="shared" si="1359"/>
        <v>US</v>
      </c>
      <c r="G548" t="str">
        <f t="shared" si="1359"/>
        <v>NULL</v>
      </c>
      <c r="H548" t="s">
        <v>2351</v>
      </c>
      <c r="I548" t="str">
        <f t="shared" ref="I548" si="1360">I523</f>
        <v>Non-Document</v>
      </c>
      <c r="J548">
        <f t="shared" si="1287"/>
        <v>7</v>
      </c>
      <c r="K548">
        <f t="shared" ref="K548:L548" si="1361">K523</f>
        <v>30</v>
      </c>
      <c r="L548">
        <f t="shared" si="1361"/>
        <v>70</v>
      </c>
      <c r="M548">
        <f>INDEX('Express Worldwide Export'!$C$14:$S$170,MATCH('Rate Load ExpressWW Export'!L548,'Express Worldwide Export'!$B$14:$B$170,0),MATCH("Zone "&amp;'Rate Load ExpressWW Export'!J548,'Express Worldwide Export'!$C$13:$S$13,0))*1</f>
        <v>1.47</v>
      </c>
      <c r="N548" t="str">
        <f t="shared" si="1349"/>
        <v>Per0.5KG_A</v>
      </c>
      <c r="O548" t="s">
        <v>2310</v>
      </c>
      <c r="P548">
        <f>P547+(K548-K547)*2*M547</f>
        <v>92.31</v>
      </c>
      <c r="R548" t="str">
        <f t="shared" si="1227"/>
        <v>('DHL','2024-01-01','2024-12-31','12376','Export','US',NULL,'EXPRESS 12:00 (DOC) ','Non-Document','7',30,70,1.47,'Per0.5KG_A','AppliedMaterials_2024',92.31),</v>
      </c>
    </row>
    <row r="549" spans="1:18" x14ac:dyDescent="0.3">
      <c r="A549" t="str">
        <f t="shared" ref="A549" si="1362">A524</f>
        <v>DHL</v>
      </c>
      <c r="B549" s="1" t="s">
        <v>21</v>
      </c>
      <c r="C549" s="1" t="s">
        <v>2309</v>
      </c>
      <c r="D549">
        <v>12376</v>
      </c>
      <c r="E549" t="str">
        <f t="shared" ref="E549:G549" si="1363">E524</f>
        <v>Export</v>
      </c>
      <c r="F549" t="str">
        <f t="shared" si="1363"/>
        <v>US</v>
      </c>
      <c r="G549" t="str">
        <f t="shared" si="1363"/>
        <v>NULL</v>
      </c>
      <c r="H549" t="s">
        <v>2351</v>
      </c>
      <c r="I549" t="str">
        <f t="shared" ref="I549" si="1364">I524</f>
        <v>Non-Document</v>
      </c>
      <c r="J549">
        <f t="shared" si="1287"/>
        <v>7</v>
      </c>
      <c r="K549">
        <f t="shared" ref="K549:L549" si="1365">K524</f>
        <v>70</v>
      </c>
      <c r="L549">
        <f t="shared" si="1365"/>
        <v>300</v>
      </c>
      <c r="M549">
        <f>INDEX('Express Worldwide Export'!$C$14:$S$170,MATCH('Rate Load ExpressWW Export'!L549,'Express Worldwide Export'!$B$14:$B$170,0),MATCH("Zone "&amp;'Rate Load ExpressWW Export'!J549,'Express Worldwide Export'!$C$13:$S$13,0))*1</f>
        <v>2.5</v>
      </c>
      <c r="N549" t="str">
        <f t="shared" si="1349"/>
        <v>Per0.5KG_A</v>
      </c>
      <c r="O549" t="s">
        <v>2310</v>
      </c>
      <c r="P549">
        <f>P548+(K549-K548)*2*M548</f>
        <v>209.91</v>
      </c>
      <c r="R549" t="str">
        <f t="shared" si="1227"/>
        <v>('DHL','2024-01-01','2024-12-31','12376','Export','US',NULL,'EXPRESS 12:00 (DOC) ','Non-Document','7',70,300,2.5,'Per0.5KG_A','AppliedMaterials_2024',209.91),</v>
      </c>
    </row>
    <row r="550" spans="1:18" x14ac:dyDescent="0.3">
      <c r="A550" t="str">
        <f t="shared" ref="A550" si="1366">A525</f>
        <v>DHL</v>
      </c>
      <c r="B550" s="1" t="s">
        <v>21</v>
      </c>
      <c r="C550" s="1" t="s">
        <v>2309</v>
      </c>
      <c r="D550">
        <v>12376</v>
      </c>
      <c r="E550" t="str">
        <f t="shared" ref="E550:G550" si="1367">E525</f>
        <v>Export</v>
      </c>
      <c r="F550" t="str">
        <f t="shared" si="1367"/>
        <v>US</v>
      </c>
      <c r="G550" t="str">
        <f t="shared" si="1367"/>
        <v>NULL</v>
      </c>
      <c r="H550" t="s">
        <v>2351</v>
      </c>
      <c r="I550" t="str">
        <f t="shared" ref="I550" si="1368">I525</f>
        <v>Non-Document</v>
      </c>
      <c r="J550">
        <f t="shared" si="1287"/>
        <v>7</v>
      </c>
      <c r="K550">
        <f t="shared" ref="K550:L550" si="1369">K525</f>
        <v>300</v>
      </c>
      <c r="L550">
        <f t="shared" si="1369"/>
        <v>99999</v>
      </c>
      <c r="M550">
        <f>INDEX('Express Worldwide Export'!$C$14:$S$170,MATCH('Rate Load ExpressWW Export'!L550,'Express Worldwide Export'!$B$14:$B$170,0),MATCH("Zone "&amp;'Rate Load ExpressWW Export'!J550,'Express Worldwide Export'!$C$13:$S$13,0))*1</f>
        <v>2.37</v>
      </c>
      <c r="N550" t="str">
        <f t="shared" si="1349"/>
        <v>Per0.5KG_A</v>
      </c>
      <c r="O550" t="s">
        <v>2310</v>
      </c>
      <c r="P550">
        <f>P549+(K550-K549)*2*M549</f>
        <v>1359.91</v>
      </c>
      <c r="R550" t="str">
        <f t="shared" si="1227"/>
        <v>('DHL','2024-01-01','2024-12-31','12376','Export','US',NULL,'EXPRESS 12:00 (DOC) ','Non-Document','7',300,99999,2.37,'Per0.5KG_A','AppliedMaterials_2024',1359.91),</v>
      </c>
    </row>
    <row r="551" spans="1:18" x14ac:dyDescent="0.3">
      <c r="A551" t="str">
        <f t="shared" ref="A551" si="1370">A526</f>
        <v>DHL</v>
      </c>
      <c r="B551" s="1" t="s">
        <v>21</v>
      </c>
      <c r="C551" s="1" t="s">
        <v>2309</v>
      </c>
      <c r="D551">
        <v>12376</v>
      </c>
      <c r="E551" t="str">
        <f t="shared" ref="E551:G551" si="1371">E526</f>
        <v>Export</v>
      </c>
      <c r="F551" t="str">
        <f t="shared" si="1371"/>
        <v>US</v>
      </c>
      <c r="G551" t="str">
        <f t="shared" si="1371"/>
        <v>NULL</v>
      </c>
      <c r="H551" t="s">
        <v>2351</v>
      </c>
      <c r="I551" t="str">
        <f t="shared" ref="I551" si="1372">I526</f>
        <v>Non-Document</v>
      </c>
      <c r="J551">
        <f t="shared" si="1287"/>
        <v>8</v>
      </c>
      <c r="K551">
        <f t="shared" ref="K551:L551" si="1373">K526</f>
        <v>0</v>
      </c>
      <c r="L551">
        <f t="shared" si="1373"/>
        <v>0.5</v>
      </c>
      <c r="M551">
        <f>INDEX('Express Worldwide Export'!$C$14:$S$170,MATCH('Rate Load ExpressWW Export'!L551,'Express Worldwide Export'!$B$14:$B$170,0),MATCH("Zone "&amp;'Rate Load ExpressWW Export'!J551,'Express Worldwide Export'!$C$13:$S$13,0))*1</f>
        <v>23.97</v>
      </c>
      <c r="N551" t="str">
        <f t="shared" si="1349"/>
        <v>Flat KG</v>
      </c>
      <c r="O551" t="s">
        <v>2310</v>
      </c>
      <c r="P551" t="s">
        <v>18</v>
      </c>
      <c r="R551" t="str">
        <f t="shared" si="1227"/>
        <v>('DHL','2024-01-01','2024-12-31','12376','Export','US',NULL,'EXPRESS 12:00 (DOC) ','Non-Document','8',0,0.5,23.97,'Flat KG','AppliedMaterials_2024',NULL),</v>
      </c>
    </row>
    <row r="552" spans="1:18" x14ac:dyDescent="0.3">
      <c r="A552" t="str">
        <f t="shared" ref="A552" si="1374">A527</f>
        <v>DHL</v>
      </c>
      <c r="B552" s="1" t="s">
        <v>21</v>
      </c>
      <c r="C552" s="1" t="s">
        <v>2309</v>
      </c>
      <c r="D552">
        <v>12376</v>
      </c>
      <c r="E552" t="str">
        <f t="shared" ref="E552:G552" si="1375">E527</f>
        <v>Export</v>
      </c>
      <c r="F552" t="str">
        <f t="shared" si="1375"/>
        <v>US</v>
      </c>
      <c r="G552" t="str">
        <f t="shared" si="1375"/>
        <v>NULL</v>
      </c>
      <c r="H552" t="s">
        <v>2351</v>
      </c>
      <c r="I552" t="str">
        <f t="shared" ref="I552" si="1376">I527</f>
        <v>Non-Document</v>
      </c>
      <c r="J552">
        <f t="shared" si="1287"/>
        <v>8</v>
      </c>
      <c r="K552">
        <f t="shared" ref="K552:L552" si="1377">K527</f>
        <v>0.5</v>
      </c>
      <c r="L552">
        <f t="shared" si="1377"/>
        <v>1</v>
      </c>
      <c r="M552">
        <f>INDEX('Express Worldwide Export'!$C$14:$S$170,MATCH('Rate Load ExpressWW Export'!L552,'Express Worldwide Export'!$B$14:$B$170,0),MATCH("Zone "&amp;'Rate Load ExpressWW Export'!J552,'Express Worldwide Export'!$C$13:$S$13,0))*1</f>
        <v>26.65</v>
      </c>
      <c r="N552" t="str">
        <f t="shared" si="1349"/>
        <v>Flat KG</v>
      </c>
      <c r="O552" t="s">
        <v>2310</v>
      </c>
      <c r="P552" t="s">
        <v>18</v>
      </c>
      <c r="R552" t="str">
        <f t="shared" si="1227"/>
        <v>('DHL','2024-01-01','2024-12-31','12376','Export','US',NULL,'EXPRESS 12:00 (DOC) ','Non-Document','8',0.5,1,26.65,'Flat KG','AppliedMaterials_2024',NULL),</v>
      </c>
    </row>
    <row r="553" spans="1:18" x14ac:dyDescent="0.3">
      <c r="A553" t="str">
        <f t="shared" ref="A553" si="1378">A528</f>
        <v>DHL</v>
      </c>
      <c r="B553" s="1" t="s">
        <v>21</v>
      </c>
      <c r="C553" s="1" t="s">
        <v>2309</v>
      </c>
      <c r="D553">
        <v>12376</v>
      </c>
      <c r="E553" t="str">
        <f t="shared" ref="E553:G553" si="1379">E528</f>
        <v>Export</v>
      </c>
      <c r="F553" t="str">
        <f t="shared" si="1379"/>
        <v>US</v>
      </c>
      <c r="G553" t="str">
        <f t="shared" si="1379"/>
        <v>NULL</v>
      </c>
      <c r="H553" t="s">
        <v>2351</v>
      </c>
      <c r="I553" t="str">
        <f t="shared" ref="I553" si="1380">I528</f>
        <v>Non-Document</v>
      </c>
      <c r="J553">
        <f t="shared" si="1287"/>
        <v>8</v>
      </c>
      <c r="K553">
        <f t="shared" ref="K553:L553" si="1381">K528</f>
        <v>1</v>
      </c>
      <c r="L553">
        <f t="shared" si="1381"/>
        <v>1.5</v>
      </c>
      <c r="M553">
        <f>INDEX('Express Worldwide Export'!$C$14:$S$170,MATCH('Rate Load ExpressWW Export'!L553,'Express Worldwide Export'!$B$14:$B$170,0),MATCH("Zone "&amp;'Rate Load ExpressWW Export'!J553,'Express Worldwide Export'!$C$13:$S$13,0))*1</f>
        <v>28.79</v>
      </c>
      <c r="N553" t="str">
        <f t="shared" si="1349"/>
        <v>Flat KG</v>
      </c>
      <c r="O553" t="s">
        <v>2310</v>
      </c>
      <c r="P553" t="s">
        <v>18</v>
      </c>
      <c r="R553" t="str">
        <f t="shared" si="1227"/>
        <v>('DHL','2024-01-01','2024-12-31','12376','Export','US',NULL,'EXPRESS 12:00 (DOC) ','Non-Document','8',1,1.5,28.79,'Flat KG','AppliedMaterials_2024',NULL),</v>
      </c>
    </row>
    <row r="554" spans="1:18" x14ac:dyDescent="0.3">
      <c r="A554" t="str">
        <f t="shared" ref="A554" si="1382">A529</f>
        <v>DHL</v>
      </c>
      <c r="B554" s="1" t="s">
        <v>21</v>
      </c>
      <c r="C554" s="1" t="s">
        <v>2309</v>
      </c>
      <c r="D554">
        <v>12376</v>
      </c>
      <c r="E554" t="str">
        <f t="shared" ref="E554:G554" si="1383">E529</f>
        <v>Export</v>
      </c>
      <c r="F554" t="str">
        <f t="shared" si="1383"/>
        <v>US</v>
      </c>
      <c r="G554" t="str">
        <f t="shared" si="1383"/>
        <v>NULL</v>
      </c>
      <c r="H554" t="s">
        <v>2351</v>
      </c>
      <c r="I554" t="str">
        <f t="shared" ref="I554" si="1384">I529</f>
        <v>Non-Document</v>
      </c>
      <c r="J554">
        <f t="shared" si="1287"/>
        <v>8</v>
      </c>
      <c r="K554">
        <f t="shared" ref="K554:L554" si="1385">K529</f>
        <v>1.5</v>
      </c>
      <c r="L554">
        <f t="shared" si="1385"/>
        <v>2</v>
      </c>
      <c r="M554">
        <f>INDEX('Express Worldwide Export'!$C$14:$S$170,MATCH('Rate Load ExpressWW Export'!L554,'Express Worldwide Export'!$B$14:$B$170,0),MATCH("Zone "&amp;'Rate Load ExpressWW Export'!J554,'Express Worldwide Export'!$C$13:$S$13,0))*1</f>
        <v>30.93</v>
      </c>
      <c r="N554" t="str">
        <f t="shared" si="1349"/>
        <v>Flat KG</v>
      </c>
      <c r="O554" t="s">
        <v>2310</v>
      </c>
      <c r="P554" t="s">
        <v>18</v>
      </c>
      <c r="R554" t="str">
        <f t="shared" si="1227"/>
        <v>('DHL','2024-01-01','2024-12-31','12376','Export','US',NULL,'EXPRESS 12:00 (DOC) ','Non-Document','8',1.5,2,30.93,'Flat KG','AppliedMaterials_2024',NULL),</v>
      </c>
    </row>
    <row r="555" spans="1:18" x14ac:dyDescent="0.3">
      <c r="A555" t="str">
        <f t="shared" ref="A555" si="1386">A530</f>
        <v>DHL</v>
      </c>
      <c r="B555" s="1" t="s">
        <v>21</v>
      </c>
      <c r="C555" s="1" t="s">
        <v>2309</v>
      </c>
      <c r="D555">
        <v>12376</v>
      </c>
      <c r="E555" t="str">
        <f t="shared" ref="E555:G555" si="1387">E530</f>
        <v>Export</v>
      </c>
      <c r="F555" t="str">
        <f t="shared" si="1387"/>
        <v>US</v>
      </c>
      <c r="G555" t="str">
        <f t="shared" si="1387"/>
        <v>NULL</v>
      </c>
      <c r="H555" t="s">
        <v>2351</v>
      </c>
      <c r="I555" t="str">
        <f t="shared" ref="I555" si="1388">I530</f>
        <v>Non-Document</v>
      </c>
      <c r="J555">
        <f t="shared" si="1287"/>
        <v>8</v>
      </c>
      <c r="K555">
        <f t="shared" ref="K555:L555" si="1389">K530</f>
        <v>2</v>
      </c>
      <c r="L555">
        <f t="shared" si="1389"/>
        <v>2.5</v>
      </c>
      <c r="M555">
        <f>INDEX('Express Worldwide Export'!$C$14:$S$170,MATCH('Rate Load ExpressWW Export'!L555,'Express Worldwide Export'!$B$14:$B$170,0),MATCH("Zone "&amp;'Rate Load ExpressWW Export'!J555,'Express Worldwide Export'!$C$13:$S$13,0))*1</f>
        <v>32.6</v>
      </c>
      <c r="N555" t="str">
        <f t="shared" si="1349"/>
        <v>Flat KG</v>
      </c>
      <c r="O555" t="s">
        <v>2310</v>
      </c>
      <c r="P555" t="s">
        <v>18</v>
      </c>
      <c r="R555" t="str">
        <f t="shared" si="1227"/>
        <v>('DHL','2024-01-01','2024-12-31','12376','Export','US',NULL,'EXPRESS 12:00 (DOC) ','Non-Document','8',2,2.5,32.6,'Flat KG','AppliedMaterials_2024',NULL),</v>
      </c>
    </row>
    <row r="556" spans="1:18" x14ac:dyDescent="0.3">
      <c r="A556" t="str">
        <f t="shared" ref="A556" si="1390">A531</f>
        <v>DHL</v>
      </c>
      <c r="B556" s="1" t="s">
        <v>21</v>
      </c>
      <c r="C556" s="1" t="s">
        <v>2309</v>
      </c>
      <c r="D556">
        <v>12376</v>
      </c>
      <c r="E556" t="str">
        <f t="shared" ref="E556:G556" si="1391">E531</f>
        <v>Export</v>
      </c>
      <c r="F556" t="str">
        <f t="shared" si="1391"/>
        <v>US</v>
      </c>
      <c r="G556" t="str">
        <f t="shared" si="1391"/>
        <v>NULL</v>
      </c>
      <c r="H556" t="s">
        <v>2351</v>
      </c>
      <c r="I556" t="str">
        <f t="shared" ref="I556" si="1392">I531</f>
        <v>Non-Document</v>
      </c>
      <c r="J556">
        <f t="shared" si="1287"/>
        <v>8</v>
      </c>
      <c r="K556">
        <f t="shared" ref="K556:L556" si="1393">K531</f>
        <v>2.5</v>
      </c>
      <c r="L556">
        <f t="shared" si="1393"/>
        <v>3</v>
      </c>
      <c r="M556">
        <f>INDEX('Express Worldwide Export'!$C$14:$S$170,MATCH('Rate Load ExpressWW Export'!L556,'Express Worldwide Export'!$B$14:$B$170,0),MATCH("Zone "&amp;'Rate Load ExpressWW Export'!J556,'Express Worldwide Export'!$C$13:$S$13,0))*1</f>
        <v>34.69</v>
      </c>
      <c r="N556" t="str">
        <f t="shared" si="1349"/>
        <v>Flat KG</v>
      </c>
      <c r="O556" t="s">
        <v>2310</v>
      </c>
      <c r="P556" t="s">
        <v>18</v>
      </c>
      <c r="R556" t="str">
        <f t="shared" si="1227"/>
        <v>('DHL','2024-01-01','2024-12-31','12376','Export','US',NULL,'EXPRESS 12:00 (DOC) ','Non-Document','8',2.5,3,34.69,'Flat KG','AppliedMaterials_2024',NULL),</v>
      </c>
    </row>
    <row r="557" spans="1:18" x14ac:dyDescent="0.3">
      <c r="A557" t="str">
        <f t="shared" ref="A557" si="1394">A532</f>
        <v>DHL</v>
      </c>
      <c r="B557" s="1" t="s">
        <v>21</v>
      </c>
      <c r="C557" s="1" t="s">
        <v>2309</v>
      </c>
      <c r="D557">
        <v>12376</v>
      </c>
      <c r="E557" t="str">
        <f t="shared" ref="E557:G557" si="1395">E532</f>
        <v>Export</v>
      </c>
      <c r="F557" t="str">
        <f t="shared" si="1395"/>
        <v>US</v>
      </c>
      <c r="G557" t="str">
        <f t="shared" si="1395"/>
        <v>NULL</v>
      </c>
      <c r="H557" t="s">
        <v>2351</v>
      </c>
      <c r="I557" t="str">
        <f t="shared" ref="I557" si="1396">I532</f>
        <v>Non-Document</v>
      </c>
      <c r="J557">
        <f t="shared" si="1287"/>
        <v>8</v>
      </c>
      <c r="K557">
        <f t="shared" ref="K557:L557" si="1397">K532</f>
        <v>3</v>
      </c>
      <c r="L557">
        <f t="shared" si="1397"/>
        <v>3.5</v>
      </c>
      <c r="M557">
        <f>INDEX('Express Worldwide Export'!$C$14:$S$170,MATCH('Rate Load ExpressWW Export'!L557,'Express Worldwide Export'!$B$14:$B$170,0),MATCH("Zone "&amp;'Rate Load ExpressWW Export'!J557,'Express Worldwide Export'!$C$13:$S$13,0))*1</f>
        <v>36.78</v>
      </c>
      <c r="N557" t="str">
        <f t="shared" si="1349"/>
        <v>Flat KG</v>
      </c>
      <c r="O557" t="s">
        <v>2310</v>
      </c>
      <c r="P557" t="s">
        <v>18</v>
      </c>
      <c r="R557" t="str">
        <f t="shared" si="1227"/>
        <v>('DHL','2024-01-01','2024-12-31','12376','Export','US',NULL,'EXPRESS 12:00 (DOC) ','Non-Document','8',3,3.5,36.78,'Flat KG','AppliedMaterials_2024',NULL),</v>
      </c>
    </row>
    <row r="558" spans="1:18" x14ac:dyDescent="0.3">
      <c r="A558" t="str">
        <f t="shared" ref="A558" si="1398">A533</f>
        <v>DHL</v>
      </c>
      <c r="B558" s="1" t="s">
        <v>21</v>
      </c>
      <c r="C558" s="1" t="s">
        <v>2309</v>
      </c>
      <c r="D558">
        <v>12376</v>
      </c>
      <c r="E558" t="str">
        <f t="shared" ref="E558:G558" si="1399">E533</f>
        <v>Export</v>
      </c>
      <c r="F558" t="str">
        <f t="shared" si="1399"/>
        <v>US</v>
      </c>
      <c r="G558" t="str">
        <f t="shared" si="1399"/>
        <v>NULL</v>
      </c>
      <c r="H558" t="s">
        <v>2351</v>
      </c>
      <c r="I558" t="str">
        <f t="shared" ref="I558" si="1400">I533</f>
        <v>Non-Document</v>
      </c>
      <c r="J558">
        <f t="shared" si="1287"/>
        <v>8</v>
      </c>
      <c r="K558">
        <f t="shared" ref="K558:L558" si="1401">K533</f>
        <v>3.5</v>
      </c>
      <c r="L558">
        <f t="shared" si="1401"/>
        <v>4</v>
      </c>
      <c r="M558">
        <f>INDEX('Express Worldwide Export'!$C$14:$S$170,MATCH('Rate Load ExpressWW Export'!L558,'Express Worldwide Export'!$B$14:$B$170,0),MATCH("Zone "&amp;'Rate Load ExpressWW Export'!J558,'Express Worldwide Export'!$C$13:$S$13,0))*1</f>
        <v>38.869999999999997</v>
      </c>
      <c r="N558" t="str">
        <f t="shared" si="1349"/>
        <v>Flat KG</v>
      </c>
      <c r="O558" t="s">
        <v>2310</v>
      </c>
      <c r="P558" t="s">
        <v>18</v>
      </c>
      <c r="R558" t="str">
        <f t="shared" si="1227"/>
        <v>('DHL','2024-01-01','2024-12-31','12376','Export','US',NULL,'EXPRESS 12:00 (DOC) ','Non-Document','8',3.5,4,38.87,'Flat KG','AppliedMaterials_2024',NULL),</v>
      </c>
    </row>
    <row r="559" spans="1:18" x14ac:dyDescent="0.3">
      <c r="A559" t="str">
        <f t="shared" ref="A559" si="1402">A534</f>
        <v>DHL</v>
      </c>
      <c r="B559" s="1" t="s">
        <v>21</v>
      </c>
      <c r="C559" s="1" t="s">
        <v>2309</v>
      </c>
      <c r="D559">
        <v>12376</v>
      </c>
      <c r="E559" t="str">
        <f t="shared" ref="E559:G559" si="1403">E534</f>
        <v>Export</v>
      </c>
      <c r="F559" t="str">
        <f t="shared" si="1403"/>
        <v>US</v>
      </c>
      <c r="G559" t="str">
        <f t="shared" si="1403"/>
        <v>NULL</v>
      </c>
      <c r="H559" t="s">
        <v>2351</v>
      </c>
      <c r="I559" t="str">
        <f t="shared" ref="I559" si="1404">I534</f>
        <v>Non-Document</v>
      </c>
      <c r="J559">
        <f t="shared" si="1287"/>
        <v>8</v>
      </c>
      <c r="K559">
        <f t="shared" ref="K559:L559" si="1405">K534</f>
        <v>4</v>
      </c>
      <c r="L559">
        <f t="shared" si="1405"/>
        <v>4.5</v>
      </c>
      <c r="M559">
        <f>INDEX('Express Worldwide Export'!$C$14:$S$170,MATCH('Rate Load ExpressWW Export'!L559,'Express Worldwide Export'!$B$14:$B$170,0),MATCH("Zone "&amp;'Rate Load ExpressWW Export'!J559,'Express Worldwide Export'!$C$13:$S$13,0))*1</f>
        <v>40.96</v>
      </c>
      <c r="N559" t="str">
        <f t="shared" si="1349"/>
        <v>Flat KG</v>
      </c>
      <c r="O559" t="s">
        <v>2310</v>
      </c>
      <c r="P559" t="s">
        <v>18</v>
      </c>
      <c r="R559" t="str">
        <f t="shared" si="1227"/>
        <v>('DHL','2024-01-01','2024-12-31','12376','Export','US',NULL,'EXPRESS 12:00 (DOC) ','Non-Document','8',4,4.5,40.96,'Flat KG','AppliedMaterials_2024',NULL),</v>
      </c>
    </row>
    <row r="560" spans="1:18" x14ac:dyDescent="0.3">
      <c r="A560" t="str">
        <f t="shared" ref="A560" si="1406">A535</f>
        <v>DHL</v>
      </c>
      <c r="B560" s="1" t="s">
        <v>21</v>
      </c>
      <c r="C560" s="1" t="s">
        <v>2309</v>
      </c>
      <c r="D560">
        <v>12376</v>
      </c>
      <c r="E560" t="str">
        <f t="shared" ref="E560:G560" si="1407">E535</f>
        <v>Export</v>
      </c>
      <c r="F560" t="str">
        <f t="shared" si="1407"/>
        <v>US</v>
      </c>
      <c r="G560" t="str">
        <f t="shared" si="1407"/>
        <v>NULL</v>
      </c>
      <c r="H560" t="s">
        <v>2351</v>
      </c>
      <c r="I560" t="str">
        <f t="shared" ref="I560" si="1408">I535</f>
        <v>Non-Document</v>
      </c>
      <c r="J560">
        <f t="shared" si="1287"/>
        <v>8</v>
      </c>
      <c r="K560">
        <f t="shared" ref="K560:L560" si="1409">K535</f>
        <v>4.5</v>
      </c>
      <c r="L560">
        <f t="shared" si="1409"/>
        <v>5</v>
      </c>
      <c r="M560">
        <f>INDEX('Express Worldwide Export'!$C$14:$S$170,MATCH('Rate Load ExpressWW Export'!L560,'Express Worldwide Export'!$B$14:$B$170,0),MATCH("Zone "&amp;'Rate Load ExpressWW Export'!J560,'Express Worldwide Export'!$C$13:$S$13,0))*1</f>
        <v>43.05</v>
      </c>
      <c r="N560" t="str">
        <f t="shared" si="1349"/>
        <v>Flat KG</v>
      </c>
      <c r="O560" t="s">
        <v>2310</v>
      </c>
      <c r="P560" t="s">
        <v>18</v>
      </c>
      <c r="R560" t="str">
        <f t="shared" si="1227"/>
        <v>('DHL','2024-01-01','2024-12-31','12376','Export','US',NULL,'EXPRESS 12:00 (DOC) ','Non-Document','8',4.5,5,43.05,'Flat KG','AppliedMaterials_2024',NULL),</v>
      </c>
    </row>
    <row r="561" spans="1:18" x14ac:dyDescent="0.3">
      <c r="A561" t="str">
        <f t="shared" ref="A561" si="1410">A536</f>
        <v>DHL</v>
      </c>
      <c r="B561" s="1" t="s">
        <v>21</v>
      </c>
      <c r="C561" s="1" t="s">
        <v>2309</v>
      </c>
      <c r="D561">
        <v>12376</v>
      </c>
      <c r="E561" t="str">
        <f t="shared" ref="E561:G561" si="1411">E536</f>
        <v>Export</v>
      </c>
      <c r="F561" t="str">
        <f t="shared" si="1411"/>
        <v>US</v>
      </c>
      <c r="G561" t="str">
        <f t="shared" si="1411"/>
        <v>NULL</v>
      </c>
      <c r="H561" t="s">
        <v>2351</v>
      </c>
      <c r="I561" t="str">
        <f t="shared" ref="I561" si="1412">I536</f>
        <v>Non-Document</v>
      </c>
      <c r="J561">
        <f t="shared" si="1287"/>
        <v>8</v>
      </c>
      <c r="K561">
        <f t="shared" ref="K561:L561" si="1413">K536</f>
        <v>5</v>
      </c>
      <c r="L561">
        <f t="shared" si="1413"/>
        <v>5.5</v>
      </c>
      <c r="M561">
        <f>INDEX('Express Worldwide Export'!$C$14:$S$170,MATCH('Rate Load ExpressWW Export'!L561,'Express Worldwide Export'!$B$14:$B$170,0),MATCH("Zone "&amp;'Rate Load ExpressWW Export'!J561,'Express Worldwide Export'!$C$13:$S$13,0))*1</f>
        <v>44.65</v>
      </c>
      <c r="N561" t="str">
        <f t="shared" si="1349"/>
        <v>Flat KG</v>
      </c>
      <c r="O561" t="s">
        <v>2310</v>
      </c>
      <c r="P561" t="s">
        <v>18</v>
      </c>
      <c r="R561" t="str">
        <f t="shared" si="1227"/>
        <v>('DHL','2024-01-01','2024-12-31','12376','Export','US',NULL,'EXPRESS 12:00 (DOC) ','Non-Document','8',5,5.5,44.65,'Flat KG','AppliedMaterials_2024',NULL),</v>
      </c>
    </row>
    <row r="562" spans="1:18" x14ac:dyDescent="0.3">
      <c r="A562" t="str">
        <f t="shared" ref="A562" si="1414">A537</f>
        <v>DHL</v>
      </c>
      <c r="B562" s="1" t="s">
        <v>21</v>
      </c>
      <c r="C562" s="1" t="s">
        <v>2309</v>
      </c>
      <c r="D562">
        <v>12376</v>
      </c>
      <c r="E562" t="str">
        <f t="shared" ref="E562:G562" si="1415">E537</f>
        <v>Export</v>
      </c>
      <c r="F562" t="str">
        <f t="shared" si="1415"/>
        <v>US</v>
      </c>
      <c r="G562" t="str">
        <f t="shared" si="1415"/>
        <v>NULL</v>
      </c>
      <c r="H562" t="s">
        <v>2351</v>
      </c>
      <c r="I562" t="str">
        <f t="shared" ref="I562" si="1416">I537</f>
        <v>Non-Document</v>
      </c>
      <c r="J562">
        <f t="shared" si="1287"/>
        <v>8</v>
      </c>
      <c r="K562">
        <f t="shared" ref="K562:L562" si="1417">K537</f>
        <v>5.5</v>
      </c>
      <c r="L562">
        <f t="shared" si="1417"/>
        <v>6</v>
      </c>
      <c r="M562">
        <f>INDEX('Express Worldwide Export'!$C$14:$S$170,MATCH('Rate Load ExpressWW Export'!L562,'Express Worldwide Export'!$B$14:$B$170,0),MATCH("Zone "&amp;'Rate Load ExpressWW Export'!J562,'Express Worldwide Export'!$C$13:$S$13,0))*1</f>
        <v>46.25</v>
      </c>
      <c r="N562" t="str">
        <f t="shared" si="1349"/>
        <v>Flat KG</v>
      </c>
      <c r="O562" t="s">
        <v>2310</v>
      </c>
      <c r="P562" t="s">
        <v>18</v>
      </c>
      <c r="R562" t="str">
        <f t="shared" si="1227"/>
        <v>('DHL','2024-01-01','2024-12-31','12376','Export','US',NULL,'EXPRESS 12:00 (DOC) ','Non-Document','8',5.5,6,46.25,'Flat KG','AppliedMaterials_2024',NULL),</v>
      </c>
    </row>
    <row r="563" spans="1:18" x14ac:dyDescent="0.3">
      <c r="A563" t="str">
        <f t="shared" ref="A563" si="1418">A538</f>
        <v>DHL</v>
      </c>
      <c r="B563" s="1" t="s">
        <v>21</v>
      </c>
      <c r="C563" s="1" t="s">
        <v>2309</v>
      </c>
      <c r="D563">
        <v>12376</v>
      </c>
      <c r="E563" t="str">
        <f t="shared" ref="E563:G563" si="1419">E538</f>
        <v>Export</v>
      </c>
      <c r="F563" t="str">
        <f t="shared" si="1419"/>
        <v>US</v>
      </c>
      <c r="G563" t="str">
        <f t="shared" si="1419"/>
        <v>NULL</v>
      </c>
      <c r="H563" t="s">
        <v>2351</v>
      </c>
      <c r="I563" t="str">
        <f t="shared" ref="I563" si="1420">I538</f>
        <v>Non-Document</v>
      </c>
      <c r="J563">
        <f t="shared" si="1287"/>
        <v>8</v>
      </c>
      <c r="K563">
        <f t="shared" ref="K563:L563" si="1421">K538</f>
        <v>6</v>
      </c>
      <c r="L563">
        <f t="shared" si="1421"/>
        <v>6.5</v>
      </c>
      <c r="M563">
        <f>INDEX('Express Worldwide Export'!$C$14:$S$170,MATCH('Rate Load ExpressWW Export'!L563,'Express Worldwide Export'!$B$14:$B$170,0),MATCH("Zone "&amp;'Rate Load ExpressWW Export'!J563,'Express Worldwide Export'!$C$13:$S$13,0))*1</f>
        <v>47.85</v>
      </c>
      <c r="N563" t="str">
        <f t="shared" si="1349"/>
        <v>Flat KG</v>
      </c>
      <c r="O563" t="s">
        <v>2310</v>
      </c>
      <c r="P563" t="s">
        <v>18</v>
      </c>
      <c r="R563" t="str">
        <f t="shared" si="1227"/>
        <v>('DHL','2024-01-01','2024-12-31','12376','Export','US',NULL,'EXPRESS 12:00 (DOC) ','Non-Document','8',6,6.5,47.85,'Flat KG','AppliedMaterials_2024',NULL),</v>
      </c>
    </row>
    <row r="564" spans="1:18" x14ac:dyDescent="0.3">
      <c r="A564" t="str">
        <f t="shared" ref="A564" si="1422">A539</f>
        <v>DHL</v>
      </c>
      <c r="B564" s="1" t="s">
        <v>21</v>
      </c>
      <c r="C564" s="1" t="s">
        <v>2309</v>
      </c>
      <c r="D564">
        <v>12376</v>
      </c>
      <c r="E564" t="str">
        <f t="shared" ref="E564:G564" si="1423">E539</f>
        <v>Export</v>
      </c>
      <c r="F564" t="str">
        <f t="shared" si="1423"/>
        <v>US</v>
      </c>
      <c r="G564" t="str">
        <f t="shared" si="1423"/>
        <v>NULL</v>
      </c>
      <c r="H564" t="s">
        <v>2351</v>
      </c>
      <c r="I564" t="str">
        <f t="shared" ref="I564" si="1424">I539</f>
        <v>Non-Document</v>
      </c>
      <c r="J564">
        <f t="shared" si="1287"/>
        <v>8</v>
      </c>
      <c r="K564">
        <f t="shared" ref="K564:L564" si="1425">K539</f>
        <v>6.5</v>
      </c>
      <c r="L564">
        <f t="shared" si="1425"/>
        <v>7</v>
      </c>
      <c r="M564">
        <f>INDEX('Express Worldwide Export'!$C$14:$S$170,MATCH('Rate Load ExpressWW Export'!L564,'Express Worldwide Export'!$B$14:$B$170,0),MATCH("Zone "&amp;'Rate Load ExpressWW Export'!J564,'Express Worldwide Export'!$C$13:$S$13,0))*1</f>
        <v>49.45</v>
      </c>
      <c r="N564" t="str">
        <f t="shared" si="1349"/>
        <v>Flat KG</v>
      </c>
      <c r="O564" t="s">
        <v>2310</v>
      </c>
      <c r="P564" t="s">
        <v>18</v>
      </c>
      <c r="R564" t="str">
        <f t="shared" si="1227"/>
        <v>('DHL','2024-01-01','2024-12-31','12376','Export','US',NULL,'EXPRESS 12:00 (DOC) ','Non-Document','8',6.5,7,49.45,'Flat KG','AppliedMaterials_2024',NULL),</v>
      </c>
    </row>
    <row r="565" spans="1:18" x14ac:dyDescent="0.3">
      <c r="A565" t="str">
        <f t="shared" ref="A565" si="1426">A540</f>
        <v>DHL</v>
      </c>
      <c r="B565" s="1" t="s">
        <v>21</v>
      </c>
      <c r="C565" s="1" t="s">
        <v>2309</v>
      </c>
      <c r="D565">
        <v>12376</v>
      </c>
      <c r="E565" t="str">
        <f t="shared" ref="E565:G565" si="1427">E540</f>
        <v>Export</v>
      </c>
      <c r="F565" t="str">
        <f t="shared" si="1427"/>
        <v>US</v>
      </c>
      <c r="G565" t="str">
        <f t="shared" si="1427"/>
        <v>NULL</v>
      </c>
      <c r="H565" t="s">
        <v>2351</v>
      </c>
      <c r="I565" t="str">
        <f t="shared" ref="I565" si="1428">I540</f>
        <v>Non-Document</v>
      </c>
      <c r="J565">
        <f t="shared" si="1287"/>
        <v>8</v>
      </c>
      <c r="K565">
        <f t="shared" ref="K565:L565" si="1429">K540</f>
        <v>7</v>
      </c>
      <c r="L565">
        <f t="shared" si="1429"/>
        <v>7.5</v>
      </c>
      <c r="M565">
        <f>INDEX('Express Worldwide Export'!$C$14:$S$170,MATCH('Rate Load ExpressWW Export'!L565,'Express Worldwide Export'!$B$14:$B$170,0),MATCH("Zone "&amp;'Rate Load ExpressWW Export'!J565,'Express Worldwide Export'!$C$13:$S$13,0))*1</f>
        <v>51.05</v>
      </c>
      <c r="N565" t="str">
        <f t="shared" si="1349"/>
        <v>Flat KG</v>
      </c>
      <c r="O565" t="s">
        <v>2310</v>
      </c>
      <c r="P565" t="s">
        <v>18</v>
      </c>
      <c r="R565" t="str">
        <f t="shared" si="1227"/>
        <v>('DHL','2024-01-01','2024-12-31','12376','Export','US',NULL,'EXPRESS 12:00 (DOC) ','Non-Document','8',7,7.5,51.05,'Flat KG','AppliedMaterials_2024',NULL),</v>
      </c>
    </row>
    <row r="566" spans="1:18" x14ac:dyDescent="0.3">
      <c r="A566" t="str">
        <f t="shared" ref="A566" si="1430">A541</f>
        <v>DHL</v>
      </c>
      <c r="B566" s="1" t="s">
        <v>21</v>
      </c>
      <c r="C566" s="1" t="s">
        <v>2309</v>
      </c>
      <c r="D566">
        <v>12376</v>
      </c>
      <c r="E566" t="str">
        <f t="shared" ref="E566:G566" si="1431">E541</f>
        <v>Export</v>
      </c>
      <c r="F566" t="str">
        <f t="shared" si="1431"/>
        <v>US</v>
      </c>
      <c r="G566" t="str">
        <f t="shared" si="1431"/>
        <v>NULL</v>
      </c>
      <c r="H566" t="s">
        <v>2351</v>
      </c>
      <c r="I566" t="str">
        <f t="shared" ref="I566" si="1432">I541</f>
        <v>Non-Document</v>
      </c>
      <c r="J566">
        <f t="shared" si="1287"/>
        <v>8</v>
      </c>
      <c r="K566">
        <f t="shared" ref="K566:L566" si="1433">K541</f>
        <v>7.5</v>
      </c>
      <c r="L566">
        <f t="shared" si="1433"/>
        <v>8</v>
      </c>
      <c r="M566">
        <f>INDEX('Express Worldwide Export'!$C$14:$S$170,MATCH('Rate Load ExpressWW Export'!L566,'Express Worldwide Export'!$B$14:$B$170,0),MATCH("Zone "&amp;'Rate Load ExpressWW Export'!J566,'Express Worldwide Export'!$C$13:$S$13,0))*1</f>
        <v>52.65</v>
      </c>
      <c r="N566" t="str">
        <f t="shared" si="1349"/>
        <v>Flat KG</v>
      </c>
      <c r="O566" t="s">
        <v>2310</v>
      </c>
      <c r="P566" t="s">
        <v>18</v>
      </c>
      <c r="R566" t="str">
        <f t="shared" si="1227"/>
        <v>('DHL','2024-01-01','2024-12-31','12376','Export','US',NULL,'EXPRESS 12:00 (DOC) ','Non-Document','8',7.5,8,52.65,'Flat KG','AppliedMaterials_2024',NULL),</v>
      </c>
    </row>
    <row r="567" spans="1:18" x14ac:dyDescent="0.3">
      <c r="A567" t="str">
        <f t="shared" ref="A567" si="1434">A542</f>
        <v>DHL</v>
      </c>
      <c r="B567" s="1" t="s">
        <v>21</v>
      </c>
      <c r="C567" s="1" t="s">
        <v>2309</v>
      </c>
      <c r="D567">
        <v>12376</v>
      </c>
      <c r="E567" t="str">
        <f t="shared" ref="E567:G567" si="1435">E542</f>
        <v>Export</v>
      </c>
      <c r="F567" t="str">
        <f t="shared" si="1435"/>
        <v>US</v>
      </c>
      <c r="G567" t="str">
        <f t="shared" si="1435"/>
        <v>NULL</v>
      </c>
      <c r="H567" t="s">
        <v>2351</v>
      </c>
      <c r="I567" t="str">
        <f t="shared" ref="I567" si="1436">I542</f>
        <v>Non-Document</v>
      </c>
      <c r="J567">
        <f t="shared" si="1287"/>
        <v>8</v>
      </c>
      <c r="K567">
        <f t="shared" ref="K567:L567" si="1437">K542</f>
        <v>8</v>
      </c>
      <c r="L567">
        <f t="shared" si="1437"/>
        <v>8.5</v>
      </c>
      <c r="M567">
        <f>INDEX('Express Worldwide Export'!$C$14:$S$170,MATCH('Rate Load ExpressWW Export'!L567,'Express Worldwide Export'!$B$14:$B$170,0),MATCH("Zone "&amp;'Rate Load ExpressWW Export'!J567,'Express Worldwide Export'!$C$13:$S$13,0))*1</f>
        <v>54.25</v>
      </c>
      <c r="N567" t="str">
        <f t="shared" si="1349"/>
        <v>Flat KG</v>
      </c>
      <c r="O567" t="s">
        <v>2310</v>
      </c>
      <c r="P567" t="s">
        <v>18</v>
      </c>
      <c r="R567" t="str">
        <f t="shared" si="1227"/>
        <v>('DHL','2024-01-01','2024-12-31','12376','Export','US',NULL,'EXPRESS 12:00 (DOC) ','Non-Document','8',8,8.5,54.25,'Flat KG','AppliedMaterials_2024',NULL),</v>
      </c>
    </row>
    <row r="568" spans="1:18" x14ac:dyDescent="0.3">
      <c r="A568" t="str">
        <f t="shared" ref="A568" si="1438">A543</f>
        <v>DHL</v>
      </c>
      <c r="B568" s="1" t="s">
        <v>21</v>
      </c>
      <c r="C568" s="1" t="s">
        <v>2309</v>
      </c>
      <c r="D568">
        <v>12376</v>
      </c>
      <c r="E568" t="str">
        <f t="shared" ref="E568:G568" si="1439">E543</f>
        <v>Export</v>
      </c>
      <c r="F568" t="str">
        <f t="shared" si="1439"/>
        <v>US</v>
      </c>
      <c r="G568" t="str">
        <f t="shared" si="1439"/>
        <v>NULL</v>
      </c>
      <c r="H568" t="s">
        <v>2351</v>
      </c>
      <c r="I568" t="str">
        <f t="shared" ref="I568" si="1440">I543</f>
        <v>Non-Document</v>
      </c>
      <c r="J568">
        <f t="shared" si="1287"/>
        <v>8</v>
      </c>
      <c r="K568">
        <f t="shared" ref="K568:L568" si="1441">K543</f>
        <v>8.5</v>
      </c>
      <c r="L568">
        <f t="shared" si="1441"/>
        <v>9</v>
      </c>
      <c r="M568">
        <f>INDEX('Express Worldwide Export'!$C$14:$S$170,MATCH('Rate Load ExpressWW Export'!L568,'Express Worldwide Export'!$B$14:$B$170,0),MATCH("Zone "&amp;'Rate Load ExpressWW Export'!J568,'Express Worldwide Export'!$C$13:$S$13,0))*1</f>
        <v>55.85</v>
      </c>
      <c r="N568" t="str">
        <f t="shared" si="1349"/>
        <v>Flat KG</v>
      </c>
      <c r="O568" t="s">
        <v>2310</v>
      </c>
      <c r="P568" t="s">
        <v>18</v>
      </c>
      <c r="R568" t="str">
        <f t="shared" si="1227"/>
        <v>('DHL','2024-01-01','2024-12-31','12376','Export','US',NULL,'EXPRESS 12:00 (DOC) ','Non-Document','8',8.5,9,55.85,'Flat KG','AppliedMaterials_2024',NULL),</v>
      </c>
    </row>
    <row r="569" spans="1:18" x14ac:dyDescent="0.3">
      <c r="A569" t="str">
        <f t="shared" ref="A569" si="1442">A544</f>
        <v>DHL</v>
      </c>
      <c r="B569" s="1" t="s">
        <v>21</v>
      </c>
      <c r="C569" s="1" t="s">
        <v>2309</v>
      </c>
      <c r="D569">
        <v>12376</v>
      </c>
      <c r="E569" t="str">
        <f t="shared" ref="E569:G569" si="1443">E544</f>
        <v>Export</v>
      </c>
      <c r="F569" t="str">
        <f t="shared" si="1443"/>
        <v>US</v>
      </c>
      <c r="G569" t="str">
        <f t="shared" si="1443"/>
        <v>NULL</v>
      </c>
      <c r="H569" t="s">
        <v>2351</v>
      </c>
      <c r="I569" t="str">
        <f t="shared" ref="I569" si="1444">I544</f>
        <v>Non-Document</v>
      </c>
      <c r="J569">
        <f t="shared" si="1287"/>
        <v>8</v>
      </c>
      <c r="K569">
        <f t="shared" ref="K569:L569" si="1445">K544</f>
        <v>9</v>
      </c>
      <c r="L569">
        <f t="shared" si="1445"/>
        <v>9.5</v>
      </c>
      <c r="M569">
        <f>INDEX('Express Worldwide Export'!$C$14:$S$170,MATCH('Rate Load ExpressWW Export'!L569,'Express Worldwide Export'!$B$14:$B$170,0),MATCH("Zone "&amp;'Rate Load ExpressWW Export'!J569,'Express Worldwide Export'!$C$13:$S$13,0))*1</f>
        <v>57.45</v>
      </c>
      <c r="N569" t="str">
        <f t="shared" si="1349"/>
        <v>Flat KG</v>
      </c>
      <c r="O569" t="s">
        <v>2310</v>
      </c>
      <c r="P569" t="s">
        <v>18</v>
      </c>
      <c r="R569" t="str">
        <f t="shared" si="1227"/>
        <v>('DHL','2024-01-01','2024-12-31','12376','Export','US',NULL,'EXPRESS 12:00 (DOC) ','Non-Document','8',9,9.5,57.45,'Flat KG','AppliedMaterials_2024',NULL),</v>
      </c>
    </row>
    <row r="570" spans="1:18" x14ac:dyDescent="0.3">
      <c r="A570" t="str">
        <f t="shared" ref="A570" si="1446">A545</f>
        <v>DHL</v>
      </c>
      <c r="B570" s="1" t="s">
        <v>21</v>
      </c>
      <c r="C570" s="1" t="s">
        <v>2309</v>
      </c>
      <c r="D570">
        <v>12376</v>
      </c>
      <c r="E570" t="str">
        <f t="shared" ref="E570:G570" si="1447">E545</f>
        <v>Export</v>
      </c>
      <c r="F570" t="str">
        <f t="shared" si="1447"/>
        <v>US</v>
      </c>
      <c r="G570" t="str">
        <f t="shared" si="1447"/>
        <v>NULL</v>
      </c>
      <c r="H570" t="s">
        <v>2351</v>
      </c>
      <c r="I570" t="str">
        <f t="shared" ref="I570" si="1448">I545</f>
        <v>Non-Document</v>
      </c>
      <c r="J570">
        <f t="shared" si="1287"/>
        <v>8</v>
      </c>
      <c r="K570">
        <f t="shared" ref="K570:L570" si="1449">K545</f>
        <v>9.5</v>
      </c>
      <c r="L570">
        <f t="shared" si="1449"/>
        <v>10</v>
      </c>
      <c r="M570">
        <f>INDEX('Express Worldwide Export'!$C$14:$S$170,MATCH('Rate Load ExpressWW Export'!L570,'Express Worldwide Export'!$B$14:$B$170,0),MATCH("Zone "&amp;'Rate Load ExpressWW Export'!J570,'Express Worldwide Export'!$C$13:$S$13,0))*1</f>
        <v>59.05</v>
      </c>
      <c r="N570" t="str">
        <f t="shared" si="1349"/>
        <v>Flat KG</v>
      </c>
      <c r="O570" t="s">
        <v>2310</v>
      </c>
      <c r="P570" t="s">
        <v>18</v>
      </c>
      <c r="R570" t="str">
        <f t="shared" si="1227"/>
        <v>('DHL','2024-01-01','2024-12-31','12376','Export','US',NULL,'EXPRESS 12:00 (DOC) ','Non-Document','8',9.5,10,59.05,'Flat KG','AppliedMaterials_2024',NULL),</v>
      </c>
    </row>
    <row r="571" spans="1:18" x14ac:dyDescent="0.3">
      <c r="A571" t="str">
        <f t="shared" ref="A571" si="1450">A546</f>
        <v>DHL</v>
      </c>
      <c r="B571" s="1" t="s">
        <v>21</v>
      </c>
      <c r="C571" s="1" t="s">
        <v>2309</v>
      </c>
      <c r="D571">
        <v>12376</v>
      </c>
      <c r="E571" t="str">
        <f t="shared" ref="E571:G571" si="1451">E546</f>
        <v>Export</v>
      </c>
      <c r="F571" t="str">
        <f t="shared" si="1451"/>
        <v>US</v>
      </c>
      <c r="G571" t="str">
        <f t="shared" si="1451"/>
        <v>NULL</v>
      </c>
      <c r="H571" t="s">
        <v>2351</v>
      </c>
      <c r="I571" t="str">
        <f t="shared" ref="I571" si="1452">I546</f>
        <v>Non-Document</v>
      </c>
      <c r="J571">
        <f t="shared" si="1287"/>
        <v>8</v>
      </c>
      <c r="K571">
        <f t="shared" ref="K571:L571" si="1453">K546</f>
        <v>10</v>
      </c>
      <c r="L571">
        <f t="shared" si="1453"/>
        <v>20</v>
      </c>
      <c r="M571">
        <f>INDEX('Express Worldwide Export'!$C$14:$S$170,MATCH('Rate Load ExpressWW Export'!L571,'Express Worldwide Export'!$B$14:$B$170,0),MATCH("Zone "&amp;'Rate Load ExpressWW Export'!J571,'Express Worldwide Export'!$C$13:$S$13,0))*1</f>
        <v>1.03</v>
      </c>
      <c r="N571" t="str">
        <f t="shared" si="1349"/>
        <v>Per0.5KG_A</v>
      </c>
      <c r="O571" t="s">
        <v>2310</v>
      </c>
      <c r="P571">
        <f>M570</f>
        <v>59.05</v>
      </c>
      <c r="R571" t="str">
        <f t="shared" si="1227"/>
        <v>('DHL','2024-01-01','2024-12-31','12376','Export','US',NULL,'EXPRESS 12:00 (DOC) ','Non-Document','8',10,20,1.03,'Per0.5KG_A','AppliedMaterials_2024',59.05),</v>
      </c>
    </row>
    <row r="572" spans="1:18" x14ac:dyDescent="0.3">
      <c r="A572" t="str">
        <f t="shared" ref="A572" si="1454">A547</f>
        <v>DHL</v>
      </c>
      <c r="B572" s="1" t="s">
        <v>21</v>
      </c>
      <c r="C572" s="1" t="s">
        <v>2309</v>
      </c>
      <c r="D572">
        <v>12376</v>
      </c>
      <c r="E572" t="str">
        <f t="shared" ref="E572:G572" si="1455">E547</f>
        <v>Export</v>
      </c>
      <c r="F572" t="str">
        <f t="shared" si="1455"/>
        <v>US</v>
      </c>
      <c r="G572" t="str">
        <f t="shared" si="1455"/>
        <v>NULL</v>
      </c>
      <c r="H572" t="s">
        <v>2351</v>
      </c>
      <c r="I572" t="str">
        <f t="shared" ref="I572" si="1456">I547</f>
        <v>Non-Document</v>
      </c>
      <c r="J572">
        <f t="shared" si="1287"/>
        <v>8</v>
      </c>
      <c r="K572">
        <f t="shared" ref="K572:L572" si="1457">K547</f>
        <v>20</v>
      </c>
      <c r="L572">
        <f t="shared" si="1457"/>
        <v>30</v>
      </c>
      <c r="M572">
        <f>INDEX('Express Worldwide Export'!$C$14:$S$170,MATCH('Rate Load ExpressWW Export'!L572,'Express Worldwide Export'!$B$14:$B$170,0),MATCH("Zone "&amp;'Rate Load ExpressWW Export'!J572,'Express Worldwide Export'!$C$13:$S$13,0))*1</f>
        <v>1.22</v>
      </c>
      <c r="N572" t="str">
        <f t="shared" si="1349"/>
        <v>Per0.5KG_A</v>
      </c>
      <c r="O572" t="s">
        <v>2310</v>
      </c>
      <c r="P572">
        <f>P571+((K572-K571)*2)*M571</f>
        <v>79.650000000000006</v>
      </c>
      <c r="R572" t="str">
        <f t="shared" si="1227"/>
        <v>('DHL','2024-01-01','2024-12-31','12376','Export','US',NULL,'EXPRESS 12:00 (DOC) ','Non-Document','8',20,30,1.22,'Per0.5KG_A','AppliedMaterials_2024',79.65),</v>
      </c>
    </row>
    <row r="573" spans="1:18" x14ac:dyDescent="0.3">
      <c r="A573" t="str">
        <f t="shared" ref="A573" si="1458">A548</f>
        <v>DHL</v>
      </c>
      <c r="B573" s="1" t="s">
        <v>21</v>
      </c>
      <c r="C573" s="1" t="s">
        <v>2309</v>
      </c>
      <c r="D573">
        <v>12376</v>
      </c>
      <c r="E573" t="str">
        <f t="shared" ref="E573:G573" si="1459">E548</f>
        <v>Export</v>
      </c>
      <c r="F573" t="str">
        <f t="shared" si="1459"/>
        <v>US</v>
      </c>
      <c r="G573" t="str">
        <f t="shared" si="1459"/>
        <v>NULL</v>
      </c>
      <c r="H573" t="s">
        <v>2351</v>
      </c>
      <c r="I573" t="str">
        <f t="shared" ref="I573" si="1460">I548</f>
        <v>Non-Document</v>
      </c>
      <c r="J573">
        <f t="shared" si="1287"/>
        <v>8</v>
      </c>
      <c r="K573">
        <f t="shared" ref="K573:L573" si="1461">K548</f>
        <v>30</v>
      </c>
      <c r="L573">
        <f t="shared" si="1461"/>
        <v>70</v>
      </c>
      <c r="M573">
        <f>INDEX('Express Worldwide Export'!$C$14:$S$170,MATCH('Rate Load ExpressWW Export'!L573,'Express Worldwide Export'!$B$14:$B$170,0),MATCH("Zone "&amp;'Rate Load ExpressWW Export'!J573,'Express Worldwide Export'!$C$13:$S$13,0))*1</f>
        <v>1.79</v>
      </c>
      <c r="N573" t="str">
        <f t="shared" si="1349"/>
        <v>Per0.5KG_A</v>
      </c>
      <c r="O573" t="s">
        <v>2310</v>
      </c>
      <c r="P573">
        <f>P572+(K573-K572)*2*M572</f>
        <v>104.05000000000001</v>
      </c>
      <c r="R573" t="str">
        <f t="shared" si="1227"/>
        <v>('DHL','2024-01-01','2024-12-31','12376','Export','US',NULL,'EXPRESS 12:00 (DOC) ','Non-Document','8',30,70,1.79,'Per0.5KG_A','AppliedMaterials_2024',104.05),</v>
      </c>
    </row>
    <row r="574" spans="1:18" x14ac:dyDescent="0.3">
      <c r="A574" t="str">
        <f t="shared" ref="A574" si="1462">A549</f>
        <v>DHL</v>
      </c>
      <c r="B574" s="1" t="s">
        <v>21</v>
      </c>
      <c r="C574" s="1" t="s">
        <v>2309</v>
      </c>
      <c r="D574">
        <v>12376</v>
      </c>
      <c r="E574" t="str">
        <f t="shared" ref="E574:G574" si="1463">E549</f>
        <v>Export</v>
      </c>
      <c r="F574" t="str">
        <f t="shared" si="1463"/>
        <v>US</v>
      </c>
      <c r="G574" t="str">
        <f t="shared" si="1463"/>
        <v>NULL</v>
      </c>
      <c r="H574" t="s">
        <v>2351</v>
      </c>
      <c r="I574" t="str">
        <f t="shared" ref="I574" si="1464">I549</f>
        <v>Non-Document</v>
      </c>
      <c r="J574">
        <f t="shared" si="1287"/>
        <v>8</v>
      </c>
      <c r="K574">
        <f t="shared" ref="K574:L574" si="1465">K549</f>
        <v>70</v>
      </c>
      <c r="L574">
        <f t="shared" si="1465"/>
        <v>300</v>
      </c>
      <c r="M574">
        <f>INDEX('Express Worldwide Export'!$C$14:$S$170,MATCH('Rate Load ExpressWW Export'!L574,'Express Worldwide Export'!$B$14:$B$170,0),MATCH("Zone "&amp;'Rate Load ExpressWW Export'!J574,'Express Worldwide Export'!$C$13:$S$13,0))*1</f>
        <v>2.59</v>
      </c>
      <c r="N574" t="str">
        <f t="shared" si="1349"/>
        <v>Per0.5KG_A</v>
      </c>
      <c r="O574" t="s">
        <v>2310</v>
      </c>
      <c r="P574">
        <f>P573+(K574-K573)*2*M573</f>
        <v>247.25</v>
      </c>
      <c r="R574" t="str">
        <f t="shared" si="1227"/>
        <v>('DHL','2024-01-01','2024-12-31','12376','Export','US',NULL,'EXPRESS 12:00 (DOC) ','Non-Document','8',70,300,2.59,'Per0.5KG_A','AppliedMaterials_2024',247.25),</v>
      </c>
    </row>
    <row r="575" spans="1:18" x14ac:dyDescent="0.3">
      <c r="A575" t="str">
        <f t="shared" ref="A575" si="1466">A550</f>
        <v>DHL</v>
      </c>
      <c r="B575" s="1" t="s">
        <v>21</v>
      </c>
      <c r="C575" s="1" t="s">
        <v>2309</v>
      </c>
      <c r="D575">
        <v>12376</v>
      </c>
      <c r="E575" t="str">
        <f t="shared" ref="E575:G575" si="1467">E550</f>
        <v>Export</v>
      </c>
      <c r="F575" t="str">
        <f t="shared" si="1467"/>
        <v>US</v>
      </c>
      <c r="G575" t="str">
        <f t="shared" si="1467"/>
        <v>NULL</v>
      </c>
      <c r="H575" t="s">
        <v>2351</v>
      </c>
      <c r="I575" t="str">
        <f t="shared" ref="I575" si="1468">I550</f>
        <v>Non-Document</v>
      </c>
      <c r="J575">
        <f t="shared" si="1287"/>
        <v>8</v>
      </c>
      <c r="K575">
        <f t="shared" ref="K575:L575" si="1469">K550</f>
        <v>300</v>
      </c>
      <c r="L575">
        <f t="shared" si="1469"/>
        <v>99999</v>
      </c>
      <c r="M575">
        <f>INDEX('Express Worldwide Export'!$C$14:$S$170,MATCH('Rate Load ExpressWW Export'!L575,'Express Worldwide Export'!$B$14:$B$170,0),MATCH("Zone "&amp;'Rate Load ExpressWW Export'!J575,'Express Worldwide Export'!$C$13:$S$13,0))*1</f>
        <v>2.52</v>
      </c>
      <c r="N575" t="str">
        <f t="shared" si="1349"/>
        <v>Per0.5KG_A</v>
      </c>
      <c r="O575" t="s">
        <v>2310</v>
      </c>
      <c r="P575">
        <f>P574+(K575-K574)*2*M574</f>
        <v>1438.6499999999999</v>
      </c>
      <c r="R575" t="str">
        <f t="shared" si="1227"/>
        <v>('DHL','2024-01-01','2024-12-31','12376','Export','US',NULL,'EXPRESS 12:00 (DOC) ','Non-Document','8',300,99999,2.52,'Per0.5KG_A','AppliedMaterials_2024',1438.65),</v>
      </c>
    </row>
    <row r="576" spans="1:18" x14ac:dyDescent="0.3">
      <c r="A576" t="str">
        <f t="shared" ref="A576" si="1470">A551</f>
        <v>DHL</v>
      </c>
      <c r="B576" s="1" t="s">
        <v>21</v>
      </c>
      <c r="C576" s="1" t="s">
        <v>2309</v>
      </c>
      <c r="D576">
        <v>12376</v>
      </c>
      <c r="E576" t="str">
        <f t="shared" ref="E576:G576" si="1471">E551</f>
        <v>Export</v>
      </c>
      <c r="F576" t="str">
        <f t="shared" si="1471"/>
        <v>US</v>
      </c>
      <c r="G576" t="str">
        <f t="shared" si="1471"/>
        <v>NULL</v>
      </c>
      <c r="H576" t="s">
        <v>2351</v>
      </c>
      <c r="I576" t="str">
        <f t="shared" ref="I576" si="1472">I551</f>
        <v>Non-Document</v>
      </c>
      <c r="J576">
        <f t="shared" si="1287"/>
        <v>9</v>
      </c>
      <c r="K576">
        <f t="shared" ref="K576:L576" si="1473">K551</f>
        <v>0</v>
      </c>
      <c r="L576">
        <f t="shared" si="1473"/>
        <v>0.5</v>
      </c>
      <c r="M576">
        <f>INDEX('Express Worldwide Export'!$C$14:$S$170,MATCH('Rate Load ExpressWW Export'!L576,'Express Worldwide Export'!$B$14:$B$170,0),MATCH("Zone "&amp;'Rate Load ExpressWW Export'!J576,'Express Worldwide Export'!$C$13:$S$13,0))*1</f>
        <v>21.06</v>
      </c>
      <c r="N576" t="str">
        <f t="shared" si="1349"/>
        <v>Flat KG</v>
      </c>
      <c r="O576" t="s">
        <v>2310</v>
      </c>
      <c r="P576" t="s">
        <v>18</v>
      </c>
      <c r="R576" t="str">
        <f t="shared" si="1227"/>
        <v>('DHL','2024-01-01','2024-12-31','12376','Export','US',NULL,'EXPRESS 12:00 (DOC) ','Non-Document','9',0,0.5,21.06,'Flat KG','AppliedMaterials_2024',NULL),</v>
      </c>
    </row>
    <row r="577" spans="1:18" x14ac:dyDescent="0.3">
      <c r="A577" t="str">
        <f t="shared" ref="A577" si="1474">A552</f>
        <v>DHL</v>
      </c>
      <c r="B577" s="1" t="s">
        <v>21</v>
      </c>
      <c r="C577" s="1" t="s">
        <v>2309</v>
      </c>
      <c r="D577">
        <v>12376</v>
      </c>
      <c r="E577" t="str">
        <f t="shared" ref="E577:G577" si="1475">E552</f>
        <v>Export</v>
      </c>
      <c r="F577" t="str">
        <f t="shared" si="1475"/>
        <v>US</v>
      </c>
      <c r="G577" t="str">
        <f t="shared" si="1475"/>
        <v>NULL</v>
      </c>
      <c r="H577" t="s">
        <v>2351</v>
      </c>
      <c r="I577" t="str">
        <f t="shared" ref="I577" si="1476">I552</f>
        <v>Non-Document</v>
      </c>
      <c r="J577">
        <f t="shared" si="1287"/>
        <v>9</v>
      </c>
      <c r="K577">
        <f t="shared" ref="K577:L577" si="1477">K552</f>
        <v>0.5</v>
      </c>
      <c r="L577">
        <f t="shared" si="1477"/>
        <v>1</v>
      </c>
      <c r="M577">
        <f>INDEX('Express Worldwide Export'!$C$14:$S$170,MATCH('Rate Load ExpressWW Export'!L577,'Express Worldwide Export'!$B$14:$B$170,0),MATCH("Zone "&amp;'Rate Load ExpressWW Export'!J577,'Express Worldwide Export'!$C$13:$S$13,0))*1</f>
        <v>25.45</v>
      </c>
      <c r="N577" t="str">
        <f t="shared" si="1349"/>
        <v>Flat KG</v>
      </c>
      <c r="O577" t="s">
        <v>2310</v>
      </c>
      <c r="P577" t="s">
        <v>18</v>
      </c>
      <c r="R577" t="str">
        <f t="shared" si="1227"/>
        <v>('DHL','2024-01-01','2024-12-31','12376','Export','US',NULL,'EXPRESS 12:00 (DOC) ','Non-Document','9',0.5,1,25.45,'Flat KG','AppliedMaterials_2024',NULL),</v>
      </c>
    </row>
    <row r="578" spans="1:18" x14ac:dyDescent="0.3">
      <c r="A578" t="str">
        <f t="shared" ref="A578" si="1478">A553</f>
        <v>DHL</v>
      </c>
      <c r="B578" s="1" t="s">
        <v>21</v>
      </c>
      <c r="C578" s="1" t="s">
        <v>2309</v>
      </c>
      <c r="D578">
        <v>12376</v>
      </c>
      <c r="E578" t="str">
        <f t="shared" ref="E578:G578" si="1479">E553</f>
        <v>Export</v>
      </c>
      <c r="F578" t="str">
        <f t="shared" si="1479"/>
        <v>US</v>
      </c>
      <c r="G578" t="str">
        <f t="shared" si="1479"/>
        <v>NULL</v>
      </c>
      <c r="H578" t="s">
        <v>2351</v>
      </c>
      <c r="I578" t="str">
        <f t="shared" ref="I578" si="1480">I553</f>
        <v>Non-Document</v>
      </c>
      <c r="J578">
        <f t="shared" si="1287"/>
        <v>9</v>
      </c>
      <c r="K578">
        <f t="shared" ref="K578:L578" si="1481">K553</f>
        <v>1</v>
      </c>
      <c r="L578">
        <f t="shared" si="1481"/>
        <v>1.5</v>
      </c>
      <c r="M578">
        <f>INDEX('Express Worldwide Export'!$C$14:$S$170,MATCH('Rate Load ExpressWW Export'!L578,'Express Worldwide Export'!$B$14:$B$170,0),MATCH("Zone "&amp;'Rate Load ExpressWW Export'!J578,'Express Worldwide Export'!$C$13:$S$13,0))*1</f>
        <v>28.73</v>
      </c>
      <c r="N578" t="str">
        <f t="shared" si="1349"/>
        <v>Flat KG</v>
      </c>
      <c r="O578" t="s">
        <v>2310</v>
      </c>
      <c r="P578" t="s">
        <v>18</v>
      </c>
      <c r="R578" t="str">
        <f t="shared" si="1227"/>
        <v>('DHL','2024-01-01','2024-12-31','12376','Export','US',NULL,'EXPRESS 12:00 (DOC) ','Non-Document','9',1,1.5,28.73,'Flat KG','AppliedMaterials_2024',NULL),</v>
      </c>
    </row>
    <row r="579" spans="1:18" x14ac:dyDescent="0.3">
      <c r="A579" t="str">
        <f t="shared" ref="A579" si="1482">A554</f>
        <v>DHL</v>
      </c>
      <c r="B579" s="1" t="s">
        <v>21</v>
      </c>
      <c r="C579" s="1" t="s">
        <v>2309</v>
      </c>
      <c r="D579">
        <v>12376</v>
      </c>
      <c r="E579" t="str">
        <f t="shared" ref="E579:G579" si="1483">E554</f>
        <v>Export</v>
      </c>
      <c r="F579" t="str">
        <f t="shared" si="1483"/>
        <v>US</v>
      </c>
      <c r="G579" t="str">
        <f t="shared" si="1483"/>
        <v>NULL</v>
      </c>
      <c r="H579" t="s">
        <v>2351</v>
      </c>
      <c r="I579" t="str">
        <f t="shared" ref="I579" si="1484">I554</f>
        <v>Non-Document</v>
      </c>
      <c r="J579">
        <f t="shared" si="1287"/>
        <v>9</v>
      </c>
      <c r="K579">
        <f t="shared" ref="K579:L579" si="1485">K554</f>
        <v>1.5</v>
      </c>
      <c r="L579">
        <f t="shared" si="1485"/>
        <v>2</v>
      </c>
      <c r="M579">
        <f>INDEX('Express Worldwide Export'!$C$14:$S$170,MATCH('Rate Load ExpressWW Export'!L579,'Express Worldwide Export'!$B$14:$B$170,0),MATCH("Zone "&amp;'Rate Load ExpressWW Export'!J579,'Express Worldwide Export'!$C$13:$S$13,0))*1</f>
        <v>32.01</v>
      </c>
      <c r="N579" t="str">
        <f t="shared" si="1349"/>
        <v>Flat KG</v>
      </c>
      <c r="O579" t="s">
        <v>2310</v>
      </c>
      <c r="P579" t="s">
        <v>18</v>
      </c>
      <c r="R579" t="str">
        <f t="shared" ref="R579:R642" si="1486">SUBSTITUTE(IF(OR(ROW(A579)=2,MOD(ROW(A579),1000)=0),"insert into tnl_rating.dbo.dhl_express_rate_master values 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,",IF(OR(A580="",MOD(ROW(A580),1000)=0),"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","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,")),"'NULL'","NULL")</f>
        <v>('DHL','2024-01-01','2024-12-31','12376','Export','US',NULL,'EXPRESS 12:00 (DOC) ','Non-Document','9',1.5,2,32.01,'Flat KG','AppliedMaterials_2024',NULL),</v>
      </c>
    </row>
    <row r="580" spans="1:18" x14ac:dyDescent="0.3">
      <c r="A580" t="str">
        <f t="shared" ref="A580" si="1487">A555</f>
        <v>DHL</v>
      </c>
      <c r="B580" s="1" t="s">
        <v>21</v>
      </c>
      <c r="C580" s="1" t="s">
        <v>2309</v>
      </c>
      <c r="D580">
        <v>12376</v>
      </c>
      <c r="E580" t="str">
        <f t="shared" ref="E580:G580" si="1488">E555</f>
        <v>Export</v>
      </c>
      <c r="F580" t="str">
        <f t="shared" si="1488"/>
        <v>US</v>
      </c>
      <c r="G580" t="str">
        <f t="shared" si="1488"/>
        <v>NULL</v>
      </c>
      <c r="H580" t="s">
        <v>2351</v>
      </c>
      <c r="I580" t="str">
        <f t="shared" ref="I580" si="1489">I555</f>
        <v>Non-Document</v>
      </c>
      <c r="J580">
        <f t="shared" si="1287"/>
        <v>9</v>
      </c>
      <c r="K580">
        <f t="shared" ref="K580:L580" si="1490">K555</f>
        <v>2</v>
      </c>
      <c r="L580">
        <f t="shared" si="1490"/>
        <v>2.5</v>
      </c>
      <c r="M580">
        <f>INDEX('Express Worldwide Export'!$C$14:$S$170,MATCH('Rate Load ExpressWW Export'!L580,'Express Worldwide Export'!$B$14:$B$170,0),MATCH("Zone "&amp;'Rate Load ExpressWW Export'!J580,'Express Worldwide Export'!$C$13:$S$13,0))*1</f>
        <v>35.020000000000003</v>
      </c>
      <c r="N580" t="str">
        <f t="shared" si="1349"/>
        <v>Flat KG</v>
      </c>
      <c r="O580" t="s">
        <v>2310</v>
      </c>
      <c r="P580" t="s">
        <v>18</v>
      </c>
      <c r="R580" t="str">
        <f t="shared" si="1486"/>
        <v>('DHL','2024-01-01','2024-12-31','12376','Export','US',NULL,'EXPRESS 12:00 (DOC) ','Non-Document','9',2,2.5,35.02,'Flat KG','AppliedMaterials_2024',NULL),</v>
      </c>
    </row>
    <row r="581" spans="1:18" x14ac:dyDescent="0.3">
      <c r="A581" t="str">
        <f t="shared" ref="A581" si="1491">A556</f>
        <v>DHL</v>
      </c>
      <c r="B581" s="1" t="s">
        <v>21</v>
      </c>
      <c r="C581" s="1" t="s">
        <v>2309</v>
      </c>
      <c r="D581">
        <v>12376</v>
      </c>
      <c r="E581" t="str">
        <f t="shared" ref="E581:G581" si="1492">E556</f>
        <v>Export</v>
      </c>
      <c r="F581" t="str">
        <f t="shared" si="1492"/>
        <v>US</v>
      </c>
      <c r="G581" t="str">
        <f t="shared" si="1492"/>
        <v>NULL</v>
      </c>
      <c r="H581" t="s">
        <v>2351</v>
      </c>
      <c r="I581" t="str">
        <f t="shared" ref="I581" si="1493">I556</f>
        <v>Non-Document</v>
      </c>
      <c r="J581">
        <f t="shared" si="1287"/>
        <v>9</v>
      </c>
      <c r="K581">
        <f t="shared" ref="K581:L581" si="1494">K556</f>
        <v>2.5</v>
      </c>
      <c r="L581">
        <f t="shared" si="1494"/>
        <v>3</v>
      </c>
      <c r="M581">
        <f>INDEX('Express Worldwide Export'!$C$14:$S$170,MATCH('Rate Load ExpressWW Export'!L581,'Express Worldwide Export'!$B$14:$B$170,0),MATCH("Zone "&amp;'Rate Load ExpressWW Export'!J581,'Express Worldwide Export'!$C$13:$S$13,0))*1</f>
        <v>38.130000000000003</v>
      </c>
      <c r="N581" t="str">
        <f t="shared" si="1349"/>
        <v>Flat KG</v>
      </c>
      <c r="O581" t="s">
        <v>2310</v>
      </c>
      <c r="P581" t="s">
        <v>18</v>
      </c>
      <c r="R581" t="str">
        <f t="shared" si="1486"/>
        <v>('DHL','2024-01-01','2024-12-31','12376','Export','US',NULL,'EXPRESS 12:00 (DOC) ','Non-Document','9',2.5,3,38.13,'Flat KG','AppliedMaterials_2024',NULL),</v>
      </c>
    </row>
    <row r="582" spans="1:18" x14ac:dyDescent="0.3">
      <c r="A582" t="str">
        <f t="shared" ref="A582" si="1495">A557</f>
        <v>DHL</v>
      </c>
      <c r="B582" s="1" t="s">
        <v>21</v>
      </c>
      <c r="C582" s="1" t="s">
        <v>2309</v>
      </c>
      <c r="D582">
        <v>12376</v>
      </c>
      <c r="E582" t="str">
        <f t="shared" ref="E582:G582" si="1496">E557</f>
        <v>Export</v>
      </c>
      <c r="F582" t="str">
        <f t="shared" si="1496"/>
        <v>US</v>
      </c>
      <c r="G582" t="str">
        <f t="shared" si="1496"/>
        <v>NULL</v>
      </c>
      <c r="H582" t="s">
        <v>2351</v>
      </c>
      <c r="I582" t="str">
        <f t="shared" ref="I582" si="1497">I557</f>
        <v>Non-Document</v>
      </c>
      <c r="J582">
        <f t="shared" si="1287"/>
        <v>9</v>
      </c>
      <c r="K582">
        <f t="shared" ref="K582:L582" si="1498">K557</f>
        <v>3</v>
      </c>
      <c r="L582">
        <f t="shared" si="1498"/>
        <v>3.5</v>
      </c>
      <c r="M582">
        <f>INDEX('Express Worldwide Export'!$C$14:$S$170,MATCH('Rate Load ExpressWW Export'!L582,'Express Worldwide Export'!$B$14:$B$170,0),MATCH("Zone "&amp;'Rate Load ExpressWW Export'!J582,'Express Worldwide Export'!$C$13:$S$13,0))*1</f>
        <v>41.24</v>
      </c>
      <c r="N582" t="str">
        <f t="shared" si="1349"/>
        <v>Flat KG</v>
      </c>
      <c r="O582" t="s">
        <v>2310</v>
      </c>
      <c r="P582" t="s">
        <v>18</v>
      </c>
      <c r="R582" t="str">
        <f t="shared" si="1486"/>
        <v>('DHL','2024-01-01','2024-12-31','12376','Export','US',NULL,'EXPRESS 12:00 (DOC) ','Non-Document','9',3,3.5,41.24,'Flat KG','AppliedMaterials_2024',NULL),</v>
      </c>
    </row>
    <row r="583" spans="1:18" x14ac:dyDescent="0.3">
      <c r="A583" t="str">
        <f t="shared" ref="A583" si="1499">A558</f>
        <v>DHL</v>
      </c>
      <c r="B583" s="1" t="s">
        <v>21</v>
      </c>
      <c r="C583" s="1" t="s">
        <v>2309</v>
      </c>
      <c r="D583">
        <v>12376</v>
      </c>
      <c r="E583" t="str">
        <f t="shared" ref="E583:G583" si="1500">E558</f>
        <v>Export</v>
      </c>
      <c r="F583" t="str">
        <f t="shared" si="1500"/>
        <v>US</v>
      </c>
      <c r="G583" t="str">
        <f t="shared" si="1500"/>
        <v>NULL</v>
      </c>
      <c r="H583" t="s">
        <v>2351</v>
      </c>
      <c r="I583" t="str">
        <f t="shared" ref="I583" si="1501">I558</f>
        <v>Non-Document</v>
      </c>
      <c r="J583">
        <f t="shared" si="1287"/>
        <v>9</v>
      </c>
      <c r="K583">
        <f t="shared" ref="K583:L583" si="1502">K558</f>
        <v>3.5</v>
      </c>
      <c r="L583">
        <f t="shared" si="1502"/>
        <v>4</v>
      </c>
      <c r="M583">
        <f>INDEX('Express Worldwide Export'!$C$14:$S$170,MATCH('Rate Load ExpressWW Export'!L583,'Express Worldwide Export'!$B$14:$B$170,0),MATCH("Zone "&amp;'Rate Load ExpressWW Export'!J583,'Express Worldwide Export'!$C$13:$S$13,0))*1</f>
        <v>44.35</v>
      </c>
      <c r="N583" t="str">
        <f t="shared" si="1349"/>
        <v>Flat KG</v>
      </c>
      <c r="O583" t="s">
        <v>2310</v>
      </c>
      <c r="P583" t="s">
        <v>18</v>
      </c>
      <c r="R583" t="str">
        <f t="shared" si="1486"/>
        <v>('DHL','2024-01-01','2024-12-31','12376','Export','US',NULL,'EXPRESS 12:00 (DOC) ','Non-Document','9',3.5,4,44.35,'Flat KG','AppliedMaterials_2024',NULL),</v>
      </c>
    </row>
    <row r="584" spans="1:18" x14ac:dyDescent="0.3">
      <c r="A584" t="str">
        <f t="shared" ref="A584" si="1503">A559</f>
        <v>DHL</v>
      </c>
      <c r="B584" s="1" t="s">
        <v>21</v>
      </c>
      <c r="C584" s="1" t="s">
        <v>2309</v>
      </c>
      <c r="D584">
        <v>12376</v>
      </c>
      <c r="E584" t="str">
        <f t="shared" ref="E584:G584" si="1504">E559</f>
        <v>Export</v>
      </c>
      <c r="F584" t="str">
        <f t="shared" si="1504"/>
        <v>US</v>
      </c>
      <c r="G584" t="str">
        <f t="shared" si="1504"/>
        <v>NULL</v>
      </c>
      <c r="H584" t="s">
        <v>2351</v>
      </c>
      <c r="I584" t="str">
        <f t="shared" ref="I584" si="1505">I559</f>
        <v>Non-Document</v>
      </c>
      <c r="J584">
        <f t="shared" si="1287"/>
        <v>9</v>
      </c>
      <c r="K584">
        <f t="shared" ref="K584:L584" si="1506">K559</f>
        <v>4</v>
      </c>
      <c r="L584">
        <f t="shared" si="1506"/>
        <v>4.5</v>
      </c>
      <c r="M584">
        <f>INDEX('Express Worldwide Export'!$C$14:$S$170,MATCH('Rate Load ExpressWW Export'!L584,'Express Worldwide Export'!$B$14:$B$170,0),MATCH("Zone "&amp;'Rate Load ExpressWW Export'!J584,'Express Worldwide Export'!$C$13:$S$13,0))*1</f>
        <v>47.46</v>
      </c>
      <c r="N584" t="str">
        <f t="shared" si="1349"/>
        <v>Flat KG</v>
      </c>
      <c r="O584" t="s">
        <v>2310</v>
      </c>
      <c r="P584" t="s">
        <v>18</v>
      </c>
      <c r="R584" t="str">
        <f t="shared" si="1486"/>
        <v>('DHL','2024-01-01','2024-12-31','12376','Export','US',NULL,'EXPRESS 12:00 (DOC) ','Non-Document','9',4,4.5,47.46,'Flat KG','AppliedMaterials_2024',NULL),</v>
      </c>
    </row>
    <row r="585" spans="1:18" x14ac:dyDescent="0.3">
      <c r="A585" t="str">
        <f t="shared" ref="A585" si="1507">A560</f>
        <v>DHL</v>
      </c>
      <c r="B585" s="1" t="s">
        <v>21</v>
      </c>
      <c r="C585" s="1" t="s">
        <v>2309</v>
      </c>
      <c r="D585">
        <v>12376</v>
      </c>
      <c r="E585" t="str">
        <f t="shared" ref="E585:G585" si="1508">E560</f>
        <v>Export</v>
      </c>
      <c r="F585" t="str">
        <f t="shared" si="1508"/>
        <v>US</v>
      </c>
      <c r="G585" t="str">
        <f t="shared" si="1508"/>
        <v>NULL</v>
      </c>
      <c r="H585" t="s">
        <v>2351</v>
      </c>
      <c r="I585" t="str">
        <f t="shared" ref="I585" si="1509">I560</f>
        <v>Non-Document</v>
      </c>
      <c r="J585">
        <f t="shared" si="1287"/>
        <v>9</v>
      </c>
      <c r="K585">
        <f t="shared" ref="K585:L585" si="1510">K560</f>
        <v>4.5</v>
      </c>
      <c r="L585">
        <f t="shared" si="1510"/>
        <v>5</v>
      </c>
      <c r="M585">
        <f>INDEX('Express Worldwide Export'!$C$14:$S$170,MATCH('Rate Load ExpressWW Export'!L585,'Express Worldwide Export'!$B$14:$B$170,0),MATCH("Zone "&amp;'Rate Load ExpressWW Export'!J585,'Express Worldwide Export'!$C$13:$S$13,0))*1</f>
        <v>50.57</v>
      </c>
      <c r="N585" t="str">
        <f t="shared" si="1349"/>
        <v>Flat KG</v>
      </c>
      <c r="O585" t="s">
        <v>2310</v>
      </c>
      <c r="P585" t="s">
        <v>18</v>
      </c>
      <c r="R585" t="str">
        <f t="shared" si="1486"/>
        <v>('DHL','2024-01-01','2024-12-31','12376','Export','US',NULL,'EXPRESS 12:00 (DOC) ','Non-Document','9',4.5,5,50.57,'Flat KG','AppliedMaterials_2024',NULL),</v>
      </c>
    </row>
    <row r="586" spans="1:18" x14ac:dyDescent="0.3">
      <c r="A586" t="str">
        <f t="shared" ref="A586" si="1511">A561</f>
        <v>DHL</v>
      </c>
      <c r="B586" s="1" t="s">
        <v>21</v>
      </c>
      <c r="C586" s="1" t="s">
        <v>2309</v>
      </c>
      <c r="D586">
        <v>12376</v>
      </c>
      <c r="E586" t="str">
        <f t="shared" ref="E586:G586" si="1512">E561</f>
        <v>Export</v>
      </c>
      <c r="F586" t="str">
        <f t="shared" si="1512"/>
        <v>US</v>
      </c>
      <c r="G586" t="str">
        <f t="shared" si="1512"/>
        <v>NULL</v>
      </c>
      <c r="H586" t="s">
        <v>2351</v>
      </c>
      <c r="I586" t="str">
        <f t="shared" ref="I586" si="1513">I561</f>
        <v>Non-Document</v>
      </c>
      <c r="J586">
        <f t="shared" si="1287"/>
        <v>9</v>
      </c>
      <c r="K586">
        <f t="shared" ref="K586:L586" si="1514">K561</f>
        <v>5</v>
      </c>
      <c r="L586">
        <f t="shared" si="1514"/>
        <v>5.5</v>
      </c>
      <c r="M586">
        <f>INDEX('Express Worldwide Export'!$C$14:$S$170,MATCH('Rate Load ExpressWW Export'!L586,'Express Worldwide Export'!$B$14:$B$170,0),MATCH("Zone "&amp;'Rate Load ExpressWW Export'!J586,'Express Worldwide Export'!$C$13:$S$13,0))*1</f>
        <v>52.64</v>
      </c>
      <c r="N586" t="str">
        <f t="shared" si="1349"/>
        <v>Flat KG</v>
      </c>
      <c r="O586" t="s">
        <v>2310</v>
      </c>
      <c r="P586" t="s">
        <v>18</v>
      </c>
      <c r="R586" t="str">
        <f t="shared" si="1486"/>
        <v>('DHL','2024-01-01','2024-12-31','12376','Export','US',NULL,'EXPRESS 12:00 (DOC) ','Non-Document','9',5,5.5,52.64,'Flat KG','AppliedMaterials_2024',NULL),</v>
      </c>
    </row>
    <row r="587" spans="1:18" x14ac:dyDescent="0.3">
      <c r="A587" t="str">
        <f t="shared" ref="A587" si="1515">A562</f>
        <v>DHL</v>
      </c>
      <c r="B587" s="1" t="s">
        <v>21</v>
      </c>
      <c r="C587" s="1" t="s">
        <v>2309</v>
      </c>
      <c r="D587">
        <v>12376</v>
      </c>
      <c r="E587" t="str">
        <f t="shared" ref="E587:G587" si="1516">E562</f>
        <v>Export</v>
      </c>
      <c r="F587" t="str">
        <f t="shared" si="1516"/>
        <v>US</v>
      </c>
      <c r="G587" t="str">
        <f t="shared" si="1516"/>
        <v>NULL</v>
      </c>
      <c r="H587" t="s">
        <v>2351</v>
      </c>
      <c r="I587" t="str">
        <f t="shared" ref="I587" si="1517">I562</f>
        <v>Non-Document</v>
      </c>
      <c r="J587">
        <f t="shared" si="1287"/>
        <v>9</v>
      </c>
      <c r="K587">
        <f t="shared" ref="K587:L587" si="1518">K562</f>
        <v>5.5</v>
      </c>
      <c r="L587">
        <f t="shared" si="1518"/>
        <v>6</v>
      </c>
      <c r="M587">
        <f>INDEX('Express Worldwide Export'!$C$14:$S$170,MATCH('Rate Load ExpressWW Export'!L587,'Express Worldwide Export'!$B$14:$B$170,0),MATCH("Zone "&amp;'Rate Load ExpressWW Export'!J587,'Express Worldwide Export'!$C$13:$S$13,0))*1</f>
        <v>54.71</v>
      </c>
      <c r="N587" t="str">
        <f t="shared" si="1349"/>
        <v>Flat KG</v>
      </c>
      <c r="O587" t="s">
        <v>2310</v>
      </c>
      <c r="P587" t="s">
        <v>18</v>
      </c>
      <c r="R587" t="str">
        <f t="shared" si="1486"/>
        <v>('DHL','2024-01-01','2024-12-31','12376','Export','US',NULL,'EXPRESS 12:00 (DOC) ','Non-Document','9',5.5,6,54.71,'Flat KG','AppliedMaterials_2024',NULL),</v>
      </c>
    </row>
    <row r="588" spans="1:18" x14ac:dyDescent="0.3">
      <c r="A588" t="str">
        <f t="shared" ref="A588" si="1519">A563</f>
        <v>DHL</v>
      </c>
      <c r="B588" s="1" t="s">
        <v>21</v>
      </c>
      <c r="C588" s="1" t="s">
        <v>2309</v>
      </c>
      <c r="D588">
        <v>12376</v>
      </c>
      <c r="E588" t="str">
        <f t="shared" ref="E588:G588" si="1520">E563</f>
        <v>Export</v>
      </c>
      <c r="F588" t="str">
        <f t="shared" si="1520"/>
        <v>US</v>
      </c>
      <c r="G588" t="str">
        <f t="shared" si="1520"/>
        <v>NULL</v>
      </c>
      <c r="H588" t="s">
        <v>2351</v>
      </c>
      <c r="I588" t="str">
        <f t="shared" ref="I588" si="1521">I563</f>
        <v>Non-Document</v>
      </c>
      <c r="J588">
        <f t="shared" si="1287"/>
        <v>9</v>
      </c>
      <c r="K588">
        <f t="shared" ref="K588:L588" si="1522">K563</f>
        <v>6</v>
      </c>
      <c r="L588">
        <f t="shared" si="1522"/>
        <v>6.5</v>
      </c>
      <c r="M588">
        <f>INDEX('Express Worldwide Export'!$C$14:$S$170,MATCH('Rate Load ExpressWW Export'!L588,'Express Worldwide Export'!$B$14:$B$170,0),MATCH("Zone "&amp;'Rate Load ExpressWW Export'!J588,'Express Worldwide Export'!$C$13:$S$13,0))*1</f>
        <v>56.78</v>
      </c>
      <c r="N588" t="str">
        <f t="shared" si="1349"/>
        <v>Flat KG</v>
      </c>
      <c r="O588" t="s">
        <v>2310</v>
      </c>
      <c r="P588" t="s">
        <v>18</v>
      </c>
      <c r="R588" t="str">
        <f t="shared" si="1486"/>
        <v>('DHL','2024-01-01','2024-12-31','12376','Export','US',NULL,'EXPRESS 12:00 (DOC) ','Non-Document','9',6,6.5,56.78,'Flat KG','AppliedMaterials_2024',NULL),</v>
      </c>
    </row>
    <row r="589" spans="1:18" x14ac:dyDescent="0.3">
      <c r="A589" t="str">
        <f t="shared" ref="A589" si="1523">A564</f>
        <v>DHL</v>
      </c>
      <c r="B589" s="1" t="s">
        <v>21</v>
      </c>
      <c r="C589" s="1" t="s">
        <v>2309</v>
      </c>
      <c r="D589">
        <v>12376</v>
      </c>
      <c r="E589" t="str">
        <f t="shared" ref="E589:G589" si="1524">E564</f>
        <v>Export</v>
      </c>
      <c r="F589" t="str">
        <f t="shared" si="1524"/>
        <v>US</v>
      </c>
      <c r="G589" t="str">
        <f t="shared" si="1524"/>
        <v>NULL</v>
      </c>
      <c r="H589" t="s">
        <v>2351</v>
      </c>
      <c r="I589" t="str">
        <f t="shared" ref="I589" si="1525">I564</f>
        <v>Non-Document</v>
      </c>
      <c r="J589">
        <f t="shared" si="1287"/>
        <v>9</v>
      </c>
      <c r="K589">
        <f t="shared" ref="K589:L589" si="1526">K564</f>
        <v>6.5</v>
      </c>
      <c r="L589">
        <f t="shared" si="1526"/>
        <v>7</v>
      </c>
      <c r="M589">
        <f>INDEX('Express Worldwide Export'!$C$14:$S$170,MATCH('Rate Load ExpressWW Export'!L589,'Express Worldwide Export'!$B$14:$B$170,0),MATCH("Zone "&amp;'Rate Load ExpressWW Export'!J589,'Express Worldwide Export'!$C$13:$S$13,0))*1</f>
        <v>58.85</v>
      </c>
      <c r="N589" t="str">
        <f t="shared" si="1349"/>
        <v>Flat KG</v>
      </c>
      <c r="O589" t="s">
        <v>2310</v>
      </c>
      <c r="P589" t="s">
        <v>18</v>
      </c>
      <c r="R589" t="str">
        <f t="shared" si="1486"/>
        <v>('DHL','2024-01-01','2024-12-31','12376','Export','US',NULL,'EXPRESS 12:00 (DOC) ','Non-Document','9',6.5,7,58.85,'Flat KG','AppliedMaterials_2024',NULL),</v>
      </c>
    </row>
    <row r="590" spans="1:18" x14ac:dyDescent="0.3">
      <c r="A590" t="str">
        <f t="shared" ref="A590" si="1527">A565</f>
        <v>DHL</v>
      </c>
      <c r="B590" s="1" t="s">
        <v>21</v>
      </c>
      <c r="C590" s="1" t="s">
        <v>2309</v>
      </c>
      <c r="D590">
        <v>12376</v>
      </c>
      <c r="E590" t="str">
        <f t="shared" ref="E590:G590" si="1528">E565</f>
        <v>Export</v>
      </c>
      <c r="F590" t="str">
        <f t="shared" si="1528"/>
        <v>US</v>
      </c>
      <c r="G590" t="str">
        <f t="shared" si="1528"/>
        <v>NULL</v>
      </c>
      <c r="H590" t="s">
        <v>2351</v>
      </c>
      <c r="I590" t="str">
        <f t="shared" ref="I590" si="1529">I565</f>
        <v>Non-Document</v>
      </c>
      <c r="J590">
        <f t="shared" si="1287"/>
        <v>9</v>
      </c>
      <c r="K590">
        <f t="shared" ref="K590:L590" si="1530">K565</f>
        <v>7</v>
      </c>
      <c r="L590">
        <f t="shared" si="1530"/>
        <v>7.5</v>
      </c>
      <c r="M590">
        <f>INDEX('Express Worldwide Export'!$C$14:$S$170,MATCH('Rate Load ExpressWW Export'!L590,'Express Worldwide Export'!$B$14:$B$170,0),MATCH("Zone "&amp;'Rate Load ExpressWW Export'!J590,'Express Worldwide Export'!$C$13:$S$13,0))*1</f>
        <v>60.92</v>
      </c>
      <c r="N590" t="str">
        <f t="shared" si="1349"/>
        <v>Flat KG</v>
      </c>
      <c r="O590" t="s">
        <v>2310</v>
      </c>
      <c r="P590" t="s">
        <v>18</v>
      </c>
      <c r="R590" t="str">
        <f t="shared" si="1486"/>
        <v>('DHL','2024-01-01','2024-12-31','12376','Export','US',NULL,'EXPRESS 12:00 (DOC) ','Non-Document','9',7,7.5,60.92,'Flat KG','AppliedMaterials_2024',NULL),</v>
      </c>
    </row>
    <row r="591" spans="1:18" x14ac:dyDescent="0.3">
      <c r="A591" t="str">
        <f t="shared" ref="A591" si="1531">A566</f>
        <v>DHL</v>
      </c>
      <c r="B591" s="1" t="s">
        <v>21</v>
      </c>
      <c r="C591" s="1" t="s">
        <v>2309</v>
      </c>
      <c r="D591">
        <v>12376</v>
      </c>
      <c r="E591" t="str">
        <f t="shared" ref="E591:G591" si="1532">E566</f>
        <v>Export</v>
      </c>
      <c r="F591" t="str">
        <f t="shared" si="1532"/>
        <v>US</v>
      </c>
      <c r="G591" t="str">
        <f t="shared" si="1532"/>
        <v>NULL</v>
      </c>
      <c r="H591" t="s">
        <v>2351</v>
      </c>
      <c r="I591" t="str">
        <f t="shared" ref="I591" si="1533">I566</f>
        <v>Non-Document</v>
      </c>
      <c r="J591">
        <f t="shared" si="1287"/>
        <v>9</v>
      </c>
      <c r="K591">
        <f t="shared" ref="K591:L591" si="1534">K566</f>
        <v>7.5</v>
      </c>
      <c r="L591">
        <f t="shared" si="1534"/>
        <v>8</v>
      </c>
      <c r="M591">
        <f>INDEX('Express Worldwide Export'!$C$14:$S$170,MATCH('Rate Load ExpressWW Export'!L591,'Express Worldwide Export'!$B$14:$B$170,0),MATCH("Zone "&amp;'Rate Load ExpressWW Export'!J591,'Express Worldwide Export'!$C$13:$S$13,0))*1</f>
        <v>62.99</v>
      </c>
      <c r="N591" t="str">
        <f t="shared" si="1349"/>
        <v>Flat KG</v>
      </c>
      <c r="O591" t="s">
        <v>2310</v>
      </c>
      <c r="P591" t="s">
        <v>18</v>
      </c>
      <c r="R591" t="str">
        <f t="shared" si="1486"/>
        <v>('DHL','2024-01-01','2024-12-31','12376','Export','US',NULL,'EXPRESS 12:00 (DOC) ','Non-Document','9',7.5,8,62.99,'Flat KG','AppliedMaterials_2024',NULL),</v>
      </c>
    </row>
    <row r="592" spans="1:18" x14ac:dyDescent="0.3">
      <c r="A592" t="str">
        <f t="shared" ref="A592" si="1535">A567</f>
        <v>DHL</v>
      </c>
      <c r="B592" s="1" t="s">
        <v>21</v>
      </c>
      <c r="C592" s="1" t="s">
        <v>2309</v>
      </c>
      <c r="D592">
        <v>12376</v>
      </c>
      <c r="E592" t="str">
        <f t="shared" ref="E592:G592" si="1536">E567</f>
        <v>Export</v>
      </c>
      <c r="F592" t="str">
        <f t="shared" si="1536"/>
        <v>US</v>
      </c>
      <c r="G592" t="str">
        <f t="shared" si="1536"/>
        <v>NULL</v>
      </c>
      <c r="H592" t="s">
        <v>2351</v>
      </c>
      <c r="I592" t="str">
        <f t="shared" ref="I592" si="1537">I567</f>
        <v>Non-Document</v>
      </c>
      <c r="J592">
        <f t="shared" si="1287"/>
        <v>9</v>
      </c>
      <c r="K592">
        <f t="shared" ref="K592:L592" si="1538">K567</f>
        <v>8</v>
      </c>
      <c r="L592">
        <f t="shared" si="1538"/>
        <v>8.5</v>
      </c>
      <c r="M592">
        <f>INDEX('Express Worldwide Export'!$C$14:$S$170,MATCH('Rate Load ExpressWW Export'!L592,'Express Worldwide Export'!$B$14:$B$170,0),MATCH("Zone "&amp;'Rate Load ExpressWW Export'!J592,'Express Worldwide Export'!$C$13:$S$13,0))*1</f>
        <v>65.06</v>
      </c>
      <c r="N592" t="str">
        <f t="shared" si="1349"/>
        <v>Flat KG</v>
      </c>
      <c r="O592" t="s">
        <v>2310</v>
      </c>
      <c r="P592" t="s">
        <v>18</v>
      </c>
      <c r="R592" t="str">
        <f t="shared" si="1486"/>
        <v>('DHL','2024-01-01','2024-12-31','12376','Export','US',NULL,'EXPRESS 12:00 (DOC) ','Non-Document','9',8,8.5,65.06,'Flat KG','AppliedMaterials_2024',NULL),</v>
      </c>
    </row>
    <row r="593" spans="1:18" x14ac:dyDescent="0.3">
      <c r="A593" t="str">
        <f t="shared" ref="A593" si="1539">A568</f>
        <v>DHL</v>
      </c>
      <c r="B593" s="1" t="s">
        <v>21</v>
      </c>
      <c r="C593" s="1" t="s">
        <v>2309</v>
      </c>
      <c r="D593">
        <v>12376</v>
      </c>
      <c r="E593" t="str">
        <f t="shared" ref="E593:G593" si="1540">E568</f>
        <v>Export</v>
      </c>
      <c r="F593" t="str">
        <f t="shared" si="1540"/>
        <v>US</v>
      </c>
      <c r="G593" t="str">
        <f t="shared" si="1540"/>
        <v>NULL</v>
      </c>
      <c r="H593" t="s">
        <v>2351</v>
      </c>
      <c r="I593" t="str">
        <f t="shared" ref="I593" si="1541">I568</f>
        <v>Non-Document</v>
      </c>
      <c r="J593">
        <f t="shared" si="1287"/>
        <v>9</v>
      </c>
      <c r="K593">
        <f t="shared" ref="K593:L593" si="1542">K568</f>
        <v>8.5</v>
      </c>
      <c r="L593">
        <f t="shared" si="1542"/>
        <v>9</v>
      </c>
      <c r="M593">
        <f>INDEX('Express Worldwide Export'!$C$14:$S$170,MATCH('Rate Load ExpressWW Export'!L593,'Express Worldwide Export'!$B$14:$B$170,0),MATCH("Zone "&amp;'Rate Load ExpressWW Export'!J593,'Express Worldwide Export'!$C$13:$S$13,0))*1</f>
        <v>67.13</v>
      </c>
      <c r="N593" t="str">
        <f t="shared" si="1349"/>
        <v>Flat KG</v>
      </c>
      <c r="O593" t="s">
        <v>2310</v>
      </c>
      <c r="P593" t="s">
        <v>18</v>
      </c>
      <c r="R593" t="str">
        <f t="shared" si="1486"/>
        <v>('DHL','2024-01-01','2024-12-31','12376','Export','US',NULL,'EXPRESS 12:00 (DOC) ','Non-Document','9',8.5,9,67.13,'Flat KG','AppliedMaterials_2024',NULL),</v>
      </c>
    </row>
    <row r="594" spans="1:18" x14ac:dyDescent="0.3">
      <c r="A594" t="str">
        <f t="shared" ref="A594" si="1543">A569</f>
        <v>DHL</v>
      </c>
      <c r="B594" s="1" t="s">
        <v>21</v>
      </c>
      <c r="C594" s="1" t="s">
        <v>2309</v>
      </c>
      <c r="D594">
        <v>12376</v>
      </c>
      <c r="E594" t="str">
        <f t="shared" ref="E594:G594" si="1544">E569</f>
        <v>Export</v>
      </c>
      <c r="F594" t="str">
        <f t="shared" si="1544"/>
        <v>US</v>
      </c>
      <c r="G594" t="str">
        <f t="shared" si="1544"/>
        <v>NULL</v>
      </c>
      <c r="H594" t="s">
        <v>2351</v>
      </c>
      <c r="I594" t="str">
        <f t="shared" ref="I594" si="1545">I569</f>
        <v>Non-Document</v>
      </c>
      <c r="J594">
        <f t="shared" ref="J594:J649" si="1546">J569+1</f>
        <v>9</v>
      </c>
      <c r="K594">
        <f t="shared" ref="K594:L594" si="1547">K569</f>
        <v>9</v>
      </c>
      <c r="L594">
        <f t="shared" si="1547"/>
        <v>9.5</v>
      </c>
      <c r="M594">
        <f>INDEX('Express Worldwide Export'!$C$14:$S$170,MATCH('Rate Load ExpressWW Export'!L594,'Express Worldwide Export'!$B$14:$B$170,0),MATCH("Zone "&amp;'Rate Load ExpressWW Export'!J594,'Express Worldwide Export'!$C$13:$S$13,0))*1</f>
        <v>69.2</v>
      </c>
      <c r="N594" t="str">
        <f t="shared" si="1349"/>
        <v>Flat KG</v>
      </c>
      <c r="O594" t="s">
        <v>2310</v>
      </c>
      <c r="P594" t="s">
        <v>18</v>
      </c>
      <c r="R594" t="str">
        <f t="shared" si="1486"/>
        <v>('DHL','2024-01-01','2024-12-31','12376','Export','US',NULL,'EXPRESS 12:00 (DOC) ','Non-Document','9',9,9.5,69.2,'Flat KG','AppliedMaterials_2024',NULL),</v>
      </c>
    </row>
    <row r="595" spans="1:18" x14ac:dyDescent="0.3">
      <c r="A595" t="str">
        <f t="shared" ref="A595" si="1548">A570</f>
        <v>DHL</v>
      </c>
      <c r="B595" s="1" t="s">
        <v>21</v>
      </c>
      <c r="C595" s="1" t="s">
        <v>2309</v>
      </c>
      <c r="D595">
        <v>12376</v>
      </c>
      <c r="E595" t="str">
        <f t="shared" ref="E595:G595" si="1549">E570</f>
        <v>Export</v>
      </c>
      <c r="F595" t="str">
        <f t="shared" si="1549"/>
        <v>US</v>
      </c>
      <c r="G595" t="str">
        <f t="shared" si="1549"/>
        <v>NULL</v>
      </c>
      <c r="H595" t="s">
        <v>2351</v>
      </c>
      <c r="I595" t="str">
        <f t="shared" ref="I595" si="1550">I570</f>
        <v>Non-Document</v>
      </c>
      <c r="J595">
        <f t="shared" si="1546"/>
        <v>9</v>
      </c>
      <c r="K595">
        <f t="shared" ref="K595:L595" si="1551">K570</f>
        <v>9.5</v>
      </c>
      <c r="L595">
        <f t="shared" si="1551"/>
        <v>10</v>
      </c>
      <c r="M595">
        <f>INDEX('Express Worldwide Export'!$C$14:$S$170,MATCH('Rate Load ExpressWW Export'!L595,'Express Worldwide Export'!$B$14:$B$170,0),MATCH("Zone "&amp;'Rate Load ExpressWW Export'!J595,'Express Worldwide Export'!$C$13:$S$13,0))*1</f>
        <v>71.27</v>
      </c>
      <c r="N595" t="str">
        <f t="shared" si="1349"/>
        <v>Flat KG</v>
      </c>
      <c r="O595" t="s">
        <v>2310</v>
      </c>
      <c r="P595" t="s">
        <v>18</v>
      </c>
      <c r="R595" t="str">
        <f t="shared" si="1486"/>
        <v>('DHL','2024-01-01','2024-12-31','12376','Export','US',NULL,'EXPRESS 12:00 (DOC) ','Non-Document','9',9.5,10,71.27,'Flat KG','AppliedMaterials_2024',NULL),</v>
      </c>
    </row>
    <row r="596" spans="1:18" x14ac:dyDescent="0.3">
      <c r="A596" t="str">
        <f t="shared" ref="A596" si="1552">A571</f>
        <v>DHL</v>
      </c>
      <c r="B596" s="1" t="s">
        <v>21</v>
      </c>
      <c r="C596" s="1" t="s">
        <v>2309</v>
      </c>
      <c r="D596">
        <v>12376</v>
      </c>
      <c r="E596" t="str">
        <f t="shared" ref="E596:G596" si="1553">E571</f>
        <v>Export</v>
      </c>
      <c r="F596" t="str">
        <f t="shared" si="1553"/>
        <v>US</v>
      </c>
      <c r="G596" t="str">
        <f t="shared" si="1553"/>
        <v>NULL</v>
      </c>
      <c r="H596" t="s">
        <v>2351</v>
      </c>
      <c r="I596" t="str">
        <f t="shared" ref="I596" si="1554">I571</f>
        <v>Non-Document</v>
      </c>
      <c r="J596">
        <f t="shared" si="1546"/>
        <v>9</v>
      </c>
      <c r="K596">
        <f t="shared" ref="K596:L596" si="1555">K571</f>
        <v>10</v>
      </c>
      <c r="L596">
        <f t="shared" si="1555"/>
        <v>20</v>
      </c>
      <c r="M596">
        <f>INDEX('Express Worldwide Export'!$C$14:$S$170,MATCH('Rate Load ExpressWW Export'!L596,'Express Worldwide Export'!$B$14:$B$170,0),MATCH("Zone "&amp;'Rate Load ExpressWW Export'!J596,'Express Worldwide Export'!$C$13:$S$13,0))*1</f>
        <v>1.02</v>
      </c>
      <c r="N596" t="str">
        <f t="shared" si="1349"/>
        <v>Per0.5KG_A</v>
      </c>
      <c r="O596" t="s">
        <v>2310</v>
      </c>
      <c r="P596">
        <f>M595</f>
        <v>71.27</v>
      </c>
      <c r="R596" t="str">
        <f t="shared" si="1486"/>
        <v>('DHL','2024-01-01','2024-12-31','12376','Export','US',NULL,'EXPRESS 12:00 (DOC) ','Non-Document','9',10,20,1.02,'Per0.5KG_A','AppliedMaterials_2024',71.27),</v>
      </c>
    </row>
    <row r="597" spans="1:18" x14ac:dyDescent="0.3">
      <c r="A597" t="str">
        <f t="shared" ref="A597" si="1556">A572</f>
        <v>DHL</v>
      </c>
      <c r="B597" s="1" t="s">
        <v>21</v>
      </c>
      <c r="C597" s="1" t="s">
        <v>2309</v>
      </c>
      <c r="D597">
        <v>12376</v>
      </c>
      <c r="E597" t="str">
        <f t="shared" ref="E597:G597" si="1557">E572</f>
        <v>Export</v>
      </c>
      <c r="F597" t="str">
        <f t="shared" si="1557"/>
        <v>US</v>
      </c>
      <c r="G597" t="str">
        <f t="shared" si="1557"/>
        <v>NULL</v>
      </c>
      <c r="H597" t="s">
        <v>2351</v>
      </c>
      <c r="I597" t="str">
        <f t="shared" ref="I597" si="1558">I572</f>
        <v>Non-Document</v>
      </c>
      <c r="J597">
        <f t="shared" si="1546"/>
        <v>9</v>
      </c>
      <c r="K597">
        <f t="shared" ref="K597:L597" si="1559">K572</f>
        <v>20</v>
      </c>
      <c r="L597">
        <f t="shared" si="1559"/>
        <v>30</v>
      </c>
      <c r="M597">
        <f>INDEX('Express Worldwide Export'!$C$14:$S$170,MATCH('Rate Load ExpressWW Export'!L597,'Express Worldwide Export'!$B$14:$B$170,0),MATCH("Zone "&amp;'Rate Load ExpressWW Export'!J597,'Express Worldwide Export'!$C$13:$S$13,0))*1</f>
        <v>0.95</v>
      </c>
      <c r="N597" t="str">
        <f t="shared" si="1349"/>
        <v>Per0.5KG_A</v>
      </c>
      <c r="O597" t="s">
        <v>2310</v>
      </c>
      <c r="P597">
        <f>P596+((K597-K596)*2)*M596</f>
        <v>91.669999999999987</v>
      </c>
      <c r="R597" t="str">
        <f t="shared" si="1486"/>
        <v>('DHL','2024-01-01','2024-12-31','12376','Export','US',NULL,'EXPRESS 12:00 (DOC) ','Non-Document','9',20,30,0.95,'Per0.5KG_A','AppliedMaterials_2024',91.67),</v>
      </c>
    </row>
    <row r="598" spans="1:18" x14ac:dyDescent="0.3">
      <c r="A598" t="str">
        <f t="shared" ref="A598" si="1560">A573</f>
        <v>DHL</v>
      </c>
      <c r="B598" s="1" t="s">
        <v>21</v>
      </c>
      <c r="C598" s="1" t="s">
        <v>2309</v>
      </c>
      <c r="D598">
        <v>12376</v>
      </c>
      <c r="E598" t="str">
        <f t="shared" ref="E598:G598" si="1561">E573</f>
        <v>Export</v>
      </c>
      <c r="F598" t="str">
        <f t="shared" si="1561"/>
        <v>US</v>
      </c>
      <c r="G598" t="str">
        <f t="shared" si="1561"/>
        <v>NULL</v>
      </c>
      <c r="H598" t="s">
        <v>2351</v>
      </c>
      <c r="I598" t="str">
        <f t="shared" ref="I598" si="1562">I573</f>
        <v>Non-Document</v>
      </c>
      <c r="J598">
        <f t="shared" si="1546"/>
        <v>9</v>
      </c>
      <c r="K598">
        <f t="shared" ref="K598:L598" si="1563">K573</f>
        <v>30</v>
      </c>
      <c r="L598">
        <f t="shared" si="1563"/>
        <v>70</v>
      </c>
      <c r="M598">
        <f>INDEX('Express Worldwide Export'!$C$14:$S$170,MATCH('Rate Load ExpressWW Export'!L598,'Express Worldwide Export'!$B$14:$B$170,0),MATCH("Zone "&amp;'Rate Load ExpressWW Export'!J598,'Express Worldwide Export'!$C$13:$S$13,0))*1</f>
        <v>1.83</v>
      </c>
      <c r="N598" t="str">
        <f t="shared" si="1349"/>
        <v>Per0.5KG_A</v>
      </c>
      <c r="O598" t="s">
        <v>2310</v>
      </c>
      <c r="P598">
        <f>P597+(K598-K597)*2*M597</f>
        <v>110.66999999999999</v>
      </c>
      <c r="R598" t="str">
        <f t="shared" si="1486"/>
        <v>('DHL','2024-01-01','2024-12-31','12376','Export','US',NULL,'EXPRESS 12:00 (DOC) ','Non-Document','9',30,70,1.83,'Per0.5KG_A','AppliedMaterials_2024',110.67),</v>
      </c>
    </row>
    <row r="599" spans="1:18" x14ac:dyDescent="0.3">
      <c r="A599" t="str">
        <f t="shared" ref="A599" si="1564">A574</f>
        <v>DHL</v>
      </c>
      <c r="B599" s="1" t="s">
        <v>21</v>
      </c>
      <c r="C599" s="1" t="s">
        <v>2309</v>
      </c>
      <c r="D599">
        <v>12376</v>
      </c>
      <c r="E599" t="str">
        <f t="shared" ref="E599:G599" si="1565">E574</f>
        <v>Export</v>
      </c>
      <c r="F599" t="str">
        <f t="shared" si="1565"/>
        <v>US</v>
      </c>
      <c r="G599" t="str">
        <f t="shared" si="1565"/>
        <v>NULL</v>
      </c>
      <c r="H599" t="s">
        <v>2351</v>
      </c>
      <c r="I599" t="str">
        <f t="shared" ref="I599" si="1566">I574</f>
        <v>Non-Document</v>
      </c>
      <c r="J599">
        <f t="shared" si="1546"/>
        <v>9</v>
      </c>
      <c r="K599">
        <f t="shared" ref="K599:L599" si="1567">K574</f>
        <v>70</v>
      </c>
      <c r="L599">
        <f t="shared" si="1567"/>
        <v>300</v>
      </c>
      <c r="M599">
        <f>INDEX('Express Worldwide Export'!$C$14:$S$170,MATCH('Rate Load ExpressWW Export'!L599,'Express Worldwide Export'!$B$14:$B$170,0),MATCH("Zone "&amp;'Rate Load ExpressWW Export'!J599,'Express Worldwide Export'!$C$13:$S$13,0))*1</f>
        <v>2.84</v>
      </c>
      <c r="N599" t="str">
        <f t="shared" si="1349"/>
        <v>Per0.5KG_A</v>
      </c>
      <c r="O599" t="s">
        <v>2310</v>
      </c>
      <c r="P599">
        <f>P598+(K599-K598)*2*M598</f>
        <v>257.07</v>
      </c>
      <c r="R599" t="str">
        <f t="shared" si="1486"/>
        <v>('DHL','2024-01-01','2024-12-31','12376','Export','US',NULL,'EXPRESS 12:00 (DOC) ','Non-Document','9',70,300,2.84,'Per0.5KG_A','AppliedMaterials_2024',257.07),</v>
      </c>
    </row>
    <row r="600" spans="1:18" x14ac:dyDescent="0.3">
      <c r="A600" t="str">
        <f t="shared" ref="A600" si="1568">A575</f>
        <v>DHL</v>
      </c>
      <c r="B600" s="1" t="s">
        <v>21</v>
      </c>
      <c r="C600" s="1" t="s">
        <v>2309</v>
      </c>
      <c r="D600">
        <v>12376</v>
      </c>
      <c r="E600" t="str">
        <f t="shared" ref="E600:G600" si="1569">E575</f>
        <v>Export</v>
      </c>
      <c r="F600" t="str">
        <f t="shared" si="1569"/>
        <v>US</v>
      </c>
      <c r="G600" t="str">
        <f t="shared" si="1569"/>
        <v>NULL</v>
      </c>
      <c r="H600" t="s">
        <v>2351</v>
      </c>
      <c r="I600" t="str">
        <f t="shared" ref="I600" si="1570">I575</f>
        <v>Non-Document</v>
      </c>
      <c r="J600">
        <f t="shared" si="1546"/>
        <v>9</v>
      </c>
      <c r="K600">
        <f t="shared" ref="K600:L600" si="1571">K575</f>
        <v>300</v>
      </c>
      <c r="L600">
        <f t="shared" si="1571"/>
        <v>99999</v>
      </c>
      <c r="M600">
        <f>INDEX('Express Worldwide Export'!$C$14:$S$170,MATCH('Rate Load ExpressWW Export'!L600,'Express Worldwide Export'!$B$14:$B$170,0),MATCH("Zone "&amp;'Rate Load ExpressWW Export'!J600,'Express Worldwide Export'!$C$13:$S$13,0))*1</f>
        <v>2.75</v>
      </c>
      <c r="N600" t="str">
        <f t="shared" si="1349"/>
        <v>Per0.5KG_A</v>
      </c>
      <c r="O600" t="s">
        <v>2310</v>
      </c>
      <c r="P600">
        <f>P599+(K600-K599)*2*M599</f>
        <v>1563.4699999999998</v>
      </c>
      <c r="R600" t="str">
        <f t="shared" si="1486"/>
        <v>('DHL','2024-01-01','2024-12-31','12376','Export','US',NULL,'EXPRESS 12:00 (DOC) ','Non-Document','9',300,99999,2.75,'Per0.5KG_A','AppliedMaterials_2024',1563.47),</v>
      </c>
    </row>
    <row r="601" spans="1:18" x14ac:dyDescent="0.3">
      <c r="A601" t="str">
        <f t="shared" ref="A601" si="1572">A576</f>
        <v>DHL</v>
      </c>
      <c r="B601" s="1" t="s">
        <v>21</v>
      </c>
      <c r="C601" s="1" t="s">
        <v>2309</v>
      </c>
      <c r="D601">
        <v>12376</v>
      </c>
      <c r="E601" t="str">
        <f t="shared" ref="E601:G601" si="1573">E576</f>
        <v>Export</v>
      </c>
      <c r="F601" t="str">
        <f t="shared" si="1573"/>
        <v>US</v>
      </c>
      <c r="G601" t="str">
        <f t="shared" si="1573"/>
        <v>NULL</v>
      </c>
      <c r="H601" t="s">
        <v>2351</v>
      </c>
      <c r="I601" t="str">
        <f t="shared" ref="I601" si="1574">I576</f>
        <v>Non-Document</v>
      </c>
      <c r="J601">
        <f t="shared" si="1546"/>
        <v>10</v>
      </c>
      <c r="K601">
        <f t="shared" ref="K601:L601" si="1575">K576</f>
        <v>0</v>
      </c>
      <c r="L601">
        <f t="shared" si="1575"/>
        <v>0.5</v>
      </c>
      <c r="M601">
        <f>INDEX('Express Worldwide Export'!$C$14:$S$170,MATCH('Rate Load ExpressWW Export'!L601,'Express Worldwide Export'!$B$14:$B$170,0),MATCH("Zone "&amp;'Rate Load ExpressWW Export'!J601,'Express Worldwide Export'!$C$13:$S$13,0))*1</f>
        <v>22.51</v>
      </c>
      <c r="N601" t="str">
        <f t="shared" si="1349"/>
        <v>Flat KG</v>
      </c>
      <c r="O601" t="s">
        <v>2310</v>
      </c>
      <c r="P601" t="s">
        <v>18</v>
      </c>
      <c r="R601" t="str">
        <f t="shared" si="1486"/>
        <v>('DHL','2024-01-01','2024-12-31','12376','Export','US',NULL,'EXPRESS 12:00 (DOC) ','Non-Document','10',0,0.5,22.51,'Flat KG','AppliedMaterials_2024',NULL),</v>
      </c>
    </row>
    <row r="602" spans="1:18" x14ac:dyDescent="0.3">
      <c r="A602" t="str">
        <f t="shared" ref="A602" si="1576">A577</f>
        <v>DHL</v>
      </c>
      <c r="B602" s="1" t="s">
        <v>21</v>
      </c>
      <c r="C602" s="1" t="s">
        <v>2309</v>
      </c>
      <c r="D602">
        <v>12376</v>
      </c>
      <c r="E602" t="str">
        <f t="shared" ref="E602:G602" si="1577">E577</f>
        <v>Export</v>
      </c>
      <c r="F602" t="str">
        <f t="shared" si="1577"/>
        <v>US</v>
      </c>
      <c r="G602" t="str">
        <f t="shared" si="1577"/>
        <v>NULL</v>
      </c>
      <c r="H602" t="s">
        <v>2351</v>
      </c>
      <c r="I602" t="str">
        <f t="shared" ref="I602" si="1578">I577</f>
        <v>Non-Document</v>
      </c>
      <c r="J602">
        <f t="shared" si="1546"/>
        <v>10</v>
      </c>
      <c r="K602">
        <f t="shared" ref="K602:L602" si="1579">K577</f>
        <v>0.5</v>
      </c>
      <c r="L602">
        <f t="shared" si="1579"/>
        <v>1</v>
      </c>
      <c r="M602">
        <f>INDEX('Express Worldwide Export'!$C$14:$S$170,MATCH('Rate Load ExpressWW Export'!L602,'Express Worldwide Export'!$B$14:$B$170,0),MATCH("Zone "&amp;'Rate Load ExpressWW Export'!J602,'Express Worldwide Export'!$C$13:$S$13,0))*1</f>
        <v>27.85</v>
      </c>
      <c r="N602" t="str">
        <f t="shared" si="1349"/>
        <v>Flat KG</v>
      </c>
      <c r="O602" t="s">
        <v>2310</v>
      </c>
      <c r="P602" t="s">
        <v>18</v>
      </c>
      <c r="R602" t="str">
        <f t="shared" si="1486"/>
        <v>('DHL','2024-01-01','2024-12-31','12376','Export','US',NULL,'EXPRESS 12:00 (DOC) ','Non-Document','10',0.5,1,27.85,'Flat KG','AppliedMaterials_2024',NULL),</v>
      </c>
    </row>
    <row r="603" spans="1:18" x14ac:dyDescent="0.3">
      <c r="A603" t="str">
        <f t="shared" ref="A603" si="1580">A578</f>
        <v>DHL</v>
      </c>
      <c r="B603" s="1" t="s">
        <v>21</v>
      </c>
      <c r="C603" s="1" t="s">
        <v>2309</v>
      </c>
      <c r="D603">
        <v>12376</v>
      </c>
      <c r="E603" t="str">
        <f t="shared" ref="E603:G603" si="1581">E578</f>
        <v>Export</v>
      </c>
      <c r="F603" t="str">
        <f t="shared" si="1581"/>
        <v>US</v>
      </c>
      <c r="G603" t="str">
        <f t="shared" si="1581"/>
        <v>NULL</v>
      </c>
      <c r="H603" t="s">
        <v>2351</v>
      </c>
      <c r="I603" t="str">
        <f t="shared" ref="I603" si="1582">I578</f>
        <v>Non-Document</v>
      </c>
      <c r="J603">
        <f t="shared" si="1546"/>
        <v>10</v>
      </c>
      <c r="K603">
        <f t="shared" ref="K603:L603" si="1583">K578</f>
        <v>1</v>
      </c>
      <c r="L603">
        <f t="shared" si="1583"/>
        <v>1.5</v>
      </c>
      <c r="M603">
        <f>INDEX('Express Worldwide Export'!$C$14:$S$170,MATCH('Rate Load ExpressWW Export'!L603,'Express Worldwide Export'!$B$14:$B$170,0),MATCH("Zone "&amp;'Rate Load ExpressWW Export'!J603,'Express Worldwide Export'!$C$13:$S$13,0))*1</f>
        <v>31.89</v>
      </c>
      <c r="N603" t="str">
        <f t="shared" si="1349"/>
        <v>Flat KG</v>
      </c>
      <c r="O603" t="s">
        <v>2310</v>
      </c>
      <c r="P603" t="s">
        <v>18</v>
      </c>
      <c r="R603" t="str">
        <f t="shared" si="1486"/>
        <v>('DHL','2024-01-01','2024-12-31','12376','Export','US',NULL,'EXPRESS 12:00 (DOC) ','Non-Document','10',1,1.5,31.89,'Flat KG','AppliedMaterials_2024',NULL),</v>
      </c>
    </row>
    <row r="604" spans="1:18" x14ac:dyDescent="0.3">
      <c r="A604" t="str">
        <f t="shared" ref="A604" si="1584">A579</f>
        <v>DHL</v>
      </c>
      <c r="B604" s="1" t="s">
        <v>21</v>
      </c>
      <c r="C604" s="1" t="s">
        <v>2309</v>
      </c>
      <c r="D604">
        <v>12376</v>
      </c>
      <c r="E604" t="str">
        <f t="shared" ref="E604:G604" si="1585">E579</f>
        <v>Export</v>
      </c>
      <c r="F604" t="str">
        <f t="shared" si="1585"/>
        <v>US</v>
      </c>
      <c r="G604" t="str">
        <f t="shared" si="1585"/>
        <v>NULL</v>
      </c>
      <c r="H604" t="s">
        <v>2351</v>
      </c>
      <c r="I604" t="str">
        <f t="shared" ref="I604" si="1586">I579</f>
        <v>Non-Document</v>
      </c>
      <c r="J604">
        <f t="shared" si="1546"/>
        <v>10</v>
      </c>
      <c r="K604">
        <f t="shared" ref="K604:L604" si="1587">K579</f>
        <v>1.5</v>
      </c>
      <c r="L604">
        <f t="shared" si="1587"/>
        <v>2</v>
      </c>
      <c r="M604">
        <f>INDEX('Express Worldwide Export'!$C$14:$S$170,MATCH('Rate Load ExpressWW Export'!L604,'Express Worldwide Export'!$B$14:$B$170,0),MATCH("Zone "&amp;'Rate Load ExpressWW Export'!J604,'Express Worldwide Export'!$C$13:$S$13,0))*1</f>
        <v>35.93</v>
      </c>
      <c r="N604" t="str">
        <f t="shared" si="1349"/>
        <v>Flat KG</v>
      </c>
      <c r="O604" t="s">
        <v>2310</v>
      </c>
      <c r="P604" t="s">
        <v>18</v>
      </c>
      <c r="R604" t="str">
        <f t="shared" si="1486"/>
        <v>('DHL','2024-01-01','2024-12-31','12376','Export','US',NULL,'EXPRESS 12:00 (DOC) ','Non-Document','10',1.5,2,35.93,'Flat KG','AppliedMaterials_2024',NULL),</v>
      </c>
    </row>
    <row r="605" spans="1:18" x14ac:dyDescent="0.3">
      <c r="A605" t="str">
        <f t="shared" ref="A605" si="1588">A580</f>
        <v>DHL</v>
      </c>
      <c r="B605" s="1" t="s">
        <v>21</v>
      </c>
      <c r="C605" s="1" t="s">
        <v>2309</v>
      </c>
      <c r="D605">
        <v>12376</v>
      </c>
      <c r="E605" t="str">
        <f t="shared" ref="E605:G605" si="1589">E580</f>
        <v>Export</v>
      </c>
      <c r="F605" t="str">
        <f t="shared" si="1589"/>
        <v>US</v>
      </c>
      <c r="G605" t="str">
        <f t="shared" si="1589"/>
        <v>NULL</v>
      </c>
      <c r="H605" t="s">
        <v>2351</v>
      </c>
      <c r="I605" t="str">
        <f t="shared" ref="I605" si="1590">I580</f>
        <v>Non-Document</v>
      </c>
      <c r="J605">
        <f t="shared" si="1546"/>
        <v>10</v>
      </c>
      <c r="K605">
        <f t="shared" ref="K605:L605" si="1591">K580</f>
        <v>2</v>
      </c>
      <c r="L605">
        <f t="shared" si="1591"/>
        <v>2.5</v>
      </c>
      <c r="M605">
        <f>INDEX('Express Worldwide Export'!$C$14:$S$170,MATCH('Rate Load ExpressWW Export'!L605,'Express Worldwide Export'!$B$14:$B$170,0),MATCH("Zone "&amp;'Rate Load ExpressWW Export'!J605,'Express Worldwide Export'!$C$13:$S$13,0))*1</f>
        <v>40.08</v>
      </c>
      <c r="N605" t="str">
        <f t="shared" si="1349"/>
        <v>Flat KG</v>
      </c>
      <c r="O605" t="s">
        <v>2310</v>
      </c>
      <c r="P605" t="s">
        <v>18</v>
      </c>
      <c r="R605" t="str">
        <f t="shared" si="1486"/>
        <v>('DHL','2024-01-01','2024-12-31','12376','Export','US',NULL,'EXPRESS 12:00 (DOC) ','Non-Document','10',2,2.5,40.08,'Flat KG','AppliedMaterials_2024',NULL),</v>
      </c>
    </row>
    <row r="606" spans="1:18" x14ac:dyDescent="0.3">
      <c r="A606" t="str">
        <f t="shared" ref="A606" si="1592">A581</f>
        <v>DHL</v>
      </c>
      <c r="B606" s="1" t="s">
        <v>21</v>
      </c>
      <c r="C606" s="1" t="s">
        <v>2309</v>
      </c>
      <c r="D606">
        <v>12376</v>
      </c>
      <c r="E606" t="str">
        <f t="shared" ref="E606:G606" si="1593">E581</f>
        <v>Export</v>
      </c>
      <c r="F606" t="str">
        <f t="shared" si="1593"/>
        <v>US</v>
      </c>
      <c r="G606" t="str">
        <f t="shared" si="1593"/>
        <v>NULL</v>
      </c>
      <c r="H606" t="s">
        <v>2351</v>
      </c>
      <c r="I606" t="str">
        <f t="shared" ref="I606" si="1594">I581</f>
        <v>Non-Document</v>
      </c>
      <c r="J606">
        <f t="shared" si="1546"/>
        <v>10</v>
      </c>
      <c r="K606">
        <f t="shared" ref="K606:L606" si="1595">K581</f>
        <v>2.5</v>
      </c>
      <c r="L606">
        <f t="shared" si="1595"/>
        <v>3</v>
      </c>
      <c r="M606">
        <f>INDEX('Express Worldwide Export'!$C$14:$S$170,MATCH('Rate Load ExpressWW Export'!L606,'Express Worldwide Export'!$B$14:$B$170,0),MATCH("Zone "&amp;'Rate Load ExpressWW Export'!J606,'Express Worldwide Export'!$C$13:$S$13,0))*1</f>
        <v>44</v>
      </c>
      <c r="N606" t="str">
        <f t="shared" si="1349"/>
        <v>Flat KG</v>
      </c>
      <c r="O606" t="s">
        <v>2310</v>
      </c>
      <c r="P606" t="s">
        <v>18</v>
      </c>
      <c r="R606" t="str">
        <f t="shared" si="1486"/>
        <v>('DHL','2024-01-01','2024-12-31','12376','Export','US',NULL,'EXPRESS 12:00 (DOC) ','Non-Document','10',2.5,3,44,'Flat KG','AppliedMaterials_2024',NULL),</v>
      </c>
    </row>
    <row r="607" spans="1:18" x14ac:dyDescent="0.3">
      <c r="A607" t="str">
        <f t="shared" ref="A607" si="1596">A582</f>
        <v>DHL</v>
      </c>
      <c r="B607" s="1" t="s">
        <v>21</v>
      </c>
      <c r="C607" s="1" t="s">
        <v>2309</v>
      </c>
      <c r="D607">
        <v>12376</v>
      </c>
      <c r="E607" t="str">
        <f t="shared" ref="E607:G607" si="1597">E582</f>
        <v>Export</v>
      </c>
      <c r="F607" t="str">
        <f t="shared" si="1597"/>
        <v>US</v>
      </c>
      <c r="G607" t="str">
        <f t="shared" si="1597"/>
        <v>NULL</v>
      </c>
      <c r="H607" t="s">
        <v>2351</v>
      </c>
      <c r="I607" t="str">
        <f t="shared" ref="I607" si="1598">I582</f>
        <v>Non-Document</v>
      </c>
      <c r="J607">
        <f t="shared" si="1546"/>
        <v>10</v>
      </c>
      <c r="K607">
        <f t="shared" ref="K607:L607" si="1599">K582</f>
        <v>3</v>
      </c>
      <c r="L607">
        <f t="shared" si="1599"/>
        <v>3.5</v>
      </c>
      <c r="M607">
        <f>INDEX('Express Worldwide Export'!$C$14:$S$170,MATCH('Rate Load ExpressWW Export'!L607,'Express Worldwide Export'!$B$14:$B$170,0),MATCH("Zone "&amp;'Rate Load ExpressWW Export'!J607,'Express Worldwide Export'!$C$13:$S$13,0))*1</f>
        <v>47.92</v>
      </c>
      <c r="N607" t="str">
        <f t="shared" si="1349"/>
        <v>Flat KG</v>
      </c>
      <c r="O607" t="s">
        <v>2310</v>
      </c>
      <c r="P607" t="s">
        <v>18</v>
      </c>
      <c r="R607" t="str">
        <f t="shared" si="1486"/>
        <v>('DHL','2024-01-01','2024-12-31','12376','Export','US',NULL,'EXPRESS 12:00 (DOC) ','Non-Document','10',3,3.5,47.92,'Flat KG','AppliedMaterials_2024',NULL),</v>
      </c>
    </row>
    <row r="608" spans="1:18" x14ac:dyDescent="0.3">
      <c r="A608" t="str">
        <f t="shared" ref="A608" si="1600">A583</f>
        <v>DHL</v>
      </c>
      <c r="B608" s="1" t="s">
        <v>21</v>
      </c>
      <c r="C608" s="1" t="s">
        <v>2309</v>
      </c>
      <c r="D608">
        <v>12376</v>
      </c>
      <c r="E608" t="str">
        <f t="shared" ref="E608:G608" si="1601">E583</f>
        <v>Export</v>
      </c>
      <c r="F608" t="str">
        <f t="shared" si="1601"/>
        <v>US</v>
      </c>
      <c r="G608" t="str">
        <f t="shared" si="1601"/>
        <v>NULL</v>
      </c>
      <c r="H608" t="s">
        <v>2351</v>
      </c>
      <c r="I608" t="str">
        <f t="shared" ref="I608" si="1602">I583</f>
        <v>Non-Document</v>
      </c>
      <c r="J608">
        <f t="shared" si="1546"/>
        <v>10</v>
      </c>
      <c r="K608">
        <f t="shared" ref="K608:L608" si="1603">K583</f>
        <v>3.5</v>
      </c>
      <c r="L608">
        <f t="shared" si="1603"/>
        <v>4</v>
      </c>
      <c r="M608">
        <f>INDEX('Express Worldwide Export'!$C$14:$S$170,MATCH('Rate Load ExpressWW Export'!L608,'Express Worldwide Export'!$B$14:$B$170,0),MATCH("Zone "&amp;'Rate Load ExpressWW Export'!J608,'Express Worldwide Export'!$C$13:$S$13,0))*1</f>
        <v>51.84</v>
      </c>
      <c r="N608" t="str">
        <f t="shared" si="1349"/>
        <v>Flat KG</v>
      </c>
      <c r="O608" t="s">
        <v>2310</v>
      </c>
      <c r="P608" t="s">
        <v>18</v>
      </c>
      <c r="R608" t="str">
        <f t="shared" si="1486"/>
        <v>('DHL','2024-01-01','2024-12-31','12376','Export','US',NULL,'EXPRESS 12:00 (DOC) ','Non-Document','10',3.5,4,51.84,'Flat KG','AppliedMaterials_2024',NULL),</v>
      </c>
    </row>
    <row r="609" spans="1:18" x14ac:dyDescent="0.3">
      <c r="A609" t="str">
        <f t="shared" ref="A609" si="1604">A584</f>
        <v>DHL</v>
      </c>
      <c r="B609" s="1" t="s">
        <v>21</v>
      </c>
      <c r="C609" s="1" t="s">
        <v>2309</v>
      </c>
      <c r="D609">
        <v>12376</v>
      </c>
      <c r="E609" t="str">
        <f t="shared" ref="E609:G609" si="1605">E584</f>
        <v>Export</v>
      </c>
      <c r="F609" t="str">
        <f t="shared" si="1605"/>
        <v>US</v>
      </c>
      <c r="G609" t="str">
        <f t="shared" si="1605"/>
        <v>NULL</v>
      </c>
      <c r="H609" t="s">
        <v>2351</v>
      </c>
      <c r="I609" t="str">
        <f t="shared" ref="I609" si="1606">I584</f>
        <v>Non-Document</v>
      </c>
      <c r="J609">
        <f t="shared" si="1546"/>
        <v>10</v>
      </c>
      <c r="K609">
        <f t="shared" ref="K609:L609" si="1607">K584</f>
        <v>4</v>
      </c>
      <c r="L609">
        <f t="shared" si="1607"/>
        <v>4.5</v>
      </c>
      <c r="M609">
        <f>INDEX('Express Worldwide Export'!$C$14:$S$170,MATCH('Rate Load ExpressWW Export'!L609,'Express Worldwide Export'!$B$14:$B$170,0),MATCH("Zone "&amp;'Rate Load ExpressWW Export'!J609,'Express Worldwide Export'!$C$13:$S$13,0))*1</f>
        <v>55.76</v>
      </c>
      <c r="N609" t="str">
        <f t="shared" ref="N609:N649" si="1608">N584</f>
        <v>Flat KG</v>
      </c>
      <c r="O609" t="s">
        <v>2310</v>
      </c>
      <c r="P609" t="s">
        <v>18</v>
      </c>
      <c r="R609" t="str">
        <f t="shared" si="1486"/>
        <v>('DHL','2024-01-01','2024-12-31','12376','Export','US',NULL,'EXPRESS 12:00 (DOC) ','Non-Document','10',4,4.5,55.76,'Flat KG','AppliedMaterials_2024',NULL),</v>
      </c>
    </row>
    <row r="610" spans="1:18" x14ac:dyDescent="0.3">
      <c r="A610" t="str">
        <f t="shared" ref="A610" si="1609">A585</f>
        <v>DHL</v>
      </c>
      <c r="B610" s="1" t="s">
        <v>21</v>
      </c>
      <c r="C610" s="1" t="s">
        <v>2309</v>
      </c>
      <c r="D610">
        <v>12376</v>
      </c>
      <c r="E610" t="str">
        <f t="shared" ref="E610:G610" si="1610">E585</f>
        <v>Export</v>
      </c>
      <c r="F610" t="str">
        <f t="shared" si="1610"/>
        <v>US</v>
      </c>
      <c r="G610" t="str">
        <f t="shared" si="1610"/>
        <v>NULL</v>
      </c>
      <c r="H610" t="s">
        <v>2351</v>
      </c>
      <c r="I610" t="str">
        <f t="shared" ref="I610" si="1611">I585</f>
        <v>Non-Document</v>
      </c>
      <c r="J610">
        <f t="shared" si="1546"/>
        <v>10</v>
      </c>
      <c r="K610">
        <f t="shared" ref="K610:L610" si="1612">K585</f>
        <v>4.5</v>
      </c>
      <c r="L610">
        <f t="shared" si="1612"/>
        <v>5</v>
      </c>
      <c r="M610">
        <f>INDEX('Express Worldwide Export'!$C$14:$S$170,MATCH('Rate Load ExpressWW Export'!L610,'Express Worldwide Export'!$B$14:$B$170,0),MATCH("Zone "&amp;'Rate Load ExpressWW Export'!J610,'Express Worldwide Export'!$C$13:$S$13,0))*1</f>
        <v>59.68</v>
      </c>
      <c r="N610" t="str">
        <f t="shared" si="1608"/>
        <v>Flat KG</v>
      </c>
      <c r="O610" t="s">
        <v>2310</v>
      </c>
      <c r="P610" t="s">
        <v>18</v>
      </c>
      <c r="R610" t="str">
        <f t="shared" si="1486"/>
        <v>('DHL','2024-01-01','2024-12-31','12376','Export','US',NULL,'EXPRESS 12:00 (DOC) ','Non-Document','10',4.5,5,59.68,'Flat KG','AppliedMaterials_2024',NULL),</v>
      </c>
    </row>
    <row r="611" spans="1:18" x14ac:dyDescent="0.3">
      <c r="A611" t="str">
        <f t="shared" ref="A611" si="1613">A586</f>
        <v>DHL</v>
      </c>
      <c r="B611" s="1" t="s">
        <v>21</v>
      </c>
      <c r="C611" s="1" t="s">
        <v>2309</v>
      </c>
      <c r="D611">
        <v>12376</v>
      </c>
      <c r="E611" t="str">
        <f t="shared" ref="E611:G611" si="1614">E586</f>
        <v>Export</v>
      </c>
      <c r="F611" t="str">
        <f t="shared" si="1614"/>
        <v>US</v>
      </c>
      <c r="G611" t="str">
        <f t="shared" si="1614"/>
        <v>NULL</v>
      </c>
      <c r="H611" t="s">
        <v>2351</v>
      </c>
      <c r="I611" t="str">
        <f t="shared" ref="I611" si="1615">I586</f>
        <v>Non-Document</v>
      </c>
      <c r="J611">
        <f t="shared" si="1546"/>
        <v>10</v>
      </c>
      <c r="K611">
        <f t="shared" ref="K611:L611" si="1616">K586</f>
        <v>5</v>
      </c>
      <c r="L611">
        <f t="shared" si="1616"/>
        <v>5.5</v>
      </c>
      <c r="M611">
        <f>INDEX('Express Worldwide Export'!$C$14:$S$170,MATCH('Rate Load ExpressWW Export'!L611,'Express Worldwide Export'!$B$14:$B$170,0),MATCH("Zone "&amp;'Rate Load ExpressWW Export'!J611,'Express Worldwide Export'!$C$13:$S$13,0))*1</f>
        <v>62.53</v>
      </c>
      <c r="N611" t="str">
        <f t="shared" si="1608"/>
        <v>Flat KG</v>
      </c>
      <c r="O611" t="s">
        <v>2310</v>
      </c>
      <c r="P611" t="s">
        <v>18</v>
      </c>
      <c r="R611" t="str">
        <f t="shared" si="1486"/>
        <v>('DHL','2024-01-01','2024-12-31','12376','Export','US',NULL,'EXPRESS 12:00 (DOC) ','Non-Document','10',5,5.5,62.53,'Flat KG','AppliedMaterials_2024',NULL),</v>
      </c>
    </row>
    <row r="612" spans="1:18" x14ac:dyDescent="0.3">
      <c r="A612" t="str">
        <f t="shared" ref="A612" si="1617">A587</f>
        <v>DHL</v>
      </c>
      <c r="B612" s="1" t="s">
        <v>21</v>
      </c>
      <c r="C612" s="1" t="s">
        <v>2309</v>
      </c>
      <c r="D612">
        <v>12376</v>
      </c>
      <c r="E612" t="str">
        <f t="shared" ref="E612:G612" si="1618">E587</f>
        <v>Export</v>
      </c>
      <c r="F612" t="str">
        <f t="shared" si="1618"/>
        <v>US</v>
      </c>
      <c r="G612" t="str">
        <f t="shared" si="1618"/>
        <v>NULL</v>
      </c>
      <c r="H612" t="s">
        <v>2351</v>
      </c>
      <c r="I612" t="str">
        <f t="shared" ref="I612" si="1619">I587</f>
        <v>Non-Document</v>
      </c>
      <c r="J612">
        <f t="shared" si="1546"/>
        <v>10</v>
      </c>
      <c r="K612">
        <f t="shared" ref="K612:L612" si="1620">K587</f>
        <v>5.5</v>
      </c>
      <c r="L612">
        <f t="shared" si="1620"/>
        <v>6</v>
      </c>
      <c r="M612">
        <f>INDEX('Express Worldwide Export'!$C$14:$S$170,MATCH('Rate Load ExpressWW Export'!L612,'Express Worldwide Export'!$B$14:$B$170,0),MATCH("Zone "&amp;'Rate Load ExpressWW Export'!J612,'Express Worldwide Export'!$C$13:$S$13,0))*1</f>
        <v>65.38</v>
      </c>
      <c r="N612" t="str">
        <f t="shared" si="1608"/>
        <v>Flat KG</v>
      </c>
      <c r="O612" t="s">
        <v>2310</v>
      </c>
      <c r="P612" t="s">
        <v>18</v>
      </c>
      <c r="R612" t="str">
        <f t="shared" si="1486"/>
        <v>('DHL','2024-01-01','2024-12-31','12376','Export','US',NULL,'EXPRESS 12:00 (DOC) ','Non-Document','10',5.5,6,65.38,'Flat KG','AppliedMaterials_2024',NULL),</v>
      </c>
    </row>
    <row r="613" spans="1:18" x14ac:dyDescent="0.3">
      <c r="A613" t="str">
        <f t="shared" ref="A613" si="1621">A588</f>
        <v>DHL</v>
      </c>
      <c r="B613" s="1" t="s">
        <v>21</v>
      </c>
      <c r="C613" s="1" t="s">
        <v>2309</v>
      </c>
      <c r="D613">
        <v>12376</v>
      </c>
      <c r="E613" t="str">
        <f t="shared" ref="E613:G613" si="1622">E588</f>
        <v>Export</v>
      </c>
      <c r="F613" t="str">
        <f t="shared" si="1622"/>
        <v>US</v>
      </c>
      <c r="G613" t="str">
        <f t="shared" si="1622"/>
        <v>NULL</v>
      </c>
      <c r="H613" t="s">
        <v>2351</v>
      </c>
      <c r="I613" t="str">
        <f t="shared" ref="I613" si="1623">I588</f>
        <v>Non-Document</v>
      </c>
      <c r="J613">
        <f t="shared" si="1546"/>
        <v>10</v>
      </c>
      <c r="K613">
        <f t="shared" ref="K613:L613" si="1624">K588</f>
        <v>6</v>
      </c>
      <c r="L613">
        <f t="shared" si="1624"/>
        <v>6.5</v>
      </c>
      <c r="M613">
        <f>INDEX('Express Worldwide Export'!$C$14:$S$170,MATCH('Rate Load ExpressWW Export'!L613,'Express Worldwide Export'!$B$14:$B$170,0),MATCH("Zone "&amp;'Rate Load ExpressWW Export'!J613,'Express Worldwide Export'!$C$13:$S$13,0))*1</f>
        <v>68.23</v>
      </c>
      <c r="N613" t="str">
        <f t="shared" si="1608"/>
        <v>Flat KG</v>
      </c>
      <c r="O613" t="s">
        <v>2310</v>
      </c>
      <c r="P613" t="s">
        <v>18</v>
      </c>
      <c r="R613" t="str">
        <f t="shared" si="1486"/>
        <v>('DHL','2024-01-01','2024-12-31','12376','Export','US',NULL,'EXPRESS 12:00 (DOC) ','Non-Document','10',6,6.5,68.23,'Flat KG','AppliedMaterials_2024',NULL),</v>
      </c>
    </row>
    <row r="614" spans="1:18" x14ac:dyDescent="0.3">
      <c r="A614" t="str">
        <f t="shared" ref="A614" si="1625">A589</f>
        <v>DHL</v>
      </c>
      <c r="B614" s="1" t="s">
        <v>21</v>
      </c>
      <c r="C614" s="1" t="s">
        <v>2309</v>
      </c>
      <c r="D614">
        <v>12376</v>
      </c>
      <c r="E614" t="str">
        <f t="shared" ref="E614:G614" si="1626">E589</f>
        <v>Export</v>
      </c>
      <c r="F614" t="str">
        <f t="shared" si="1626"/>
        <v>US</v>
      </c>
      <c r="G614" t="str">
        <f t="shared" si="1626"/>
        <v>NULL</v>
      </c>
      <c r="H614" t="s">
        <v>2351</v>
      </c>
      <c r="I614" t="str">
        <f t="shared" ref="I614" si="1627">I589</f>
        <v>Non-Document</v>
      </c>
      <c r="J614">
        <f t="shared" si="1546"/>
        <v>10</v>
      </c>
      <c r="K614">
        <f t="shared" ref="K614:L614" si="1628">K589</f>
        <v>6.5</v>
      </c>
      <c r="L614">
        <f t="shared" si="1628"/>
        <v>7</v>
      </c>
      <c r="M614">
        <f>INDEX('Express Worldwide Export'!$C$14:$S$170,MATCH('Rate Load ExpressWW Export'!L614,'Express Worldwide Export'!$B$14:$B$170,0),MATCH("Zone "&amp;'Rate Load ExpressWW Export'!J614,'Express Worldwide Export'!$C$13:$S$13,0))*1</f>
        <v>71.08</v>
      </c>
      <c r="N614" t="str">
        <f t="shared" si="1608"/>
        <v>Flat KG</v>
      </c>
      <c r="O614" t="s">
        <v>2310</v>
      </c>
      <c r="P614" t="s">
        <v>18</v>
      </c>
      <c r="R614" t="str">
        <f t="shared" si="1486"/>
        <v>('DHL','2024-01-01','2024-12-31','12376','Export','US',NULL,'EXPRESS 12:00 (DOC) ','Non-Document','10',6.5,7,71.08,'Flat KG','AppliedMaterials_2024',NULL),</v>
      </c>
    </row>
    <row r="615" spans="1:18" x14ac:dyDescent="0.3">
      <c r="A615" t="str">
        <f t="shared" ref="A615" si="1629">A590</f>
        <v>DHL</v>
      </c>
      <c r="B615" s="1" t="s">
        <v>21</v>
      </c>
      <c r="C615" s="1" t="s">
        <v>2309</v>
      </c>
      <c r="D615">
        <v>12376</v>
      </c>
      <c r="E615" t="str">
        <f t="shared" ref="E615:G615" si="1630">E590</f>
        <v>Export</v>
      </c>
      <c r="F615" t="str">
        <f t="shared" si="1630"/>
        <v>US</v>
      </c>
      <c r="G615" t="str">
        <f t="shared" si="1630"/>
        <v>NULL</v>
      </c>
      <c r="H615" t="s">
        <v>2351</v>
      </c>
      <c r="I615" t="str">
        <f t="shared" ref="I615" si="1631">I590</f>
        <v>Non-Document</v>
      </c>
      <c r="J615">
        <f t="shared" si="1546"/>
        <v>10</v>
      </c>
      <c r="K615">
        <f t="shared" ref="K615:L615" si="1632">K590</f>
        <v>7</v>
      </c>
      <c r="L615">
        <f t="shared" si="1632"/>
        <v>7.5</v>
      </c>
      <c r="M615">
        <f>INDEX('Express Worldwide Export'!$C$14:$S$170,MATCH('Rate Load ExpressWW Export'!L615,'Express Worldwide Export'!$B$14:$B$170,0),MATCH("Zone "&amp;'Rate Load ExpressWW Export'!J615,'Express Worldwide Export'!$C$13:$S$13,0))*1</f>
        <v>73.930000000000007</v>
      </c>
      <c r="N615" t="str">
        <f t="shared" si="1608"/>
        <v>Flat KG</v>
      </c>
      <c r="O615" t="s">
        <v>2310</v>
      </c>
      <c r="P615" t="s">
        <v>18</v>
      </c>
      <c r="R615" t="str">
        <f t="shared" si="1486"/>
        <v>('DHL','2024-01-01','2024-12-31','12376','Export','US',NULL,'EXPRESS 12:00 (DOC) ','Non-Document','10',7,7.5,73.93,'Flat KG','AppliedMaterials_2024',NULL),</v>
      </c>
    </row>
    <row r="616" spans="1:18" x14ac:dyDescent="0.3">
      <c r="A616" t="str">
        <f t="shared" ref="A616" si="1633">A591</f>
        <v>DHL</v>
      </c>
      <c r="B616" s="1" t="s">
        <v>21</v>
      </c>
      <c r="C616" s="1" t="s">
        <v>2309</v>
      </c>
      <c r="D616">
        <v>12376</v>
      </c>
      <c r="E616" t="str">
        <f t="shared" ref="E616:G616" si="1634">E591</f>
        <v>Export</v>
      </c>
      <c r="F616" t="str">
        <f t="shared" si="1634"/>
        <v>US</v>
      </c>
      <c r="G616" t="str">
        <f t="shared" si="1634"/>
        <v>NULL</v>
      </c>
      <c r="H616" t="s">
        <v>2351</v>
      </c>
      <c r="I616" t="str">
        <f t="shared" ref="I616" si="1635">I591</f>
        <v>Non-Document</v>
      </c>
      <c r="J616">
        <f t="shared" si="1546"/>
        <v>10</v>
      </c>
      <c r="K616">
        <f t="shared" ref="K616:L616" si="1636">K591</f>
        <v>7.5</v>
      </c>
      <c r="L616">
        <f t="shared" si="1636"/>
        <v>8</v>
      </c>
      <c r="M616">
        <f>INDEX('Express Worldwide Export'!$C$14:$S$170,MATCH('Rate Load ExpressWW Export'!L616,'Express Worldwide Export'!$B$14:$B$170,0),MATCH("Zone "&amp;'Rate Load ExpressWW Export'!J616,'Express Worldwide Export'!$C$13:$S$13,0))*1</f>
        <v>76.78</v>
      </c>
      <c r="N616" t="str">
        <f t="shared" si="1608"/>
        <v>Flat KG</v>
      </c>
      <c r="O616" t="s">
        <v>2310</v>
      </c>
      <c r="P616" t="s">
        <v>18</v>
      </c>
      <c r="R616" t="str">
        <f t="shared" si="1486"/>
        <v>('DHL','2024-01-01','2024-12-31','12376','Export','US',NULL,'EXPRESS 12:00 (DOC) ','Non-Document','10',7.5,8,76.78,'Flat KG','AppliedMaterials_2024',NULL),</v>
      </c>
    </row>
    <row r="617" spans="1:18" x14ac:dyDescent="0.3">
      <c r="A617" t="str">
        <f t="shared" ref="A617" si="1637">A592</f>
        <v>DHL</v>
      </c>
      <c r="B617" s="1" t="s">
        <v>21</v>
      </c>
      <c r="C617" s="1" t="s">
        <v>2309</v>
      </c>
      <c r="D617">
        <v>12376</v>
      </c>
      <c r="E617" t="str">
        <f t="shared" ref="E617:G617" si="1638">E592</f>
        <v>Export</v>
      </c>
      <c r="F617" t="str">
        <f t="shared" si="1638"/>
        <v>US</v>
      </c>
      <c r="G617" t="str">
        <f t="shared" si="1638"/>
        <v>NULL</v>
      </c>
      <c r="H617" t="s">
        <v>2351</v>
      </c>
      <c r="I617" t="str">
        <f t="shared" ref="I617" si="1639">I592</f>
        <v>Non-Document</v>
      </c>
      <c r="J617">
        <f t="shared" si="1546"/>
        <v>10</v>
      </c>
      <c r="K617">
        <f t="shared" ref="K617:L617" si="1640">K592</f>
        <v>8</v>
      </c>
      <c r="L617">
        <f t="shared" si="1640"/>
        <v>8.5</v>
      </c>
      <c r="M617">
        <f>INDEX('Express Worldwide Export'!$C$14:$S$170,MATCH('Rate Load ExpressWW Export'!L617,'Express Worldwide Export'!$B$14:$B$170,0),MATCH("Zone "&amp;'Rate Load ExpressWW Export'!J617,'Express Worldwide Export'!$C$13:$S$13,0))*1</f>
        <v>79.63</v>
      </c>
      <c r="N617" t="str">
        <f t="shared" si="1608"/>
        <v>Flat KG</v>
      </c>
      <c r="O617" t="s">
        <v>2310</v>
      </c>
      <c r="P617" t="s">
        <v>18</v>
      </c>
      <c r="R617" t="str">
        <f t="shared" si="1486"/>
        <v>('DHL','2024-01-01','2024-12-31','12376','Export','US',NULL,'EXPRESS 12:00 (DOC) ','Non-Document','10',8,8.5,79.63,'Flat KG','AppliedMaterials_2024',NULL),</v>
      </c>
    </row>
    <row r="618" spans="1:18" x14ac:dyDescent="0.3">
      <c r="A618" t="str">
        <f t="shared" ref="A618" si="1641">A593</f>
        <v>DHL</v>
      </c>
      <c r="B618" s="1" t="s">
        <v>21</v>
      </c>
      <c r="C618" s="1" t="s">
        <v>2309</v>
      </c>
      <c r="D618">
        <v>12376</v>
      </c>
      <c r="E618" t="str">
        <f t="shared" ref="E618:G618" si="1642">E593</f>
        <v>Export</v>
      </c>
      <c r="F618" t="str">
        <f t="shared" si="1642"/>
        <v>US</v>
      </c>
      <c r="G618" t="str">
        <f t="shared" si="1642"/>
        <v>NULL</v>
      </c>
      <c r="H618" t="s">
        <v>2351</v>
      </c>
      <c r="I618" t="str">
        <f t="shared" ref="I618" si="1643">I593</f>
        <v>Non-Document</v>
      </c>
      <c r="J618">
        <f t="shared" si="1546"/>
        <v>10</v>
      </c>
      <c r="K618">
        <f t="shared" ref="K618:L618" si="1644">K593</f>
        <v>8.5</v>
      </c>
      <c r="L618">
        <f t="shared" si="1644"/>
        <v>9</v>
      </c>
      <c r="M618">
        <f>INDEX('Express Worldwide Export'!$C$14:$S$170,MATCH('Rate Load ExpressWW Export'!L618,'Express Worldwide Export'!$B$14:$B$170,0),MATCH("Zone "&amp;'Rate Load ExpressWW Export'!J618,'Express Worldwide Export'!$C$13:$S$13,0))*1</f>
        <v>82.48</v>
      </c>
      <c r="N618" t="str">
        <f t="shared" si="1608"/>
        <v>Flat KG</v>
      </c>
      <c r="O618" t="s">
        <v>2310</v>
      </c>
      <c r="P618" t="s">
        <v>18</v>
      </c>
      <c r="R618" t="str">
        <f t="shared" si="1486"/>
        <v>('DHL','2024-01-01','2024-12-31','12376','Export','US',NULL,'EXPRESS 12:00 (DOC) ','Non-Document','10',8.5,9,82.48,'Flat KG','AppliedMaterials_2024',NULL),</v>
      </c>
    </row>
    <row r="619" spans="1:18" x14ac:dyDescent="0.3">
      <c r="A619" t="str">
        <f t="shared" ref="A619" si="1645">A594</f>
        <v>DHL</v>
      </c>
      <c r="B619" s="1" t="s">
        <v>21</v>
      </c>
      <c r="C619" s="1" t="s">
        <v>2309</v>
      </c>
      <c r="D619">
        <v>12376</v>
      </c>
      <c r="E619" t="str">
        <f t="shared" ref="E619:G619" si="1646">E594</f>
        <v>Export</v>
      </c>
      <c r="F619" t="str">
        <f t="shared" si="1646"/>
        <v>US</v>
      </c>
      <c r="G619" t="str">
        <f t="shared" si="1646"/>
        <v>NULL</v>
      </c>
      <c r="H619" t="s">
        <v>2351</v>
      </c>
      <c r="I619" t="str">
        <f t="shared" ref="I619" si="1647">I594</f>
        <v>Non-Document</v>
      </c>
      <c r="J619">
        <f t="shared" si="1546"/>
        <v>10</v>
      </c>
      <c r="K619">
        <f t="shared" ref="K619:L619" si="1648">K594</f>
        <v>9</v>
      </c>
      <c r="L619">
        <f t="shared" si="1648"/>
        <v>9.5</v>
      </c>
      <c r="M619">
        <f>INDEX('Express Worldwide Export'!$C$14:$S$170,MATCH('Rate Load ExpressWW Export'!L619,'Express Worldwide Export'!$B$14:$B$170,0),MATCH("Zone "&amp;'Rate Load ExpressWW Export'!J619,'Express Worldwide Export'!$C$13:$S$13,0))*1</f>
        <v>85.33</v>
      </c>
      <c r="N619" t="str">
        <f t="shared" si="1608"/>
        <v>Flat KG</v>
      </c>
      <c r="O619" t="s">
        <v>2310</v>
      </c>
      <c r="P619" t="s">
        <v>18</v>
      </c>
      <c r="R619" t="str">
        <f t="shared" si="1486"/>
        <v>('DHL','2024-01-01','2024-12-31','12376','Export','US',NULL,'EXPRESS 12:00 (DOC) ','Non-Document','10',9,9.5,85.33,'Flat KG','AppliedMaterials_2024',NULL),</v>
      </c>
    </row>
    <row r="620" spans="1:18" x14ac:dyDescent="0.3">
      <c r="A620" t="str">
        <f t="shared" ref="A620" si="1649">A595</f>
        <v>DHL</v>
      </c>
      <c r="B620" s="1" t="s">
        <v>21</v>
      </c>
      <c r="C620" s="1" t="s">
        <v>2309</v>
      </c>
      <c r="D620">
        <v>12376</v>
      </c>
      <c r="E620" t="str">
        <f t="shared" ref="E620:G620" si="1650">E595</f>
        <v>Export</v>
      </c>
      <c r="F620" t="str">
        <f t="shared" si="1650"/>
        <v>US</v>
      </c>
      <c r="G620" t="str">
        <f t="shared" si="1650"/>
        <v>NULL</v>
      </c>
      <c r="H620" t="s">
        <v>2351</v>
      </c>
      <c r="I620" t="str">
        <f t="shared" ref="I620" si="1651">I595</f>
        <v>Non-Document</v>
      </c>
      <c r="J620">
        <f t="shared" si="1546"/>
        <v>10</v>
      </c>
      <c r="K620">
        <f t="shared" ref="K620:L620" si="1652">K595</f>
        <v>9.5</v>
      </c>
      <c r="L620">
        <f t="shared" si="1652"/>
        <v>10</v>
      </c>
      <c r="M620">
        <f>INDEX('Express Worldwide Export'!$C$14:$S$170,MATCH('Rate Load ExpressWW Export'!L620,'Express Worldwide Export'!$B$14:$B$170,0),MATCH("Zone "&amp;'Rate Load ExpressWW Export'!J620,'Express Worldwide Export'!$C$13:$S$13,0))*1</f>
        <v>88.18</v>
      </c>
      <c r="N620" t="str">
        <f t="shared" si="1608"/>
        <v>Flat KG</v>
      </c>
      <c r="O620" t="s">
        <v>2310</v>
      </c>
      <c r="P620" t="s">
        <v>18</v>
      </c>
      <c r="R620" t="str">
        <f t="shared" si="1486"/>
        <v>('DHL','2024-01-01','2024-12-31','12376','Export','US',NULL,'EXPRESS 12:00 (DOC) ','Non-Document','10',9.5,10,88.18,'Flat KG','AppliedMaterials_2024',NULL),</v>
      </c>
    </row>
    <row r="621" spans="1:18" x14ac:dyDescent="0.3">
      <c r="A621" t="str">
        <f t="shared" ref="A621" si="1653">A596</f>
        <v>DHL</v>
      </c>
      <c r="B621" s="1" t="s">
        <v>21</v>
      </c>
      <c r="C621" s="1" t="s">
        <v>2309</v>
      </c>
      <c r="D621">
        <v>12376</v>
      </c>
      <c r="E621" t="str">
        <f t="shared" ref="E621:G621" si="1654">E596</f>
        <v>Export</v>
      </c>
      <c r="F621" t="str">
        <f t="shared" si="1654"/>
        <v>US</v>
      </c>
      <c r="G621" t="str">
        <f t="shared" si="1654"/>
        <v>NULL</v>
      </c>
      <c r="H621" t="s">
        <v>2351</v>
      </c>
      <c r="I621" t="str">
        <f t="shared" ref="I621" si="1655">I596</f>
        <v>Non-Document</v>
      </c>
      <c r="J621">
        <f t="shared" si="1546"/>
        <v>10</v>
      </c>
      <c r="K621">
        <f t="shared" ref="K621:L621" si="1656">K596</f>
        <v>10</v>
      </c>
      <c r="L621">
        <f t="shared" si="1656"/>
        <v>20</v>
      </c>
      <c r="M621">
        <f>INDEX('Express Worldwide Export'!$C$14:$S$170,MATCH('Rate Load ExpressWW Export'!L621,'Express Worldwide Export'!$B$14:$B$170,0),MATCH("Zone "&amp;'Rate Load ExpressWW Export'!J621,'Express Worldwide Export'!$C$13:$S$13,0))*1</f>
        <v>1.31</v>
      </c>
      <c r="N621" t="str">
        <f t="shared" si="1608"/>
        <v>Per0.5KG_A</v>
      </c>
      <c r="O621" t="s">
        <v>2310</v>
      </c>
      <c r="P621">
        <f>M620</f>
        <v>88.18</v>
      </c>
      <c r="R621" t="str">
        <f t="shared" si="1486"/>
        <v>('DHL','2024-01-01','2024-12-31','12376','Export','US',NULL,'EXPRESS 12:00 (DOC) ','Non-Document','10',10,20,1.31,'Per0.5KG_A','AppliedMaterials_2024',88.18),</v>
      </c>
    </row>
    <row r="622" spans="1:18" x14ac:dyDescent="0.3">
      <c r="A622" t="str">
        <f t="shared" ref="A622" si="1657">A597</f>
        <v>DHL</v>
      </c>
      <c r="B622" s="1" t="s">
        <v>21</v>
      </c>
      <c r="C622" s="1" t="s">
        <v>2309</v>
      </c>
      <c r="D622">
        <v>12376</v>
      </c>
      <c r="E622" t="str">
        <f t="shared" ref="E622:G622" si="1658">E597</f>
        <v>Export</v>
      </c>
      <c r="F622" t="str">
        <f t="shared" si="1658"/>
        <v>US</v>
      </c>
      <c r="G622" t="str">
        <f t="shared" si="1658"/>
        <v>NULL</v>
      </c>
      <c r="H622" t="s">
        <v>2351</v>
      </c>
      <c r="I622" t="str">
        <f t="shared" ref="I622" si="1659">I597</f>
        <v>Non-Document</v>
      </c>
      <c r="J622">
        <f t="shared" si="1546"/>
        <v>10</v>
      </c>
      <c r="K622">
        <f t="shared" ref="K622:L622" si="1660">K597</f>
        <v>20</v>
      </c>
      <c r="L622">
        <f t="shared" si="1660"/>
        <v>30</v>
      </c>
      <c r="M622">
        <f>INDEX('Express Worldwide Export'!$C$14:$S$170,MATCH('Rate Load ExpressWW Export'!L622,'Express Worldwide Export'!$B$14:$B$170,0),MATCH("Zone "&amp;'Rate Load ExpressWW Export'!J622,'Express Worldwide Export'!$C$13:$S$13,0))*1</f>
        <v>1.19</v>
      </c>
      <c r="N622" t="str">
        <f t="shared" si="1608"/>
        <v>Per0.5KG_A</v>
      </c>
      <c r="O622" t="s">
        <v>2310</v>
      </c>
      <c r="P622">
        <f>P621+((K622-K621)*2)*M621</f>
        <v>114.38000000000001</v>
      </c>
      <c r="R622" t="str">
        <f t="shared" si="1486"/>
        <v>('DHL','2024-01-01','2024-12-31','12376','Export','US',NULL,'EXPRESS 12:00 (DOC) ','Non-Document','10',20,30,1.19,'Per0.5KG_A','AppliedMaterials_2024',114.38),</v>
      </c>
    </row>
    <row r="623" spans="1:18" x14ac:dyDescent="0.3">
      <c r="A623" t="str">
        <f t="shared" ref="A623" si="1661">A598</f>
        <v>DHL</v>
      </c>
      <c r="B623" s="1" t="s">
        <v>21</v>
      </c>
      <c r="C623" s="1" t="s">
        <v>2309</v>
      </c>
      <c r="D623">
        <v>12376</v>
      </c>
      <c r="E623" t="str">
        <f t="shared" ref="E623:G623" si="1662">E598</f>
        <v>Export</v>
      </c>
      <c r="F623" t="str">
        <f t="shared" si="1662"/>
        <v>US</v>
      </c>
      <c r="G623" t="str">
        <f t="shared" si="1662"/>
        <v>NULL</v>
      </c>
      <c r="H623" t="s">
        <v>2351</v>
      </c>
      <c r="I623" t="str">
        <f t="shared" ref="I623" si="1663">I598</f>
        <v>Non-Document</v>
      </c>
      <c r="J623">
        <f t="shared" si="1546"/>
        <v>10</v>
      </c>
      <c r="K623">
        <f t="shared" ref="K623:L623" si="1664">K598</f>
        <v>30</v>
      </c>
      <c r="L623">
        <f t="shared" si="1664"/>
        <v>70</v>
      </c>
      <c r="M623">
        <f>INDEX('Express Worldwide Export'!$C$14:$S$170,MATCH('Rate Load ExpressWW Export'!L623,'Express Worldwide Export'!$B$14:$B$170,0),MATCH("Zone "&amp;'Rate Load ExpressWW Export'!J623,'Express Worldwide Export'!$C$13:$S$13,0))*1</f>
        <v>2.39</v>
      </c>
      <c r="N623" t="str">
        <f t="shared" si="1608"/>
        <v>Per0.5KG_A</v>
      </c>
      <c r="O623" t="s">
        <v>2310</v>
      </c>
      <c r="P623">
        <f>P622+(K623-K622)*2*M622</f>
        <v>138.18</v>
      </c>
      <c r="R623" t="str">
        <f t="shared" si="1486"/>
        <v>('DHL','2024-01-01','2024-12-31','12376','Export','US',NULL,'EXPRESS 12:00 (DOC) ','Non-Document','10',30,70,2.39,'Per0.5KG_A','AppliedMaterials_2024',138.18),</v>
      </c>
    </row>
    <row r="624" spans="1:18" x14ac:dyDescent="0.3">
      <c r="A624" t="str">
        <f t="shared" ref="A624" si="1665">A599</f>
        <v>DHL</v>
      </c>
      <c r="B624" s="1" t="s">
        <v>21</v>
      </c>
      <c r="C624" s="1" t="s">
        <v>2309</v>
      </c>
      <c r="D624">
        <v>12376</v>
      </c>
      <c r="E624" t="str">
        <f t="shared" ref="E624:G624" si="1666">E599</f>
        <v>Export</v>
      </c>
      <c r="F624" t="str">
        <f t="shared" si="1666"/>
        <v>US</v>
      </c>
      <c r="G624" t="str">
        <f t="shared" si="1666"/>
        <v>NULL</v>
      </c>
      <c r="H624" t="s">
        <v>2351</v>
      </c>
      <c r="I624" t="str">
        <f t="shared" ref="I624" si="1667">I599</f>
        <v>Non-Document</v>
      </c>
      <c r="J624">
        <f t="shared" si="1546"/>
        <v>10</v>
      </c>
      <c r="K624">
        <f t="shared" ref="K624:L624" si="1668">K599</f>
        <v>70</v>
      </c>
      <c r="L624">
        <f t="shared" si="1668"/>
        <v>300</v>
      </c>
      <c r="M624">
        <f>INDEX('Express Worldwide Export'!$C$14:$S$170,MATCH('Rate Load ExpressWW Export'!L624,'Express Worldwide Export'!$B$14:$B$170,0),MATCH("Zone "&amp;'Rate Load ExpressWW Export'!J624,'Express Worldwide Export'!$C$13:$S$13,0))*1</f>
        <v>3.11</v>
      </c>
      <c r="N624" t="str">
        <f t="shared" si="1608"/>
        <v>Per0.5KG_A</v>
      </c>
      <c r="O624" t="s">
        <v>2310</v>
      </c>
      <c r="P624">
        <f>P623+(K624-K623)*2*M623</f>
        <v>329.38</v>
      </c>
      <c r="R624" t="str">
        <f t="shared" si="1486"/>
        <v>('DHL','2024-01-01','2024-12-31','12376','Export','US',NULL,'EXPRESS 12:00 (DOC) ','Non-Document','10',70,300,3.11,'Per0.5KG_A','AppliedMaterials_2024',329.38),</v>
      </c>
    </row>
    <row r="625" spans="1:18" x14ac:dyDescent="0.3">
      <c r="A625" t="str">
        <f t="shared" ref="A625" si="1669">A600</f>
        <v>DHL</v>
      </c>
      <c r="B625" s="1" t="s">
        <v>21</v>
      </c>
      <c r="C625" s="1" t="s">
        <v>2309</v>
      </c>
      <c r="D625">
        <v>12376</v>
      </c>
      <c r="E625" t="str">
        <f t="shared" ref="E625:G625" si="1670">E600</f>
        <v>Export</v>
      </c>
      <c r="F625" t="str">
        <f t="shared" si="1670"/>
        <v>US</v>
      </c>
      <c r="G625" t="str">
        <f t="shared" si="1670"/>
        <v>NULL</v>
      </c>
      <c r="H625" t="s">
        <v>2351</v>
      </c>
      <c r="I625" t="str">
        <f t="shared" ref="I625" si="1671">I600</f>
        <v>Non-Document</v>
      </c>
      <c r="J625">
        <f t="shared" si="1546"/>
        <v>10</v>
      </c>
      <c r="K625">
        <f t="shared" ref="K625:L625" si="1672">K600</f>
        <v>300</v>
      </c>
      <c r="L625">
        <f t="shared" si="1672"/>
        <v>99999</v>
      </c>
      <c r="M625">
        <f>INDEX('Express Worldwide Export'!$C$14:$S$170,MATCH('Rate Load ExpressWW Export'!L625,'Express Worldwide Export'!$B$14:$B$170,0),MATCH("Zone "&amp;'Rate Load ExpressWW Export'!J625,'Express Worldwide Export'!$C$13:$S$13,0))*1</f>
        <v>3.22</v>
      </c>
      <c r="N625" t="str">
        <f t="shared" si="1608"/>
        <v>Per0.5KG_A</v>
      </c>
      <c r="O625" t="s">
        <v>2310</v>
      </c>
      <c r="P625">
        <f>P624+(K625-K624)*2*M624</f>
        <v>1759.98</v>
      </c>
      <c r="R625" t="str">
        <f t="shared" si="1486"/>
        <v>('DHL','2024-01-01','2024-12-31','12376','Export','US',NULL,'EXPRESS 12:00 (DOC) ','Non-Document','10',300,99999,3.22,'Per0.5KG_A','AppliedMaterials_2024',1759.98),</v>
      </c>
    </row>
    <row r="626" spans="1:18" x14ac:dyDescent="0.3">
      <c r="A626" t="str">
        <f t="shared" ref="A626" si="1673">A601</f>
        <v>DHL</v>
      </c>
      <c r="B626" s="1" t="s">
        <v>21</v>
      </c>
      <c r="C626" s="1" t="s">
        <v>2309</v>
      </c>
      <c r="D626">
        <v>12376</v>
      </c>
      <c r="E626" t="str">
        <f t="shared" ref="E626:G626" si="1674">E601</f>
        <v>Export</v>
      </c>
      <c r="F626" t="str">
        <f t="shared" si="1674"/>
        <v>US</v>
      </c>
      <c r="G626" t="str">
        <f t="shared" si="1674"/>
        <v>NULL</v>
      </c>
      <c r="H626" t="s">
        <v>2351</v>
      </c>
      <c r="I626" t="str">
        <f t="shared" ref="I626" si="1675">I601</f>
        <v>Non-Document</v>
      </c>
      <c r="J626">
        <f t="shared" si="1546"/>
        <v>11</v>
      </c>
      <c r="K626">
        <f t="shared" ref="K626:L626" si="1676">K601</f>
        <v>0</v>
      </c>
      <c r="L626">
        <f t="shared" si="1676"/>
        <v>0.5</v>
      </c>
      <c r="M626">
        <f>INDEX('Express Worldwide Export'!$C$14:$S$170,MATCH('Rate Load ExpressWW Export'!L626,'Express Worldwide Export'!$B$14:$B$170,0),MATCH("Zone "&amp;'Rate Load ExpressWW Export'!J626,'Express Worldwide Export'!$C$13:$S$13,0))*1</f>
        <v>25.47</v>
      </c>
      <c r="N626" t="str">
        <f t="shared" si="1608"/>
        <v>Flat KG</v>
      </c>
      <c r="O626" t="s">
        <v>2310</v>
      </c>
      <c r="P626" t="s">
        <v>18</v>
      </c>
      <c r="R626" t="str">
        <f t="shared" si="1486"/>
        <v>('DHL','2024-01-01','2024-12-31','12376','Export','US',NULL,'EXPRESS 12:00 (DOC) ','Non-Document','11',0,0.5,25.47,'Flat KG','AppliedMaterials_2024',NULL),</v>
      </c>
    </row>
    <row r="627" spans="1:18" x14ac:dyDescent="0.3">
      <c r="A627" t="str">
        <f t="shared" ref="A627" si="1677">A602</f>
        <v>DHL</v>
      </c>
      <c r="B627" s="1" t="s">
        <v>21</v>
      </c>
      <c r="C627" s="1" t="s">
        <v>2309</v>
      </c>
      <c r="D627">
        <v>12376</v>
      </c>
      <c r="E627" t="str">
        <f t="shared" ref="E627:G627" si="1678">E602</f>
        <v>Export</v>
      </c>
      <c r="F627" t="str">
        <f t="shared" si="1678"/>
        <v>US</v>
      </c>
      <c r="G627" t="str">
        <f t="shared" si="1678"/>
        <v>NULL</v>
      </c>
      <c r="H627" t="s">
        <v>2351</v>
      </c>
      <c r="I627" t="str">
        <f t="shared" ref="I627" si="1679">I602</f>
        <v>Non-Document</v>
      </c>
      <c r="J627">
        <f t="shared" si="1546"/>
        <v>11</v>
      </c>
      <c r="K627">
        <f t="shared" ref="K627:L627" si="1680">K602</f>
        <v>0.5</v>
      </c>
      <c r="L627">
        <f t="shared" si="1680"/>
        <v>1</v>
      </c>
      <c r="M627">
        <f>INDEX('Express Worldwide Export'!$C$14:$S$170,MATCH('Rate Load ExpressWW Export'!L627,'Express Worldwide Export'!$B$14:$B$170,0),MATCH("Zone "&amp;'Rate Load ExpressWW Export'!J627,'Express Worldwide Export'!$C$13:$S$13,0))*1</f>
        <v>31.53</v>
      </c>
      <c r="N627" t="str">
        <f t="shared" si="1608"/>
        <v>Flat KG</v>
      </c>
      <c r="O627" t="s">
        <v>2310</v>
      </c>
      <c r="P627" t="s">
        <v>18</v>
      </c>
      <c r="R627" t="str">
        <f t="shared" si="1486"/>
        <v>('DHL','2024-01-01','2024-12-31','12376','Export','US',NULL,'EXPRESS 12:00 (DOC) ','Non-Document','11',0.5,1,31.53,'Flat KG','AppliedMaterials_2024',NULL),</v>
      </c>
    </row>
    <row r="628" spans="1:18" x14ac:dyDescent="0.3">
      <c r="A628" t="str">
        <f t="shared" ref="A628" si="1681">A603</f>
        <v>DHL</v>
      </c>
      <c r="B628" s="1" t="s">
        <v>21</v>
      </c>
      <c r="C628" s="1" t="s">
        <v>2309</v>
      </c>
      <c r="D628">
        <v>12376</v>
      </c>
      <c r="E628" t="str">
        <f t="shared" ref="E628:G628" si="1682">E603</f>
        <v>Export</v>
      </c>
      <c r="F628" t="str">
        <f t="shared" si="1682"/>
        <v>US</v>
      </c>
      <c r="G628" t="str">
        <f t="shared" si="1682"/>
        <v>NULL</v>
      </c>
      <c r="H628" t="s">
        <v>2351</v>
      </c>
      <c r="I628" t="str">
        <f t="shared" ref="I628" si="1683">I603</f>
        <v>Non-Document</v>
      </c>
      <c r="J628">
        <f t="shared" si="1546"/>
        <v>11</v>
      </c>
      <c r="K628">
        <f t="shared" ref="K628:L628" si="1684">K603</f>
        <v>1</v>
      </c>
      <c r="L628">
        <f t="shared" si="1684"/>
        <v>1.5</v>
      </c>
      <c r="M628">
        <f>INDEX('Express Worldwide Export'!$C$14:$S$170,MATCH('Rate Load ExpressWW Export'!L628,'Express Worldwide Export'!$B$14:$B$170,0),MATCH("Zone "&amp;'Rate Load ExpressWW Export'!J628,'Express Worldwide Export'!$C$13:$S$13,0))*1</f>
        <v>36.78</v>
      </c>
      <c r="N628" t="str">
        <f t="shared" si="1608"/>
        <v>Flat KG</v>
      </c>
      <c r="O628" t="s">
        <v>2310</v>
      </c>
      <c r="P628" t="s">
        <v>18</v>
      </c>
      <c r="R628" t="str">
        <f t="shared" si="1486"/>
        <v>('DHL','2024-01-01','2024-12-31','12376','Export','US',NULL,'EXPRESS 12:00 (DOC) ','Non-Document','11',1,1.5,36.78,'Flat KG','AppliedMaterials_2024',NULL),</v>
      </c>
    </row>
    <row r="629" spans="1:18" x14ac:dyDescent="0.3">
      <c r="A629" t="str">
        <f t="shared" ref="A629" si="1685">A604</f>
        <v>DHL</v>
      </c>
      <c r="B629" s="1" t="s">
        <v>21</v>
      </c>
      <c r="C629" s="1" t="s">
        <v>2309</v>
      </c>
      <c r="D629">
        <v>12376</v>
      </c>
      <c r="E629" t="str">
        <f t="shared" ref="E629:G629" si="1686">E604</f>
        <v>Export</v>
      </c>
      <c r="F629" t="str">
        <f t="shared" si="1686"/>
        <v>US</v>
      </c>
      <c r="G629" t="str">
        <f t="shared" si="1686"/>
        <v>NULL</v>
      </c>
      <c r="H629" t="s">
        <v>2351</v>
      </c>
      <c r="I629" t="str">
        <f t="shared" ref="I629" si="1687">I604</f>
        <v>Non-Document</v>
      </c>
      <c r="J629">
        <f t="shared" si="1546"/>
        <v>11</v>
      </c>
      <c r="K629">
        <f t="shared" ref="K629:L629" si="1688">K604</f>
        <v>1.5</v>
      </c>
      <c r="L629">
        <f t="shared" si="1688"/>
        <v>2</v>
      </c>
      <c r="M629">
        <f>INDEX('Express Worldwide Export'!$C$14:$S$170,MATCH('Rate Load ExpressWW Export'!L629,'Express Worldwide Export'!$B$14:$B$170,0),MATCH("Zone "&amp;'Rate Load ExpressWW Export'!J629,'Express Worldwide Export'!$C$13:$S$13,0))*1</f>
        <v>42.03</v>
      </c>
      <c r="N629" t="str">
        <f t="shared" si="1608"/>
        <v>Flat KG</v>
      </c>
      <c r="O629" t="s">
        <v>2310</v>
      </c>
      <c r="P629" t="s">
        <v>18</v>
      </c>
      <c r="R629" t="str">
        <f t="shared" si="1486"/>
        <v>('DHL','2024-01-01','2024-12-31','12376','Export','US',NULL,'EXPRESS 12:00 (DOC) ','Non-Document','11',1.5,2,42.03,'Flat KG','AppliedMaterials_2024',NULL),</v>
      </c>
    </row>
    <row r="630" spans="1:18" x14ac:dyDescent="0.3">
      <c r="A630" t="str">
        <f t="shared" ref="A630" si="1689">A605</f>
        <v>DHL</v>
      </c>
      <c r="B630" s="1" t="s">
        <v>21</v>
      </c>
      <c r="C630" s="1" t="s">
        <v>2309</v>
      </c>
      <c r="D630">
        <v>12376</v>
      </c>
      <c r="E630" t="str">
        <f t="shared" ref="E630:G630" si="1690">E605</f>
        <v>Export</v>
      </c>
      <c r="F630" t="str">
        <f t="shared" si="1690"/>
        <v>US</v>
      </c>
      <c r="G630" t="str">
        <f t="shared" si="1690"/>
        <v>NULL</v>
      </c>
      <c r="H630" t="s">
        <v>2351</v>
      </c>
      <c r="I630" t="str">
        <f t="shared" ref="I630" si="1691">I605</f>
        <v>Non-Document</v>
      </c>
      <c r="J630">
        <f t="shared" si="1546"/>
        <v>11</v>
      </c>
      <c r="K630">
        <f t="shared" ref="K630:L630" si="1692">K605</f>
        <v>2</v>
      </c>
      <c r="L630">
        <f t="shared" si="1692"/>
        <v>2.5</v>
      </c>
      <c r="M630">
        <f>INDEX('Express Worldwide Export'!$C$14:$S$170,MATCH('Rate Load ExpressWW Export'!L630,'Express Worldwide Export'!$B$14:$B$170,0),MATCH("Zone "&amp;'Rate Load ExpressWW Export'!J630,'Express Worldwide Export'!$C$13:$S$13,0))*1</f>
        <v>47.22</v>
      </c>
      <c r="N630" t="str">
        <f t="shared" si="1608"/>
        <v>Flat KG</v>
      </c>
      <c r="O630" t="s">
        <v>2310</v>
      </c>
      <c r="P630" t="s">
        <v>18</v>
      </c>
      <c r="R630" t="str">
        <f t="shared" si="1486"/>
        <v>('DHL','2024-01-01','2024-12-31','12376','Export','US',NULL,'EXPRESS 12:00 (DOC) ','Non-Document','11',2,2.5,47.22,'Flat KG','AppliedMaterials_2024',NULL),</v>
      </c>
    </row>
    <row r="631" spans="1:18" x14ac:dyDescent="0.3">
      <c r="A631" t="str">
        <f t="shared" ref="A631" si="1693">A606</f>
        <v>DHL</v>
      </c>
      <c r="B631" s="1" t="s">
        <v>21</v>
      </c>
      <c r="C631" s="1" t="s">
        <v>2309</v>
      </c>
      <c r="D631">
        <v>12376</v>
      </c>
      <c r="E631" t="str">
        <f t="shared" ref="E631:G631" si="1694">E606</f>
        <v>Export</v>
      </c>
      <c r="F631" t="str">
        <f t="shared" si="1694"/>
        <v>US</v>
      </c>
      <c r="G631" t="str">
        <f t="shared" si="1694"/>
        <v>NULL</v>
      </c>
      <c r="H631" t="s">
        <v>2351</v>
      </c>
      <c r="I631" t="str">
        <f t="shared" ref="I631" si="1695">I606</f>
        <v>Non-Document</v>
      </c>
      <c r="J631">
        <f t="shared" si="1546"/>
        <v>11</v>
      </c>
      <c r="K631">
        <f t="shared" ref="K631:L631" si="1696">K606</f>
        <v>2.5</v>
      </c>
      <c r="L631">
        <f t="shared" si="1696"/>
        <v>3</v>
      </c>
      <c r="M631">
        <f>INDEX('Express Worldwide Export'!$C$14:$S$170,MATCH('Rate Load ExpressWW Export'!L631,'Express Worldwide Export'!$B$14:$B$170,0),MATCH("Zone "&amp;'Rate Load ExpressWW Export'!J631,'Express Worldwide Export'!$C$13:$S$13,0))*1</f>
        <v>52.04</v>
      </c>
      <c r="N631" t="str">
        <f t="shared" si="1608"/>
        <v>Flat KG</v>
      </c>
      <c r="O631" t="s">
        <v>2310</v>
      </c>
      <c r="P631" t="s">
        <v>18</v>
      </c>
      <c r="R631" t="str">
        <f t="shared" si="1486"/>
        <v>('DHL','2024-01-01','2024-12-31','12376','Export','US',NULL,'EXPRESS 12:00 (DOC) ','Non-Document','11',2.5,3,52.04,'Flat KG','AppliedMaterials_2024',NULL),</v>
      </c>
    </row>
    <row r="632" spans="1:18" x14ac:dyDescent="0.3">
      <c r="A632" t="str">
        <f t="shared" ref="A632" si="1697">A607</f>
        <v>DHL</v>
      </c>
      <c r="B632" s="1" t="s">
        <v>21</v>
      </c>
      <c r="C632" s="1" t="s">
        <v>2309</v>
      </c>
      <c r="D632">
        <v>12376</v>
      </c>
      <c r="E632" t="str">
        <f t="shared" ref="E632:G632" si="1698">E607</f>
        <v>Export</v>
      </c>
      <c r="F632" t="str">
        <f t="shared" si="1698"/>
        <v>US</v>
      </c>
      <c r="G632" t="str">
        <f t="shared" si="1698"/>
        <v>NULL</v>
      </c>
      <c r="H632" t="s">
        <v>2351</v>
      </c>
      <c r="I632" t="str">
        <f t="shared" ref="I632" si="1699">I607</f>
        <v>Non-Document</v>
      </c>
      <c r="J632">
        <f t="shared" si="1546"/>
        <v>11</v>
      </c>
      <c r="K632">
        <f t="shared" ref="K632:L632" si="1700">K607</f>
        <v>3</v>
      </c>
      <c r="L632">
        <f t="shared" si="1700"/>
        <v>3.5</v>
      </c>
      <c r="M632">
        <f>INDEX('Express Worldwide Export'!$C$14:$S$170,MATCH('Rate Load ExpressWW Export'!L632,'Express Worldwide Export'!$B$14:$B$170,0),MATCH("Zone "&amp;'Rate Load ExpressWW Export'!J632,'Express Worldwide Export'!$C$13:$S$13,0))*1</f>
        <v>56.86</v>
      </c>
      <c r="N632" t="str">
        <f t="shared" si="1608"/>
        <v>Flat KG</v>
      </c>
      <c r="O632" t="s">
        <v>2310</v>
      </c>
      <c r="P632" t="s">
        <v>18</v>
      </c>
      <c r="R632" t="str">
        <f t="shared" si="1486"/>
        <v>('DHL','2024-01-01','2024-12-31','12376','Export','US',NULL,'EXPRESS 12:00 (DOC) ','Non-Document','11',3,3.5,56.86,'Flat KG','AppliedMaterials_2024',NULL),</v>
      </c>
    </row>
    <row r="633" spans="1:18" x14ac:dyDescent="0.3">
      <c r="A633" t="str">
        <f t="shared" ref="A633" si="1701">A608</f>
        <v>DHL</v>
      </c>
      <c r="B633" s="1" t="s">
        <v>21</v>
      </c>
      <c r="C633" s="1" t="s">
        <v>2309</v>
      </c>
      <c r="D633">
        <v>12376</v>
      </c>
      <c r="E633" t="str">
        <f t="shared" ref="E633:G633" si="1702">E608</f>
        <v>Export</v>
      </c>
      <c r="F633" t="str">
        <f t="shared" si="1702"/>
        <v>US</v>
      </c>
      <c r="G633" t="str">
        <f t="shared" si="1702"/>
        <v>NULL</v>
      </c>
      <c r="H633" t="s">
        <v>2351</v>
      </c>
      <c r="I633" t="str">
        <f t="shared" ref="I633" si="1703">I608</f>
        <v>Non-Document</v>
      </c>
      <c r="J633">
        <f t="shared" si="1546"/>
        <v>11</v>
      </c>
      <c r="K633">
        <f t="shared" ref="K633:L633" si="1704">K608</f>
        <v>3.5</v>
      </c>
      <c r="L633">
        <f t="shared" si="1704"/>
        <v>4</v>
      </c>
      <c r="M633">
        <f>INDEX('Express Worldwide Export'!$C$14:$S$170,MATCH('Rate Load ExpressWW Export'!L633,'Express Worldwide Export'!$B$14:$B$170,0),MATCH("Zone "&amp;'Rate Load ExpressWW Export'!J633,'Express Worldwide Export'!$C$13:$S$13,0))*1</f>
        <v>61.68</v>
      </c>
      <c r="N633" t="str">
        <f t="shared" si="1608"/>
        <v>Flat KG</v>
      </c>
      <c r="O633" t="s">
        <v>2310</v>
      </c>
      <c r="P633" t="s">
        <v>18</v>
      </c>
      <c r="R633" t="str">
        <f t="shared" si="1486"/>
        <v>('DHL','2024-01-01','2024-12-31','12376','Export','US',NULL,'EXPRESS 12:00 (DOC) ','Non-Document','11',3.5,4,61.68,'Flat KG','AppliedMaterials_2024',NULL),</v>
      </c>
    </row>
    <row r="634" spans="1:18" x14ac:dyDescent="0.3">
      <c r="A634" t="str">
        <f t="shared" ref="A634" si="1705">A609</f>
        <v>DHL</v>
      </c>
      <c r="B634" s="1" t="s">
        <v>21</v>
      </c>
      <c r="C634" s="1" t="s">
        <v>2309</v>
      </c>
      <c r="D634">
        <v>12376</v>
      </c>
      <c r="E634" t="str">
        <f t="shared" ref="E634:G634" si="1706">E609</f>
        <v>Export</v>
      </c>
      <c r="F634" t="str">
        <f t="shared" si="1706"/>
        <v>US</v>
      </c>
      <c r="G634" t="str">
        <f t="shared" si="1706"/>
        <v>NULL</v>
      </c>
      <c r="H634" t="s">
        <v>2351</v>
      </c>
      <c r="I634" t="str">
        <f t="shared" ref="I634" si="1707">I609</f>
        <v>Non-Document</v>
      </c>
      <c r="J634">
        <f t="shared" si="1546"/>
        <v>11</v>
      </c>
      <c r="K634">
        <f t="shared" ref="K634:L634" si="1708">K609</f>
        <v>4</v>
      </c>
      <c r="L634">
        <f t="shared" si="1708"/>
        <v>4.5</v>
      </c>
      <c r="M634">
        <f>INDEX('Express Worldwide Export'!$C$14:$S$170,MATCH('Rate Load ExpressWW Export'!L634,'Express Worldwide Export'!$B$14:$B$170,0),MATCH("Zone "&amp;'Rate Load ExpressWW Export'!J634,'Express Worldwide Export'!$C$13:$S$13,0))*1</f>
        <v>66.5</v>
      </c>
      <c r="N634" t="str">
        <f t="shared" si="1608"/>
        <v>Flat KG</v>
      </c>
      <c r="O634" t="s">
        <v>2310</v>
      </c>
      <c r="P634" t="s">
        <v>18</v>
      </c>
      <c r="R634" t="str">
        <f t="shared" si="1486"/>
        <v>('DHL','2024-01-01','2024-12-31','12376','Export','US',NULL,'EXPRESS 12:00 (DOC) ','Non-Document','11',4,4.5,66.5,'Flat KG','AppliedMaterials_2024',NULL),</v>
      </c>
    </row>
    <row r="635" spans="1:18" x14ac:dyDescent="0.3">
      <c r="A635" t="str">
        <f t="shared" ref="A635" si="1709">A610</f>
        <v>DHL</v>
      </c>
      <c r="B635" s="1" t="s">
        <v>21</v>
      </c>
      <c r="C635" s="1" t="s">
        <v>2309</v>
      </c>
      <c r="D635">
        <v>12376</v>
      </c>
      <c r="E635" t="str">
        <f t="shared" ref="E635:G635" si="1710">E610</f>
        <v>Export</v>
      </c>
      <c r="F635" t="str">
        <f t="shared" si="1710"/>
        <v>US</v>
      </c>
      <c r="G635" t="str">
        <f t="shared" si="1710"/>
        <v>NULL</v>
      </c>
      <c r="H635" t="s">
        <v>2351</v>
      </c>
      <c r="I635" t="str">
        <f t="shared" ref="I635" si="1711">I610</f>
        <v>Non-Document</v>
      </c>
      <c r="J635">
        <f t="shared" si="1546"/>
        <v>11</v>
      </c>
      <c r="K635">
        <f t="shared" ref="K635:L635" si="1712">K610</f>
        <v>4.5</v>
      </c>
      <c r="L635">
        <f t="shared" si="1712"/>
        <v>5</v>
      </c>
      <c r="M635">
        <f>INDEX('Express Worldwide Export'!$C$14:$S$170,MATCH('Rate Load ExpressWW Export'!L635,'Express Worldwide Export'!$B$14:$B$170,0),MATCH("Zone "&amp;'Rate Load ExpressWW Export'!J635,'Express Worldwide Export'!$C$13:$S$13,0))*1</f>
        <v>71.319999999999993</v>
      </c>
      <c r="N635" t="str">
        <f t="shared" si="1608"/>
        <v>Flat KG</v>
      </c>
      <c r="O635" t="s">
        <v>2310</v>
      </c>
      <c r="P635" t="s">
        <v>18</v>
      </c>
      <c r="R635" t="str">
        <f t="shared" si="1486"/>
        <v>('DHL','2024-01-01','2024-12-31','12376','Export','US',NULL,'EXPRESS 12:00 (DOC) ','Non-Document','11',4.5,5,71.32,'Flat KG','AppliedMaterials_2024',NULL),</v>
      </c>
    </row>
    <row r="636" spans="1:18" x14ac:dyDescent="0.3">
      <c r="A636" t="str">
        <f t="shared" ref="A636" si="1713">A611</f>
        <v>DHL</v>
      </c>
      <c r="B636" s="1" t="s">
        <v>21</v>
      </c>
      <c r="C636" s="1" t="s">
        <v>2309</v>
      </c>
      <c r="D636">
        <v>12376</v>
      </c>
      <c r="E636" t="str">
        <f t="shared" ref="E636:G636" si="1714">E611</f>
        <v>Export</v>
      </c>
      <c r="F636" t="str">
        <f t="shared" si="1714"/>
        <v>US</v>
      </c>
      <c r="G636" t="str">
        <f t="shared" si="1714"/>
        <v>NULL</v>
      </c>
      <c r="H636" t="s">
        <v>2351</v>
      </c>
      <c r="I636" t="str">
        <f t="shared" ref="I636" si="1715">I611</f>
        <v>Non-Document</v>
      </c>
      <c r="J636">
        <f t="shared" si="1546"/>
        <v>11</v>
      </c>
      <c r="K636">
        <f t="shared" ref="K636:L636" si="1716">K611</f>
        <v>5</v>
      </c>
      <c r="L636">
        <f t="shared" si="1716"/>
        <v>5.5</v>
      </c>
      <c r="M636">
        <f>INDEX('Express Worldwide Export'!$C$14:$S$170,MATCH('Rate Load ExpressWW Export'!L636,'Express Worldwide Export'!$B$14:$B$170,0),MATCH("Zone "&amp;'Rate Load ExpressWW Export'!J636,'Express Worldwide Export'!$C$13:$S$13,0))*1</f>
        <v>74.78</v>
      </c>
      <c r="N636" t="str">
        <f t="shared" si="1608"/>
        <v>Flat KG</v>
      </c>
      <c r="O636" t="s">
        <v>2310</v>
      </c>
      <c r="P636" t="s">
        <v>18</v>
      </c>
      <c r="R636" t="str">
        <f t="shared" si="1486"/>
        <v>('DHL','2024-01-01','2024-12-31','12376','Export','US',NULL,'EXPRESS 12:00 (DOC) ','Non-Document','11',5,5.5,74.78,'Flat KG','AppliedMaterials_2024',NULL),</v>
      </c>
    </row>
    <row r="637" spans="1:18" x14ac:dyDescent="0.3">
      <c r="A637" t="str">
        <f t="shared" ref="A637" si="1717">A612</f>
        <v>DHL</v>
      </c>
      <c r="B637" s="1" t="s">
        <v>21</v>
      </c>
      <c r="C637" s="1" t="s">
        <v>2309</v>
      </c>
      <c r="D637">
        <v>12376</v>
      </c>
      <c r="E637" t="str">
        <f t="shared" ref="E637:G637" si="1718">E612</f>
        <v>Export</v>
      </c>
      <c r="F637" t="str">
        <f t="shared" si="1718"/>
        <v>US</v>
      </c>
      <c r="G637" t="str">
        <f t="shared" si="1718"/>
        <v>NULL</v>
      </c>
      <c r="H637" t="s">
        <v>2351</v>
      </c>
      <c r="I637" t="str">
        <f t="shared" ref="I637" si="1719">I612</f>
        <v>Non-Document</v>
      </c>
      <c r="J637">
        <f t="shared" si="1546"/>
        <v>11</v>
      </c>
      <c r="K637">
        <f t="shared" ref="K637:L637" si="1720">K612</f>
        <v>5.5</v>
      </c>
      <c r="L637">
        <f t="shared" si="1720"/>
        <v>6</v>
      </c>
      <c r="M637">
        <f>INDEX('Express Worldwide Export'!$C$14:$S$170,MATCH('Rate Load ExpressWW Export'!L637,'Express Worldwide Export'!$B$14:$B$170,0),MATCH("Zone "&amp;'Rate Load ExpressWW Export'!J637,'Express Worldwide Export'!$C$13:$S$13,0))*1</f>
        <v>78.239999999999995</v>
      </c>
      <c r="N637" t="str">
        <f t="shared" si="1608"/>
        <v>Flat KG</v>
      </c>
      <c r="O637" t="s">
        <v>2310</v>
      </c>
      <c r="P637" t="s">
        <v>18</v>
      </c>
      <c r="R637" t="str">
        <f t="shared" si="1486"/>
        <v>('DHL','2024-01-01','2024-12-31','12376','Export','US',NULL,'EXPRESS 12:00 (DOC) ','Non-Document','11',5.5,6,78.24,'Flat KG','AppliedMaterials_2024',NULL),</v>
      </c>
    </row>
    <row r="638" spans="1:18" x14ac:dyDescent="0.3">
      <c r="A638" t="str">
        <f t="shared" ref="A638" si="1721">A613</f>
        <v>DHL</v>
      </c>
      <c r="B638" s="1" t="s">
        <v>21</v>
      </c>
      <c r="C638" s="1" t="s">
        <v>2309</v>
      </c>
      <c r="D638">
        <v>12376</v>
      </c>
      <c r="E638" t="str">
        <f t="shared" ref="E638:G638" si="1722">E613</f>
        <v>Export</v>
      </c>
      <c r="F638" t="str">
        <f t="shared" si="1722"/>
        <v>US</v>
      </c>
      <c r="G638" t="str">
        <f t="shared" si="1722"/>
        <v>NULL</v>
      </c>
      <c r="H638" t="s">
        <v>2351</v>
      </c>
      <c r="I638" t="str">
        <f t="shared" ref="I638" si="1723">I613</f>
        <v>Non-Document</v>
      </c>
      <c r="J638">
        <f t="shared" si="1546"/>
        <v>11</v>
      </c>
      <c r="K638">
        <f t="shared" ref="K638:L638" si="1724">K613</f>
        <v>6</v>
      </c>
      <c r="L638">
        <f t="shared" si="1724"/>
        <v>6.5</v>
      </c>
      <c r="M638">
        <f>INDEX('Express Worldwide Export'!$C$14:$S$170,MATCH('Rate Load ExpressWW Export'!L638,'Express Worldwide Export'!$B$14:$B$170,0),MATCH("Zone "&amp;'Rate Load ExpressWW Export'!J638,'Express Worldwide Export'!$C$13:$S$13,0))*1</f>
        <v>81.7</v>
      </c>
      <c r="N638" t="str">
        <f t="shared" si="1608"/>
        <v>Flat KG</v>
      </c>
      <c r="O638" t="s">
        <v>2310</v>
      </c>
      <c r="P638" t="s">
        <v>18</v>
      </c>
      <c r="R638" t="str">
        <f t="shared" si="1486"/>
        <v>('DHL','2024-01-01','2024-12-31','12376','Export','US',NULL,'EXPRESS 12:00 (DOC) ','Non-Document','11',6,6.5,81.7,'Flat KG','AppliedMaterials_2024',NULL),</v>
      </c>
    </row>
    <row r="639" spans="1:18" x14ac:dyDescent="0.3">
      <c r="A639" t="str">
        <f t="shared" ref="A639" si="1725">A614</f>
        <v>DHL</v>
      </c>
      <c r="B639" s="1" t="s">
        <v>21</v>
      </c>
      <c r="C639" s="1" t="s">
        <v>2309</v>
      </c>
      <c r="D639">
        <v>12376</v>
      </c>
      <c r="E639" t="str">
        <f t="shared" ref="E639:G639" si="1726">E614</f>
        <v>Export</v>
      </c>
      <c r="F639" t="str">
        <f t="shared" si="1726"/>
        <v>US</v>
      </c>
      <c r="G639" t="str">
        <f t="shared" si="1726"/>
        <v>NULL</v>
      </c>
      <c r="H639" t="s">
        <v>2351</v>
      </c>
      <c r="I639" t="str">
        <f t="shared" ref="I639" si="1727">I614</f>
        <v>Non-Document</v>
      </c>
      <c r="J639">
        <f t="shared" si="1546"/>
        <v>11</v>
      </c>
      <c r="K639">
        <f t="shared" ref="K639:L639" si="1728">K614</f>
        <v>6.5</v>
      </c>
      <c r="L639">
        <f t="shared" si="1728"/>
        <v>7</v>
      </c>
      <c r="M639">
        <f>INDEX('Express Worldwide Export'!$C$14:$S$170,MATCH('Rate Load ExpressWW Export'!L639,'Express Worldwide Export'!$B$14:$B$170,0),MATCH("Zone "&amp;'Rate Load ExpressWW Export'!J639,'Express Worldwide Export'!$C$13:$S$13,0))*1</f>
        <v>85.16</v>
      </c>
      <c r="N639" t="str">
        <f t="shared" si="1608"/>
        <v>Flat KG</v>
      </c>
      <c r="O639" t="s">
        <v>2310</v>
      </c>
      <c r="P639" t="s">
        <v>18</v>
      </c>
      <c r="R639" t="str">
        <f t="shared" si="1486"/>
        <v>('DHL','2024-01-01','2024-12-31','12376','Export','US',NULL,'EXPRESS 12:00 (DOC) ','Non-Document','11',6.5,7,85.16,'Flat KG','AppliedMaterials_2024',NULL),</v>
      </c>
    </row>
    <row r="640" spans="1:18" x14ac:dyDescent="0.3">
      <c r="A640" t="str">
        <f t="shared" ref="A640" si="1729">A615</f>
        <v>DHL</v>
      </c>
      <c r="B640" s="1" t="s">
        <v>21</v>
      </c>
      <c r="C640" s="1" t="s">
        <v>2309</v>
      </c>
      <c r="D640">
        <v>12376</v>
      </c>
      <c r="E640" t="str">
        <f t="shared" ref="E640:G640" si="1730">E615</f>
        <v>Export</v>
      </c>
      <c r="F640" t="str">
        <f t="shared" si="1730"/>
        <v>US</v>
      </c>
      <c r="G640" t="str">
        <f t="shared" si="1730"/>
        <v>NULL</v>
      </c>
      <c r="H640" t="s">
        <v>2351</v>
      </c>
      <c r="I640" t="str">
        <f t="shared" ref="I640" si="1731">I615</f>
        <v>Non-Document</v>
      </c>
      <c r="J640">
        <f t="shared" si="1546"/>
        <v>11</v>
      </c>
      <c r="K640">
        <f t="shared" ref="K640:L640" si="1732">K615</f>
        <v>7</v>
      </c>
      <c r="L640">
        <f t="shared" si="1732"/>
        <v>7.5</v>
      </c>
      <c r="M640">
        <f>INDEX('Express Worldwide Export'!$C$14:$S$170,MATCH('Rate Load ExpressWW Export'!L640,'Express Worldwide Export'!$B$14:$B$170,0),MATCH("Zone "&amp;'Rate Load ExpressWW Export'!J640,'Express Worldwide Export'!$C$13:$S$13,0))*1</f>
        <v>88.62</v>
      </c>
      <c r="N640" t="str">
        <f t="shared" si="1608"/>
        <v>Flat KG</v>
      </c>
      <c r="O640" t="s">
        <v>2310</v>
      </c>
      <c r="P640" t="s">
        <v>18</v>
      </c>
      <c r="R640" t="str">
        <f t="shared" si="1486"/>
        <v>('DHL','2024-01-01','2024-12-31','12376','Export','US',NULL,'EXPRESS 12:00 (DOC) ','Non-Document','11',7,7.5,88.62,'Flat KG','AppliedMaterials_2024',NULL),</v>
      </c>
    </row>
    <row r="641" spans="1:18" x14ac:dyDescent="0.3">
      <c r="A641" t="str">
        <f t="shared" ref="A641" si="1733">A616</f>
        <v>DHL</v>
      </c>
      <c r="B641" s="1" t="s">
        <v>21</v>
      </c>
      <c r="C641" s="1" t="s">
        <v>2309</v>
      </c>
      <c r="D641">
        <v>12376</v>
      </c>
      <c r="E641" t="str">
        <f t="shared" ref="E641:G641" si="1734">E616</f>
        <v>Export</v>
      </c>
      <c r="F641" t="str">
        <f t="shared" si="1734"/>
        <v>US</v>
      </c>
      <c r="G641" t="str">
        <f t="shared" si="1734"/>
        <v>NULL</v>
      </c>
      <c r="H641" t="s">
        <v>2351</v>
      </c>
      <c r="I641" t="str">
        <f t="shared" ref="I641" si="1735">I616</f>
        <v>Non-Document</v>
      </c>
      <c r="J641">
        <f t="shared" si="1546"/>
        <v>11</v>
      </c>
      <c r="K641">
        <f t="shared" ref="K641:L641" si="1736">K616</f>
        <v>7.5</v>
      </c>
      <c r="L641">
        <f t="shared" si="1736"/>
        <v>8</v>
      </c>
      <c r="M641">
        <f>INDEX('Express Worldwide Export'!$C$14:$S$170,MATCH('Rate Load ExpressWW Export'!L641,'Express Worldwide Export'!$B$14:$B$170,0),MATCH("Zone "&amp;'Rate Load ExpressWW Export'!J641,'Express Worldwide Export'!$C$13:$S$13,0))*1</f>
        <v>92.08</v>
      </c>
      <c r="N641" t="str">
        <f t="shared" si="1608"/>
        <v>Flat KG</v>
      </c>
      <c r="O641" t="s">
        <v>2310</v>
      </c>
      <c r="P641" t="s">
        <v>18</v>
      </c>
      <c r="R641" t="str">
        <f t="shared" si="1486"/>
        <v>('DHL','2024-01-01','2024-12-31','12376','Export','US',NULL,'EXPRESS 12:00 (DOC) ','Non-Document','11',7.5,8,92.08,'Flat KG','AppliedMaterials_2024',NULL),</v>
      </c>
    </row>
    <row r="642" spans="1:18" x14ac:dyDescent="0.3">
      <c r="A642" t="str">
        <f t="shared" ref="A642" si="1737">A617</f>
        <v>DHL</v>
      </c>
      <c r="B642" s="1" t="s">
        <v>21</v>
      </c>
      <c r="C642" s="1" t="s">
        <v>2309</v>
      </c>
      <c r="D642">
        <v>12376</v>
      </c>
      <c r="E642" t="str">
        <f t="shared" ref="E642:G642" si="1738">E617</f>
        <v>Export</v>
      </c>
      <c r="F642" t="str">
        <f t="shared" si="1738"/>
        <v>US</v>
      </c>
      <c r="G642" t="str">
        <f t="shared" si="1738"/>
        <v>NULL</v>
      </c>
      <c r="H642" t="s">
        <v>2351</v>
      </c>
      <c r="I642" t="str">
        <f t="shared" ref="I642" si="1739">I617</f>
        <v>Non-Document</v>
      </c>
      <c r="J642">
        <f t="shared" si="1546"/>
        <v>11</v>
      </c>
      <c r="K642">
        <f t="shared" ref="K642:L642" si="1740">K617</f>
        <v>8</v>
      </c>
      <c r="L642">
        <f t="shared" si="1740"/>
        <v>8.5</v>
      </c>
      <c r="M642">
        <f>INDEX('Express Worldwide Export'!$C$14:$S$170,MATCH('Rate Load ExpressWW Export'!L642,'Express Worldwide Export'!$B$14:$B$170,0),MATCH("Zone "&amp;'Rate Load ExpressWW Export'!J642,'Express Worldwide Export'!$C$13:$S$13,0))*1</f>
        <v>95.54</v>
      </c>
      <c r="N642" t="str">
        <f t="shared" si="1608"/>
        <v>Flat KG</v>
      </c>
      <c r="O642" t="s">
        <v>2310</v>
      </c>
      <c r="P642" t="s">
        <v>18</v>
      </c>
      <c r="R642" t="str">
        <f t="shared" si="1486"/>
        <v>('DHL','2024-01-01','2024-12-31','12376','Export','US',NULL,'EXPRESS 12:00 (DOC) ','Non-Document','11',8,8.5,95.54,'Flat KG','AppliedMaterials_2024',NULL),</v>
      </c>
    </row>
    <row r="643" spans="1:18" x14ac:dyDescent="0.3">
      <c r="A643" t="str">
        <f t="shared" ref="A643" si="1741">A618</f>
        <v>DHL</v>
      </c>
      <c r="B643" s="1" t="s">
        <v>21</v>
      </c>
      <c r="C643" s="1" t="s">
        <v>2309</v>
      </c>
      <c r="D643">
        <v>12376</v>
      </c>
      <c r="E643" t="str">
        <f t="shared" ref="E643:G643" si="1742">E618</f>
        <v>Export</v>
      </c>
      <c r="F643" t="str">
        <f t="shared" si="1742"/>
        <v>US</v>
      </c>
      <c r="G643" t="str">
        <f t="shared" si="1742"/>
        <v>NULL</v>
      </c>
      <c r="H643" t="s">
        <v>2351</v>
      </c>
      <c r="I643" t="str">
        <f t="shared" ref="I643" si="1743">I618</f>
        <v>Non-Document</v>
      </c>
      <c r="J643">
        <f t="shared" si="1546"/>
        <v>11</v>
      </c>
      <c r="K643">
        <f t="shared" ref="K643:L643" si="1744">K618</f>
        <v>8.5</v>
      </c>
      <c r="L643">
        <f t="shared" si="1744"/>
        <v>9</v>
      </c>
      <c r="M643">
        <f>INDEX('Express Worldwide Export'!$C$14:$S$170,MATCH('Rate Load ExpressWW Export'!L643,'Express Worldwide Export'!$B$14:$B$170,0),MATCH("Zone "&amp;'Rate Load ExpressWW Export'!J643,'Express Worldwide Export'!$C$13:$S$13,0))*1</f>
        <v>99</v>
      </c>
      <c r="N643" t="str">
        <f t="shared" si="1608"/>
        <v>Flat KG</v>
      </c>
      <c r="O643" t="s">
        <v>2310</v>
      </c>
      <c r="P643" t="s">
        <v>18</v>
      </c>
      <c r="R643" t="str">
        <f t="shared" ref="R643:R648" si="1745">SUBSTITUTE(IF(OR(ROW(A643)=2,MOD(ROW(A643),1000)=0),"insert into tnl_rating.dbo.dhl_express_rate_master values 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,",IF(OR(A644="",MOD(ROW(A644),1000)=0),"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","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,")),"'NULL'","NULL")</f>
        <v>('DHL','2024-01-01','2024-12-31','12376','Export','US',NULL,'EXPRESS 12:00 (DOC) ','Non-Document','11',8.5,9,99,'Flat KG','AppliedMaterials_2024',NULL),</v>
      </c>
    </row>
    <row r="644" spans="1:18" x14ac:dyDescent="0.3">
      <c r="A644" t="str">
        <f t="shared" ref="A644" si="1746">A619</f>
        <v>DHL</v>
      </c>
      <c r="B644" s="1" t="s">
        <v>21</v>
      </c>
      <c r="C644" s="1" t="s">
        <v>2309</v>
      </c>
      <c r="D644">
        <v>12376</v>
      </c>
      <c r="E644" t="str">
        <f t="shared" ref="E644:G644" si="1747">E619</f>
        <v>Export</v>
      </c>
      <c r="F644" t="str">
        <f t="shared" si="1747"/>
        <v>US</v>
      </c>
      <c r="G644" t="str">
        <f t="shared" si="1747"/>
        <v>NULL</v>
      </c>
      <c r="H644" t="s">
        <v>2351</v>
      </c>
      <c r="I644" t="str">
        <f t="shared" ref="I644" si="1748">I619</f>
        <v>Non-Document</v>
      </c>
      <c r="J644">
        <f t="shared" si="1546"/>
        <v>11</v>
      </c>
      <c r="K644">
        <f t="shared" ref="K644:L644" si="1749">K619</f>
        <v>9</v>
      </c>
      <c r="L644">
        <f t="shared" si="1749"/>
        <v>9.5</v>
      </c>
      <c r="M644">
        <f>INDEX('Express Worldwide Export'!$C$14:$S$170,MATCH('Rate Load ExpressWW Export'!L644,'Express Worldwide Export'!$B$14:$B$170,0),MATCH("Zone "&amp;'Rate Load ExpressWW Export'!J644,'Express Worldwide Export'!$C$13:$S$13,0))*1</f>
        <v>102.46</v>
      </c>
      <c r="N644" t="str">
        <f t="shared" si="1608"/>
        <v>Flat KG</v>
      </c>
      <c r="O644" t="s">
        <v>2310</v>
      </c>
      <c r="P644" t="s">
        <v>18</v>
      </c>
      <c r="R644" t="str">
        <f t="shared" si="1745"/>
        <v>('DHL','2024-01-01','2024-12-31','12376','Export','US',NULL,'EXPRESS 12:00 (DOC) ','Non-Document','11',9,9.5,102.46,'Flat KG','AppliedMaterials_2024',NULL),</v>
      </c>
    </row>
    <row r="645" spans="1:18" x14ac:dyDescent="0.3">
      <c r="A645" t="str">
        <f t="shared" ref="A645" si="1750">A620</f>
        <v>DHL</v>
      </c>
      <c r="B645" s="1" t="s">
        <v>21</v>
      </c>
      <c r="C645" s="1" t="s">
        <v>2309</v>
      </c>
      <c r="D645">
        <v>12376</v>
      </c>
      <c r="E645" t="str">
        <f t="shared" ref="E645:G645" si="1751">E620</f>
        <v>Export</v>
      </c>
      <c r="F645" t="str">
        <f t="shared" si="1751"/>
        <v>US</v>
      </c>
      <c r="G645" t="str">
        <f t="shared" si="1751"/>
        <v>NULL</v>
      </c>
      <c r="H645" t="s">
        <v>2351</v>
      </c>
      <c r="I645" t="str">
        <f t="shared" ref="I645" si="1752">I620</f>
        <v>Non-Document</v>
      </c>
      <c r="J645">
        <f t="shared" si="1546"/>
        <v>11</v>
      </c>
      <c r="K645">
        <f t="shared" ref="K645:L645" si="1753">K620</f>
        <v>9.5</v>
      </c>
      <c r="L645">
        <f t="shared" si="1753"/>
        <v>10</v>
      </c>
      <c r="M645">
        <f>INDEX('Express Worldwide Export'!$C$14:$S$170,MATCH('Rate Load ExpressWW Export'!L645,'Express Worldwide Export'!$B$14:$B$170,0),MATCH("Zone "&amp;'Rate Load ExpressWW Export'!J645,'Express Worldwide Export'!$C$13:$S$13,0))*1</f>
        <v>105.92</v>
      </c>
      <c r="N645" t="str">
        <f t="shared" si="1608"/>
        <v>Flat KG</v>
      </c>
      <c r="O645" t="s">
        <v>2310</v>
      </c>
      <c r="P645" t="s">
        <v>18</v>
      </c>
      <c r="R645" t="str">
        <f t="shared" si="1745"/>
        <v>('DHL','2024-01-01','2024-12-31','12376','Export','US',NULL,'EXPRESS 12:00 (DOC) ','Non-Document','11',9.5,10,105.92,'Flat KG','AppliedMaterials_2024',NULL),</v>
      </c>
    </row>
    <row r="646" spans="1:18" x14ac:dyDescent="0.3">
      <c r="A646" t="str">
        <f t="shared" ref="A646" si="1754">A621</f>
        <v>DHL</v>
      </c>
      <c r="B646" s="1" t="s">
        <v>21</v>
      </c>
      <c r="C646" s="1" t="s">
        <v>2309</v>
      </c>
      <c r="D646">
        <v>12376</v>
      </c>
      <c r="E646" t="str">
        <f t="shared" ref="E646:G646" si="1755">E621</f>
        <v>Export</v>
      </c>
      <c r="F646" t="str">
        <f t="shared" si="1755"/>
        <v>US</v>
      </c>
      <c r="G646" t="str">
        <f t="shared" si="1755"/>
        <v>NULL</v>
      </c>
      <c r="H646" t="s">
        <v>2351</v>
      </c>
      <c r="I646" t="str">
        <f t="shared" ref="I646" si="1756">I621</f>
        <v>Non-Document</v>
      </c>
      <c r="J646">
        <f t="shared" si="1546"/>
        <v>11</v>
      </c>
      <c r="K646">
        <f t="shared" ref="K646:L646" si="1757">K621</f>
        <v>10</v>
      </c>
      <c r="L646">
        <f t="shared" si="1757"/>
        <v>20</v>
      </c>
      <c r="M646">
        <f>INDEX('Express Worldwide Export'!$C$14:$S$170,MATCH('Rate Load ExpressWW Export'!L646,'Express Worldwide Export'!$B$14:$B$170,0),MATCH("Zone "&amp;'Rate Load ExpressWW Export'!J646,'Express Worldwide Export'!$C$13:$S$13,0))*1</f>
        <v>1.67</v>
      </c>
      <c r="N646" t="str">
        <f t="shared" si="1608"/>
        <v>Per0.5KG_A</v>
      </c>
      <c r="O646" t="s">
        <v>2310</v>
      </c>
      <c r="P646">
        <f>M645</f>
        <v>105.92</v>
      </c>
      <c r="R646" t="str">
        <f t="shared" si="1745"/>
        <v>('DHL','2024-01-01','2024-12-31','12376','Export','US',NULL,'EXPRESS 12:00 (DOC) ','Non-Document','11',10,20,1.67,'Per0.5KG_A','AppliedMaterials_2024',105.92),</v>
      </c>
    </row>
    <row r="647" spans="1:18" x14ac:dyDescent="0.3">
      <c r="A647" t="str">
        <f t="shared" ref="A647" si="1758">A622</f>
        <v>DHL</v>
      </c>
      <c r="B647" s="1" t="s">
        <v>21</v>
      </c>
      <c r="C647" s="1" t="s">
        <v>2309</v>
      </c>
      <c r="D647">
        <v>12376</v>
      </c>
      <c r="E647" t="str">
        <f t="shared" ref="E647:G647" si="1759">E622</f>
        <v>Export</v>
      </c>
      <c r="F647" t="str">
        <f t="shared" si="1759"/>
        <v>US</v>
      </c>
      <c r="G647" t="str">
        <f t="shared" si="1759"/>
        <v>NULL</v>
      </c>
      <c r="H647" t="s">
        <v>2351</v>
      </c>
      <c r="I647" t="str">
        <f t="shared" ref="I647" si="1760">I622</f>
        <v>Non-Document</v>
      </c>
      <c r="J647">
        <f t="shared" si="1546"/>
        <v>11</v>
      </c>
      <c r="K647">
        <f t="shared" ref="K647:L647" si="1761">K622</f>
        <v>20</v>
      </c>
      <c r="L647">
        <f t="shared" si="1761"/>
        <v>30</v>
      </c>
      <c r="M647">
        <f>INDEX('Express Worldwide Export'!$C$14:$S$170,MATCH('Rate Load ExpressWW Export'!L647,'Express Worldwide Export'!$B$14:$B$170,0),MATCH("Zone "&amp;'Rate Load ExpressWW Export'!J647,'Express Worldwide Export'!$C$13:$S$13,0))*1</f>
        <v>1.27</v>
      </c>
      <c r="N647" t="str">
        <f t="shared" si="1608"/>
        <v>Per0.5KG_A</v>
      </c>
      <c r="O647" t="s">
        <v>2310</v>
      </c>
      <c r="P647">
        <f>P646+((K647-K646)*2)*M646</f>
        <v>139.32</v>
      </c>
      <c r="R647" t="str">
        <f t="shared" si="1745"/>
        <v>('DHL','2024-01-01','2024-12-31','12376','Export','US',NULL,'EXPRESS 12:00 (DOC) ','Non-Document','11',20,30,1.27,'Per0.5KG_A','AppliedMaterials_2024',139.32),</v>
      </c>
    </row>
    <row r="648" spans="1:18" x14ac:dyDescent="0.3">
      <c r="A648" t="str">
        <f t="shared" ref="A648" si="1762">A623</f>
        <v>DHL</v>
      </c>
      <c r="B648" s="1" t="s">
        <v>21</v>
      </c>
      <c r="C648" s="1" t="s">
        <v>2309</v>
      </c>
      <c r="D648">
        <v>12376</v>
      </c>
      <c r="E648" t="str">
        <f t="shared" ref="E648:G648" si="1763">E623</f>
        <v>Export</v>
      </c>
      <c r="F648" t="str">
        <f t="shared" si="1763"/>
        <v>US</v>
      </c>
      <c r="G648" t="str">
        <f t="shared" si="1763"/>
        <v>NULL</v>
      </c>
      <c r="H648" t="s">
        <v>2351</v>
      </c>
      <c r="I648" t="str">
        <f t="shared" ref="I648" si="1764">I623</f>
        <v>Non-Document</v>
      </c>
      <c r="J648">
        <f t="shared" si="1546"/>
        <v>11</v>
      </c>
      <c r="K648">
        <f t="shared" ref="K648:L648" si="1765">K623</f>
        <v>30</v>
      </c>
      <c r="L648">
        <f t="shared" si="1765"/>
        <v>70</v>
      </c>
      <c r="M648">
        <f>INDEX('Express Worldwide Export'!$C$14:$S$170,MATCH('Rate Load ExpressWW Export'!L648,'Express Worldwide Export'!$B$14:$B$170,0),MATCH("Zone "&amp;'Rate Load ExpressWW Export'!J648,'Express Worldwide Export'!$C$13:$S$13,0))*1</f>
        <v>2.5299999999999998</v>
      </c>
      <c r="N648" t="str">
        <f t="shared" si="1608"/>
        <v>Per0.5KG_A</v>
      </c>
      <c r="O648" t="s">
        <v>2310</v>
      </c>
      <c r="P648">
        <f>P647+(K648-K647)*2*M647</f>
        <v>164.72</v>
      </c>
      <c r="R648" t="str">
        <f t="shared" si="1745"/>
        <v>('DHL','2024-01-01','2024-12-31','12376','Export','US',NULL,'EXPRESS 12:00 (DOC) ','Non-Document','11',30,70,2.53,'Per0.5KG_A','AppliedMaterials_2024',164.72),</v>
      </c>
    </row>
    <row r="649" spans="1:18" x14ac:dyDescent="0.3">
      <c r="A649" t="str">
        <f t="shared" ref="A649" si="1766">A624</f>
        <v>DHL</v>
      </c>
      <c r="B649" s="1" t="s">
        <v>21</v>
      </c>
      <c r="C649" s="1" t="s">
        <v>2309</v>
      </c>
      <c r="D649">
        <v>12376</v>
      </c>
      <c r="E649" t="str">
        <f t="shared" ref="E649:G649" si="1767">E624</f>
        <v>Export</v>
      </c>
      <c r="F649" t="str">
        <f t="shared" si="1767"/>
        <v>US</v>
      </c>
      <c r="G649" t="str">
        <f t="shared" si="1767"/>
        <v>NULL</v>
      </c>
      <c r="H649" t="s">
        <v>2351</v>
      </c>
      <c r="I649" t="str">
        <f t="shared" ref="I649" si="1768">I624</f>
        <v>Non-Document</v>
      </c>
      <c r="J649">
        <f t="shared" si="1546"/>
        <v>11</v>
      </c>
      <c r="K649">
        <f t="shared" ref="K649:L649" si="1769">K624</f>
        <v>70</v>
      </c>
      <c r="L649">
        <f t="shared" si="1769"/>
        <v>300</v>
      </c>
      <c r="M649">
        <f>INDEX('Express Worldwide Export'!$C$14:$S$170,MATCH('Rate Load ExpressWW Export'!L649,'Express Worldwide Export'!$B$14:$B$170,0),MATCH("Zone "&amp;'Rate Load ExpressWW Export'!J649,'Express Worldwide Export'!$C$13:$S$13,0))*1</f>
        <v>4.74</v>
      </c>
      <c r="N649" t="str">
        <f t="shared" si="1608"/>
        <v>Per0.5KG_A</v>
      </c>
      <c r="O649" t="s">
        <v>2310</v>
      </c>
      <c r="P649">
        <f>P648+(K649-K648)*2*M648</f>
        <v>367.12</v>
      </c>
      <c r="R649" t="str">
        <f>SUBSTITUTE(IF(OR(ROW(A649)=2,MOD(ROW(A649),1000)=0),"insert into tnl_rating.dbo.dhl_express_rate_master values ('DHL','"&amp;B649&amp;"','"&amp;C649&amp;"','"&amp;D649&amp;"','"&amp;E649&amp;"','"&amp;F649&amp;"','"&amp;G649&amp;"','"&amp;H649&amp;"','"&amp;I649&amp;"','"&amp;J649&amp;"',"&amp;K649&amp;","&amp;L649&amp;","&amp;M649&amp;",'"&amp;N649&amp;"','"&amp;O649&amp;"',"&amp;P649&amp;"),",IF(OR(A650="",MOD(ROW(A650),1000)=0),"('DHL','"&amp;B649&amp;"','"&amp;C649&amp;"','"&amp;D649&amp;"','"&amp;E649&amp;"','"&amp;F649&amp;"','"&amp;G649&amp;"','"&amp;H649&amp;"','"&amp;I649&amp;"','"&amp;J649&amp;"',"&amp;K649&amp;","&amp;L649&amp;","&amp;M649&amp;",'"&amp;N649&amp;"','"&amp;O649&amp;"',"&amp;P649&amp;")","('DHL','"&amp;B649&amp;"','"&amp;C649&amp;"','"&amp;D649&amp;"','"&amp;E649&amp;"','"&amp;F649&amp;"','"&amp;G649&amp;"','"&amp;H649&amp;"','"&amp;I649&amp;"','"&amp;J649&amp;"',"&amp;K649&amp;","&amp;L649&amp;","&amp;M649&amp;",'"&amp;N649&amp;"','"&amp;O649&amp;"',"&amp;P649&amp;"),")),"'NULL'","NULL")</f>
        <v>('DHL','2024-01-01','2024-12-31','12376','Export','US',NULL,'EXPRESS 12:00 (DOC) ','Non-Document','11',70,300,4.74,'Per0.5KG_A','AppliedMaterials_2024',367.12),</v>
      </c>
    </row>
    <row r="650" spans="1:18" x14ac:dyDescent="0.3">
      <c r="A650" t="str">
        <f>A625</f>
        <v>DHL</v>
      </c>
      <c r="B650" s="1" t="s">
        <v>21</v>
      </c>
      <c r="C650" s="1" t="s">
        <v>2309</v>
      </c>
      <c r="D650">
        <v>12376</v>
      </c>
      <c r="E650" t="str">
        <f>E625</f>
        <v>Export</v>
      </c>
      <c r="F650" t="str">
        <f>F625</f>
        <v>US</v>
      </c>
      <c r="G650" t="str">
        <f>G625</f>
        <v>NULL</v>
      </c>
      <c r="H650" t="s">
        <v>2351</v>
      </c>
      <c r="I650" t="str">
        <f>I625</f>
        <v>Non-Document</v>
      </c>
      <c r="J650">
        <f>J625+1</f>
        <v>11</v>
      </c>
      <c r="K650">
        <f>K625</f>
        <v>300</v>
      </c>
      <c r="L650">
        <f>L625</f>
        <v>99999</v>
      </c>
      <c r="M650">
        <f>INDEX('Express Worldwide Export'!$C$14:$S$170,MATCH('Rate Load ExpressWW Export'!L650,'Express Worldwide Export'!$B$14:$B$170,0),MATCH("Zone "&amp;'Rate Load ExpressWW Export'!J650,'Express Worldwide Export'!$C$13:$S$13,0))*1</f>
        <v>4.58</v>
      </c>
      <c r="N650" t="str">
        <f>N625</f>
        <v>Per0.5KG_A</v>
      </c>
      <c r="O650" t="s">
        <v>2310</v>
      </c>
      <c r="P650">
        <f>P649+(K650-K649)*2*M649</f>
        <v>2547.52</v>
      </c>
      <c r="R650" t="str">
        <f>SUBSTITUTE(IF(OR(ROW(A650)=2,MOD(ROW(A650),1000)=0),"insert into tnl_rating.dbo.dhl_express_rate_master values ('DHL','"&amp;B650&amp;"','"&amp;C650&amp;"','"&amp;D650&amp;"','"&amp;E650&amp;"','"&amp;F650&amp;"','"&amp;G650&amp;"','"&amp;H650&amp;"','"&amp;I650&amp;"','"&amp;J650&amp;"',"&amp;K650&amp;","&amp;L650&amp;","&amp;M650&amp;",'"&amp;N650&amp;"','"&amp;O650&amp;"',"&amp;P650&amp;"),",IF(OR(A651="",MOD(ROW(A651),1000)=0),"('DHL','"&amp;B650&amp;"','"&amp;C650&amp;"','"&amp;D650&amp;"','"&amp;E650&amp;"','"&amp;F650&amp;"','"&amp;G650&amp;"','"&amp;H650&amp;"','"&amp;I650&amp;"','"&amp;J650&amp;"',"&amp;K650&amp;","&amp;L650&amp;","&amp;M650&amp;",'"&amp;N650&amp;"','"&amp;O650&amp;"',"&amp;P650&amp;")","('DHL','"&amp;B650&amp;"','"&amp;C650&amp;"','"&amp;D650&amp;"','"&amp;E650&amp;"','"&amp;F650&amp;"','"&amp;G650&amp;"','"&amp;H650&amp;"','"&amp;I650&amp;"','"&amp;J650&amp;"',"&amp;K650&amp;","&amp;L650&amp;","&amp;M650&amp;",'"&amp;N650&amp;"','"&amp;O650&amp;"',"&amp;P650&amp;"),")),"'NULL'","NULL")</f>
        <v>('DHL','2024-01-01','2024-12-31','12376','Export','US',NULL,'EXPRESS 12:00 (DOC) ','Non-Document','11',300,99999,4.58,'Per0.5KG_A','AppliedMaterials_2024',2547.52),</v>
      </c>
    </row>
    <row r="651" spans="1:18" x14ac:dyDescent="0.3">
      <c r="A651" t="s">
        <v>15</v>
      </c>
      <c r="B651" s="1" t="s">
        <v>21</v>
      </c>
      <c r="C651" s="1" t="s">
        <v>2309</v>
      </c>
      <c r="D651">
        <v>12565</v>
      </c>
      <c r="E651" t="s">
        <v>16</v>
      </c>
      <c r="F651" t="s">
        <v>17</v>
      </c>
      <c r="G651" t="s">
        <v>18</v>
      </c>
      <c r="H651" t="s">
        <v>2353</v>
      </c>
      <c r="I651" t="str">
        <f t="shared" ref="I651:I674" si="1770">I627</f>
        <v>Non-Document</v>
      </c>
      <c r="J651">
        <v>1</v>
      </c>
      <c r="K651">
        <v>0</v>
      </c>
      <c r="L651">
        <v>0.5</v>
      </c>
      <c r="M651">
        <f>INDEX('Express Worldwide Export'!$C$7:$S$10,MATCH('Rate Load ExpressWW Export'!L651,'Express Worldwide Export'!$A$7:$A$10,0),MATCH("Zone "&amp;'Rate Load ExpressWW Export'!J651,'Express Worldwide Export'!$C$6:$S$6,0))*1</f>
        <v>13.64</v>
      </c>
      <c r="N651" t="s">
        <v>285</v>
      </c>
      <c r="O651" t="s">
        <v>2310</v>
      </c>
      <c r="P651" t="s">
        <v>18</v>
      </c>
      <c r="R651" t="str">
        <f>SUBSTITUTE(IF(OR(ROW(A651)=2,MOD(ROW(A651),1000)=0),"insert into tnl_rating.dbo.dhl_express_rate_master values ('DHL','"&amp;B651&amp;"','"&amp;C651&amp;"','"&amp;D651&amp;"','"&amp;E651&amp;"','"&amp;F651&amp;"','"&amp;G651&amp;"','"&amp;H651&amp;"','"&amp;I651&amp;"','"&amp;J651&amp;"',"&amp;K651&amp;","&amp;L651&amp;","&amp;M651&amp;",'"&amp;N651&amp;"','"&amp;O651&amp;"',"&amp;P651&amp;"),",IF(OR(A652="",MOD(ROW(A652),1000)=0),"('DHL','"&amp;B651&amp;"','"&amp;C651&amp;"','"&amp;D651&amp;"','"&amp;E651&amp;"','"&amp;F651&amp;"','"&amp;G651&amp;"','"&amp;H651&amp;"','"&amp;I651&amp;"','"&amp;J651&amp;"',"&amp;K651&amp;","&amp;L651&amp;","&amp;M651&amp;",'"&amp;N651&amp;"','"&amp;O651&amp;"',"&amp;P651&amp;")","('DHL','"&amp;B651&amp;"','"&amp;C651&amp;"','"&amp;D651&amp;"','"&amp;E651&amp;"','"&amp;F651&amp;"','"&amp;G651&amp;"','"&amp;H651&amp;"','"&amp;I651&amp;"','"&amp;J651&amp;"',"&amp;K651&amp;","&amp;L651&amp;","&amp;M651&amp;",'"&amp;N651&amp;"','"&amp;O651&amp;"',"&amp;P651&amp;"),")),"'NULL'","NULL")</f>
        <v>('DHL','2024-01-01','2024-12-31','12565','Export','US',NULL,'EXPRESS WW (NON-DOC) ','Non-Document','1',0,0.5,13.64,'Flat KG','AppliedMaterials_2024',NULL),</v>
      </c>
    </row>
    <row r="652" spans="1:18" x14ac:dyDescent="0.3">
      <c r="A652" t="s">
        <v>15</v>
      </c>
      <c r="B652" s="1" t="s">
        <v>21</v>
      </c>
      <c r="C652" s="1" t="s">
        <v>2309</v>
      </c>
      <c r="D652">
        <v>12565</v>
      </c>
      <c r="E652" t="s">
        <v>16</v>
      </c>
      <c r="F652" t="s">
        <v>17</v>
      </c>
      <c r="G652" t="s">
        <v>18</v>
      </c>
      <c r="H652" t="s">
        <v>2353</v>
      </c>
      <c r="I652" t="str">
        <f t="shared" si="1770"/>
        <v>Non-Document</v>
      </c>
      <c r="J652">
        <v>1</v>
      </c>
      <c r="K652">
        <v>0.5</v>
      </c>
      <c r="L652">
        <v>1</v>
      </c>
      <c r="M652">
        <f>INDEX('Express Worldwide Export'!$C$7:$S$10,MATCH('Rate Load ExpressWW Export'!L652,'Express Worldwide Export'!$A$7:$A$10,0),MATCH("Zone "&amp;'Rate Load ExpressWW Export'!J652,'Express Worldwide Export'!$C$6:$S$6,0))*1</f>
        <v>15.15</v>
      </c>
      <c r="N652" t="s">
        <v>285</v>
      </c>
      <c r="O652" t="s">
        <v>2310</v>
      </c>
      <c r="P652" t="s">
        <v>18</v>
      </c>
      <c r="R652" t="str">
        <f t="shared" ref="R652:R715" si="1771">SUBSTITUTE(IF(OR(ROW(A652)=2,MOD(ROW(A652),1000)=0),"insert into tnl_rating.dbo.dhl_express_rate_master values ('DHL','"&amp;B652&amp;"','"&amp;C652&amp;"','"&amp;D652&amp;"','"&amp;E652&amp;"','"&amp;F652&amp;"','"&amp;G652&amp;"','"&amp;H652&amp;"','"&amp;I652&amp;"','"&amp;J652&amp;"',"&amp;K652&amp;","&amp;L652&amp;","&amp;M652&amp;",'"&amp;N652&amp;"','"&amp;O652&amp;"',"&amp;P652&amp;"),",IF(OR(A653="",MOD(ROW(A653),1000)=0),"('DHL','"&amp;B652&amp;"','"&amp;C652&amp;"','"&amp;D652&amp;"','"&amp;E652&amp;"','"&amp;F652&amp;"','"&amp;G652&amp;"','"&amp;H652&amp;"','"&amp;I652&amp;"','"&amp;J652&amp;"',"&amp;K652&amp;","&amp;L652&amp;","&amp;M652&amp;",'"&amp;N652&amp;"','"&amp;O652&amp;"',"&amp;P652&amp;")","('DHL','"&amp;B652&amp;"','"&amp;C652&amp;"','"&amp;D652&amp;"','"&amp;E652&amp;"','"&amp;F652&amp;"','"&amp;G652&amp;"','"&amp;H652&amp;"','"&amp;I652&amp;"','"&amp;J652&amp;"',"&amp;K652&amp;","&amp;L652&amp;","&amp;M652&amp;",'"&amp;N652&amp;"','"&amp;O652&amp;"',"&amp;P652&amp;"),")),"'NULL'","NULL")</f>
        <v>('DHL','2024-01-01','2024-12-31','12565','Export','US',NULL,'EXPRESS WW (NON-DOC) ','Non-Document','1',0.5,1,15.15,'Flat KG','AppliedMaterials_2024',NULL),</v>
      </c>
    </row>
    <row r="653" spans="1:18" x14ac:dyDescent="0.3">
      <c r="A653" t="s">
        <v>15</v>
      </c>
      <c r="B653" s="1" t="s">
        <v>21</v>
      </c>
      <c r="C653" s="1" t="s">
        <v>2309</v>
      </c>
      <c r="D653">
        <v>12565</v>
      </c>
      <c r="E653" t="s">
        <v>16</v>
      </c>
      <c r="F653" t="s">
        <v>17</v>
      </c>
      <c r="G653" t="s">
        <v>18</v>
      </c>
      <c r="H653" t="s">
        <v>2353</v>
      </c>
      <c r="I653" t="str">
        <f t="shared" si="1770"/>
        <v>Non-Document</v>
      </c>
      <c r="J653">
        <v>1</v>
      </c>
      <c r="K653">
        <v>1</v>
      </c>
      <c r="L653">
        <v>1.5</v>
      </c>
      <c r="M653">
        <f>INDEX('Express Worldwide Export'!$C$7:$S$10,MATCH('Rate Load ExpressWW Export'!L653,'Express Worldwide Export'!$A$7:$A$10,0),MATCH("Zone "&amp;'Rate Load ExpressWW Export'!J653,'Express Worldwide Export'!$C$6:$S$6,0))*1</f>
        <v>16.350000000000001</v>
      </c>
      <c r="N653" t="s">
        <v>285</v>
      </c>
      <c r="O653" t="s">
        <v>2310</v>
      </c>
      <c r="P653" t="s">
        <v>18</v>
      </c>
      <c r="R653" t="str">
        <f t="shared" si="1771"/>
        <v>('DHL','2024-01-01','2024-12-31','12565','Export','US',NULL,'EXPRESS WW (NON-DOC) ','Non-Document','1',1,1.5,16.35,'Flat KG','AppliedMaterials_2024',NULL),</v>
      </c>
    </row>
    <row r="654" spans="1:18" x14ac:dyDescent="0.3">
      <c r="A654" t="s">
        <v>15</v>
      </c>
      <c r="B654" s="1" t="s">
        <v>21</v>
      </c>
      <c r="C654" s="1" t="s">
        <v>2309</v>
      </c>
      <c r="D654">
        <v>12565</v>
      </c>
      <c r="E654" t="s">
        <v>16</v>
      </c>
      <c r="F654" t="s">
        <v>17</v>
      </c>
      <c r="G654" t="s">
        <v>18</v>
      </c>
      <c r="H654" t="s">
        <v>2353</v>
      </c>
      <c r="I654" t="str">
        <f t="shared" si="1770"/>
        <v>Non-Document</v>
      </c>
      <c r="J654">
        <v>1</v>
      </c>
      <c r="K654">
        <v>1.5</v>
      </c>
      <c r="L654">
        <v>2</v>
      </c>
      <c r="M654">
        <f>INDEX('Express Worldwide Export'!$C$7:$S$10,MATCH('Rate Load ExpressWW Export'!L654,'Express Worldwide Export'!$A$7:$A$10,0),MATCH("Zone "&amp;'Rate Load ExpressWW Export'!J654,'Express Worldwide Export'!$C$6:$S$6,0))*1</f>
        <v>17.55</v>
      </c>
      <c r="N654" t="s">
        <v>285</v>
      </c>
      <c r="O654" t="s">
        <v>2310</v>
      </c>
      <c r="P654" t="s">
        <v>18</v>
      </c>
      <c r="R654" t="str">
        <f t="shared" si="1771"/>
        <v>('DHL','2024-01-01','2024-12-31','12565','Export','US',NULL,'EXPRESS WW (NON-DOC) ','Non-Document','1',1.5,2,17.55,'Flat KG','AppliedMaterials_2024',NULL),</v>
      </c>
    </row>
    <row r="655" spans="1:18" x14ac:dyDescent="0.3">
      <c r="A655" t="s">
        <v>15</v>
      </c>
      <c r="B655" s="1" t="s">
        <v>21</v>
      </c>
      <c r="C655" s="1" t="s">
        <v>2309</v>
      </c>
      <c r="D655">
        <v>12565</v>
      </c>
      <c r="E655" t="s">
        <v>16</v>
      </c>
      <c r="F655" t="s">
        <v>17</v>
      </c>
      <c r="G655" t="s">
        <v>18</v>
      </c>
      <c r="H655" t="s">
        <v>2353</v>
      </c>
      <c r="I655" t="str">
        <f t="shared" si="1770"/>
        <v>Non-Document</v>
      </c>
      <c r="J655">
        <f>J651+1</f>
        <v>2</v>
      </c>
      <c r="K655">
        <v>0</v>
      </c>
      <c r="L655">
        <v>0.5</v>
      </c>
      <c r="M655">
        <f>INDEX('Express Worldwide Export'!$C$7:$S$10,MATCH('Rate Load ExpressWW Export'!L655,'Express Worldwide Export'!$A$7:$A$10,0),MATCH("Zone "&amp;'Rate Load ExpressWW Export'!J655,'Express Worldwide Export'!$C$6:$S$6,0))*1</f>
        <v>12.06</v>
      </c>
      <c r="N655" t="s">
        <v>285</v>
      </c>
      <c r="O655" t="s">
        <v>2310</v>
      </c>
      <c r="P655" t="s">
        <v>18</v>
      </c>
      <c r="R655" t="str">
        <f t="shared" si="1771"/>
        <v>('DHL','2024-01-01','2024-12-31','12565','Export','US',NULL,'EXPRESS WW (NON-DOC) ','Non-Document','2',0,0.5,12.06,'Flat KG','AppliedMaterials_2024',NULL),</v>
      </c>
    </row>
    <row r="656" spans="1:18" x14ac:dyDescent="0.3">
      <c r="A656" t="s">
        <v>15</v>
      </c>
      <c r="B656" s="1" t="s">
        <v>21</v>
      </c>
      <c r="C656" s="1" t="s">
        <v>2309</v>
      </c>
      <c r="D656">
        <v>12565</v>
      </c>
      <c r="E656" t="s">
        <v>16</v>
      </c>
      <c r="F656" t="s">
        <v>17</v>
      </c>
      <c r="G656" t="s">
        <v>18</v>
      </c>
      <c r="H656" t="s">
        <v>2353</v>
      </c>
      <c r="I656" t="str">
        <f t="shared" si="1770"/>
        <v>Non-Document</v>
      </c>
      <c r="J656">
        <f t="shared" ref="J656:J694" si="1772">J652+1</f>
        <v>2</v>
      </c>
      <c r="K656">
        <v>0.5</v>
      </c>
      <c r="L656">
        <v>1</v>
      </c>
      <c r="M656">
        <f>INDEX('Express Worldwide Export'!$C$7:$S$10,MATCH('Rate Load ExpressWW Export'!L656,'Express Worldwide Export'!$A$7:$A$10,0),MATCH("Zone "&amp;'Rate Load ExpressWW Export'!J656,'Express Worldwide Export'!$C$6:$S$6,0))*1</f>
        <v>13.34</v>
      </c>
      <c r="N656" t="s">
        <v>285</v>
      </c>
      <c r="O656" t="s">
        <v>2310</v>
      </c>
      <c r="P656" t="s">
        <v>18</v>
      </c>
      <c r="R656" t="str">
        <f t="shared" si="1771"/>
        <v>('DHL','2024-01-01','2024-12-31','12565','Export','US',NULL,'EXPRESS WW (NON-DOC) ','Non-Document','2',0.5,1,13.34,'Flat KG','AppliedMaterials_2024',NULL),</v>
      </c>
    </row>
    <row r="657" spans="1:18" x14ac:dyDescent="0.3">
      <c r="A657" t="s">
        <v>15</v>
      </c>
      <c r="B657" s="1" t="s">
        <v>21</v>
      </c>
      <c r="C657" s="1" t="s">
        <v>2309</v>
      </c>
      <c r="D657">
        <v>12565</v>
      </c>
      <c r="E657" t="s">
        <v>16</v>
      </c>
      <c r="F657" t="s">
        <v>17</v>
      </c>
      <c r="G657" t="s">
        <v>18</v>
      </c>
      <c r="H657" t="s">
        <v>2353</v>
      </c>
      <c r="I657" t="str">
        <f t="shared" si="1770"/>
        <v>Non-Document</v>
      </c>
      <c r="J657">
        <f t="shared" si="1772"/>
        <v>2</v>
      </c>
      <c r="K657">
        <v>1</v>
      </c>
      <c r="L657">
        <v>1.5</v>
      </c>
      <c r="M657">
        <f>INDEX('Express Worldwide Export'!$C$7:$S$10,MATCH('Rate Load ExpressWW Export'!L657,'Express Worldwide Export'!$A$7:$A$10,0),MATCH("Zone "&amp;'Rate Load ExpressWW Export'!J657,'Express Worldwide Export'!$C$6:$S$6,0))*1</f>
        <v>14.34</v>
      </c>
      <c r="N657" t="s">
        <v>285</v>
      </c>
      <c r="O657" t="s">
        <v>2310</v>
      </c>
      <c r="P657" t="s">
        <v>18</v>
      </c>
      <c r="R657" t="str">
        <f t="shared" si="1771"/>
        <v>('DHL','2024-01-01','2024-12-31','12565','Export','US',NULL,'EXPRESS WW (NON-DOC) ','Non-Document','2',1,1.5,14.34,'Flat KG','AppliedMaterials_2024',NULL),</v>
      </c>
    </row>
    <row r="658" spans="1:18" x14ac:dyDescent="0.3">
      <c r="A658" t="s">
        <v>15</v>
      </c>
      <c r="B658" s="1" t="s">
        <v>21</v>
      </c>
      <c r="C658" s="1" t="s">
        <v>2309</v>
      </c>
      <c r="D658">
        <v>12565</v>
      </c>
      <c r="E658" t="s">
        <v>16</v>
      </c>
      <c r="F658" t="s">
        <v>17</v>
      </c>
      <c r="G658" t="s">
        <v>18</v>
      </c>
      <c r="H658" t="s">
        <v>2353</v>
      </c>
      <c r="I658" t="str">
        <f t="shared" si="1770"/>
        <v>Non-Document</v>
      </c>
      <c r="J658">
        <f t="shared" si="1772"/>
        <v>2</v>
      </c>
      <c r="K658">
        <v>1.5</v>
      </c>
      <c r="L658">
        <v>2</v>
      </c>
      <c r="M658">
        <f>INDEX('Express Worldwide Export'!$C$7:$S$10,MATCH('Rate Load ExpressWW Export'!L658,'Express Worldwide Export'!$A$7:$A$10,0),MATCH("Zone "&amp;'Rate Load ExpressWW Export'!J658,'Express Worldwide Export'!$C$6:$S$6,0))*1</f>
        <v>15.34</v>
      </c>
      <c r="N658" t="s">
        <v>285</v>
      </c>
      <c r="O658" t="s">
        <v>2310</v>
      </c>
      <c r="P658" t="s">
        <v>18</v>
      </c>
      <c r="R658" t="str">
        <f t="shared" si="1771"/>
        <v>('DHL','2024-01-01','2024-12-31','12565','Export','US',NULL,'EXPRESS WW (NON-DOC) ','Non-Document','2',1.5,2,15.34,'Flat KG','AppliedMaterials_2024',NULL),</v>
      </c>
    </row>
    <row r="659" spans="1:18" x14ac:dyDescent="0.3">
      <c r="A659" t="s">
        <v>15</v>
      </c>
      <c r="B659" s="1" t="s">
        <v>21</v>
      </c>
      <c r="C659" s="1" t="s">
        <v>2309</v>
      </c>
      <c r="D659">
        <v>12565</v>
      </c>
      <c r="E659" t="s">
        <v>16</v>
      </c>
      <c r="F659" t="s">
        <v>17</v>
      </c>
      <c r="G659" t="s">
        <v>18</v>
      </c>
      <c r="H659" t="s">
        <v>2353</v>
      </c>
      <c r="I659" t="str">
        <f t="shared" si="1770"/>
        <v>Non-Document</v>
      </c>
      <c r="J659">
        <f t="shared" si="1772"/>
        <v>3</v>
      </c>
      <c r="K659">
        <v>0</v>
      </c>
      <c r="L659">
        <v>0.5</v>
      </c>
      <c r="M659">
        <f>INDEX('Express Worldwide Export'!$C$7:$S$10,MATCH('Rate Load ExpressWW Export'!L659,'Express Worldwide Export'!$A$7:$A$10,0),MATCH("Zone "&amp;'Rate Load ExpressWW Export'!J659,'Express Worldwide Export'!$C$6:$S$6,0))*1</f>
        <v>13.05</v>
      </c>
      <c r="N659" t="s">
        <v>285</v>
      </c>
      <c r="O659" t="s">
        <v>2310</v>
      </c>
      <c r="P659" t="s">
        <v>18</v>
      </c>
      <c r="R659" t="str">
        <f t="shared" si="1771"/>
        <v>('DHL','2024-01-01','2024-12-31','12565','Export','US',NULL,'EXPRESS WW (NON-DOC) ','Non-Document','3',0,0.5,13.05,'Flat KG','AppliedMaterials_2024',NULL),</v>
      </c>
    </row>
    <row r="660" spans="1:18" x14ac:dyDescent="0.3">
      <c r="A660" t="s">
        <v>15</v>
      </c>
      <c r="B660" s="1" t="s">
        <v>21</v>
      </c>
      <c r="C660" s="1" t="s">
        <v>2309</v>
      </c>
      <c r="D660">
        <v>12565</v>
      </c>
      <c r="E660" t="s">
        <v>16</v>
      </c>
      <c r="F660" t="s">
        <v>17</v>
      </c>
      <c r="G660" t="s">
        <v>18</v>
      </c>
      <c r="H660" t="s">
        <v>2353</v>
      </c>
      <c r="I660" t="str">
        <f t="shared" si="1770"/>
        <v>Non-Document</v>
      </c>
      <c r="J660">
        <f t="shared" si="1772"/>
        <v>3</v>
      </c>
      <c r="K660">
        <v>0.5</v>
      </c>
      <c r="L660">
        <v>1</v>
      </c>
      <c r="M660">
        <f>INDEX('Express Worldwide Export'!$C$7:$S$10,MATCH('Rate Load ExpressWW Export'!L660,'Express Worldwide Export'!$A$7:$A$10,0),MATCH("Zone "&amp;'Rate Load ExpressWW Export'!J660,'Express Worldwide Export'!$C$6:$S$6,0))*1</f>
        <v>14.8</v>
      </c>
      <c r="N660" t="s">
        <v>285</v>
      </c>
      <c r="O660" t="s">
        <v>2310</v>
      </c>
      <c r="P660" t="s">
        <v>18</v>
      </c>
      <c r="R660" t="str">
        <f t="shared" si="1771"/>
        <v>('DHL','2024-01-01','2024-12-31','12565','Export','US',NULL,'EXPRESS WW (NON-DOC) ','Non-Document','3',0.5,1,14.8,'Flat KG','AppliedMaterials_2024',NULL),</v>
      </c>
    </row>
    <row r="661" spans="1:18" x14ac:dyDescent="0.3">
      <c r="A661" t="s">
        <v>15</v>
      </c>
      <c r="B661" s="1" t="s">
        <v>21</v>
      </c>
      <c r="C661" s="1" t="s">
        <v>2309</v>
      </c>
      <c r="D661">
        <v>12565</v>
      </c>
      <c r="E661" t="s">
        <v>16</v>
      </c>
      <c r="F661" t="s">
        <v>17</v>
      </c>
      <c r="G661" t="s">
        <v>18</v>
      </c>
      <c r="H661" t="s">
        <v>2353</v>
      </c>
      <c r="I661" t="str">
        <f t="shared" si="1770"/>
        <v>Non-Document</v>
      </c>
      <c r="J661">
        <f t="shared" si="1772"/>
        <v>3</v>
      </c>
      <c r="K661">
        <v>1</v>
      </c>
      <c r="L661">
        <v>1.5</v>
      </c>
      <c r="M661">
        <f>INDEX('Express Worldwide Export'!$C$7:$S$10,MATCH('Rate Load ExpressWW Export'!L661,'Express Worldwide Export'!$A$7:$A$10,0),MATCH("Zone "&amp;'Rate Load ExpressWW Export'!J661,'Express Worldwide Export'!$C$6:$S$6,0))*1</f>
        <v>16.09</v>
      </c>
      <c r="N661" t="s">
        <v>285</v>
      </c>
      <c r="O661" t="s">
        <v>2310</v>
      </c>
      <c r="P661" t="s">
        <v>18</v>
      </c>
      <c r="R661" t="str">
        <f t="shared" si="1771"/>
        <v>('DHL','2024-01-01','2024-12-31','12565','Export','US',NULL,'EXPRESS WW (NON-DOC) ','Non-Document','3',1,1.5,16.09,'Flat KG','AppliedMaterials_2024',NULL),</v>
      </c>
    </row>
    <row r="662" spans="1:18" x14ac:dyDescent="0.3">
      <c r="A662" t="s">
        <v>15</v>
      </c>
      <c r="B662" s="1" t="s">
        <v>21</v>
      </c>
      <c r="C662" s="1" t="s">
        <v>2309</v>
      </c>
      <c r="D662">
        <v>12565</v>
      </c>
      <c r="E662" t="s">
        <v>16</v>
      </c>
      <c r="F662" t="s">
        <v>17</v>
      </c>
      <c r="G662" t="s">
        <v>18</v>
      </c>
      <c r="H662" t="s">
        <v>2353</v>
      </c>
      <c r="I662" t="str">
        <f t="shared" si="1770"/>
        <v>Non-Document</v>
      </c>
      <c r="J662">
        <f t="shared" si="1772"/>
        <v>3</v>
      </c>
      <c r="K662">
        <v>1.5</v>
      </c>
      <c r="L662">
        <v>2</v>
      </c>
      <c r="M662">
        <f>INDEX('Express Worldwide Export'!$C$7:$S$10,MATCH('Rate Load ExpressWW Export'!L662,'Express Worldwide Export'!$A$7:$A$10,0),MATCH("Zone "&amp;'Rate Load ExpressWW Export'!J662,'Express Worldwide Export'!$C$6:$S$6,0))*1</f>
        <v>17.38</v>
      </c>
      <c r="N662" t="s">
        <v>285</v>
      </c>
      <c r="O662" t="s">
        <v>2310</v>
      </c>
      <c r="P662" t="s">
        <v>18</v>
      </c>
      <c r="R662" t="str">
        <f t="shared" si="1771"/>
        <v>('DHL','2024-01-01','2024-12-31','12565','Export','US',NULL,'EXPRESS WW (NON-DOC) ','Non-Document','3',1.5,2,17.38,'Flat KG','AppliedMaterials_2024',NULL),</v>
      </c>
    </row>
    <row r="663" spans="1:18" x14ac:dyDescent="0.3">
      <c r="A663" t="s">
        <v>15</v>
      </c>
      <c r="B663" s="1" t="s">
        <v>21</v>
      </c>
      <c r="C663" s="1" t="s">
        <v>2309</v>
      </c>
      <c r="D663">
        <v>12565</v>
      </c>
      <c r="E663" t="s">
        <v>16</v>
      </c>
      <c r="F663" t="s">
        <v>17</v>
      </c>
      <c r="G663" t="s">
        <v>18</v>
      </c>
      <c r="H663" t="s">
        <v>2353</v>
      </c>
      <c r="I663" t="str">
        <f t="shared" si="1770"/>
        <v>Non-Document</v>
      </c>
      <c r="J663">
        <f t="shared" si="1772"/>
        <v>4</v>
      </c>
      <c r="K663">
        <v>0</v>
      </c>
      <c r="L663">
        <v>0.5</v>
      </c>
      <c r="M663">
        <f>INDEX('Express Worldwide Export'!$C$7:$S$10,MATCH('Rate Load ExpressWW Export'!L663,'Express Worldwide Export'!$A$7:$A$10,0),MATCH("Zone "&amp;'Rate Load ExpressWW Export'!J663,'Express Worldwide Export'!$C$6:$S$6,0))*1</f>
        <v>13.05</v>
      </c>
      <c r="N663" t="s">
        <v>285</v>
      </c>
      <c r="O663" t="s">
        <v>2310</v>
      </c>
      <c r="P663" t="s">
        <v>18</v>
      </c>
      <c r="R663" t="str">
        <f t="shared" si="1771"/>
        <v>('DHL','2024-01-01','2024-12-31','12565','Export','US',NULL,'EXPRESS WW (NON-DOC) ','Non-Document','4',0,0.5,13.05,'Flat KG','AppliedMaterials_2024',NULL),</v>
      </c>
    </row>
    <row r="664" spans="1:18" x14ac:dyDescent="0.3">
      <c r="A664" t="s">
        <v>15</v>
      </c>
      <c r="B664" s="1" t="s">
        <v>21</v>
      </c>
      <c r="C664" s="1" t="s">
        <v>2309</v>
      </c>
      <c r="D664">
        <v>12565</v>
      </c>
      <c r="E664" t="s">
        <v>16</v>
      </c>
      <c r="F664" t="s">
        <v>17</v>
      </c>
      <c r="G664" t="s">
        <v>18</v>
      </c>
      <c r="H664" t="s">
        <v>2353</v>
      </c>
      <c r="I664" t="str">
        <f t="shared" si="1770"/>
        <v>Non-Document</v>
      </c>
      <c r="J664">
        <f t="shared" si="1772"/>
        <v>4</v>
      </c>
      <c r="K664">
        <v>0.5</v>
      </c>
      <c r="L664">
        <v>1</v>
      </c>
      <c r="M664">
        <f>INDEX('Express Worldwide Export'!$C$7:$S$10,MATCH('Rate Load ExpressWW Export'!L664,'Express Worldwide Export'!$A$7:$A$10,0),MATCH("Zone "&amp;'Rate Load ExpressWW Export'!J664,'Express Worldwide Export'!$C$6:$S$6,0))*1</f>
        <v>14.8</v>
      </c>
      <c r="N664" t="s">
        <v>285</v>
      </c>
      <c r="O664" t="s">
        <v>2310</v>
      </c>
      <c r="P664" t="s">
        <v>18</v>
      </c>
      <c r="R664" t="str">
        <f t="shared" si="1771"/>
        <v>('DHL','2024-01-01','2024-12-31','12565','Export','US',NULL,'EXPRESS WW (NON-DOC) ','Non-Document','4',0.5,1,14.8,'Flat KG','AppliedMaterials_2024',NULL),</v>
      </c>
    </row>
    <row r="665" spans="1:18" x14ac:dyDescent="0.3">
      <c r="A665" t="s">
        <v>15</v>
      </c>
      <c r="B665" s="1" t="s">
        <v>21</v>
      </c>
      <c r="C665" s="1" t="s">
        <v>2309</v>
      </c>
      <c r="D665">
        <v>12565</v>
      </c>
      <c r="E665" t="s">
        <v>16</v>
      </c>
      <c r="F665" t="s">
        <v>17</v>
      </c>
      <c r="G665" t="s">
        <v>18</v>
      </c>
      <c r="H665" t="s">
        <v>2353</v>
      </c>
      <c r="I665" t="str">
        <f t="shared" si="1770"/>
        <v>Non-Document</v>
      </c>
      <c r="J665">
        <f t="shared" si="1772"/>
        <v>4</v>
      </c>
      <c r="K665">
        <v>1</v>
      </c>
      <c r="L665">
        <v>1.5</v>
      </c>
      <c r="M665">
        <f>INDEX('Express Worldwide Export'!$C$7:$S$10,MATCH('Rate Load ExpressWW Export'!L665,'Express Worldwide Export'!$A$7:$A$10,0),MATCH("Zone "&amp;'Rate Load ExpressWW Export'!J665,'Express Worldwide Export'!$C$6:$S$6,0))*1</f>
        <v>16.09</v>
      </c>
      <c r="N665" t="s">
        <v>285</v>
      </c>
      <c r="O665" t="s">
        <v>2310</v>
      </c>
      <c r="P665" t="s">
        <v>18</v>
      </c>
      <c r="R665" t="str">
        <f t="shared" si="1771"/>
        <v>('DHL','2024-01-01','2024-12-31','12565','Export','US',NULL,'EXPRESS WW (NON-DOC) ','Non-Document','4',1,1.5,16.09,'Flat KG','AppliedMaterials_2024',NULL),</v>
      </c>
    </row>
    <row r="666" spans="1:18" x14ac:dyDescent="0.3">
      <c r="A666" t="s">
        <v>15</v>
      </c>
      <c r="B666" s="1" t="s">
        <v>21</v>
      </c>
      <c r="C666" s="1" t="s">
        <v>2309</v>
      </c>
      <c r="D666">
        <v>12565</v>
      </c>
      <c r="E666" t="s">
        <v>16</v>
      </c>
      <c r="F666" t="s">
        <v>17</v>
      </c>
      <c r="G666" t="s">
        <v>18</v>
      </c>
      <c r="H666" t="s">
        <v>2353</v>
      </c>
      <c r="I666" t="str">
        <f t="shared" si="1770"/>
        <v>Non-Document</v>
      </c>
      <c r="J666">
        <f t="shared" si="1772"/>
        <v>4</v>
      </c>
      <c r="K666">
        <v>1.5</v>
      </c>
      <c r="L666">
        <v>2</v>
      </c>
      <c r="M666">
        <f>INDEX('Express Worldwide Export'!$C$7:$S$10,MATCH('Rate Load ExpressWW Export'!L666,'Express Worldwide Export'!$A$7:$A$10,0),MATCH("Zone "&amp;'Rate Load ExpressWW Export'!J666,'Express Worldwide Export'!$C$6:$S$6,0))*1</f>
        <v>17.38</v>
      </c>
      <c r="N666" t="s">
        <v>285</v>
      </c>
      <c r="O666" t="s">
        <v>2310</v>
      </c>
      <c r="P666" t="s">
        <v>18</v>
      </c>
      <c r="R666" t="str">
        <f t="shared" si="1771"/>
        <v>('DHL','2024-01-01','2024-12-31','12565','Export','US',NULL,'EXPRESS WW (NON-DOC) ','Non-Document','4',1.5,2,17.38,'Flat KG','AppliedMaterials_2024',NULL),</v>
      </c>
    </row>
    <row r="667" spans="1:18" x14ac:dyDescent="0.3">
      <c r="A667" t="s">
        <v>15</v>
      </c>
      <c r="B667" s="1" t="s">
        <v>21</v>
      </c>
      <c r="C667" s="1" t="s">
        <v>2309</v>
      </c>
      <c r="D667">
        <v>12565</v>
      </c>
      <c r="E667" t="s">
        <v>16</v>
      </c>
      <c r="F667" t="s">
        <v>17</v>
      </c>
      <c r="G667" t="s">
        <v>18</v>
      </c>
      <c r="H667" t="s">
        <v>2353</v>
      </c>
      <c r="I667" t="str">
        <f t="shared" si="1770"/>
        <v>Non-Document</v>
      </c>
      <c r="J667">
        <f t="shared" si="1772"/>
        <v>5</v>
      </c>
      <c r="K667">
        <v>0</v>
      </c>
      <c r="L667">
        <v>0.5</v>
      </c>
      <c r="M667">
        <f>INDEX('Express Worldwide Export'!$C$7:$S$10,MATCH('Rate Load ExpressWW Export'!L667,'Express Worldwide Export'!$A$7:$A$10,0),MATCH("Zone "&amp;'Rate Load ExpressWW Export'!J667,'Express Worldwide Export'!$C$6:$S$6,0))*1</f>
        <v>13.33</v>
      </c>
      <c r="N667" t="s">
        <v>285</v>
      </c>
      <c r="O667" t="s">
        <v>2310</v>
      </c>
      <c r="P667" t="s">
        <v>18</v>
      </c>
      <c r="R667" t="str">
        <f t="shared" si="1771"/>
        <v>('DHL','2024-01-01','2024-12-31','12565','Export','US',NULL,'EXPRESS WW (NON-DOC) ','Non-Document','5',0,0.5,13.33,'Flat KG','AppliedMaterials_2024',NULL),</v>
      </c>
    </row>
    <row r="668" spans="1:18" x14ac:dyDescent="0.3">
      <c r="A668" t="s">
        <v>15</v>
      </c>
      <c r="B668" s="1" t="s">
        <v>21</v>
      </c>
      <c r="C668" s="1" t="s">
        <v>2309</v>
      </c>
      <c r="D668">
        <v>12565</v>
      </c>
      <c r="E668" t="s">
        <v>16</v>
      </c>
      <c r="F668" t="s">
        <v>17</v>
      </c>
      <c r="G668" t="s">
        <v>18</v>
      </c>
      <c r="H668" t="s">
        <v>2353</v>
      </c>
      <c r="I668" t="str">
        <f t="shared" si="1770"/>
        <v>Non-Document</v>
      </c>
      <c r="J668">
        <f t="shared" si="1772"/>
        <v>5</v>
      </c>
      <c r="K668">
        <v>0.5</v>
      </c>
      <c r="L668">
        <v>1</v>
      </c>
      <c r="M668">
        <f>INDEX('Express Worldwide Export'!$C$7:$S$10,MATCH('Rate Load ExpressWW Export'!L668,'Express Worldwide Export'!$A$7:$A$10,0),MATCH("Zone "&amp;'Rate Load ExpressWW Export'!J668,'Express Worldwide Export'!$C$6:$S$6,0))*1</f>
        <v>15.32</v>
      </c>
      <c r="N668" t="s">
        <v>285</v>
      </c>
      <c r="O668" t="s">
        <v>2310</v>
      </c>
      <c r="P668" t="s">
        <v>18</v>
      </c>
      <c r="R668" t="str">
        <f t="shared" si="1771"/>
        <v>('DHL','2024-01-01','2024-12-31','12565','Export','US',NULL,'EXPRESS WW (NON-DOC) ','Non-Document','5',0.5,1,15.32,'Flat KG','AppliedMaterials_2024',NULL),</v>
      </c>
    </row>
    <row r="669" spans="1:18" x14ac:dyDescent="0.3">
      <c r="A669" t="s">
        <v>15</v>
      </c>
      <c r="B669" s="1" t="s">
        <v>21</v>
      </c>
      <c r="C669" s="1" t="s">
        <v>2309</v>
      </c>
      <c r="D669">
        <v>12565</v>
      </c>
      <c r="E669" t="s">
        <v>16</v>
      </c>
      <c r="F669" t="s">
        <v>17</v>
      </c>
      <c r="G669" t="s">
        <v>18</v>
      </c>
      <c r="H669" t="s">
        <v>2353</v>
      </c>
      <c r="I669" t="str">
        <f t="shared" si="1770"/>
        <v>Non-Document</v>
      </c>
      <c r="J669">
        <f t="shared" si="1772"/>
        <v>5</v>
      </c>
      <c r="K669">
        <v>1</v>
      </c>
      <c r="L669">
        <v>1.5</v>
      </c>
      <c r="M669">
        <f>INDEX('Express Worldwide Export'!$C$7:$S$10,MATCH('Rate Load ExpressWW Export'!L669,'Express Worldwide Export'!$A$7:$A$10,0),MATCH("Zone "&amp;'Rate Load ExpressWW Export'!J669,'Express Worldwide Export'!$C$6:$S$6,0))*1</f>
        <v>16.97</v>
      </c>
      <c r="N669" t="s">
        <v>285</v>
      </c>
      <c r="O669" t="s">
        <v>2310</v>
      </c>
      <c r="P669" t="s">
        <v>18</v>
      </c>
      <c r="R669" t="str">
        <f t="shared" si="1771"/>
        <v>('DHL','2024-01-01','2024-12-31','12565','Export','US',NULL,'EXPRESS WW (NON-DOC) ','Non-Document','5',1,1.5,16.97,'Flat KG','AppliedMaterials_2024',NULL),</v>
      </c>
    </row>
    <row r="670" spans="1:18" x14ac:dyDescent="0.3">
      <c r="A670" t="s">
        <v>15</v>
      </c>
      <c r="B670" s="1" t="s">
        <v>21</v>
      </c>
      <c r="C670" s="1" t="s">
        <v>2309</v>
      </c>
      <c r="D670">
        <v>12565</v>
      </c>
      <c r="E670" t="s">
        <v>16</v>
      </c>
      <c r="F670" t="s">
        <v>17</v>
      </c>
      <c r="G670" t="s">
        <v>18</v>
      </c>
      <c r="H670" t="s">
        <v>2353</v>
      </c>
      <c r="I670" t="str">
        <f t="shared" si="1770"/>
        <v>Non-Document</v>
      </c>
      <c r="J670">
        <f t="shared" si="1772"/>
        <v>5</v>
      </c>
      <c r="K670">
        <v>1.5</v>
      </c>
      <c r="L670">
        <v>2</v>
      </c>
      <c r="M670">
        <f>INDEX('Express Worldwide Export'!$C$7:$S$10,MATCH('Rate Load ExpressWW Export'!L670,'Express Worldwide Export'!$A$7:$A$10,0),MATCH("Zone "&amp;'Rate Load ExpressWW Export'!J670,'Express Worldwide Export'!$C$6:$S$6,0))*1</f>
        <v>18.62</v>
      </c>
      <c r="N670" t="s">
        <v>285</v>
      </c>
      <c r="O670" t="s">
        <v>2310</v>
      </c>
      <c r="P670" t="s">
        <v>18</v>
      </c>
      <c r="R670" t="str">
        <f t="shared" si="1771"/>
        <v>('DHL','2024-01-01','2024-12-31','12565','Export','US',NULL,'EXPRESS WW (NON-DOC) ','Non-Document','5',1.5,2,18.62,'Flat KG','AppliedMaterials_2024',NULL),</v>
      </c>
    </row>
    <row r="671" spans="1:18" x14ac:dyDescent="0.3">
      <c r="A671" t="s">
        <v>15</v>
      </c>
      <c r="B671" s="1" t="s">
        <v>21</v>
      </c>
      <c r="C671" s="1" t="s">
        <v>2309</v>
      </c>
      <c r="D671">
        <v>12565</v>
      </c>
      <c r="E671" t="s">
        <v>16</v>
      </c>
      <c r="F671" t="s">
        <v>17</v>
      </c>
      <c r="G671" t="s">
        <v>18</v>
      </c>
      <c r="H671" t="s">
        <v>2353</v>
      </c>
      <c r="I671" t="str">
        <f t="shared" si="1770"/>
        <v>Non-Document</v>
      </c>
      <c r="J671">
        <f t="shared" si="1772"/>
        <v>6</v>
      </c>
      <c r="K671">
        <v>0</v>
      </c>
      <c r="L671">
        <v>0.5</v>
      </c>
      <c r="M671">
        <f>INDEX('Express Worldwide Export'!$C$7:$S$10,MATCH('Rate Load ExpressWW Export'!L671,'Express Worldwide Export'!$A$7:$A$10,0),MATCH("Zone "&amp;'Rate Load ExpressWW Export'!J671,'Express Worldwide Export'!$C$6:$S$6,0))*1</f>
        <v>13.33</v>
      </c>
      <c r="N671" t="s">
        <v>285</v>
      </c>
      <c r="O671" t="s">
        <v>2310</v>
      </c>
      <c r="P671" t="s">
        <v>18</v>
      </c>
      <c r="R671" t="str">
        <f t="shared" si="1771"/>
        <v>('DHL','2024-01-01','2024-12-31','12565','Export','US',NULL,'EXPRESS WW (NON-DOC) ','Non-Document','6',0,0.5,13.33,'Flat KG','AppliedMaterials_2024',NULL),</v>
      </c>
    </row>
    <row r="672" spans="1:18" x14ac:dyDescent="0.3">
      <c r="A672" t="s">
        <v>15</v>
      </c>
      <c r="B672" s="1" t="s">
        <v>21</v>
      </c>
      <c r="C672" s="1" t="s">
        <v>2309</v>
      </c>
      <c r="D672">
        <v>12565</v>
      </c>
      <c r="E672" t="s">
        <v>16</v>
      </c>
      <c r="F672" t="s">
        <v>17</v>
      </c>
      <c r="G672" t="s">
        <v>18</v>
      </c>
      <c r="H672" t="s">
        <v>2353</v>
      </c>
      <c r="I672" t="str">
        <f t="shared" si="1770"/>
        <v>Non-Document</v>
      </c>
      <c r="J672">
        <f t="shared" si="1772"/>
        <v>6</v>
      </c>
      <c r="K672">
        <v>0.5</v>
      </c>
      <c r="L672">
        <v>1</v>
      </c>
      <c r="M672">
        <f>INDEX('Express Worldwide Export'!$C$7:$S$10,MATCH('Rate Load ExpressWW Export'!L672,'Express Worldwide Export'!$A$7:$A$10,0),MATCH("Zone "&amp;'Rate Load ExpressWW Export'!J672,'Express Worldwide Export'!$C$6:$S$6,0))*1</f>
        <v>15.32</v>
      </c>
      <c r="N672" t="s">
        <v>285</v>
      </c>
      <c r="O672" t="s">
        <v>2310</v>
      </c>
      <c r="P672" t="s">
        <v>18</v>
      </c>
      <c r="R672" t="str">
        <f t="shared" si="1771"/>
        <v>('DHL','2024-01-01','2024-12-31','12565','Export','US',NULL,'EXPRESS WW (NON-DOC) ','Non-Document','6',0.5,1,15.32,'Flat KG','AppliedMaterials_2024',NULL),</v>
      </c>
    </row>
    <row r="673" spans="1:18" x14ac:dyDescent="0.3">
      <c r="A673" t="s">
        <v>15</v>
      </c>
      <c r="B673" s="1" t="s">
        <v>21</v>
      </c>
      <c r="C673" s="1" t="s">
        <v>2309</v>
      </c>
      <c r="D673">
        <v>12565</v>
      </c>
      <c r="E673" t="s">
        <v>16</v>
      </c>
      <c r="F673" t="s">
        <v>17</v>
      </c>
      <c r="G673" t="s">
        <v>18</v>
      </c>
      <c r="H673" t="s">
        <v>2353</v>
      </c>
      <c r="I673" t="str">
        <f t="shared" si="1770"/>
        <v>Non-Document</v>
      </c>
      <c r="J673">
        <f t="shared" si="1772"/>
        <v>6</v>
      </c>
      <c r="K673">
        <v>1</v>
      </c>
      <c r="L673">
        <v>1.5</v>
      </c>
      <c r="M673">
        <f>INDEX('Express Worldwide Export'!$C$7:$S$10,MATCH('Rate Load ExpressWW Export'!L673,'Express Worldwide Export'!$A$7:$A$10,0),MATCH("Zone "&amp;'Rate Load ExpressWW Export'!J673,'Express Worldwide Export'!$C$6:$S$6,0))*1</f>
        <v>16.97</v>
      </c>
      <c r="N673" t="s">
        <v>285</v>
      </c>
      <c r="O673" t="s">
        <v>2310</v>
      </c>
      <c r="P673" t="s">
        <v>18</v>
      </c>
      <c r="R673" t="str">
        <f t="shared" si="1771"/>
        <v>('DHL','2024-01-01','2024-12-31','12565','Export','US',NULL,'EXPRESS WW (NON-DOC) ','Non-Document','6',1,1.5,16.97,'Flat KG','AppliedMaterials_2024',NULL),</v>
      </c>
    </row>
    <row r="674" spans="1:18" x14ac:dyDescent="0.3">
      <c r="A674" t="s">
        <v>15</v>
      </c>
      <c r="B674" s="1" t="s">
        <v>21</v>
      </c>
      <c r="C674" s="1" t="s">
        <v>2309</v>
      </c>
      <c r="D674">
        <v>12565</v>
      </c>
      <c r="E674" t="s">
        <v>16</v>
      </c>
      <c r="F674" t="s">
        <v>17</v>
      </c>
      <c r="G674" t="s">
        <v>18</v>
      </c>
      <c r="H674" t="s">
        <v>2353</v>
      </c>
      <c r="I674" t="str">
        <f t="shared" si="1770"/>
        <v>Non-Document</v>
      </c>
      <c r="J674">
        <f t="shared" si="1772"/>
        <v>6</v>
      </c>
      <c r="K674">
        <v>1.5</v>
      </c>
      <c r="L674">
        <v>2</v>
      </c>
      <c r="M674">
        <f>INDEX('Express Worldwide Export'!$C$7:$S$10,MATCH('Rate Load ExpressWW Export'!L674,'Express Worldwide Export'!$A$7:$A$10,0),MATCH("Zone "&amp;'Rate Load ExpressWW Export'!J674,'Express Worldwide Export'!$C$6:$S$6,0))*1</f>
        <v>18.62</v>
      </c>
      <c r="N674" t="s">
        <v>285</v>
      </c>
      <c r="O674" t="s">
        <v>2310</v>
      </c>
      <c r="P674" t="s">
        <v>18</v>
      </c>
      <c r="R674" t="str">
        <f t="shared" si="1771"/>
        <v>('DHL','2024-01-01','2024-12-31','12565','Export','US',NULL,'EXPRESS WW (NON-DOC) ','Non-Document','6',1.5,2,18.62,'Flat KG','AppliedMaterials_2024',NULL),</v>
      </c>
    </row>
    <row r="675" spans="1:18" x14ac:dyDescent="0.3">
      <c r="A675" t="s">
        <v>15</v>
      </c>
      <c r="B675" s="1" t="s">
        <v>21</v>
      </c>
      <c r="C675" s="1" t="s">
        <v>2309</v>
      </c>
      <c r="D675">
        <v>12565</v>
      </c>
      <c r="E675" t="s">
        <v>16</v>
      </c>
      <c r="F675" t="s">
        <v>17</v>
      </c>
      <c r="G675" t="s">
        <v>18</v>
      </c>
      <c r="H675" t="s">
        <v>2353</v>
      </c>
      <c r="I675" t="s">
        <v>19</v>
      </c>
      <c r="J675">
        <f t="shared" si="1772"/>
        <v>7</v>
      </c>
      <c r="K675">
        <v>0</v>
      </c>
      <c r="L675">
        <v>0.5</v>
      </c>
      <c r="M675">
        <f>INDEX('Express Worldwide Export'!$C$7:$S$10,MATCH('Rate Load ExpressWW Export'!L675,'Express Worldwide Export'!$A$7:$A$10,0),MATCH("Zone "&amp;'Rate Load ExpressWW Export'!J675,'Express Worldwide Export'!$C$6:$S$6,0))*1</f>
        <v>16.329999999999998</v>
      </c>
      <c r="N675" t="s">
        <v>285</v>
      </c>
      <c r="O675" t="s">
        <v>2310</v>
      </c>
      <c r="P675" t="s">
        <v>18</v>
      </c>
      <c r="R675" t="str">
        <f t="shared" si="1771"/>
        <v>('DHL','2024-01-01','2024-12-31','12565','Export','US',NULL,'EXPRESS WW (NON-DOC) ','Non-Document','7',0,0.5,16.33,'Flat KG','AppliedMaterials_2024',NULL),</v>
      </c>
    </row>
    <row r="676" spans="1:18" x14ac:dyDescent="0.3">
      <c r="A676" t="s">
        <v>15</v>
      </c>
      <c r="B676" s="1" t="s">
        <v>21</v>
      </c>
      <c r="C676" s="1" t="s">
        <v>2309</v>
      </c>
      <c r="D676">
        <v>12565</v>
      </c>
      <c r="E676" t="s">
        <v>16</v>
      </c>
      <c r="F676" t="s">
        <v>17</v>
      </c>
      <c r="G676" t="s">
        <v>18</v>
      </c>
      <c r="H676" t="s">
        <v>2353</v>
      </c>
      <c r="I676" t="str">
        <f t="shared" ref="I676:I694" si="1773">I651</f>
        <v>Non-Document</v>
      </c>
      <c r="J676">
        <f t="shared" si="1772"/>
        <v>7</v>
      </c>
      <c r="K676">
        <v>0.5</v>
      </c>
      <c r="L676">
        <v>1</v>
      </c>
      <c r="M676">
        <f>INDEX('Express Worldwide Export'!$C$7:$S$10,MATCH('Rate Load ExpressWW Export'!L676,'Express Worldwide Export'!$A$7:$A$10,0),MATCH("Zone "&amp;'Rate Load ExpressWW Export'!J676,'Express Worldwide Export'!$C$6:$S$6,0))*1</f>
        <v>18.57</v>
      </c>
      <c r="N676" t="s">
        <v>285</v>
      </c>
      <c r="O676" t="s">
        <v>2310</v>
      </c>
      <c r="P676" t="s">
        <v>18</v>
      </c>
      <c r="R676" t="str">
        <f t="shared" si="1771"/>
        <v>('DHL','2024-01-01','2024-12-31','12565','Export','US',NULL,'EXPRESS WW (NON-DOC) ','Non-Document','7',0.5,1,18.57,'Flat KG','AppliedMaterials_2024',NULL),</v>
      </c>
    </row>
    <row r="677" spans="1:18" x14ac:dyDescent="0.3">
      <c r="A677" t="s">
        <v>15</v>
      </c>
      <c r="B677" s="1" t="s">
        <v>21</v>
      </c>
      <c r="C677" s="1" t="s">
        <v>2309</v>
      </c>
      <c r="D677">
        <v>12565</v>
      </c>
      <c r="E677" t="s">
        <v>16</v>
      </c>
      <c r="F677" t="s">
        <v>17</v>
      </c>
      <c r="G677" t="s">
        <v>18</v>
      </c>
      <c r="H677" t="s">
        <v>2353</v>
      </c>
      <c r="I677" t="str">
        <f t="shared" si="1773"/>
        <v>Non-Document</v>
      </c>
      <c r="J677">
        <f t="shared" si="1772"/>
        <v>7</v>
      </c>
      <c r="K677">
        <v>1</v>
      </c>
      <c r="L677">
        <v>1.5</v>
      </c>
      <c r="M677">
        <f>INDEX('Express Worldwide Export'!$C$7:$S$10,MATCH('Rate Load ExpressWW Export'!L677,'Express Worldwide Export'!$A$7:$A$10,0),MATCH("Zone "&amp;'Rate Load ExpressWW Export'!J677,'Express Worldwide Export'!$C$6:$S$6,0))*1</f>
        <v>20.34</v>
      </c>
      <c r="N677" t="s">
        <v>285</v>
      </c>
      <c r="O677" t="s">
        <v>2310</v>
      </c>
      <c r="P677" t="s">
        <v>18</v>
      </c>
      <c r="R677" t="str">
        <f t="shared" si="1771"/>
        <v>('DHL','2024-01-01','2024-12-31','12565','Export','US',NULL,'EXPRESS WW (NON-DOC) ','Non-Document','7',1,1.5,20.34,'Flat KG','AppliedMaterials_2024',NULL),</v>
      </c>
    </row>
    <row r="678" spans="1:18" x14ac:dyDescent="0.3">
      <c r="A678" t="s">
        <v>15</v>
      </c>
      <c r="B678" s="1" t="s">
        <v>21</v>
      </c>
      <c r="C678" s="1" t="s">
        <v>2309</v>
      </c>
      <c r="D678">
        <v>12565</v>
      </c>
      <c r="E678" t="s">
        <v>16</v>
      </c>
      <c r="F678" t="s">
        <v>17</v>
      </c>
      <c r="G678" t="s">
        <v>18</v>
      </c>
      <c r="H678" t="s">
        <v>2353</v>
      </c>
      <c r="I678" t="str">
        <f t="shared" si="1773"/>
        <v>Non-Document</v>
      </c>
      <c r="J678">
        <f t="shared" si="1772"/>
        <v>7</v>
      </c>
      <c r="K678">
        <v>1.5</v>
      </c>
      <c r="L678">
        <v>2</v>
      </c>
      <c r="M678">
        <f>INDEX('Express Worldwide Export'!$C$7:$S$10,MATCH('Rate Load ExpressWW Export'!L678,'Express Worldwide Export'!$A$7:$A$10,0),MATCH("Zone "&amp;'Rate Load ExpressWW Export'!J678,'Express Worldwide Export'!$C$6:$S$6,0))*1</f>
        <v>22.11</v>
      </c>
      <c r="N678" t="s">
        <v>285</v>
      </c>
      <c r="O678" t="s">
        <v>2310</v>
      </c>
      <c r="P678" t="s">
        <v>18</v>
      </c>
      <c r="R678" t="str">
        <f t="shared" si="1771"/>
        <v>('DHL','2024-01-01','2024-12-31','12565','Export','US',NULL,'EXPRESS WW (NON-DOC) ','Non-Document','7',1.5,2,22.11,'Flat KG','AppliedMaterials_2024',NULL),</v>
      </c>
    </row>
    <row r="679" spans="1:18" x14ac:dyDescent="0.3">
      <c r="A679" t="s">
        <v>15</v>
      </c>
      <c r="B679" s="1" t="s">
        <v>21</v>
      </c>
      <c r="C679" s="1" t="s">
        <v>2309</v>
      </c>
      <c r="D679">
        <v>12565</v>
      </c>
      <c r="E679" t="s">
        <v>16</v>
      </c>
      <c r="F679" t="s">
        <v>17</v>
      </c>
      <c r="G679" t="s">
        <v>18</v>
      </c>
      <c r="H679" t="s">
        <v>2353</v>
      </c>
      <c r="I679" t="str">
        <f t="shared" si="1773"/>
        <v>Non-Document</v>
      </c>
      <c r="J679">
        <f t="shared" si="1772"/>
        <v>8</v>
      </c>
      <c r="K679">
        <v>0</v>
      </c>
      <c r="L679">
        <v>0.5</v>
      </c>
      <c r="M679">
        <f>INDEX('Express Worldwide Export'!$C$7:$S$10,MATCH('Rate Load ExpressWW Export'!L679,'Express Worldwide Export'!$A$7:$A$10,0),MATCH("Zone "&amp;'Rate Load ExpressWW Export'!J679,'Express Worldwide Export'!$C$6:$S$6,0))*1</f>
        <v>18.670000000000002</v>
      </c>
      <c r="N679" t="s">
        <v>285</v>
      </c>
      <c r="O679" t="s">
        <v>2310</v>
      </c>
      <c r="P679" t="s">
        <v>18</v>
      </c>
      <c r="R679" t="str">
        <f t="shared" si="1771"/>
        <v>('DHL','2024-01-01','2024-12-31','12565','Export','US',NULL,'EXPRESS WW (NON-DOC) ','Non-Document','8',0,0.5,18.67,'Flat KG','AppliedMaterials_2024',NULL),</v>
      </c>
    </row>
    <row r="680" spans="1:18" x14ac:dyDescent="0.3">
      <c r="A680" t="s">
        <v>15</v>
      </c>
      <c r="B680" s="1" t="s">
        <v>21</v>
      </c>
      <c r="C680" s="1" t="s">
        <v>2309</v>
      </c>
      <c r="D680">
        <v>12565</v>
      </c>
      <c r="E680" t="s">
        <v>16</v>
      </c>
      <c r="F680" t="s">
        <v>17</v>
      </c>
      <c r="G680" t="s">
        <v>18</v>
      </c>
      <c r="H680" t="s">
        <v>2353</v>
      </c>
      <c r="I680" t="str">
        <f t="shared" si="1773"/>
        <v>Non-Document</v>
      </c>
      <c r="J680">
        <f t="shared" si="1772"/>
        <v>8</v>
      </c>
      <c r="K680">
        <v>0.5</v>
      </c>
      <c r="L680">
        <v>1</v>
      </c>
      <c r="M680">
        <f>INDEX('Express Worldwide Export'!$C$7:$S$10,MATCH('Rate Load ExpressWW Export'!L680,'Express Worldwide Export'!$A$7:$A$10,0),MATCH("Zone "&amp;'Rate Load ExpressWW Export'!J680,'Express Worldwide Export'!$C$6:$S$6,0))*1</f>
        <v>21.35</v>
      </c>
      <c r="N680" t="s">
        <v>285</v>
      </c>
      <c r="O680" t="s">
        <v>2310</v>
      </c>
      <c r="P680" t="s">
        <v>18</v>
      </c>
      <c r="R680" t="str">
        <f t="shared" si="1771"/>
        <v>('DHL','2024-01-01','2024-12-31','12565','Export','US',NULL,'EXPRESS WW (NON-DOC) ','Non-Document','8',0.5,1,21.35,'Flat KG','AppliedMaterials_2024',NULL),</v>
      </c>
    </row>
    <row r="681" spans="1:18" x14ac:dyDescent="0.3">
      <c r="A681" t="s">
        <v>15</v>
      </c>
      <c r="B681" s="1" t="s">
        <v>21</v>
      </c>
      <c r="C681" s="1" t="s">
        <v>2309</v>
      </c>
      <c r="D681">
        <v>12565</v>
      </c>
      <c r="E681" t="s">
        <v>16</v>
      </c>
      <c r="F681" t="s">
        <v>17</v>
      </c>
      <c r="G681" t="s">
        <v>18</v>
      </c>
      <c r="H681" t="s">
        <v>2353</v>
      </c>
      <c r="I681" t="str">
        <f t="shared" si="1773"/>
        <v>Non-Document</v>
      </c>
      <c r="J681">
        <f t="shared" si="1772"/>
        <v>8</v>
      </c>
      <c r="K681">
        <v>1</v>
      </c>
      <c r="L681">
        <v>1.5</v>
      </c>
      <c r="M681">
        <f>INDEX('Express Worldwide Export'!$C$7:$S$10,MATCH('Rate Load ExpressWW Export'!L681,'Express Worldwide Export'!$A$7:$A$10,0),MATCH("Zone "&amp;'Rate Load ExpressWW Export'!J681,'Express Worldwide Export'!$C$6:$S$6,0))*1</f>
        <v>23.49</v>
      </c>
      <c r="N681" t="s">
        <v>285</v>
      </c>
      <c r="O681" t="s">
        <v>2310</v>
      </c>
      <c r="P681" t="s">
        <v>18</v>
      </c>
      <c r="R681" t="str">
        <f t="shared" si="1771"/>
        <v>('DHL','2024-01-01','2024-12-31','12565','Export','US',NULL,'EXPRESS WW (NON-DOC) ','Non-Document','8',1,1.5,23.49,'Flat KG','AppliedMaterials_2024',NULL),</v>
      </c>
    </row>
    <row r="682" spans="1:18" x14ac:dyDescent="0.3">
      <c r="A682" t="s">
        <v>15</v>
      </c>
      <c r="B682" s="1" t="s">
        <v>21</v>
      </c>
      <c r="C682" s="1" t="s">
        <v>2309</v>
      </c>
      <c r="D682">
        <v>12565</v>
      </c>
      <c r="E682" t="s">
        <v>16</v>
      </c>
      <c r="F682" t="s">
        <v>17</v>
      </c>
      <c r="G682" t="s">
        <v>18</v>
      </c>
      <c r="H682" t="s">
        <v>2353</v>
      </c>
      <c r="I682" t="str">
        <f t="shared" si="1773"/>
        <v>Non-Document</v>
      </c>
      <c r="J682">
        <f t="shared" si="1772"/>
        <v>8</v>
      </c>
      <c r="K682">
        <v>1.5</v>
      </c>
      <c r="L682">
        <v>2</v>
      </c>
      <c r="M682">
        <f>INDEX('Express Worldwide Export'!$C$7:$S$10,MATCH('Rate Load ExpressWW Export'!L682,'Express Worldwide Export'!$A$7:$A$10,0),MATCH("Zone "&amp;'Rate Load ExpressWW Export'!J682,'Express Worldwide Export'!$C$6:$S$6,0))*1</f>
        <v>25.63</v>
      </c>
      <c r="N682" t="s">
        <v>285</v>
      </c>
      <c r="O682" t="s">
        <v>2310</v>
      </c>
      <c r="P682" t="s">
        <v>18</v>
      </c>
      <c r="R682" t="str">
        <f t="shared" si="1771"/>
        <v>('DHL','2024-01-01','2024-12-31','12565','Export','US',NULL,'EXPRESS WW (NON-DOC) ','Non-Document','8',1.5,2,25.63,'Flat KG','AppliedMaterials_2024',NULL),</v>
      </c>
    </row>
    <row r="683" spans="1:18" x14ac:dyDescent="0.3">
      <c r="A683" t="s">
        <v>15</v>
      </c>
      <c r="B683" s="1" t="s">
        <v>21</v>
      </c>
      <c r="C683" s="1" t="s">
        <v>2309</v>
      </c>
      <c r="D683">
        <v>12565</v>
      </c>
      <c r="E683" t="s">
        <v>16</v>
      </c>
      <c r="F683" t="s">
        <v>17</v>
      </c>
      <c r="G683" t="s">
        <v>18</v>
      </c>
      <c r="H683" t="s">
        <v>2353</v>
      </c>
      <c r="I683" t="str">
        <f t="shared" si="1773"/>
        <v>Non-Document</v>
      </c>
      <c r="J683">
        <f t="shared" si="1772"/>
        <v>9</v>
      </c>
      <c r="K683">
        <v>0</v>
      </c>
      <c r="L683">
        <v>0.5</v>
      </c>
      <c r="M683">
        <f>INDEX('Express Worldwide Export'!$C$7:$S$10,MATCH('Rate Load ExpressWW Export'!L683,'Express Worldwide Export'!$A$7:$A$10,0),MATCH("Zone "&amp;'Rate Load ExpressWW Export'!J683,'Express Worldwide Export'!$C$6:$S$6,0))*1</f>
        <v>16.579999999999998</v>
      </c>
      <c r="N683" t="s">
        <v>285</v>
      </c>
      <c r="O683" t="s">
        <v>2310</v>
      </c>
      <c r="P683" t="s">
        <v>18</v>
      </c>
      <c r="R683" t="str">
        <f t="shared" si="1771"/>
        <v>('DHL','2024-01-01','2024-12-31','12565','Export','US',NULL,'EXPRESS WW (NON-DOC) ','Non-Document','9',0,0.5,16.58,'Flat KG','AppliedMaterials_2024',NULL),</v>
      </c>
    </row>
    <row r="684" spans="1:18" x14ac:dyDescent="0.3">
      <c r="A684" t="s">
        <v>15</v>
      </c>
      <c r="B684" s="1" t="s">
        <v>21</v>
      </c>
      <c r="C684" s="1" t="s">
        <v>2309</v>
      </c>
      <c r="D684">
        <v>12565</v>
      </c>
      <c r="E684" t="s">
        <v>16</v>
      </c>
      <c r="F684" t="s">
        <v>17</v>
      </c>
      <c r="G684" t="s">
        <v>18</v>
      </c>
      <c r="H684" t="s">
        <v>2353</v>
      </c>
      <c r="I684" t="str">
        <f t="shared" si="1773"/>
        <v>Non-Document</v>
      </c>
      <c r="J684">
        <f t="shared" si="1772"/>
        <v>9</v>
      </c>
      <c r="K684">
        <v>0.5</v>
      </c>
      <c r="L684">
        <v>1</v>
      </c>
      <c r="M684">
        <f>INDEX('Express Worldwide Export'!$C$7:$S$10,MATCH('Rate Load ExpressWW Export'!L684,'Express Worldwide Export'!$A$7:$A$10,0),MATCH("Zone "&amp;'Rate Load ExpressWW Export'!J684,'Express Worldwide Export'!$C$6:$S$6,0))*1</f>
        <v>20.97</v>
      </c>
      <c r="N684" t="s">
        <v>285</v>
      </c>
      <c r="O684" t="s">
        <v>2310</v>
      </c>
      <c r="P684" t="s">
        <v>18</v>
      </c>
      <c r="R684" t="str">
        <f t="shared" si="1771"/>
        <v>('DHL','2024-01-01','2024-12-31','12565','Export','US',NULL,'EXPRESS WW (NON-DOC) ','Non-Document','9',0.5,1,20.97,'Flat KG','AppliedMaterials_2024',NULL),</v>
      </c>
    </row>
    <row r="685" spans="1:18" x14ac:dyDescent="0.3">
      <c r="A685" t="s">
        <v>15</v>
      </c>
      <c r="B685" s="1" t="s">
        <v>21</v>
      </c>
      <c r="C685" s="1" t="s">
        <v>2309</v>
      </c>
      <c r="D685">
        <v>12565</v>
      </c>
      <c r="E685" t="s">
        <v>16</v>
      </c>
      <c r="F685" t="s">
        <v>17</v>
      </c>
      <c r="G685" t="s">
        <v>18</v>
      </c>
      <c r="H685" t="s">
        <v>2353</v>
      </c>
      <c r="I685" t="str">
        <f t="shared" si="1773"/>
        <v>Non-Document</v>
      </c>
      <c r="J685">
        <f t="shared" si="1772"/>
        <v>9</v>
      </c>
      <c r="K685">
        <v>1</v>
      </c>
      <c r="L685">
        <v>1.5</v>
      </c>
      <c r="M685">
        <f>INDEX('Express Worldwide Export'!$C$7:$S$10,MATCH('Rate Load ExpressWW Export'!L685,'Express Worldwide Export'!$A$7:$A$10,0),MATCH("Zone "&amp;'Rate Load ExpressWW Export'!J685,'Express Worldwide Export'!$C$6:$S$6,0))*1</f>
        <v>24.25</v>
      </c>
      <c r="N685" t="s">
        <v>285</v>
      </c>
      <c r="O685" t="s">
        <v>2310</v>
      </c>
      <c r="P685" t="s">
        <v>18</v>
      </c>
      <c r="R685" t="str">
        <f t="shared" si="1771"/>
        <v>('DHL','2024-01-01','2024-12-31','12565','Export','US',NULL,'EXPRESS WW (NON-DOC) ','Non-Document','9',1,1.5,24.25,'Flat KG','AppliedMaterials_2024',NULL),</v>
      </c>
    </row>
    <row r="686" spans="1:18" x14ac:dyDescent="0.3">
      <c r="A686" t="s">
        <v>15</v>
      </c>
      <c r="B686" s="1" t="s">
        <v>21</v>
      </c>
      <c r="C686" s="1" t="s">
        <v>2309</v>
      </c>
      <c r="D686">
        <v>12565</v>
      </c>
      <c r="E686" t="s">
        <v>16</v>
      </c>
      <c r="F686" t="s">
        <v>17</v>
      </c>
      <c r="G686" t="s">
        <v>18</v>
      </c>
      <c r="H686" t="s">
        <v>2353</v>
      </c>
      <c r="I686" t="str">
        <f t="shared" si="1773"/>
        <v>Non-Document</v>
      </c>
      <c r="J686">
        <f t="shared" si="1772"/>
        <v>9</v>
      </c>
      <c r="K686">
        <v>1.5</v>
      </c>
      <c r="L686">
        <v>2</v>
      </c>
      <c r="M686">
        <f>INDEX('Express Worldwide Export'!$C$7:$S$10,MATCH('Rate Load ExpressWW Export'!L686,'Express Worldwide Export'!$A$7:$A$10,0),MATCH("Zone "&amp;'Rate Load ExpressWW Export'!J686,'Express Worldwide Export'!$C$6:$S$6,0))*1</f>
        <v>27.53</v>
      </c>
      <c r="N686" t="s">
        <v>285</v>
      </c>
      <c r="O686" t="s">
        <v>2310</v>
      </c>
      <c r="P686" t="s">
        <v>18</v>
      </c>
      <c r="R686" t="str">
        <f t="shared" si="1771"/>
        <v>('DHL','2024-01-01','2024-12-31','12565','Export','US',NULL,'EXPRESS WW (NON-DOC) ','Non-Document','9',1.5,2,27.53,'Flat KG','AppliedMaterials_2024',NULL),</v>
      </c>
    </row>
    <row r="687" spans="1:18" x14ac:dyDescent="0.3">
      <c r="A687" t="s">
        <v>15</v>
      </c>
      <c r="B687" s="1" t="s">
        <v>21</v>
      </c>
      <c r="C687" s="1" t="s">
        <v>2309</v>
      </c>
      <c r="D687">
        <v>12565</v>
      </c>
      <c r="E687" t="s">
        <v>16</v>
      </c>
      <c r="F687" t="s">
        <v>17</v>
      </c>
      <c r="G687" t="s">
        <v>18</v>
      </c>
      <c r="H687" t="s">
        <v>2353</v>
      </c>
      <c r="I687" t="str">
        <f t="shared" si="1773"/>
        <v>Non-Document</v>
      </c>
      <c r="J687">
        <f t="shared" si="1772"/>
        <v>10</v>
      </c>
      <c r="K687">
        <v>0</v>
      </c>
      <c r="L687">
        <v>0.5</v>
      </c>
      <c r="M687">
        <f>INDEX('Express Worldwide Export'!$C$7:$S$10,MATCH('Rate Load ExpressWW Export'!L687,'Express Worldwide Export'!$A$7:$A$10,0),MATCH("Zone "&amp;'Rate Load ExpressWW Export'!J687,'Express Worldwide Export'!$C$6:$S$6,0))*1</f>
        <v>17.32</v>
      </c>
      <c r="N687" t="s">
        <v>285</v>
      </c>
      <c r="O687" t="s">
        <v>2310</v>
      </c>
      <c r="P687" t="s">
        <v>18</v>
      </c>
      <c r="R687" t="str">
        <f t="shared" si="1771"/>
        <v>('DHL','2024-01-01','2024-12-31','12565','Export','US',NULL,'EXPRESS WW (NON-DOC) ','Non-Document','10',0,0.5,17.32,'Flat KG','AppliedMaterials_2024',NULL),</v>
      </c>
    </row>
    <row r="688" spans="1:18" x14ac:dyDescent="0.3">
      <c r="A688" t="s">
        <v>15</v>
      </c>
      <c r="B688" s="1" t="s">
        <v>21</v>
      </c>
      <c r="C688" s="1" t="s">
        <v>2309</v>
      </c>
      <c r="D688">
        <v>12565</v>
      </c>
      <c r="E688" t="s">
        <v>16</v>
      </c>
      <c r="F688" t="s">
        <v>17</v>
      </c>
      <c r="G688" t="s">
        <v>18</v>
      </c>
      <c r="H688" t="s">
        <v>2353</v>
      </c>
      <c r="I688" t="str">
        <f t="shared" si="1773"/>
        <v>Non-Document</v>
      </c>
      <c r="J688">
        <f t="shared" si="1772"/>
        <v>10</v>
      </c>
      <c r="K688">
        <v>0.5</v>
      </c>
      <c r="L688">
        <v>1</v>
      </c>
      <c r="M688">
        <f>INDEX('Express Worldwide Export'!$C$7:$S$10,MATCH('Rate Load ExpressWW Export'!L688,'Express Worldwide Export'!$A$7:$A$10,0),MATCH("Zone "&amp;'Rate Load ExpressWW Export'!J688,'Express Worldwide Export'!$C$6:$S$6,0))*1</f>
        <v>22.67</v>
      </c>
      <c r="N688" t="s">
        <v>285</v>
      </c>
      <c r="O688" t="s">
        <v>2310</v>
      </c>
      <c r="P688" t="s">
        <v>18</v>
      </c>
      <c r="R688" t="str">
        <f t="shared" si="1771"/>
        <v>('DHL','2024-01-01','2024-12-31','12565','Export','US',NULL,'EXPRESS WW (NON-DOC) ','Non-Document','10',0.5,1,22.67,'Flat KG','AppliedMaterials_2024',NULL),</v>
      </c>
    </row>
    <row r="689" spans="1:18" x14ac:dyDescent="0.3">
      <c r="A689" t="s">
        <v>15</v>
      </c>
      <c r="B689" s="1" t="s">
        <v>21</v>
      </c>
      <c r="C689" s="1" t="s">
        <v>2309</v>
      </c>
      <c r="D689">
        <v>12565</v>
      </c>
      <c r="E689" t="s">
        <v>16</v>
      </c>
      <c r="F689" t="s">
        <v>17</v>
      </c>
      <c r="G689" t="s">
        <v>18</v>
      </c>
      <c r="H689" t="s">
        <v>2353</v>
      </c>
      <c r="I689" t="str">
        <f t="shared" si="1773"/>
        <v>Non-Document</v>
      </c>
      <c r="J689">
        <f t="shared" si="1772"/>
        <v>10</v>
      </c>
      <c r="K689">
        <v>1</v>
      </c>
      <c r="L689">
        <v>1.5</v>
      </c>
      <c r="M689">
        <f>INDEX('Express Worldwide Export'!$C$7:$S$10,MATCH('Rate Load ExpressWW Export'!L689,'Express Worldwide Export'!$A$7:$A$10,0),MATCH("Zone "&amp;'Rate Load ExpressWW Export'!J689,'Express Worldwide Export'!$C$6:$S$6,0))*1</f>
        <v>26.71</v>
      </c>
      <c r="N689" t="s">
        <v>285</v>
      </c>
      <c r="O689" t="s">
        <v>2310</v>
      </c>
      <c r="P689" t="s">
        <v>18</v>
      </c>
      <c r="R689" t="str">
        <f t="shared" si="1771"/>
        <v>('DHL','2024-01-01','2024-12-31','12565','Export','US',NULL,'EXPRESS WW (NON-DOC) ','Non-Document','10',1,1.5,26.71,'Flat KG','AppliedMaterials_2024',NULL),</v>
      </c>
    </row>
    <row r="690" spans="1:18" x14ac:dyDescent="0.3">
      <c r="A690" t="s">
        <v>15</v>
      </c>
      <c r="B690" s="1" t="s">
        <v>21</v>
      </c>
      <c r="C690" s="1" t="s">
        <v>2309</v>
      </c>
      <c r="D690">
        <v>12565</v>
      </c>
      <c r="E690" t="s">
        <v>16</v>
      </c>
      <c r="F690" t="s">
        <v>17</v>
      </c>
      <c r="G690" t="s">
        <v>18</v>
      </c>
      <c r="H690" t="s">
        <v>2353</v>
      </c>
      <c r="I690" t="str">
        <f t="shared" si="1773"/>
        <v>Non-Document</v>
      </c>
      <c r="J690">
        <f t="shared" si="1772"/>
        <v>10</v>
      </c>
      <c r="K690">
        <v>1.5</v>
      </c>
      <c r="L690">
        <v>2</v>
      </c>
      <c r="M690">
        <f>INDEX('Express Worldwide Export'!$C$7:$S$10,MATCH('Rate Load ExpressWW Export'!L690,'Express Worldwide Export'!$A$7:$A$10,0),MATCH("Zone "&amp;'Rate Load ExpressWW Export'!J690,'Express Worldwide Export'!$C$6:$S$6,0))*1</f>
        <v>30.75</v>
      </c>
      <c r="N690" t="s">
        <v>285</v>
      </c>
      <c r="O690" t="s">
        <v>2310</v>
      </c>
      <c r="P690" t="s">
        <v>18</v>
      </c>
      <c r="R690" t="str">
        <f t="shared" si="1771"/>
        <v>('DHL','2024-01-01','2024-12-31','12565','Export','US',NULL,'EXPRESS WW (NON-DOC) ','Non-Document','10',1.5,2,30.75,'Flat KG','AppliedMaterials_2024',NULL),</v>
      </c>
    </row>
    <row r="691" spans="1:18" x14ac:dyDescent="0.3">
      <c r="A691" t="s">
        <v>15</v>
      </c>
      <c r="B691" s="1" t="s">
        <v>21</v>
      </c>
      <c r="C691" s="1" t="s">
        <v>2309</v>
      </c>
      <c r="D691">
        <v>12565</v>
      </c>
      <c r="E691" t="s">
        <v>16</v>
      </c>
      <c r="F691" t="s">
        <v>17</v>
      </c>
      <c r="G691" t="s">
        <v>18</v>
      </c>
      <c r="H691" t="s">
        <v>2353</v>
      </c>
      <c r="I691" t="str">
        <f t="shared" si="1773"/>
        <v>Non-Document</v>
      </c>
      <c r="J691">
        <f t="shared" si="1772"/>
        <v>11</v>
      </c>
      <c r="K691">
        <v>0</v>
      </c>
      <c r="L691">
        <v>0.5</v>
      </c>
      <c r="M691">
        <f>INDEX('Express Worldwide Export'!$C$7:$S$10,MATCH('Rate Load ExpressWW Export'!L691,'Express Worldwide Export'!$A$7:$A$10,0),MATCH("Zone "&amp;'Rate Load ExpressWW Export'!J691,'Express Worldwide Export'!$C$6:$S$6,0))*1</f>
        <v>20.45</v>
      </c>
      <c r="N691" t="s">
        <v>285</v>
      </c>
      <c r="O691" t="s">
        <v>2310</v>
      </c>
      <c r="P691" t="s">
        <v>18</v>
      </c>
      <c r="R691" t="str">
        <f t="shared" si="1771"/>
        <v>('DHL','2024-01-01','2024-12-31','12565','Export','US',NULL,'EXPRESS WW (NON-DOC) ','Non-Document','11',0,0.5,20.45,'Flat KG','AppliedMaterials_2024',NULL),</v>
      </c>
    </row>
    <row r="692" spans="1:18" x14ac:dyDescent="0.3">
      <c r="A692" t="s">
        <v>15</v>
      </c>
      <c r="B692" s="1" t="s">
        <v>21</v>
      </c>
      <c r="C692" s="1" t="s">
        <v>2309</v>
      </c>
      <c r="D692">
        <v>12565</v>
      </c>
      <c r="E692" t="s">
        <v>16</v>
      </c>
      <c r="F692" t="s">
        <v>17</v>
      </c>
      <c r="G692" t="s">
        <v>18</v>
      </c>
      <c r="H692" t="s">
        <v>2353</v>
      </c>
      <c r="I692" t="str">
        <f t="shared" si="1773"/>
        <v>Non-Document</v>
      </c>
      <c r="J692">
        <f t="shared" si="1772"/>
        <v>11</v>
      </c>
      <c r="K692">
        <v>0.5</v>
      </c>
      <c r="L692">
        <v>1</v>
      </c>
      <c r="M692">
        <f>INDEX('Express Worldwide Export'!$C$7:$S$10,MATCH('Rate Load ExpressWW Export'!L692,'Express Worldwide Export'!$A$7:$A$10,0),MATCH("Zone "&amp;'Rate Load ExpressWW Export'!J692,'Express Worldwide Export'!$C$6:$S$6,0))*1</f>
        <v>26.49</v>
      </c>
      <c r="N692" t="s">
        <v>285</v>
      </c>
      <c r="O692" t="s">
        <v>2310</v>
      </c>
      <c r="P692" t="s">
        <v>18</v>
      </c>
      <c r="R692" t="str">
        <f t="shared" si="1771"/>
        <v>('DHL','2024-01-01','2024-12-31','12565','Export','US',NULL,'EXPRESS WW (NON-DOC) ','Non-Document','11',0.5,1,26.49,'Flat KG','AppliedMaterials_2024',NULL),</v>
      </c>
    </row>
    <row r="693" spans="1:18" x14ac:dyDescent="0.3">
      <c r="A693" t="s">
        <v>15</v>
      </c>
      <c r="B693" s="1" t="s">
        <v>21</v>
      </c>
      <c r="C693" s="1" t="s">
        <v>2309</v>
      </c>
      <c r="D693">
        <v>12565</v>
      </c>
      <c r="E693" t="s">
        <v>16</v>
      </c>
      <c r="F693" t="s">
        <v>17</v>
      </c>
      <c r="G693" t="s">
        <v>18</v>
      </c>
      <c r="H693" t="s">
        <v>2353</v>
      </c>
      <c r="I693" t="str">
        <f t="shared" si="1773"/>
        <v>Non-Document</v>
      </c>
      <c r="J693">
        <f t="shared" si="1772"/>
        <v>11</v>
      </c>
      <c r="K693">
        <v>1</v>
      </c>
      <c r="L693">
        <v>1.5</v>
      </c>
      <c r="M693">
        <f>INDEX('Express Worldwide Export'!$C$7:$S$10,MATCH('Rate Load ExpressWW Export'!L693,'Express Worldwide Export'!$A$7:$A$10,0),MATCH("Zone "&amp;'Rate Load ExpressWW Export'!J693,'Express Worldwide Export'!$C$6:$S$6,0))*1</f>
        <v>31.74</v>
      </c>
      <c r="N693" t="s">
        <v>285</v>
      </c>
      <c r="O693" t="s">
        <v>2310</v>
      </c>
      <c r="P693" t="s">
        <v>18</v>
      </c>
      <c r="R693" t="str">
        <f t="shared" si="1771"/>
        <v>('DHL','2024-01-01','2024-12-31','12565','Export','US',NULL,'EXPRESS WW (NON-DOC) ','Non-Document','11',1,1.5,31.74,'Flat KG','AppliedMaterials_2024',NULL),</v>
      </c>
    </row>
    <row r="694" spans="1:18" x14ac:dyDescent="0.3">
      <c r="A694" t="s">
        <v>15</v>
      </c>
      <c r="B694" s="1" t="s">
        <v>21</v>
      </c>
      <c r="C694" s="1" t="s">
        <v>2309</v>
      </c>
      <c r="D694">
        <v>12565</v>
      </c>
      <c r="E694" t="s">
        <v>16</v>
      </c>
      <c r="F694" t="s">
        <v>17</v>
      </c>
      <c r="G694" t="s">
        <v>18</v>
      </c>
      <c r="H694" t="s">
        <v>2353</v>
      </c>
      <c r="I694" t="str">
        <f t="shared" si="1773"/>
        <v>Non-Document</v>
      </c>
      <c r="J694">
        <f t="shared" si="1772"/>
        <v>11</v>
      </c>
      <c r="K694">
        <v>1.5</v>
      </c>
      <c r="L694">
        <v>2</v>
      </c>
      <c r="M694">
        <f>INDEX('Express Worldwide Export'!$C$7:$S$10,MATCH('Rate Load ExpressWW Export'!L694,'Express Worldwide Export'!$A$7:$A$10,0),MATCH("Zone "&amp;'Rate Load ExpressWW Export'!J694,'Express Worldwide Export'!$C$6:$S$6,0))*1</f>
        <v>36.99</v>
      </c>
      <c r="N694" t="s">
        <v>285</v>
      </c>
      <c r="O694" t="s">
        <v>2310</v>
      </c>
      <c r="P694" t="s">
        <v>18</v>
      </c>
      <c r="R694" t="str">
        <f t="shared" si="1771"/>
        <v>('DHL','2024-01-01','2024-12-31','12565','Export','US',NULL,'EXPRESS WW (NON-DOC) ','Non-Document','11',1.5,2,36.99,'Flat KG','AppliedMaterials_2024',NULL),</v>
      </c>
    </row>
    <row r="695" spans="1:18" x14ac:dyDescent="0.3">
      <c r="A695" t="s">
        <v>15</v>
      </c>
      <c r="B695" s="1" t="s">
        <v>21</v>
      </c>
      <c r="C695" s="1" t="s">
        <v>2309</v>
      </c>
      <c r="D695">
        <v>12565</v>
      </c>
      <c r="E695" t="s">
        <v>16</v>
      </c>
      <c r="F695" t="s">
        <v>17</v>
      </c>
      <c r="G695" t="s">
        <v>18</v>
      </c>
      <c r="H695" t="s">
        <v>2353</v>
      </c>
      <c r="I695" t="s">
        <v>19</v>
      </c>
      <c r="J695">
        <v>1</v>
      </c>
      <c r="K695">
        <v>0</v>
      </c>
      <c r="L695">
        <v>0.5</v>
      </c>
      <c r="M695">
        <f>INDEX('Express Worldwide Export'!$C$14:$S$170,MATCH('Rate Load ExpressWW Export'!L695,'Express Worldwide Export'!$B$14:$B$170,0),MATCH("Zone "&amp;'Rate Load ExpressWW Export'!J695,'Express Worldwide Export'!$C$13:$S$13,0))*1</f>
        <v>13.64</v>
      </c>
      <c r="N695" t="s">
        <v>285</v>
      </c>
      <c r="O695" t="s">
        <v>2310</v>
      </c>
      <c r="P695" t="s">
        <v>18</v>
      </c>
      <c r="R695" t="str">
        <f t="shared" si="1771"/>
        <v>('DHL','2024-01-01','2024-12-31','12565','Export','US',NULL,'EXPRESS WW (NON-DOC) ','Non-Document','1',0,0.5,13.64,'Flat KG','AppliedMaterials_2024',NULL),</v>
      </c>
    </row>
    <row r="696" spans="1:18" x14ac:dyDescent="0.3">
      <c r="A696" t="s">
        <v>15</v>
      </c>
      <c r="B696" s="1" t="s">
        <v>21</v>
      </c>
      <c r="C696" s="1" t="s">
        <v>2309</v>
      </c>
      <c r="D696">
        <v>12565</v>
      </c>
      <c r="E696" t="s">
        <v>16</v>
      </c>
      <c r="F696" t="s">
        <v>17</v>
      </c>
      <c r="G696" t="s">
        <v>18</v>
      </c>
      <c r="H696" t="s">
        <v>2353</v>
      </c>
      <c r="I696" t="s">
        <v>19</v>
      </c>
      <c r="J696">
        <v>1</v>
      </c>
      <c r="K696">
        <v>0.5</v>
      </c>
      <c r="L696">
        <v>1</v>
      </c>
      <c r="M696">
        <f>INDEX('Express Worldwide Export'!$C$14:$S$170,MATCH('Rate Load ExpressWW Export'!L696,'Express Worldwide Export'!$B$14:$B$170,0),MATCH("Zone "&amp;'Rate Load ExpressWW Export'!J696,'Express Worldwide Export'!$C$13:$S$13,0))*1</f>
        <v>15.15</v>
      </c>
      <c r="N696" t="s">
        <v>285</v>
      </c>
      <c r="O696" t="s">
        <v>2310</v>
      </c>
      <c r="P696" t="s">
        <v>18</v>
      </c>
      <c r="R696" t="str">
        <f t="shared" si="1771"/>
        <v>('DHL','2024-01-01','2024-12-31','12565','Export','US',NULL,'EXPRESS WW (NON-DOC) ','Non-Document','1',0.5,1,15.15,'Flat KG','AppliedMaterials_2024',NULL),</v>
      </c>
    </row>
    <row r="697" spans="1:18" x14ac:dyDescent="0.3">
      <c r="A697" t="s">
        <v>15</v>
      </c>
      <c r="B697" s="1" t="s">
        <v>21</v>
      </c>
      <c r="C697" s="1" t="s">
        <v>2309</v>
      </c>
      <c r="D697">
        <v>12565</v>
      </c>
      <c r="E697" t="s">
        <v>16</v>
      </c>
      <c r="F697" t="s">
        <v>17</v>
      </c>
      <c r="G697" t="s">
        <v>18</v>
      </c>
      <c r="H697" t="s">
        <v>2353</v>
      </c>
      <c r="I697" t="s">
        <v>19</v>
      </c>
      <c r="J697">
        <v>1</v>
      </c>
      <c r="K697">
        <v>1</v>
      </c>
      <c r="L697">
        <v>1.5</v>
      </c>
      <c r="M697">
        <f>INDEX('Express Worldwide Export'!$C$14:$S$170,MATCH('Rate Load ExpressWW Export'!L697,'Express Worldwide Export'!$B$14:$B$170,0),MATCH("Zone "&amp;'Rate Load ExpressWW Export'!J697,'Express Worldwide Export'!$C$13:$S$13,0))*1</f>
        <v>16.350000000000001</v>
      </c>
      <c r="N697" t="s">
        <v>285</v>
      </c>
      <c r="O697" t="s">
        <v>2310</v>
      </c>
      <c r="P697" t="s">
        <v>18</v>
      </c>
      <c r="R697" t="str">
        <f t="shared" si="1771"/>
        <v>('DHL','2024-01-01','2024-12-31','12565','Export','US',NULL,'EXPRESS WW (NON-DOC) ','Non-Document','1',1,1.5,16.35,'Flat KG','AppliedMaterials_2024',NULL),</v>
      </c>
    </row>
    <row r="698" spans="1:18" x14ac:dyDescent="0.3">
      <c r="A698" t="s">
        <v>15</v>
      </c>
      <c r="B698" s="1" t="s">
        <v>21</v>
      </c>
      <c r="C698" s="1" t="s">
        <v>2309</v>
      </c>
      <c r="D698">
        <v>12565</v>
      </c>
      <c r="E698" t="s">
        <v>16</v>
      </c>
      <c r="F698" t="s">
        <v>17</v>
      </c>
      <c r="G698" t="s">
        <v>18</v>
      </c>
      <c r="H698" t="s">
        <v>2353</v>
      </c>
      <c r="I698" t="s">
        <v>19</v>
      </c>
      <c r="J698">
        <v>1</v>
      </c>
      <c r="K698">
        <v>1.5</v>
      </c>
      <c r="L698">
        <v>2</v>
      </c>
      <c r="M698">
        <f>INDEX('Express Worldwide Export'!$C$14:$S$170,MATCH('Rate Load ExpressWW Export'!L698,'Express Worldwide Export'!$B$14:$B$170,0),MATCH("Zone "&amp;'Rate Load ExpressWW Export'!J698,'Express Worldwide Export'!$C$13:$S$13,0))*1</f>
        <v>17.55</v>
      </c>
      <c r="N698" t="s">
        <v>285</v>
      </c>
      <c r="O698" t="s">
        <v>2310</v>
      </c>
      <c r="P698" t="s">
        <v>18</v>
      </c>
      <c r="R698" t="str">
        <f t="shared" si="1771"/>
        <v>('DHL','2024-01-01','2024-12-31','12565','Export','US',NULL,'EXPRESS WW (NON-DOC) ','Non-Document','1',1.5,2,17.55,'Flat KG','AppliedMaterials_2024',NULL),</v>
      </c>
    </row>
    <row r="699" spans="1:18" x14ac:dyDescent="0.3">
      <c r="A699" t="s">
        <v>15</v>
      </c>
      <c r="B699" s="1" t="s">
        <v>21</v>
      </c>
      <c r="C699" s="1" t="s">
        <v>2309</v>
      </c>
      <c r="D699">
        <v>12565</v>
      </c>
      <c r="E699" t="s">
        <v>16</v>
      </c>
      <c r="F699" t="s">
        <v>17</v>
      </c>
      <c r="G699" t="s">
        <v>18</v>
      </c>
      <c r="H699" t="s">
        <v>2353</v>
      </c>
      <c r="I699" t="s">
        <v>19</v>
      </c>
      <c r="J699">
        <v>1</v>
      </c>
      <c r="K699">
        <v>2</v>
      </c>
      <c r="L699">
        <v>2.5</v>
      </c>
      <c r="M699">
        <f>INDEX('Express Worldwide Export'!$C$14:$S$170,MATCH('Rate Load ExpressWW Export'!L699,'Express Worldwide Export'!$B$14:$B$170,0),MATCH("Zone "&amp;'Rate Load ExpressWW Export'!J699,'Express Worldwide Export'!$C$13:$S$13,0))*1</f>
        <v>18.260000000000002</v>
      </c>
      <c r="N699" t="s">
        <v>285</v>
      </c>
      <c r="O699" t="s">
        <v>2310</v>
      </c>
      <c r="P699" t="s">
        <v>18</v>
      </c>
      <c r="R699" t="str">
        <f t="shared" si="1771"/>
        <v>('DHL','2024-01-01','2024-12-31','12565','Export','US',NULL,'EXPRESS WW (NON-DOC) ','Non-Document','1',2,2.5,18.26,'Flat KG','AppliedMaterials_2024',NULL),</v>
      </c>
    </row>
    <row r="700" spans="1:18" x14ac:dyDescent="0.3">
      <c r="A700" t="s">
        <v>15</v>
      </c>
      <c r="B700" s="1" t="s">
        <v>21</v>
      </c>
      <c r="C700" s="1" t="s">
        <v>2309</v>
      </c>
      <c r="D700">
        <v>12565</v>
      </c>
      <c r="E700" t="s">
        <v>16</v>
      </c>
      <c r="F700" t="s">
        <v>17</v>
      </c>
      <c r="G700" t="s">
        <v>18</v>
      </c>
      <c r="H700" t="s">
        <v>2353</v>
      </c>
      <c r="I700" t="s">
        <v>19</v>
      </c>
      <c r="J700">
        <v>1</v>
      </c>
      <c r="K700">
        <v>2.5</v>
      </c>
      <c r="L700">
        <v>3</v>
      </c>
      <c r="M700">
        <f>INDEX('Express Worldwide Export'!$C$14:$S$170,MATCH('Rate Load ExpressWW Export'!L700,'Express Worldwide Export'!$B$14:$B$170,0),MATCH("Zone "&amp;'Rate Load ExpressWW Export'!J700,'Express Worldwide Export'!$C$13:$S$13,0))*1</f>
        <v>18.84</v>
      </c>
      <c r="N700" t="s">
        <v>285</v>
      </c>
      <c r="O700" t="s">
        <v>2310</v>
      </c>
      <c r="P700" t="s">
        <v>18</v>
      </c>
      <c r="R700" t="str">
        <f t="shared" si="1771"/>
        <v>('DHL','2024-01-01','2024-12-31','12565','Export','US',NULL,'EXPRESS WW (NON-DOC) ','Non-Document','1',2.5,3,18.84,'Flat KG','AppliedMaterials_2024',NULL),</v>
      </c>
    </row>
    <row r="701" spans="1:18" x14ac:dyDescent="0.3">
      <c r="A701" t="s">
        <v>15</v>
      </c>
      <c r="B701" s="1" t="s">
        <v>21</v>
      </c>
      <c r="C701" s="1" t="s">
        <v>2309</v>
      </c>
      <c r="D701">
        <v>12565</v>
      </c>
      <c r="E701" t="s">
        <v>16</v>
      </c>
      <c r="F701" t="s">
        <v>17</v>
      </c>
      <c r="G701" t="s">
        <v>18</v>
      </c>
      <c r="H701" t="s">
        <v>2353</v>
      </c>
      <c r="I701" t="s">
        <v>19</v>
      </c>
      <c r="J701">
        <v>1</v>
      </c>
      <c r="K701">
        <v>3</v>
      </c>
      <c r="L701">
        <v>3.5</v>
      </c>
      <c r="M701">
        <f>INDEX('Express Worldwide Export'!$C$14:$S$170,MATCH('Rate Load ExpressWW Export'!L701,'Express Worldwide Export'!$B$14:$B$170,0),MATCH("Zone "&amp;'Rate Load ExpressWW Export'!J701,'Express Worldwide Export'!$C$13:$S$13,0))*1</f>
        <v>19.420000000000002</v>
      </c>
      <c r="N701" t="s">
        <v>285</v>
      </c>
      <c r="O701" t="s">
        <v>2310</v>
      </c>
      <c r="P701" t="s">
        <v>18</v>
      </c>
      <c r="R701" t="str">
        <f t="shared" si="1771"/>
        <v>('DHL','2024-01-01','2024-12-31','12565','Export','US',NULL,'EXPRESS WW (NON-DOC) ','Non-Document','1',3,3.5,19.42,'Flat KG','AppliedMaterials_2024',NULL),</v>
      </c>
    </row>
    <row r="702" spans="1:18" x14ac:dyDescent="0.3">
      <c r="A702" t="s">
        <v>15</v>
      </c>
      <c r="B702" s="1" t="s">
        <v>21</v>
      </c>
      <c r="C702" s="1" t="s">
        <v>2309</v>
      </c>
      <c r="D702">
        <v>12565</v>
      </c>
      <c r="E702" t="s">
        <v>16</v>
      </c>
      <c r="F702" t="s">
        <v>17</v>
      </c>
      <c r="G702" t="s">
        <v>18</v>
      </c>
      <c r="H702" t="s">
        <v>2353</v>
      </c>
      <c r="I702" t="s">
        <v>19</v>
      </c>
      <c r="J702">
        <v>1</v>
      </c>
      <c r="K702">
        <v>3.5</v>
      </c>
      <c r="L702">
        <v>4</v>
      </c>
      <c r="M702">
        <f>INDEX('Express Worldwide Export'!$C$14:$S$170,MATCH('Rate Load ExpressWW Export'!L702,'Express Worldwide Export'!$B$14:$B$170,0),MATCH("Zone "&amp;'Rate Load ExpressWW Export'!J702,'Express Worldwide Export'!$C$13:$S$13,0))*1</f>
        <v>20</v>
      </c>
      <c r="N702" t="s">
        <v>285</v>
      </c>
      <c r="O702" t="s">
        <v>2310</v>
      </c>
      <c r="P702" t="s">
        <v>18</v>
      </c>
      <c r="R702" t="str">
        <f t="shared" si="1771"/>
        <v>('DHL','2024-01-01','2024-12-31','12565','Export','US',NULL,'EXPRESS WW (NON-DOC) ','Non-Document','1',3.5,4,20,'Flat KG','AppliedMaterials_2024',NULL),</v>
      </c>
    </row>
    <row r="703" spans="1:18" x14ac:dyDescent="0.3">
      <c r="A703" t="s">
        <v>15</v>
      </c>
      <c r="B703" s="1" t="s">
        <v>21</v>
      </c>
      <c r="C703" s="1" t="s">
        <v>2309</v>
      </c>
      <c r="D703">
        <v>12565</v>
      </c>
      <c r="E703" t="s">
        <v>16</v>
      </c>
      <c r="F703" t="s">
        <v>17</v>
      </c>
      <c r="G703" t="s">
        <v>18</v>
      </c>
      <c r="H703" t="s">
        <v>2353</v>
      </c>
      <c r="I703" t="s">
        <v>19</v>
      </c>
      <c r="J703">
        <v>1</v>
      </c>
      <c r="K703">
        <v>4</v>
      </c>
      <c r="L703">
        <v>4.5</v>
      </c>
      <c r="M703">
        <f>INDEX('Express Worldwide Export'!$C$14:$S$170,MATCH('Rate Load ExpressWW Export'!L703,'Express Worldwide Export'!$B$14:$B$170,0),MATCH("Zone "&amp;'Rate Load ExpressWW Export'!J703,'Express Worldwide Export'!$C$13:$S$13,0))*1</f>
        <v>20.58</v>
      </c>
      <c r="N703" t="s">
        <v>285</v>
      </c>
      <c r="O703" t="s">
        <v>2310</v>
      </c>
      <c r="P703" t="s">
        <v>18</v>
      </c>
      <c r="R703" t="str">
        <f t="shared" si="1771"/>
        <v>('DHL','2024-01-01','2024-12-31','12565','Export','US',NULL,'EXPRESS WW (NON-DOC) ','Non-Document','1',4,4.5,20.58,'Flat KG','AppliedMaterials_2024',NULL),</v>
      </c>
    </row>
    <row r="704" spans="1:18" x14ac:dyDescent="0.3">
      <c r="A704" t="s">
        <v>15</v>
      </c>
      <c r="B704" s="1" t="s">
        <v>21</v>
      </c>
      <c r="C704" s="1" t="s">
        <v>2309</v>
      </c>
      <c r="D704">
        <v>12565</v>
      </c>
      <c r="E704" t="s">
        <v>16</v>
      </c>
      <c r="F704" t="s">
        <v>17</v>
      </c>
      <c r="G704" t="s">
        <v>18</v>
      </c>
      <c r="H704" t="s">
        <v>2353</v>
      </c>
      <c r="I704" t="s">
        <v>19</v>
      </c>
      <c r="J704">
        <v>1</v>
      </c>
      <c r="K704">
        <v>4.5</v>
      </c>
      <c r="L704">
        <v>5</v>
      </c>
      <c r="M704">
        <f>INDEX('Express Worldwide Export'!$C$14:$S$170,MATCH('Rate Load ExpressWW Export'!L704,'Express Worldwide Export'!$B$14:$B$170,0),MATCH("Zone "&amp;'Rate Load ExpressWW Export'!J704,'Express Worldwide Export'!$C$13:$S$13,0))*1</f>
        <v>21.16</v>
      </c>
      <c r="N704" t="s">
        <v>285</v>
      </c>
      <c r="O704" t="s">
        <v>2310</v>
      </c>
      <c r="P704" t="s">
        <v>18</v>
      </c>
      <c r="R704" t="str">
        <f t="shared" si="1771"/>
        <v>('DHL','2024-01-01','2024-12-31','12565','Export','US',NULL,'EXPRESS WW (NON-DOC) ','Non-Document','1',4.5,5,21.16,'Flat KG','AppliedMaterials_2024',NULL),</v>
      </c>
    </row>
    <row r="705" spans="1:18" x14ac:dyDescent="0.3">
      <c r="A705" t="s">
        <v>15</v>
      </c>
      <c r="B705" s="1" t="s">
        <v>21</v>
      </c>
      <c r="C705" s="1" t="s">
        <v>2309</v>
      </c>
      <c r="D705">
        <v>12565</v>
      </c>
      <c r="E705" t="s">
        <v>16</v>
      </c>
      <c r="F705" t="s">
        <v>17</v>
      </c>
      <c r="G705" t="s">
        <v>18</v>
      </c>
      <c r="H705" t="s">
        <v>2353</v>
      </c>
      <c r="I705" t="s">
        <v>19</v>
      </c>
      <c r="J705">
        <v>1</v>
      </c>
      <c r="K705">
        <v>5</v>
      </c>
      <c r="L705">
        <v>5.5</v>
      </c>
      <c r="M705">
        <f>INDEX('Express Worldwide Export'!$C$14:$S$170,MATCH('Rate Load ExpressWW Export'!L705,'Express Worldwide Export'!$B$14:$B$170,0),MATCH("Zone "&amp;'Rate Load ExpressWW Export'!J705,'Express Worldwide Export'!$C$13:$S$13,0))*1</f>
        <v>21.79</v>
      </c>
      <c r="N705" t="s">
        <v>285</v>
      </c>
      <c r="O705" t="s">
        <v>2310</v>
      </c>
      <c r="P705" t="s">
        <v>18</v>
      </c>
      <c r="R705" t="str">
        <f t="shared" si="1771"/>
        <v>('DHL','2024-01-01','2024-12-31','12565','Export','US',NULL,'EXPRESS WW (NON-DOC) ','Non-Document','1',5,5.5,21.79,'Flat KG','AppliedMaterials_2024',NULL),</v>
      </c>
    </row>
    <row r="706" spans="1:18" x14ac:dyDescent="0.3">
      <c r="A706" t="s">
        <v>15</v>
      </c>
      <c r="B706" s="1" t="s">
        <v>21</v>
      </c>
      <c r="C706" s="1" t="s">
        <v>2309</v>
      </c>
      <c r="D706">
        <v>12565</v>
      </c>
      <c r="E706" t="s">
        <v>16</v>
      </c>
      <c r="F706" t="s">
        <v>17</v>
      </c>
      <c r="G706" t="s">
        <v>18</v>
      </c>
      <c r="H706" t="s">
        <v>2353</v>
      </c>
      <c r="I706" t="s">
        <v>19</v>
      </c>
      <c r="J706">
        <v>1</v>
      </c>
      <c r="K706">
        <v>5.5</v>
      </c>
      <c r="L706">
        <v>6</v>
      </c>
      <c r="M706">
        <f>INDEX('Express Worldwide Export'!$C$14:$S$170,MATCH('Rate Load ExpressWW Export'!L706,'Express Worldwide Export'!$B$14:$B$170,0),MATCH("Zone "&amp;'Rate Load ExpressWW Export'!J706,'Express Worldwide Export'!$C$13:$S$13,0))*1</f>
        <v>22.42</v>
      </c>
      <c r="N706" t="s">
        <v>285</v>
      </c>
      <c r="O706" t="s">
        <v>2310</v>
      </c>
      <c r="P706" t="s">
        <v>18</v>
      </c>
      <c r="R706" t="str">
        <f t="shared" si="1771"/>
        <v>('DHL','2024-01-01','2024-12-31','12565','Export','US',NULL,'EXPRESS WW (NON-DOC) ','Non-Document','1',5.5,6,22.42,'Flat KG','AppliedMaterials_2024',NULL),</v>
      </c>
    </row>
    <row r="707" spans="1:18" x14ac:dyDescent="0.3">
      <c r="A707" t="s">
        <v>15</v>
      </c>
      <c r="B707" s="1" t="s">
        <v>21</v>
      </c>
      <c r="C707" s="1" t="s">
        <v>2309</v>
      </c>
      <c r="D707">
        <v>12565</v>
      </c>
      <c r="E707" t="s">
        <v>16</v>
      </c>
      <c r="F707" t="s">
        <v>17</v>
      </c>
      <c r="G707" t="s">
        <v>18</v>
      </c>
      <c r="H707" t="s">
        <v>2353</v>
      </c>
      <c r="I707" t="s">
        <v>19</v>
      </c>
      <c r="J707">
        <v>1</v>
      </c>
      <c r="K707">
        <v>6</v>
      </c>
      <c r="L707">
        <v>6.5</v>
      </c>
      <c r="M707">
        <f>INDEX('Express Worldwide Export'!$C$14:$S$170,MATCH('Rate Load ExpressWW Export'!L707,'Express Worldwide Export'!$B$14:$B$170,0),MATCH("Zone "&amp;'Rate Load ExpressWW Export'!J707,'Express Worldwide Export'!$C$13:$S$13,0))*1</f>
        <v>23.05</v>
      </c>
      <c r="N707" t="s">
        <v>285</v>
      </c>
      <c r="O707" t="s">
        <v>2310</v>
      </c>
      <c r="P707" t="s">
        <v>18</v>
      </c>
      <c r="R707" t="str">
        <f t="shared" si="1771"/>
        <v>('DHL','2024-01-01','2024-12-31','12565','Export','US',NULL,'EXPRESS WW (NON-DOC) ','Non-Document','1',6,6.5,23.05,'Flat KG','AppliedMaterials_2024',NULL),</v>
      </c>
    </row>
    <row r="708" spans="1:18" x14ac:dyDescent="0.3">
      <c r="A708" t="s">
        <v>15</v>
      </c>
      <c r="B708" s="1" t="s">
        <v>21</v>
      </c>
      <c r="C708" s="1" t="s">
        <v>2309</v>
      </c>
      <c r="D708">
        <v>12565</v>
      </c>
      <c r="E708" t="s">
        <v>16</v>
      </c>
      <c r="F708" t="s">
        <v>17</v>
      </c>
      <c r="G708" t="s">
        <v>18</v>
      </c>
      <c r="H708" t="s">
        <v>2353</v>
      </c>
      <c r="I708" t="s">
        <v>19</v>
      </c>
      <c r="J708">
        <v>1</v>
      </c>
      <c r="K708">
        <v>6.5</v>
      </c>
      <c r="L708">
        <v>7</v>
      </c>
      <c r="M708">
        <f>INDEX('Express Worldwide Export'!$C$14:$S$170,MATCH('Rate Load ExpressWW Export'!L708,'Express Worldwide Export'!$B$14:$B$170,0),MATCH("Zone "&amp;'Rate Load ExpressWW Export'!J708,'Express Worldwide Export'!$C$13:$S$13,0))*1</f>
        <v>23.68</v>
      </c>
      <c r="N708" t="s">
        <v>285</v>
      </c>
      <c r="O708" t="s">
        <v>2310</v>
      </c>
      <c r="P708" t="s">
        <v>18</v>
      </c>
      <c r="R708" t="str">
        <f t="shared" si="1771"/>
        <v>('DHL','2024-01-01','2024-12-31','12565','Export','US',NULL,'EXPRESS WW (NON-DOC) ','Non-Document','1',6.5,7,23.68,'Flat KG','AppliedMaterials_2024',NULL),</v>
      </c>
    </row>
    <row r="709" spans="1:18" x14ac:dyDescent="0.3">
      <c r="A709" t="s">
        <v>15</v>
      </c>
      <c r="B709" s="1" t="s">
        <v>21</v>
      </c>
      <c r="C709" s="1" t="s">
        <v>2309</v>
      </c>
      <c r="D709">
        <v>12565</v>
      </c>
      <c r="E709" t="s">
        <v>16</v>
      </c>
      <c r="F709" t="s">
        <v>17</v>
      </c>
      <c r="G709" t="s">
        <v>18</v>
      </c>
      <c r="H709" t="s">
        <v>2353</v>
      </c>
      <c r="I709" t="s">
        <v>19</v>
      </c>
      <c r="J709">
        <v>1</v>
      </c>
      <c r="K709">
        <v>7</v>
      </c>
      <c r="L709">
        <v>7.5</v>
      </c>
      <c r="M709">
        <f>INDEX('Express Worldwide Export'!$C$14:$S$170,MATCH('Rate Load ExpressWW Export'!L709,'Express Worldwide Export'!$B$14:$B$170,0),MATCH("Zone "&amp;'Rate Load ExpressWW Export'!J709,'Express Worldwide Export'!$C$13:$S$13,0))*1</f>
        <v>24.31</v>
      </c>
      <c r="N709" t="s">
        <v>285</v>
      </c>
      <c r="O709" t="s">
        <v>2310</v>
      </c>
      <c r="P709" t="s">
        <v>18</v>
      </c>
      <c r="R709" t="str">
        <f t="shared" si="1771"/>
        <v>('DHL','2024-01-01','2024-12-31','12565','Export','US',NULL,'EXPRESS WW (NON-DOC) ','Non-Document','1',7,7.5,24.31,'Flat KG','AppliedMaterials_2024',NULL),</v>
      </c>
    </row>
    <row r="710" spans="1:18" x14ac:dyDescent="0.3">
      <c r="A710" t="s">
        <v>15</v>
      </c>
      <c r="B710" s="1" t="s">
        <v>21</v>
      </c>
      <c r="C710" s="1" t="s">
        <v>2309</v>
      </c>
      <c r="D710">
        <v>12565</v>
      </c>
      <c r="E710" t="s">
        <v>16</v>
      </c>
      <c r="F710" t="s">
        <v>17</v>
      </c>
      <c r="G710" t="s">
        <v>18</v>
      </c>
      <c r="H710" t="s">
        <v>2353</v>
      </c>
      <c r="I710" t="s">
        <v>19</v>
      </c>
      <c r="J710">
        <v>1</v>
      </c>
      <c r="K710">
        <v>7.5</v>
      </c>
      <c r="L710">
        <v>8</v>
      </c>
      <c r="M710">
        <f>INDEX('Express Worldwide Export'!$C$14:$S$170,MATCH('Rate Load ExpressWW Export'!L710,'Express Worldwide Export'!$B$14:$B$170,0),MATCH("Zone "&amp;'Rate Load ExpressWW Export'!J710,'Express Worldwide Export'!$C$13:$S$13,0))*1</f>
        <v>24.94</v>
      </c>
      <c r="N710" t="s">
        <v>285</v>
      </c>
      <c r="O710" t="s">
        <v>2310</v>
      </c>
      <c r="P710" t="s">
        <v>18</v>
      </c>
      <c r="R710" t="str">
        <f t="shared" si="1771"/>
        <v>('DHL','2024-01-01','2024-12-31','12565','Export','US',NULL,'EXPRESS WW (NON-DOC) ','Non-Document','1',7.5,8,24.94,'Flat KG','AppliedMaterials_2024',NULL),</v>
      </c>
    </row>
    <row r="711" spans="1:18" x14ac:dyDescent="0.3">
      <c r="A711" t="s">
        <v>15</v>
      </c>
      <c r="B711" s="1" t="s">
        <v>21</v>
      </c>
      <c r="C711" s="1" t="s">
        <v>2309</v>
      </c>
      <c r="D711">
        <v>12565</v>
      </c>
      <c r="E711" t="s">
        <v>16</v>
      </c>
      <c r="F711" t="s">
        <v>17</v>
      </c>
      <c r="G711" t="s">
        <v>18</v>
      </c>
      <c r="H711" t="s">
        <v>2353</v>
      </c>
      <c r="I711" t="s">
        <v>19</v>
      </c>
      <c r="J711">
        <v>1</v>
      </c>
      <c r="K711">
        <v>8</v>
      </c>
      <c r="L711">
        <v>8.5</v>
      </c>
      <c r="M711">
        <f>INDEX('Express Worldwide Export'!$C$14:$S$170,MATCH('Rate Load ExpressWW Export'!L711,'Express Worldwide Export'!$B$14:$B$170,0),MATCH("Zone "&amp;'Rate Load ExpressWW Export'!J711,'Express Worldwide Export'!$C$13:$S$13,0))*1</f>
        <v>25.57</v>
      </c>
      <c r="N711" t="s">
        <v>285</v>
      </c>
      <c r="O711" t="s">
        <v>2310</v>
      </c>
      <c r="P711" t="s">
        <v>18</v>
      </c>
      <c r="R711" t="str">
        <f t="shared" si="1771"/>
        <v>('DHL','2024-01-01','2024-12-31','12565','Export','US',NULL,'EXPRESS WW (NON-DOC) ','Non-Document','1',8,8.5,25.57,'Flat KG','AppliedMaterials_2024',NULL),</v>
      </c>
    </row>
    <row r="712" spans="1:18" x14ac:dyDescent="0.3">
      <c r="A712" t="s">
        <v>15</v>
      </c>
      <c r="B712" s="1" t="s">
        <v>21</v>
      </c>
      <c r="C712" s="1" t="s">
        <v>2309</v>
      </c>
      <c r="D712">
        <v>12565</v>
      </c>
      <c r="E712" t="s">
        <v>16</v>
      </c>
      <c r="F712" t="s">
        <v>17</v>
      </c>
      <c r="G712" t="s">
        <v>18</v>
      </c>
      <c r="H712" t="s">
        <v>2353</v>
      </c>
      <c r="I712" t="s">
        <v>19</v>
      </c>
      <c r="J712">
        <v>1</v>
      </c>
      <c r="K712">
        <v>8.5</v>
      </c>
      <c r="L712">
        <v>9</v>
      </c>
      <c r="M712">
        <f>INDEX('Express Worldwide Export'!$C$14:$S$170,MATCH('Rate Load ExpressWW Export'!L712,'Express Worldwide Export'!$B$14:$B$170,0),MATCH("Zone "&amp;'Rate Load ExpressWW Export'!J712,'Express Worldwide Export'!$C$13:$S$13,0))*1</f>
        <v>26.2</v>
      </c>
      <c r="N712" t="s">
        <v>285</v>
      </c>
      <c r="O712" t="s">
        <v>2310</v>
      </c>
      <c r="P712" t="s">
        <v>18</v>
      </c>
      <c r="R712" t="str">
        <f t="shared" si="1771"/>
        <v>('DHL','2024-01-01','2024-12-31','12565','Export','US',NULL,'EXPRESS WW (NON-DOC) ','Non-Document','1',8.5,9,26.2,'Flat KG','AppliedMaterials_2024',NULL),</v>
      </c>
    </row>
    <row r="713" spans="1:18" x14ac:dyDescent="0.3">
      <c r="A713" t="s">
        <v>15</v>
      </c>
      <c r="B713" s="1" t="s">
        <v>21</v>
      </c>
      <c r="C713" s="1" t="s">
        <v>2309</v>
      </c>
      <c r="D713">
        <v>12565</v>
      </c>
      <c r="E713" t="s">
        <v>16</v>
      </c>
      <c r="F713" t="s">
        <v>17</v>
      </c>
      <c r="G713" t="s">
        <v>18</v>
      </c>
      <c r="H713" t="s">
        <v>2353</v>
      </c>
      <c r="I713" t="s">
        <v>19</v>
      </c>
      <c r="J713">
        <v>1</v>
      </c>
      <c r="K713">
        <v>9</v>
      </c>
      <c r="L713">
        <v>9.5</v>
      </c>
      <c r="M713">
        <f>INDEX('Express Worldwide Export'!$C$14:$S$170,MATCH('Rate Load ExpressWW Export'!L713,'Express Worldwide Export'!$B$14:$B$170,0),MATCH("Zone "&amp;'Rate Load ExpressWW Export'!J713,'Express Worldwide Export'!$C$13:$S$13,0))*1</f>
        <v>26.83</v>
      </c>
      <c r="N713" t="s">
        <v>285</v>
      </c>
      <c r="O713" t="s">
        <v>2310</v>
      </c>
      <c r="P713" t="s">
        <v>18</v>
      </c>
      <c r="R713" t="str">
        <f t="shared" si="1771"/>
        <v>('DHL','2024-01-01','2024-12-31','12565','Export','US',NULL,'EXPRESS WW (NON-DOC) ','Non-Document','1',9,9.5,26.83,'Flat KG','AppliedMaterials_2024',NULL),</v>
      </c>
    </row>
    <row r="714" spans="1:18" x14ac:dyDescent="0.3">
      <c r="A714" t="s">
        <v>15</v>
      </c>
      <c r="B714" s="1" t="s">
        <v>21</v>
      </c>
      <c r="C714" s="1" t="s">
        <v>2309</v>
      </c>
      <c r="D714">
        <v>12565</v>
      </c>
      <c r="E714" t="s">
        <v>16</v>
      </c>
      <c r="F714" t="s">
        <v>17</v>
      </c>
      <c r="G714" t="s">
        <v>18</v>
      </c>
      <c r="H714" t="s">
        <v>2353</v>
      </c>
      <c r="I714" t="s">
        <v>19</v>
      </c>
      <c r="J714">
        <v>1</v>
      </c>
      <c r="K714">
        <v>9.5</v>
      </c>
      <c r="L714">
        <v>10</v>
      </c>
      <c r="M714">
        <f>INDEX('Express Worldwide Export'!$C$14:$S$170,MATCH('Rate Load ExpressWW Export'!L714,'Express Worldwide Export'!$B$14:$B$170,0),MATCH("Zone "&amp;'Rate Load ExpressWW Export'!J714,'Express Worldwide Export'!$C$13:$S$13,0))*1</f>
        <v>27.46</v>
      </c>
      <c r="N714" t="s">
        <v>285</v>
      </c>
      <c r="O714" t="s">
        <v>2310</v>
      </c>
      <c r="P714" t="s">
        <v>18</v>
      </c>
      <c r="R714" t="str">
        <f t="shared" si="1771"/>
        <v>('DHL','2024-01-01','2024-12-31','12565','Export','US',NULL,'EXPRESS WW (NON-DOC) ','Non-Document','1',9.5,10,27.46,'Flat KG','AppliedMaterials_2024',NULL),</v>
      </c>
    </row>
    <row r="715" spans="1:18" x14ac:dyDescent="0.3">
      <c r="A715" t="s">
        <v>15</v>
      </c>
      <c r="B715" s="1" t="s">
        <v>21</v>
      </c>
      <c r="C715" s="1" t="s">
        <v>2309</v>
      </c>
      <c r="D715">
        <v>12565</v>
      </c>
      <c r="E715" t="s">
        <v>16</v>
      </c>
      <c r="F715" t="s">
        <v>17</v>
      </c>
      <c r="G715" t="s">
        <v>18</v>
      </c>
      <c r="H715" t="s">
        <v>2353</v>
      </c>
      <c r="I715" t="s">
        <v>19</v>
      </c>
      <c r="J715">
        <v>1</v>
      </c>
      <c r="K715">
        <v>10</v>
      </c>
      <c r="L715">
        <v>20</v>
      </c>
      <c r="M715">
        <f>INDEX('Express Worldwide Export'!$C$14:$S$170,MATCH('Rate Load ExpressWW Export'!L715,'Express Worldwide Export'!$B$14:$B$170,0),MATCH("Zone "&amp;'Rate Load ExpressWW Export'!J715,'Express Worldwide Export'!$C$13:$S$13,0))*1</f>
        <v>0.48</v>
      </c>
      <c r="N715" t="s">
        <v>530</v>
      </c>
      <c r="O715" t="s">
        <v>2310</v>
      </c>
      <c r="P715">
        <f>M714</f>
        <v>27.46</v>
      </c>
      <c r="R715" t="str">
        <f t="shared" si="1771"/>
        <v>('DHL','2024-01-01','2024-12-31','12565','Export','US',NULL,'EXPRESS WW (NON-DOC) ','Non-Document','1',10,20,0.48,'Per0.5KG_A','AppliedMaterials_2024',27.46),</v>
      </c>
    </row>
    <row r="716" spans="1:18" x14ac:dyDescent="0.3">
      <c r="A716" t="s">
        <v>15</v>
      </c>
      <c r="B716" s="1" t="s">
        <v>21</v>
      </c>
      <c r="C716" s="1" t="s">
        <v>2309</v>
      </c>
      <c r="D716">
        <v>12565</v>
      </c>
      <c r="E716" t="s">
        <v>16</v>
      </c>
      <c r="F716" t="s">
        <v>17</v>
      </c>
      <c r="G716" t="s">
        <v>18</v>
      </c>
      <c r="H716" t="s">
        <v>2353</v>
      </c>
      <c r="I716" t="s">
        <v>19</v>
      </c>
      <c r="J716">
        <v>1</v>
      </c>
      <c r="K716">
        <v>20</v>
      </c>
      <c r="L716">
        <v>30</v>
      </c>
      <c r="M716">
        <f>INDEX('Express Worldwide Export'!$C$14:$S$170,MATCH('Rate Load ExpressWW Export'!L716,'Express Worldwide Export'!$B$14:$B$170,0),MATCH("Zone "&amp;'Rate Load ExpressWW Export'!J716,'Express Worldwide Export'!$C$13:$S$13,0))*1</f>
        <v>0.49</v>
      </c>
      <c r="N716" t="s">
        <v>530</v>
      </c>
      <c r="O716" t="s">
        <v>2310</v>
      </c>
      <c r="P716">
        <f>P715+((K716-K715)*2)*M715</f>
        <v>37.06</v>
      </c>
      <c r="R716" t="str">
        <f t="shared" ref="R716:R779" si="1774">SUBSTITUTE(IF(OR(ROW(A716)=2,MOD(ROW(A716),1000)=0),"insert into tnl_rating.dbo.dhl_express_rate_master values ('DHL','"&amp;B716&amp;"','"&amp;C716&amp;"','"&amp;D716&amp;"','"&amp;E716&amp;"','"&amp;F716&amp;"','"&amp;G716&amp;"','"&amp;H716&amp;"','"&amp;I716&amp;"','"&amp;J716&amp;"',"&amp;K716&amp;","&amp;L716&amp;","&amp;M716&amp;",'"&amp;N716&amp;"','"&amp;O716&amp;"',"&amp;P716&amp;"),",IF(OR(A717="",MOD(ROW(A717),1000)=0),"('DHL','"&amp;B716&amp;"','"&amp;C716&amp;"','"&amp;D716&amp;"','"&amp;E716&amp;"','"&amp;F716&amp;"','"&amp;G716&amp;"','"&amp;H716&amp;"','"&amp;I716&amp;"','"&amp;J716&amp;"',"&amp;K716&amp;","&amp;L716&amp;","&amp;M716&amp;",'"&amp;N716&amp;"','"&amp;O716&amp;"',"&amp;P716&amp;")","('DHL','"&amp;B716&amp;"','"&amp;C716&amp;"','"&amp;D716&amp;"','"&amp;E716&amp;"','"&amp;F716&amp;"','"&amp;G716&amp;"','"&amp;H716&amp;"','"&amp;I716&amp;"','"&amp;J716&amp;"',"&amp;K716&amp;","&amp;L716&amp;","&amp;M716&amp;",'"&amp;N716&amp;"','"&amp;O716&amp;"',"&amp;P716&amp;"),")),"'NULL'","NULL")</f>
        <v>('DHL','2024-01-01','2024-12-31','12565','Export','US',NULL,'EXPRESS WW (NON-DOC) ','Non-Document','1',20,30,0.49,'Per0.5KG_A','AppliedMaterials_2024',37.06),</v>
      </c>
    </row>
    <row r="717" spans="1:18" x14ac:dyDescent="0.3">
      <c r="A717" t="s">
        <v>15</v>
      </c>
      <c r="B717" s="1" t="s">
        <v>21</v>
      </c>
      <c r="C717" s="1" t="s">
        <v>2309</v>
      </c>
      <c r="D717">
        <v>12565</v>
      </c>
      <c r="E717" t="s">
        <v>16</v>
      </c>
      <c r="F717" t="s">
        <v>17</v>
      </c>
      <c r="G717" t="s">
        <v>18</v>
      </c>
      <c r="H717" t="s">
        <v>2353</v>
      </c>
      <c r="I717" t="s">
        <v>19</v>
      </c>
      <c r="J717">
        <v>1</v>
      </c>
      <c r="K717">
        <v>30</v>
      </c>
      <c r="L717">
        <v>70</v>
      </c>
      <c r="M717">
        <f>INDEX('Express Worldwide Export'!$C$14:$S$170,MATCH('Rate Load ExpressWW Export'!L717,'Express Worldwide Export'!$B$14:$B$170,0),MATCH("Zone "&amp;'Rate Load ExpressWW Export'!J717,'Express Worldwide Export'!$C$13:$S$13,0))*1</f>
        <v>0.79</v>
      </c>
      <c r="N717" t="s">
        <v>530</v>
      </c>
      <c r="O717" t="s">
        <v>2310</v>
      </c>
      <c r="P717">
        <f>P716+(K717-K716)*2*M716</f>
        <v>46.86</v>
      </c>
      <c r="R717" t="str">
        <f t="shared" si="1774"/>
        <v>('DHL','2024-01-01','2024-12-31','12565','Export','US',NULL,'EXPRESS WW (NON-DOC) ','Non-Document','1',30,70,0.79,'Per0.5KG_A','AppliedMaterials_2024',46.86),</v>
      </c>
    </row>
    <row r="718" spans="1:18" x14ac:dyDescent="0.3">
      <c r="A718" t="s">
        <v>15</v>
      </c>
      <c r="B718" s="1" t="s">
        <v>21</v>
      </c>
      <c r="C718" s="1" t="s">
        <v>2309</v>
      </c>
      <c r="D718">
        <v>12565</v>
      </c>
      <c r="E718" t="s">
        <v>16</v>
      </c>
      <c r="F718" t="s">
        <v>17</v>
      </c>
      <c r="G718" t="s">
        <v>18</v>
      </c>
      <c r="H718" t="s">
        <v>2353</v>
      </c>
      <c r="I718" t="s">
        <v>19</v>
      </c>
      <c r="J718">
        <v>1</v>
      </c>
      <c r="K718">
        <v>70</v>
      </c>
      <c r="L718">
        <v>300</v>
      </c>
      <c r="M718">
        <f>INDEX('Express Worldwide Export'!$C$14:$S$170,MATCH('Rate Load ExpressWW Export'!L718,'Express Worldwide Export'!$B$14:$B$170,0),MATCH("Zone "&amp;'Rate Load ExpressWW Export'!J718,'Express Worldwide Export'!$C$13:$S$13,0))*1</f>
        <v>1.45</v>
      </c>
      <c r="N718" t="s">
        <v>530</v>
      </c>
      <c r="O718" t="s">
        <v>2310</v>
      </c>
      <c r="P718">
        <f>P717+(K718-K717)*2*M717</f>
        <v>110.06</v>
      </c>
      <c r="R718" t="str">
        <f t="shared" si="1774"/>
        <v>('DHL','2024-01-01','2024-12-31','12565','Export','US',NULL,'EXPRESS WW (NON-DOC) ','Non-Document','1',70,300,1.45,'Per0.5KG_A','AppliedMaterials_2024',110.06),</v>
      </c>
    </row>
    <row r="719" spans="1:18" x14ac:dyDescent="0.3">
      <c r="A719" t="s">
        <v>15</v>
      </c>
      <c r="B719" s="1" t="s">
        <v>21</v>
      </c>
      <c r="C719" s="1" t="s">
        <v>2309</v>
      </c>
      <c r="D719">
        <v>12565</v>
      </c>
      <c r="E719" t="s">
        <v>16</v>
      </c>
      <c r="F719" t="s">
        <v>17</v>
      </c>
      <c r="G719" t="s">
        <v>18</v>
      </c>
      <c r="H719" t="s">
        <v>2353</v>
      </c>
      <c r="I719" t="s">
        <v>19</v>
      </c>
      <c r="J719">
        <v>1</v>
      </c>
      <c r="K719">
        <v>300</v>
      </c>
      <c r="L719">
        <v>99999</v>
      </c>
      <c r="M719">
        <f>INDEX('Express Worldwide Export'!$C$14:$S$170,MATCH('Rate Load ExpressWW Export'!L719,'Express Worldwide Export'!$B$14:$B$170,0),MATCH("Zone "&amp;'Rate Load ExpressWW Export'!J719,'Express Worldwide Export'!$C$13:$S$13,0))*1</f>
        <v>1.41</v>
      </c>
      <c r="N719" t="s">
        <v>530</v>
      </c>
      <c r="O719" t="s">
        <v>2310</v>
      </c>
      <c r="P719">
        <f>P718+(K719-K718)*2*M718</f>
        <v>777.06</v>
      </c>
      <c r="R719" t="str">
        <f t="shared" si="1774"/>
        <v>('DHL','2024-01-01','2024-12-31','12565','Export','US',NULL,'EXPRESS WW (NON-DOC) ','Non-Document','1',300,99999,1.41,'Per0.5KG_A','AppliedMaterials_2024',777.06),</v>
      </c>
    </row>
    <row r="720" spans="1:18" x14ac:dyDescent="0.3">
      <c r="A720" t="str">
        <f>A695</f>
        <v>DHL</v>
      </c>
      <c r="B720" s="1" t="s">
        <v>21</v>
      </c>
      <c r="C720" s="1" t="s">
        <v>2309</v>
      </c>
      <c r="D720">
        <v>12565</v>
      </c>
      <c r="E720" t="str">
        <f t="shared" ref="E720:G720" si="1775">E695</f>
        <v>Export</v>
      </c>
      <c r="F720" t="str">
        <f t="shared" si="1775"/>
        <v>US</v>
      </c>
      <c r="G720" t="str">
        <f t="shared" si="1775"/>
        <v>NULL</v>
      </c>
      <c r="H720" t="s">
        <v>2353</v>
      </c>
      <c r="I720" t="str">
        <f t="shared" ref="I720:I783" si="1776">I695</f>
        <v>Non-Document</v>
      </c>
      <c r="J720">
        <f>J695+1</f>
        <v>2</v>
      </c>
      <c r="K720">
        <f t="shared" ref="K720:L720" si="1777">K695</f>
        <v>0</v>
      </c>
      <c r="L720">
        <f t="shared" si="1777"/>
        <v>0.5</v>
      </c>
      <c r="M720">
        <f>INDEX('Express Worldwide Export'!$C$14:$S$170,MATCH('Rate Load ExpressWW Export'!L720,'Express Worldwide Export'!$B$14:$B$170,0),MATCH("Zone "&amp;'Rate Load ExpressWW Export'!J720,'Express Worldwide Export'!$C$13:$S$13,0))*1</f>
        <v>12.06</v>
      </c>
      <c r="N720" t="str">
        <f t="shared" ref="N720:N783" si="1778">N695</f>
        <v>Flat KG</v>
      </c>
      <c r="O720" t="s">
        <v>2310</v>
      </c>
      <c r="P720" t="s">
        <v>18</v>
      </c>
      <c r="R720" t="str">
        <f t="shared" si="1774"/>
        <v>('DHL','2024-01-01','2024-12-31','12565','Export','US',NULL,'EXPRESS WW (NON-DOC) ','Non-Document','2',0,0.5,12.06,'Flat KG','AppliedMaterials_2024',NULL),</v>
      </c>
    </row>
    <row r="721" spans="1:18" x14ac:dyDescent="0.3">
      <c r="A721" t="str">
        <f t="shared" ref="A721:A784" si="1779">A696</f>
        <v>DHL</v>
      </c>
      <c r="B721" s="1" t="s">
        <v>21</v>
      </c>
      <c r="C721" s="1" t="s">
        <v>2309</v>
      </c>
      <c r="D721">
        <v>12565</v>
      </c>
      <c r="E721" t="str">
        <f t="shared" ref="E721:G721" si="1780">E696</f>
        <v>Export</v>
      </c>
      <c r="F721" t="str">
        <f t="shared" si="1780"/>
        <v>US</v>
      </c>
      <c r="G721" t="str">
        <f t="shared" si="1780"/>
        <v>NULL</v>
      </c>
      <c r="H721" t="s">
        <v>2353</v>
      </c>
      <c r="I721" t="str">
        <f t="shared" si="1776"/>
        <v>Non-Document</v>
      </c>
      <c r="J721">
        <f t="shared" ref="J721:J784" si="1781">J696+1</f>
        <v>2</v>
      </c>
      <c r="K721">
        <f t="shared" ref="K721:L721" si="1782">K696</f>
        <v>0.5</v>
      </c>
      <c r="L721">
        <f t="shared" si="1782"/>
        <v>1</v>
      </c>
      <c r="M721">
        <f>INDEX('Express Worldwide Export'!$C$14:$S$170,MATCH('Rate Load ExpressWW Export'!L721,'Express Worldwide Export'!$B$14:$B$170,0),MATCH("Zone "&amp;'Rate Load ExpressWW Export'!J721,'Express Worldwide Export'!$C$13:$S$13,0))*1</f>
        <v>13.34</v>
      </c>
      <c r="N721" t="str">
        <f t="shared" si="1778"/>
        <v>Flat KG</v>
      </c>
      <c r="O721" t="s">
        <v>2310</v>
      </c>
      <c r="P721" t="s">
        <v>18</v>
      </c>
      <c r="R721" t="str">
        <f t="shared" si="1774"/>
        <v>('DHL','2024-01-01','2024-12-31','12565','Export','US',NULL,'EXPRESS WW (NON-DOC) ','Non-Document','2',0.5,1,13.34,'Flat KG','AppliedMaterials_2024',NULL),</v>
      </c>
    </row>
    <row r="722" spans="1:18" x14ac:dyDescent="0.3">
      <c r="A722" t="str">
        <f t="shared" si="1779"/>
        <v>DHL</v>
      </c>
      <c r="B722" s="1" t="s">
        <v>21</v>
      </c>
      <c r="C722" s="1" t="s">
        <v>2309</v>
      </c>
      <c r="D722">
        <v>12565</v>
      </c>
      <c r="E722" t="str">
        <f t="shared" ref="E722:G722" si="1783">E697</f>
        <v>Export</v>
      </c>
      <c r="F722" t="str">
        <f t="shared" si="1783"/>
        <v>US</v>
      </c>
      <c r="G722" t="str">
        <f t="shared" si="1783"/>
        <v>NULL</v>
      </c>
      <c r="H722" t="s">
        <v>2353</v>
      </c>
      <c r="I722" t="str">
        <f t="shared" si="1776"/>
        <v>Non-Document</v>
      </c>
      <c r="J722">
        <f t="shared" si="1781"/>
        <v>2</v>
      </c>
      <c r="K722">
        <f t="shared" ref="K722:L722" si="1784">K697</f>
        <v>1</v>
      </c>
      <c r="L722">
        <f t="shared" si="1784"/>
        <v>1.5</v>
      </c>
      <c r="M722">
        <f>INDEX('Express Worldwide Export'!$C$14:$S$170,MATCH('Rate Load ExpressWW Export'!L722,'Express Worldwide Export'!$B$14:$B$170,0),MATCH("Zone "&amp;'Rate Load ExpressWW Export'!J722,'Express Worldwide Export'!$C$13:$S$13,0))*1</f>
        <v>14.34</v>
      </c>
      <c r="N722" t="str">
        <f t="shared" si="1778"/>
        <v>Flat KG</v>
      </c>
      <c r="O722" t="s">
        <v>2310</v>
      </c>
      <c r="P722" t="s">
        <v>18</v>
      </c>
      <c r="R722" t="str">
        <f t="shared" si="1774"/>
        <v>('DHL','2024-01-01','2024-12-31','12565','Export','US',NULL,'EXPRESS WW (NON-DOC) ','Non-Document','2',1,1.5,14.34,'Flat KG','AppliedMaterials_2024',NULL),</v>
      </c>
    </row>
    <row r="723" spans="1:18" x14ac:dyDescent="0.3">
      <c r="A723" t="str">
        <f t="shared" si="1779"/>
        <v>DHL</v>
      </c>
      <c r="B723" s="1" t="s">
        <v>21</v>
      </c>
      <c r="C723" s="1" t="s">
        <v>2309</v>
      </c>
      <c r="D723">
        <v>12565</v>
      </c>
      <c r="E723" t="str">
        <f t="shared" ref="E723:G723" si="1785">E698</f>
        <v>Export</v>
      </c>
      <c r="F723" t="str">
        <f t="shared" si="1785"/>
        <v>US</v>
      </c>
      <c r="G723" t="str">
        <f t="shared" si="1785"/>
        <v>NULL</v>
      </c>
      <c r="H723" t="s">
        <v>2353</v>
      </c>
      <c r="I723" t="str">
        <f t="shared" si="1776"/>
        <v>Non-Document</v>
      </c>
      <c r="J723">
        <f t="shared" si="1781"/>
        <v>2</v>
      </c>
      <c r="K723">
        <f t="shared" ref="K723:L723" si="1786">K698</f>
        <v>1.5</v>
      </c>
      <c r="L723">
        <f t="shared" si="1786"/>
        <v>2</v>
      </c>
      <c r="M723">
        <f>INDEX('Express Worldwide Export'!$C$14:$S$170,MATCH('Rate Load ExpressWW Export'!L723,'Express Worldwide Export'!$B$14:$B$170,0),MATCH("Zone "&amp;'Rate Load ExpressWW Export'!J723,'Express Worldwide Export'!$C$13:$S$13,0))*1</f>
        <v>15.34</v>
      </c>
      <c r="N723" t="str">
        <f t="shared" si="1778"/>
        <v>Flat KG</v>
      </c>
      <c r="O723" t="s">
        <v>2310</v>
      </c>
      <c r="P723" t="s">
        <v>18</v>
      </c>
      <c r="R723" t="str">
        <f t="shared" si="1774"/>
        <v>('DHL','2024-01-01','2024-12-31','12565','Export','US',NULL,'EXPRESS WW (NON-DOC) ','Non-Document','2',1.5,2,15.34,'Flat KG','AppliedMaterials_2024',NULL),</v>
      </c>
    </row>
    <row r="724" spans="1:18" x14ac:dyDescent="0.3">
      <c r="A724" t="str">
        <f t="shared" si="1779"/>
        <v>DHL</v>
      </c>
      <c r="B724" s="1" t="s">
        <v>21</v>
      </c>
      <c r="C724" s="1" t="s">
        <v>2309</v>
      </c>
      <c r="D724">
        <v>12565</v>
      </c>
      <c r="E724" t="str">
        <f t="shared" ref="E724:G724" si="1787">E699</f>
        <v>Export</v>
      </c>
      <c r="F724" t="str">
        <f t="shared" si="1787"/>
        <v>US</v>
      </c>
      <c r="G724" t="str">
        <f t="shared" si="1787"/>
        <v>NULL</v>
      </c>
      <c r="H724" t="s">
        <v>2353</v>
      </c>
      <c r="I724" t="str">
        <f t="shared" si="1776"/>
        <v>Non-Document</v>
      </c>
      <c r="J724">
        <f t="shared" si="1781"/>
        <v>2</v>
      </c>
      <c r="K724">
        <f t="shared" ref="K724:L724" si="1788">K699</f>
        <v>2</v>
      </c>
      <c r="L724">
        <f t="shared" si="1788"/>
        <v>2.5</v>
      </c>
      <c r="M724">
        <f>INDEX('Express Worldwide Export'!$C$14:$S$170,MATCH('Rate Load ExpressWW Export'!L724,'Express Worldwide Export'!$B$14:$B$170,0),MATCH("Zone "&amp;'Rate Load ExpressWW Export'!J724,'Express Worldwide Export'!$C$13:$S$13,0))*1</f>
        <v>15.92</v>
      </c>
      <c r="N724" t="str">
        <f t="shared" si="1778"/>
        <v>Flat KG</v>
      </c>
      <c r="O724" t="s">
        <v>2310</v>
      </c>
      <c r="P724" t="s">
        <v>18</v>
      </c>
      <c r="R724" t="str">
        <f t="shared" si="1774"/>
        <v>('DHL','2024-01-01','2024-12-31','12565','Export','US',NULL,'EXPRESS WW (NON-DOC) ','Non-Document','2',2,2.5,15.92,'Flat KG','AppliedMaterials_2024',NULL),</v>
      </c>
    </row>
    <row r="725" spans="1:18" x14ac:dyDescent="0.3">
      <c r="A725" t="str">
        <f t="shared" si="1779"/>
        <v>DHL</v>
      </c>
      <c r="B725" s="1" t="s">
        <v>21</v>
      </c>
      <c r="C725" s="1" t="s">
        <v>2309</v>
      </c>
      <c r="D725">
        <v>12565</v>
      </c>
      <c r="E725" t="str">
        <f t="shared" ref="E725:G725" si="1789">E700</f>
        <v>Export</v>
      </c>
      <c r="F725" t="str">
        <f t="shared" si="1789"/>
        <v>US</v>
      </c>
      <c r="G725" t="str">
        <f t="shared" si="1789"/>
        <v>NULL</v>
      </c>
      <c r="H725" t="s">
        <v>2353</v>
      </c>
      <c r="I725" t="str">
        <f t="shared" si="1776"/>
        <v>Non-Document</v>
      </c>
      <c r="J725">
        <f t="shared" si="1781"/>
        <v>2</v>
      </c>
      <c r="K725">
        <f t="shared" ref="K725:L725" si="1790">K700</f>
        <v>2.5</v>
      </c>
      <c r="L725">
        <f t="shared" si="1790"/>
        <v>3</v>
      </c>
      <c r="M725">
        <f>INDEX('Express Worldwide Export'!$C$14:$S$170,MATCH('Rate Load ExpressWW Export'!L725,'Express Worldwide Export'!$B$14:$B$170,0),MATCH("Zone "&amp;'Rate Load ExpressWW Export'!J725,'Express Worldwide Export'!$C$13:$S$13,0))*1</f>
        <v>16.77</v>
      </c>
      <c r="N725" t="str">
        <f t="shared" si="1778"/>
        <v>Flat KG</v>
      </c>
      <c r="O725" t="s">
        <v>2310</v>
      </c>
      <c r="P725" t="s">
        <v>18</v>
      </c>
      <c r="R725" t="str">
        <f t="shared" si="1774"/>
        <v>('DHL','2024-01-01','2024-12-31','12565','Export','US',NULL,'EXPRESS WW (NON-DOC) ','Non-Document','2',2.5,3,16.77,'Flat KG','AppliedMaterials_2024',NULL),</v>
      </c>
    </row>
    <row r="726" spans="1:18" x14ac:dyDescent="0.3">
      <c r="A726" t="str">
        <f t="shared" si="1779"/>
        <v>DHL</v>
      </c>
      <c r="B726" s="1" t="s">
        <v>21</v>
      </c>
      <c r="C726" s="1" t="s">
        <v>2309</v>
      </c>
      <c r="D726">
        <v>12565</v>
      </c>
      <c r="E726" t="str">
        <f t="shared" ref="E726:G726" si="1791">E701</f>
        <v>Export</v>
      </c>
      <c r="F726" t="str">
        <f t="shared" si="1791"/>
        <v>US</v>
      </c>
      <c r="G726" t="str">
        <f t="shared" si="1791"/>
        <v>NULL</v>
      </c>
      <c r="H726" t="s">
        <v>2353</v>
      </c>
      <c r="I726" t="str">
        <f t="shared" si="1776"/>
        <v>Non-Document</v>
      </c>
      <c r="J726">
        <f t="shared" si="1781"/>
        <v>2</v>
      </c>
      <c r="K726">
        <f t="shared" ref="K726:L726" si="1792">K701</f>
        <v>3</v>
      </c>
      <c r="L726">
        <f t="shared" si="1792"/>
        <v>3.5</v>
      </c>
      <c r="M726">
        <f>INDEX('Express Worldwide Export'!$C$14:$S$170,MATCH('Rate Load ExpressWW Export'!L726,'Express Worldwide Export'!$B$14:$B$170,0),MATCH("Zone "&amp;'Rate Load ExpressWW Export'!J726,'Express Worldwide Export'!$C$13:$S$13,0))*1</f>
        <v>17.62</v>
      </c>
      <c r="N726" t="str">
        <f t="shared" si="1778"/>
        <v>Flat KG</v>
      </c>
      <c r="O726" t="s">
        <v>2310</v>
      </c>
      <c r="P726" t="s">
        <v>18</v>
      </c>
      <c r="R726" t="str">
        <f t="shared" si="1774"/>
        <v>('DHL','2024-01-01','2024-12-31','12565','Export','US',NULL,'EXPRESS WW (NON-DOC) ','Non-Document','2',3,3.5,17.62,'Flat KG','AppliedMaterials_2024',NULL),</v>
      </c>
    </row>
    <row r="727" spans="1:18" x14ac:dyDescent="0.3">
      <c r="A727" t="str">
        <f t="shared" si="1779"/>
        <v>DHL</v>
      </c>
      <c r="B727" s="1" t="s">
        <v>21</v>
      </c>
      <c r="C727" s="1" t="s">
        <v>2309</v>
      </c>
      <c r="D727">
        <v>12565</v>
      </c>
      <c r="E727" t="str">
        <f t="shared" ref="E727:G727" si="1793">E702</f>
        <v>Export</v>
      </c>
      <c r="F727" t="str">
        <f t="shared" si="1793"/>
        <v>US</v>
      </c>
      <c r="G727" t="str">
        <f t="shared" si="1793"/>
        <v>NULL</v>
      </c>
      <c r="H727" t="s">
        <v>2353</v>
      </c>
      <c r="I727" t="str">
        <f t="shared" si="1776"/>
        <v>Non-Document</v>
      </c>
      <c r="J727">
        <f t="shared" si="1781"/>
        <v>2</v>
      </c>
      <c r="K727">
        <f t="shared" ref="K727:L727" si="1794">K702</f>
        <v>3.5</v>
      </c>
      <c r="L727">
        <f t="shared" si="1794"/>
        <v>4</v>
      </c>
      <c r="M727">
        <f>INDEX('Express Worldwide Export'!$C$14:$S$170,MATCH('Rate Load ExpressWW Export'!L727,'Express Worldwide Export'!$B$14:$B$170,0),MATCH("Zone "&amp;'Rate Load ExpressWW Export'!J727,'Express Worldwide Export'!$C$13:$S$13,0))*1</f>
        <v>18.47</v>
      </c>
      <c r="N727" t="str">
        <f t="shared" si="1778"/>
        <v>Flat KG</v>
      </c>
      <c r="O727" t="s">
        <v>2310</v>
      </c>
      <c r="P727" t="s">
        <v>18</v>
      </c>
      <c r="R727" t="str">
        <f t="shared" si="1774"/>
        <v>('DHL','2024-01-01','2024-12-31','12565','Export','US',NULL,'EXPRESS WW (NON-DOC) ','Non-Document','2',3.5,4,18.47,'Flat KG','AppliedMaterials_2024',NULL),</v>
      </c>
    </row>
    <row r="728" spans="1:18" x14ac:dyDescent="0.3">
      <c r="A728" t="str">
        <f t="shared" si="1779"/>
        <v>DHL</v>
      </c>
      <c r="B728" s="1" t="s">
        <v>21</v>
      </c>
      <c r="C728" s="1" t="s">
        <v>2309</v>
      </c>
      <c r="D728">
        <v>12565</v>
      </c>
      <c r="E728" t="str">
        <f t="shared" ref="E728:G728" si="1795">E703</f>
        <v>Export</v>
      </c>
      <c r="F728" t="str">
        <f t="shared" si="1795"/>
        <v>US</v>
      </c>
      <c r="G728" t="str">
        <f t="shared" si="1795"/>
        <v>NULL</v>
      </c>
      <c r="H728" t="s">
        <v>2353</v>
      </c>
      <c r="I728" t="str">
        <f t="shared" si="1776"/>
        <v>Non-Document</v>
      </c>
      <c r="J728">
        <f t="shared" si="1781"/>
        <v>2</v>
      </c>
      <c r="K728">
        <f t="shared" ref="K728:L728" si="1796">K703</f>
        <v>4</v>
      </c>
      <c r="L728">
        <f t="shared" si="1796"/>
        <v>4.5</v>
      </c>
      <c r="M728">
        <f>INDEX('Express Worldwide Export'!$C$14:$S$170,MATCH('Rate Load ExpressWW Export'!L728,'Express Worldwide Export'!$B$14:$B$170,0),MATCH("Zone "&amp;'Rate Load ExpressWW Export'!J728,'Express Worldwide Export'!$C$13:$S$13,0))*1</f>
        <v>19.32</v>
      </c>
      <c r="N728" t="str">
        <f t="shared" si="1778"/>
        <v>Flat KG</v>
      </c>
      <c r="O728" t="s">
        <v>2310</v>
      </c>
      <c r="P728" t="s">
        <v>18</v>
      </c>
      <c r="R728" t="str">
        <f t="shared" si="1774"/>
        <v>('DHL','2024-01-01','2024-12-31','12565','Export','US',NULL,'EXPRESS WW (NON-DOC) ','Non-Document','2',4,4.5,19.32,'Flat KG','AppliedMaterials_2024',NULL),</v>
      </c>
    </row>
    <row r="729" spans="1:18" x14ac:dyDescent="0.3">
      <c r="A729" t="str">
        <f t="shared" si="1779"/>
        <v>DHL</v>
      </c>
      <c r="B729" s="1" t="s">
        <v>21</v>
      </c>
      <c r="C729" s="1" t="s">
        <v>2309</v>
      </c>
      <c r="D729">
        <v>12565</v>
      </c>
      <c r="E729" t="str">
        <f t="shared" ref="E729:G729" si="1797">E704</f>
        <v>Export</v>
      </c>
      <c r="F729" t="str">
        <f t="shared" si="1797"/>
        <v>US</v>
      </c>
      <c r="G729" t="str">
        <f t="shared" si="1797"/>
        <v>NULL</v>
      </c>
      <c r="H729" t="s">
        <v>2353</v>
      </c>
      <c r="I729" t="str">
        <f t="shared" si="1776"/>
        <v>Non-Document</v>
      </c>
      <c r="J729">
        <f t="shared" si="1781"/>
        <v>2</v>
      </c>
      <c r="K729">
        <f t="shared" ref="K729:L729" si="1798">K704</f>
        <v>4.5</v>
      </c>
      <c r="L729">
        <f t="shared" si="1798"/>
        <v>5</v>
      </c>
      <c r="M729">
        <f>INDEX('Express Worldwide Export'!$C$14:$S$170,MATCH('Rate Load ExpressWW Export'!L729,'Express Worldwide Export'!$B$14:$B$170,0),MATCH("Zone "&amp;'Rate Load ExpressWW Export'!J729,'Express Worldwide Export'!$C$13:$S$13,0))*1</f>
        <v>20.170000000000002</v>
      </c>
      <c r="N729" t="str">
        <f t="shared" si="1778"/>
        <v>Flat KG</v>
      </c>
      <c r="O729" t="s">
        <v>2310</v>
      </c>
      <c r="P729" t="s">
        <v>18</v>
      </c>
      <c r="R729" t="str">
        <f t="shared" si="1774"/>
        <v>('DHL','2024-01-01','2024-12-31','12565','Export','US',NULL,'EXPRESS WW (NON-DOC) ','Non-Document','2',4.5,5,20.17,'Flat KG','AppliedMaterials_2024',NULL),</v>
      </c>
    </row>
    <row r="730" spans="1:18" x14ac:dyDescent="0.3">
      <c r="A730" t="str">
        <f t="shared" si="1779"/>
        <v>DHL</v>
      </c>
      <c r="B730" s="1" t="s">
        <v>21</v>
      </c>
      <c r="C730" s="1" t="s">
        <v>2309</v>
      </c>
      <c r="D730">
        <v>12565</v>
      </c>
      <c r="E730" t="str">
        <f t="shared" ref="E730:G730" si="1799">E705</f>
        <v>Export</v>
      </c>
      <c r="F730" t="str">
        <f t="shared" si="1799"/>
        <v>US</v>
      </c>
      <c r="G730" t="str">
        <f t="shared" si="1799"/>
        <v>NULL</v>
      </c>
      <c r="H730" t="s">
        <v>2353</v>
      </c>
      <c r="I730" t="str">
        <f t="shared" si="1776"/>
        <v>Non-Document</v>
      </c>
      <c r="J730">
        <f t="shared" si="1781"/>
        <v>2</v>
      </c>
      <c r="K730">
        <f t="shared" ref="K730:L730" si="1800">K705</f>
        <v>5</v>
      </c>
      <c r="L730">
        <f t="shared" si="1800"/>
        <v>5.5</v>
      </c>
      <c r="M730">
        <f>INDEX('Express Worldwide Export'!$C$14:$S$170,MATCH('Rate Load ExpressWW Export'!L730,'Express Worldwide Export'!$B$14:$B$170,0),MATCH("Zone "&amp;'Rate Load ExpressWW Export'!J730,'Express Worldwide Export'!$C$13:$S$13,0))*1</f>
        <v>20.92</v>
      </c>
      <c r="N730" t="str">
        <f t="shared" si="1778"/>
        <v>Flat KG</v>
      </c>
      <c r="O730" t="s">
        <v>2310</v>
      </c>
      <c r="P730" t="s">
        <v>18</v>
      </c>
      <c r="R730" t="str">
        <f t="shared" si="1774"/>
        <v>('DHL','2024-01-01','2024-12-31','12565','Export','US',NULL,'EXPRESS WW (NON-DOC) ','Non-Document','2',5,5.5,20.92,'Flat KG','AppliedMaterials_2024',NULL),</v>
      </c>
    </row>
    <row r="731" spans="1:18" x14ac:dyDescent="0.3">
      <c r="A731" t="str">
        <f t="shared" si="1779"/>
        <v>DHL</v>
      </c>
      <c r="B731" s="1" t="s">
        <v>21</v>
      </c>
      <c r="C731" s="1" t="s">
        <v>2309</v>
      </c>
      <c r="D731">
        <v>12565</v>
      </c>
      <c r="E731" t="str">
        <f t="shared" ref="E731:G731" si="1801">E706</f>
        <v>Export</v>
      </c>
      <c r="F731" t="str">
        <f t="shared" si="1801"/>
        <v>US</v>
      </c>
      <c r="G731" t="str">
        <f t="shared" si="1801"/>
        <v>NULL</v>
      </c>
      <c r="H731" t="s">
        <v>2353</v>
      </c>
      <c r="I731" t="str">
        <f t="shared" si="1776"/>
        <v>Non-Document</v>
      </c>
      <c r="J731">
        <f t="shared" si="1781"/>
        <v>2</v>
      </c>
      <c r="K731">
        <f t="shared" ref="K731:L731" si="1802">K706</f>
        <v>5.5</v>
      </c>
      <c r="L731">
        <f t="shared" si="1802"/>
        <v>6</v>
      </c>
      <c r="M731">
        <f>INDEX('Express Worldwide Export'!$C$14:$S$170,MATCH('Rate Load ExpressWW Export'!L731,'Express Worldwide Export'!$B$14:$B$170,0),MATCH("Zone "&amp;'Rate Load ExpressWW Export'!J731,'Express Worldwide Export'!$C$13:$S$13,0))*1</f>
        <v>21.67</v>
      </c>
      <c r="N731" t="str">
        <f t="shared" si="1778"/>
        <v>Flat KG</v>
      </c>
      <c r="O731" t="s">
        <v>2310</v>
      </c>
      <c r="P731" t="s">
        <v>18</v>
      </c>
      <c r="R731" t="str">
        <f t="shared" si="1774"/>
        <v>('DHL','2024-01-01','2024-12-31','12565','Export','US',NULL,'EXPRESS WW (NON-DOC) ','Non-Document','2',5.5,6,21.67,'Flat KG','AppliedMaterials_2024',NULL),</v>
      </c>
    </row>
    <row r="732" spans="1:18" x14ac:dyDescent="0.3">
      <c r="A732" t="str">
        <f t="shared" si="1779"/>
        <v>DHL</v>
      </c>
      <c r="B732" s="1" t="s">
        <v>21</v>
      </c>
      <c r="C732" s="1" t="s">
        <v>2309</v>
      </c>
      <c r="D732">
        <v>12565</v>
      </c>
      <c r="E732" t="str">
        <f t="shared" ref="E732:G732" si="1803">E707</f>
        <v>Export</v>
      </c>
      <c r="F732" t="str">
        <f t="shared" si="1803"/>
        <v>US</v>
      </c>
      <c r="G732" t="str">
        <f t="shared" si="1803"/>
        <v>NULL</v>
      </c>
      <c r="H732" t="s">
        <v>2353</v>
      </c>
      <c r="I732" t="str">
        <f t="shared" si="1776"/>
        <v>Non-Document</v>
      </c>
      <c r="J732">
        <f t="shared" si="1781"/>
        <v>2</v>
      </c>
      <c r="K732">
        <f t="shared" ref="K732:L732" si="1804">K707</f>
        <v>6</v>
      </c>
      <c r="L732">
        <f t="shared" si="1804"/>
        <v>6.5</v>
      </c>
      <c r="M732">
        <f>INDEX('Express Worldwide Export'!$C$14:$S$170,MATCH('Rate Load ExpressWW Export'!L732,'Express Worldwide Export'!$B$14:$B$170,0),MATCH("Zone "&amp;'Rate Load ExpressWW Export'!J732,'Express Worldwide Export'!$C$13:$S$13,0))*1</f>
        <v>22.42</v>
      </c>
      <c r="N732" t="str">
        <f t="shared" si="1778"/>
        <v>Flat KG</v>
      </c>
      <c r="O732" t="s">
        <v>2310</v>
      </c>
      <c r="P732" t="s">
        <v>18</v>
      </c>
      <c r="R732" t="str">
        <f t="shared" si="1774"/>
        <v>('DHL','2024-01-01','2024-12-31','12565','Export','US',NULL,'EXPRESS WW (NON-DOC) ','Non-Document','2',6,6.5,22.42,'Flat KG','AppliedMaterials_2024',NULL),</v>
      </c>
    </row>
    <row r="733" spans="1:18" x14ac:dyDescent="0.3">
      <c r="A733" t="str">
        <f t="shared" si="1779"/>
        <v>DHL</v>
      </c>
      <c r="B733" s="1" t="s">
        <v>21</v>
      </c>
      <c r="C733" s="1" t="s">
        <v>2309</v>
      </c>
      <c r="D733">
        <v>12565</v>
      </c>
      <c r="E733" t="str">
        <f t="shared" ref="E733:G733" si="1805">E708</f>
        <v>Export</v>
      </c>
      <c r="F733" t="str">
        <f t="shared" si="1805"/>
        <v>US</v>
      </c>
      <c r="G733" t="str">
        <f t="shared" si="1805"/>
        <v>NULL</v>
      </c>
      <c r="H733" t="s">
        <v>2353</v>
      </c>
      <c r="I733" t="str">
        <f t="shared" si="1776"/>
        <v>Non-Document</v>
      </c>
      <c r="J733">
        <f t="shared" si="1781"/>
        <v>2</v>
      </c>
      <c r="K733">
        <f t="shared" ref="K733:L733" si="1806">K708</f>
        <v>6.5</v>
      </c>
      <c r="L733">
        <f t="shared" si="1806"/>
        <v>7</v>
      </c>
      <c r="M733">
        <f>INDEX('Express Worldwide Export'!$C$14:$S$170,MATCH('Rate Load ExpressWW Export'!L733,'Express Worldwide Export'!$B$14:$B$170,0),MATCH("Zone "&amp;'Rate Load ExpressWW Export'!J733,'Express Worldwide Export'!$C$13:$S$13,0))*1</f>
        <v>23.17</v>
      </c>
      <c r="N733" t="str">
        <f t="shared" si="1778"/>
        <v>Flat KG</v>
      </c>
      <c r="O733" t="s">
        <v>2310</v>
      </c>
      <c r="P733" t="s">
        <v>18</v>
      </c>
      <c r="R733" t="str">
        <f t="shared" si="1774"/>
        <v>('DHL','2024-01-01','2024-12-31','12565','Export','US',NULL,'EXPRESS WW (NON-DOC) ','Non-Document','2',6.5,7,23.17,'Flat KG','AppliedMaterials_2024',NULL),</v>
      </c>
    </row>
    <row r="734" spans="1:18" x14ac:dyDescent="0.3">
      <c r="A734" t="str">
        <f t="shared" si="1779"/>
        <v>DHL</v>
      </c>
      <c r="B734" s="1" t="s">
        <v>21</v>
      </c>
      <c r="C734" s="1" t="s">
        <v>2309</v>
      </c>
      <c r="D734">
        <v>12565</v>
      </c>
      <c r="E734" t="str">
        <f t="shared" ref="E734:G734" si="1807">E709</f>
        <v>Export</v>
      </c>
      <c r="F734" t="str">
        <f t="shared" si="1807"/>
        <v>US</v>
      </c>
      <c r="G734" t="str">
        <f t="shared" si="1807"/>
        <v>NULL</v>
      </c>
      <c r="H734" t="s">
        <v>2353</v>
      </c>
      <c r="I734" t="str">
        <f t="shared" si="1776"/>
        <v>Non-Document</v>
      </c>
      <c r="J734">
        <f t="shared" si="1781"/>
        <v>2</v>
      </c>
      <c r="K734">
        <f t="shared" ref="K734:L734" si="1808">K709</f>
        <v>7</v>
      </c>
      <c r="L734">
        <f t="shared" si="1808"/>
        <v>7.5</v>
      </c>
      <c r="M734">
        <f>INDEX('Express Worldwide Export'!$C$14:$S$170,MATCH('Rate Load ExpressWW Export'!L734,'Express Worldwide Export'!$B$14:$B$170,0),MATCH("Zone "&amp;'Rate Load ExpressWW Export'!J734,'Express Worldwide Export'!$C$13:$S$13,0))*1</f>
        <v>23.92</v>
      </c>
      <c r="N734" t="str">
        <f t="shared" si="1778"/>
        <v>Flat KG</v>
      </c>
      <c r="O734" t="s">
        <v>2310</v>
      </c>
      <c r="P734" t="s">
        <v>18</v>
      </c>
      <c r="R734" t="str">
        <f t="shared" si="1774"/>
        <v>('DHL','2024-01-01','2024-12-31','12565','Export','US',NULL,'EXPRESS WW (NON-DOC) ','Non-Document','2',7,7.5,23.92,'Flat KG','AppliedMaterials_2024',NULL),</v>
      </c>
    </row>
    <row r="735" spans="1:18" x14ac:dyDescent="0.3">
      <c r="A735" t="str">
        <f t="shared" si="1779"/>
        <v>DHL</v>
      </c>
      <c r="B735" s="1" t="s">
        <v>21</v>
      </c>
      <c r="C735" s="1" t="s">
        <v>2309</v>
      </c>
      <c r="D735">
        <v>12565</v>
      </c>
      <c r="E735" t="str">
        <f t="shared" ref="E735:G735" si="1809">E710</f>
        <v>Export</v>
      </c>
      <c r="F735" t="str">
        <f t="shared" si="1809"/>
        <v>US</v>
      </c>
      <c r="G735" t="str">
        <f t="shared" si="1809"/>
        <v>NULL</v>
      </c>
      <c r="H735" t="s">
        <v>2353</v>
      </c>
      <c r="I735" t="str">
        <f t="shared" si="1776"/>
        <v>Non-Document</v>
      </c>
      <c r="J735">
        <f t="shared" si="1781"/>
        <v>2</v>
      </c>
      <c r="K735">
        <f t="shared" ref="K735:L735" si="1810">K710</f>
        <v>7.5</v>
      </c>
      <c r="L735">
        <f t="shared" si="1810"/>
        <v>8</v>
      </c>
      <c r="M735">
        <f>INDEX('Express Worldwide Export'!$C$14:$S$170,MATCH('Rate Load ExpressWW Export'!L735,'Express Worldwide Export'!$B$14:$B$170,0),MATCH("Zone "&amp;'Rate Load ExpressWW Export'!J735,'Express Worldwide Export'!$C$13:$S$13,0))*1</f>
        <v>24.67</v>
      </c>
      <c r="N735" t="str">
        <f t="shared" si="1778"/>
        <v>Flat KG</v>
      </c>
      <c r="O735" t="s">
        <v>2310</v>
      </c>
      <c r="P735" t="s">
        <v>18</v>
      </c>
      <c r="R735" t="str">
        <f t="shared" si="1774"/>
        <v>('DHL','2024-01-01','2024-12-31','12565','Export','US',NULL,'EXPRESS WW (NON-DOC) ','Non-Document','2',7.5,8,24.67,'Flat KG','AppliedMaterials_2024',NULL),</v>
      </c>
    </row>
    <row r="736" spans="1:18" x14ac:dyDescent="0.3">
      <c r="A736" t="str">
        <f t="shared" si="1779"/>
        <v>DHL</v>
      </c>
      <c r="B736" s="1" t="s">
        <v>21</v>
      </c>
      <c r="C736" s="1" t="s">
        <v>2309</v>
      </c>
      <c r="D736">
        <v>12565</v>
      </c>
      <c r="E736" t="str">
        <f t="shared" ref="E736:G736" si="1811">E711</f>
        <v>Export</v>
      </c>
      <c r="F736" t="str">
        <f t="shared" si="1811"/>
        <v>US</v>
      </c>
      <c r="G736" t="str">
        <f t="shared" si="1811"/>
        <v>NULL</v>
      </c>
      <c r="H736" t="s">
        <v>2353</v>
      </c>
      <c r="I736" t="str">
        <f t="shared" si="1776"/>
        <v>Non-Document</v>
      </c>
      <c r="J736">
        <f t="shared" si="1781"/>
        <v>2</v>
      </c>
      <c r="K736">
        <f t="shared" ref="K736:L736" si="1812">K711</f>
        <v>8</v>
      </c>
      <c r="L736">
        <f t="shared" si="1812"/>
        <v>8.5</v>
      </c>
      <c r="M736">
        <f>INDEX('Express Worldwide Export'!$C$14:$S$170,MATCH('Rate Load ExpressWW Export'!L736,'Express Worldwide Export'!$B$14:$B$170,0),MATCH("Zone "&amp;'Rate Load ExpressWW Export'!J736,'Express Worldwide Export'!$C$13:$S$13,0))*1</f>
        <v>25.42</v>
      </c>
      <c r="N736" t="str">
        <f t="shared" si="1778"/>
        <v>Flat KG</v>
      </c>
      <c r="O736" t="s">
        <v>2310</v>
      </c>
      <c r="P736" t="s">
        <v>18</v>
      </c>
      <c r="R736" t="str">
        <f t="shared" si="1774"/>
        <v>('DHL','2024-01-01','2024-12-31','12565','Export','US',NULL,'EXPRESS WW (NON-DOC) ','Non-Document','2',8,8.5,25.42,'Flat KG','AppliedMaterials_2024',NULL),</v>
      </c>
    </row>
    <row r="737" spans="1:18" x14ac:dyDescent="0.3">
      <c r="A737" t="str">
        <f t="shared" si="1779"/>
        <v>DHL</v>
      </c>
      <c r="B737" s="1" t="s">
        <v>21</v>
      </c>
      <c r="C737" s="1" t="s">
        <v>2309</v>
      </c>
      <c r="D737">
        <v>12565</v>
      </c>
      <c r="E737" t="str">
        <f t="shared" ref="E737:G737" si="1813">E712</f>
        <v>Export</v>
      </c>
      <c r="F737" t="str">
        <f t="shared" si="1813"/>
        <v>US</v>
      </c>
      <c r="G737" t="str">
        <f t="shared" si="1813"/>
        <v>NULL</v>
      </c>
      <c r="H737" t="s">
        <v>2353</v>
      </c>
      <c r="I737" t="str">
        <f t="shared" si="1776"/>
        <v>Non-Document</v>
      </c>
      <c r="J737">
        <f t="shared" si="1781"/>
        <v>2</v>
      </c>
      <c r="K737">
        <f t="shared" ref="K737:L737" si="1814">K712</f>
        <v>8.5</v>
      </c>
      <c r="L737">
        <f t="shared" si="1814"/>
        <v>9</v>
      </c>
      <c r="M737">
        <f>INDEX('Express Worldwide Export'!$C$14:$S$170,MATCH('Rate Load ExpressWW Export'!L737,'Express Worldwide Export'!$B$14:$B$170,0),MATCH("Zone "&amp;'Rate Load ExpressWW Export'!J737,'Express Worldwide Export'!$C$13:$S$13,0))*1</f>
        <v>26.17</v>
      </c>
      <c r="N737" t="str">
        <f t="shared" si="1778"/>
        <v>Flat KG</v>
      </c>
      <c r="O737" t="s">
        <v>2310</v>
      </c>
      <c r="P737" t="s">
        <v>18</v>
      </c>
      <c r="R737" t="str">
        <f t="shared" si="1774"/>
        <v>('DHL','2024-01-01','2024-12-31','12565','Export','US',NULL,'EXPRESS WW (NON-DOC) ','Non-Document','2',8.5,9,26.17,'Flat KG','AppliedMaterials_2024',NULL),</v>
      </c>
    </row>
    <row r="738" spans="1:18" x14ac:dyDescent="0.3">
      <c r="A738" t="str">
        <f t="shared" si="1779"/>
        <v>DHL</v>
      </c>
      <c r="B738" s="1" t="s">
        <v>21</v>
      </c>
      <c r="C738" s="1" t="s">
        <v>2309</v>
      </c>
      <c r="D738">
        <v>12565</v>
      </c>
      <c r="E738" t="str">
        <f t="shared" ref="E738:G738" si="1815">E713</f>
        <v>Export</v>
      </c>
      <c r="F738" t="str">
        <f t="shared" si="1815"/>
        <v>US</v>
      </c>
      <c r="G738" t="str">
        <f t="shared" si="1815"/>
        <v>NULL</v>
      </c>
      <c r="H738" t="s">
        <v>2353</v>
      </c>
      <c r="I738" t="str">
        <f t="shared" si="1776"/>
        <v>Non-Document</v>
      </c>
      <c r="J738">
        <f t="shared" si="1781"/>
        <v>2</v>
      </c>
      <c r="K738">
        <f t="shared" ref="K738:L738" si="1816">K713</f>
        <v>9</v>
      </c>
      <c r="L738">
        <f t="shared" si="1816"/>
        <v>9.5</v>
      </c>
      <c r="M738">
        <f>INDEX('Express Worldwide Export'!$C$14:$S$170,MATCH('Rate Load ExpressWW Export'!L738,'Express Worldwide Export'!$B$14:$B$170,0),MATCH("Zone "&amp;'Rate Load ExpressWW Export'!J738,'Express Worldwide Export'!$C$13:$S$13,0))*1</f>
        <v>26.92</v>
      </c>
      <c r="N738" t="str">
        <f t="shared" si="1778"/>
        <v>Flat KG</v>
      </c>
      <c r="O738" t="s">
        <v>2310</v>
      </c>
      <c r="P738" t="s">
        <v>18</v>
      </c>
      <c r="R738" t="str">
        <f t="shared" si="1774"/>
        <v>('DHL','2024-01-01','2024-12-31','12565','Export','US',NULL,'EXPRESS WW (NON-DOC) ','Non-Document','2',9,9.5,26.92,'Flat KG','AppliedMaterials_2024',NULL),</v>
      </c>
    </row>
    <row r="739" spans="1:18" x14ac:dyDescent="0.3">
      <c r="A739" t="str">
        <f t="shared" si="1779"/>
        <v>DHL</v>
      </c>
      <c r="B739" s="1" t="s">
        <v>21</v>
      </c>
      <c r="C739" s="1" t="s">
        <v>2309</v>
      </c>
      <c r="D739">
        <v>12565</v>
      </c>
      <c r="E739" t="str">
        <f t="shared" ref="E739:G739" si="1817">E714</f>
        <v>Export</v>
      </c>
      <c r="F739" t="str">
        <f t="shared" si="1817"/>
        <v>US</v>
      </c>
      <c r="G739" t="str">
        <f t="shared" si="1817"/>
        <v>NULL</v>
      </c>
      <c r="H739" t="s">
        <v>2353</v>
      </c>
      <c r="I739" t="str">
        <f t="shared" si="1776"/>
        <v>Non-Document</v>
      </c>
      <c r="J739">
        <f t="shared" si="1781"/>
        <v>2</v>
      </c>
      <c r="K739">
        <f t="shared" ref="K739:L739" si="1818">K714</f>
        <v>9.5</v>
      </c>
      <c r="L739">
        <f t="shared" si="1818"/>
        <v>10</v>
      </c>
      <c r="M739">
        <f>INDEX('Express Worldwide Export'!$C$14:$S$170,MATCH('Rate Load ExpressWW Export'!L739,'Express Worldwide Export'!$B$14:$B$170,0),MATCH("Zone "&amp;'Rate Load ExpressWW Export'!J739,'Express Worldwide Export'!$C$13:$S$13,0))*1</f>
        <v>27.67</v>
      </c>
      <c r="N739" t="str">
        <f t="shared" si="1778"/>
        <v>Flat KG</v>
      </c>
      <c r="O739" t="s">
        <v>2310</v>
      </c>
      <c r="P739" t="s">
        <v>18</v>
      </c>
      <c r="R739" t="str">
        <f t="shared" si="1774"/>
        <v>('DHL','2024-01-01','2024-12-31','12565','Export','US',NULL,'EXPRESS WW (NON-DOC) ','Non-Document','2',9.5,10,27.67,'Flat KG','AppliedMaterials_2024',NULL),</v>
      </c>
    </row>
    <row r="740" spans="1:18" x14ac:dyDescent="0.3">
      <c r="A740" t="str">
        <f t="shared" si="1779"/>
        <v>DHL</v>
      </c>
      <c r="B740" s="1" t="s">
        <v>21</v>
      </c>
      <c r="C740" s="1" t="s">
        <v>2309</v>
      </c>
      <c r="D740">
        <v>12565</v>
      </c>
      <c r="E740" t="str">
        <f t="shared" ref="E740:G740" si="1819">E715</f>
        <v>Export</v>
      </c>
      <c r="F740" t="str">
        <f t="shared" si="1819"/>
        <v>US</v>
      </c>
      <c r="G740" t="str">
        <f t="shared" si="1819"/>
        <v>NULL</v>
      </c>
      <c r="H740" t="s">
        <v>2353</v>
      </c>
      <c r="I740" t="str">
        <f t="shared" si="1776"/>
        <v>Non-Document</v>
      </c>
      <c r="J740">
        <f t="shared" si="1781"/>
        <v>2</v>
      </c>
      <c r="K740">
        <f t="shared" ref="K740:L740" si="1820">K715</f>
        <v>10</v>
      </c>
      <c r="L740">
        <f t="shared" si="1820"/>
        <v>20</v>
      </c>
      <c r="M740">
        <f>INDEX('Express Worldwide Export'!$C$14:$S$170,MATCH('Rate Load ExpressWW Export'!L740,'Express Worldwide Export'!$B$14:$B$170,0),MATCH("Zone "&amp;'Rate Load ExpressWW Export'!J740,'Express Worldwide Export'!$C$13:$S$13,0))*1</f>
        <v>0.41</v>
      </c>
      <c r="N740" t="str">
        <f t="shared" si="1778"/>
        <v>Per0.5KG_A</v>
      </c>
      <c r="O740" t="s">
        <v>2310</v>
      </c>
      <c r="P740">
        <f>M739</f>
        <v>27.67</v>
      </c>
      <c r="R740" t="str">
        <f t="shared" si="1774"/>
        <v>('DHL','2024-01-01','2024-12-31','12565','Export','US',NULL,'EXPRESS WW (NON-DOC) ','Non-Document','2',10,20,0.41,'Per0.5KG_A','AppliedMaterials_2024',27.67),</v>
      </c>
    </row>
    <row r="741" spans="1:18" x14ac:dyDescent="0.3">
      <c r="A741" t="str">
        <f t="shared" si="1779"/>
        <v>DHL</v>
      </c>
      <c r="B741" s="1" t="s">
        <v>21</v>
      </c>
      <c r="C741" s="1" t="s">
        <v>2309</v>
      </c>
      <c r="D741">
        <v>12565</v>
      </c>
      <c r="E741" t="str">
        <f t="shared" ref="E741:G741" si="1821">E716</f>
        <v>Export</v>
      </c>
      <c r="F741" t="str">
        <f t="shared" si="1821"/>
        <v>US</v>
      </c>
      <c r="G741" t="str">
        <f t="shared" si="1821"/>
        <v>NULL</v>
      </c>
      <c r="H741" t="s">
        <v>2353</v>
      </c>
      <c r="I741" t="str">
        <f t="shared" si="1776"/>
        <v>Non-Document</v>
      </c>
      <c r="J741">
        <f t="shared" si="1781"/>
        <v>2</v>
      </c>
      <c r="K741">
        <f t="shared" ref="K741:L741" si="1822">K716</f>
        <v>20</v>
      </c>
      <c r="L741">
        <f t="shared" si="1822"/>
        <v>30</v>
      </c>
      <c r="M741">
        <f>INDEX('Express Worldwide Export'!$C$14:$S$170,MATCH('Rate Load ExpressWW Export'!L741,'Express Worldwide Export'!$B$14:$B$170,0),MATCH("Zone "&amp;'Rate Load ExpressWW Export'!J741,'Express Worldwide Export'!$C$13:$S$13,0))*1</f>
        <v>0.63</v>
      </c>
      <c r="N741" t="str">
        <f t="shared" si="1778"/>
        <v>Per0.5KG_A</v>
      </c>
      <c r="O741" t="s">
        <v>2310</v>
      </c>
      <c r="P741">
        <f>P740+((K741-K740)*2)*M740</f>
        <v>35.870000000000005</v>
      </c>
      <c r="R741" t="str">
        <f t="shared" si="1774"/>
        <v>('DHL','2024-01-01','2024-12-31','12565','Export','US',NULL,'EXPRESS WW (NON-DOC) ','Non-Document','2',20,30,0.63,'Per0.5KG_A','AppliedMaterials_2024',35.87),</v>
      </c>
    </row>
    <row r="742" spans="1:18" x14ac:dyDescent="0.3">
      <c r="A742" t="str">
        <f t="shared" si="1779"/>
        <v>DHL</v>
      </c>
      <c r="B742" s="1" t="s">
        <v>21</v>
      </c>
      <c r="C742" s="1" t="s">
        <v>2309</v>
      </c>
      <c r="D742">
        <v>12565</v>
      </c>
      <c r="E742" t="str">
        <f t="shared" ref="E742:G742" si="1823">E717</f>
        <v>Export</v>
      </c>
      <c r="F742" t="str">
        <f t="shared" si="1823"/>
        <v>US</v>
      </c>
      <c r="G742" t="str">
        <f t="shared" si="1823"/>
        <v>NULL</v>
      </c>
      <c r="H742" t="s">
        <v>2353</v>
      </c>
      <c r="I742" t="str">
        <f t="shared" si="1776"/>
        <v>Non-Document</v>
      </c>
      <c r="J742">
        <f t="shared" si="1781"/>
        <v>2</v>
      </c>
      <c r="K742">
        <f t="shared" ref="K742:L742" si="1824">K717</f>
        <v>30</v>
      </c>
      <c r="L742">
        <f t="shared" si="1824"/>
        <v>70</v>
      </c>
      <c r="M742">
        <f>INDEX('Express Worldwide Export'!$C$14:$S$170,MATCH('Rate Load ExpressWW Export'!L742,'Express Worldwide Export'!$B$14:$B$170,0),MATCH("Zone "&amp;'Rate Load ExpressWW Export'!J742,'Express Worldwide Export'!$C$13:$S$13,0))*1</f>
        <v>1.02</v>
      </c>
      <c r="N742" t="str">
        <f t="shared" si="1778"/>
        <v>Per0.5KG_A</v>
      </c>
      <c r="O742" t="s">
        <v>2310</v>
      </c>
      <c r="P742">
        <f>P741+(K742-K741)*2*M741</f>
        <v>48.470000000000006</v>
      </c>
      <c r="R742" t="str">
        <f t="shared" si="1774"/>
        <v>('DHL','2024-01-01','2024-12-31','12565','Export','US',NULL,'EXPRESS WW (NON-DOC) ','Non-Document','2',30,70,1.02,'Per0.5KG_A','AppliedMaterials_2024',48.47),</v>
      </c>
    </row>
    <row r="743" spans="1:18" x14ac:dyDescent="0.3">
      <c r="A743" t="str">
        <f t="shared" si="1779"/>
        <v>DHL</v>
      </c>
      <c r="B743" s="1" t="s">
        <v>21</v>
      </c>
      <c r="C743" s="1" t="s">
        <v>2309</v>
      </c>
      <c r="D743">
        <v>12565</v>
      </c>
      <c r="E743" t="str">
        <f t="shared" ref="E743:G743" si="1825">E718</f>
        <v>Export</v>
      </c>
      <c r="F743" t="str">
        <f t="shared" si="1825"/>
        <v>US</v>
      </c>
      <c r="G743" t="str">
        <f t="shared" si="1825"/>
        <v>NULL</v>
      </c>
      <c r="H743" t="s">
        <v>2353</v>
      </c>
      <c r="I743" t="str">
        <f t="shared" si="1776"/>
        <v>Non-Document</v>
      </c>
      <c r="J743">
        <f t="shared" si="1781"/>
        <v>2</v>
      </c>
      <c r="K743">
        <f t="shared" ref="K743:L743" si="1826">K718</f>
        <v>70</v>
      </c>
      <c r="L743">
        <f t="shared" si="1826"/>
        <v>300</v>
      </c>
      <c r="M743">
        <f>INDEX('Express Worldwide Export'!$C$14:$S$170,MATCH('Rate Load ExpressWW Export'!L743,'Express Worldwide Export'!$B$14:$B$170,0),MATCH("Zone "&amp;'Rate Load ExpressWW Export'!J743,'Express Worldwide Export'!$C$13:$S$13,0))*1</f>
        <v>1.39</v>
      </c>
      <c r="N743" t="str">
        <f t="shared" si="1778"/>
        <v>Per0.5KG_A</v>
      </c>
      <c r="O743" t="s">
        <v>2310</v>
      </c>
      <c r="P743">
        <f>P742+(K743-K742)*2*M742</f>
        <v>130.07</v>
      </c>
      <c r="R743" t="str">
        <f t="shared" si="1774"/>
        <v>('DHL','2024-01-01','2024-12-31','12565','Export','US',NULL,'EXPRESS WW (NON-DOC) ','Non-Document','2',70,300,1.39,'Per0.5KG_A','AppliedMaterials_2024',130.07),</v>
      </c>
    </row>
    <row r="744" spans="1:18" x14ac:dyDescent="0.3">
      <c r="A744" t="str">
        <f t="shared" si="1779"/>
        <v>DHL</v>
      </c>
      <c r="B744" s="1" t="s">
        <v>21</v>
      </c>
      <c r="C744" s="1" t="s">
        <v>2309</v>
      </c>
      <c r="D744">
        <v>12565</v>
      </c>
      <c r="E744" t="str">
        <f t="shared" ref="E744:G744" si="1827">E719</f>
        <v>Export</v>
      </c>
      <c r="F744" t="str">
        <f t="shared" si="1827"/>
        <v>US</v>
      </c>
      <c r="G744" t="str">
        <f t="shared" si="1827"/>
        <v>NULL</v>
      </c>
      <c r="H744" t="s">
        <v>2353</v>
      </c>
      <c r="I744" t="str">
        <f t="shared" si="1776"/>
        <v>Non-Document</v>
      </c>
      <c r="J744">
        <f t="shared" si="1781"/>
        <v>2</v>
      </c>
      <c r="K744">
        <f t="shared" ref="K744:L744" si="1828">K719</f>
        <v>300</v>
      </c>
      <c r="L744">
        <f t="shared" si="1828"/>
        <v>99999</v>
      </c>
      <c r="M744">
        <f>INDEX('Express Worldwide Export'!$C$14:$S$170,MATCH('Rate Load ExpressWW Export'!L744,'Express Worldwide Export'!$B$14:$B$170,0),MATCH("Zone "&amp;'Rate Load ExpressWW Export'!J744,'Express Worldwide Export'!$C$13:$S$13,0))*1</f>
        <v>1.41</v>
      </c>
      <c r="N744" t="str">
        <f t="shared" si="1778"/>
        <v>Per0.5KG_A</v>
      </c>
      <c r="O744" t="s">
        <v>2310</v>
      </c>
      <c r="P744">
        <f>P743+(K744-K743)*2*M743</f>
        <v>769.47</v>
      </c>
      <c r="R744" t="str">
        <f t="shared" si="1774"/>
        <v>('DHL','2024-01-01','2024-12-31','12565','Export','US',NULL,'EXPRESS WW (NON-DOC) ','Non-Document','2',300,99999,1.41,'Per0.5KG_A','AppliedMaterials_2024',769.47),</v>
      </c>
    </row>
    <row r="745" spans="1:18" x14ac:dyDescent="0.3">
      <c r="A745" t="str">
        <f t="shared" si="1779"/>
        <v>DHL</v>
      </c>
      <c r="B745" s="1" t="s">
        <v>21</v>
      </c>
      <c r="C745" s="1" t="s">
        <v>2309</v>
      </c>
      <c r="D745">
        <v>12565</v>
      </c>
      <c r="E745" t="str">
        <f t="shared" ref="E745:G745" si="1829">E720</f>
        <v>Export</v>
      </c>
      <c r="F745" t="str">
        <f t="shared" si="1829"/>
        <v>US</v>
      </c>
      <c r="G745" t="str">
        <f t="shared" si="1829"/>
        <v>NULL</v>
      </c>
      <c r="H745" t="s">
        <v>2353</v>
      </c>
      <c r="I745" t="str">
        <f t="shared" si="1776"/>
        <v>Non-Document</v>
      </c>
      <c r="J745">
        <f t="shared" si="1781"/>
        <v>3</v>
      </c>
      <c r="K745">
        <f t="shared" ref="K745:L745" si="1830">K720</f>
        <v>0</v>
      </c>
      <c r="L745">
        <f t="shared" si="1830"/>
        <v>0.5</v>
      </c>
      <c r="M745">
        <f>INDEX('Express Worldwide Export'!$C$14:$S$170,MATCH('Rate Load ExpressWW Export'!L745,'Express Worldwide Export'!$B$14:$B$170,0),MATCH("Zone "&amp;'Rate Load ExpressWW Export'!J745,'Express Worldwide Export'!$C$13:$S$13,0))*1</f>
        <v>13.05</v>
      </c>
      <c r="N745" t="str">
        <f t="shared" si="1778"/>
        <v>Flat KG</v>
      </c>
      <c r="O745" t="s">
        <v>2310</v>
      </c>
      <c r="P745" t="s">
        <v>18</v>
      </c>
      <c r="R745" t="str">
        <f t="shared" si="1774"/>
        <v>('DHL','2024-01-01','2024-12-31','12565','Export','US',NULL,'EXPRESS WW (NON-DOC) ','Non-Document','3',0,0.5,13.05,'Flat KG','AppliedMaterials_2024',NULL),</v>
      </c>
    </row>
    <row r="746" spans="1:18" x14ac:dyDescent="0.3">
      <c r="A746" t="str">
        <f t="shared" si="1779"/>
        <v>DHL</v>
      </c>
      <c r="B746" s="1" t="s">
        <v>21</v>
      </c>
      <c r="C746" s="1" t="s">
        <v>2309</v>
      </c>
      <c r="D746">
        <v>12565</v>
      </c>
      <c r="E746" t="str">
        <f t="shared" ref="E746:G746" si="1831">E721</f>
        <v>Export</v>
      </c>
      <c r="F746" t="str">
        <f t="shared" si="1831"/>
        <v>US</v>
      </c>
      <c r="G746" t="str">
        <f t="shared" si="1831"/>
        <v>NULL</v>
      </c>
      <c r="H746" t="s">
        <v>2353</v>
      </c>
      <c r="I746" t="str">
        <f t="shared" si="1776"/>
        <v>Non-Document</v>
      </c>
      <c r="J746">
        <f t="shared" si="1781"/>
        <v>3</v>
      </c>
      <c r="K746">
        <f t="shared" ref="K746:L746" si="1832">K721</f>
        <v>0.5</v>
      </c>
      <c r="L746">
        <f t="shared" si="1832"/>
        <v>1</v>
      </c>
      <c r="M746">
        <f>INDEX('Express Worldwide Export'!$C$14:$S$170,MATCH('Rate Load ExpressWW Export'!L746,'Express Worldwide Export'!$B$14:$B$170,0),MATCH("Zone "&amp;'Rate Load ExpressWW Export'!J746,'Express Worldwide Export'!$C$13:$S$13,0))*1</f>
        <v>14.8</v>
      </c>
      <c r="N746" t="str">
        <f t="shared" si="1778"/>
        <v>Flat KG</v>
      </c>
      <c r="O746" t="s">
        <v>2310</v>
      </c>
      <c r="P746" t="s">
        <v>18</v>
      </c>
      <c r="R746" t="str">
        <f t="shared" si="1774"/>
        <v>('DHL','2024-01-01','2024-12-31','12565','Export','US',NULL,'EXPRESS WW (NON-DOC) ','Non-Document','3',0.5,1,14.8,'Flat KG','AppliedMaterials_2024',NULL),</v>
      </c>
    </row>
    <row r="747" spans="1:18" x14ac:dyDescent="0.3">
      <c r="A747" t="str">
        <f t="shared" si="1779"/>
        <v>DHL</v>
      </c>
      <c r="B747" s="1" t="s">
        <v>21</v>
      </c>
      <c r="C747" s="1" t="s">
        <v>2309</v>
      </c>
      <c r="D747">
        <v>12565</v>
      </c>
      <c r="E747" t="str">
        <f t="shared" ref="E747:G747" si="1833">E722</f>
        <v>Export</v>
      </c>
      <c r="F747" t="str">
        <f t="shared" si="1833"/>
        <v>US</v>
      </c>
      <c r="G747" t="str">
        <f t="shared" si="1833"/>
        <v>NULL</v>
      </c>
      <c r="H747" t="s">
        <v>2353</v>
      </c>
      <c r="I747" t="str">
        <f t="shared" si="1776"/>
        <v>Non-Document</v>
      </c>
      <c r="J747">
        <f t="shared" si="1781"/>
        <v>3</v>
      </c>
      <c r="K747">
        <f t="shared" ref="K747:L747" si="1834">K722</f>
        <v>1</v>
      </c>
      <c r="L747">
        <f t="shared" si="1834"/>
        <v>1.5</v>
      </c>
      <c r="M747">
        <f>INDEX('Express Worldwide Export'!$C$14:$S$170,MATCH('Rate Load ExpressWW Export'!L747,'Express Worldwide Export'!$B$14:$B$170,0),MATCH("Zone "&amp;'Rate Load ExpressWW Export'!J747,'Express Worldwide Export'!$C$13:$S$13,0))*1</f>
        <v>16.09</v>
      </c>
      <c r="N747" t="str">
        <f t="shared" si="1778"/>
        <v>Flat KG</v>
      </c>
      <c r="O747" t="s">
        <v>2310</v>
      </c>
      <c r="P747" t="s">
        <v>18</v>
      </c>
      <c r="R747" t="str">
        <f t="shared" si="1774"/>
        <v>('DHL','2024-01-01','2024-12-31','12565','Export','US',NULL,'EXPRESS WW (NON-DOC) ','Non-Document','3',1,1.5,16.09,'Flat KG','AppliedMaterials_2024',NULL),</v>
      </c>
    </row>
    <row r="748" spans="1:18" x14ac:dyDescent="0.3">
      <c r="A748" t="str">
        <f t="shared" si="1779"/>
        <v>DHL</v>
      </c>
      <c r="B748" s="1" t="s">
        <v>21</v>
      </c>
      <c r="C748" s="1" t="s">
        <v>2309</v>
      </c>
      <c r="D748">
        <v>12565</v>
      </c>
      <c r="E748" t="str">
        <f t="shared" ref="E748:G748" si="1835">E723</f>
        <v>Export</v>
      </c>
      <c r="F748" t="str">
        <f t="shared" si="1835"/>
        <v>US</v>
      </c>
      <c r="G748" t="str">
        <f t="shared" si="1835"/>
        <v>NULL</v>
      </c>
      <c r="H748" t="s">
        <v>2353</v>
      </c>
      <c r="I748" t="str">
        <f t="shared" si="1776"/>
        <v>Non-Document</v>
      </c>
      <c r="J748">
        <f t="shared" si="1781"/>
        <v>3</v>
      </c>
      <c r="K748">
        <f t="shared" ref="K748:L748" si="1836">K723</f>
        <v>1.5</v>
      </c>
      <c r="L748">
        <f t="shared" si="1836"/>
        <v>2</v>
      </c>
      <c r="M748">
        <f>INDEX('Express Worldwide Export'!$C$14:$S$170,MATCH('Rate Load ExpressWW Export'!L748,'Express Worldwide Export'!$B$14:$B$170,0),MATCH("Zone "&amp;'Rate Load ExpressWW Export'!J748,'Express Worldwide Export'!$C$13:$S$13,0))*1</f>
        <v>17.38</v>
      </c>
      <c r="N748" t="str">
        <f t="shared" si="1778"/>
        <v>Flat KG</v>
      </c>
      <c r="O748" t="s">
        <v>2310</v>
      </c>
      <c r="P748" t="s">
        <v>18</v>
      </c>
      <c r="R748" t="str">
        <f t="shared" si="1774"/>
        <v>('DHL','2024-01-01','2024-12-31','12565','Export','US',NULL,'EXPRESS WW (NON-DOC) ','Non-Document','3',1.5,2,17.38,'Flat KG','AppliedMaterials_2024',NULL),</v>
      </c>
    </row>
    <row r="749" spans="1:18" x14ac:dyDescent="0.3">
      <c r="A749" t="str">
        <f t="shared" si="1779"/>
        <v>DHL</v>
      </c>
      <c r="B749" s="1" t="s">
        <v>21</v>
      </c>
      <c r="C749" s="1" t="s">
        <v>2309</v>
      </c>
      <c r="D749">
        <v>12565</v>
      </c>
      <c r="E749" t="str">
        <f t="shared" ref="E749:G749" si="1837">E724</f>
        <v>Export</v>
      </c>
      <c r="F749" t="str">
        <f t="shared" si="1837"/>
        <v>US</v>
      </c>
      <c r="G749" t="str">
        <f t="shared" si="1837"/>
        <v>NULL</v>
      </c>
      <c r="H749" t="s">
        <v>2353</v>
      </c>
      <c r="I749" t="str">
        <f t="shared" si="1776"/>
        <v>Non-Document</v>
      </c>
      <c r="J749">
        <f t="shared" si="1781"/>
        <v>3</v>
      </c>
      <c r="K749">
        <f t="shared" ref="K749:L749" si="1838">K724</f>
        <v>2</v>
      </c>
      <c r="L749">
        <f t="shared" si="1838"/>
        <v>2.5</v>
      </c>
      <c r="M749">
        <f>INDEX('Express Worldwide Export'!$C$14:$S$170,MATCH('Rate Load ExpressWW Export'!L749,'Express Worldwide Export'!$B$14:$B$170,0),MATCH("Zone "&amp;'Rate Load ExpressWW Export'!J749,'Express Worldwide Export'!$C$13:$S$13,0))*1</f>
        <v>18.649999999999999</v>
      </c>
      <c r="N749" t="str">
        <f t="shared" si="1778"/>
        <v>Flat KG</v>
      </c>
      <c r="O749" t="s">
        <v>2310</v>
      </c>
      <c r="P749" t="s">
        <v>18</v>
      </c>
      <c r="R749" t="str">
        <f t="shared" si="1774"/>
        <v>('DHL','2024-01-01','2024-12-31','12565','Export','US',NULL,'EXPRESS WW (NON-DOC) ','Non-Document','3',2,2.5,18.65,'Flat KG','AppliedMaterials_2024',NULL),</v>
      </c>
    </row>
    <row r="750" spans="1:18" x14ac:dyDescent="0.3">
      <c r="A750" t="str">
        <f t="shared" si="1779"/>
        <v>DHL</v>
      </c>
      <c r="B750" s="1" t="s">
        <v>21</v>
      </c>
      <c r="C750" s="1" t="s">
        <v>2309</v>
      </c>
      <c r="D750">
        <v>12565</v>
      </c>
      <c r="E750" t="str">
        <f t="shared" ref="E750:G750" si="1839">E725</f>
        <v>Export</v>
      </c>
      <c r="F750" t="str">
        <f t="shared" si="1839"/>
        <v>US</v>
      </c>
      <c r="G750" t="str">
        <f t="shared" si="1839"/>
        <v>NULL</v>
      </c>
      <c r="H750" t="s">
        <v>2353</v>
      </c>
      <c r="I750" t="str">
        <f t="shared" si="1776"/>
        <v>Non-Document</v>
      </c>
      <c r="J750">
        <f t="shared" si="1781"/>
        <v>3</v>
      </c>
      <c r="K750">
        <f t="shared" ref="K750:L750" si="1840">K725</f>
        <v>2.5</v>
      </c>
      <c r="L750">
        <f t="shared" si="1840"/>
        <v>3</v>
      </c>
      <c r="M750">
        <f>INDEX('Express Worldwide Export'!$C$14:$S$170,MATCH('Rate Load ExpressWW Export'!L750,'Express Worldwide Export'!$B$14:$B$170,0),MATCH("Zone "&amp;'Rate Load ExpressWW Export'!J750,'Express Worldwide Export'!$C$13:$S$13,0))*1</f>
        <v>19.739999999999998</v>
      </c>
      <c r="N750" t="str">
        <f t="shared" si="1778"/>
        <v>Flat KG</v>
      </c>
      <c r="O750" t="s">
        <v>2310</v>
      </c>
      <c r="P750" t="s">
        <v>18</v>
      </c>
      <c r="R750" t="str">
        <f t="shared" si="1774"/>
        <v>('DHL','2024-01-01','2024-12-31','12565','Export','US',NULL,'EXPRESS WW (NON-DOC) ','Non-Document','3',2.5,3,19.74,'Flat KG','AppliedMaterials_2024',NULL),</v>
      </c>
    </row>
    <row r="751" spans="1:18" x14ac:dyDescent="0.3">
      <c r="A751" t="str">
        <f t="shared" si="1779"/>
        <v>DHL</v>
      </c>
      <c r="B751" s="1" t="s">
        <v>21</v>
      </c>
      <c r="C751" s="1" t="s">
        <v>2309</v>
      </c>
      <c r="D751">
        <v>12565</v>
      </c>
      <c r="E751" t="str">
        <f t="shared" ref="E751:G751" si="1841">E726</f>
        <v>Export</v>
      </c>
      <c r="F751" t="str">
        <f t="shared" si="1841"/>
        <v>US</v>
      </c>
      <c r="G751" t="str">
        <f t="shared" si="1841"/>
        <v>NULL</v>
      </c>
      <c r="H751" t="s">
        <v>2353</v>
      </c>
      <c r="I751" t="str">
        <f t="shared" si="1776"/>
        <v>Non-Document</v>
      </c>
      <c r="J751">
        <f t="shared" si="1781"/>
        <v>3</v>
      </c>
      <c r="K751">
        <f t="shared" ref="K751:L751" si="1842">K726</f>
        <v>3</v>
      </c>
      <c r="L751">
        <f t="shared" si="1842"/>
        <v>3.5</v>
      </c>
      <c r="M751">
        <f>INDEX('Express Worldwide Export'!$C$14:$S$170,MATCH('Rate Load ExpressWW Export'!L751,'Express Worldwide Export'!$B$14:$B$170,0),MATCH("Zone "&amp;'Rate Load ExpressWW Export'!J751,'Express Worldwide Export'!$C$13:$S$13,0))*1</f>
        <v>20.83</v>
      </c>
      <c r="N751" t="str">
        <f t="shared" si="1778"/>
        <v>Flat KG</v>
      </c>
      <c r="O751" t="s">
        <v>2310</v>
      </c>
      <c r="P751" t="s">
        <v>18</v>
      </c>
      <c r="R751" t="str">
        <f t="shared" si="1774"/>
        <v>('DHL','2024-01-01','2024-12-31','12565','Export','US',NULL,'EXPRESS WW (NON-DOC) ','Non-Document','3',3,3.5,20.83,'Flat KG','AppliedMaterials_2024',NULL),</v>
      </c>
    </row>
    <row r="752" spans="1:18" x14ac:dyDescent="0.3">
      <c r="A752" t="str">
        <f t="shared" si="1779"/>
        <v>DHL</v>
      </c>
      <c r="B752" s="1" t="s">
        <v>21</v>
      </c>
      <c r="C752" s="1" t="s">
        <v>2309</v>
      </c>
      <c r="D752">
        <v>12565</v>
      </c>
      <c r="E752" t="str">
        <f t="shared" ref="E752:G752" si="1843">E727</f>
        <v>Export</v>
      </c>
      <c r="F752" t="str">
        <f t="shared" si="1843"/>
        <v>US</v>
      </c>
      <c r="G752" t="str">
        <f t="shared" si="1843"/>
        <v>NULL</v>
      </c>
      <c r="H752" t="s">
        <v>2353</v>
      </c>
      <c r="I752" t="str">
        <f t="shared" si="1776"/>
        <v>Non-Document</v>
      </c>
      <c r="J752">
        <f t="shared" si="1781"/>
        <v>3</v>
      </c>
      <c r="K752">
        <f t="shared" ref="K752:L752" si="1844">K727</f>
        <v>3.5</v>
      </c>
      <c r="L752">
        <f t="shared" si="1844"/>
        <v>4</v>
      </c>
      <c r="M752">
        <f>INDEX('Express Worldwide Export'!$C$14:$S$170,MATCH('Rate Load ExpressWW Export'!L752,'Express Worldwide Export'!$B$14:$B$170,0),MATCH("Zone "&amp;'Rate Load ExpressWW Export'!J752,'Express Worldwide Export'!$C$13:$S$13,0))*1</f>
        <v>21.92</v>
      </c>
      <c r="N752" t="str">
        <f t="shared" si="1778"/>
        <v>Flat KG</v>
      </c>
      <c r="O752" t="s">
        <v>2310</v>
      </c>
      <c r="P752" t="s">
        <v>18</v>
      </c>
      <c r="R752" t="str">
        <f t="shared" si="1774"/>
        <v>('DHL','2024-01-01','2024-12-31','12565','Export','US',NULL,'EXPRESS WW (NON-DOC) ','Non-Document','3',3.5,4,21.92,'Flat KG','AppliedMaterials_2024',NULL),</v>
      </c>
    </row>
    <row r="753" spans="1:18" x14ac:dyDescent="0.3">
      <c r="A753" t="str">
        <f t="shared" si="1779"/>
        <v>DHL</v>
      </c>
      <c r="B753" s="1" t="s">
        <v>21</v>
      </c>
      <c r="C753" s="1" t="s">
        <v>2309</v>
      </c>
      <c r="D753">
        <v>12565</v>
      </c>
      <c r="E753" t="str">
        <f t="shared" ref="E753:G753" si="1845">E728</f>
        <v>Export</v>
      </c>
      <c r="F753" t="str">
        <f t="shared" si="1845"/>
        <v>US</v>
      </c>
      <c r="G753" t="str">
        <f t="shared" si="1845"/>
        <v>NULL</v>
      </c>
      <c r="H753" t="s">
        <v>2353</v>
      </c>
      <c r="I753" t="str">
        <f t="shared" si="1776"/>
        <v>Non-Document</v>
      </c>
      <c r="J753">
        <f t="shared" si="1781"/>
        <v>3</v>
      </c>
      <c r="K753">
        <f t="shared" ref="K753:L753" si="1846">K728</f>
        <v>4</v>
      </c>
      <c r="L753">
        <f t="shared" si="1846"/>
        <v>4.5</v>
      </c>
      <c r="M753">
        <f>INDEX('Express Worldwide Export'!$C$14:$S$170,MATCH('Rate Load ExpressWW Export'!L753,'Express Worldwide Export'!$B$14:$B$170,0),MATCH("Zone "&amp;'Rate Load ExpressWW Export'!J753,'Express Worldwide Export'!$C$13:$S$13,0))*1</f>
        <v>23.01</v>
      </c>
      <c r="N753" t="str">
        <f t="shared" si="1778"/>
        <v>Flat KG</v>
      </c>
      <c r="O753" t="s">
        <v>2310</v>
      </c>
      <c r="P753" t="s">
        <v>18</v>
      </c>
      <c r="R753" t="str">
        <f t="shared" si="1774"/>
        <v>('DHL','2024-01-01','2024-12-31','12565','Export','US',NULL,'EXPRESS WW (NON-DOC) ','Non-Document','3',4,4.5,23.01,'Flat KG','AppliedMaterials_2024',NULL),</v>
      </c>
    </row>
    <row r="754" spans="1:18" x14ac:dyDescent="0.3">
      <c r="A754" t="str">
        <f t="shared" si="1779"/>
        <v>DHL</v>
      </c>
      <c r="B754" s="1" t="s">
        <v>21</v>
      </c>
      <c r="C754" s="1" t="s">
        <v>2309</v>
      </c>
      <c r="D754">
        <v>12565</v>
      </c>
      <c r="E754" t="str">
        <f t="shared" ref="E754:G754" si="1847">E729</f>
        <v>Export</v>
      </c>
      <c r="F754" t="str">
        <f t="shared" si="1847"/>
        <v>US</v>
      </c>
      <c r="G754" t="str">
        <f t="shared" si="1847"/>
        <v>NULL</v>
      </c>
      <c r="H754" t="s">
        <v>2353</v>
      </c>
      <c r="I754" t="str">
        <f t="shared" si="1776"/>
        <v>Non-Document</v>
      </c>
      <c r="J754">
        <f t="shared" si="1781"/>
        <v>3</v>
      </c>
      <c r="K754">
        <f t="shared" ref="K754:L754" si="1848">K729</f>
        <v>4.5</v>
      </c>
      <c r="L754">
        <f t="shared" si="1848"/>
        <v>5</v>
      </c>
      <c r="M754">
        <f>INDEX('Express Worldwide Export'!$C$14:$S$170,MATCH('Rate Load ExpressWW Export'!L754,'Express Worldwide Export'!$B$14:$B$170,0),MATCH("Zone "&amp;'Rate Load ExpressWW Export'!J754,'Express Worldwide Export'!$C$13:$S$13,0))*1</f>
        <v>24.1</v>
      </c>
      <c r="N754" t="str">
        <f t="shared" si="1778"/>
        <v>Flat KG</v>
      </c>
      <c r="O754" t="s">
        <v>2310</v>
      </c>
      <c r="P754" t="s">
        <v>18</v>
      </c>
      <c r="R754" t="str">
        <f t="shared" si="1774"/>
        <v>('DHL','2024-01-01','2024-12-31','12565','Export','US',NULL,'EXPRESS WW (NON-DOC) ','Non-Document','3',4.5,5,24.1,'Flat KG','AppliedMaterials_2024',NULL),</v>
      </c>
    </row>
    <row r="755" spans="1:18" x14ac:dyDescent="0.3">
      <c r="A755" t="str">
        <f t="shared" si="1779"/>
        <v>DHL</v>
      </c>
      <c r="B755" s="1" t="s">
        <v>21</v>
      </c>
      <c r="C755" s="1" t="s">
        <v>2309</v>
      </c>
      <c r="D755">
        <v>12565</v>
      </c>
      <c r="E755" t="str">
        <f t="shared" ref="E755:G755" si="1849">E730</f>
        <v>Export</v>
      </c>
      <c r="F755" t="str">
        <f t="shared" si="1849"/>
        <v>US</v>
      </c>
      <c r="G755" t="str">
        <f t="shared" si="1849"/>
        <v>NULL</v>
      </c>
      <c r="H755" t="s">
        <v>2353</v>
      </c>
      <c r="I755" t="str">
        <f t="shared" si="1776"/>
        <v>Non-Document</v>
      </c>
      <c r="J755">
        <f t="shared" si="1781"/>
        <v>3</v>
      </c>
      <c r="K755">
        <f t="shared" ref="K755:L755" si="1850">K730</f>
        <v>5</v>
      </c>
      <c r="L755">
        <f t="shared" si="1850"/>
        <v>5.5</v>
      </c>
      <c r="M755">
        <f>INDEX('Express Worldwide Export'!$C$14:$S$170,MATCH('Rate Load ExpressWW Export'!L755,'Express Worldwide Export'!$B$14:$B$170,0),MATCH("Zone "&amp;'Rate Load ExpressWW Export'!J755,'Express Worldwide Export'!$C$13:$S$13,0))*1</f>
        <v>25.05</v>
      </c>
      <c r="N755" t="str">
        <f t="shared" si="1778"/>
        <v>Flat KG</v>
      </c>
      <c r="O755" t="s">
        <v>2310</v>
      </c>
      <c r="P755" t="s">
        <v>18</v>
      </c>
      <c r="R755" t="str">
        <f t="shared" si="1774"/>
        <v>('DHL','2024-01-01','2024-12-31','12565','Export','US',NULL,'EXPRESS WW (NON-DOC) ','Non-Document','3',5,5.5,25.05,'Flat KG','AppliedMaterials_2024',NULL),</v>
      </c>
    </row>
    <row r="756" spans="1:18" x14ac:dyDescent="0.3">
      <c r="A756" t="str">
        <f t="shared" si="1779"/>
        <v>DHL</v>
      </c>
      <c r="B756" s="1" t="s">
        <v>21</v>
      </c>
      <c r="C756" s="1" t="s">
        <v>2309</v>
      </c>
      <c r="D756">
        <v>12565</v>
      </c>
      <c r="E756" t="str">
        <f t="shared" ref="E756:G756" si="1851">E731</f>
        <v>Export</v>
      </c>
      <c r="F756" t="str">
        <f t="shared" si="1851"/>
        <v>US</v>
      </c>
      <c r="G756" t="str">
        <f t="shared" si="1851"/>
        <v>NULL</v>
      </c>
      <c r="H756" t="s">
        <v>2353</v>
      </c>
      <c r="I756" t="str">
        <f t="shared" si="1776"/>
        <v>Non-Document</v>
      </c>
      <c r="J756">
        <f t="shared" si="1781"/>
        <v>3</v>
      </c>
      <c r="K756">
        <f t="shared" ref="K756:L756" si="1852">K731</f>
        <v>5.5</v>
      </c>
      <c r="L756">
        <f t="shared" si="1852"/>
        <v>6</v>
      </c>
      <c r="M756">
        <f>INDEX('Express Worldwide Export'!$C$14:$S$170,MATCH('Rate Load ExpressWW Export'!L756,'Express Worldwide Export'!$B$14:$B$170,0),MATCH("Zone "&amp;'Rate Load ExpressWW Export'!J756,'Express Worldwide Export'!$C$13:$S$13,0))*1</f>
        <v>26</v>
      </c>
      <c r="N756" t="str">
        <f t="shared" si="1778"/>
        <v>Flat KG</v>
      </c>
      <c r="O756" t="s">
        <v>2310</v>
      </c>
      <c r="P756" t="s">
        <v>18</v>
      </c>
      <c r="R756" t="str">
        <f t="shared" si="1774"/>
        <v>('DHL','2024-01-01','2024-12-31','12565','Export','US',NULL,'EXPRESS WW (NON-DOC) ','Non-Document','3',5.5,6,26,'Flat KG','AppliedMaterials_2024',NULL),</v>
      </c>
    </row>
    <row r="757" spans="1:18" x14ac:dyDescent="0.3">
      <c r="A757" t="str">
        <f t="shared" si="1779"/>
        <v>DHL</v>
      </c>
      <c r="B757" s="1" t="s">
        <v>21</v>
      </c>
      <c r="C757" s="1" t="s">
        <v>2309</v>
      </c>
      <c r="D757">
        <v>12565</v>
      </c>
      <c r="E757" t="str">
        <f t="shared" ref="E757:G757" si="1853">E732</f>
        <v>Export</v>
      </c>
      <c r="F757" t="str">
        <f t="shared" si="1853"/>
        <v>US</v>
      </c>
      <c r="G757" t="str">
        <f t="shared" si="1853"/>
        <v>NULL</v>
      </c>
      <c r="H757" t="s">
        <v>2353</v>
      </c>
      <c r="I757" t="str">
        <f t="shared" si="1776"/>
        <v>Non-Document</v>
      </c>
      <c r="J757">
        <f t="shared" si="1781"/>
        <v>3</v>
      </c>
      <c r="K757">
        <f t="shared" ref="K757:L757" si="1854">K732</f>
        <v>6</v>
      </c>
      <c r="L757">
        <f t="shared" si="1854"/>
        <v>6.5</v>
      </c>
      <c r="M757">
        <f>INDEX('Express Worldwide Export'!$C$14:$S$170,MATCH('Rate Load ExpressWW Export'!L757,'Express Worldwide Export'!$B$14:$B$170,0),MATCH("Zone "&amp;'Rate Load ExpressWW Export'!J757,'Express Worldwide Export'!$C$13:$S$13,0))*1</f>
        <v>26.95</v>
      </c>
      <c r="N757" t="str">
        <f t="shared" si="1778"/>
        <v>Flat KG</v>
      </c>
      <c r="O757" t="s">
        <v>2310</v>
      </c>
      <c r="P757" t="s">
        <v>18</v>
      </c>
      <c r="R757" t="str">
        <f t="shared" si="1774"/>
        <v>('DHL','2024-01-01','2024-12-31','12565','Export','US',NULL,'EXPRESS WW (NON-DOC) ','Non-Document','3',6,6.5,26.95,'Flat KG','AppliedMaterials_2024',NULL),</v>
      </c>
    </row>
    <row r="758" spans="1:18" x14ac:dyDescent="0.3">
      <c r="A758" t="str">
        <f t="shared" si="1779"/>
        <v>DHL</v>
      </c>
      <c r="B758" s="1" t="s">
        <v>21</v>
      </c>
      <c r="C758" s="1" t="s">
        <v>2309</v>
      </c>
      <c r="D758">
        <v>12565</v>
      </c>
      <c r="E758" t="str">
        <f t="shared" ref="E758:G758" si="1855">E733</f>
        <v>Export</v>
      </c>
      <c r="F758" t="str">
        <f t="shared" si="1855"/>
        <v>US</v>
      </c>
      <c r="G758" t="str">
        <f t="shared" si="1855"/>
        <v>NULL</v>
      </c>
      <c r="H758" t="s">
        <v>2353</v>
      </c>
      <c r="I758" t="str">
        <f t="shared" si="1776"/>
        <v>Non-Document</v>
      </c>
      <c r="J758">
        <f t="shared" si="1781"/>
        <v>3</v>
      </c>
      <c r="K758">
        <f t="shared" ref="K758:L758" si="1856">K733</f>
        <v>6.5</v>
      </c>
      <c r="L758">
        <f t="shared" si="1856"/>
        <v>7</v>
      </c>
      <c r="M758">
        <f>INDEX('Express Worldwide Export'!$C$14:$S$170,MATCH('Rate Load ExpressWW Export'!L758,'Express Worldwide Export'!$B$14:$B$170,0),MATCH("Zone "&amp;'Rate Load ExpressWW Export'!J758,'Express Worldwide Export'!$C$13:$S$13,0))*1</f>
        <v>27.9</v>
      </c>
      <c r="N758" t="str">
        <f t="shared" si="1778"/>
        <v>Flat KG</v>
      </c>
      <c r="O758" t="s">
        <v>2310</v>
      </c>
      <c r="P758" t="s">
        <v>18</v>
      </c>
      <c r="R758" t="str">
        <f t="shared" si="1774"/>
        <v>('DHL','2024-01-01','2024-12-31','12565','Export','US',NULL,'EXPRESS WW (NON-DOC) ','Non-Document','3',6.5,7,27.9,'Flat KG','AppliedMaterials_2024',NULL),</v>
      </c>
    </row>
    <row r="759" spans="1:18" x14ac:dyDescent="0.3">
      <c r="A759" t="str">
        <f t="shared" si="1779"/>
        <v>DHL</v>
      </c>
      <c r="B759" s="1" t="s">
        <v>21</v>
      </c>
      <c r="C759" s="1" t="s">
        <v>2309</v>
      </c>
      <c r="D759">
        <v>12565</v>
      </c>
      <c r="E759" t="str">
        <f t="shared" ref="E759:G759" si="1857">E734</f>
        <v>Export</v>
      </c>
      <c r="F759" t="str">
        <f t="shared" si="1857"/>
        <v>US</v>
      </c>
      <c r="G759" t="str">
        <f t="shared" si="1857"/>
        <v>NULL</v>
      </c>
      <c r="H759" t="s">
        <v>2353</v>
      </c>
      <c r="I759" t="str">
        <f t="shared" si="1776"/>
        <v>Non-Document</v>
      </c>
      <c r="J759">
        <f t="shared" si="1781"/>
        <v>3</v>
      </c>
      <c r="K759">
        <f t="shared" ref="K759:L759" si="1858">K734</f>
        <v>7</v>
      </c>
      <c r="L759">
        <f t="shared" si="1858"/>
        <v>7.5</v>
      </c>
      <c r="M759">
        <f>INDEX('Express Worldwide Export'!$C$14:$S$170,MATCH('Rate Load ExpressWW Export'!L759,'Express Worldwide Export'!$B$14:$B$170,0),MATCH("Zone "&amp;'Rate Load ExpressWW Export'!J759,'Express Worldwide Export'!$C$13:$S$13,0))*1</f>
        <v>28.85</v>
      </c>
      <c r="N759" t="str">
        <f t="shared" si="1778"/>
        <v>Flat KG</v>
      </c>
      <c r="O759" t="s">
        <v>2310</v>
      </c>
      <c r="P759" t="s">
        <v>18</v>
      </c>
      <c r="R759" t="str">
        <f t="shared" si="1774"/>
        <v>('DHL','2024-01-01','2024-12-31','12565','Export','US',NULL,'EXPRESS WW (NON-DOC) ','Non-Document','3',7,7.5,28.85,'Flat KG','AppliedMaterials_2024',NULL),</v>
      </c>
    </row>
    <row r="760" spans="1:18" x14ac:dyDescent="0.3">
      <c r="A760" t="str">
        <f t="shared" si="1779"/>
        <v>DHL</v>
      </c>
      <c r="B760" s="1" t="s">
        <v>21</v>
      </c>
      <c r="C760" s="1" t="s">
        <v>2309</v>
      </c>
      <c r="D760">
        <v>12565</v>
      </c>
      <c r="E760" t="str">
        <f t="shared" ref="E760:G760" si="1859">E735</f>
        <v>Export</v>
      </c>
      <c r="F760" t="str">
        <f t="shared" si="1859"/>
        <v>US</v>
      </c>
      <c r="G760" t="str">
        <f t="shared" si="1859"/>
        <v>NULL</v>
      </c>
      <c r="H760" t="s">
        <v>2353</v>
      </c>
      <c r="I760" t="str">
        <f t="shared" si="1776"/>
        <v>Non-Document</v>
      </c>
      <c r="J760">
        <f t="shared" si="1781"/>
        <v>3</v>
      </c>
      <c r="K760">
        <f t="shared" ref="K760:L760" si="1860">K735</f>
        <v>7.5</v>
      </c>
      <c r="L760">
        <f t="shared" si="1860"/>
        <v>8</v>
      </c>
      <c r="M760">
        <f>INDEX('Express Worldwide Export'!$C$14:$S$170,MATCH('Rate Load ExpressWW Export'!L760,'Express Worldwide Export'!$B$14:$B$170,0),MATCH("Zone "&amp;'Rate Load ExpressWW Export'!J760,'Express Worldwide Export'!$C$13:$S$13,0))*1</f>
        <v>29.8</v>
      </c>
      <c r="N760" t="str">
        <f t="shared" si="1778"/>
        <v>Flat KG</v>
      </c>
      <c r="O760" t="s">
        <v>2310</v>
      </c>
      <c r="P760" t="s">
        <v>18</v>
      </c>
      <c r="R760" t="str">
        <f t="shared" si="1774"/>
        <v>('DHL','2024-01-01','2024-12-31','12565','Export','US',NULL,'EXPRESS WW (NON-DOC) ','Non-Document','3',7.5,8,29.8,'Flat KG','AppliedMaterials_2024',NULL),</v>
      </c>
    </row>
    <row r="761" spans="1:18" x14ac:dyDescent="0.3">
      <c r="A761" t="str">
        <f t="shared" si="1779"/>
        <v>DHL</v>
      </c>
      <c r="B761" s="1" t="s">
        <v>21</v>
      </c>
      <c r="C761" s="1" t="s">
        <v>2309</v>
      </c>
      <c r="D761">
        <v>12565</v>
      </c>
      <c r="E761" t="str">
        <f t="shared" ref="E761:G761" si="1861">E736</f>
        <v>Export</v>
      </c>
      <c r="F761" t="str">
        <f t="shared" si="1861"/>
        <v>US</v>
      </c>
      <c r="G761" t="str">
        <f t="shared" si="1861"/>
        <v>NULL</v>
      </c>
      <c r="H761" t="s">
        <v>2353</v>
      </c>
      <c r="I761" t="str">
        <f t="shared" si="1776"/>
        <v>Non-Document</v>
      </c>
      <c r="J761">
        <f t="shared" si="1781"/>
        <v>3</v>
      </c>
      <c r="K761">
        <f t="shared" ref="K761:L761" si="1862">K736</f>
        <v>8</v>
      </c>
      <c r="L761">
        <f t="shared" si="1862"/>
        <v>8.5</v>
      </c>
      <c r="M761">
        <f>INDEX('Express Worldwide Export'!$C$14:$S$170,MATCH('Rate Load ExpressWW Export'!L761,'Express Worldwide Export'!$B$14:$B$170,0),MATCH("Zone "&amp;'Rate Load ExpressWW Export'!J761,'Express Worldwide Export'!$C$13:$S$13,0))*1</f>
        <v>30.75</v>
      </c>
      <c r="N761" t="str">
        <f t="shared" si="1778"/>
        <v>Flat KG</v>
      </c>
      <c r="O761" t="s">
        <v>2310</v>
      </c>
      <c r="P761" t="s">
        <v>18</v>
      </c>
      <c r="R761" t="str">
        <f t="shared" si="1774"/>
        <v>('DHL','2024-01-01','2024-12-31','12565','Export','US',NULL,'EXPRESS WW (NON-DOC) ','Non-Document','3',8,8.5,30.75,'Flat KG','AppliedMaterials_2024',NULL),</v>
      </c>
    </row>
    <row r="762" spans="1:18" x14ac:dyDescent="0.3">
      <c r="A762" t="str">
        <f t="shared" si="1779"/>
        <v>DHL</v>
      </c>
      <c r="B762" s="1" t="s">
        <v>21</v>
      </c>
      <c r="C762" s="1" t="s">
        <v>2309</v>
      </c>
      <c r="D762">
        <v>12565</v>
      </c>
      <c r="E762" t="str">
        <f t="shared" ref="E762:G762" si="1863">E737</f>
        <v>Export</v>
      </c>
      <c r="F762" t="str">
        <f t="shared" si="1863"/>
        <v>US</v>
      </c>
      <c r="G762" t="str">
        <f t="shared" si="1863"/>
        <v>NULL</v>
      </c>
      <c r="H762" t="s">
        <v>2353</v>
      </c>
      <c r="I762" t="str">
        <f t="shared" si="1776"/>
        <v>Non-Document</v>
      </c>
      <c r="J762">
        <f t="shared" si="1781"/>
        <v>3</v>
      </c>
      <c r="K762">
        <f t="shared" ref="K762:L762" si="1864">K737</f>
        <v>8.5</v>
      </c>
      <c r="L762">
        <f t="shared" si="1864"/>
        <v>9</v>
      </c>
      <c r="M762">
        <f>INDEX('Express Worldwide Export'!$C$14:$S$170,MATCH('Rate Load ExpressWW Export'!L762,'Express Worldwide Export'!$B$14:$B$170,0),MATCH("Zone "&amp;'Rate Load ExpressWW Export'!J762,'Express Worldwide Export'!$C$13:$S$13,0))*1</f>
        <v>31.7</v>
      </c>
      <c r="N762" t="str">
        <f t="shared" si="1778"/>
        <v>Flat KG</v>
      </c>
      <c r="O762" t="s">
        <v>2310</v>
      </c>
      <c r="P762" t="s">
        <v>18</v>
      </c>
      <c r="R762" t="str">
        <f t="shared" si="1774"/>
        <v>('DHL','2024-01-01','2024-12-31','12565','Export','US',NULL,'EXPRESS WW (NON-DOC) ','Non-Document','3',8.5,9,31.7,'Flat KG','AppliedMaterials_2024',NULL),</v>
      </c>
    </row>
    <row r="763" spans="1:18" x14ac:dyDescent="0.3">
      <c r="A763" t="str">
        <f t="shared" si="1779"/>
        <v>DHL</v>
      </c>
      <c r="B763" s="1" t="s">
        <v>21</v>
      </c>
      <c r="C763" s="1" t="s">
        <v>2309</v>
      </c>
      <c r="D763">
        <v>12565</v>
      </c>
      <c r="E763" t="str">
        <f t="shared" ref="E763:G763" si="1865">E738</f>
        <v>Export</v>
      </c>
      <c r="F763" t="str">
        <f t="shared" si="1865"/>
        <v>US</v>
      </c>
      <c r="G763" t="str">
        <f t="shared" si="1865"/>
        <v>NULL</v>
      </c>
      <c r="H763" t="s">
        <v>2353</v>
      </c>
      <c r="I763" t="str">
        <f t="shared" si="1776"/>
        <v>Non-Document</v>
      </c>
      <c r="J763">
        <f t="shared" si="1781"/>
        <v>3</v>
      </c>
      <c r="K763">
        <f t="shared" ref="K763:L763" si="1866">K738</f>
        <v>9</v>
      </c>
      <c r="L763">
        <f t="shared" si="1866"/>
        <v>9.5</v>
      </c>
      <c r="M763">
        <f>INDEX('Express Worldwide Export'!$C$14:$S$170,MATCH('Rate Load ExpressWW Export'!L763,'Express Worldwide Export'!$B$14:$B$170,0),MATCH("Zone "&amp;'Rate Load ExpressWW Export'!J763,'Express Worldwide Export'!$C$13:$S$13,0))*1</f>
        <v>32.65</v>
      </c>
      <c r="N763" t="str">
        <f t="shared" si="1778"/>
        <v>Flat KG</v>
      </c>
      <c r="O763" t="s">
        <v>2310</v>
      </c>
      <c r="P763" t="s">
        <v>18</v>
      </c>
      <c r="R763" t="str">
        <f t="shared" si="1774"/>
        <v>('DHL','2024-01-01','2024-12-31','12565','Export','US',NULL,'EXPRESS WW (NON-DOC) ','Non-Document','3',9,9.5,32.65,'Flat KG','AppliedMaterials_2024',NULL),</v>
      </c>
    </row>
    <row r="764" spans="1:18" x14ac:dyDescent="0.3">
      <c r="A764" t="str">
        <f t="shared" si="1779"/>
        <v>DHL</v>
      </c>
      <c r="B764" s="1" t="s">
        <v>21</v>
      </c>
      <c r="C764" s="1" t="s">
        <v>2309</v>
      </c>
      <c r="D764">
        <v>12565</v>
      </c>
      <c r="E764" t="str">
        <f t="shared" ref="E764:G764" si="1867">E739</f>
        <v>Export</v>
      </c>
      <c r="F764" t="str">
        <f t="shared" si="1867"/>
        <v>US</v>
      </c>
      <c r="G764" t="str">
        <f t="shared" si="1867"/>
        <v>NULL</v>
      </c>
      <c r="H764" t="s">
        <v>2353</v>
      </c>
      <c r="I764" t="str">
        <f t="shared" si="1776"/>
        <v>Non-Document</v>
      </c>
      <c r="J764">
        <f t="shared" si="1781"/>
        <v>3</v>
      </c>
      <c r="K764">
        <f t="shared" ref="K764:L764" si="1868">K739</f>
        <v>9.5</v>
      </c>
      <c r="L764">
        <f t="shared" si="1868"/>
        <v>10</v>
      </c>
      <c r="M764">
        <f>INDEX('Express Worldwide Export'!$C$14:$S$170,MATCH('Rate Load ExpressWW Export'!L764,'Express Worldwide Export'!$B$14:$B$170,0),MATCH("Zone "&amp;'Rate Load ExpressWW Export'!J764,'Express Worldwide Export'!$C$13:$S$13,0))*1</f>
        <v>33.6</v>
      </c>
      <c r="N764" t="str">
        <f t="shared" si="1778"/>
        <v>Flat KG</v>
      </c>
      <c r="O764" t="s">
        <v>2310</v>
      </c>
      <c r="P764" t="s">
        <v>18</v>
      </c>
      <c r="R764" t="str">
        <f t="shared" si="1774"/>
        <v>('DHL','2024-01-01','2024-12-31','12565','Export','US',NULL,'EXPRESS WW (NON-DOC) ','Non-Document','3',9.5,10,33.6,'Flat KG','AppliedMaterials_2024',NULL),</v>
      </c>
    </row>
    <row r="765" spans="1:18" x14ac:dyDescent="0.3">
      <c r="A765" t="str">
        <f t="shared" si="1779"/>
        <v>DHL</v>
      </c>
      <c r="B765" s="1" t="s">
        <v>21</v>
      </c>
      <c r="C765" s="1" t="s">
        <v>2309</v>
      </c>
      <c r="D765">
        <v>12565</v>
      </c>
      <c r="E765" t="str">
        <f t="shared" ref="E765:G765" si="1869">E740</f>
        <v>Export</v>
      </c>
      <c r="F765" t="str">
        <f t="shared" si="1869"/>
        <v>US</v>
      </c>
      <c r="G765" t="str">
        <f t="shared" si="1869"/>
        <v>NULL</v>
      </c>
      <c r="H765" t="s">
        <v>2353</v>
      </c>
      <c r="I765" t="str">
        <f t="shared" si="1776"/>
        <v>Non-Document</v>
      </c>
      <c r="J765">
        <f t="shared" si="1781"/>
        <v>3</v>
      </c>
      <c r="K765">
        <f t="shared" ref="K765:L765" si="1870">K740</f>
        <v>10</v>
      </c>
      <c r="L765">
        <f t="shared" si="1870"/>
        <v>20</v>
      </c>
      <c r="M765">
        <f>INDEX('Express Worldwide Export'!$C$14:$S$170,MATCH('Rate Load ExpressWW Export'!L765,'Express Worldwide Export'!$B$14:$B$170,0),MATCH("Zone "&amp;'Rate Load ExpressWW Export'!J765,'Express Worldwide Export'!$C$13:$S$13,0))*1</f>
        <v>0.52</v>
      </c>
      <c r="N765" t="str">
        <f t="shared" si="1778"/>
        <v>Per0.5KG_A</v>
      </c>
      <c r="O765" t="s">
        <v>2310</v>
      </c>
      <c r="P765">
        <f>M764</f>
        <v>33.6</v>
      </c>
      <c r="R765" t="str">
        <f t="shared" si="1774"/>
        <v>('DHL','2024-01-01','2024-12-31','12565','Export','US',NULL,'EXPRESS WW (NON-DOC) ','Non-Document','3',10,20,0.52,'Per0.5KG_A','AppliedMaterials_2024',33.6),</v>
      </c>
    </row>
    <row r="766" spans="1:18" x14ac:dyDescent="0.3">
      <c r="A766" t="str">
        <f t="shared" si="1779"/>
        <v>DHL</v>
      </c>
      <c r="B766" s="1" t="s">
        <v>21</v>
      </c>
      <c r="C766" s="1" t="s">
        <v>2309</v>
      </c>
      <c r="D766">
        <v>12565</v>
      </c>
      <c r="E766" t="str">
        <f t="shared" ref="E766:G766" si="1871">E741</f>
        <v>Export</v>
      </c>
      <c r="F766" t="str">
        <f t="shared" si="1871"/>
        <v>US</v>
      </c>
      <c r="G766" t="str">
        <f t="shared" si="1871"/>
        <v>NULL</v>
      </c>
      <c r="H766" t="s">
        <v>2353</v>
      </c>
      <c r="I766" t="str">
        <f t="shared" si="1776"/>
        <v>Non-Document</v>
      </c>
      <c r="J766">
        <f t="shared" si="1781"/>
        <v>3</v>
      </c>
      <c r="K766">
        <f t="shared" ref="K766:L766" si="1872">K741</f>
        <v>20</v>
      </c>
      <c r="L766">
        <f t="shared" si="1872"/>
        <v>30</v>
      </c>
      <c r="M766">
        <f>INDEX('Express Worldwide Export'!$C$14:$S$170,MATCH('Rate Load ExpressWW Export'!L766,'Express Worldwide Export'!$B$14:$B$170,0),MATCH("Zone "&amp;'Rate Load ExpressWW Export'!J766,'Express Worldwide Export'!$C$13:$S$13,0))*1</f>
        <v>0.57999999999999996</v>
      </c>
      <c r="N766" t="str">
        <f t="shared" si="1778"/>
        <v>Per0.5KG_A</v>
      </c>
      <c r="O766" t="s">
        <v>2310</v>
      </c>
      <c r="P766">
        <f>P765+((K766-K765)*2)*M765</f>
        <v>44</v>
      </c>
      <c r="R766" t="str">
        <f t="shared" si="1774"/>
        <v>('DHL','2024-01-01','2024-12-31','12565','Export','US',NULL,'EXPRESS WW (NON-DOC) ','Non-Document','3',20,30,0.58,'Per0.5KG_A','AppliedMaterials_2024',44),</v>
      </c>
    </row>
    <row r="767" spans="1:18" x14ac:dyDescent="0.3">
      <c r="A767" t="str">
        <f t="shared" si="1779"/>
        <v>DHL</v>
      </c>
      <c r="B767" s="1" t="s">
        <v>21</v>
      </c>
      <c r="C767" s="1" t="s">
        <v>2309</v>
      </c>
      <c r="D767">
        <v>12565</v>
      </c>
      <c r="E767" t="str">
        <f t="shared" ref="E767:G767" si="1873">E742</f>
        <v>Export</v>
      </c>
      <c r="F767" t="str">
        <f t="shared" si="1873"/>
        <v>US</v>
      </c>
      <c r="G767" t="str">
        <f t="shared" si="1873"/>
        <v>NULL</v>
      </c>
      <c r="H767" t="s">
        <v>2353</v>
      </c>
      <c r="I767" t="str">
        <f t="shared" si="1776"/>
        <v>Non-Document</v>
      </c>
      <c r="J767">
        <f t="shared" si="1781"/>
        <v>3</v>
      </c>
      <c r="K767">
        <f t="shared" ref="K767:L767" si="1874">K742</f>
        <v>30</v>
      </c>
      <c r="L767">
        <f t="shared" si="1874"/>
        <v>70</v>
      </c>
      <c r="M767">
        <f>INDEX('Express Worldwide Export'!$C$14:$S$170,MATCH('Rate Load ExpressWW Export'!L767,'Express Worldwide Export'!$B$14:$B$170,0),MATCH("Zone "&amp;'Rate Load ExpressWW Export'!J767,'Express Worldwide Export'!$C$13:$S$13,0))*1</f>
        <v>1.1499999999999999</v>
      </c>
      <c r="N767" t="str">
        <f t="shared" si="1778"/>
        <v>Per0.5KG_A</v>
      </c>
      <c r="O767" t="s">
        <v>2310</v>
      </c>
      <c r="P767">
        <f>P766+(K767-K766)*2*M766</f>
        <v>55.6</v>
      </c>
      <c r="R767" t="str">
        <f t="shared" si="1774"/>
        <v>('DHL','2024-01-01','2024-12-31','12565','Export','US',NULL,'EXPRESS WW (NON-DOC) ','Non-Document','3',30,70,1.15,'Per0.5KG_A','AppliedMaterials_2024',55.6),</v>
      </c>
    </row>
    <row r="768" spans="1:18" x14ac:dyDescent="0.3">
      <c r="A768" t="str">
        <f t="shared" si="1779"/>
        <v>DHL</v>
      </c>
      <c r="B768" s="1" t="s">
        <v>21</v>
      </c>
      <c r="C768" s="1" t="s">
        <v>2309</v>
      </c>
      <c r="D768">
        <v>12565</v>
      </c>
      <c r="E768" t="str">
        <f t="shared" ref="E768:G768" si="1875">E743</f>
        <v>Export</v>
      </c>
      <c r="F768" t="str">
        <f t="shared" si="1875"/>
        <v>US</v>
      </c>
      <c r="G768" t="str">
        <f t="shared" si="1875"/>
        <v>NULL</v>
      </c>
      <c r="H768" t="s">
        <v>2353</v>
      </c>
      <c r="I768" t="str">
        <f t="shared" si="1776"/>
        <v>Non-Document</v>
      </c>
      <c r="J768">
        <f t="shared" si="1781"/>
        <v>3</v>
      </c>
      <c r="K768">
        <f t="shared" ref="K768:L768" si="1876">K743</f>
        <v>70</v>
      </c>
      <c r="L768">
        <f t="shared" si="1876"/>
        <v>300</v>
      </c>
      <c r="M768">
        <f>INDEX('Express Worldwide Export'!$C$14:$S$170,MATCH('Rate Load ExpressWW Export'!L768,'Express Worldwide Export'!$B$14:$B$170,0),MATCH("Zone "&amp;'Rate Load ExpressWW Export'!J768,'Express Worldwide Export'!$C$13:$S$13,0))*1</f>
        <v>1.94</v>
      </c>
      <c r="N768" t="str">
        <f t="shared" si="1778"/>
        <v>Per0.5KG_A</v>
      </c>
      <c r="O768" t="s">
        <v>2310</v>
      </c>
      <c r="P768">
        <f>P767+(K768-K767)*2*M767</f>
        <v>147.6</v>
      </c>
      <c r="R768" t="str">
        <f t="shared" si="1774"/>
        <v>('DHL','2024-01-01','2024-12-31','12565','Export','US',NULL,'EXPRESS WW (NON-DOC) ','Non-Document','3',70,300,1.94,'Per0.5KG_A','AppliedMaterials_2024',147.6),</v>
      </c>
    </row>
    <row r="769" spans="1:18" x14ac:dyDescent="0.3">
      <c r="A769" t="str">
        <f t="shared" si="1779"/>
        <v>DHL</v>
      </c>
      <c r="B769" s="1" t="s">
        <v>21</v>
      </c>
      <c r="C769" s="1" t="s">
        <v>2309</v>
      </c>
      <c r="D769">
        <v>12565</v>
      </c>
      <c r="E769" t="str">
        <f t="shared" ref="E769:G769" si="1877">E744</f>
        <v>Export</v>
      </c>
      <c r="F769" t="str">
        <f t="shared" si="1877"/>
        <v>US</v>
      </c>
      <c r="G769" t="str">
        <f t="shared" si="1877"/>
        <v>NULL</v>
      </c>
      <c r="H769" t="s">
        <v>2353</v>
      </c>
      <c r="I769" t="str">
        <f t="shared" si="1776"/>
        <v>Non-Document</v>
      </c>
      <c r="J769">
        <f t="shared" si="1781"/>
        <v>3</v>
      </c>
      <c r="K769">
        <f t="shared" ref="K769:L769" si="1878">K744</f>
        <v>300</v>
      </c>
      <c r="L769">
        <f t="shared" si="1878"/>
        <v>99999</v>
      </c>
      <c r="M769">
        <f>INDEX('Express Worldwide Export'!$C$14:$S$170,MATCH('Rate Load ExpressWW Export'!L769,'Express Worldwide Export'!$B$14:$B$170,0),MATCH("Zone "&amp;'Rate Load ExpressWW Export'!J769,'Express Worldwide Export'!$C$13:$S$13,0))*1</f>
        <v>1.86</v>
      </c>
      <c r="N769" t="str">
        <f t="shared" si="1778"/>
        <v>Per0.5KG_A</v>
      </c>
      <c r="O769" t="s">
        <v>2310</v>
      </c>
      <c r="P769">
        <f>P768+(K769-K768)*2*M768</f>
        <v>1040</v>
      </c>
      <c r="R769" t="str">
        <f t="shared" si="1774"/>
        <v>('DHL','2024-01-01','2024-12-31','12565','Export','US',NULL,'EXPRESS WW (NON-DOC) ','Non-Document','3',300,99999,1.86,'Per0.5KG_A','AppliedMaterials_2024',1040),</v>
      </c>
    </row>
    <row r="770" spans="1:18" x14ac:dyDescent="0.3">
      <c r="A770" t="str">
        <f t="shared" si="1779"/>
        <v>DHL</v>
      </c>
      <c r="B770" s="1" t="s">
        <v>21</v>
      </c>
      <c r="C770" s="1" t="s">
        <v>2309</v>
      </c>
      <c r="D770">
        <v>12565</v>
      </c>
      <c r="E770" t="str">
        <f t="shared" ref="E770:G770" si="1879">E745</f>
        <v>Export</v>
      </c>
      <c r="F770" t="str">
        <f t="shared" si="1879"/>
        <v>US</v>
      </c>
      <c r="G770" t="str">
        <f t="shared" si="1879"/>
        <v>NULL</v>
      </c>
      <c r="H770" t="s">
        <v>2353</v>
      </c>
      <c r="I770" t="str">
        <f t="shared" si="1776"/>
        <v>Non-Document</v>
      </c>
      <c r="J770">
        <f t="shared" si="1781"/>
        <v>4</v>
      </c>
      <c r="K770">
        <f t="shared" ref="K770:L770" si="1880">K745</f>
        <v>0</v>
      </c>
      <c r="L770">
        <f t="shared" si="1880"/>
        <v>0.5</v>
      </c>
      <c r="M770">
        <f>INDEX('Express Worldwide Export'!$C$14:$S$170,MATCH('Rate Load ExpressWW Export'!L770,'Express Worldwide Export'!$B$14:$B$170,0),MATCH("Zone "&amp;'Rate Load ExpressWW Export'!J770,'Express Worldwide Export'!$C$13:$S$13,0))*1</f>
        <v>18.649999999999999</v>
      </c>
      <c r="N770" t="str">
        <f t="shared" si="1778"/>
        <v>Flat KG</v>
      </c>
      <c r="O770" t="s">
        <v>2310</v>
      </c>
      <c r="P770" t="s">
        <v>18</v>
      </c>
      <c r="R770" t="str">
        <f t="shared" si="1774"/>
        <v>('DHL','2024-01-01','2024-12-31','12565','Export','US',NULL,'EXPRESS WW (NON-DOC) ','Non-Document','4',0,0.5,18.65,'Flat KG','AppliedMaterials_2024',NULL),</v>
      </c>
    </row>
    <row r="771" spans="1:18" x14ac:dyDescent="0.3">
      <c r="A771" t="str">
        <f t="shared" si="1779"/>
        <v>DHL</v>
      </c>
      <c r="B771" s="1" t="s">
        <v>21</v>
      </c>
      <c r="C771" s="1" t="s">
        <v>2309</v>
      </c>
      <c r="D771">
        <v>12565</v>
      </c>
      <c r="E771" t="str">
        <f t="shared" ref="E771:G771" si="1881">E746</f>
        <v>Export</v>
      </c>
      <c r="F771" t="str">
        <f t="shared" si="1881"/>
        <v>US</v>
      </c>
      <c r="G771" t="str">
        <f t="shared" si="1881"/>
        <v>NULL</v>
      </c>
      <c r="H771" t="s">
        <v>2353</v>
      </c>
      <c r="I771" t="str">
        <f t="shared" si="1776"/>
        <v>Non-Document</v>
      </c>
      <c r="J771">
        <f t="shared" si="1781"/>
        <v>4</v>
      </c>
      <c r="K771">
        <f t="shared" ref="K771:L771" si="1882">K746</f>
        <v>0.5</v>
      </c>
      <c r="L771">
        <f t="shared" si="1882"/>
        <v>1</v>
      </c>
      <c r="M771">
        <f>INDEX('Express Worldwide Export'!$C$14:$S$170,MATCH('Rate Load ExpressWW Export'!L771,'Express Worldwide Export'!$B$14:$B$170,0),MATCH("Zone "&amp;'Rate Load ExpressWW Export'!J771,'Express Worldwide Export'!$C$13:$S$13,0))*1</f>
        <v>20.41</v>
      </c>
      <c r="N771" t="str">
        <f t="shared" si="1778"/>
        <v>Flat KG</v>
      </c>
      <c r="O771" t="s">
        <v>2310</v>
      </c>
      <c r="P771" t="s">
        <v>18</v>
      </c>
      <c r="R771" t="str">
        <f t="shared" si="1774"/>
        <v>('DHL','2024-01-01','2024-12-31','12565','Export','US',NULL,'EXPRESS WW (NON-DOC) ','Non-Document','4',0.5,1,20.41,'Flat KG','AppliedMaterials_2024',NULL),</v>
      </c>
    </row>
    <row r="772" spans="1:18" x14ac:dyDescent="0.3">
      <c r="A772" t="str">
        <f t="shared" si="1779"/>
        <v>DHL</v>
      </c>
      <c r="B772" s="1" t="s">
        <v>21</v>
      </c>
      <c r="C772" s="1" t="s">
        <v>2309</v>
      </c>
      <c r="D772">
        <v>12565</v>
      </c>
      <c r="E772" t="str">
        <f t="shared" ref="E772:G772" si="1883">E747</f>
        <v>Export</v>
      </c>
      <c r="F772" t="str">
        <f t="shared" si="1883"/>
        <v>US</v>
      </c>
      <c r="G772" t="str">
        <f t="shared" si="1883"/>
        <v>NULL</v>
      </c>
      <c r="H772" t="s">
        <v>2353</v>
      </c>
      <c r="I772" t="str">
        <f t="shared" si="1776"/>
        <v>Non-Document</v>
      </c>
      <c r="J772">
        <f t="shared" si="1781"/>
        <v>4</v>
      </c>
      <c r="K772">
        <f t="shared" ref="K772:L772" si="1884">K747</f>
        <v>1</v>
      </c>
      <c r="L772">
        <f t="shared" si="1884"/>
        <v>1.5</v>
      </c>
      <c r="M772">
        <f>INDEX('Express Worldwide Export'!$C$14:$S$170,MATCH('Rate Load ExpressWW Export'!L772,'Express Worldwide Export'!$B$14:$B$170,0),MATCH("Zone "&amp;'Rate Load ExpressWW Export'!J772,'Express Worldwide Export'!$C$13:$S$13,0))*1</f>
        <v>21.7</v>
      </c>
      <c r="N772" t="str">
        <f t="shared" si="1778"/>
        <v>Flat KG</v>
      </c>
      <c r="O772" t="s">
        <v>2310</v>
      </c>
      <c r="P772" t="s">
        <v>18</v>
      </c>
      <c r="R772" t="str">
        <f t="shared" si="1774"/>
        <v>('DHL','2024-01-01','2024-12-31','12565','Export','US',NULL,'EXPRESS WW (NON-DOC) ','Non-Document','4',1,1.5,21.7,'Flat KG','AppliedMaterials_2024',NULL),</v>
      </c>
    </row>
    <row r="773" spans="1:18" x14ac:dyDescent="0.3">
      <c r="A773" t="str">
        <f t="shared" si="1779"/>
        <v>DHL</v>
      </c>
      <c r="B773" s="1" t="s">
        <v>21</v>
      </c>
      <c r="C773" s="1" t="s">
        <v>2309</v>
      </c>
      <c r="D773">
        <v>12565</v>
      </c>
      <c r="E773" t="str">
        <f t="shared" ref="E773:G773" si="1885">E748</f>
        <v>Export</v>
      </c>
      <c r="F773" t="str">
        <f t="shared" si="1885"/>
        <v>US</v>
      </c>
      <c r="G773" t="str">
        <f t="shared" si="1885"/>
        <v>NULL</v>
      </c>
      <c r="H773" t="s">
        <v>2353</v>
      </c>
      <c r="I773" t="str">
        <f t="shared" si="1776"/>
        <v>Non-Document</v>
      </c>
      <c r="J773">
        <f t="shared" si="1781"/>
        <v>4</v>
      </c>
      <c r="K773">
        <f t="shared" ref="K773:L773" si="1886">K748</f>
        <v>1.5</v>
      </c>
      <c r="L773">
        <f t="shared" si="1886"/>
        <v>2</v>
      </c>
      <c r="M773">
        <f>INDEX('Express Worldwide Export'!$C$14:$S$170,MATCH('Rate Load ExpressWW Export'!L773,'Express Worldwide Export'!$B$14:$B$170,0),MATCH("Zone "&amp;'Rate Load ExpressWW Export'!J773,'Express Worldwide Export'!$C$13:$S$13,0))*1</f>
        <v>22.99</v>
      </c>
      <c r="N773" t="str">
        <f t="shared" si="1778"/>
        <v>Flat KG</v>
      </c>
      <c r="O773" t="s">
        <v>2310</v>
      </c>
      <c r="P773" t="s">
        <v>18</v>
      </c>
      <c r="R773" t="str">
        <f t="shared" si="1774"/>
        <v>('DHL','2024-01-01','2024-12-31','12565','Export','US',NULL,'EXPRESS WW (NON-DOC) ','Non-Document','4',1.5,2,22.99,'Flat KG','AppliedMaterials_2024',NULL),</v>
      </c>
    </row>
    <row r="774" spans="1:18" x14ac:dyDescent="0.3">
      <c r="A774" t="str">
        <f t="shared" si="1779"/>
        <v>DHL</v>
      </c>
      <c r="B774" s="1" t="s">
        <v>21</v>
      </c>
      <c r="C774" s="1" t="s">
        <v>2309</v>
      </c>
      <c r="D774">
        <v>12565</v>
      </c>
      <c r="E774" t="str">
        <f t="shared" ref="E774:G774" si="1887">E749</f>
        <v>Export</v>
      </c>
      <c r="F774" t="str">
        <f t="shared" si="1887"/>
        <v>US</v>
      </c>
      <c r="G774" t="str">
        <f t="shared" si="1887"/>
        <v>NULL</v>
      </c>
      <c r="H774" t="s">
        <v>2353</v>
      </c>
      <c r="I774" t="str">
        <f t="shared" si="1776"/>
        <v>Non-Document</v>
      </c>
      <c r="J774">
        <f t="shared" si="1781"/>
        <v>4</v>
      </c>
      <c r="K774">
        <f t="shared" ref="K774:L774" si="1888">K749</f>
        <v>2</v>
      </c>
      <c r="L774">
        <f t="shared" si="1888"/>
        <v>2.5</v>
      </c>
      <c r="M774">
        <f>INDEX('Express Worldwide Export'!$C$14:$S$170,MATCH('Rate Load ExpressWW Export'!L774,'Express Worldwide Export'!$B$14:$B$170,0),MATCH("Zone "&amp;'Rate Load ExpressWW Export'!J774,'Express Worldwide Export'!$C$13:$S$13,0))*1</f>
        <v>24.26</v>
      </c>
      <c r="N774" t="str">
        <f t="shared" si="1778"/>
        <v>Flat KG</v>
      </c>
      <c r="O774" t="s">
        <v>2310</v>
      </c>
      <c r="P774" t="s">
        <v>18</v>
      </c>
      <c r="R774" t="str">
        <f t="shared" si="1774"/>
        <v>('DHL','2024-01-01','2024-12-31','12565','Export','US',NULL,'EXPRESS WW (NON-DOC) ','Non-Document','4',2,2.5,24.26,'Flat KG','AppliedMaterials_2024',NULL),</v>
      </c>
    </row>
    <row r="775" spans="1:18" x14ac:dyDescent="0.3">
      <c r="A775" t="str">
        <f t="shared" si="1779"/>
        <v>DHL</v>
      </c>
      <c r="B775" s="1" t="s">
        <v>21</v>
      </c>
      <c r="C775" s="1" t="s">
        <v>2309</v>
      </c>
      <c r="D775">
        <v>12565</v>
      </c>
      <c r="E775" t="str">
        <f t="shared" ref="E775:G775" si="1889">E750</f>
        <v>Export</v>
      </c>
      <c r="F775" t="str">
        <f t="shared" si="1889"/>
        <v>US</v>
      </c>
      <c r="G775" t="str">
        <f t="shared" si="1889"/>
        <v>NULL</v>
      </c>
      <c r="H775" t="s">
        <v>2353</v>
      </c>
      <c r="I775" t="str">
        <f t="shared" si="1776"/>
        <v>Non-Document</v>
      </c>
      <c r="J775">
        <f t="shared" si="1781"/>
        <v>4</v>
      </c>
      <c r="K775">
        <f t="shared" ref="K775:L775" si="1890">K750</f>
        <v>2.5</v>
      </c>
      <c r="L775">
        <f t="shared" si="1890"/>
        <v>3</v>
      </c>
      <c r="M775">
        <f>INDEX('Express Worldwide Export'!$C$14:$S$170,MATCH('Rate Load ExpressWW Export'!L775,'Express Worldwide Export'!$B$14:$B$170,0),MATCH("Zone "&amp;'Rate Load ExpressWW Export'!J775,'Express Worldwide Export'!$C$13:$S$13,0))*1</f>
        <v>25.35</v>
      </c>
      <c r="N775" t="str">
        <f t="shared" si="1778"/>
        <v>Flat KG</v>
      </c>
      <c r="O775" t="s">
        <v>2310</v>
      </c>
      <c r="P775" t="s">
        <v>18</v>
      </c>
      <c r="R775" t="str">
        <f t="shared" si="1774"/>
        <v>('DHL','2024-01-01','2024-12-31','12565','Export','US',NULL,'EXPRESS WW (NON-DOC) ','Non-Document','4',2.5,3,25.35,'Flat KG','AppliedMaterials_2024',NULL),</v>
      </c>
    </row>
    <row r="776" spans="1:18" x14ac:dyDescent="0.3">
      <c r="A776" t="str">
        <f t="shared" si="1779"/>
        <v>DHL</v>
      </c>
      <c r="B776" s="1" t="s">
        <v>21</v>
      </c>
      <c r="C776" s="1" t="s">
        <v>2309</v>
      </c>
      <c r="D776">
        <v>12565</v>
      </c>
      <c r="E776" t="str">
        <f t="shared" ref="E776:G776" si="1891">E751</f>
        <v>Export</v>
      </c>
      <c r="F776" t="str">
        <f t="shared" si="1891"/>
        <v>US</v>
      </c>
      <c r="G776" t="str">
        <f t="shared" si="1891"/>
        <v>NULL</v>
      </c>
      <c r="H776" t="s">
        <v>2353</v>
      </c>
      <c r="I776" t="str">
        <f t="shared" si="1776"/>
        <v>Non-Document</v>
      </c>
      <c r="J776">
        <f t="shared" si="1781"/>
        <v>4</v>
      </c>
      <c r="K776">
        <f t="shared" ref="K776:L776" si="1892">K751</f>
        <v>3</v>
      </c>
      <c r="L776">
        <f t="shared" si="1892"/>
        <v>3.5</v>
      </c>
      <c r="M776">
        <f>INDEX('Express Worldwide Export'!$C$14:$S$170,MATCH('Rate Load ExpressWW Export'!L776,'Express Worldwide Export'!$B$14:$B$170,0),MATCH("Zone "&amp;'Rate Load ExpressWW Export'!J776,'Express Worldwide Export'!$C$13:$S$13,0))*1</f>
        <v>26.44</v>
      </c>
      <c r="N776" t="str">
        <f t="shared" si="1778"/>
        <v>Flat KG</v>
      </c>
      <c r="O776" t="s">
        <v>2310</v>
      </c>
      <c r="P776" t="s">
        <v>18</v>
      </c>
      <c r="R776" t="str">
        <f t="shared" si="1774"/>
        <v>('DHL','2024-01-01','2024-12-31','12565','Export','US',NULL,'EXPRESS WW (NON-DOC) ','Non-Document','4',3,3.5,26.44,'Flat KG','AppliedMaterials_2024',NULL),</v>
      </c>
    </row>
    <row r="777" spans="1:18" x14ac:dyDescent="0.3">
      <c r="A777" t="str">
        <f t="shared" si="1779"/>
        <v>DHL</v>
      </c>
      <c r="B777" s="1" t="s">
        <v>21</v>
      </c>
      <c r="C777" s="1" t="s">
        <v>2309</v>
      </c>
      <c r="D777">
        <v>12565</v>
      </c>
      <c r="E777" t="str">
        <f t="shared" ref="E777:G777" si="1893">E752</f>
        <v>Export</v>
      </c>
      <c r="F777" t="str">
        <f t="shared" si="1893"/>
        <v>US</v>
      </c>
      <c r="G777" t="str">
        <f t="shared" si="1893"/>
        <v>NULL</v>
      </c>
      <c r="H777" t="s">
        <v>2353</v>
      </c>
      <c r="I777" t="str">
        <f t="shared" si="1776"/>
        <v>Non-Document</v>
      </c>
      <c r="J777">
        <f t="shared" si="1781"/>
        <v>4</v>
      </c>
      <c r="K777">
        <f t="shared" ref="K777:L777" si="1894">K752</f>
        <v>3.5</v>
      </c>
      <c r="L777">
        <f t="shared" si="1894"/>
        <v>4</v>
      </c>
      <c r="M777">
        <f>INDEX('Express Worldwide Export'!$C$14:$S$170,MATCH('Rate Load ExpressWW Export'!L777,'Express Worldwide Export'!$B$14:$B$170,0),MATCH("Zone "&amp;'Rate Load ExpressWW Export'!J777,'Express Worldwide Export'!$C$13:$S$13,0))*1</f>
        <v>27.53</v>
      </c>
      <c r="N777" t="str">
        <f t="shared" si="1778"/>
        <v>Flat KG</v>
      </c>
      <c r="O777" t="s">
        <v>2310</v>
      </c>
      <c r="P777" t="s">
        <v>18</v>
      </c>
      <c r="R777" t="str">
        <f t="shared" si="1774"/>
        <v>('DHL','2024-01-01','2024-12-31','12565','Export','US',NULL,'EXPRESS WW (NON-DOC) ','Non-Document','4',3.5,4,27.53,'Flat KG','AppliedMaterials_2024',NULL),</v>
      </c>
    </row>
    <row r="778" spans="1:18" x14ac:dyDescent="0.3">
      <c r="A778" t="str">
        <f t="shared" si="1779"/>
        <v>DHL</v>
      </c>
      <c r="B778" s="1" t="s">
        <v>21</v>
      </c>
      <c r="C778" s="1" t="s">
        <v>2309</v>
      </c>
      <c r="D778">
        <v>12565</v>
      </c>
      <c r="E778" t="str">
        <f t="shared" ref="E778:G778" si="1895">E753</f>
        <v>Export</v>
      </c>
      <c r="F778" t="str">
        <f t="shared" si="1895"/>
        <v>US</v>
      </c>
      <c r="G778" t="str">
        <f t="shared" si="1895"/>
        <v>NULL</v>
      </c>
      <c r="H778" t="s">
        <v>2353</v>
      </c>
      <c r="I778" t="str">
        <f t="shared" si="1776"/>
        <v>Non-Document</v>
      </c>
      <c r="J778">
        <f t="shared" si="1781"/>
        <v>4</v>
      </c>
      <c r="K778">
        <f t="shared" ref="K778:L778" si="1896">K753</f>
        <v>4</v>
      </c>
      <c r="L778">
        <f t="shared" si="1896"/>
        <v>4.5</v>
      </c>
      <c r="M778">
        <f>INDEX('Express Worldwide Export'!$C$14:$S$170,MATCH('Rate Load ExpressWW Export'!L778,'Express Worldwide Export'!$B$14:$B$170,0),MATCH("Zone "&amp;'Rate Load ExpressWW Export'!J778,'Express Worldwide Export'!$C$13:$S$13,0))*1</f>
        <v>28.62</v>
      </c>
      <c r="N778" t="str">
        <f t="shared" si="1778"/>
        <v>Flat KG</v>
      </c>
      <c r="O778" t="s">
        <v>2310</v>
      </c>
      <c r="P778" t="s">
        <v>18</v>
      </c>
      <c r="R778" t="str">
        <f t="shared" si="1774"/>
        <v>('DHL','2024-01-01','2024-12-31','12565','Export','US',NULL,'EXPRESS WW (NON-DOC) ','Non-Document','4',4,4.5,28.62,'Flat KG','AppliedMaterials_2024',NULL),</v>
      </c>
    </row>
    <row r="779" spans="1:18" x14ac:dyDescent="0.3">
      <c r="A779" t="str">
        <f t="shared" si="1779"/>
        <v>DHL</v>
      </c>
      <c r="B779" s="1" t="s">
        <v>21</v>
      </c>
      <c r="C779" s="1" t="s">
        <v>2309</v>
      </c>
      <c r="D779">
        <v>12565</v>
      </c>
      <c r="E779" t="str">
        <f t="shared" ref="E779:G779" si="1897">E754</f>
        <v>Export</v>
      </c>
      <c r="F779" t="str">
        <f t="shared" si="1897"/>
        <v>US</v>
      </c>
      <c r="G779" t="str">
        <f t="shared" si="1897"/>
        <v>NULL</v>
      </c>
      <c r="H779" t="s">
        <v>2353</v>
      </c>
      <c r="I779" t="str">
        <f t="shared" si="1776"/>
        <v>Non-Document</v>
      </c>
      <c r="J779">
        <f t="shared" si="1781"/>
        <v>4</v>
      </c>
      <c r="K779">
        <f t="shared" ref="K779:L779" si="1898">K754</f>
        <v>4.5</v>
      </c>
      <c r="L779">
        <f t="shared" si="1898"/>
        <v>5</v>
      </c>
      <c r="M779">
        <f>INDEX('Express Worldwide Export'!$C$14:$S$170,MATCH('Rate Load ExpressWW Export'!L779,'Express Worldwide Export'!$B$14:$B$170,0),MATCH("Zone "&amp;'Rate Load ExpressWW Export'!J779,'Express Worldwide Export'!$C$13:$S$13,0))*1</f>
        <v>29.71</v>
      </c>
      <c r="N779" t="str">
        <f t="shared" si="1778"/>
        <v>Flat KG</v>
      </c>
      <c r="O779" t="s">
        <v>2310</v>
      </c>
      <c r="P779" t="s">
        <v>18</v>
      </c>
      <c r="R779" t="str">
        <f t="shared" si="1774"/>
        <v>('DHL','2024-01-01','2024-12-31','12565','Export','US',NULL,'EXPRESS WW (NON-DOC) ','Non-Document','4',4.5,5,29.71,'Flat KG','AppliedMaterials_2024',NULL),</v>
      </c>
    </row>
    <row r="780" spans="1:18" x14ac:dyDescent="0.3">
      <c r="A780" t="str">
        <f t="shared" si="1779"/>
        <v>DHL</v>
      </c>
      <c r="B780" s="1" t="s">
        <v>21</v>
      </c>
      <c r="C780" s="1" t="s">
        <v>2309</v>
      </c>
      <c r="D780">
        <v>12565</v>
      </c>
      <c r="E780" t="str">
        <f t="shared" ref="E780:G780" si="1899">E755</f>
        <v>Export</v>
      </c>
      <c r="F780" t="str">
        <f t="shared" si="1899"/>
        <v>US</v>
      </c>
      <c r="G780" t="str">
        <f t="shared" si="1899"/>
        <v>NULL</v>
      </c>
      <c r="H780" t="s">
        <v>2353</v>
      </c>
      <c r="I780" t="str">
        <f t="shared" si="1776"/>
        <v>Non-Document</v>
      </c>
      <c r="J780">
        <f t="shared" si="1781"/>
        <v>4</v>
      </c>
      <c r="K780">
        <f t="shared" ref="K780:L780" si="1900">K755</f>
        <v>5</v>
      </c>
      <c r="L780">
        <f t="shared" si="1900"/>
        <v>5.5</v>
      </c>
      <c r="M780">
        <f>INDEX('Express Worldwide Export'!$C$14:$S$170,MATCH('Rate Load ExpressWW Export'!L780,'Express Worldwide Export'!$B$14:$B$170,0),MATCH("Zone "&amp;'Rate Load ExpressWW Export'!J780,'Express Worldwide Export'!$C$13:$S$13,0))*1</f>
        <v>30.66</v>
      </c>
      <c r="N780" t="str">
        <f t="shared" si="1778"/>
        <v>Flat KG</v>
      </c>
      <c r="O780" t="s">
        <v>2310</v>
      </c>
      <c r="P780" t="s">
        <v>18</v>
      </c>
      <c r="R780" t="str">
        <f t="shared" ref="R780:R843" si="1901">SUBSTITUTE(IF(OR(ROW(A780)=2,MOD(ROW(A780),1000)=0),"insert into tnl_rating.dbo.dhl_express_rate_master values ('DHL','"&amp;B780&amp;"','"&amp;C780&amp;"','"&amp;D780&amp;"','"&amp;E780&amp;"','"&amp;F780&amp;"','"&amp;G780&amp;"','"&amp;H780&amp;"','"&amp;I780&amp;"','"&amp;J780&amp;"',"&amp;K780&amp;","&amp;L780&amp;","&amp;M780&amp;",'"&amp;N780&amp;"','"&amp;O780&amp;"',"&amp;P780&amp;"),",IF(OR(A781="",MOD(ROW(A781),1000)=0),"('DHL','"&amp;B780&amp;"','"&amp;C780&amp;"','"&amp;D780&amp;"','"&amp;E780&amp;"','"&amp;F780&amp;"','"&amp;G780&amp;"','"&amp;H780&amp;"','"&amp;I780&amp;"','"&amp;J780&amp;"',"&amp;K780&amp;","&amp;L780&amp;","&amp;M780&amp;",'"&amp;N780&amp;"','"&amp;O780&amp;"',"&amp;P780&amp;")","('DHL','"&amp;B780&amp;"','"&amp;C780&amp;"','"&amp;D780&amp;"','"&amp;E780&amp;"','"&amp;F780&amp;"','"&amp;G780&amp;"','"&amp;H780&amp;"','"&amp;I780&amp;"','"&amp;J780&amp;"',"&amp;K780&amp;","&amp;L780&amp;","&amp;M780&amp;",'"&amp;N780&amp;"','"&amp;O780&amp;"',"&amp;P780&amp;"),")),"'NULL'","NULL")</f>
        <v>('DHL','2024-01-01','2024-12-31','12565','Export','US',NULL,'EXPRESS WW (NON-DOC) ','Non-Document','4',5,5.5,30.66,'Flat KG','AppliedMaterials_2024',NULL),</v>
      </c>
    </row>
    <row r="781" spans="1:18" x14ac:dyDescent="0.3">
      <c r="A781" t="str">
        <f t="shared" si="1779"/>
        <v>DHL</v>
      </c>
      <c r="B781" s="1" t="s">
        <v>21</v>
      </c>
      <c r="C781" s="1" t="s">
        <v>2309</v>
      </c>
      <c r="D781">
        <v>12565</v>
      </c>
      <c r="E781" t="str">
        <f t="shared" ref="E781:G781" si="1902">E756</f>
        <v>Export</v>
      </c>
      <c r="F781" t="str">
        <f t="shared" si="1902"/>
        <v>US</v>
      </c>
      <c r="G781" t="str">
        <f t="shared" si="1902"/>
        <v>NULL</v>
      </c>
      <c r="H781" t="s">
        <v>2353</v>
      </c>
      <c r="I781" t="str">
        <f t="shared" si="1776"/>
        <v>Non-Document</v>
      </c>
      <c r="J781">
        <f t="shared" si="1781"/>
        <v>4</v>
      </c>
      <c r="K781">
        <f t="shared" ref="K781:L781" si="1903">K756</f>
        <v>5.5</v>
      </c>
      <c r="L781">
        <f t="shared" si="1903"/>
        <v>6</v>
      </c>
      <c r="M781">
        <f>INDEX('Express Worldwide Export'!$C$14:$S$170,MATCH('Rate Load ExpressWW Export'!L781,'Express Worldwide Export'!$B$14:$B$170,0),MATCH("Zone "&amp;'Rate Load ExpressWW Export'!J781,'Express Worldwide Export'!$C$13:$S$13,0))*1</f>
        <v>31.61</v>
      </c>
      <c r="N781" t="str">
        <f t="shared" si="1778"/>
        <v>Flat KG</v>
      </c>
      <c r="O781" t="s">
        <v>2310</v>
      </c>
      <c r="P781" t="s">
        <v>18</v>
      </c>
      <c r="R781" t="str">
        <f t="shared" si="1901"/>
        <v>('DHL','2024-01-01','2024-12-31','12565','Export','US',NULL,'EXPRESS WW (NON-DOC) ','Non-Document','4',5.5,6,31.61,'Flat KG','AppliedMaterials_2024',NULL),</v>
      </c>
    </row>
    <row r="782" spans="1:18" x14ac:dyDescent="0.3">
      <c r="A782" t="str">
        <f t="shared" si="1779"/>
        <v>DHL</v>
      </c>
      <c r="B782" s="1" t="s">
        <v>21</v>
      </c>
      <c r="C782" s="1" t="s">
        <v>2309</v>
      </c>
      <c r="D782">
        <v>12565</v>
      </c>
      <c r="E782" t="str">
        <f t="shared" ref="E782:G782" si="1904">E757</f>
        <v>Export</v>
      </c>
      <c r="F782" t="str">
        <f t="shared" si="1904"/>
        <v>US</v>
      </c>
      <c r="G782" t="str">
        <f t="shared" si="1904"/>
        <v>NULL</v>
      </c>
      <c r="H782" t="s">
        <v>2353</v>
      </c>
      <c r="I782" t="str">
        <f t="shared" si="1776"/>
        <v>Non-Document</v>
      </c>
      <c r="J782">
        <f t="shared" si="1781"/>
        <v>4</v>
      </c>
      <c r="K782">
        <f t="shared" ref="K782:L782" si="1905">K757</f>
        <v>6</v>
      </c>
      <c r="L782">
        <f t="shared" si="1905"/>
        <v>6.5</v>
      </c>
      <c r="M782">
        <f>INDEX('Express Worldwide Export'!$C$14:$S$170,MATCH('Rate Load ExpressWW Export'!L782,'Express Worldwide Export'!$B$14:$B$170,0),MATCH("Zone "&amp;'Rate Load ExpressWW Export'!J782,'Express Worldwide Export'!$C$13:$S$13,0))*1</f>
        <v>32.56</v>
      </c>
      <c r="N782" t="str">
        <f t="shared" si="1778"/>
        <v>Flat KG</v>
      </c>
      <c r="O782" t="s">
        <v>2310</v>
      </c>
      <c r="P782" t="s">
        <v>18</v>
      </c>
      <c r="R782" t="str">
        <f t="shared" si="1901"/>
        <v>('DHL','2024-01-01','2024-12-31','12565','Export','US',NULL,'EXPRESS WW (NON-DOC) ','Non-Document','4',6,6.5,32.56,'Flat KG','AppliedMaterials_2024',NULL),</v>
      </c>
    </row>
    <row r="783" spans="1:18" x14ac:dyDescent="0.3">
      <c r="A783" t="str">
        <f t="shared" si="1779"/>
        <v>DHL</v>
      </c>
      <c r="B783" s="1" t="s">
        <v>21</v>
      </c>
      <c r="C783" s="1" t="s">
        <v>2309</v>
      </c>
      <c r="D783">
        <v>12565</v>
      </c>
      <c r="E783" t="str">
        <f t="shared" ref="E783:G783" si="1906">E758</f>
        <v>Export</v>
      </c>
      <c r="F783" t="str">
        <f t="shared" si="1906"/>
        <v>US</v>
      </c>
      <c r="G783" t="str">
        <f t="shared" si="1906"/>
        <v>NULL</v>
      </c>
      <c r="H783" t="s">
        <v>2353</v>
      </c>
      <c r="I783" t="str">
        <f t="shared" si="1776"/>
        <v>Non-Document</v>
      </c>
      <c r="J783">
        <f t="shared" si="1781"/>
        <v>4</v>
      </c>
      <c r="K783">
        <f t="shared" ref="K783:L783" si="1907">K758</f>
        <v>6.5</v>
      </c>
      <c r="L783">
        <f t="shared" si="1907"/>
        <v>7</v>
      </c>
      <c r="M783">
        <f>INDEX('Express Worldwide Export'!$C$14:$S$170,MATCH('Rate Load ExpressWW Export'!L783,'Express Worldwide Export'!$B$14:$B$170,0),MATCH("Zone "&amp;'Rate Load ExpressWW Export'!J783,'Express Worldwide Export'!$C$13:$S$13,0))*1</f>
        <v>33.51</v>
      </c>
      <c r="N783" t="str">
        <f t="shared" si="1778"/>
        <v>Flat KG</v>
      </c>
      <c r="O783" t="s">
        <v>2310</v>
      </c>
      <c r="P783" t="s">
        <v>18</v>
      </c>
      <c r="R783" t="str">
        <f t="shared" si="1901"/>
        <v>('DHL','2024-01-01','2024-12-31','12565','Export','US',NULL,'EXPRESS WW (NON-DOC) ','Non-Document','4',6.5,7,33.51,'Flat KG','AppliedMaterials_2024',NULL),</v>
      </c>
    </row>
    <row r="784" spans="1:18" x14ac:dyDescent="0.3">
      <c r="A784" t="str">
        <f t="shared" si="1779"/>
        <v>DHL</v>
      </c>
      <c r="B784" s="1" t="s">
        <v>21</v>
      </c>
      <c r="C784" s="1" t="s">
        <v>2309</v>
      </c>
      <c r="D784">
        <v>12565</v>
      </c>
      <c r="E784" t="str">
        <f t="shared" ref="E784:G784" si="1908">E759</f>
        <v>Export</v>
      </c>
      <c r="F784" t="str">
        <f t="shared" si="1908"/>
        <v>US</v>
      </c>
      <c r="G784" t="str">
        <f t="shared" si="1908"/>
        <v>NULL</v>
      </c>
      <c r="H784" t="s">
        <v>2353</v>
      </c>
      <c r="I784" t="str">
        <f t="shared" ref="I784:I847" si="1909">I759</f>
        <v>Non-Document</v>
      </c>
      <c r="J784">
        <f t="shared" si="1781"/>
        <v>4</v>
      </c>
      <c r="K784">
        <f t="shared" ref="K784:L784" si="1910">K759</f>
        <v>7</v>
      </c>
      <c r="L784">
        <f t="shared" si="1910"/>
        <v>7.5</v>
      </c>
      <c r="M784">
        <f>INDEX('Express Worldwide Export'!$C$14:$S$170,MATCH('Rate Load ExpressWW Export'!L784,'Express Worldwide Export'!$B$14:$B$170,0),MATCH("Zone "&amp;'Rate Load ExpressWW Export'!J784,'Express Worldwide Export'!$C$13:$S$13,0))*1</f>
        <v>34.46</v>
      </c>
      <c r="N784" t="str">
        <f t="shared" ref="N784:N847" si="1911">N759</f>
        <v>Flat KG</v>
      </c>
      <c r="O784" t="s">
        <v>2310</v>
      </c>
      <c r="P784" t="s">
        <v>18</v>
      </c>
      <c r="R784" t="str">
        <f t="shared" si="1901"/>
        <v>('DHL','2024-01-01','2024-12-31','12565','Export','US',NULL,'EXPRESS WW (NON-DOC) ','Non-Document','4',7,7.5,34.46,'Flat KG','AppliedMaterials_2024',NULL),</v>
      </c>
    </row>
    <row r="785" spans="1:18" x14ac:dyDescent="0.3">
      <c r="A785" t="str">
        <f t="shared" ref="A785:A848" si="1912">A760</f>
        <v>DHL</v>
      </c>
      <c r="B785" s="1" t="s">
        <v>21</v>
      </c>
      <c r="C785" s="1" t="s">
        <v>2309</v>
      </c>
      <c r="D785">
        <v>12565</v>
      </c>
      <c r="E785" t="str">
        <f t="shared" ref="E785:G785" si="1913">E760</f>
        <v>Export</v>
      </c>
      <c r="F785" t="str">
        <f t="shared" si="1913"/>
        <v>US</v>
      </c>
      <c r="G785" t="str">
        <f t="shared" si="1913"/>
        <v>NULL</v>
      </c>
      <c r="H785" t="s">
        <v>2353</v>
      </c>
      <c r="I785" t="str">
        <f t="shared" si="1909"/>
        <v>Non-Document</v>
      </c>
      <c r="J785">
        <f t="shared" ref="J785:J848" si="1914">J760+1</f>
        <v>4</v>
      </c>
      <c r="K785">
        <f t="shared" ref="K785:L785" si="1915">K760</f>
        <v>7.5</v>
      </c>
      <c r="L785">
        <f t="shared" si="1915"/>
        <v>8</v>
      </c>
      <c r="M785">
        <f>INDEX('Express Worldwide Export'!$C$14:$S$170,MATCH('Rate Load ExpressWW Export'!L785,'Express Worldwide Export'!$B$14:$B$170,0),MATCH("Zone "&amp;'Rate Load ExpressWW Export'!J785,'Express Worldwide Export'!$C$13:$S$13,0))*1</f>
        <v>35.409999999999997</v>
      </c>
      <c r="N785" t="str">
        <f t="shared" si="1911"/>
        <v>Flat KG</v>
      </c>
      <c r="O785" t="s">
        <v>2310</v>
      </c>
      <c r="P785" t="s">
        <v>18</v>
      </c>
      <c r="R785" t="str">
        <f t="shared" si="1901"/>
        <v>('DHL','2024-01-01','2024-12-31','12565','Export','US',NULL,'EXPRESS WW (NON-DOC) ','Non-Document','4',7.5,8,35.41,'Flat KG','AppliedMaterials_2024',NULL),</v>
      </c>
    </row>
    <row r="786" spans="1:18" x14ac:dyDescent="0.3">
      <c r="A786" t="str">
        <f t="shared" si="1912"/>
        <v>DHL</v>
      </c>
      <c r="B786" s="1" t="s">
        <v>21</v>
      </c>
      <c r="C786" s="1" t="s">
        <v>2309</v>
      </c>
      <c r="D786">
        <v>12565</v>
      </c>
      <c r="E786" t="str">
        <f t="shared" ref="E786:G786" si="1916">E761</f>
        <v>Export</v>
      </c>
      <c r="F786" t="str">
        <f t="shared" si="1916"/>
        <v>US</v>
      </c>
      <c r="G786" t="str">
        <f t="shared" si="1916"/>
        <v>NULL</v>
      </c>
      <c r="H786" t="s">
        <v>2353</v>
      </c>
      <c r="I786" t="str">
        <f t="shared" si="1909"/>
        <v>Non-Document</v>
      </c>
      <c r="J786">
        <f t="shared" si="1914"/>
        <v>4</v>
      </c>
      <c r="K786">
        <f t="shared" ref="K786:L786" si="1917">K761</f>
        <v>8</v>
      </c>
      <c r="L786">
        <f t="shared" si="1917"/>
        <v>8.5</v>
      </c>
      <c r="M786">
        <f>INDEX('Express Worldwide Export'!$C$14:$S$170,MATCH('Rate Load ExpressWW Export'!L786,'Express Worldwide Export'!$B$14:$B$170,0),MATCH("Zone "&amp;'Rate Load ExpressWW Export'!J786,'Express Worldwide Export'!$C$13:$S$13,0))*1</f>
        <v>36.36</v>
      </c>
      <c r="N786" t="str">
        <f t="shared" si="1911"/>
        <v>Flat KG</v>
      </c>
      <c r="O786" t="s">
        <v>2310</v>
      </c>
      <c r="P786" t="s">
        <v>18</v>
      </c>
      <c r="R786" t="str">
        <f t="shared" si="1901"/>
        <v>('DHL','2024-01-01','2024-12-31','12565','Export','US',NULL,'EXPRESS WW (NON-DOC) ','Non-Document','4',8,8.5,36.36,'Flat KG','AppliedMaterials_2024',NULL),</v>
      </c>
    </row>
    <row r="787" spans="1:18" x14ac:dyDescent="0.3">
      <c r="A787" t="str">
        <f t="shared" si="1912"/>
        <v>DHL</v>
      </c>
      <c r="B787" s="1" t="s">
        <v>21</v>
      </c>
      <c r="C787" s="1" t="s">
        <v>2309</v>
      </c>
      <c r="D787">
        <v>12565</v>
      </c>
      <c r="E787" t="str">
        <f t="shared" ref="E787:G787" si="1918">E762</f>
        <v>Export</v>
      </c>
      <c r="F787" t="str">
        <f t="shared" si="1918"/>
        <v>US</v>
      </c>
      <c r="G787" t="str">
        <f t="shared" si="1918"/>
        <v>NULL</v>
      </c>
      <c r="H787" t="s">
        <v>2353</v>
      </c>
      <c r="I787" t="str">
        <f t="shared" si="1909"/>
        <v>Non-Document</v>
      </c>
      <c r="J787">
        <f t="shared" si="1914"/>
        <v>4</v>
      </c>
      <c r="K787">
        <f t="shared" ref="K787:L787" si="1919">K762</f>
        <v>8.5</v>
      </c>
      <c r="L787">
        <f t="shared" si="1919"/>
        <v>9</v>
      </c>
      <c r="M787">
        <f>INDEX('Express Worldwide Export'!$C$14:$S$170,MATCH('Rate Load ExpressWW Export'!L787,'Express Worldwide Export'!$B$14:$B$170,0),MATCH("Zone "&amp;'Rate Load ExpressWW Export'!J787,'Express Worldwide Export'!$C$13:$S$13,0))*1</f>
        <v>37.31</v>
      </c>
      <c r="N787" t="str">
        <f t="shared" si="1911"/>
        <v>Flat KG</v>
      </c>
      <c r="O787" t="s">
        <v>2310</v>
      </c>
      <c r="P787" t="s">
        <v>18</v>
      </c>
      <c r="R787" t="str">
        <f t="shared" si="1901"/>
        <v>('DHL','2024-01-01','2024-12-31','12565','Export','US',NULL,'EXPRESS WW (NON-DOC) ','Non-Document','4',8.5,9,37.31,'Flat KG','AppliedMaterials_2024',NULL),</v>
      </c>
    </row>
    <row r="788" spans="1:18" x14ac:dyDescent="0.3">
      <c r="A788" t="str">
        <f t="shared" si="1912"/>
        <v>DHL</v>
      </c>
      <c r="B788" s="1" t="s">
        <v>21</v>
      </c>
      <c r="C788" s="1" t="s">
        <v>2309</v>
      </c>
      <c r="D788">
        <v>12565</v>
      </c>
      <c r="E788" t="str">
        <f t="shared" ref="E788:G788" si="1920">E763</f>
        <v>Export</v>
      </c>
      <c r="F788" t="str">
        <f t="shared" si="1920"/>
        <v>US</v>
      </c>
      <c r="G788" t="str">
        <f t="shared" si="1920"/>
        <v>NULL</v>
      </c>
      <c r="H788" t="s">
        <v>2353</v>
      </c>
      <c r="I788" t="str">
        <f t="shared" si="1909"/>
        <v>Non-Document</v>
      </c>
      <c r="J788">
        <f t="shared" si="1914"/>
        <v>4</v>
      </c>
      <c r="K788">
        <f t="shared" ref="K788:L788" si="1921">K763</f>
        <v>9</v>
      </c>
      <c r="L788">
        <f t="shared" si="1921"/>
        <v>9.5</v>
      </c>
      <c r="M788">
        <f>INDEX('Express Worldwide Export'!$C$14:$S$170,MATCH('Rate Load ExpressWW Export'!L788,'Express Worldwide Export'!$B$14:$B$170,0),MATCH("Zone "&amp;'Rate Load ExpressWW Export'!J788,'Express Worldwide Export'!$C$13:$S$13,0))*1</f>
        <v>38.26</v>
      </c>
      <c r="N788" t="str">
        <f t="shared" si="1911"/>
        <v>Flat KG</v>
      </c>
      <c r="O788" t="s">
        <v>2310</v>
      </c>
      <c r="P788" t="s">
        <v>18</v>
      </c>
      <c r="R788" t="str">
        <f t="shared" si="1901"/>
        <v>('DHL','2024-01-01','2024-12-31','12565','Export','US',NULL,'EXPRESS WW (NON-DOC) ','Non-Document','4',9,9.5,38.26,'Flat KG','AppliedMaterials_2024',NULL),</v>
      </c>
    </row>
    <row r="789" spans="1:18" x14ac:dyDescent="0.3">
      <c r="A789" t="str">
        <f t="shared" si="1912"/>
        <v>DHL</v>
      </c>
      <c r="B789" s="1" t="s">
        <v>21</v>
      </c>
      <c r="C789" s="1" t="s">
        <v>2309</v>
      </c>
      <c r="D789">
        <v>12565</v>
      </c>
      <c r="E789" t="str">
        <f t="shared" ref="E789:G789" si="1922">E764</f>
        <v>Export</v>
      </c>
      <c r="F789" t="str">
        <f t="shared" si="1922"/>
        <v>US</v>
      </c>
      <c r="G789" t="str">
        <f t="shared" si="1922"/>
        <v>NULL</v>
      </c>
      <c r="H789" t="s">
        <v>2353</v>
      </c>
      <c r="I789" t="str">
        <f t="shared" si="1909"/>
        <v>Non-Document</v>
      </c>
      <c r="J789">
        <f t="shared" si="1914"/>
        <v>4</v>
      </c>
      <c r="K789">
        <f t="shared" ref="K789:L789" si="1923">K764</f>
        <v>9.5</v>
      </c>
      <c r="L789">
        <f t="shared" si="1923"/>
        <v>10</v>
      </c>
      <c r="M789">
        <f>INDEX('Express Worldwide Export'!$C$14:$S$170,MATCH('Rate Load ExpressWW Export'!L789,'Express Worldwide Export'!$B$14:$B$170,0),MATCH("Zone "&amp;'Rate Load ExpressWW Export'!J789,'Express Worldwide Export'!$C$13:$S$13,0))*1</f>
        <v>39.21</v>
      </c>
      <c r="N789" t="str">
        <f t="shared" si="1911"/>
        <v>Flat KG</v>
      </c>
      <c r="O789" t="s">
        <v>2310</v>
      </c>
      <c r="P789" t="s">
        <v>18</v>
      </c>
      <c r="R789" t="str">
        <f t="shared" si="1901"/>
        <v>('DHL','2024-01-01','2024-12-31','12565','Export','US',NULL,'EXPRESS WW (NON-DOC) ','Non-Document','4',9.5,10,39.21,'Flat KG','AppliedMaterials_2024',NULL),</v>
      </c>
    </row>
    <row r="790" spans="1:18" x14ac:dyDescent="0.3">
      <c r="A790" t="str">
        <f t="shared" si="1912"/>
        <v>DHL</v>
      </c>
      <c r="B790" s="1" t="s">
        <v>21</v>
      </c>
      <c r="C790" s="1" t="s">
        <v>2309</v>
      </c>
      <c r="D790">
        <v>12565</v>
      </c>
      <c r="E790" t="str">
        <f t="shared" ref="E790:G790" si="1924">E765</f>
        <v>Export</v>
      </c>
      <c r="F790" t="str">
        <f t="shared" si="1924"/>
        <v>US</v>
      </c>
      <c r="G790" t="str">
        <f t="shared" si="1924"/>
        <v>NULL</v>
      </c>
      <c r="H790" t="s">
        <v>2353</v>
      </c>
      <c r="I790" t="str">
        <f t="shared" si="1909"/>
        <v>Non-Document</v>
      </c>
      <c r="J790">
        <f t="shared" si="1914"/>
        <v>4</v>
      </c>
      <c r="K790">
        <f t="shared" ref="K790:L790" si="1925">K765</f>
        <v>10</v>
      </c>
      <c r="L790">
        <f t="shared" si="1925"/>
        <v>20</v>
      </c>
      <c r="M790">
        <f>INDEX('Express Worldwide Export'!$C$14:$S$170,MATCH('Rate Load ExpressWW Export'!L790,'Express Worldwide Export'!$B$14:$B$170,0),MATCH("Zone "&amp;'Rate Load ExpressWW Export'!J790,'Express Worldwide Export'!$C$13:$S$13,0))*1</f>
        <v>0.52</v>
      </c>
      <c r="N790" t="str">
        <f t="shared" si="1911"/>
        <v>Per0.5KG_A</v>
      </c>
      <c r="O790" t="s">
        <v>2310</v>
      </c>
      <c r="P790">
        <f>M789</f>
        <v>39.21</v>
      </c>
      <c r="R790" t="str">
        <f t="shared" si="1901"/>
        <v>('DHL','2024-01-01','2024-12-31','12565','Export','US',NULL,'EXPRESS WW (NON-DOC) ','Non-Document','4',10,20,0.52,'Per0.5KG_A','AppliedMaterials_2024',39.21),</v>
      </c>
    </row>
    <row r="791" spans="1:18" x14ac:dyDescent="0.3">
      <c r="A791" t="str">
        <f t="shared" si="1912"/>
        <v>DHL</v>
      </c>
      <c r="B791" s="1" t="s">
        <v>21</v>
      </c>
      <c r="C791" s="1" t="s">
        <v>2309</v>
      </c>
      <c r="D791">
        <v>12565</v>
      </c>
      <c r="E791" t="str">
        <f t="shared" ref="E791:G791" si="1926">E766</f>
        <v>Export</v>
      </c>
      <c r="F791" t="str">
        <f t="shared" si="1926"/>
        <v>US</v>
      </c>
      <c r="G791" t="str">
        <f t="shared" si="1926"/>
        <v>NULL</v>
      </c>
      <c r="H791" t="s">
        <v>2353</v>
      </c>
      <c r="I791" t="str">
        <f t="shared" si="1909"/>
        <v>Non-Document</v>
      </c>
      <c r="J791">
        <f t="shared" si="1914"/>
        <v>4</v>
      </c>
      <c r="K791">
        <f t="shared" ref="K791:L791" si="1927">K766</f>
        <v>20</v>
      </c>
      <c r="L791">
        <f t="shared" si="1927"/>
        <v>30</v>
      </c>
      <c r="M791">
        <f>INDEX('Express Worldwide Export'!$C$14:$S$170,MATCH('Rate Load ExpressWW Export'!L791,'Express Worldwide Export'!$B$14:$B$170,0),MATCH("Zone "&amp;'Rate Load ExpressWW Export'!J791,'Express Worldwide Export'!$C$13:$S$13,0))*1</f>
        <v>0.72</v>
      </c>
      <c r="N791" t="str">
        <f t="shared" si="1911"/>
        <v>Per0.5KG_A</v>
      </c>
      <c r="O791" t="s">
        <v>2310</v>
      </c>
      <c r="P791">
        <f>P790+((K791-K790)*2)*M790</f>
        <v>49.61</v>
      </c>
      <c r="R791" t="str">
        <f t="shared" si="1901"/>
        <v>('DHL','2024-01-01','2024-12-31','12565','Export','US',NULL,'EXPRESS WW (NON-DOC) ','Non-Document','4',20,30,0.72,'Per0.5KG_A','AppliedMaterials_2024',49.61),</v>
      </c>
    </row>
    <row r="792" spans="1:18" x14ac:dyDescent="0.3">
      <c r="A792" t="str">
        <f t="shared" si="1912"/>
        <v>DHL</v>
      </c>
      <c r="B792" s="1" t="s">
        <v>21</v>
      </c>
      <c r="C792" s="1" t="s">
        <v>2309</v>
      </c>
      <c r="D792">
        <v>12565</v>
      </c>
      <c r="E792" t="str">
        <f t="shared" ref="E792:G792" si="1928">E767</f>
        <v>Export</v>
      </c>
      <c r="F792" t="str">
        <f t="shared" si="1928"/>
        <v>US</v>
      </c>
      <c r="G792" t="str">
        <f t="shared" si="1928"/>
        <v>NULL</v>
      </c>
      <c r="H792" t="s">
        <v>2353</v>
      </c>
      <c r="I792" t="str">
        <f t="shared" si="1909"/>
        <v>Non-Document</v>
      </c>
      <c r="J792">
        <f t="shared" si="1914"/>
        <v>4</v>
      </c>
      <c r="K792">
        <f t="shared" ref="K792:L792" si="1929">K767</f>
        <v>30</v>
      </c>
      <c r="L792">
        <f t="shared" si="1929"/>
        <v>70</v>
      </c>
      <c r="M792">
        <f>INDEX('Express Worldwide Export'!$C$14:$S$170,MATCH('Rate Load ExpressWW Export'!L792,'Express Worldwide Export'!$B$14:$B$170,0),MATCH("Zone "&amp;'Rate Load ExpressWW Export'!J792,'Express Worldwide Export'!$C$13:$S$13,0))*1</f>
        <v>1.29</v>
      </c>
      <c r="N792" t="str">
        <f t="shared" si="1911"/>
        <v>Per0.5KG_A</v>
      </c>
      <c r="O792" t="s">
        <v>2310</v>
      </c>
      <c r="P792">
        <f>P791+(K792-K791)*2*M791</f>
        <v>64.009999999999991</v>
      </c>
      <c r="R792" t="str">
        <f t="shared" si="1901"/>
        <v>('DHL','2024-01-01','2024-12-31','12565','Export','US',NULL,'EXPRESS WW (NON-DOC) ','Non-Document','4',30,70,1.29,'Per0.5KG_A','AppliedMaterials_2024',64.01),</v>
      </c>
    </row>
    <row r="793" spans="1:18" x14ac:dyDescent="0.3">
      <c r="A793" t="str">
        <f t="shared" si="1912"/>
        <v>DHL</v>
      </c>
      <c r="B793" s="1" t="s">
        <v>21</v>
      </c>
      <c r="C793" s="1" t="s">
        <v>2309</v>
      </c>
      <c r="D793">
        <v>12565</v>
      </c>
      <c r="E793" t="str">
        <f t="shared" ref="E793:G793" si="1930">E768</f>
        <v>Export</v>
      </c>
      <c r="F793" t="str">
        <f t="shared" si="1930"/>
        <v>US</v>
      </c>
      <c r="G793" t="str">
        <f t="shared" si="1930"/>
        <v>NULL</v>
      </c>
      <c r="H793" t="s">
        <v>2353</v>
      </c>
      <c r="I793" t="str">
        <f t="shared" si="1909"/>
        <v>Non-Document</v>
      </c>
      <c r="J793">
        <f t="shared" si="1914"/>
        <v>4</v>
      </c>
      <c r="K793">
        <f t="shared" ref="K793:L793" si="1931">K768</f>
        <v>70</v>
      </c>
      <c r="L793">
        <f t="shared" si="1931"/>
        <v>300</v>
      </c>
      <c r="M793">
        <f>INDEX('Express Worldwide Export'!$C$14:$S$170,MATCH('Rate Load ExpressWW Export'!L793,'Express Worldwide Export'!$B$14:$B$170,0),MATCH("Zone "&amp;'Rate Load ExpressWW Export'!J793,'Express Worldwide Export'!$C$13:$S$13,0))*1</f>
        <v>2.0699999999999998</v>
      </c>
      <c r="N793" t="str">
        <f t="shared" si="1911"/>
        <v>Per0.5KG_A</v>
      </c>
      <c r="O793" t="s">
        <v>2310</v>
      </c>
      <c r="P793">
        <f>P792+(K793-K792)*2*M792</f>
        <v>167.20999999999998</v>
      </c>
      <c r="R793" t="str">
        <f t="shared" si="1901"/>
        <v>('DHL','2024-01-01','2024-12-31','12565','Export','US',NULL,'EXPRESS WW (NON-DOC) ','Non-Document','4',70,300,2.07,'Per0.5KG_A','AppliedMaterials_2024',167.21),</v>
      </c>
    </row>
    <row r="794" spans="1:18" x14ac:dyDescent="0.3">
      <c r="A794" t="str">
        <f t="shared" si="1912"/>
        <v>DHL</v>
      </c>
      <c r="B794" s="1" t="s">
        <v>21</v>
      </c>
      <c r="C794" s="1" t="s">
        <v>2309</v>
      </c>
      <c r="D794">
        <v>12565</v>
      </c>
      <c r="E794" t="str">
        <f t="shared" ref="E794:G794" si="1932">E769</f>
        <v>Export</v>
      </c>
      <c r="F794" t="str">
        <f t="shared" si="1932"/>
        <v>US</v>
      </c>
      <c r="G794" t="str">
        <f t="shared" si="1932"/>
        <v>NULL</v>
      </c>
      <c r="H794" t="s">
        <v>2353</v>
      </c>
      <c r="I794" t="str">
        <f t="shared" si="1909"/>
        <v>Non-Document</v>
      </c>
      <c r="J794">
        <f t="shared" si="1914"/>
        <v>4</v>
      </c>
      <c r="K794">
        <f t="shared" ref="K794:L794" si="1933">K769</f>
        <v>300</v>
      </c>
      <c r="L794">
        <f t="shared" si="1933"/>
        <v>99999</v>
      </c>
      <c r="M794">
        <f>INDEX('Express Worldwide Export'!$C$14:$S$170,MATCH('Rate Load ExpressWW Export'!L794,'Express Worldwide Export'!$B$14:$B$170,0),MATCH("Zone "&amp;'Rate Load ExpressWW Export'!J794,'Express Worldwide Export'!$C$13:$S$13,0))*1</f>
        <v>2</v>
      </c>
      <c r="N794" t="str">
        <f t="shared" si="1911"/>
        <v>Per0.5KG_A</v>
      </c>
      <c r="O794" t="s">
        <v>2310</v>
      </c>
      <c r="P794">
        <f>P793+(K794-K793)*2*M793</f>
        <v>1119.4099999999999</v>
      </c>
      <c r="R794" t="str">
        <f t="shared" si="1901"/>
        <v>('DHL','2024-01-01','2024-12-31','12565','Export','US',NULL,'EXPRESS WW (NON-DOC) ','Non-Document','4',300,99999,2,'Per0.5KG_A','AppliedMaterials_2024',1119.41),</v>
      </c>
    </row>
    <row r="795" spans="1:18" x14ac:dyDescent="0.3">
      <c r="A795" t="str">
        <f t="shared" si="1912"/>
        <v>DHL</v>
      </c>
      <c r="B795" s="1" t="s">
        <v>21</v>
      </c>
      <c r="C795" s="1" t="s">
        <v>2309</v>
      </c>
      <c r="D795">
        <v>12565</v>
      </c>
      <c r="E795" t="str">
        <f t="shared" ref="E795:G795" si="1934">E770</f>
        <v>Export</v>
      </c>
      <c r="F795" t="str">
        <f t="shared" si="1934"/>
        <v>US</v>
      </c>
      <c r="G795" t="str">
        <f t="shared" si="1934"/>
        <v>NULL</v>
      </c>
      <c r="H795" t="s">
        <v>2353</v>
      </c>
      <c r="I795" t="str">
        <f t="shared" si="1909"/>
        <v>Non-Document</v>
      </c>
      <c r="J795">
        <f t="shared" si="1914"/>
        <v>5</v>
      </c>
      <c r="K795">
        <f t="shared" ref="K795:L795" si="1935">K770</f>
        <v>0</v>
      </c>
      <c r="L795">
        <f t="shared" si="1935"/>
        <v>0.5</v>
      </c>
      <c r="M795">
        <f>INDEX('Express Worldwide Export'!$C$14:$S$170,MATCH('Rate Load ExpressWW Export'!L795,'Express Worldwide Export'!$B$14:$B$170,0),MATCH("Zone "&amp;'Rate Load ExpressWW Export'!J795,'Express Worldwide Export'!$C$13:$S$13,0))*1</f>
        <v>19.95</v>
      </c>
      <c r="N795" t="str">
        <f t="shared" si="1911"/>
        <v>Flat KG</v>
      </c>
      <c r="O795" t="s">
        <v>2310</v>
      </c>
      <c r="P795" t="s">
        <v>18</v>
      </c>
      <c r="R795" t="str">
        <f t="shared" si="1901"/>
        <v>('DHL','2024-01-01','2024-12-31','12565','Export','US',NULL,'EXPRESS WW (NON-DOC) ','Non-Document','5',0,0.5,19.95,'Flat KG','AppliedMaterials_2024',NULL),</v>
      </c>
    </row>
    <row r="796" spans="1:18" x14ac:dyDescent="0.3">
      <c r="A796" t="str">
        <f t="shared" si="1912"/>
        <v>DHL</v>
      </c>
      <c r="B796" s="1" t="s">
        <v>21</v>
      </c>
      <c r="C796" s="1" t="s">
        <v>2309</v>
      </c>
      <c r="D796">
        <v>12565</v>
      </c>
      <c r="E796" t="str">
        <f t="shared" ref="E796:G796" si="1936">E771</f>
        <v>Export</v>
      </c>
      <c r="F796" t="str">
        <f t="shared" si="1936"/>
        <v>US</v>
      </c>
      <c r="G796" t="str">
        <f t="shared" si="1936"/>
        <v>NULL</v>
      </c>
      <c r="H796" t="s">
        <v>2353</v>
      </c>
      <c r="I796" t="str">
        <f t="shared" si="1909"/>
        <v>Non-Document</v>
      </c>
      <c r="J796">
        <f t="shared" si="1914"/>
        <v>5</v>
      </c>
      <c r="K796">
        <f t="shared" ref="K796:L796" si="1937">K771</f>
        <v>0.5</v>
      </c>
      <c r="L796">
        <f t="shared" si="1937"/>
        <v>1</v>
      </c>
      <c r="M796">
        <f>INDEX('Express Worldwide Export'!$C$14:$S$170,MATCH('Rate Load ExpressWW Export'!L796,'Express Worldwide Export'!$B$14:$B$170,0),MATCH("Zone "&amp;'Rate Load ExpressWW Export'!J796,'Express Worldwide Export'!$C$13:$S$13,0))*1</f>
        <v>21.94</v>
      </c>
      <c r="N796" t="str">
        <f t="shared" si="1911"/>
        <v>Flat KG</v>
      </c>
      <c r="O796" t="s">
        <v>2310</v>
      </c>
      <c r="P796" t="s">
        <v>18</v>
      </c>
      <c r="R796" t="str">
        <f t="shared" si="1901"/>
        <v>('DHL','2024-01-01','2024-12-31','12565','Export','US',NULL,'EXPRESS WW (NON-DOC) ','Non-Document','5',0.5,1,21.94,'Flat KG','AppliedMaterials_2024',NULL),</v>
      </c>
    </row>
    <row r="797" spans="1:18" x14ac:dyDescent="0.3">
      <c r="A797" t="str">
        <f t="shared" si="1912"/>
        <v>DHL</v>
      </c>
      <c r="B797" s="1" t="s">
        <v>21</v>
      </c>
      <c r="C797" s="1" t="s">
        <v>2309</v>
      </c>
      <c r="D797">
        <v>12565</v>
      </c>
      <c r="E797" t="str">
        <f t="shared" ref="E797:G797" si="1938">E772</f>
        <v>Export</v>
      </c>
      <c r="F797" t="str">
        <f t="shared" si="1938"/>
        <v>US</v>
      </c>
      <c r="G797" t="str">
        <f t="shared" si="1938"/>
        <v>NULL</v>
      </c>
      <c r="H797" t="s">
        <v>2353</v>
      </c>
      <c r="I797" t="str">
        <f t="shared" si="1909"/>
        <v>Non-Document</v>
      </c>
      <c r="J797">
        <f t="shared" si="1914"/>
        <v>5</v>
      </c>
      <c r="K797">
        <f t="shared" ref="K797:L797" si="1939">K772</f>
        <v>1</v>
      </c>
      <c r="L797">
        <f t="shared" si="1939"/>
        <v>1.5</v>
      </c>
      <c r="M797">
        <f>INDEX('Express Worldwide Export'!$C$14:$S$170,MATCH('Rate Load ExpressWW Export'!L797,'Express Worldwide Export'!$B$14:$B$170,0),MATCH("Zone "&amp;'Rate Load ExpressWW Export'!J797,'Express Worldwide Export'!$C$13:$S$13,0))*1</f>
        <v>23.6</v>
      </c>
      <c r="N797" t="str">
        <f t="shared" si="1911"/>
        <v>Flat KG</v>
      </c>
      <c r="O797" t="s">
        <v>2310</v>
      </c>
      <c r="P797" t="s">
        <v>18</v>
      </c>
      <c r="R797" t="str">
        <f t="shared" si="1901"/>
        <v>('DHL','2024-01-01','2024-12-31','12565','Export','US',NULL,'EXPRESS WW (NON-DOC) ','Non-Document','5',1,1.5,23.6,'Flat KG','AppliedMaterials_2024',NULL),</v>
      </c>
    </row>
    <row r="798" spans="1:18" x14ac:dyDescent="0.3">
      <c r="A798" t="str">
        <f t="shared" si="1912"/>
        <v>DHL</v>
      </c>
      <c r="B798" s="1" t="s">
        <v>21</v>
      </c>
      <c r="C798" s="1" t="s">
        <v>2309</v>
      </c>
      <c r="D798">
        <v>12565</v>
      </c>
      <c r="E798" t="str">
        <f t="shared" ref="E798:G798" si="1940">E773</f>
        <v>Export</v>
      </c>
      <c r="F798" t="str">
        <f t="shared" si="1940"/>
        <v>US</v>
      </c>
      <c r="G798" t="str">
        <f t="shared" si="1940"/>
        <v>NULL</v>
      </c>
      <c r="H798" t="s">
        <v>2353</v>
      </c>
      <c r="I798" t="str">
        <f t="shared" si="1909"/>
        <v>Non-Document</v>
      </c>
      <c r="J798">
        <f t="shared" si="1914"/>
        <v>5</v>
      </c>
      <c r="K798">
        <f t="shared" ref="K798:L798" si="1941">K773</f>
        <v>1.5</v>
      </c>
      <c r="L798">
        <f t="shared" si="1941"/>
        <v>2</v>
      </c>
      <c r="M798">
        <f>INDEX('Express Worldwide Export'!$C$14:$S$170,MATCH('Rate Load ExpressWW Export'!L798,'Express Worldwide Export'!$B$14:$B$170,0),MATCH("Zone "&amp;'Rate Load ExpressWW Export'!J798,'Express Worldwide Export'!$C$13:$S$13,0))*1</f>
        <v>25.26</v>
      </c>
      <c r="N798" t="str">
        <f t="shared" si="1911"/>
        <v>Flat KG</v>
      </c>
      <c r="O798" t="s">
        <v>2310</v>
      </c>
      <c r="P798" t="s">
        <v>18</v>
      </c>
      <c r="R798" t="str">
        <f t="shared" si="1901"/>
        <v>('DHL','2024-01-01','2024-12-31','12565','Export','US',NULL,'EXPRESS WW (NON-DOC) ','Non-Document','5',1.5,2,25.26,'Flat KG','AppliedMaterials_2024',NULL),</v>
      </c>
    </row>
    <row r="799" spans="1:18" x14ac:dyDescent="0.3">
      <c r="A799" t="str">
        <f t="shared" si="1912"/>
        <v>DHL</v>
      </c>
      <c r="B799" s="1" t="s">
        <v>21</v>
      </c>
      <c r="C799" s="1" t="s">
        <v>2309</v>
      </c>
      <c r="D799">
        <v>12565</v>
      </c>
      <c r="E799" t="str">
        <f t="shared" ref="E799:G799" si="1942">E774</f>
        <v>Export</v>
      </c>
      <c r="F799" t="str">
        <f t="shared" si="1942"/>
        <v>US</v>
      </c>
      <c r="G799" t="str">
        <f t="shared" si="1942"/>
        <v>NULL</v>
      </c>
      <c r="H799" t="s">
        <v>2353</v>
      </c>
      <c r="I799" t="str">
        <f t="shared" si="1909"/>
        <v>Non-Document</v>
      </c>
      <c r="J799">
        <f t="shared" si="1914"/>
        <v>5</v>
      </c>
      <c r="K799">
        <f t="shared" ref="K799:L799" si="1943">K774</f>
        <v>2</v>
      </c>
      <c r="L799">
        <f t="shared" si="1943"/>
        <v>2.5</v>
      </c>
      <c r="M799">
        <f>INDEX('Express Worldwide Export'!$C$14:$S$170,MATCH('Rate Load ExpressWW Export'!L799,'Express Worldwide Export'!$B$14:$B$170,0),MATCH("Zone "&amp;'Rate Load ExpressWW Export'!J799,'Express Worldwide Export'!$C$13:$S$13,0))*1</f>
        <v>26.5</v>
      </c>
      <c r="N799" t="str">
        <f t="shared" si="1911"/>
        <v>Flat KG</v>
      </c>
      <c r="O799" t="s">
        <v>2310</v>
      </c>
      <c r="P799" t="s">
        <v>18</v>
      </c>
      <c r="R799" t="str">
        <f t="shared" si="1901"/>
        <v>('DHL','2024-01-01','2024-12-31','12565','Export','US',NULL,'EXPRESS WW (NON-DOC) ','Non-Document','5',2,2.5,26.5,'Flat KG','AppliedMaterials_2024',NULL),</v>
      </c>
    </row>
    <row r="800" spans="1:18" x14ac:dyDescent="0.3">
      <c r="A800" t="str">
        <f t="shared" si="1912"/>
        <v>DHL</v>
      </c>
      <c r="B800" s="1" t="s">
        <v>21</v>
      </c>
      <c r="C800" s="1" t="s">
        <v>2309</v>
      </c>
      <c r="D800">
        <v>12565</v>
      </c>
      <c r="E800" t="str">
        <f t="shared" ref="E800:G800" si="1944">E775</f>
        <v>Export</v>
      </c>
      <c r="F800" t="str">
        <f t="shared" si="1944"/>
        <v>US</v>
      </c>
      <c r="G800" t="str">
        <f t="shared" si="1944"/>
        <v>NULL</v>
      </c>
      <c r="H800" t="s">
        <v>2353</v>
      </c>
      <c r="I800" t="str">
        <f t="shared" si="1909"/>
        <v>Non-Document</v>
      </c>
      <c r="J800">
        <f t="shared" si="1914"/>
        <v>5</v>
      </c>
      <c r="K800">
        <f t="shared" ref="K800:L800" si="1945">K775</f>
        <v>2.5</v>
      </c>
      <c r="L800">
        <f t="shared" si="1945"/>
        <v>3</v>
      </c>
      <c r="M800">
        <f>INDEX('Express Worldwide Export'!$C$14:$S$170,MATCH('Rate Load ExpressWW Export'!L800,'Express Worldwide Export'!$B$14:$B$170,0),MATCH("Zone "&amp;'Rate Load ExpressWW Export'!J800,'Express Worldwide Export'!$C$13:$S$13,0))*1</f>
        <v>27.89</v>
      </c>
      <c r="N800" t="str">
        <f t="shared" si="1911"/>
        <v>Flat KG</v>
      </c>
      <c r="O800" t="s">
        <v>2310</v>
      </c>
      <c r="P800" t="s">
        <v>18</v>
      </c>
      <c r="R800" t="str">
        <f t="shared" si="1901"/>
        <v>('DHL','2024-01-01','2024-12-31','12565','Export','US',NULL,'EXPRESS WW (NON-DOC) ','Non-Document','5',2.5,3,27.89,'Flat KG','AppliedMaterials_2024',NULL),</v>
      </c>
    </row>
    <row r="801" spans="1:18" x14ac:dyDescent="0.3">
      <c r="A801" t="str">
        <f t="shared" si="1912"/>
        <v>DHL</v>
      </c>
      <c r="B801" s="1" t="s">
        <v>21</v>
      </c>
      <c r="C801" s="1" t="s">
        <v>2309</v>
      </c>
      <c r="D801">
        <v>12565</v>
      </c>
      <c r="E801" t="str">
        <f t="shared" ref="E801:G801" si="1946">E776</f>
        <v>Export</v>
      </c>
      <c r="F801" t="str">
        <f t="shared" si="1946"/>
        <v>US</v>
      </c>
      <c r="G801" t="str">
        <f t="shared" si="1946"/>
        <v>NULL</v>
      </c>
      <c r="H801" t="s">
        <v>2353</v>
      </c>
      <c r="I801" t="str">
        <f t="shared" si="1909"/>
        <v>Non-Document</v>
      </c>
      <c r="J801">
        <f t="shared" si="1914"/>
        <v>5</v>
      </c>
      <c r="K801">
        <f t="shared" ref="K801:L801" si="1947">K776</f>
        <v>3</v>
      </c>
      <c r="L801">
        <f t="shared" si="1947"/>
        <v>3.5</v>
      </c>
      <c r="M801">
        <f>INDEX('Express Worldwide Export'!$C$14:$S$170,MATCH('Rate Load ExpressWW Export'!L801,'Express Worldwide Export'!$B$14:$B$170,0),MATCH("Zone "&amp;'Rate Load ExpressWW Export'!J801,'Express Worldwide Export'!$C$13:$S$13,0))*1</f>
        <v>29.28</v>
      </c>
      <c r="N801" t="str">
        <f t="shared" si="1911"/>
        <v>Flat KG</v>
      </c>
      <c r="O801" t="s">
        <v>2310</v>
      </c>
      <c r="P801" t="s">
        <v>18</v>
      </c>
      <c r="R801" t="str">
        <f t="shared" si="1901"/>
        <v>('DHL','2024-01-01','2024-12-31','12565','Export','US',NULL,'EXPRESS WW (NON-DOC) ','Non-Document','5',3,3.5,29.28,'Flat KG','AppliedMaterials_2024',NULL),</v>
      </c>
    </row>
    <row r="802" spans="1:18" x14ac:dyDescent="0.3">
      <c r="A802" t="str">
        <f t="shared" si="1912"/>
        <v>DHL</v>
      </c>
      <c r="B802" s="1" t="s">
        <v>21</v>
      </c>
      <c r="C802" s="1" t="s">
        <v>2309</v>
      </c>
      <c r="D802">
        <v>12565</v>
      </c>
      <c r="E802" t="str">
        <f t="shared" ref="E802:G802" si="1948">E777</f>
        <v>Export</v>
      </c>
      <c r="F802" t="str">
        <f t="shared" si="1948"/>
        <v>US</v>
      </c>
      <c r="G802" t="str">
        <f t="shared" si="1948"/>
        <v>NULL</v>
      </c>
      <c r="H802" t="s">
        <v>2353</v>
      </c>
      <c r="I802" t="str">
        <f t="shared" si="1909"/>
        <v>Non-Document</v>
      </c>
      <c r="J802">
        <f t="shared" si="1914"/>
        <v>5</v>
      </c>
      <c r="K802">
        <f t="shared" ref="K802:L802" si="1949">K777</f>
        <v>3.5</v>
      </c>
      <c r="L802">
        <f t="shared" si="1949"/>
        <v>4</v>
      </c>
      <c r="M802">
        <f>INDEX('Express Worldwide Export'!$C$14:$S$170,MATCH('Rate Load ExpressWW Export'!L802,'Express Worldwide Export'!$B$14:$B$170,0),MATCH("Zone "&amp;'Rate Load ExpressWW Export'!J802,'Express Worldwide Export'!$C$13:$S$13,0))*1</f>
        <v>30.67</v>
      </c>
      <c r="N802" t="str">
        <f t="shared" si="1911"/>
        <v>Flat KG</v>
      </c>
      <c r="O802" t="s">
        <v>2310</v>
      </c>
      <c r="P802" t="s">
        <v>18</v>
      </c>
      <c r="R802" t="str">
        <f t="shared" si="1901"/>
        <v>('DHL','2024-01-01','2024-12-31','12565','Export','US',NULL,'EXPRESS WW (NON-DOC) ','Non-Document','5',3.5,4,30.67,'Flat KG','AppliedMaterials_2024',NULL),</v>
      </c>
    </row>
    <row r="803" spans="1:18" x14ac:dyDescent="0.3">
      <c r="A803" t="str">
        <f t="shared" si="1912"/>
        <v>DHL</v>
      </c>
      <c r="B803" s="1" t="s">
        <v>21</v>
      </c>
      <c r="C803" s="1" t="s">
        <v>2309</v>
      </c>
      <c r="D803">
        <v>12565</v>
      </c>
      <c r="E803" t="str">
        <f t="shared" ref="E803:G803" si="1950">E778</f>
        <v>Export</v>
      </c>
      <c r="F803" t="str">
        <f t="shared" si="1950"/>
        <v>US</v>
      </c>
      <c r="G803" t="str">
        <f t="shared" si="1950"/>
        <v>NULL</v>
      </c>
      <c r="H803" t="s">
        <v>2353</v>
      </c>
      <c r="I803" t="str">
        <f t="shared" si="1909"/>
        <v>Non-Document</v>
      </c>
      <c r="J803">
        <f t="shared" si="1914"/>
        <v>5</v>
      </c>
      <c r="K803">
        <f t="shared" ref="K803:L803" si="1951">K778</f>
        <v>4</v>
      </c>
      <c r="L803">
        <f t="shared" si="1951"/>
        <v>4.5</v>
      </c>
      <c r="M803">
        <f>INDEX('Express Worldwide Export'!$C$14:$S$170,MATCH('Rate Load ExpressWW Export'!L803,'Express Worldwide Export'!$B$14:$B$170,0),MATCH("Zone "&amp;'Rate Load ExpressWW Export'!J803,'Express Worldwide Export'!$C$13:$S$13,0))*1</f>
        <v>32.06</v>
      </c>
      <c r="N803" t="str">
        <f t="shared" si="1911"/>
        <v>Flat KG</v>
      </c>
      <c r="O803" t="s">
        <v>2310</v>
      </c>
      <c r="P803" t="s">
        <v>18</v>
      </c>
      <c r="R803" t="str">
        <f t="shared" si="1901"/>
        <v>('DHL','2024-01-01','2024-12-31','12565','Export','US',NULL,'EXPRESS WW (NON-DOC) ','Non-Document','5',4,4.5,32.06,'Flat KG','AppliedMaterials_2024',NULL),</v>
      </c>
    </row>
    <row r="804" spans="1:18" x14ac:dyDescent="0.3">
      <c r="A804" t="str">
        <f t="shared" si="1912"/>
        <v>DHL</v>
      </c>
      <c r="B804" s="1" t="s">
        <v>21</v>
      </c>
      <c r="C804" s="1" t="s">
        <v>2309</v>
      </c>
      <c r="D804">
        <v>12565</v>
      </c>
      <c r="E804" t="str">
        <f t="shared" ref="E804:G804" si="1952">E779</f>
        <v>Export</v>
      </c>
      <c r="F804" t="str">
        <f t="shared" si="1952"/>
        <v>US</v>
      </c>
      <c r="G804" t="str">
        <f t="shared" si="1952"/>
        <v>NULL</v>
      </c>
      <c r="H804" t="s">
        <v>2353</v>
      </c>
      <c r="I804" t="str">
        <f t="shared" si="1909"/>
        <v>Non-Document</v>
      </c>
      <c r="J804">
        <f t="shared" si="1914"/>
        <v>5</v>
      </c>
      <c r="K804">
        <f t="shared" ref="K804:L804" si="1953">K779</f>
        <v>4.5</v>
      </c>
      <c r="L804">
        <f t="shared" si="1953"/>
        <v>5</v>
      </c>
      <c r="M804">
        <f>INDEX('Express Worldwide Export'!$C$14:$S$170,MATCH('Rate Load ExpressWW Export'!L804,'Express Worldwide Export'!$B$14:$B$170,0),MATCH("Zone "&amp;'Rate Load ExpressWW Export'!J804,'Express Worldwide Export'!$C$13:$S$13,0))*1</f>
        <v>33.450000000000003</v>
      </c>
      <c r="N804" t="str">
        <f t="shared" si="1911"/>
        <v>Flat KG</v>
      </c>
      <c r="O804" t="s">
        <v>2310</v>
      </c>
      <c r="P804" t="s">
        <v>18</v>
      </c>
      <c r="R804" t="str">
        <f t="shared" si="1901"/>
        <v>('DHL','2024-01-01','2024-12-31','12565','Export','US',NULL,'EXPRESS WW (NON-DOC) ','Non-Document','5',4.5,5,33.45,'Flat KG','AppliedMaterials_2024',NULL),</v>
      </c>
    </row>
    <row r="805" spans="1:18" x14ac:dyDescent="0.3">
      <c r="A805" t="str">
        <f t="shared" si="1912"/>
        <v>DHL</v>
      </c>
      <c r="B805" s="1" t="s">
        <v>21</v>
      </c>
      <c r="C805" s="1" t="s">
        <v>2309</v>
      </c>
      <c r="D805">
        <v>12565</v>
      </c>
      <c r="E805" t="str">
        <f t="shared" ref="E805:G805" si="1954">E780</f>
        <v>Export</v>
      </c>
      <c r="F805" t="str">
        <f t="shared" si="1954"/>
        <v>US</v>
      </c>
      <c r="G805" t="str">
        <f t="shared" si="1954"/>
        <v>NULL</v>
      </c>
      <c r="H805" t="s">
        <v>2353</v>
      </c>
      <c r="I805" t="str">
        <f t="shared" si="1909"/>
        <v>Non-Document</v>
      </c>
      <c r="J805">
        <f t="shared" si="1914"/>
        <v>5</v>
      </c>
      <c r="K805">
        <f t="shared" ref="K805:L805" si="1955">K780</f>
        <v>5</v>
      </c>
      <c r="L805">
        <f t="shared" si="1955"/>
        <v>5.5</v>
      </c>
      <c r="M805">
        <f>INDEX('Express Worldwide Export'!$C$14:$S$170,MATCH('Rate Load ExpressWW Export'!L805,'Express Worldwide Export'!$B$14:$B$170,0),MATCH("Zone "&amp;'Rate Load ExpressWW Export'!J805,'Express Worldwide Export'!$C$13:$S$13,0))*1</f>
        <v>34.53</v>
      </c>
      <c r="N805" t="str">
        <f t="shared" si="1911"/>
        <v>Flat KG</v>
      </c>
      <c r="O805" t="s">
        <v>2310</v>
      </c>
      <c r="P805" t="s">
        <v>18</v>
      </c>
      <c r="R805" t="str">
        <f t="shared" si="1901"/>
        <v>('DHL','2024-01-01','2024-12-31','12565','Export','US',NULL,'EXPRESS WW (NON-DOC) ','Non-Document','5',5,5.5,34.53,'Flat KG','AppliedMaterials_2024',NULL),</v>
      </c>
    </row>
    <row r="806" spans="1:18" x14ac:dyDescent="0.3">
      <c r="A806" t="str">
        <f t="shared" si="1912"/>
        <v>DHL</v>
      </c>
      <c r="B806" s="1" t="s">
        <v>21</v>
      </c>
      <c r="C806" s="1" t="s">
        <v>2309</v>
      </c>
      <c r="D806">
        <v>12565</v>
      </c>
      <c r="E806" t="str">
        <f t="shared" ref="E806:G806" si="1956">E781</f>
        <v>Export</v>
      </c>
      <c r="F806" t="str">
        <f t="shared" si="1956"/>
        <v>US</v>
      </c>
      <c r="G806" t="str">
        <f t="shared" si="1956"/>
        <v>NULL</v>
      </c>
      <c r="H806" t="s">
        <v>2353</v>
      </c>
      <c r="I806" t="str">
        <f t="shared" si="1909"/>
        <v>Non-Document</v>
      </c>
      <c r="J806">
        <f t="shared" si="1914"/>
        <v>5</v>
      </c>
      <c r="K806">
        <f t="shared" ref="K806:L806" si="1957">K781</f>
        <v>5.5</v>
      </c>
      <c r="L806">
        <f t="shared" si="1957"/>
        <v>6</v>
      </c>
      <c r="M806">
        <f>INDEX('Express Worldwide Export'!$C$14:$S$170,MATCH('Rate Load ExpressWW Export'!L806,'Express Worldwide Export'!$B$14:$B$170,0),MATCH("Zone "&amp;'Rate Load ExpressWW Export'!J806,'Express Worldwide Export'!$C$13:$S$13,0))*1</f>
        <v>35.61</v>
      </c>
      <c r="N806" t="str">
        <f t="shared" si="1911"/>
        <v>Flat KG</v>
      </c>
      <c r="O806" t="s">
        <v>2310</v>
      </c>
      <c r="P806" t="s">
        <v>18</v>
      </c>
      <c r="R806" t="str">
        <f t="shared" si="1901"/>
        <v>('DHL','2024-01-01','2024-12-31','12565','Export','US',NULL,'EXPRESS WW (NON-DOC) ','Non-Document','5',5.5,6,35.61,'Flat KG','AppliedMaterials_2024',NULL),</v>
      </c>
    </row>
    <row r="807" spans="1:18" x14ac:dyDescent="0.3">
      <c r="A807" t="str">
        <f t="shared" si="1912"/>
        <v>DHL</v>
      </c>
      <c r="B807" s="1" t="s">
        <v>21</v>
      </c>
      <c r="C807" s="1" t="s">
        <v>2309</v>
      </c>
      <c r="D807">
        <v>12565</v>
      </c>
      <c r="E807" t="str">
        <f t="shared" ref="E807:G807" si="1958">E782</f>
        <v>Export</v>
      </c>
      <c r="F807" t="str">
        <f t="shared" si="1958"/>
        <v>US</v>
      </c>
      <c r="G807" t="str">
        <f t="shared" si="1958"/>
        <v>NULL</v>
      </c>
      <c r="H807" t="s">
        <v>2353</v>
      </c>
      <c r="I807" t="str">
        <f t="shared" si="1909"/>
        <v>Non-Document</v>
      </c>
      <c r="J807">
        <f t="shared" si="1914"/>
        <v>5</v>
      </c>
      <c r="K807">
        <f t="shared" ref="K807:L807" si="1959">K782</f>
        <v>6</v>
      </c>
      <c r="L807">
        <f t="shared" si="1959"/>
        <v>6.5</v>
      </c>
      <c r="M807">
        <f>INDEX('Express Worldwide Export'!$C$14:$S$170,MATCH('Rate Load ExpressWW Export'!L807,'Express Worldwide Export'!$B$14:$B$170,0),MATCH("Zone "&amp;'Rate Load ExpressWW Export'!J807,'Express Worldwide Export'!$C$13:$S$13,0))*1</f>
        <v>36.69</v>
      </c>
      <c r="N807" t="str">
        <f t="shared" si="1911"/>
        <v>Flat KG</v>
      </c>
      <c r="O807" t="s">
        <v>2310</v>
      </c>
      <c r="P807" t="s">
        <v>18</v>
      </c>
      <c r="R807" t="str">
        <f t="shared" si="1901"/>
        <v>('DHL','2024-01-01','2024-12-31','12565','Export','US',NULL,'EXPRESS WW (NON-DOC) ','Non-Document','5',6,6.5,36.69,'Flat KG','AppliedMaterials_2024',NULL),</v>
      </c>
    </row>
    <row r="808" spans="1:18" x14ac:dyDescent="0.3">
      <c r="A808" t="str">
        <f t="shared" si="1912"/>
        <v>DHL</v>
      </c>
      <c r="B808" s="1" t="s">
        <v>21</v>
      </c>
      <c r="C808" s="1" t="s">
        <v>2309</v>
      </c>
      <c r="D808">
        <v>12565</v>
      </c>
      <c r="E808" t="str">
        <f t="shared" ref="E808:G808" si="1960">E783</f>
        <v>Export</v>
      </c>
      <c r="F808" t="str">
        <f t="shared" si="1960"/>
        <v>US</v>
      </c>
      <c r="G808" t="str">
        <f t="shared" si="1960"/>
        <v>NULL</v>
      </c>
      <c r="H808" t="s">
        <v>2353</v>
      </c>
      <c r="I808" t="str">
        <f t="shared" si="1909"/>
        <v>Non-Document</v>
      </c>
      <c r="J808">
        <f t="shared" si="1914"/>
        <v>5</v>
      </c>
      <c r="K808">
        <f t="shared" ref="K808:L808" si="1961">K783</f>
        <v>6.5</v>
      </c>
      <c r="L808">
        <f t="shared" si="1961"/>
        <v>7</v>
      </c>
      <c r="M808">
        <f>INDEX('Express Worldwide Export'!$C$14:$S$170,MATCH('Rate Load ExpressWW Export'!L808,'Express Worldwide Export'!$B$14:$B$170,0),MATCH("Zone "&amp;'Rate Load ExpressWW Export'!J808,'Express Worldwide Export'!$C$13:$S$13,0))*1</f>
        <v>37.770000000000003</v>
      </c>
      <c r="N808" t="str">
        <f t="shared" si="1911"/>
        <v>Flat KG</v>
      </c>
      <c r="O808" t="s">
        <v>2310</v>
      </c>
      <c r="P808" t="s">
        <v>18</v>
      </c>
      <c r="R808" t="str">
        <f t="shared" si="1901"/>
        <v>('DHL','2024-01-01','2024-12-31','12565','Export','US',NULL,'EXPRESS WW (NON-DOC) ','Non-Document','5',6.5,7,37.77,'Flat KG','AppliedMaterials_2024',NULL),</v>
      </c>
    </row>
    <row r="809" spans="1:18" x14ac:dyDescent="0.3">
      <c r="A809" t="str">
        <f t="shared" si="1912"/>
        <v>DHL</v>
      </c>
      <c r="B809" s="1" t="s">
        <v>21</v>
      </c>
      <c r="C809" s="1" t="s">
        <v>2309</v>
      </c>
      <c r="D809">
        <v>12565</v>
      </c>
      <c r="E809" t="str">
        <f t="shared" ref="E809:G809" si="1962">E784</f>
        <v>Export</v>
      </c>
      <c r="F809" t="str">
        <f t="shared" si="1962"/>
        <v>US</v>
      </c>
      <c r="G809" t="str">
        <f t="shared" si="1962"/>
        <v>NULL</v>
      </c>
      <c r="H809" t="s">
        <v>2353</v>
      </c>
      <c r="I809" t="str">
        <f t="shared" si="1909"/>
        <v>Non-Document</v>
      </c>
      <c r="J809">
        <f t="shared" si="1914"/>
        <v>5</v>
      </c>
      <c r="K809">
        <f t="shared" ref="K809:L809" si="1963">K784</f>
        <v>7</v>
      </c>
      <c r="L809">
        <f t="shared" si="1963"/>
        <v>7.5</v>
      </c>
      <c r="M809">
        <f>INDEX('Express Worldwide Export'!$C$14:$S$170,MATCH('Rate Load ExpressWW Export'!L809,'Express Worldwide Export'!$B$14:$B$170,0),MATCH("Zone "&amp;'Rate Load ExpressWW Export'!J809,'Express Worldwide Export'!$C$13:$S$13,0))*1</f>
        <v>38.85</v>
      </c>
      <c r="N809" t="str">
        <f t="shared" si="1911"/>
        <v>Flat KG</v>
      </c>
      <c r="O809" t="s">
        <v>2310</v>
      </c>
      <c r="P809" t="s">
        <v>18</v>
      </c>
      <c r="R809" t="str">
        <f t="shared" si="1901"/>
        <v>('DHL','2024-01-01','2024-12-31','12565','Export','US',NULL,'EXPRESS WW (NON-DOC) ','Non-Document','5',7,7.5,38.85,'Flat KG','AppliedMaterials_2024',NULL),</v>
      </c>
    </row>
    <row r="810" spans="1:18" x14ac:dyDescent="0.3">
      <c r="A810" t="str">
        <f t="shared" si="1912"/>
        <v>DHL</v>
      </c>
      <c r="B810" s="1" t="s">
        <v>21</v>
      </c>
      <c r="C810" s="1" t="s">
        <v>2309</v>
      </c>
      <c r="D810">
        <v>12565</v>
      </c>
      <c r="E810" t="str">
        <f t="shared" ref="E810:G810" si="1964">E785</f>
        <v>Export</v>
      </c>
      <c r="F810" t="str">
        <f t="shared" si="1964"/>
        <v>US</v>
      </c>
      <c r="G810" t="str">
        <f t="shared" si="1964"/>
        <v>NULL</v>
      </c>
      <c r="H810" t="s">
        <v>2353</v>
      </c>
      <c r="I810" t="str">
        <f t="shared" si="1909"/>
        <v>Non-Document</v>
      </c>
      <c r="J810">
        <f t="shared" si="1914"/>
        <v>5</v>
      </c>
      <c r="K810">
        <f t="shared" ref="K810:L810" si="1965">K785</f>
        <v>7.5</v>
      </c>
      <c r="L810">
        <f t="shared" si="1965"/>
        <v>8</v>
      </c>
      <c r="M810">
        <f>INDEX('Express Worldwide Export'!$C$14:$S$170,MATCH('Rate Load ExpressWW Export'!L810,'Express Worldwide Export'!$B$14:$B$170,0),MATCH("Zone "&amp;'Rate Load ExpressWW Export'!J810,'Express Worldwide Export'!$C$13:$S$13,0))*1</f>
        <v>39.93</v>
      </c>
      <c r="N810" t="str">
        <f t="shared" si="1911"/>
        <v>Flat KG</v>
      </c>
      <c r="O810" t="s">
        <v>2310</v>
      </c>
      <c r="P810" t="s">
        <v>18</v>
      </c>
      <c r="R810" t="str">
        <f t="shared" si="1901"/>
        <v>('DHL','2024-01-01','2024-12-31','12565','Export','US',NULL,'EXPRESS WW (NON-DOC) ','Non-Document','5',7.5,8,39.93,'Flat KG','AppliedMaterials_2024',NULL),</v>
      </c>
    </row>
    <row r="811" spans="1:18" x14ac:dyDescent="0.3">
      <c r="A811" t="str">
        <f t="shared" si="1912"/>
        <v>DHL</v>
      </c>
      <c r="B811" s="1" t="s">
        <v>21</v>
      </c>
      <c r="C811" s="1" t="s">
        <v>2309</v>
      </c>
      <c r="D811">
        <v>12565</v>
      </c>
      <c r="E811" t="str">
        <f t="shared" ref="E811:G811" si="1966">E786</f>
        <v>Export</v>
      </c>
      <c r="F811" t="str">
        <f t="shared" si="1966"/>
        <v>US</v>
      </c>
      <c r="G811" t="str">
        <f t="shared" si="1966"/>
        <v>NULL</v>
      </c>
      <c r="H811" t="s">
        <v>2353</v>
      </c>
      <c r="I811" t="str">
        <f t="shared" si="1909"/>
        <v>Non-Document</v>
      </c>
      <c r="J811">
        <f t="shared" si="1914"/>
        <v>5</v>
      </c>
      <c r="K811">
        <f t="shared" ref="K811:L811" si="1967">K786</f>
        <v>8</v>
      </c>
      <c r="L811">
        <f t="shared" si="1967"/>
        <v>8.5</v>
      </c>
      <c r="M811">
        <f>INDEX('Express Worldwide Export'!$C$14:$S$170,MATCH('Rate Load ExpressWW Export'!L811,'Express Worldwide Export'!$B$14:$B$170,0),MATCH("Zone "&amp;'Rate Load ExpressWW Export'!J811,'Express Worldwide Export'!$C$13:$S$13,0))*1</f>
        <v>41.01</v>
      </c>
      <c r="N811" t="str">
        <f t="shared" si="1911"/>
        <v>Flat KG</v>
      </c>
      <c r="O811" t="s">
        <v>2310</v>
      </c>
      <c r="P811" t="s">
        <v>18</v>
      </c>
      <c r="R811" t="str">
        <f t="shared" si="1901"/>
        <v>('DHL','2024-01-01','2024-12-31','12565','Export','US',NULL,'EXPRESS WW (NON-DOC) ','Non-Document','5',8,8.5,41.01,'Flat KG','AppliedMaterials_2024',NULL),</v>
      </c>
    </row>
    <row r="812" spans="1:18" x14ac:dyDescent="0.3">
      <c r="A812" t="str">
        <f t="shared" si="1912"/>
        <v>DHL</v>
      </c>
      <c r="B812" s="1" t="s">
        <v>21</v>
      </c>
      <c r="C812" s="1" t="s">
        <v>2309</v>
      </c>
      <c r="D812">
        <v>12565</v>
      </c>
      <c r="E812" t="str">
        <f t="shared" ref="E812:G812" si="1968">E787</f>
        <v>Export</v>
      </c>
      <c r="F812" t="str">
        <f t="shared" si="1968"/>
        <v>US</v>
      </c>
      <c r="G812" t="str">
        <f t="shared" si="1968"/>
        <v>NULL</v>
      </c>
      <c r="H812" t="s">
        <v>2353</v>
      </c>
      <c r="I812" t="str">
        <f t="shared" si="1909"/>
        <v>Non-Document</v>
      </c>
      <c r="J812">
        <f t="shared" si="1914"/>
        <v>5</v>
      </c>
      <c r="K812">
        <f t="shared" ref="K812:L812" si="1969">K787</f>
        <v>8.5</v>
      </c>
      <c r="L812">
        <f t="shared" si="1969"/>
        <v>9</v>
      </c>
      <c r="M812">
        <f>INDEX('Express Worldwide Export'!$C$14:$S$170,MATCH('Rate Load ExpressWW Export'!L812,'Express Worldwide Export'!$B$14:$B$170,0),MATCH("Zone "&amp;'Rate Load ExpressWW Export'!J812,'Express Worldwide Export'!$C$13:$S$13,0))*1</f>
        <v>42.09</v>
      </c>
      <c r="N812" t="str">
        <f t="shared" si="1911"/>
        <v>Flat KG</v>
      </c>
      <c r="O812" t="s">
        <v>2310</v>
      </c>
      <c r="P812" t="s">
        <v>18</v>
      </c>
      <c r="R812" t="str">
        <f t="shared" si="1901"/>
        <v>('DHL','2024-01-01','2024-12-31','12565','Export','US',NULL,'EXPRESS WW (NON-DOC) ','Non-Document','5',8.5,9,42.09,'Flat KG','AppliedMaterials_2024',NULL),</v>
      </c>
    </row>
    <row r="813" spans="1:18" x14ac:dyDescent="0.3">
      <c r="A813" t="str">
        <f t="shared" si="1912"/>
        <v>DHL</v>
      </c>
      <c r="B813" s="1" t="s">
        <v>21</v>
      </c>
      <c r="C813" s="1" t="s">
        <v>2309</v>
      </c>
      <c r="D813">
        <v>12565</v>
      </c>
      <c r="E813" t="str">
        <f t="shared" ref="E813:G813" si="1970">E788</f>
        <v>Export</v>
      </c>
      <c r="F813" t="str">
        <f t="shared" si="1970"/>
        <v>US</v>
      </c>
      <c r="G813" t="str">
        <f t="shared" si="1970"/>
        <v>NULL</v>
      </c>
      <c r="H813" t="s">
        <v>2353</v>
      </c>
      <c r="I813" t="str">
        <f t="shared" si="1909"/>
        <v>Non-Document</v>
      </c>
      <c r="J813">
        <f t="shared" si="1914"/>
        <v>5</v>
      </c>
      <c r="K813">
        <f t="shared" ref="K813:L813" si="1971">K788</f>
        <v>9</v>
      </c>
      <c r="L813">
        <f t="shared" si="1971"/>
        <v>9.5</v>
      </c>
      <c r="M813">
        <f>INDEX('Express Worldwide Export'!$C$14:$S$170,MATCH('Rate Load ExpressWW Export'!L813,'Express Worldwide Export'!$B$14:$B$170,0),MATCH("Zone "&amp;'Rate Load ExpressWW Export'!J813,'Express Worldwide Export'!$C$13:$S$13,0))*1</f>
        <v>43.17</v>
      </c>
      <c r="N813" t="str">
        <f t="shared" si="1911"/>
        <v>Flat KG</v>
      </c>
      <c r="O813" t="s">
        <v>2310</v>
      </c>
      <c r="P813" t="s">
        <v>18</v>
      </c>
      <c r="R813" t="str">
        <f t="shared" si="1901"/>
        <v>('DHL','2024-01-01','2024-12-31','12565','Export','US',NULL,'EXPRESS WW (NON-DOC) ','Non-Document','5',9,9.5,43.17,'Flat KG','AppliedMaterials_2024',NULL),</v>
      </c>
    </row>
    <row r="814" spans="1:18" x14ac:dyDescent="0.3">
      <c r="A814" t="str">
        <f t="shared" si="1912"/>
        <v>DHL</v>
      </c>
      <c r="B814" s="1" t="s">
        <v>21</v>
      </c>
      <c r="C814" s="1" t="s">
        <v>2309</v>
      </c>
      <c r="D814">
        <v>12565</v>
      </c>
      <c r="E814" t="str">
        <f t="shared" ref="E814:G814" si="1972">E789</f>
        <v>Export</v>
      </c>
      <c r="F814" t="str">
        <f t="shared" si="1972"/>
        <v>US</v>
      </c>
      <c r="G814" t="str">
        <f t="shared" si="1972"/>
        <v>NULL</v>
      </c>
      <c r="H814" t="s">
        <v>2353</v>
      </c>
      <c r="I814" t="str">
        <f t="shared" si="1909"/>
        <v>Non-Document</v>
      </c>
      <c r="J814">
        <f t="shared" si="1914"/>
        <v>5</v>
      </c>
      <c r="K814">
        <f t="shared" ref="K814:L814" si="1973">K789</f>
        <v>9.5</v>
      </c>
      <c r="L814">
        <f t="shared" si="1973"/>
        <v>10</v>
      </c>
      <c r="M814">
        <f>INDEX('Express Worldwide Export'!$C$14:$S$170,MATCH('Rate Load ExpressWW Export'!L814,'Express Worldwide Export'!$B$14:$B$170,0),MATCH("Zone "&amp;'Rate Load ExpressWW Export'!J814,'Express Worldwide Export'!$C$13:$S$13,0))*1</f>
        <v>44.25</v>
      </c>
      <c r="N814" t="str">
        <f t="shared" si="1911"/>
        <v>Flat KG</v>
      </c>
      <c r="O814" t="s">
        <v>2310</v>
      </c>
      <c r="P814" t="s">
        <v>18</v>
      </c>
      <c r="R814" t="str">
        <f t="shared" si="1901"/>
        <v>('DHL','2024-01-01','2024-12-31','12565','Export','US',NULL,'EXPRESS WW (NON-DOC) ','Non-Document','5',9.5,10,44.25,'Flat KG','AppliedMaterials_2024',NULL),</v>
      </c>
    </row>
    <row r="815" spans="1:18" x14ac:dyDescent="0.3">
      <c r="A815" t="str">
        <f t="shared" si="1912"/>
        <v>DHL</v>
      </c>
      <c r="B815" s="1" t="s">
        <v>21</v>
      </c>
      <c r="C815" s="1" t="s">
        <v>2309</v>
      </c>
      <c r="D815">
        <v>12565</v>
      </c>
      <c r="E815" t="str">
        <f t="shared" ref="E815:G815" si="1974">E790</f>
        <v>Export</v>
      </c>
      <c r="F815" t="str">
        <f t="shared" si="1974"/>
        <v>US</v>
      </c>
      <c r="G815" t="str">
        <f t="shared" si="1974"/>
        <v>NULL</v>
      </c>
      <c r="H815" t="s">
        <v>2353</v>
      </c>
      <c r="I815" t="str">
        <f t="shared" si="1909"/>
        <v>Non-Document</v>
      </c>
      <c r="J815">
        <f t="shared" si="1914"/>
        <v>5</v>
      </c>
      <c r="K815">
        <f t="shared" ref="K815:L815" si="1975">K790</f>
        <v>10</v>
      </c>
      <c r="L815">
        <f t="shared" si="1975"/>
        <v>20</v>
      </c>
      <c r="M815">
        <f>INDEX('Express Worldwide Export'!$C$14:$S$170,MATCH('Rate Load ExpressWW Export'!L815,'Express Worldwide Export'!$B$14:$B$170,0),MATCH("Zone "&amp;'Rate Load ExpressWW Export'!J815,'Express Worldwide Export'!$C$13:$S$13,0))*1</f>
        <v>0.68</v>
      </c>
      <c r="N815" t="str">
        <f t="shared" si="1911"/>
        <v>Per0.5KG_A</v>
      </c>
      <c r="O815" t="s">
        <v>2310</v>
      </c>
      <c r="P815">
        <f>M814</f>
        <v>44.25</v>
      </c>
      <c r="R815" t="str">
        <f t="shared" si="1901"/>
        <v>('DHL','2024-01-01','2024-12-31','12565','Export','US',NULL,'EXPRESS WW (NON-DOC) ','Non-Document','5',10,20,0.68,'Per0.5KG_A','AppliedMaterials_2024',44.25),</v>
      </c>
    </row>
    <row r="816" spans="1:18" x14ac:dyDescent="0.3">
      <c r="A816" t="str">
        <f t="shared" si="1912"/>
        <v>DHL</v>
      </c>
      <c r="B816" s="1" t="s">
        <v>21</v>
      </c>
      <c r="C816" s="1" t="s">
        <v>2309</v>
      </c>
      <c r="D816">
        <v>12565</v>
      </c>
      <c r="E816" t="str">
        <f t="shared" ref="E816:G816" si="1976">E791</f>
        <v>Export</v>
      </c>
      <c r="F816" t="str">
        <f t="shared" si="1976"/>
        <v>US</v>
      </c>
      <c r="G816" t="str">
        <f t="shared" si="1976"/>
        <v>NULL</v>
      </c>
      <c r="H816" t="s">
        <v>2353</v>
      </c>
      <c r="I816" t="str">
        <f t="shared" si="1909"/>
        <v>Non-Document</v>
      </c>
      <c r="J816">
        <f t="shared" si="1914"/>
        <v>5</v>
      </c>
      <c r="K816">
        <f t="shared" ref="K816:L816" si="1977">K791</f>
        <v>20</v>
      </c>
      <c r="L816">
        <f t="shared" si="1977"/>
        <v>30</v>
      </c>
      <c r="M816">
        <f>INDEX('Express Worldwide Export'!$C$14:$S$170,MATCH('Rate Load ExpressWW Export'!L816,'Express Worldwide Export'!$B$14:$B$170,0),MATCH("Zone "&amp;'Rate Load ExpressWW Export'!J816,'Express Worldwide Export'!$C$13:$S$13,0))*1</f>
        <v>0.81</v>
      </c>
      <c r="N816" t="str">
        <f t="shared" si="1911"/>
        <v>Per0.5KG_A</v>
      </c>
      <c r="O816" t="s">
        <v>2310</v>
      </c>
      <c r="P816">
        <f>P815+((K816-K815)*2)*M815</f>
        <v>57.85</v>
      </c>
      <c r="R816" t="str">
        <f t="shared" si="1901"/>
        <v>('DHL','2024-01-01','2024-12-31','12565','Export','US',NULL,'EXPRESS WW (NON-DOC) ','Non-Document','5',20,30,0.81,'Per0.5KG_A','AppliedMaterials_2024',57.85),</v>
      </c>
    </row>
    <row r="817" spans="1:18" x14ac:dyDescent="0.3">
      <c r="A817" t="str">
        <f t="shared" si="1912"/>
        <v>DHL</v>
      </c>
      <c r="B817" s="1" t="s">
        <v>21</v>
      </c>
      <c r="C817" s="1" t="s">
        <v>2309</v>
      </c>
      <c r="D817">
        <v>12565</v>
      </c>
      <c r="E817" t="str">
        <f t="shared" ref="E817:G817" si="1978">E792</f>
        <v>Export</v>
      </c>
      <c r="F817" t="str">
        <f t="shared" si="1978"/>
        <v>US</v>
      </c>
      <c r="G817" t="str">
        <f t="shared" si="1978"/>
        <v>NULL</v>
      </c>
      <c r="H817" t="s">
        <v>2353</v>
      </c>
      <c r="I817" t="str">
        <f t="shared" si="1909"/>
        <v>Non-Document</v>
      </c>
      <c r="J817">
        <f t="shared" si="1914"/>
        <v>5</v>
      </c>
      <c r="K817">
        <f t="shared" ref="K817:L817" si="1979">K792</f>
        <v>30</v>
      </c>
      <c r="L817">
        <f t="shared" si="1979"/>
        <v>70</v>
      </c>
      <c r="M817">
        <f>INDEX('Express Worldwide Export'!$C$14:$S$170,MATCH('Rate Load ExpressWW Export'!L817,'Express Worldwide Export'!$B$14:$B$170,0),MATCH("Zone "&amp;'Rate Load ExpressWW Export'!J817,'Express Worldwide Export'!$C$13:$S$13,0))*1</f>
        <v>1.46</v>
      </c>
      <c r="N817" t="str">
        <f t="shared" si="1911"/>
        <v>Per0.5KG_A</v>
      </c>
      <c r="O817" t="s">
        <v>2310</v>
      </c>
      <c r="P817">
        <f>P816+(K817-K816)*2*M816</f>
        <v>74.050000000000011</v>
      </c>
      <c r="R817" t="str">
        <f t="shared" si="1901"/>
        <v>('DHL','2024-01-01','2024-12-31','12565','Export','US',NULL,'EXPRESS WW (NON-DOC) ','Non-Document','5',30,70,1.46,'Per0.5KG_A','AppliedMaterials_2024',74.05),</v>
      </c>
    </row>
    <row r="818" spans="1:18" x14ac:dyDescent="0.3">
      <c r="A818" t="str">
        <f t="shared" si="1912"/>
        <v>DHL</v>
      </c>
      <c r="B818" s="1" t="s">
        <v>21</v>
      </c>
      <c r="C818" s="1" t="s">
        <v>2309</v>
      </c>
      <c r="D818">
        <v>12565</v>
      </c>
      <c r="E818" t="str">
        <f t="shared" ref="E818:G818" si="1980">E793</f>
        <v>Export</v>
      </c>
      <c r="F818" t="str">
        <f t="shared" si="1980"/>
        <v>US</v>
      </c>
      <c r="G818" t="str">
        <f t="shared" si="1980"/>
        <v>NULL</v>
      </c>
      <c r="H818" t="s">
        <v>2353</v>
      </c>
      <c r="I818" t="str">
        <f t="shared" si="1909"/>
        <v>Non-Document</v>
      </c>
      <c r="J818">
        <f t="shared" si="1914"/>
        <v>5</v>
      </c>
      <c r="K818">
        <f t="shared" ref="K818:L818" si="1981">K793</f>
        <v>70</v>
      </c>
      <c r="L818">
        <f t="shared" si="1981"/>
        <v>300</v>
      </c>
      <c r="M818">
        <f>INDEX('Express Worldwide Export'!$C$14:$S$170,MATCH('Rate Load ExpressWW Export'!L818,'Express Worldwide Export'!$B$14:$B$170,0),MATCH("Zone "&amp;'Rate Load ExpressWW Export'!J818,'Express Worldwide Export'!$C$13:$S$13,0))*1</f>
        <v>2.5299999999999998</v>
      </c>
      <c r="N818" t="str">
        <f t="shared" si="1911"/>
        <v>Per0.5KG_A</v>
      </c>
      <c r="O818" t="s">
        <v>2310</v>
      </c>
      <c r="P818">
        <f>P817+(K818-K817)*2*M817</f>
        <v>190.85000000000002</v>
      </c>
      <c r="R818" t="str">
        <f t="shared" si="1901"/>
        <v>('DHL','2024-01-01','2024-12-31','12565','Export','US',NULL,'EXPRESS WW (NON-DOC) ','Non-Document','5',70,300,2.53,'Per0.5KG_A','AppliedMaterials_2024',190.85),</v>
      </c>
    </row>
    <row r="819" spans="1:18" x14ac:dyDescent="0.3">
      <c r="A819" t="str">
        <f t="shared" si="1912"/>
        <v>DHL</v>
      </c>
      <c r="B819" s="1" t="s">
        <v>21</v>
      </c>
      <c r="C819" s="1" t="s">
        <v>2309</v>
      </c>
      <c r="D819">
        <v>12565</v>
      </c>
      <c r="E819" t="str">
        <f t="shared" ref="E819:G819" si="1982">E794</f>
        <v>Export</v>
      </c>
      <c r="F819" t="str">
        <f t="shared" si="1982"/>
        <v>US</v>
      </c>
      <c r="G819" t="str">
        <f t="shared" si="1982"/>
        <v>NULL</v>
      </c>
      <c r="H819" t="s">
        <v>2353</v>
      </c>
      <c r="I819" t="str">
        <f t="shared" si="1909"/>
        <v>Non-Document</v>
      </c>
      <c r="J819">
        <f t="shared" si="1914"/>
        <v>5</v>
      </c>
      <c r="K819">
        <f t="shared" ref="K819:L819" si="1983">K794</f>
        <v>300</v>
      </c>
      <c r="L819">
        <f t="shared" si="1983"/>
        <v>99999</v>
      </c>
      <c r="M819">
        <f>INDEX('Express Worldwide Export'!$C$14:$S$170,MATCH('Rate Load ExpressWW Export'!L819,'Express Worldwide Export'!$B$14:$B$170,0),MATCH("Zone "&amp;'Rate Load ExpressWW Export'!J819,'Express Worldwide Export'!$C$13:$S$13,0))*1</f>
        <v>2.4500000000000002</v>
      </c>
      <c r="N819" t="str">
        <f t="shared" si="1911"/>
        <v>Per0.5KG_A</v>
      </c>
      <c r="O819" t="s">
        <v>2310</v>
      </c>
      <c r="P819">
        <f>P818+(K819-K818)*2*M818</f>
        <v>1354.65</v>
      </c>
      <c r="R819" t="str">
        <f t="shared" si="1901"/>
        <v>('DHL','2024-01-01','2024-12-31','12565','Export','US',NULL,'EXPRESS WW (NON-DOC) ','Non-Document','5',300,99999,2.45,'Per0.5KG_A','AppliedMaterials_2024',1354.65),</v>
      </c>
    </row>
    <row r="820" spans="1:18" x14ac:dyDescent="0.3">
      <c r="A820" t="str">
        <f t="shared" si="1912"/>
        <v>DHL</v>
      </c>
      <c r="B820" s="1" t="s">
        <v>21</v>
      </c>
      <c r="C820" s="1" t="s">
        <v>2309</v>
      </c>
      <c r="D820">
        <v>12565</v>
      </c>
      <c r="E820" t="str">
        <f t="shared" ref="E820:G820" si="1984">E795</f>
        <v>Export</v>
      </c>
      <c r="F820" t="str">
        <f t="shared" si="1984"/>
        <v>US</v>
      </c>
      <c r="G820" t="str">
        <f t="shared" si="1984"/>
        <v>NULL</v>
      </c>
      <c r="H820" t="s">
        <v>2353</v>
      </c>
      <c r="I820" t="str">
        <f t="shared" si="1909"/>
        <v>Non-Document</v>
      </c>
      <c r="J820">
        <f t="shared" si="1914"/>
        <v>6</v>
      </c>
      <c r="K820">
        <f t="shared" ref="K820:L820" si="1985">K795</f>
        <v>0</v>
      </c>
      <c r="L820">
        <f t="shared" si="1985"/>
        <v>0.5</v>
      </c>
      <c r="M820">
        <f>INDEX('Express Worldwide Export'!$C$14:$S$170,MATCH('Rate Load ExpressWW Export'!L820,'Express Worldwide Export'!$B$14:$B$170,0),MATCH("Zone "&amp;'Rate Load ExpressWW Export'!J820,'Express Worldwide Export'!$C$13:$S$13,0))*1</f>
        <v>14.35</v>
      </c>
      <c r="N820" t="str">
        <f t="shared" si="1911"/>
        <v>Flat KG</v>
      </c>
      <c r="O820" t="s">
        <v>2310</v>
      </c>
      <c r="P820" t="s">
        <v>18</v>
      </c>
      <c r="R820" t="str">
        <f t="shared" si="1901"/>
        <v>('DHL','2024-01-01','2024-12-31','12565','Export','US',NULL,'EXPRESS WW (NON-DOC) ','Non-Document','6',0,0.5,14.35,'Flat KG','AppliedMaterials_2024',NULL),</v>
      </c>
    </row>
    <row r="821" spans="1:18" x14ac:dyDescent="0.3">
      <c r="A821" t="str">
        <f t="shared" si="1912"/>
        <v>DHL</v>
      </c>
      <c r="B821" s="1" t="s">
        <v>21</v>
      </c>
      <c r="C821" s="1" t="s">
        <v>2309</v>
      </c>
      <c r="D821">
        <v>12565</v>
      </c>
      <c r="E821" t="str">
        <f t="shared" ref="E821:G821" si="1986">E796</f>
        <v>Export</v>
      </c>
      <c r="F821" t="str">
        <f t="shared" si="1986"/>
        <v>US</v>
      </c>
      <c r="G821" t="str">
        <f t="shared" si="1986"/>
        <v>NULL</v>
      </c>
      <c r="H821" t="s">
        <v>2353</v>
      </c>
      <c r="I821" t="str">
        <f t="shared" si="1909"/>
        <v>Non-Document</v>
      </c>
      <c r="J821">
        <f t="shared" si="1914"/>
        <v>6</v>
      </c>
      <c r="K821">
        <f t="shared" ref="K821:L821" si="1987">K796</f>
        <v>0.5</v>
      </c>
      <c r="L821">
        <f t="shared" si="1987"/>
        <v>1</v>
      </c>
      <c r="M821">
        <f>INDEX('Express Worldwide Export'!$C$14:$S$170,MATCH('Rate Load ExpressWW Export'!L821,'Express Worldwide Export'!$B$14:$B$170,0),MATCH("Zone "&amp;'Rate Load ExpressWW Export'!J821,'Express Worldwide Export'!$C$13:$S$13,0))*1</f>
        <v>16.34</v>
      </c>
      <c r="N821" t="str">
        <f t="shared" si="1911"/>
        <v>Flat KG</v>
      </c>
      <c r="O821" t="s">
        <v>2310</v>
      </c>
      <c r="P821" t="s">
        <v>18</v>
      </c>
      <c r="R821" t="str">
        <f t="shared" si="1901"/>
        <v>('DHL','2024-01-01','2024-12-31','12565','Export','US',NULL,'EXPRESS WW (NON-DOC) ','Non-Document','6',0.5,1,16.34,'Flat KG','AppliedMaterials_2024',NULL),</v>
      </c>
    </row>
    <row r="822" spans="1:18" x14ac:dyDescent="0.3">
      <c r="A822" t="str">
        <f t="shared" si="1912"/>
        <v>DHL</v>
      </c>
      <c r="B822" s="1" t="s">
        <v>21</v>
      </c>
      <c r="C822" s="1" t="s">
        <v>2309</v>
      </c>
      <c r="D822">
        <v>12565</v>
      </c>
      <c r="E822" t="str">
        <f t="shared" ref="E822:G822" si="1988">E797</f>
        <v>Export</v>
      </c>
      <c r="F822" t="str">
        <f t="shared" si="1988"/>
        <v>US</v>
      </c>
      <c r="G822" t="str">
        <f t="shared" si="1988"/>
        <v>NULL</v>
      </c>
      <c r="H822" t="s">
        <v>2353</v>
      </c>
      <c r="I822" t="str">
        <f t="shared" si="1909"/>
        <v>Non-Document</v>
      </c>
      <c r="J822">
        <f t="shared" si="1914"/>
        <v>6</v>
      </c>
      <c r="K822">
        <f t="shared" ref="K822:L822" si="1989">K797</f>
        <v>1</v>
      </c>
      <c r="L822">
        <f t="shared" si="1989"/>
        <v>1.5</v>
      </c>
      <c r="M822">
        <f>INDEX('Express Worldwide Export'!$C$14:$S$170,MATCH('Rate Load ExpressWW Export'!L822,'Express Worldwide Export'!$B$14:$B$170,0),MATCH("Zone "&amp;'Rate Load ExpressWW Export'!J822,'Express Worldwide Export'!$C$13:$S$13,0))*1</f>
        <v>17.989999999999998</v>
      </c>
      <c r="N822" t="str">
        <f t="shared" si="1911"/>
        <v>Flat KG</v>
      </c>
      <c r="O822" t="s">
        <v>2310</v>
      </c>
      <c r="P822" t="s">
        <v>18</v>
      </c>
      <c r="R822" t="str">
        <f t="shared" si="1901"/>
        <v>('DHL','2024-01-01','2024-12-31','12565','Export','US',NULL,'EXPRESS WW (NON-DOC) ','Non-Document','6',1,1.5,17.99,'Flat KG','AppliedMaterials_2024',NULL),</v>
      </c>
    </row>
    <row r="823" spans="1:18" x14ac:dyDescent="0.3">
      <c r="A823" t="str">
        <f t="shared" si="1912"/>
        <v>DHL</v>
      </c>
      <c r="B823" s="1" t="s">
        <v>21</v>
      </c>
      <c r="C823" s="1" t="s">
        <v>2309</v>
      </c>
      <c r="D823">
        <v>12565</v>
      </c>
      <c r="E823" t="str">
        <f t="shared" ref="E823:G823" si="1990">E798</f>
        <v>Export</v>
      </c>
      <c r="F823" t="str">
        <f t="shared" si="1990"/>
        <v>US</v>
      </c>
      <c r="G823" t="str">
        <f t="shared" si="1990"/>
        <v>NULL</v>
      </c>
      <c r="H823" t="s">
        <v>2353</v>
      </c>
      <c r="I823" t="str">
        <f t="shared" si="1909"/>
        <v>Non-Document</v>
      </c>
      <c r="J823">
        <f t="shared" si="1914"/>
        <v>6</v>
      </c>
      <c r="K823">
        <f t="shared" ref="K823:L823" si="1991">K798</f>
        <v>1.5</v>
      </c>
      <c r="L823">
        <f t="shared" si="1991"/>
        <v>2</v>
      </c>
      <c r="M823">
        <f>INDEX('Express Worldwide Export'!$C$14:$S$170,MATCH('Rate Load ExpressWW Export'!L823,'Express Worldwide Export'!$B$14:$B$170,0),MATCH("Zone "&amp;'Rate Load ExpressWW Export'!J823,'Express Worldwide Export'!$C$13:$S$13,0))*1</f>
        <v>19.64</v>
      </c>
      <c r="N823" t="str">
        <f t="shared" si="1911"/>
        <v>Flat KG</v>
      </c>
      <c r="O823" t="s">
        <v>2310</v>
      </c>
      <c r="P823" t="s">
        <v>18</v>
      </c>
      <c r="R823" t="str">
        <f t="shared" si="1901"/>
        <v>('DHL','2024-01-01','2024-12-31','12565','Export','US',NULL,'EXPRESS WW (NON-DOC) ','Non-Document','6',1.5,2,19.64,'Flat KG','AppliedMaterials_2024',NULL),</v>
      </c>
    </row>
    <row r="824" spans="1:18" x14ac:dyDescent="0.3">
      <c r="A824" t="str">
        <f t="shared" si="1912"/>
        <v>DHL</v>
      </c>
      <c r="B824" s="1" t="s">
        <v>21</v>
      </c>
      <c r="C824" s="1" t="s">
        <v>2309</v>
      </c>
      <c r="D824">
        <v>12565</v>
      </c>
      <c r="E824" t="str">
        <f t="shared" ref="E824:G824" si="1992">E799</f>
        <v>Export</v>
      </c>
      <c r="F824" t="str">
        <f t="shared" si="1992"/>
        <v>US</v>
      </c>
      <c r="G824" t="str">
        <f t="shared" si="1992"/>
        <v>NULL</v>
      </c>
      <c r="H824" t="s">
        <v>2353</v>
      </c>
      <c r="I824" t="str">
        <f t="shared" si="1909"/>
        <v>Non-Document</v>
      </c>
      <c r="J824">
        <f t="shared" si="1914"/>
        <v>6</v>
      </c>
      <c r="K824">
        <f t="shared" ref="K824:L824" si="1993">K799</f>
        <v>2</v>
      </c>
      <c r="L824">
        <f t="shared" si="1993"/>
        <v>2.5</v>
      </c>
      <c r="M824">
        <f>INDEX('Express Worldwide Export'!$C$14:$S$170,MATCH('Rate Load ExpressWW Export'!L824,'Express Worldwide Export'!$B$14:$B$170,0),MATCH("Zone "&amp;'Rate Load ExpressWW Export'!J824,'Express Worldwide Export'!$C$13:$S$13,0))*1</f>
        <v>20.9</v>
      </c>
      <c r="N824" t="str">
        <f t="shared" si="1911"/>
        <v>Flat KG</v>
      </c>
      <c r="O824" t="s">
        <v>2310</v>
      </c>
      <c r="P824" t="s">
        <v>18</v>
      </c>
      <c r="R824" t="str">
        <f t="shared" si="1901"/>
        <v>('DHL','2024-01-01','2024-12-31','12565','Export','US',NULL,'EXPRESS WW (NON-DOC) ','Non-Document','6',2,2.5,20.9,'Flat KG','AppliedMaterials_2024',NULL),</v>
      </c>
    </row>
    <row r="825" spans="1:18" x14ac:dyDescent="0.3">
      <c r="A825" t="str">
        <f t="shared" si="1912"/>
        <v>DHL</v>
      </c>
      <c r="B825" s="1" t="s">
        <v>21</v>
      </c>
      <c r="C825" s="1" t="s">
        <v>2309</v>
      </c>
      <c r="D825">
        <v>12565</v>
      </c>
      <c r="E825" t="str">
        <f t="shared" ref="E825:G825" si="1994">E800</f>
        <v>Export</v>
      </c>
      <c r="F825" t="str">
        <f t="shared" si="1994"/>
        <v>US</v>
      </c>
      <c r="G825" t="str">
        <f t="shared" si="1994"/>
        <v>NULL</v>
      </c>
      <c r="H825" t="s">
        <v>2353</v>
      </c>
      <c r="I825" t="str">
        <f t="shared" si="1909"/>
        <v>Non-Document</v>
      </c>
      <c r="J825">
        <f t="shared" si="1914"/>
        <v>6</v>
      </c>
      <c r="K825">
        <f t="shared" ref="K825:L825" si="1995">K800</f>
        <v>2.5</v>
      </c>
      <c r="L825">
        <f t="shared" si="1995"/>
        <v>3</v>
      </c>
      <c r="M825">
        <f>INDEX('Express Worldwide Export'!$C$14:$S$170,MATCH('Rate Load ExpressWW Export'!L825,'Express Worldwide Export'!$B$14:$B$170,0),MATCH("Zone "&amp;'Rate Load ExpressWW Export'!J825,'Express Worldwide Export'!$C$13:$S$13,0))*1</f>
        <v>22.29</v>
      </c>
      <c r="N825" t="str">
        <f t="shared" si="1911"/>
        <v>Flat KG</v>
      </c>
      <c r="O825" t="s">
        <v>2310</v>
      </c>
      <c r="P825" t="s">
        <v>18</v>
      </c>
      <c r="R825" t="str">
        <f t="shared" si="1901"/>
        <v>('DHL','2024-01-01','2024-12-31','12565','Export','US',NULL,'EXPRESS WW (NON-DOC) ','Non-Document','6',2.5,3,22.29,'Flat KG','AppliedMaterials_2024',NULL),</v>
      </c>
    </row>
    <row r="826" spans="1:18" x14ac:dyDescent="0.3">
      <c r="A826" t="str">
        <f t="shared" si="1912"/>
        <v>DHL</v>
      </c>
      <c r="B826" s="1" t="s">
        <v>21</v>
      </c>
      <c r="C826" s="1" t="s">
        <v>2309</v>
      </c>
      <c r="D826">
        <v>12565</v>
      </c>
      <c r="E826" t="str">
        <f t="shared" ref="E826:G826" si="1996">E801</f>
        <v>Export</v>
      </c>
      <c r="F826" t="str">
        <f t="shared" si="1996"/>
        <v>US</v>
      </c>
      <c r="G826" t="str">
        <f t="shared" si="1996"/>
        <v>NULL</v>
      </c>
      <c r="H826" t="s">
        <v>2353</v>
      </c>
      <c r="I826" t="str">
        <f t="shared" si="1909"/>
        <v>Non-Document</v>
      </c>
      <c r="J826">
        <f t="shared" si="1914"/>
        <v>6</v>
      </c>
      <c r="K826">
        <f t="shared" ref="K826:L826" si="1997">K801</f>
        <v>3</v>
      </c>
      <c r="L826">
        <f t="shared" si="1997"/>
        <v>3.5</v>
      </c>
      <c r="M826">
        <f>INDEX('Express Worldwide Export'!$C$14:$S$170,MATCH('Rate Load ExpressWW Export'!L826,'Express Worldwide Export'!$B$14:$B$170,0),MATCH("Zone "&amp;'Rate Load ExpressWW Export'!J826,'Express Worldwide Export'!$C$13:$S$13,0))*1</f>
        <v>23.68</v>
      </c>
      <c r="N826" t="str">
        <f t="shared" si="1911"/>
        <v>Flat KG</v>
      </c>
      <c r="O826" t="s">
        <v>2310</v>
      </c>
      <c r="P826" t="s">
        <v>18</v>
      </c>
      <c r="R826" t="str">
        <f t="shared" si="1901"/>
        <v>('DHL','2024-01-01','2024-12-31','12565','Export','US',NULL,'EXPRESS WW (NON-DOC) ','Non-Document','6',3,3.5,23.68,'Flat KG','AppliedMaterials_2024',NULL),</v>
      </c>
    </row>
    <row r="827" spans="1:18" x14ac:dyDescent="0.3">
      <c r="A827" t="str">
        <f t="shared" si="1912"/>
        <v>DHL</v>
      </c>
      <c r="B827" s="1" t="s">
        <v>21</v>
      </c>
      <c r="C827" s="1" t="s">
        <v>2309</v>
      </c>
      <c r="D827">
        <v>12565</v>
      </c>
      <c r="E827" t="str">
        <f t="shared" ref="E827:G827" si="1998">E802</f>
        <v>Export</v>
      </c>
      <c r="F827" t="str">
        <f t="shared" si="1998"/>
        <v>US</v>
      </c>
      <c r="G827" t="str">
        <f t="shared" si="1998"/>
        <v>NULL</v>
      </c>
      <c r="H827" t="s">
        <v>2353</v>
      </c>
      <c r="I827" t="str">
        <f t="shared" si="1909"/>
        <v>Non-Document</v>
      </c>
      <c r="J827">
        <f t="shared" si="1914"/>
        <v>6</v>
      </c>
      <c r="K827">
        <f t="shared" ref="K827:L827" si="1999">K802</f>
        <v>3.5</v>
      </c>
      <c r="L827">
        <f t="shared" si="1999"/>
        <v>4</v>
      </c>
      <c r="M827">
        <f>INDEX('Express Worldwide Export'!$C$14:$S$170,MATCH('Rate Load ExpressWW Export'!L827,'Express Worldwide Export'!$B$14:$B$170,0),MATCH("Zone "&amp;'Rate Load ExpressWW Export'!J827,'Express Worldwide Export'!$C$13:$S$13,0))*1</f>
        <v>25.07</v>
      </c>
      <c r="N827" t="str">
        <f t="shared" si="1911"/>
        <v>Flat KG</v>
      </c>
      <c r="O827" t="s">
        <v>2310</v>
      </c>
      <c r="P827" t="s">
        <v>18</v>
      </c>
      <c r="R827" t="str">
        <f t="shared" si="1901"/>
        <v>('DHL','2024-01-01','2024-12-31','12565','Export','US',NULL,'EXPRESS WW (NON-DOC) ','Non-Document','6',3.5,4,25.07,'Flat KG','AppliedMaterials_2024',NULL),</v>
      </c>
    </row>
    <row r="828" spans="1:18" x14ac:dyDescent="0.3">
      <c r="A828" t="str">
        <f t="shared" si="1912"/>
        <v>DHL</v>
      </c>
      <c r="B828" s="1" t="s">
        <v>21</v>
      </c>
      <c r="C828" s="1" t="s">
        <v>2309</v>
      </c>
      <c r="D828">
        <v>12565</v>
      </c>
      <c r="E828" t="str">
        <f t="shared" ref="E828:G828" si="2000">E803</f>
        <v>Export</v>
      </c>
      <c r="F828" t="str">
        <f t="shared" si="2000"/>
        <v>US</v>
      </c>
      <c r="G828" t="str">
        <f t="shared" si="2000"/>
        <v>NULL</v>
      </c>
      <c r="H828" t="s">
        <v>2353</v>
      </c>
      <c r="I828" t="str">
        <f t="shared" si="1909"/>
        <v>Non-Document</v>
      </c>
      <c r="J828">
        <f t="shared" si="1914"/>
        <v>6</v>
      </c>
      <c r="K828">
        <f t="shared" ref="K828:L828" si="2001">K803</f>
        <v>4</v>
      </c>
      <c r="L828">
        <f t="shared" si="2001"/>
        <v>4.5</v>
      </c>
      <c r="M828">
        <f>INDEX('Express Worldwide Export'!$C$14:$S$170,MATCH('Rate Load ExpressWW Export'!L828,'Express Worldwide Export'!$B$14:$B$170,0),MATCH("Zone "&amp;'Rate Load ExpressWW Export'!J828,'Express Worldwide Export'!$C$13:$S$13,0))*1</f>
        <v>26.46</v>
      </c>
      <c r="N828" t="str">
        <f t="shared" si="1911"/>
        <v>Flat KG</v>
      </c>
      <c r="O828" t="s">
        <v>2310</v>
      </c>
      <c r="P828" t="s">
        <v>18</v>
      </c>
      <c r="R828" t="str">
        <f t="shared" si="1901"/>
        <v>('DHL','2024-01-01','2024-12-31','12565','Export','US',NULL,'EXPRESS WW (NON-DOC) ','Non-Document','6',4,4.5,26.46,'Flat KG','AppliedMaterials_2024',NULL),</v>
      </c>
    </row>
    <row r="829" spans="1:18" x14ac:dyDescent="0.3">
      <c r="A829" t="str">
        <f t="shared" si="1912"/>
        <v>DHL</v>
      </c>
      <c r="B829" s="1" t="s">
        <v>21</v>
      </c>
      <c r="C829" s="1" t="s">
        <v>2309</v>
      </c>
      <c r="D829">
        <v>12565</v>
      </c>
      <c r="E829" t="str">
        <f t="shared" ref="E829:G829" si="2002">E804</f>
        <v>Export</v>
      </c>
      <c r="F829" t="str">
        <f t="shared" si="2002"/>
        <v>US</v>
      </c>
      <c r="G829" t="str">
        <f t="shared" si="2002"/>
        <v>NULL</v>
      </c>
      <c r="H829" t="s">
        <v>2353</v>
      </c>
      <c r="I829" t="str">
        <f t="shared" si="1909"/>
        <v>Non-Document</v>
      </c>
      <c r="J829">
        <f t="shared" si="1914"/>
        <v>6</v>
      </c>
      <c r="K829">
        <f t="shared" ref="K829:L829" si="2003">K804</f>
        <v>4.5</v>
      </c>
      <c r="L829">
        <f t="shared" si="2003"/>
        <v>5</v>
      </c>
      <c r="M829">
        <f>INDEX('Express Worldwide Export'!$C$14:$S$170,MATCH('Rate Load ExpressWW Export'!L829,'Express Worldwide Export'!$B$14:$B$170,0),MATCH("Zone "&amp;'Rate Load ExpressWW Export'!J829,'Express Worldwide Export'!$C$13:$S$13,0))*1</f>
        <v>27.85</v>
      </c>
      <c r="N829" t="str">
        <f t="shared" si="1911"/>
        <v>Flat KG</v>
      </c>
      <c r="O829" t="s">
        <v>2310</v>
      </c>
      <c r="P829" t="s">
        <v>18</v>
      </c>
      <c r="R829" t="str">
        <f t="shared" si="1901"/>
        <v>('DHL','2024-01-01','2024-12-31','12565','Export','US',NULL,'EXPRESS WW (NON-DOC) ','Non-Document','6',4.5,5,27.85,'Flat KG','AppliedMaterials_2024',NULL),</v>
      </c>
    </row>
    <row r="830" spans="1:18" x14ac:dyDescent="0.3">
      <c r="A830" t="str">
        <f t="shared" si="1912"/>
        <v>DHL</v>
      </c>
      <c r="B830" s="1" t="s">
        <v>21</v>
      </c>
      <c r="C830" s="1" t="s">
        <v>2309</v>
      </c>
      <c r="D830">
        <v>12565</v>
      </c>
      <c r="E830" t="str">
        <f t="shared" ref="E830:G830" si="2004">E805</f>
        <v>Export</v>
      </c>
      <c r="F830" t="str">
        <f t="shared" si="2004"/>
        <v>US</v>
      </c>
      <c r="G830" t="str">
        <f t="shared" si="2004"/>
        <v>NULL</v>
      </c>
      <c r="H830" t="s">
        <v>2353</v>
      </c>
      <c r="I830" t="str">
        <f t="shared" si="1909"/>
        <v>Non-Document</v>
      </c>
      <c r="J830">
        <f t="shared" si="1914"/>
        <v>6</v>
      </c>
      <c r="K830">
        <f t="shared" ref="K830:L830" si="2005">K805</f>
        <v>5</v>
      </c>
      <c r="L830">
        <f t="shared" si="2005"/>
        <v>5.5</v>
      </c>
      <c r="M830">
        <f>INDEX('Express Worldwide Export'!$C$14:$S$170,MATCH('Rate Load ExpressWW Export'!L830,'Express Worldwide Export'!$B$14:$B$170,0),MATCH("Zone "&amp;'Rate Load ExpressWW Export'!J830,'Express Worldwide Export'!$C$13:$S$13,0))*1</f>
        <v>28.93</v>
      </c>
      <c r="N830" t="str">
        <f t="shared" si="1911"/>
        <v>Flat KG</v>
      </c>
      <c r="O830" t="s">
        <v>2310</v>
      </c>
      <c r="P830" t="s">
        <v>18</v>
      </c>
      <c r="R830" t="str">
        <f t="shared" si="1901"/>
        <v>('DHL','2024-01-01','2024-12-31','12565','Export','US',NULL,'EXPRESS WW (NON-DOC) ','Non-Document','6',5,5.5,28.93,'Flat KG','AppliedMaterials_2024',NULL),</v>
      </c>
    </row>
    <row r="831" spans="1:18" x14ac:dyDescent="0.3">
      <c r="A831" t="str">
        <f t="shared" si="1912"/>
        <v>DHL</v>
      </c>
      <c r="B831" s="1" t="s">
        <v>21</v>
      </c>
      <c r="C831" s="1" t="s">
        <v>2309</v>
      </c>
      <c r="D831">
        <v>12565</v>
      </c>
      <c r="E831" t="str">
        <f t="shared" ref="E831:G831" si="2006">E806</f>
        <v>Export</v>
      </c>
      <c r="F831" t="str">
        <f t="shared" si="2006"/>
        <v>US</v>
      </c>
      <c r="G831" t="str">
        <f t="shared" si="2006"/>
        <v>NULL</v>
      </c>
      <c r="H831" t="s">
        <v>2353</v>
      </c>
      <c r="I831" t="str">
        <f t="shared" si="1909"/>
        <v>Non-Document</v>
      </c>
      <c r="J831">
        <f t="shared" si="1914"/>
        <v>6</v>
      </c>
      <c r="K831">
        <f t="shared" ref="K831:L831" si="2007">K806</f>
        <v>5.5</v>
      </c>
      <c r="L831">
        <f t="shared" si="2007"/>
        <v>6</v>
      </c>
      <c r="M831">
        <f>INDEX('Express Worldwide Export'!$C$14:$S$170,MATCH('Rate Load ExpressWW Export'!L831,'Express Worldwide Export'!$B$14:$B$170,0),MATCH("Zone "&amp;'Rate Load ExpressWW Export'!J831,'Express Worldwide Export'!$C$13:$S$13,0))*1</f>
        <v>30.01</v>
      </c>
      <c r="N831" t="str">
        <f t="shared" si="1911"/>
        <v>Flat KG</v>
      </c>
      <c r="O831" t="s">
        <v>2310</v>
      </c>
      <c r="P831" t="s">
        <v>18</v>
      </c>
      <c r="R831" t="str">
        <f t="shared" si="1901"/>
        <v>('DHL','2024-01-01','2024-12-31','12565','Export','US',NULL,'EXPRESS WW (NON-DOC) ','Non-Document','6',5.5,6,30.01,'Flat KG','AppliedMaterials_2024',NULL),</v>
      </c>
    </row>
    <row r="832" spans="1:18" x14ac:dyDescent="0.3">
      <c r="A832" t="str">
        <f t="shared" si="1912"/>
        <v>DHL</v>
      </c>
      <c r="B832" s="1" t="s">
        <v>21</v>
      </c>
      <c r="C832" s="1" t="s">
        <v>2309</v>
      </c>
      <c r="D832">
        <v>12565</v>
      </c>
      <c r="E832" t="str">
        <f t="shared" ref="E832:G832" si="2008">E807</f>
        <v>Export</v>
      </c>
      <c r="F832" t="str">
        <f t="shared" si="2008"/>
        <v>US</v>
      </c>
      <c r="G832" t="str">
        <f t="shared" si="2008"/>
        <v>NULL</v>
      </c>
      <c r="H832" t="s">
        <v>2353</v>
      </c>
      <c r="I832" t="str">
        <f t="shared" si="1909"/>
        <v>Non-Document</v>
      </c>
      <c r="J832">
        <f t="shared" si="1914"/>
        <v>6</v>
      </c>
      <c r="K832">
        <f t="shared" ref="K832:L832" si="2009">K807</f>
        <v>6</v>
      </c>
      <c r="L832">
        <f t="shared" si="2009"/>
        <v>6.5</v>
      </c>
      <c r="M832">
        <f>INDEX('Express Worldwide Export'!$C$14:$S$170,MATCH('Rate Load ExpressWW Export'!L832,'Express Worldwide Export'!$B$14:$B$170,0),MATCH("Zone "&amp;'Rate Load ExpressWW Export'!J832,'Express Worldwide Export'!$C$13:$S$13,0))*1</f>
        <v>31.09</v>
      </c>
      <c r="N832" t="str">
        <f t="shared" si="1911"/>
        <v>Flat KG</v>
      </c>
      <c r="O832" t="s">
        <v>2310</v>
      </c>
      <c r="P832" t="s">
        <v>18</v>
      </c>
      <c r="R832" t="str">
        <f t="shared" si="1901"/>
        <v>('DHL','2024-01-01','2024-12-31','12565','Export','US',NULL,'EXPRESS WW (NON-DOC) ','Non-Document','6',6,6.5,31.09,'Flat KG','AppliedMaterials_2024',NULL),</v>
      </c>
    </row>
    <row r="833" spans="1:18" x14ac:dyDescent="0.3">
      <c r="A833" t="str">
        <f t="shared" si="1912"/>
        <v>DHL</v>
      </c>
      <c r="B833" s="1" t="s">
        <v>21</v>
      </c>
      <c r="C833" s="1" t="s">
        <v>2309</v>
      </c>
      <c r="D833">
        <v>12565</v>
      </c>
      <c r="E833" t="str">
        <f t="shared" ref="E833:G833" si="2010">E808</f>
        <v>Export</v>
      </c>
      <c r="F833" t="str">
        <f t="shared" si="2010"/>
        <v>US</v>
      </c>
      <c r="G833" t="str">
        <f t="shared" si="2010"/>
        <v>NULL</v>
      </c>
      <c r="H833" t="s">
        <v>2353</v>
      </c>
      <c r="I833" t="str">
        <f t="shared" si="1909"/>
        <v>Non-Document</v>
      </c>
      <c r="J833">
        <f t="shared" si="1914"/>
        <v>6</v>
      </c>
      <c r="K833">
        <f t="shared" ref="K833:L833" si="2011">K808</f>
        <v>6.5</v>
      </c>
      <c r="L833">
        <f t="shared" si="2011"/>
        <v>7</v>
      </c>
      <c r="M833">
        <f>INDEX('Express Worldwide Export'!$C$14:$S$170,MATCH('Rate Load ExpressWW Export'!L833,'Express Worldwide Export'!$B$14:$B$170,0),MATCH("Zone "&amp;'Rate Load ExpressWW Export'!J833,'Express Worldwide Export'!$C$13:$S$13,0))*1</f>
        <v>32.17</v>
      </c>
      <c r="N833" t="str">
        <f t="shared" si="1911"/>
        <v>Flat KG</v>
      </c>
      <c r="O833" t="s">
        <v>2310</v>
      </c>
      <c r="P833" t="s">
        <v>18</v>
      </c>
      <c r="R833" t="str">
        <f t="shared" si="1901"/>
        <v>('DHL','2024-01-01','2024-12-31','12565','Export','US',NULL,'EXPRESS WW (NON-DOC) ','Non-Document','6',6.5,7,32.17,'Flat KG','AppliedMaterials_2024',NULL),</v>
      </c>
    </row>
    <row r="834" spans="1:18" x14ac:dyDescent="0.3">
      <c r="A834" t="str">
        <f t="shared" si="1912"/>
        <v>DHL</v>
      </c>
      <c r="B834" s="1" t="s">
        <v>21</v>
      </c>
      <c r="C834" s="1" t="s">
        <v>2309</v>
      </c>
      <c r="D834">
        <v>12565</v>
      </c>
      <c r="E834" t="str">
        <f t="shared" ref="E834:G834" si="2012">E809</f>
        <v>Export</v>
      </c>
      <c r="F834" t="str">
        <f t="shared" si="2012"/>
        <v>US</v>
      </c>
      <c r="G834" t="str">
        <f t="shared" si="2012"/>
        <v>NULL</v>
      </c>
      <c r="H834" t="s">
        <v>2353</v>
      </c>
      <c r="I834" t="str">
        <f t="shared" si="1909"/>
        <v>Non-Document</v>
      </c>
      <c r="J834">
        <f t="shared" si="1914"/>
        <v>6</v>
      </c>
      <c r="K834">
        <f t="shared" ref="K834:L834" si="2013">K809</f>
        <v>7</v>
      </c>
      <c r="L834">
        <f t="shared" si="2013"/>
        <v>7.5</v>
      </c>
      <c r="M834">
        <f>INDEX('Express Worldwide Export'!$C$14:$S$170,MATCH('Rate Load ExpressWW Export'!L834,'Express Worldwide Export'!$B$14:$B$170,0),MATCH("Zone "&amp;'Rate Load ExpressWW Export'!J834,'Express Worldwide Export'!$C$13:$S$13,0))*1</f>
        <v>33.25</v>
      </c>
      <c r="N834" t="str">
        <f t="shared" si="1911"/>
        <v>Flat KG</v>
      </c>
      <c r="O834" t="s">
        <v>2310</v>
      </c>
      <c r="P834" t="s">
        <v>18</v>
      </c>
      <c r="R834" t="str">
        <f t="shared" si="1901"/>
        <v>('DHL','2024-01-01','2024-12-31','12565','Export','US',NULL,'EXPRESS WW (NON-DOC) ','Non-Document','6',7,7.5,33.25,'Flat KG','AppliedMaterials_2024',NULL),</v>
      </c>
    </row>
    <row r="835" spans="1:18" x14ac:dyDescent="0.3">
      <c r="A835" t="str">
        <f t="shared" si="1912"/>
        <v>DHL</v>
      </c>
      <c r="B835" s="1" t="s">
        <v>21</v>
      </c>
      <c r="C835" s="1" t="s">
        <v>2309</v>
      </c>
      <c r="D835">
        <v>12565</v>
      </c>
      <c r="E835" t="str">
        <f t="shared" ref="E835:G835" si="2014">E810</f>
        <v>Export</v>
      </c>
      <c r="F835" t="str">
        <f t="shared" si="2014"/>
        <v>US</v>
      </c>
      <c r="G835" t="str">
        <f t="shared" si="2014"/>
        <v>NULL</v>
      </c>
      <c r="H835" t="s">
        <v>2353</v>
      </c>
      <c r="I835" t="str">
        <f t="shared" si="1909"/>
        <v>Non-Document</v>
      </c>
      <c r="J835">
        <f t="shared" si="1914"/>
        <v>6</v>
      </c>
      <c r="K835">
        <f t="shared" ref="K835:L835" si="2015">K810</f>
        <v>7.5</v>
      </c>
      <c r="L835">
        <f t="shared" si="2015"/>
        <v>8</v>
      </c>
      <c r="M835">
        <f>INDEX('Express Worldwide Export'!$C$14:$S$170,MATCH('Rate Load ExpressWW Export'!L835,'Express Worldwide Export'!$B$14:$B$170,0),MATCH("Zone "&amp;'Rate Load ExpressWW Export'!J835,'Express Worldwide Export'!$C$13:$S$13,0))*1</f>
        <v>34.33</v>
      </c>
      <c r="N835" t="str">
        <f t="shared" si="1911"/>
        <v>Flat KG</v>
      </c>
      <c r="O835" t="s">
        <v>2310</v>
      </c>
      <c r="P835" t="s">
        <v>18</v>
      </c>
      <c r="R835" t="str">
        <f t="shared" si="1901"/>
        <v>('DHL','2024-01-01','2024-12-31','12565','Export','US',NULL,'EXPRESS WW (NON-DOC) ','Non-Document','6',7.5,8,34.33,'Flat KG','AppliedMaterials_2024',NULL),</v>
      </c>
    </row>
    <row r="836" spans="1:18" x14ac:dyDescent="0.3">
      <c r="A836" t="str">
        <f t="shared" si="1912"/>
        <v>DHL</v>
      </c>
      <c r="B836" s="1" t="s">
        <v>21</v>
      </c>
      <c r="C836" s="1" t="s">
        <v>2309</v>
      </c>
      <c r="D836">
        <v>12565</v>
      </c>
      <c r="E836" t="str">
        <f t="shared" ref="E836:G836" si="2016">E811</f>
        <v>Export</v>
      </c>
      <c r="F836" t="str">
        <f t="shared" si="2016"/>
        <v>US</v>
      </c>
      <c r="G836" t="str">
        <f t="shared" si="2016"/>
        <v>NULL</v>
      </c>
      <c r="H836" t="s">
        <v>2353</v>
      </c>
      <c r="I836" t="str">
        <f t="shared" si="1909"/>
        <v>Non-Document</v>
      </c>
      <c r="J836">
        <f t="shared" si="1914"/>
        <v>6</v>
      </c>
      <c r="K836">
        <f t="shared" ref="K836:L836" si="2017">K811</f>
        <v>8</v>
      </c>
      <c r="L836">
        <f t="shared" si="2017"/>
        <v>8.5</v>
      </c>
      <c r="M836">
        <f>INDEX('Express Worldwide Export'!$C$14:$S$170,MATCH('Rate Load ExpressWW Export'!L836,'Express Worldwide Export'!$B$14:$B$170,0),MATCH("Zone "&amp;'Rate Load ExpressWW Export'!J836,'Express Worldwide Export'!$C$13:$S$13,0))*1</f>
        <v>35.409999999999997</v>
      </c>
      <c r="N836" t="str">
        <f t="shared" si="1911"/>
        <v>Flat KG</v>
      </c>
      <c r="O836" t="s">
        <v>2310</v>
      </c>
      <c r="P836" t="s">
        <v>18</v>
      </c>
      <c r="R836" t="str">
        <f t="shared" si="1901"/>
        <v>('DHL','2024-01-01','2024-12-31','12565','Export','US',NULL,'EXPRESS WW (NON-DOC) ','Non-Document','6',8,8.5,35.41,'Flat KG','AppliedMaterials_2024',NULL),</v>
      </c>
    </row>
    <row r="837" spans="1:18" x14ac:dyDescent="0.3">
      <c r="A837" t="str">
        <f t="shared" si="1912"/>
        <v>DHL</v>
      </c>
      <c r="B837" s="1" t="s">
        <v>21</v>
      </c>
      <c r="C837" s="1" t="s">
        <v>2309</v>
      </c>
      <c r="D837">
        <v>12565</v>
      </c>
      <c r="E837" t="str">
        <f t="shared" ref="E837:G837" si="2018">E812</f>
        <v>Export</v>
      </c>
      <c r="F837" t="str">
        <f t="shared" si="2018"/>
        <v>US</v>
      </c>
      <c r="G837" t="str">
        <f t="shared" si="2018"/>
        <v>NULL</v>
      </c>
      <c r="H837" t="s">
        <v>2353</v>
      </c>
      <c r="I837" t="str">
        <f t="shared" si="1909"/>
        <v>Non-Document</v>
      </c>
      <c r="J837">
        <f t="shared" si="1914"/>
        <v>6</v>
      </c>
      <c r="K837">
        <f t="shared" ref="K837:L837" si="2019">K812</f>
        <v>8.5</v>
      </c>
      <c r="L837">
        <f t="shared" si="2019"/>
        <v>9</v>
      </c>
      <c r="M837">
        <f>INDEX('Express Worldwide Export'!$C$14:$S$170,MATCH('Rate Load ExpressWW Export'!L837,'Express Worldwide Export'!$B$14:$B$170,0),MATCH("Zone "&amp;'Rate Load ExpressWW Export'!J837,'Express Worldwide Export'!$C$13:$S$13,0))*1</f>
        <v>36.49</v>
      </c>
      <c r="N837" t="str">
        <f t="shared" si="1911"/>
        <v>Flat KG</v>
      </c>
      <c r="O837" t="s">
        <v>2310</v>
      </c>
      <c r="P837" t="s">
        <v>18</v>
      </c>
      <c r="R837" t="str">
        <f t="shared" si="1901"/>
        <v>('DHL','2024-01-01','2024-12-31','12565','Export','US',NULL,'EXPRESS WW (NON-DOC) ','Non-Document','6',8.5,9,36.49,'Flat KG','AppliedMaterials_2024',NULL),</v>
      </c>
    </row>
    <row r="838" spans="1:18" x14ac:dyDescent="0.3">
      <c r="A838" t="str">
        <f t="shared" si="1912"/>
        <v>DHL</v>
      </c>
      <c r="B838" s="1" t="s">
        <v>21</v>
      </c>
      <c r="C838" s="1" t="s">
        <v>2309</v>
      </c>
      <c r="D838">
        <v>12565</v>
      </c>
      <c r="E838" t="str">
        <f t="shared" ref="E838:G838" si="2020">E813</f>
        <v>Export</v>
      </c>
      <c r="F838" t="str">
        <f t="shared" si="2020"/>
        <v>US</v>
      </c>
      <c r="G838" t="str">
        <f t="shared" si="2020"/>
        <v>NULL</v>
      </c>
      <c r="H838" t="s">
        <v>2353</v>
      </c>
      <c r="I838" t="str">
        <f t="shared" si="1909"/>
        <v>Non-Document</v>
      </c>
      <c r="J838">
        <f t="shared" si="1914"/>
        <v>6</v>
      </c>
      <c r="K838">
        <f t="shared" ref="K838:L838" si="2021">K813</f>
        <v>9</v>
      </c>
      <c r="L838">
        <f t="shared" si="2021"/>
        <v>9.5</v>
      </c>
      <c r="M838">
        <f>INDEX('Express Worldwide Export'!$C$14:$S$170,MATCH('Rate Load ExpressWW Export'!L838,'Express Worldwide Export'!$B$14:$B$170,0),MATCH("Zone "&amp;'Rate Load ExpressWW Export'!J838,'Express Worldwide Export'!$C$13:$S$13,0))*1</f>
        <v>37.57</v>
      </c>
      <c r="N838" t="str">
        <f t="shared" si="1911"/>
        <v>Flat KG</v>
      </c>
      <c r="O838" t="s">
        <v>2310</v>
      </c>
      <c r="P838" t="s">
        <v>18</v>
      </c>
      <c r="R838" t="str">
        <f t="shared" si="1901"/>
        <v>('DHL','2024-01-01','2024-12-31','12565','Export','US',NULL,'EXPRESS WW (NON-DOC) ','Non-Document','6',9,9.5,37.57,'Flat KG','AppliedMaterials_2024',NULL),</v>
      </c>
    </row>
    <row r="839" spans="1:18" x14ac:dyDescent="0.3">
      <c r="A839" t="str">
        <f t="shared" si="1912"/>
        <v>DHL</v>
      </c>
      <c r="B839" s="1" t="s">
        <v>21</v>
      </c>
      <c r="C839" s="1" t="s">
        <v>2309</v>
      </c>
      <c r="D839">
        <v>12565</v>
      </c>
      <c r="E839" t="str">
        <f t="shared" ref="E839:G839" si="2022">E814</f>
        <v>Export</v>
      </c>
      <c r="F839" t="str">
        <f t="shared" si="2022"/>
        <v>US</v>
      </c>
      <c r="G839" t="str">
        <f t="shared" si="2022"/>
        <v>NULL</v>
      </c>
      <c r="H839" t="s">
        <v>2353</v>
      </c>
      <c r="I839" t="str">
        <f t="shared" si="1909"/>
        <v>Non-Document</v>
      </c>
      <c r="J839">
        <f t="shared" si="1914"/>
        <v>6</v>
      </c>
      <c r="K839">
        <f t="shared" ref="K839:L839" si="2023">K814</f>
        <v>9.5</v>
      </c>
      <c r="L839">
        <f t="shared" si="2023"/>
        <v>10</v>
      </c>
      <c r="M839">
        <f>INDEX('Express Worldwide Export'!$C$14:$S$170,MATCH('Rate Load ExpressWW Export'!L839,'Express Worldwide Export'!$B$14:$B$170,0),MATCH("Zone "&amp;'Rate Load ExpressWW Export'!J839,'Express Worldwide Export'!$C$13:$S$13,0))*1</f>
        <v>38.65</v>
      </c>
      <c r="N839" t="str">
        <f t="shared" si="1911"/>
        <v>Flat KG</v>
      </c>
      <c r="O839" t="s">
        <v>2310</v>
      </c>
      <c r="P839" t="s">
        <v>18</v>
      </c>
      <c r="R839" t="str">
        <f t="shared" si="1901"/>
        <v>('DHL','2024-01-01','2024-12-31','12565','Export','US',NULL,'EXPRESS WW (NON-DOC) ','Non-Document','6',9.5,10,38.65,'Flat KG','AppliedMaterials_2024',NULL),</v>
      </c>
    </row>
    <row r="840" spans="1:18" x14ac:dyDescent="0.3">
      <c r="A840" t="str">
        <f t="shared" si="1912"/>
        <v>DHL</v>
      </c>
      <c r="B840" s="1" t="s">
        <v>21</v>
      </c>
      <c r="C840" s="1" t="s">
        <v>2309</v>
      </c>
      <c r="D840">
        <v>12565</v>
      </c>
      <c r="E840" t="str">
        <f t="shared" ref="E840:G840" si="2024">E815</f>
        <v>Export</v>
      </c>
      <c r="F840" t="str">
        <f t="shared" si="2024"/>
        <v>US</v>
      </c>
      <c r="G840" t="str">
        <f t="shared" si="2024"/>
        <v>NULL</v>
      </c>
      <c r="H840" t="s">
        <v>2353</v>
      </c>
      <c r="I840" t="str">
        <f t="shared" si="1909"/>
        <v>Non-Document</v>
      </c>
      <c r="J840">
        <f t="shared" si="1914"/>
        <v>6</v>
      </c>
      <c r="K840">
        <f t="shared" ref="K840:L840" si="2025">K815</f>
        <v>10</v>
      </c>
      <c r="L840">
        <f t="shared" si="2025"/>
        <v>20</v>
      </c>
      <c r="M840">
        <f>INDEX('Express Worldwide Export'!$C$14:$S$170,MATCH('Rate Load ExpressWW Export'!L840,'Express Worldwide Export'!$B$14:$B$170,0),MATCH("Zone "&amp;'Rate Load ExpressWW Export'!J840,'Express Worldwide Export'!$C$13:$S$13,0))*1</f>
        <v>0.68</v>
      </c>
      <c r="N840" t="str">
        <f t="shared" si="1911"/>
        <v>Per0.5KG_A</v>
      </c>
      <c r="O840" t="s">
        <v>2310</v>
      </c>
      <c r="P840">
        <f>M839</f>
        <v>38.65</v>
      </c>
      <c r="R840" t="str">
        <f t="shared" si="1901"/>
        <v>('DHL','2024-01-01','2024-12-31','12565','Export','US',NULL,'EXPRESS WW (NON-DOC) ','Non-Document','6',10,20,0.68,'Per0.5KG_A','AppliedMaterials_2024',38.65),</v>
      </c>
    </row>
    <row r="841" spans="1:18" x14ac:dyDescent="0.3">
      <c r="A841" t="str">
        <f t="shared" si="1912"/>
        <v>DHL</v>
      </c>
      <c r="B841" s="1" t="s">
        <v>21</v>
      </c>
      <c r="C841" s="1" t="s">
        <v>2309</v>
      </c>
      <c r="D841">
        <v>12565</v>
      </c>
      <c r="E841" t="str">
        <f t="shared" ref="E841:G841" si="2026">E816</f>
        <v>Export</v>
      </c>
      <c r="F841" t="str">
        <f t="shared" si="2026"/>
        <v>US</v>
      </c>
      <c r="G841" t="str">
        <f t="shared" si="2026"/>
        <v>NULL</v>
      </c>
      <c r="H841" t="s">
        <v>2353</v>
      </c>
      <c r="I841" t="str">
        <f t="shared" si="1909"/>
        <v>Non-Document</v>
      </c>
      <c r="J841">
        <f t="shared" si="1914"/>
        <v>6</v>
      </c>
      <c r="K841">
        <f t="shared" ref="K841:L841" si="2027">K816</f>
        <v>20</v>
      </c>
      <c r="L841">
        <f t="shared" si="2027"/>
        <v>30</v>
      </c>
      <c r="M841">
        <f>INDEX('Express Worldwide Export'!$C$14:$S$170,MATCH('Rate Load ExpressWW Export'!L841,'Express Worldwide Export'!$B$14:$B$170,0),MATCH("Zone "&amp;'Rate Load ExpressWW Export'!J841,'Express Worldwide Export'!$C$13:$S$13,0))*1</f>
        <v>0.67</v>
      </c>
      <c r="N841" t="str">
        <f t="shared" si="1911"/>
        <v>Per0.5KG_A</v>
      </c>
      <c r="O841" t="s">
        <v>2310</v>
      </c>
      <c r="P841">
        <f>P840+((K841-K840)*2)*M840</f>
        <v>52.25</v>
      </c>
      <c r="R841" t="str">
        <f t="shared" si="1901"/>
        <v>('DHL','2024-01-01','2024-12-31','12565','Export','US',NULL,'EXPRESS WW (NON-DOC) ','Non-Document','6',20,30,0.67,'Per0.5KG_A','AppliedMaterials_2024',52.25),</v>
      </c>
    </row>
    <row r="842" spans="1:18" x14ac:dyDescent="0.3">
      <c r="A842" t="str">
        <f t="shared" si="1912"/>
        <v>DHL</v>
      </c>
      <c r="B842" s="1" t="s">
        <v>21</v>
      </c>
      <c r="C842" s="1" t="s">
        <v>2309</v>
      </c>
      <c r="D842">
        <v>12565</v>
      </c>
      <c r="E842" t="str">
        <f t="shared" ref="E842:G842" si="2028">E817</f>
        <v>Export</v>
      </c>
      <c r="F842" t="str">
        <f t="shared" si="2028"/>
        <v>US</v>
      </c>
      <c r="G842" t="str">
        <f t="shared" si="2028"/>
        <v>NULL</v>
      </c>
      <c r="H842" t="s">
        <v>2353</v>
      </c>
      <c r="I842" t="str">
        <f t="shared" si="1909"/>
        <v>Non-Document</v>
      </c>
      <c r="J842">
        <f t="shared" si="1914"/>
        <v>6</v>
      </c>
      <c r="K842">
        <f t="shared" ref="K842:L842" si="2029">K817</f>
        <v>30</v>
      </c>
      <c r="L842">
        <f t="shared" si="2029"/>
        <v>70</v>
      </c>
      <c r="M842">
        <f>INDEX('Express Worldwide Export'!$C$14:$S$170,MATCH('Rate Load ExpressWW Export'!L842,'Express Worldwide Export'!$B$14:$B$170,0),MATCH("Zone "&amp;'Rate Load ExpressWW Export'!J842,'Express Worldwide Export'!$C$13:$S$13,0))*1</f>
        <v>1.33</v>
      </c>
      <c r="N842" t="str">
        <f t="shared" si="1911"/>
        <v>Per0.5KG_A</v>
      </c>
      <c r="O842" t="s">
        <v>2310</v>
      </c>
      <c r="P842">
        <f>P841+(K842-K841)*2*M841</f>
        <v>65.650000000000006</v>
      </c>
      <c r="R842" t="str">
        <f t="shared" si="1901"/>
        <v>('DHL','2024-01-01','2024-12-31','12565','Export','US',NULL,'EXPRESS WW (NON-DOC) ','Non-Document','6',30,70,1.33,'Per0.5KG_A','AppliedMaterials_2024',65.65),</v>
      </c>
    </row>
    <row r="843" spans="1:18" x14ac:dyDescent="0.3">
      <c r="A843" t="str">
        <f t="shared" si="1912"/>
        <v>DHL</v>
      </c>
      <c r="B843" s="1" t="s">
        <v>21</v>
      </c>
      <c r="C843" s="1" t="s">
        <v>2309</v>
      </c>
      <c r="D843">
        <v>12565</v>
      </c>
      <c r="E843" t="str">
        <f t="shared" ref="E843:G843" si="2030">E818</f>
        <v>Export</v>
      </c>
      <c r="F843" t="str">
        <f t="shared" si="2030"/>
        <v>US</v>
      </c>
      <c r="G843" t="str">
        <f t="shared" si="2030"/>
        <v>NULL</v>
      </c>
      <c r="H843" t="s">
        <v>2353</v>
      </c>
      <c r="I843" t="str">
        <f t="shared" si="1909"/>
        <v>Non-Document</v>
      </c>
      <c r="J843">
        <f t="shared" si="1914"/>
        <v>6</v>
      </c>
      <c r="K843">
        <f t="shared" ref="K843:L843" si="2031">K818</f>
        <v>70</v>
      </c>
      <c r="L843">
        <f t="shared" si="2031"/>
        <v>300</v>
      </c>
      <c r="M843">
        <f>INDEX('Express Worldwide Export'!$C$14:$S$170,MATCH('Rate Load ExpressWW Export'!L843,'Express Worldwide Export'!$B$14:$B$170,0),MATCH("Zone "&amp;'Rate Load ExpressWW Export'!J843,'Express Worldwide Export'!$C$13:$S$13,0))*1</f>
        <v>2.4</v>
      </c>
      <c r="N843" t="str">
        <f t="shared" si="1911"/>
        <v>Per0.5KG_A</v>
      </c>
      <c r="O843" t="s">
        <v>2310</v>
      </c>
      <c r="P843">
        <f>P842+(K843-K842)*2*M842</f>
        <v>172.05</v>
      </c>
      <c r="R843" t="str">
        <f t="shared" si="1901"/>
        <v>('DHL','2024-01-01','2024-12-31','12565','Export','US',NULL,'EXPRESS WW (NON-DOC) ','Non-Document','6',70,300,2.4,'Per0.5KG_A','AppliedMaterials_2024',172.05),</v>
      </c>
    </row>
    <row r="844" spans="1:18" x14ac:dyDescent="0.3">
      <c r="A844" t="str">
        <f t="shared" si="1912"/>
        <v>DHL</v>
      </c>
      <c r="B844" s="1" t="s">
        <v>21</v>
      </c>
      <c r="C844" s="1" t="s">
        <v>2309</v>
      </c>
      <c r="D844">
        <v>12565</v>
      </c>
      <c r="E844" t="str">
        <f t="shared" ref="E844:G844" si="2032">E819</f>
        <v>Export</v>
      </c>
      <c r="F844" t="str">
        <f t="shared" si="2032"/>
        <v>US</v>
      </c>
      <c r="G844" t="str">
        <f t="shared" si="2032"/>
        <v>NULL</v>
      </c>
      <c r="H844" t="s">
        <v>2353</v>
      </c>
      <c r="I844" t="str">
        <f t="shared" si="1909"/>
        <v>Non-Document</v>
      </c>
      <c r="J844">
        <f t="shared" si="1914"/>
        <v>6</v>
      </c>
      <c r="K844">
        <f t="shared" ref="K844:L844" si="2033">K819</f>
        <v>300</v>
      </c>
      <c r="L844">
        <f t="shared" si="2033"/>
        <v>99999</v>
      </c>
      <c r="M844">
        <f>INDEX('Express Worldwide Export'!$C$14:$S$170,MATCH('Rate Load ExpressWW Export'!L844,'Express Worldwide Export'!$B$14:$B$170,0),MATCH("Zone "&amp;'Rate Load ExpressWW Export'!J844,'Express Worldwide Export'!$C$13:$S$13,0))*1</f>
        <v>2.3199999999999998</v>
      </c>
      <c r="N844" t="str">
        <f t="shared" si="1911"/>
        <v>Per0.5KG_A</v>
      </c>
      <c r="O844" t="s">
        <v>2310</v>
      </c>
      <c r="P844">
        <f>P843+(K844-K843)*2*M843</f>
        <v>1276.05</v>
      </c>
      <c r="R844" t="str">
        <f t="shared" ref="R844:R907" si="2034">SUBSTITUTE(IF(OR(ROW(A844)=2,MOD(ROW(A844),1000)=0),"insert into tnl_rating.dbo.dhl_express_rate_master values ('DHL','"&amp;B844&amp;"','"&amp;C844&amp;"','"&amp;D844&amp;"','"&amp;E844&amp;"','"&amp;F844&amp;"','"&amp;G844&amp;"','"&amp;H844&amp;"','"&amp;I844&amp;"','"&amp;J844&amp;"',"&amp;K844&amp;","&amp;L844&amp;","&amp;M844&amp;",'"&amp;N844&amp;"','"&amp;O844&amp;"',"&amp;P844&amp;"),",IF(OR(A845="",MOD(ROW(A845),1000)=0),"('DHL','"&amp;B844&amp;"','"&amp;C844&amp;"','"&amp;D844&amp;"','"&amp;E844&amp;"','"&amp;F844&amp;"','"&amp;G844&amp;"','"&amp;H844&amp;"','"&amp;I844&amp;"','"&amp;J844&amp;"',"&amp;K844&amp;","&amp;L844&amp;","&amp;M844&amp;",'"&amp;N844&amp;"','"&amp;O844&amp;"',"&amp;P844&amp;")","('DHL','"&amp;B844&amp;"','"&amp;C844&amp;"','"&amp;D844&amp;"','"&amp;E844&amp;"','"&amp;F844&amp;"','"&amp;G844&amp;"','"&amp;H844&amp;"','"&amp;I844&amp;"','"&amp;J844&amp;"',"&amp;K844&amp;","&amp;L844&amp;","&amp;M844&amp;",'"&amp;N844&amp;"','"&amp;O844&amp;"',"&amp;P844&amp;"),")),"'NULL'","NULL")</f>
        <v>('DHL','2024-01-01','2024-12-31','12565','Export','US',NULL,'EXPRESS WW (NON-DOC) ','Non-Document','6',300,99999,2.32,'Per0.5KG_A','AppliedMaterials_2024',1276.05),</v>
      </c>
    </row>
    <row r="845" spans="1:18" x14ac:dyDescent="0.3">
      <c r="A845" t="str">
        <f t="shared" si="1912"/>
        <v>DHL</v>
      </c>
      <c r="B845" s="1" t="s">
        <v>21</v>
      </c>
      <c r="C845" s="1" t="s">
        <v>2309</v>
      </c>
      <c r="D845">
        <v>12565</v>
      </c>
      <c r="E845" t="str">
        <f t="shared" ref="E845:G845" si="2035">E820</f>
        <v>Export</v>
      </c>
      <c r="F845" t="str">
        <f t="shared" si="2035"/>
        <v>US</v>
      </c>
      <c r="G845" t="str">
        <f t="shared" si="2035"/>
        <v>NULL</v>
      </c>
      <c r="H845" t="s">
        <v>2353</v>
      </c>
      <c r="I845" t="str">
        <f t="shared" si="1909"/>
        <v>Non-Document</v>
      </c>
      <c r="J845">
        <f t="shared" si="1914"/>
        <v>7</v>
      </c>
      <c r="K845">
        <f t="shared" ref="K845:L845" si="2036">K820</f>
        <v>0</v>
      </c>
      <c r="L845">
        <f t="shared" si="2036"/>
        <v>0.5</v>
      </c>
      <c r="M845">
        <f>INDEX('Express Worldwide Export'!$C$14:$S$170,MATCH('Rate Load ExpressWW Export'!L845,'Express Worldwide Export'!$B$14:$B$170,0),MATCH("Zone "&amp;'Rate Load ExpressWW Export'!J845,'Express Worldwide Export'!$C$13:$S$13,0))*1</f>
        <v>20.72</v>
      </c>
      <c r="N845" t="str">
        <f t="shared" si="1911"/>
        <v>Flat KG</v>
      </c>
      <c r="O845" t="s">
        <v>2310</v>
      </c>
      <c r="P845" t="s">
        <v>18</v>
      </c>
      <c r="R845" t="str">
        <f t="shared" si="2034"/>
        <v>('DHL','2024-01-01','2024-12-31','12565','Export','US',NULL,'EXPRESS WW (NON-DOC) ','Non-Document','7',0,0.5,20.72,'Flat KG','AppliedMaterials_2024',NULL),</v>
      </c>
    </row>
    <row r="846" spans="1:18" x14ac:dyDescent="0.3">
      <c r="A846" t="str">
        <f t="shared" si="1912"/>
        <v>DHL</v>
      </c>
      <c r="B846" s="1" t="s">
        <v>21</v>
      </c>
      <c r="C846" s="1" t="s">
        <v>2309</v>
      </c>
      <c r="D846">
        <v>12565</v>
      </c>
      <c r="E846" t="str">
        <f t="shared" ref="E846:G846" si="2037">E821</f>
        <v>Export</v>
      </c>
      <c r="F846" t="str">
        <f t="shared" si="2037"/>
        <v>US</v>
      </c>
      <c r="G846" t="str">
        <f t="shared" si="2037"/>
        <v>NULL</v>
      </c>
      <c r="H846" t="s">
        <v>2353</v>
      </c>
      <c r="I846" t="str">
        <f t="shared" si="1909"/>
        <v>Non-Document</v>
      </c>
      <c r="J846">
        <f t="shared" si="1914"/>
        <v>7</v>
      </c>
      <c r="K846">
        <f t="shared" ref="K846:L846" si="2038">K821</f>
        <v>0.5</v>
      </c>
      <c r="L846">
        <f t="shared" si="2038"/>
        <v>1</v>
      </c>
      <c r="M846">
        <f>INDEX('Express Worldwide Export'!$C$14:$S$170,MATCH('Rate Load ExpressWW Export'!L846,'Express Worldwide Export'!$B$14:$B$170,0),MATCH("Zone "&amp;'Rate Load ExpressWW Export'!J846,'Express Worldwide Export'!$C$13:$S$13,0))*1</f>
        <v>22.97</v>
      </c>
      <c r="N846" t="str">
        <f t="shared" si="1911"/>
        <v>Flat KG</v>
      </c>
      <c r="O846" t="s">
        <v>2310</v>
      </c>
      <c r="P846" t="s">
        <v>18</v>
      </c>
      <c r="R846" t="str">
        <f t="shared" si="2034"/>
        <v>('DHL','2024-01-01','2024-12-31','12565','Export','US',NULL,'EXPRESS WW (NON-DOC) ','Non-Document','7',0.5,1,22.97,'Flat KG','AppliedMaterials_2024',NULL),</v>
      </c>
    </row>
    <row r="847" spans="1:18" x14ac:dyDescent="0.3">
      <c r="A847" t="str">
        <f t="shared" si="1912"/>
        <v>DHL</v>
      </c>
      <c r="B847" s="1" t="s">
        <v>21</v>
      </c>
      <c r="C847" s="1" t="s">
        <v>2309</v>
      </c>
      <c r="D847">
        <v>12565</v>
      </c>
      <c r="E847" t="str">
        <f t="shared" ref="E847:G847" si="2039">E822</f>
        <v>Export</v>
      </c>
      <c r="F847" t="str">
        <f t="shared" si="2039"/>
        <v>US</v>
      </c>
      <c r="G847" t="str">
        <f t="shared" si="2039"/>
        <v>NULL</v>
      </c>
      <c r="H847" t="s">
        <v>2353</v>
      </c>
      <c r="I847" t="str">
        <f t="shared" si="1909"/>
        <v>Non-Document</v>
      </c>
      <c r="J847">
        <f t="shared" si="1914"/>
        <v>7</v>
      </c>
      <c r="K847">
        <f t="shared" ref="K847:L847" si="2040">K822</f>
        <v>1</v>
      </c>
      <c r="L847">
        <f t="shared" si="2040"/>
        <v>1.5</v>
      </c>
      <c r="M847">
        <f>INDEX('Express Worldwide Export'!$C$14:$S$170,MATCH('Rate Load ExpressWW Export'!L847,'Express Worldwide Export'!$B$14:$B$170,0),MATCH("Zone "&amp;'Rate Load ExpressWW Export'!J847,'Express Worldwide Export'!$C$13:$S$13,0))*1</f>
        <v>24.74</v>
      </c>
      <c r="N847" t="str">
        <f t="shared" si="1911"/>
        <v>Flat KG</v>
      </c>
      <c r="O847" t="s">
        <v>2310</v>
      </c>
      <c r="P847" t="s">
        <v>18</v>
      </c>
      <c r="R847" t="str">
        <f t="shared" si="2034"/>
        <v>('DHL','2024-01-01','2024-12-31','12565','Export','US',NULL,'EXPRESS WW (NON-DOC) ','Non-Document','7',1,1.5,24.74,'Flat KG','AppliedMaterials_2024',NULL),</v>
      </c>
    </row>
    <row r="848" spans="1:18" x14ac:dyDescent="0.3">
      <c r="A848" t="str">
        <f t="shared" si="1912"/>
        <v>DHL</v>
      </c>
      <c r="B848" s="1" t="s">
        <v>21</v>
      </c>
      <c r="C848" s="1" t="s">
        <v>2309</v>
      </c>
      <c r="D848">
        <v>12565</v>
      </c>
      <c r="E848" t="str">
        <f t="shared" ref="E848:G848" si="2041">E823</f>
        <v>Export</v>
      </c>
      <c r="F848" t="str">
        <f t="shared" si="2041"/>
        <v>US</v>
      </c>
      <c r="G848" t="str">
        <f t="shared" si="2041"/>
        <v>NULL</v>
      </c>
      <c r="H848" t="s">
        <v>2353</v>
      </c>
      <c r="I848" t="str">
        <f t="shared" ref="I848:I911" si="2042">I823</f>
        <v>Non-Document</v>
      </c>
      <c r="J848">
        <f t="shared" si="1914"/>
        <v>7</v>
      </c>
      <c r="K848">
        <f t="shared" ref="K848:L848" si="2043">K823</f>
        <v>1.5</v>
      </c>
      <c r="L848">
        <f t="shared" si="2043"/>
        <v>2</v>
      </c>
      <c r="M848">
        <f>INDEX('Express Worldwide Export'!$C$14:$S$170,MATCH('Rate Load ExpressWW Export'!L848,'Express Worldwide Export'!$B$14:$B$170,0),MATCH("Zone "&amp;'Rate Load ExpressWW Export'!J848,'Express Worldwide Export'!$C$13:$S$13,0))*1</f>
        <v>26.51</v>
      </c>
      <c r="N848" t="str">
        <f t="shared" ref="N848:N911" si="2044">N823</f>
        <v>Flat KG</v>
      </c>
      <c r="O848" t="s">
        <v>2310</v>
      </c>
      <c r="P848" t="s">
        <v>18</v>
      </c>
      <c r="R848" t="str">
        <f t="shared" si="2034"/>
        <v>('DHL','2024-01-01','2024-12-31','12565','Export','US',NULL,'EXPRESS WW (NON-DOC) ','Non-Document','7',1.5,2,26.51,'Flat KG','AppliedMaterials_2024',NULL),</v>
      </c>
    </row>
    <row r="849" spans="1:18" x14ac:dyDescent="0.3">
      <c r="A849" t="str">
        <f t="shared" ref="A849:A912" si="2045">A824</f>
        <v>DHL</v>
      </c>
      <c r="B849" s="1" t="s">
        <v>21</v>
      </c>
      <c r="C849" s="1" t="s">
        <v>2309</v>
      </c>
      <c r="D849">
        <v>12565</v>
      </c>
      <c r="E849" t="str">
        <f t="shared" ref="E849:G849" si="2046">E824</f>
        <v>Export</v>
      </c>
      <c r="F849" t="str">
        <f t="shared" si="2046"/>
        <v>US</v>
      </c>
      <c r="G849" t="str">
        <f t="shared" si="2046"/>
        <v>NULL</v>
      </c>
      <c r="H849" t="s">
        <v>2353</v>
      </c>
      <c r="I849" t="str">
        <f t="shared" si="2042"/>
        <v>Non-Document</v>
      </c>
      <c r="J849">
        <f t="shared" ref="J849:J912" si="2047">J824+1</f>
        <v>7</v>
      </c>
      <c r="K849">
        <f t="shared" ref="K849:L849" si="2048">K824</f>
        <v>2</v>
      </c>
      <c r="L849">
        <f t="shared" si="2048"/>
        <v>2.5</v>
      </c>
      <c r="M849">
        <f>INDEX('Express Worldwide Export'!$C$14:$S$170,MATCH('Rate Load ExpressWW Export'!L849,'Express Worldwide Export'!$B$14:$B$170,0),MATCH("Zone "&amp;'Rate Load ExpressWW Export'!J849,'Express Worldwide Export'!$C$13:$S$13,0))*1</f>
        <v>27.91</v>
      </c>
      <c r="N849" t="str">
        <f t="shared" si="2044"/>
        <v>Flat KG</v>
      </c>
      <c r="O849" t="s">
        <v>2310</v>
      </c>
      <c r="P849" t="s">
        <v>18</v>
      </c>
      <c r="R849" t="str">
        <f t="shared" si="2034"/>
        <v>('DHL','2024-01-01','2024-12-31','12565','Export','US',NULL,'EXPRESS WW (NON-DOC) ','Non-Document','7',2,2.5,27.91,'Flat KG','AppliedMaterials_2024',NULL),</v>
      </c>
    </row>
    <row r="850" spans="1:18" x14ac:dyDescent="0.3">
      <c r="A850" t="str">
        <f t="shared" si="2045"/>
        <v>DHL</v>
      </c>
      <c r="B850" s="1" t="s">
        <v>21</v>
      </c>
      <c r="C850" s="1" t="s">
        <v>2309</v>
      </c>
      <c r="D850">
        <v>12565</v>
      </c>
      <c r="E850" t="str">
        <f t="shared" ref="E850:G850" si="2049">E825</f>
        <v>Export</v>
      </c>
      <c r="F850" t="str">
        <f t="shared" si="2049"/>
        <v>US</v>
      </c>
      <c r="G850" t="str">
        <f t="shared" si="2049"/>
        <v>NULL</v>
      </c>
      <c r="H850" t="s">
        <v>2353</v>
      </c>
      <c r="I850" t="str">
        <f t="shared" si="2042"/>
        <v>Non-Document</v>
      </c>
      <c r="J850">
        <f t="shared" si="2047"/>
        <v>7</v>
      </c>
      <c r="K850">
        <f t="shared" ref="K850:L850" si="2050">K825</f>
        <v>2.5</v>
      </c>
      <c r="L850">
        <f t="shared" si="2050"/>
        <v>3</v>
      </c>
      <c r="M850">
        <f>INDEX('Express Worldwide Export'!$C$14:$S$170,MATCH('Rate Load ExpressWW Export'!L850,'Express Worldwide Export'!$B$14:$B$170,0),MATCH("Zone "&amp;'Rate Load ExpressWW Export'!J850,'Express Worldwide Export'!$C$13:$S$13,0))*1</f>
        <v>29.45</v>
      </c>
      <c r="N850" t="str">
        <f t="shared" si="2044"/>
        <v>Flat KG</v>
      </c>
      <c r="O850" t="s">
        <v>2310</v>
      </c>
      <c r="P850" t="s">
        <v>18</v>
      </c>
      <c r="R850" t="str">
        <f t="shared" si="2034"/>
        <v>('DHL','2024-01-01','2024-12-31','12565','Export','US',NULL,'EXPRESS WW (NON-DOC) ','Non-Document','7',2.5,3,29.45,'Flat KG','AppliedMaterials_2024',NULL),</v>
      </c>
    </row>
    <row r="851" spans="1:18" x14ac:dyDescent="0.3">
      <c r="A851" t="str">
        <f t="shared" si="2045"/>
        <v>DHL</v>
      </c>
      <c r="B851" s="1" t="s">
        <v>21</v>
      </c>
      <c r="C851" s="1" t="s">
        <v>2309</v>
      </c>
      <c r="D851">
        <v>12565</v>
      </c>
      <c r="E851" t="str">
        <f t="shared" ref="E851:G851" si="2051">E826</f>
        <v>Export</v>
      </c>
      <c r="F851" t="str">
        <f t="shared" si="2051"/>
        <v>US</v>
      </c>
      <c r="G851" t="str">
        <f t="shared" si="2051"/>
        <v>NULL</v>
      </c>
      <c r="H851" t="s">
        <v>2353</v>
      </c>
      <c r="I851" t="str">
        <f t="shared" si="2042"/>
        <v>Non-Document</v>
      </c>
      <c r="J851">
        <f t="shared" si="2047"/>
        <v>7</v>
      </c>
      <c r="K851">
        <f t="shared" ref="K851:L851" si="2052">K826</f>
        <v>3</v>
      </c>
      <c r="L851">
        <f t="shared" si="2052"/>
        <v>3.5</v>
      </c>
      <c r="M851">
        <f>INDEX('Express Worldwide Export'!$C$14:$S$170,MATCH('Rate Load ExpressWW Export'!L851,'Express Worldwide Export'!$B$14:$B$170,0),MATCH("Zone "&amp;'Rate Load ExpressWW Export'!J851,'Express Worldwide Export'!$C$13:$S$13,0))*1</f>
        <v>30.99</v>
      </c>
      <c r="N851" t="str">
        <f t="shared" si="2044"/>
        <v>Flat KG</v>
      </c>
      <c r="O851" t="s">
        <v>2310</v>
      </c>
      <c r="P851" t="s">
        <v>18</v>
      </c>
      <c r="R851" t="str">
        <f t="shared" si="2034"/>
        <v>('DHL','2024-01-01','2024-12-31','12565','Export','US',NULL,'EXPRESS WW (NON-DOC) ','Non-Document','7',3,3.5,30.99,'Flat KG','AppliedMaterials_2024',NULL),</v>
      </c>
    </row>
    <row r="852" spans="1:18" x14ac:dyDescent="0.3">
      <c r="A852" t="str">
        <f t="shared" si="2045"/>
        <v>DHL</v>
      </c>
      <c r="B852" s="1" t="s">
        <v>21</v>
      </c>
      <c r="C852" s="1" t="s">
        <v>2309</v>
      </c>
      <c r="D852">
        <v>12565</v>
      </c>
      <c r="E852" t="str">
        <f t="shared" ref="E852:G852" si="2053">E827</f>
        <v>Export</v>
      </c>
      <c r="F852" t="str">
        <f t="shared" si="2053"/>
        <v>US</v>
      </c>
      <c r="G852" t="str">
        <f t="shared" si="2053"/>
        <v>NULL</v>
      </c>
      <c r="H852" t="s">
        <v>2353</v>
      </c>
      <c r="I852" t="str">
        <f t="shared" si="2042"/>
        <v>Non-Document</v>
      </c>
      <c r="J852">
        <f t="shared" si="2047"/>
        <v>7</v>
      </c>
      <c r="K852">
        <f t="shared" ref="K852:L852" si="2054">K827</f>
        <v>3.5</v>
      </c>
      <c r="L852">
        <f t="shared" si="2054"/>
        <v>4</v>
      </c>
      <c r="M852">
        <f>INDEX('Express Worldwide Export'!$C$14:$S$170,MATCH('Rate Load ExpressWW Export'!L852,'Express Worldwide Export'!$B$14:$B$170,0),MATCH("Zone "&amp;'Rate Load ExpressWW Export'!J852,'Express Worldwide Export'!$C$13:$S$13,0))*1</f>
        <v>32.53</v>
      </c>
      <c r="N852" t="str">
        <f t="shared" si="2044"/>
        <v>Flat KG</v>
      </c>
      <c r="O852" t="s">
        <v>2310</v>
      </c>
      <c r="P852" t="s">
        <v>18</v>
      </c>
      <c r="R852" t="str">
        <f t="shared" si="2034"/>
        <v>('DHL','2024-01-01','2024-12-31','12565','Export','US',NULL,'EXPRESS WW (NON-DOC) ','Non-Document','7',3.5,4,32.53,'Flat KG','AppliedMaterials_2024',NULL),</v>
      </c>
    </row>
    <row r="853" spans="1:18" x14ac:dyDescent="0.3">
      <c r="A853" t="str">
        <f t="shared" si="2045"/>
        <v>DHL</v>
      </c>
      <c r="B853" s="1" t="s">
        <v>21</v>
      </c>
      <c r="C853" s="1" t="s">
        <v>2309</v>
      </c>
      <c r="D853">
        <v>12565</v>
      </c>
      <c r="E853" t="str">
        <f t="shared" ref="E853:G853" si="2055">E828</f>
        <v>Export</v>
      </c>
      <c r="F853" t="str">
        <f t="shared" si="2055"/>
        <v>US</v>
      </c>
      <c r="G853" t="str">
        <f t="shared" si="2055"/>
        <v>NULL</v>
      </c>
      <c r="H853" t="s">
        <v>2353</v>
      </c>
      <c r="I853" t="str">
        <f t="shared" si="2042"/>
        <v>Non-Document</v>
      </c>
      <c r="J853">
        <f t="shared" si="2047"/>
        <v>7</v>
      </c>
      <c r="K853">
        <f t="shared" ref="K853:L853" si="2056">K828</f>
        <v>4</v>
      </c>
      <c r="L853">
        <f t="shared" si="2056"/>
        <v>4.5</v>
      </c>
      <c r="M853">
        <f>INDEX('Express Worldwide Export'!$C$14:$S$170,MATCH('Rate Load ExpressWW Export'!L853,'Express Worldwide Export'!$B$14:$B$170,0),MATCH("Zone "&amp;'Rate Load ExpressWW Export'!J853,'Express Worldwide Export'!$C$13:$S$13,0))*1</f>
        <v>34.07</v>
      </c>
      <c r="N853" t="str">
        <f t="shared" si="2044"/>
        <v>Flat KG</v>
      </c>
      <c r="O853" t="s">
        <v>2310</v>
      </c>
      <c r="P853" t="s">
        <v>18</v>
      </c>
      <c r="R853" t="str">
        <f t="shared" si="2034"/>
        <v>('DHL','2024-01-01','2024-12-31','12565','Export','US',NULL,'EXPRESS WW (NON-DOC) ','Non-Document','7',4,4.5,34.07,'Flat KG','AppliedMaterials_2024',NULL),</v>
      </c>
    </row>
    <row r="854" spans="1:18" x14ac:dyDescent="0.3">
      <c r="A854" t="str">
        <f t="shared" si="2045"/>
        <v>DHL</v>
      </c>
      <c r="B854" s="1" t="s">
        <v>21</v>
      </c>
      <c r="C854" s="1" t="s">
        <v>2309</v>
      </c>
      <c r="D854">
        <v>12565</v>
      </c>
      <c r="E854" t="str">
        <f t="shared" ref="E854:G854" si="2057">E829</f>
        <v>Export</v>
      </c>
      <c r="F854" t="str">
        <f t="shared" si="2057"/>
        <v>US</v>
      </c>
      <c r="G854" t="str">
        <f t="shared" si="2057"/>
        <v>NULL</v>
      </c>
      <c r="H854" t="s">
        <v>2353</v>
      </c>
      <c r="I854" t="str">
        <f t="shared" si="2042"/>
        <v>Non-Document</v>
      </c>
      <c r="J854">
        <f t="shared" si="2047"/>
        <v>7</v>
      </c>
      <c r="K854">
        <f t="shared" ref="K854:L854" si="2058">K829</f>
        <v>4.5</v>
      </c>
      <c r="L854">
        <f t="shared" si="2058"/>
        <v>5</v>
      </c>
      <c r="M854">
        <f>INDEX('Express Worldwide Export'!$C$14:$S$170,MATCH('Rate Load ExpressWW Export'!L854,'Express Worldwide Export'!$B$14:$B$170,0),MATCH("Zone "&amp;'Rate Load ExpressWW Export'!J854,'Express Worldwide Export'!$C$13:$S$13,0))*1</f>
        <v>35.61</v>
      </c>
      <c r="N854" t="str">
        <f t="shared" si="2044"/>
        <v>Flat KG</v>
      </c>
      <c r="O854" t="s">
        <v>2310</v>
      </c>
      <c r="P854" t="s">
        <v>18</v>
      </c>
      <c r="R854" t="str">
        <f t="shared" si="2034"/>
        <v>('DHL','2024-01-01','2024-12-31','12565','Export','US',NULL,'EXPRESS WW (NON-DOC) ','Non-Document','7',4.5,5,35.61,'Flat KG','AppliedMaterials_2024',NULL),</v>
      </c>
    </row>
    <row r="855" spans="1:18" x14ac:dyDescent="0.3">
      <c r="A855" t="str">
        <f t="shared" si="2045"/>
        <v>DHL</v>
      </c>
      <c r="B855" s="1" t="s">
        <v>21</v>
      </c>
      <c r="C855" s="1" t="s">
        <v>2309</v>
      </c>
      <c r="D855">
        <v>12565</v>
      </c>
      <c r="E855" t="str">
        <f t="shared" ref="E855:G855" si="2059">E830</f>
        <v>Export</v>
      </c>
      <c r="F855" t="str">
        <f t="shared" si="2059"/>
        <v>US</v>
      </c>
      <c r="G855" t="str">
        <f t="shared" si="2059"/>
        <v>NULL</v>
      </c>
      <c r="H855" t="s">
        <v>2353</v>
      </c>
      <c r="I855" t="str">
        <f t="shared" si="2042"/>
        <v>Non-Document</v>
      </c>
      <c r="J855">
        <f t="shared" si="2047"/>
        <v>7</v>
      </c>
      <c r="K855">
        <f t="shared" ref="K855:L855" si="2060">K830</f>
        <v>5</v>
      </c>
      <c r="L855">
        <f t="shared" si="2060"/>
        <v>5.5</v>
      </c>
      <c r="M855">
        <f>INDEX('Express Worldwide Export'!$C$14:$S$170,MATCH('Rate Load ExpressWW Export'!L855,'Express Worldwide Export'!$B$14:$B$170,0),MATCH("Zone "&amp;'Rate Load ExpressWW Export'!J855,'Express Worldwide Export'!$C$13:$S$13,0))*1</f>
        <v>37.32</v>
      </c>
      <c r="N855" t="str">
        <f t="shared" si="2044"/>
        <v>Flat KG</v>
      </c>
      <c r="O855" t="s">
        <v>2310</v>
      </c>
      <c r="P855" t="s">
        <v>18</v>
      </c>
      <c r="R855" t="str">
        <f t="shared" si="2034"/>
        <v>('DHL','2024-01-01','2024-12-31','12565','Export','US',NULL,'EXPRESS WW (NON-DOC) ','Non-Document','7',5,5.5,37.32,'Flat KG','AppliedMaterials_2024',NULL),</v>
      </c>
    </row>
    <row r="856" spans="1:18" x14ac:dyDescent="0.3">
      <c r="A856" t="str">
        <f t="shared" si="2045"/>
        <v>DHL</v>
      </c>
      <c r="B856" s="1" t="s">
        <v>21</v>
      </c>
      <c r="C856" s="1" t="s">
        <v>2309</v>
      </c>
      <c r="D856">
        <v>12565</v>
      </c>
      <c r="E856" t="str">
        <f t="shared" ref="E856:G856" si="2061">E831</f>
        <v>Export</v>
      </c>
      <c r="F856" t="str">
        <f t="shared" si="2061"/>
        <v>US</v>
      </c>
      <c r="G856" t="str">
        <f t="shared" si="2061"/>
        <v>NULL</v>
      </c>
      <c r="H856" t="s">
        <v>2353</v>
      </c>
      <c r="I856" t="str">
        <f t="shared" si="2042"/>
        <v>Non-Document</v>
      </c>
      <c r="J856">
        <f t="shared" si="2047"/>
        <v>7</v>
      </c>
      <c r="K856">
        <f t="shared" ref="K856:L856" si="2062">K831</f>
        <v>5.5</v>
      </c>
      <c r="L856">
        <f t="shared" si="2062"/>
        <v>6</v>
      </c>
      <c r="M856">
        <f>INDEX('Express Worldwide Export'!$C$14:$S$170,MATCH('Rate Load ExpressWW Export'!L856,'Express Worldwide Export'!$B$14:$B$170,0),MATCH("Zone "&amp;'Rate Load ExpressWW Export'!J856,'Express Worldwide Export'!$C$13:$S$13,0))*1</f>
        <v>39.03</v>
      </c>
      <c r="N856" t="str">
        <f t="shared" si="2044"/>
        <v>Flat KG</v>
      </c>
      <c r="O856" t="s">
        <v>2310</v>
      </c>
      <c r="P856" t="s">
        <v>18</v>
      </c>
      <c r="R856" t="str">
        <f t="shared" si="2034"/>
        <v>('DHL','2024-01-01','2024-12-31','12565','Export','US',NULL,'EXPRESS WW (NON-DOC) ','Non-Document','7',5.5,6,39.03,'Flat KG','AppliedMaterials_2024',NULL),</v>
      </c>
    </row>
    <row r="857" spans="1:18" x14ac:dyDescent="0.3">
      <c r="A857" t="str">
        <f t="shared" si="2045"/>
        <v>DHL</v>
      </c>
      <c r="B857" s="1" t="s">
        <v>21</v>
      </c>
      <c r="C857" s="1" t="s">
        <v>2309</v>
      </c>
      <c r="D857">
        <v>12565</v>
      </c>
      <c r="E857" t="str">
        <f t="shared" ref="E857:G857" si="2063">E832</f>
        <v>Export</v>
      </c>
      <c r="F857" t="str">
        <f t="shared" si="2063"/>
        <v>US</v>
      </c>
      <c r="G857" t="str">
        <f t="shared" si="2063"/>
        <v>NULL</v>
      </c>
      <c r="H857" t="s">
        <v>2353</v>
      </c>
      <c r="I857" t="str">
        <f t="shared" si="2042"/>
        <v>Non-Document</v>
      </c>
      <c r="J857">
        <f t="shared" si="2047"/>
        <v>7</v>
      </c>
      <c r="K857">
        <f t="shared" ref="K857:L857" si="2064">K832</f>
        <v>6</v>
      </c>
      <c r="L857">
        <f t="shared" si="2064"/>
        <v>6.5</v>
      </c>
      <c r="M857">
        <f>INDEX('Express Worldwide Export'!$C$14:$S$170,MATCH('Rate Load ExpressWW Export'!L857,'Express Worldwide Export'!$B$14:$B$170,0),MATCH("Zone "&amp;'Rate Load ExpressWW Export'!J857,'Express Worldwide Export'!$C$13:$S$13,0))*1</f>
        <v>40.74</v>
      </c>
      <c r="N857" t="str">
        <f t="shared" si="2044"/>
        <v>Flat KG</v>
      </c>
      <c r="O857" t="s">
        <v>2310</v>
      </c>
      <c r="P857" t="s">
        <v>18</v>
      </c>
      <c r="R857" t="str">
        <f t="shared" si="2034"/>
        <v>('DHL','2024-01-01','2024-12-31','12565','Export','US',NULL,'EXPRESS WW (NON-DOC) ','Non-Document','7',6,6.5,40.74,'Flat KG','AppliedMaterials_2024',NULL),</v>
      </c>
    </row>
    <row r="858" spans="1:18" x14ac:dyDescent="0.3">
      <c r="A858" t="str">
        <f t="shared" si="2045"/>
        <v>DHL</v>
      </c>
      <c r="B858" s="1" t="s">
        <v>21</v>
      </c>
      <c r="C858" s="1" t="s">
        <v>2309</v>
      </c>
      <c r="D858">
        <v>12565</v>
      </c>
      <c r="E858" t="str">
        <f t="shared" ref="E858:G858" si="2065">E833</f>
        <v>Export</v>
      </c>
      <c r="F858" t="str">
        <f t="shared" si="2065"/>
        <v>US</v>
      </c>
      <c r="G858" t="str">
        <f t="shared" si="2065"/>
        <v>NULL</v>
      </c>
      <c r="H858" t="s">
        <v>2353</v>
      </c>
      <c r="I858" t="str">
        <f t="shared" si="2042"/>
        <v>Non-Document</v>
      </c>
      <c r="J858">
        <f t="shared" si="2047"/>
        <v>7</v>
      </c>
      <c r="K858">
        <f t="shared" ref="K858:L858" si="2066">K833</f>
        <v>6.5</v>
      </c>
      <c r="L858">
        <f t="shared" si="2066"/>
        <v>7</v>
      </c>
      <c r="M858">
        <f>INDEX('Express Worldwide Export'!$C$14:$S$170,MATCH('Rate Load ExpressWW Export'!L858,'Express Worldwide Export'!$B$14:$B$170,0),MATCH("Zone "&amp;'Rate Load ExpressWW Export'!J858,'Express Worldwide Export'!$C$13:$S$13,0))*1</f>
        <v>42.45</v>
      </c>
      <c r="N858" t="str">
        <f t="shared" si="2044"/>
        <v>Flat KG</v>
      </c>
      <c r="O858" t="s">
        <v>2310</v>
      </c>
      <c r="P858" t="s">
        <v>18</v>
      </c>
      <c r="R858" t="str">
        <f t="shared" si="2034"/>
        <v>('DHL','2024-01-01','2024-12-31','12565','Export','US',NULL,'EXPRESS WW (NON-DOC) ','Non-Document','7',6.5,7,42.45,'Flat KG','AppliedMaterials_2024',NULL),</v>
      </c>
    </row>
    <row r="859" spans="1:18" x14ac:dyDescent="0.3">
      <c r="A859" t="str">
        <f t="shared" si="2045"/>
        <v>DHL</v>
      </c>
      <c r="B859" s="1" t="s">
        <v>21</v>
      </c>
      <c r="C859" s="1" t="s">
        <v>2309</v>
      </c>
      <c r="D859">
        <v>12565</v>
      </c>
      <c r="E859" t="str">
        <f t="shared" ref="E859:G859" si="2067">E834</f>
        <v>Export</v>
      </c>
      <c r="F859" t="str">
        <f t="shared" si="2067"/>
        <v>US</v>
      </c>
      <c r="G859" t="str">
        <f t="shared" si="2067"/>
        <v>NULL</v>
      </c>
      <c r="H859" t="s">
        <v>2353</v>
      </c>
      <c r="I859" t="str">
        <f t="shared" si="2042"/>
        <v>Non-Document</v>
      </c>
      <c r="J859">
        <f t="shared" si="2047"/>
        <v>7</v>
      </c>
      <c r="K859">
        <f t="shared" ref="K859:L859" si="2068">K834</f>
        <v>7</v>
      </c>
      <c r="L859">
        <f t="shared" si="2068"/>
        <v>7.5</v>
      </c>
      <c r="M859">
        <f>INDEX('Express Worldwide Export'!$C$14:$S$170,MATCH('Rate Load ExpressWW Export'!L859,'Express Worldwide Export'!$B$14:$B$170,0),MATCH("Zone "&amp;'Rate Load ExpressWW Export'!J859,'Express Worldwide Export'!$C$13:$S$13,0))*1</f>
        <v>44.16</v>
      </c>
      <c r="N859" t="str">
        <f t="shared" si="2044"/>
        <v>Flat KG</v>
      </c>
      <c r="O859" t="s">
        <v>2310</v>
      </c>
      <c r="P859" t="s">
        <v>18</v>
      </c>
      <c r="R859" t="str">
        <f t="shared" si="2034"/>
        <v>('DHL','2024-01-01','2024-12-31','12565','Export','US',NULL,'EXPRESS WW (NON-DOC) ','Non-Document','7',7,7.5,44.16,'Flat KG','AppliedMaterials_2024',NULL),</v>
      </c>
    </row>
    <row r="860" spans="1:18" x14ac:dyDescent="0.3">
      <c r="A860" t="str">
        <f t="shared" si="2045"/>
        <v>DHL</v>
      </c>
      <c r="B860" s="1" t="s">
        <v>21</v>
      </c>
      <c r="C860" s="1" t="s">
        <v>2309</v>
      </c>
      <c r="D860">
        <v>12565</v>
      </c>
      <c r="E860" t="str">
        <f t="shared" ref="E860:G860" si="2069">E835</f>
        <v>Export</v>
      </c>
      <c r="F860" t="str">
        <f t="shared" si="2069"/>
        <v>US</v>
      </c>
      <c r="G860" t="str">
        <f t="shared" si="2069"/>
        <v>NULL</v>
      </c>
      <c r="H860" t="s">
        <v>2353</v>
      </c>
      <c r="I860" t="str">
        <f t="shared" si="2042"/>
        <v>Non-Document</v>
      </c>
      <c r="J860">
        <f t="shared" si="2047"/>
        <v>7</v>
      </c>
      <c r="K860">
        <f t="shared" ref="K860:L860" si="2070">K835</f>
        <v>7.5</v>
      </c>
      <c r="L860">
        <f t="shared" si="2070"/>
        <v>8</v>
      </c>
      <c r="M860">
        <f>INDEX('Express Worldwide Export'!$C$14:$S$170,MATCH('Rate Load ExpressWW Export'!L860,'Express Worldwide Export'!$B$14:$B$170,0),MATCH("Zone "&amp;'Rate Load ExpressWW Export'!J860,'Express Worldwide Export'!$C$13:$S$13,0))*1</f>
        <v>45.87</v>
      </c>
      <c r="N860" t="str">
        <f t="shared" si="2044"/>
        <v>Flat KG</v>
      </c>
      <c r="O860" t="s">
        <v>2310</v>
      </c>
      <c r="P860" t="s">
        <v>18</v>
      </c>
      <c r="R860" t="str">
        <f t="shared" si="2034"/>
        <v>('DHL','2024-01-01','2024-12-31','12565','Export','US',NULL,'EXPRESS WW (NON-DOC) ','Non-Document','7',7.5,8,45.87,'Flat KG','AppliedMaterials_2024',NULL),</v>
      </c>
    </row>
    <row r="861" spans="1:18" x14ac:dyDescent="0.3">
      <c r="A861" t="str">
        <f t="shared" si="2045"/>
        <v>DHL</v>
      </c>
      <c r="B861" s="1" t="s">
        <v>21</v>
      </c>
      <c r="C861" s="1" t="s">
        <v>2309</v>
      </c>
      <c r="D861">
        <v>12565</v>
      </c>
      <c r="E861" t="str">
        <f t="shared" ref="E861:G861" si="2071">E836</f>
        <v>Export</v>
      </c>
      <c r="F861" t="str">
        <f t="shared" si="2071"/>
        <v>US</v>
      </c>
      <c r="G861" t="str">
        <f t="shared" si="2071"/>
        <v>NULL</v>
      </c>
      <c r="H861" t="s">
        <v>2353</v>
      </c>
      <c r="I861" t="str">
        <f t="shared" si="2042"/>
        <v>Non-Document</v>
      </c>
      <c r="J861">
        <f t="shared" si="2047"/>
        <v>7</v>
      </c>
      <c r="K861">
        <f t="shared" ref="K861:L861" si="2072">K836</f>
        <v>8</v>
      </c>
      <c r="L861">
        <f t="shared" si="2072"/>
        <v>8.5</v>
      </c>
      <c r="M861">
        <f>INDEX('Express Worldwide Export'!$C$14:$S$170,MATCH('Rate Load ExpressWW Export'!L861,'Express Worldwide Export'!$B$14:$B$170,0),MATCH("Zone "&amp;'Rate Load ExpressWW Export'!J861,'Express Worldwide Export'!$C$13:$S$13,0))*1</f>
        <v>47.58</v>
      </c>
      <c r="N861" t="str">
        <f t="shared" si="2044"/>
        <v>Flat KG</v>
      </c>
      <c r="O861" t="s">
        <v>2310</v>
      </c>
      <c r="P861" t="s">
        <v>18</v>
      </c>
      <c r="R861" t="str">
        <f t="shared" si="2034"/>
        <v>('DHL','2024-01-01','2024-12-31','12565','Export','US',NULL,'EXPRESS WW (NON-DOC) ','Non-Document','7',8,8.5,47.58,'Flat KG','AppliedMaterials_2024',NULL),</v>
      </c>
    </row>
    <row r="862" spans="1:18" x14ac:dyDescent="0.3">
      <c r="A862" t="str">
        <f t="shared" si="2045"/>
        <v>DHL</v>
      </c>
      <c r="B862" s="1" t="s">
        <v>21</v>
      </c>
      <c r="C862" s="1" t="s">
        <v>2309</v>
      </c>
      <c r="D862">
        <v>12565</v>
      </c>
      <c r="E862" t="str">
        <f t="shared" ref="E862:G862" si="2073">E837</f>
        <v>Export</v>
      </c>
      <c r="F862" t="str">
        <f t="shared" si="2073"/>
        <v>US</v>
      </c>
      <c r="G862" t="str">
        <f t="shared" si="2073"/>
        <v>NULL</v>
      </c>
      <c r="H862" t="s">
        <v>2353</v>
      </c>
      <c r="I862" t="str">
        <f t="shared" si="2042"/>
        <v>Non-Document</v>
      </c>
      <c r="J862">
        <f t="shared" si="2047"/>
        <v>7</v>
      </c>
      <c r="K862">
        <f t="shared" ref="K862:L862" si="2074">K837</f>
        <v>8.5</v>
      </c>
      <c r="L862">
        <f t="shared" si="2074"/>
        <v>9</v>
      </c>
      <c r="M862">
        <f>INDEX('Express Worldwide Export'!$C$14:$S$170,MATCH('Rate Load ExpressWW Export'!L862,'Express Worldwide Export'!$B$14:$B$170,0),MATCH("Zone "&amp;'Rate Load ExpressWW Export'!J862,'Express Worldwide Export'!$C$13:$S$13,0))*1</f>
        <v>49.29</v>
      </c>
      <c r="N862" t="str">
        <f t="shared" si="2044"/>
        <v>Flat KG</v>
      </c>
      <c r="O862" t="s">
        <v>2310</v>
      </c>
      <c r="P862" t="s">
        <v>18</v>
      </c>
      <c r="R862" t="str">
        <f t="shared" si="2034"/>
        <v>('DHL','2024-01-01','2024-12-31','12565','Export','US',NULL,'EXPRESS WW (NON-DOC) ','Non-Document','7',8.5,9,49.29,'Flat KG','AppliedMaterials_2024',NULL),</v>
      </c>
    </row>
    <row r="863" spans="1:18" x14ac:dyDescent="0.3">
      <c r="A863" t="str">
        <f t="shared" si="2045"/>
        <v>DHL</v>
      </c>
      <c r="B863" s="1" t="s">
        <v>21</v>
      </c>
      <c r="C863" s="1" t="s">
        <v>2309</v>
      </c>
      <c r="D863">
        <v>12565</v>
      </c>
      <c r="E863" t="str">
        <f t="shared" ref="E863:G863" si="2075">E838</f>
        <v>Export</v>
      </c>
      <c r="F863" t="str">
        <f t="shared" si="2075"/>
        <v>US</v>
      </c>
      <c r="G863" t="str">
        <f t="shared" si="2075"/>
        <v>NULL</v>
      </c>
      <c r="H863" t="s">
        <v>2353</v>
      </c>
      <c r="I863" t="str">
        <f t="shared" si="2042"/>
        <v>Non-Document</v>
      </c>
      <c r="J863">
        <f t="shared" si="2047"/>
        <v>7</v>
      </c>
      <c r="K863">
        <f t="shared" ref="K863:L863" si="2076">K838</f>
        <v>9</v>
      </c>
      <c r="L863">
        <f t="shared" si="2076"/>
        <v>9.5</v>
      </c>
      <c r="M863">
        <f>INDEX('Express Worldwide Export'!$C$14:$S$170,MATCH('Rate Load ExpressWW Export'!L863,'Express Worldwide Export'!$B$14:$B$170,0),MATCH("Zone "&amp;'Rate Load ExpressWW Export'!J863,'Express Worldwide Export'!$C$13:$S$13,0))*1</f>
        <v>51</v>
      </c>
      <c r="N863" t="str">
        <f t="shared" si="2044"/>
        <v>Flat KG</v>
      </c>
      <c r="O863" t="s">
        <v>2310</v>
      </c>
      <c r="P863" t="s">
        <v>18</v>
      </c>
      <c r="R863" t="str">
        <f t="shared" si="2034"/>
        <v>('DHL','2024-01-01','2024-12-31','12565','Export','US',NULL,'EXPRESS WW (NON-DOC) ','Non-Document','7',9,9.5,51,'Flat KG','AppliedMaterials_2024',NULL),</v>
      </c>
    </row>
    <row r="864" spans="1:18" x14ac:dyDescent="0.3">
      <c r="A864" t="str">
        <f t="shared" si="2045"/>
        <v>DHL</v>
      </c>
      <c r="B864" s="1" t="s">
        <v>21</v>
      </c>
      <c r="C864" s="1" t="s">
        <v>2309</v>
      </c>
      <c r="D864">
        <v>12565</v>
      </c>
      <c r="E864" t="str">
        <f t="shared" ref="E864:G864" si="2077">E839</f>
        <v>Export</v>
      </c>
      <c r="F864" t="str">
        <f t="shared" si="2077"/>
        <v>US</v>
      </c>
      <c r="G864" t="str">
        <f t="shared" si="2077"/>
        <v>NULL</v>
      </c>
      <c r="H864" t="s">
        <v>2353</v>
      </c>
      <c r="I864" t="str">
        <f t="shared" si="2042"/>
        <v>Non-Document</v>
      </c>
      <c r="J864">
        <f t="shared" si="2047"/>
        <v>7</v>
      </c>
      <c r="K864">
        <f t="shared" ref="K864:L864" si="2078">K839</f>
        <v>9.5</v>
      </c>
      <c r="L864">
        <f t="shared" si="2078"/>
        <v>10</v>
      </c>
      <c r="M864">
        <f>INDEX('Express Worldwide Export'!$C$14:$S$170,MATCH('Rate Load ExpressWW Export'!L864,'Express Worldwide Export'!$B$14:$B$170,0),MATCH("Zone "&amp;'Rate Load ExpressWW Export'!J864,'Express Worldwide Export'!$C$13:$S$13,0))*1</f>
        <v>52.71</v>
      </c>
      <c r="N864" t="str">
        <f t="shared" si="2044"/>
        <v>Flat KG</v>
      </c>
      <c r="O864" t="s">
        <v>2310</v>
      </c>
      <c r="P864" t="s">
        <v>18</v>
      </c>
      <c r="R864" t="str">
        <f t="shared" si="2034"/>
        <v>('DHL','2024-01-01','2024-12-31','12565','Export','US',NULL,'EXPRESS WW (NON-DOC) ','Non-Document','7',9.5,10,52.71,'Flat KG','AppliedMaterials_2024',NULL),</v>
      </c>
    </row>
    <row r="865" spans="1:18" x14ac:dyDescent="0.3">
      <c r="A865" t="str">
        <f t="shared" si="2045"/>
        <v>DHL</v>
      </c>
      <c r="B865" s="1" t="s">
        <v>21</v>
      </c>
      <c r="C865" s="1" t="s">
        <v>2309</v>
      </c>
      <c r="D865">
        <v>12565</v>
      </c>
      <c r="E865" t="str">
        <f t="shared" ref="E865:G865" si="2079">E840</f>
        <v>Export</v>
      </c>
      <c r="F865" t="str">
        <f t="shared" si="2079"/>
        <v>US</v>
      </c>
      <c r="G865" t="str">
        <f t="shared" si="2079"/>
        <v>NULL</v>
      </c>
      <c r="H865" t="s">
        <v>2353</v>
      </c>
      <c r="I865" t="str">
        <f t="shared" si="2042"/>
        <v>Non-Document</v>
      </c>
      <c r="J865">
        <f t="shared" si="2047"/>
        <v>7</v>
      </c>
      <c r="K865">
        <f t="shared" ref="K865:L865" si="2080">K840</f>
        <v>10</v>
      </c>
      <c r="L865">
        <f t="shared" si="2080"/>
        <v>20</v>
      </c>
      <c r="M865">
        <f>INDEX('Express Worldwide Export'!$C$14:$S$170,MATCH('Rate Load ExpressWW Export'!L865,'Express Worldwide Export'!$B$14:$B$170,0),MATCH("Zone "&amp;'Rate Load ExpressWW Export'!J865,'Express Worldwide Export'!$C$13:$S$13,0))*1</f>
        <v>0.79</v>
      </c>
      <c r="N865" t="str">
        <f t="shared" si="2044"/>
        <v>Per0.5KG_A</v>
      </c>
      <c r="O865" t="s">
        <v>2310</v>
      </c>
      <c r="P865">
        <f>M864</f>
        <v>52.71</v>
      </c>
      <c r="R865" t="str">
        <f t="shared" si="2034"/>
        <v>('DHL','2024-01-01','2024-12-31','12565','Export','US',NULL,'EXPRESS WW (NON-DOC) ','Non-Document','7',10,20,0.79,'Per0.5KG_A','AppliedMaterials_2024',52.71),</v>
      </c>
    </row>
    <row r="866" spans="1:18" x14ac:dyDescent="0.3">
      <c r="A866" t="str">
        <f t="shared" si="2045"/>
        <v>DHL</v>
      </c>
      <c r="B866" s="1" t="s">
        <v>21</v>
      </c>
      <c r="C866" s="1" t="s">
        <v>2309</v>
      </c>
      <c r="D866">
        <v>12565</v>
      </c>
      <c r="E866" t="str">
        <f t="shared" ref="E866:G866" si="2081">E841</f>
        <v>Export</v>
      </c>
      <c r="F866" t="str">
        <f t="shared" si="2081"/>
        <v>US</v>
      </c>
      <c r="G866" t="str">
        <f t="shared" si="2081"/>
        <v>NULL</v>
      </c>
      <c r="H866" t="s">
        <v>2353</v>
      </c>
      <c r="I866" t="str">
        <f t="shared" si="2042"/>
        <v>Non-Document</v>
      </c>
      <c r="J866">
        <f t="shared" si="2047"/>
        <v>7</v>
      </c>
      <c r="K866">
        <f t="shared" ref="K866:L866" si="2082">K841</f>
        <v>20</v>
      </c>
      <c r="L866">
        <f t="shared" si="2082"/>
        <v>30</v>
      </c>
      <c r="M866">
        <f>INDEX('Express Worldwide Export'!$C$14:$S$170,MATCH('Rate Load ExpressWW Export'!L866,'Express Worldwide Export'!$B$14:$B$170,0),MATCH("Zone "&amp;'Rate Load ExpressWW Export'!J866,'Express Worldwide Export'!$C$13:$S$13,0))*1</f>
        <v>1.19</v>
      </c>
      <c r="N866" t="str">
        <f t="shared" si="2044"/>
        <v>Per0.5KG_A</v>
      </c>
      <c r="O866" t="s">
        <v>2310</v>
      </c>
      <c r="P866">
        <f>P865+((K866-K865)*2)*M865</f>
        <v>68.510000000000005</v>
      </c>
      <c r="R866" t="str">
        <f t="shared" si="2034"/>
        <v>('DHL','2024-01-01','2024-12-31','12565','Export','US',NULL,'EXPRESS WW (NON-DOC) ','Non-Document','7',20,30,1.19,'Per0.5KG_A','AppliedMaterials_2024',68.51),</v>
      </c>
    </row>
    <row r="867" spans="1:18" x14ac:dyDescent="0.3">
      <c r="A867" t="str">
        <f t="shared" si="2045"/>
        <v>DHL</v>
      </c>
      <c r="B867" s="1" t="s">
        <v>21</v>
      </c>
      <c r="C867" s="1" t="s">
        <v>2309</v>
      </c>
      <c r="D867">
        <v>12565</v>
      </c>
      <c r="E867" t="str">
        <f t="shared" ref="E867:G867" si="2083">E842</f>
        <v>Export</v>
      </c>
      <c r="F867" t="str">
        <f t="shared" si="2083"/>
        <v>US</v>
      </c>
      <c r="G867" t="str">
        <f t="shared" si="2083"/>
        <v>NULL</v>
      </c>
      <c r="H867" t="s">
        <v>2353</v>
      </c>
      <c r="I867" t="str">
        <f t="shared" si="2042"/>
        <v>Non-Document</v>
      </c>
      <c r="J867">
        <f t="shared" si="2047"/>
        <v>7</v>
      </c>
      <c r="K867">
        <f t="shared" ref="K867:L867" si="2084">K842</f>
        <v>30</v>
      </c>
      <c r="L867">
        <f t="shared" si="2084"/>
        <v>70</v>
      </c>
      <c r="M867">
        <f>INDEX('Express Worldwide Export'!$C$14:$S$170,MATCH('Rate Load ExpressWW Export'!L867,'Express Worldwide Export'!$B$14:$B$170,0),MATCH("Zone "&amp;'Rate Load ExpressWW Export'!J867,'Express Worldwide Export'!$C$13:$S$13,0))*1</f>
        <v>1.47</v>
      </c>
      <c r="N867" t="str">
        <f t="shared" si="2044"/>
        <v>Per0.5KG_A</v>
      </c>
      <c r="O867" t="s">
        <v>2310</v>
      </c>
      <c r="P867">
        <f>P866+(K867-K866)*2*M866</f>
        <v>92.31</v>
      </c>
      <c r="R867" t="str">
        <f t="shared" si="2034"/>
        <v>('DHL','2024-01-01','2024-12-31','12565','Export','US',NULL,'EXPRESS WW (NON-DOC) ','Non-Document','7',30,70,1.47,'Per0.5KG_A','AppliedMaterials_2024',92.31),</v>
      </c>
    </row>
    <row r="868" spans="1:18" x14ac:dyDescent="0.3">
      <c r="A868" t="str">
        <f t="shared" si="2045"/>
        <v>DHL</v>
      </c>
      <c r="B868" s="1" t="s">
        <v>21</v>
      </c>
      <c r="C868" s="1" t="s">
        <v>2309</v>
      </c>
      <c r="D868">
        <v>12565</v>
      </c>
      <c r="E868" t="str">
        <f t="shared" ref="E868:G868" si="2085">E843</f>
        <v>Export</v>
      </c>
      <c r="F868" t="str">
        <f t="shared" si="2085"/>
        <v>US</v>
      </c>
      <c r="G868" t="str">
        <f t="shared" si="2085"/>
        <v>NULL</v>
      </c>
      <c r="H868" t="s">
        <v>2353</v>
      </c>
      <c r="I868" t="str">
        <f t="shared" si="2042"/>
        <v>Non-Document</v>
      </c>
      <c r="J868">
        <f t="shared" si="2047"/>
        <v>7</v>
      </c>
      <c r="K868">
        <f t="shared" ref="K868:L868" si="2086">K843</f>
        <v>70</v>
      </c>
      <c r="L868">
        <f t="shared" si="2086"/>
        <v>300</v>
      </c>
      <c r="M868">
        <f>INDEX('Express Worldwide Export'!$C$14:$S$170,MATCH('Rate Load ExpressWW Export'!L868,'Express Worldwide Export'!$B$14:$B$170,0),MATCH("Zone "&amp;'Rate Load ExpressWW Export'!J868,'Express Worldwide Export'!$C$13:$S$13,0))*1</f>
        <v>2.5</v>
      </c>
      <c r="N868" t="str">
        <f t="shared" si="2044"/>
        <v>Per0.5KG_A</v>
      </c>
      <c r="O868" t="s">
        <v>2310</v>
      </c>
      <c r="P868">
        <f>P867+(K868-K867)*2*M867</f>
        <v>209.91</v>
      </c>
      <c r="R868" t="str">
        <f t="shared" si="2034"/>
        <v>('DHL','2024-01-01','2024-12-31','12565','Export','US',NULL,'EXPRESS WW (NON-DOC) ','Non-Document','7',70,300,2.5,'Per0.5KG_A','AppliedMaterials_2024',209.91),</v>
      </c>
    </row>
    <row r="869" spans="1:18" x14ac:dyDescent="0.3">
      <c r="A869" t="str">
        <f t="shared" si="2045"/>
        <v>DHL</v>
      </c>
      <c r="B869" s="1" t="s">
        <v>21</v>
      </c>
      <c r="C869" s="1" t="s">
        <v>2309</v>
      </c>
      <c r="D869">
        <v>12565</v>
      </c>
      <c r="E869" t="str">
        <f t="shared" ref="E869:G869" si="2087">E844</f>
        <v>Export</v>
      </c>
      <c r="F869" t="str">
        <f t="shared" si="2087"/>
        <v>US</v>
      </c>
      <c r="G869" t="str">
        <f t="shared" si="2087"/>
        <v>NULL</v>
      </c>
      <c r="H869" t="s">
        <v>2353</v>
      </c>
      <c r="I869" t="str">
        <f t="shared" si="2042"/>
        <v>Non-Document</v>
      </c>
      <c r="J869">
        <f t="shared" si="2047"/>
        <v>7</v>
      </c>
      <c r="K869">
        <f t="shared" ref="K869:L869" si="2088">K844</f>
        <v>300</v>
      </c>
      <c r="L869">
        <f t="shared" si="2088"/>
        <v>99999</v>
      </c>
      <c r="M869">
        <f>INDEX('Express Worldwide Export'!$C$14:$S$170,MATCH('Rate Load ExpressWW Export'!L869,'Express Worldwide Export'!$B$14:$B$170,0),MATCH("Zone "&amp;'Rate Load ExpressWW Export'!J869,'Express Worldwide Export'!$C$13:$S$13,0))*1</f>
        <v>2.37</v>
      </c>
      <c r="N869" t="str">
        <f t="shared" si="2044"/>
        <v>Per0.5KG_A</v>
      </c>
      <c r="O869" t="s">
        <v>2310</v>
      </c>
      <c r="P869">
        <f>P868+(K869-K868)*2*M868</f>
        <v>1359.91</v>
      </c>
      <c r="R869" t="str">
        <f t="shared" si="2034"/>
        <v>('DHL','2024-01-01','2024-12-31','12565','Export','US',NULL,'EXPRESS WW (NON-DOC) ','Non-Document','7',300,99999,2.37,'Per0.5KG_A','AppliedMaterials_2024',1359.91),</v>
      </c>
    </row>
    <row r="870" spans="1:18" x14ac:dyDescent="0.3">
      <c r="A870" t="str">
        <f t="shared" si="2045"/>
        <v>DHL</v>
      </c>
      <c r="B870" s="1" t="s">
        <v>21</v>
      </c>
      <c r="C870" s="1" t="s">
        <v>2309</v>
      </c>
      <c r="D870">
        <v>12565</v>
      </c>
      <c r="E870" t="str">
        <f t="shared" ref="E870:G870" si="2089">E845</f>
        <v>Export</v>
      </c>
      <c r="F870" t="str">
        <f t="shared" si="2089"/>
        <v>US</v>
      </c>
      <c r="G870" t="str">
        <f t="shared" si="2089"/>
        <v>NULL</v>
      </c>
      <c r="H870" t="s">
        <v>2353</v>
      </c>
      <c r="I870" t="str">
        <f t="shared" si="2042"/>
        <v>Non-Document</v>
      </c>
      <c r="J870">
        <f t="shared" si="2047"/>
        <v>8</v>
      </c>
      <c r="K870">
        <f t="shared" ref="K870:L870" si="2090">K845</f>
        <v>0</v>
      </c>
      <c r="L870">
        <f t="shared" si="2090"/>
        <v>0.5</v>
      </c>
      <c r="M870">
        <f>INDEX('Express Worldwide Export'!$C$14:$S$170,MATCH('Rate Load ExpressWW Export'!L870,'Express Worldwide Export'!$B$14:$B$170,0),MATCH("Zone "&amp;'Rate Load ExpressWW Export'!J870,'Express Worldwide Export'!$C$13:$S$13,0))*1</f>
        <v>23.97</v>
      </c>
      <c r="N870" t="str">
        <f t="shared" si="2044"/>
        <v>Flat KG</v>
      </c>
      <c r="O870" t="s">
        <v>2310</v>
      </c>
      <c r="P870" t="s">
        <v>18</v>
      </c>
      <c r="R870" t="str">
        <f t="shared" si="2034"/>
        <v>('DHL','2024-01-01','2024-12-31','12565','Export','US',NULL,'EXPRESS WW (NON-DOC) ','Non-Document','8',0,0.5,23.97,'Flat KG','AppliedMaterials_2024',NULL),</v>
      </c>
    </row>
    <row r="871" spans="1:18" x14ac:dyDescent="0.3">
      <c r="A871" t="str">
        <f t="shared" si="2045"/>
        <v>DHL</v>
      </c>
      <c r="B871" s="1" t="s">
        <v>21</v>
      </c>
      <c r="C871" s="1" t="s">
        <v>2309</v>
      </c>
      <c r="D871">
        <v>12565</v>
      </c>
      <c r="E871" t="str">
        <f t="shared" ref="E871:G871" si="2091">E846</f>
        <v>Export</v>
      </c>
      <c r="F871" t="str">
        <f t="shared" si="2091"/>
        <v>US</v>
      </c>
      <c r="G871" t="str">
        <f t="shared" si="2091"/>
        <v>NULL</v>
      </c>
      <c r="H871" t="s">
        <v>2353</v>
      </c>
      <c r="I871" t="str">
        <f t="shared" si="2042"/>
        <v>Non-Document</v>
      </c>
      <c r="J871">
        <f t="shared" si="2047"/>
        <v>8</v>
      </c>
      <c r="K871">
        <f t="shared" ref="K871:L871" si="2092">K846</f>
        <v>0.5</v>
      </c>
      <c r="L871">
        <f t="shared" si="2092"/>
        <v>1</v>
      </c>
      <c r="M871">
        <f>INDEX('Express Worldwide Export'!$C$14:$S$170,MATCH('Rate Load ExpressWW Export'!L871,'Express Worldwide Export'!$B$14:$B$170,0),MATCH("Zone "&amp;'Rate Load ExpressWW Export'!J871,'Express Worldwide Export'!$C$13:$S$13,0))*1</f>
        <v>26.65</v>
      </c>
      <c r="N871" t="str">
        <f t="shared" si="2044"/>
        <v>Flat KG</v>
      </c>
      <c r="O871" t="s">
        <v>2310</v>
      </c>
      <c r="P871" t="s">
        <v>18</v>
      </c>
      <c r="R871" t="str">
        <f t="shared" si="2034"/>
        <v>('DHL','2024-01-01','2024-12-31','12565','Export','US',NULL,'EXPRESS WW (NON-DOC) ','Non-Document','8',0.5,1,26.65,'Flat KG','AppliedMaterials_2024',NULL),</v>
      </c>
    </row>
    <row r="872" spans="1:18" x14ac:dyDescent="0.3">
      <c r="A872" t="str">
        <f t="shared" si="2045"/>
        <v>DHL</v>
      </c>
      <c r="B872" s="1" t="s">
        <v>21</v>
      </c>
      <c r="C872" s="1" t="s">
        <v>2309</v>
      </c>
      <c r="D872">
        <v>12565</v>
      </c>
      <c r="E872" t="str">
        <f t="shared" ref="E872:G872" si="2093">E847</f>
        <v>Export</v>
      </c>
      <c r="F872" t="str">
        <f t="shared" si="2093"/>
        <v>US</v>
      </c>
      <c r="G872" t="str">
        <f t="shared" si="2093"/>
        <v>NULL</v>
      </c>
      <c r="H872" t="s">
        <v>2353</v>
      </c>
      <c r="I872" t="str">
        <f t="shared" si="2042"/>
        <v>Non-Document</v>
      </c>
      <c r="J872">
        <f t="shared" si="2047"/>
        <v>8</v>
      </c>
      <c r="K872">
        <f t="shared" ref="K872:L872" si="2094">K847</f>
        <v>1</v>
      </c>
      <c r="L872">
        <f t="shared" si="2094"/>
        <v>1.5</v>
      </c>
      <c r="M872">
        <f>INDEX('Express Worldwide Export'!$C$14:$S$170,MATCH('Rate Load ExpressWW Export'!L872,'Express Worldwide Export'!$B$14:$B$170,0),MATCH("Zone "&amp;'Rate Load ExpressWW Export'!J872,'Express Worldwide Export'!$C$13:$S$13,0))*1</f>
        <v>28.79</v>
      </c>
      <c r="N872" t="str">
        <f t="shared" si="2044"/>
        <v>Flat KG</v>
      </c>
      <c r="O872" t="s">
        <v>2310</v>
      </c>
      <c r="P872" t="s">
        <v>18</v>
      </c>
      <c r="R872" t="str">
        <f t="shared" si="2034"/>
        <v>('DHL','2024-01-01','2024-12-31','12565','Export','US',NULL,'EXPRESS WW (NON-DOC) ','Non-Document','8',1,1.5,28.79,'Flat KG','AppliedMaterials_2024',NULL),</v>
      </c>
    </row>
    <row r="873" spans="1:18" x14ac:dyDescent="0.3">
      <c r="A873" t="str">
        <f t="shared" si="2045"/>
        <v>DHL</v>
      </c>
      <c r="B873" s="1" t="s">
        <v>21</v>
      </c>
      <c r="C873" s="1" t="s">
        <v>2309</v>
      </c>
      <c r="D873">
        <v>12565</v>
      </c>
      <c r="E873" t="str">
        <f t="shared" ref="E873:G873" si="2095">E848</f>
        <v>Export</v>
      </c>
      <c r="F873" t="str">
        <f t="shared" si="2095"/>
        <v>US</v>
      </c>
      <c r="G873" t="str">
        <f t="shared" si="2095"/>
        <v>NULL</v>
      </c>
      <c r="H873" t="s">
        <v>2353</v>
      </c>
      <c r="I873" t="str">
        <f t="shared" si="2042"/>
        <v>Non-Document</v>
      </c>
      <c r="J873">
        <f t="shared" si="2047"/>
        <v>8</v>
      </c>
      <c r="K873">
        <f t="shared" ref="K873:L873" si="2096">K848</f>
        <v>1.5</v>
      </c>
      <c r="L873">
        <f t="shared" si="2096"/>
        <v>2</v>
      </c>
      <c r="M873">
        <f>INDEX('Express Worldwide Export'!$C$14:$S$170,MATCH('Rate Load ExpressWW Export'!L873,'Express Worldwide Export'!$B$14:$B$170,0),MATCH("Zone "&amp;'Rate Load ExpressWW Export'!J873,'Express Worldwide Export'!$C$13:$S$13,0))*1</f>
        <v>30.93</v>
      </c>
      <c r="N873" t="str">
        <f t="shared" si="2044"/>
        <v>Flat KG</v>
      </c>
      <c r="O873" t="s">
        <v>2310</v>
      </c>
      <c r="P873" t="s">
        <v>18</v>
      </c>
      <c r="R873" t="str">
        <f t="shared" si="2034"/>
        <v>('DHL','2024-01-01','2024-12-31','12565','Export','US',NULL,'EXPRESS WW (NON-DOC) ','Non-Document','8',1.5,2,30.93,'Flat KG','AppliedMaterials_2024',NULL),</v>
      </c>
    </row>
    <row r="874" spans="1:18" x14ac:dyDescent="0.3">
      <c r="A874" t="str">
        <f t="shared" si="2045"/>
        <v>DHL</v>
      </c>
      <c r="B874" s="1" t="s">
        <v>21</v>
      </c>
      <c r="C874" s="1" t="s">
        <v>2309</v>
      </c>
      <c r="D874">
        <v>12565</v>
      </c>
      <c r="E874" t="str">
        <f t="shared" ref="E874:G874" si="2097">E849</f>
        <v>Export</v>
      </c>
      <c r="F874" t="str">
        <f t="shared" si="2097"/>
        <v>US</v>
      </c>
      <c r="G874" t="str">
        <f t="shared" si="2097"/>
        <v>NULL</v>
      </c>
      <c r="H874" t="s">
        <v>2353</v>
      </c>
      <c r="I874" t="str">
        <f t="shared" si="2042"/>
        <v>Non-Document</v>
      </c>
      <c r="J874">
        <f t="shared" si="2047"/>
        <v>8</v>
      </c>
      <c r="K874">
        <f t="shared" ref="K874:L874" si="2098">K849</f>
        <v>2</v>
      </c>
      <c r="L874">
        <f t="shared" si="2098"/>
        <v>2.5</v>
      </c>
      <c r="M874">
        <f>INDEX('Express Worldwide Export'!$C$14:$S$170,MATCH('Rate Load ExpressWW Export'!L874,'Express Worldwide Export'!$B$14:$B$170,0),MATCH("Zone "&amp;'Rate Load ExpressWW Export'!J874,'Express Worldwide Export'!$C$13:$S$13,0))*1</f>
        <v>32.6</v>
      </c>
      <c r="N874" t="str">
        <f t="shared" si="2044"/>
        <v>Flat KG</v>
      </c>
      <c r="O874" t="s">
        <v>2310</v>
      </c>
      <c r="P874" t="s">
        <v>18</v>
      </c>
      <c r="R874" t="str">
        <f t="shared" si="2034"/>
        <v>('DHL','2024-01-01','2024-12-31','12565','Export','US',NULL,'EXPRESS WW (NON-DOC) ','Non-Document','8',2,2.5,32.6,'Flat KG','AppliedMaterials_2024',NULL),</v>
      </c>
    </row>
    <row r="875" spans="1:18" x14ac:dyDescent="0.3">
      <c r="A875" t="str">
        <f t="shared" si="2045"/>
        <v>DHL</v>
      </c>
      <c r="B875" s="1" t="s">
        <v>21</v>
      </c>
      <c r="C875" s="1" t="s">
        <v>2309</v>
      </c>
      <c r="D875">
        <v>12565</v>
      </c>
      <c r="E875" t="str">
        <f t="shared" ref="E875:G875" si="2099">E850</f>
        <v>Export</v>
      </c>
      <c r="F875" t="str">
        <f t="shared" si="2099"/>
        <v>US</v>
      </c>
      <c r="G875" t="str">
        <f t="shared" si="2099"/>
        <v>NULL</v>
      </c>
      <c r="H875" t="s">
        <v>2353</v>
      </c>
      <c r="I875" t="str">
        <f t="shared" si="2042"/>
        <v>Non-Document</v>
      </c>
      <c r="J875">
        <f t="shared" si="2047"/>
        <v>8</v>
      </c>
      <c r="K875">
        <f t="shared" ref="K875:L875" si="2100">K850</f>
        <v>2.5</v>
      </c>
      <c r="L875">
        <f t="shared" si="2100"/>
        <v>3</v>
      </c>
      <c r="M875">
        <f>INDEX('Express Worldwide Export'!$C$14:$S$170,MATCH('Rate Load ExpressWW Export'!L875,'Express Worldwide Export'!$B$14:$B$170,0),MATCH("Zone "&amp;'Rate Load ExpressWW Export'!J875,'Express Worldwide Export'!$C$13:$S$13,0))*1</f>
        <v>34.69</v>
      </c>
      <c r="N875" t="str">
        <f t="shared" si="2044"/>
        <v>Flat KG</v>
      </c>
      <c r="O875" t="s">
        <v>2310</v>
      </c>
      <c r="P875" t="s">
        <v>18</v>
      </c>
      <c r="R875" t="str">
        <f t="shared" si="2034"/>
        <v>('DHL','2024-01-01','2024-12-31','12565','Export','US',NULL,'EXPRESS WW (NON-DOC) ','Non-Document','8',2.5,3,34.69,'Flat KG','AppliedMaterials_2024',NULL),</v>
      </c>
    </row>
    <row r="876" spans="1:18" x14ac:dyDescent="0.3">
      <c r="A876" t="str">
        <f t="shared" si="2045"/>
        <v>DHL</v>
      </c>
      <c r="B876" s="1" t="s">
        <v>21</v>
      </c>
      <c r="C876" s="1" t="s">
        <v>2309</v>
      </c>
      <c r="D876">
        <v>12565</v>
      </c>
      <c r="E876" t="str">
        <f t="shared" ref="E876:G876" si="2101">E851</f>
        <v>Export</v>
      </c>
      <c r="F876" t="str">
        <f t="shared" si="2101"/>
        <v>US</v>
      </c>
      <c r="G876" t="str">
        <f t="shared" si="2101"/>
        <v>NULL</v>
      </c>
      <c r="H876" t="s">
        <v>2353</v>
      </c>
      <c r="I876" t="str">
        <f t="shared" si="2042"/>
        <v>Non-Document</v>
      </c>
      <c r="J876">
        <f t="shared" si="2047"/>
        <v>8</v>
      </c>
      <c r="K876">
        <f t="shared" ref="K876:L876" si="2102">K851</f>
        <v>3</v>
      </c>
      <c r="L876">
        <f t="shared" si="2102"/>
        <v>3.5</v>
      </c>
      <c r="M876">
        <f>INDEX('Express Worldwide Export'!$C$14:$S$170,MATCH('Rate Load ExpressWW Export'!L876,'Express Worldwide Export'!$B$14:$B$170,0),MATCH("Zone "&amp;'Rate Load ExpressWW Export'!J876,'Express Worldwide Export'!$C$13:$S$13,0))*1</f>
        <v>36.78</v>
      </c>
      <c r="N876" t="str">
        <f t="shared" si="2044"/>
        <v>Flat KG</v>
      </c>
      <c r="O876" t="s">
        <v>2310</v>
      </c>
      <c r="P876" t="s">
        <v>18</v>
      </c>
      <c r="R876" t="str">
        <f t="shared" si="2034"/>
        <v>('DHL','2024-01-01','2024-12-31','12565','Export','US',NULL,'EXPRESS WW (NON-DOC) ','Non-Document','8',3,3.5,36.78,'Flat KG','AppliedMaterials_2024',NULL),</v>
      </c>
    </row>
    <row r="877" spans="1:18" x14ac:dyDescent="0.3">
      <c r="A877" t="str">
        <f t="shared" si="2045"/>
        <v>DHL</v>
      </c>
      <c r="B877" s="1" t="s">
        <v>21</v>
      </c>
      <c r="C877" s="1" t="s">
        <v>2309</v>
      </c>
      <c r="D877">
        <v>12565</v>
      </c>
      <c r="E877" t="str">
        <f t="shared" ref="E877:G877" si="2103">E852</f>
        <v>Export</v>
      </c>
      <c r="F877" t="str">
        <f t="shared" si="2103"/>
        <v>US</v>
      </c>
      <c r="G877" t="str">
        <f t="shared" si="2103"/>
        <v>NULL</v>
      </c>
      <c r="H877" t="s">
        <v>2353</v>
      </c>
      <c r="I877" t="str">
        <f t="shared" si="2042"/>
        <v>Non-Document</v>
      </c>
      <c r="J877">
        <f t="shared" si="2047"/>
        <v>8</v>
      </c>
      <c r="K877">
        <f t="shared" ref="K877:L877" si="2104">K852</f>
        <v>3.5</v>
      </c>
      <c r="L877">
        <f t="shared" si="2104"/>
        <v>4</v>
      </c>
      <c r="M877">
        <f>INDEX('Express Worldwide Export'!$C$14:$S$170,MATCH('Rate Load ExpressWW Export'!L877,'Express Worldwide Export'!$B$14:$B$170,0),MATCH("Zone "&amp;'Rate Load ExpressWW Export'!J877,'Express Worldwide Export'!$C$13:$S$13,0))*1</f>
        <v>38.869999999999997</v>
      </c>
      <c r="N877" t="str">
        <f t="shared" si="2044"/>
        <v>Flat KG</v>
      </c>
      <c r="O877" t="s">
        <v>2310</v>
      </c>
      <c r="P877" t="s">
        <v>18</v>
      </c>
      <c r="R877" t="str">
        <f t="shared" si="2034"/>
        <v>('DHL','2024-01-01','2024-12-31','12565','Export','US',NULL,'EXPRESS WW (NON-DOC) ','Non-Document','8',3.5,4,38.87,'Flat KG','AppliedMaterials_2024',NULL),</v>
      </c>
    </row>
    <row r="878" spans="1:18" x14ac:dyDescent="0.3">
      <c r="A878" t="str">
        <f t="shared" si="2045"/>
        <v>DHL</v>
      </c>
      <c r="B878" s="1" t="s">
        <v>21</v>
      </c>
      <c r="C878" s="1" t="s">
        <v>2309</v>
      </c>
      <c r="D878">
        <v>12565</v>
      </c>
      <c r="E878" t="str">
        <f t="shared" ref="E878:G878" si="2105">E853</f>
        <v>Export</v>
      </c>
      <c r="F878" t="str">
        <f t="shared" si="2105"/>
        <v>US</v>
      </c>
      <c r="G878" t="str">
        <f t="shared" si="2105"/>
        <v>NULL</v>
      </c>
      <c r="H878" t="s">
        <v>2353</v>
      </c>
      <c r="I878" t="str">
        <f t="shared" si="2042"/>
        <v>Non-Document</v>
      </c>
      <c r="J878">
        <f t="shared" si="2047"/>
        <v>8</v>
      </c>
      <c r="K878">
        <f t="shared" ref="K878:L878" si="2106">K853</f>
        <v>4</v>
      </c>
      <c r="L878">
        <f t="shared" si="2106"/>
        <v>4.5</v>
      </c>
      <c r="M878">
        <f>INDEX('Express Worldwide Export'!$C$14:$S$170,MATCH('Rate Load ExpressWW Export'!L878,'Express Worldwide Export'!$B$14:$B$170,0),MATCH("Zone "&amp;'Rate Load ExpressWW Export'!J878,'Express Worldwide Export'!$C$13:$S$13,0))*1</f>
        <v>40.96</v>
      </c>
      <c r="N878" t="str">
        <f t="shared" si="2044"/>
        <v>Flat KG</v>
      </c>
      <c r="O878" t="s">
        <v>2310</v>
      </c>
      <c r="P878" t="s">
        <v>18</v>
      </c>
      <c r="R878" t="str">
        <f t="shared" si="2034"/>
        <v>('DHL','2024-01-01','2024-12-31','12565','Export','US',NULL,'EXPRESS WW (NON-DOC) ','Non-Document','8',4,4.5,40.96,'Flat KG','AppliedMaterials_2024',NULL),</v>
      </c>
    </row>
    <row r="879" spans="1:18" x14ac:dyDescent="0.3">
      <c r="A879" t="str">
        <f t="shared" si="2045"/>
        <v>DHL</v>
      </c>
      <c r="B879" s="1" t="s">
        <v>21</v>
      </c>
      <c r="C879" s="1" t="s">
        <v>2309</v>
      </c>
      <c r="D879">
        <v>12565</v>
      </c>
      <c r="E879" t="str">
        <f t="shared" ref="E879:G879" si="2107">E854</f>
        <v>Export</v>
      </c>
      <c r="F879" t="str">
        <f t="shared" si="2107"/>
        <v>US</v>
      </c>
      <c r="G879" t="str">
        <f t="shared" si="2107"/>
        <v>NULL</v>
      </c>
      <c r="H879" t="s">
        <v>2353</v>
      </c>
      <c r="I879" t="str">
        <f t="shared" si="2042"/>
        <v>Non-Document</v>
      </c>
      <c r="J879">
        <f t="shared" si="2047"/>
        <v>8</v>
      </c>
      <c r="K879">
        <f t="shared" ref="K879:L879" si="2108">K854</f>
        <v>4.5</v>
      </c>
      <c r="L879">
        <f t="shared" si="2108"/>
        <v>5</v>
      </c>
      <c r="M879">
        <f>INDEX('Express Worldwide Export'!$C$14:$S$170,MATCH('Rate Load ExpressWW Export'!L879,'Express Worldwide Export'!$B$14:$B$170,0),MATCH("Zone "&amp;'Rate Load ExpressWW Export'!J879,'Express Worldwide Export'!$C$13:$S$13,0))*1</f>
        <v>43.05</v>
      </c>
      <c r="N879" t="str">
        <f t="shared" si="2044"/>
        <v>Flat KG</v>
      </c>
      <c r="O879" t="s">
        <v>2310</v>
      </c>
      <c r="P879" t="s">
        <v>18</v>
      </c>
      <c r="R879" t="str">
        <f t="shared" si="2034"/>
        <v>('DHL','2024-01-01','2024-12-31','12565','Export','US',NULL,'EXPRESS WW (NON-DOC) ','Non-Document','8',4.5,5,43.05,'Flat KG','AppliedMaterials_2024',NULL),</v>
      </c>
    </row>
    <row r="880" spans="1:18" x14ac:dyDescent="0.3">
      <c r="A880" t="str">
        <f t="shared" si="2045"/>
        <v>DHL</v>
      </c>
      <c r="B880" s="1" t="s">
        <v>21</v>
      </c>
      <c r="C880" s="1" t="s">
        <v>2309</v>
      </c>
      <c r="D880">
        <v>12565</v>
      </c>
      <c r="E880" t="str">
        <f t="shared" ref="E880:G880" si="2109">E855</f>
        <v>Export</v>
      </c>
      <c r="F880" t="str">
        <f t="shared" si="2109"/>
        <v>US</v>
      </c>
      <c r="G880" t="str">
        <f t="shared" si="2109"/>
        <v>NULL</v>
      </c>
      <c r="H880" t="s">
        <v>2353</v>
      </c>
      <c r="I880" t="str">
        <f t="shared" si="2042"/>
        <v>Non-Document</v>
      </c>
      <c r="J880">
        <f t="shared" si="2047"/>
        <v>8</v>
      </c>
      <c r="K880">
        <f t="shared" ref="K880:L880" si="2110">K855</f>
        <v>5</v>
      </c>
      <c r="L880">
        <f t="shared" si="2110"/>
        <v>5.5</v>
      </c>
      <c r="M880">
        <f>INDEX('Express Worldwide Export'!$C$14:$S$170,MATCH('Rate Load ExpressWW Export'!L880,'Express Worldwide Export'!$B$14:$B$170,0),MATCH("Zone "&amp;'Rate Load ExpressWW Export'!J880,'Express Worldwide Export'!$C$13:$S$13,0))*1</f>
        <v>44.65</v>
      </c>
      <c r="N880" t="str">
        <f t="shared" si="2044"/>
        <v>Flat KG</v>
      </c>
      <c r="O880" t="s">
        <v>2310</v>
      </c>
      <c r="P880" t="s">
        <v>18</v>
      </c>
      <c r="R880" t="str">
        <f t="shared" si="2034"/>
        <v>('DHL','2024-01-01','2024-12-31','12565','Export','US',NULL,'EXPRESS WW (NON-DOC) ','Non-Document','8',5,5.5,44.65,'Flat KG','AppliedMaterials_2024',NULL),</v>
      </c>
    </row>
    <row r="881" spans="1:18" x14ac:dyDescent="0.3">
      <c r="A881" t="str">
        <f t="shared" si="2045"/>
        <v>DHL</v>
      </c>
      <c r="B881" s="1" t="s">
        <v>21</v>
      </c>
      <c r="C881" s="1" t="s">
        <v>2309</v>
      </c>
      <c r="D881">
        <v>12565</v>
      </c>
      <c r="E881" t="str">
        <f t="shared" ref="E881:G881" si="2111">E856</f>
        <v>Export</v>
      </c>
      <c r="F881" t="str">
        <f t="shared" si="2111"/>
        <v>US</v>
      </c>
      <c r="G881" t="str">
        <f t="shared" si="2111"/>
        <v>NULL</v>
      </c>
      <c r="H881" t="s">
        <v>2353</v>
      </c>
      <c r="I881" t="str">
        <f t="shared" si="2042"/>
        <v>Non-Document</v>
      </c>
      <c r="J881">
        <f t="shared" si="2047"/>
        <v>8</v>
      </c>
      <c r="K881">
        <f t="shared" ref="K881:L881" si="2112">K856</f>
        <v>5.5</v>
      </c>
      <c r="L881">
        <f t="shared" si="2112"/>
        <v>6</v>
      </c>
      <c r="M881">
        <f>INDEX('Express Worldwide Export'!$C$14:$S$170,MATCH('Rate Load ExpressWW Export'!L881,'Express Worldwide Export'!$B$14:$B$170,0),MATCH("Zone "&amp;'Rate Load ExpressWW Export'!J881,'Express Worldwide Export'!$C$13:$S$13,0))*1</f>
        <v>46.25</v>
      </c>
      <c r="N881" t="str">
        <f t="shared" si="2044"/>
        <v>Flat KG</v>
      </c>
      <c r="O881" t="s">
        <v>2310</v>
      </c>
      <c r="P881" t="s">
        <v>18</v>
      </c>
      <c r="R881" t="str">
        <f t="shared" si="2034"/>
        <v>('DHL','2024-01-01','2024-12-31','12565','Export','US',NULL,'EXPRESS WW (NON-DOC) ','Non-Document','8',5.5,6,46.25,'Flat KG','AppliedMaterials_2024',NULL),</v>
      </c>
    </row>
    <row r="882" spans="1:18" x14ac:dyDescent="0.3">
      <c r="A882" t="str">
        <f t="shared" si="2045"/>
        <v>DHL</v>
      </c>
      <c r="B882" s="1" t="s">
        <v>21</v>
      </c>
      <c r="C882" s="1" t="s">
        <v>2309</v>
      </c>
      <c r="D882">
        <v>12565</v>
      </c>
      <c r="E882" t="str">
        <f t="shared" ref="E882:G882" si="2113">E857</f>
        <v>Export</v>
      </c>
      <c r="F882" t="str">
        <f t="shared" si="2113"/>
        <v>US</v>
      </c>
      <c r="G882" t="str">
        <f t="shared" si="2113"/>
        <v>NULL</v>
      </c>
      <c r="H882" t="s">
        <v>2353</v>
      </c>
      <c r="I882" t="str">
        <f t="shared" si="2042"/>
        <v>Non-Document</v>
      </c>
      <c r="J882">
        <f t="shared" si="2047"/>
        <v>8</v>
      </c>
      <c r="K882">
        <f t="shared" ref="K882:L882" si="2114">K857</f>
        <v>6</v>
      </c>
      <c r="L882">
        <f t="shared" si="2114"/>
        <v>6.5</v>
      </c>
      <c r="M882">
        <f>INDEX('Express Worldwide Export'!$C$14:$S$170,MATCH('Rate Load ExpressWW Export'!L882,'Express Worldwide Export'!$B$14:$B$170,0),MATCH("Zone "&amp;'Rate Load ExpressWW Export'!J882,'Express Worldwide Export'!$C$13:$S$13,0))*1</f>
        <v>47.85</v>
      </c>
      <c r="N882" t="str">
        <f t="shared" si="2044"/>
        <v>Flat KG</v>
      </c>
      <c r="O882" t="s">
        <v>2310</v>
      </c>
      <c r="P882" t="s">
        <v>18</v>
      </c>
      <c r="R882" t="str">
        <f t="shared" si="2034"/>
        <v>('DHL','2024-01-01','2024-12-31','12565','Export','US',NULL,'EXPRESS WW (NON-DOC) ','Non-Document','8',6,6.5,47.85,'Flat KG','AppliedMaterials_2024',NULL),</v>
      </c>
    </row>
    <row r="883" spans="1:18" x14ac:dyDescent="0.3">
      <c r="A883" t="str">
        <f t="shared" si="2045"/>
        <v>DHL</v>
      </c>
      <c r="B883" s="1" t="s">
        <v>21</v>
      </c>
      <c r="C883" s="1" t="s">
        <v>2309</v>
      </c>
      <c r="D883">
        <v>12565</v>
      </c>
      <c r="E883" t="str">
        <f t="shared" ref="E883:G883" si="2115">E858</f>
        <v>Export</v>
      </c>
      <c r="F883" t="str">
        <f t="shared" si="2115"/>
        <v>US</v>
      </c>
      <c r="G883" t="str">
        <f t="shared" si="2115"/>
        <v>NULL</v>
      </c>
      <c r="H883" t="s">
        <v>2353</v>
      </c>
      <c r="I883" t="str">
        <f t="shared" si="2042"/>
        <v>Non-Document</v>
      </c>
      <c r="J883">
        <f t="shared" si="2047"/>
        <v>8</v>
      </c>
      <c r="K883">
        <f t="shared" ref="K883:L883" si="2116">K858</f>
        <v>6.5</v>
      </c>
      <c r="L883">
        <f t="shared" si="2116"/>
        <v>7</v>
      </c>
      <c r="M883">
        <f>INDEX('Express Worldwide Export'!$C$14:$S$170,MATCH('Rate Load ExpressWW Export'!L883,'Express Worldwide Export'!$B$14:$B$170,0),MATCH("Zone "&amp;'Rate Load ExpressWW Export'!J883,'Express Worldwide Export'!$C$13:$S$13,0))*1</f>
        <v>49.45</v>
      </c>
      <c r="N883" t="str">
        <f t="shared" si="2044"/>
        <v>Flat KG</v>
      </c>
      <c r="O883" t="s">
        <v>2310</v>
      </c>
      <c r="P883" t="s">
        <v>18</v>
      </c>
      <c r="R883" t="str">
        <f t="shared" si="2034"/>
        <v>('DHL','2024-01-01','2024-12-31','12565','Export','US',NULL,'EXPRESS WW (NON-DOC) ','Non-Document','8',6.5,7,49.45,'Flat KG','AppliedMaterials_2024',NULL),</v>
      </c>
    </row>
    <row r="884" spans="1:18" x14ac:dyDescent="0.3">
      <c r="A884" t="str">
        <f t="shared" si="2045"/>
        <v>DHL</v>
      </c>
      <c r="B884" s="1" t="s">
        <v>21</v>
      </c>
      <c r="C884" s="1" t="s">
        <v>2309</v>
      </c>
      <c r="D884">
        <v>12565</v>
      </c>
      <c r="E884" t="str">
        <f t="shared" ref="E884:G884" si="2117">E859</f>
        <v>Export</v>
      </c>
      <c r="F884" t="str">
        <f t="shared" si="2117"/>
        <v>US</v>
      </c>
      <c r="G884" t="str">
        <f t="shared" si="2117"/>
        <v>NULL</v>
      </c>
      <c r="H884" t="s">
        <v>2353</v>
      </c>
      <c r="I884" t="str">
        <f t="shared" si="2042"/>
        <v>Non-Document</v>
      </c>
      <c r="J884">
        <f t="shared" si="2047"/>
        <v>8</v>
      </c>
      <c r="K884">
        <f t="shared" ref="K884:L884" si="2118">K859</f>
        <v>7</v>
      </c>
      <c r="L884">
        <f t="shared" si="2118"/>
        <v>7.5</v>
      </c>
      <c r="M884">
        <f>INDEX('Express Worldwide Export'!$C$14:$S$170,MATCH('Rate Load ExpressWW Export'!L884,'Express Worldwide Export'!$B$14:$B$170,0),MATCH("Zone "&amp;'Rate Load ExpressWW Export'!J884,'Express Worldwide Export'!$C$13:$S$13,0))*1</f>
        <v>51.05</v>
      </c>
      <c r="N884" t="str">
        <f t="shared" si="2044"/>
        <v>Flat KG</v>
      </c>
      <c r="O884" t="s">
        <v>2310</v>
      </c>
      <c r="P884" t="s">
        <v>18</v>
      </c>
      <c r="R884" t="str">
        <f t="shared" si="2034"/>
        <v>('DHL','2024-01-01','2024-12-31','12565','Export','US',NULL,'EXPRESS WW (NON-DOC) ','Non-Document','8',7,7.5,51.05,'Flat KG','AppliedMaterials_2024',NULL),</v>
      </c>
    </row>
    <row r="885" spans="1:18" x14ac:dyDescent="0.3">
      <c r="A885" t="str">
        <f t="shared" si="2045"/>
        <v>DHL</v>
      </c>
      <c r="B885" s="1" t="s">
        <v>21</v>
      </c>
      <c r="C885" s="1" t="s">
        <v>2309</v>
      </c>
      <c r="D885">
        <v>12565</v>
      </c>
      <c r="E885" t="str">
        <f t="shared" ref="E885:G885" si="2119">E860</f>
        <v>Export</v>
      </c>
      <c r="F885" t="str">
        <f t="shared" si="2119"/>
        <v>US</v>
      </c>
      <c r="G885" t="str">
        <f t="shared" si="2119"/>
        <v>NULL</v>
      </c>
      <c r="H885" t="s">
        <v>2353</v>
      </c>
      <c r="I885" t="str">
        <f t="shared" si="2042"/>
        <v>Non-Document</v>
      </c>
      <c r="J885">
        <f t="shared" si="2047"/>
        <v>8</v>
      </c>
      <c r="K885">
        <f t="shared" ref="K885:L885" si="2120">K860</f>
        <v>7.5</v>
      </c>
      <c r="L885">
        <f t="shared" si="2120"/>
        <v>8</v>
      </c>
      <c r="M885">
        <f>INDEX('Express Worldwide Export'!$C$14:$S$170,MATCH('Rate Load ExpressWW Export'!L885,'Express Worldwide Export'!$B$14:$B$170,0),MATCH("Zone "&amp;'Rate Load ExpressWW Export'!J885,'Express Worldwide Export'!$C$13:$S$13,0))*1</f>
        <v>52.65</v>
      </c>
      <c r="N885" t="str">
        <f t="shared" si="2044"/>
        <v>Flat KG</v>
      </c>
      <c r="O885" t="s">
        <v>2310</v>
      </c>
      <c r="P885" t="s">
        <v>18</v>
      </c>
      <c r="R885" t="str">
        <f t="shared" si="2034"/>
        <v>('DHL','2024-01-01','2024-12-31','12565','Export','US',NULL,'EXPRESS WW (NON-DOC) ','Non-Document','8',7.5,8,52.65,'Flat KG','AppliedMaterials_2024',NULL),</v>
      </c>
    </row>
    <row r="886" spans="1:18" x14ac:dyDescent="0.3">
      <c r="A886" t="str">
        <f t="shared" si="2045"/>
        <v>DHL</v>
      </c>
      <c r="B886" s="1" t="s">
        <v>21</v>
      </c>
      <c r="C886" s="1" t="s">
        <v>2309</v>
      </c>
      <c r="D886">
        <v>12565</v>
      </c>
      <c r="E886" t="str">
        <f t="shared" ref="E886:G886" si="2121">E861</f>
        <v>Export</v>
      </c>
      <c r="F886" t="str">
        <f t="shared" si="2121"/>
        <v>US</v>
      </c>
      <c r="G886" t="str">
        <f t="shared" si="2121"/>
        <v>NULL</v>
      </c>
      <c r="H886" t="s">
        <v>2353</v>
      </c>
      <c r="I886" t="str">
        <f t="shared" si="2042"/>
        <v>Non-Document</v>
      </c>
      <c r="J886">
        <f t="shared" si="2047"/>
        <v>8</v>
      </c>
      <c r="K886">
        <f t="shared" ref="K886:L886" si="2122">K861</f>
        <v>8</v>
      </c>
      <c r="L886">
        <f t="shared" si="2122"/>
        <v>8.5</v>
      </c>
      <c r="M886">
        <f>INDEX('Express Worldwide Export'!$C$14:$S$170,MATCH('Rate Load ExpressWW Export'!L886,'Express Worldwide Export'!$B$14:$B$170,0),MATCH("Zone "&amp;'Rate Load ExpressWW Export'!J886,'Express Worldwide Export'!$C$13:$S$13,0))*1</f>
        <v>54.25</v>
      </c>
      <c r="N886" t="str">
        <f t="shared" si="2044"/>
        <v>Flat KG</v>
      </c>
      <c r="O886" t="s">
        <v>2310</v>
      </c>
      <c r="P886" t="s">
        <v>18</v>
      </c>
      <c r="R886" t="str">
        <f t="shared" si="2034"/>
        <v>('DHL','2024-01-01','2024-12-31','12565','Export','US',NULL,'EXPRESS WW (NON-DOC) ','Non-Document','8',8,8.5,54.25,'Flat KG','AppliedMaterials_2024',NULL),</v>
      </c>
    </row>
    <row r="887" spans="1:18" x14ac:dyDescent="0.3">
      <c r="A887" t="str">
        <f t="shared" si="2045"/>
        <v>DHL</v>
      </c>
      <c r="B887" s="1" t="s">
        <v>21</v>
      </c>
      <c r="C887" s="1" t="s">
        <v>2309</v>
      </c>
      <c r="D887">
        <v>12565</v>
      </c>
      <c r="E887" t="str">
        <f t="shared" ref="E887:G887" si="2123">E862</f>
        <v>Export</v>
      </c>
      <c r="F887" t="str">
        <f t="shared" si="2123"/>
        <v>US</v>
      </c>
      <c r="G887" t="str">
        <f t="shared" si="2123"/>
        <v>NULL</v>
      </c>
      <c r="H887" t="s">
        <v>2353</v>
      </c>
      <c r="I887" t="str">
        <f t="shared" si="2042"/>
        <v>Non-Document</v>
      </c>
      <c r="J887">
        <f t="shared" si="2047"/>
        <v>8</v>
      </c>
      <c r="K887">
        <f t="shared" ref="K887:L887" si="2124">K862</f>
        <v>8.5</v>
      </c>
      <c r="L887">
        <f t="shared" si="2124"/>
        <v>9</v>
      </c>
      <c r="M887">
        <f>INDEX('Express Worldwide Export'!$C$14:$S$170,MATCH('Rate Load ExpressWW Export'!L887,'Express Worldwide Export'!$B$14:$B$170,0),MATCH("Zone "&amp;'Rate Load ExpressWW Export'!J887,'Express Worldwide Export'!$C$13:$S$13,0))*1</f>
        <v>55.85</v>
      </c>
      <c r="N887" t="str">
        <f t="shared" si="2044"/>
        <v>Flat KG</v>
      </c>
      <c r="O887" t="s">
        <v>2310</v>
      </c>
      <c r="P887" t="s">
        <v>18</v>
      </c>
      <c r="R887" t="str">
        <f t="shared" si="2034"/>
        <v>('DHL','2024-01-01','2024-12-31','12565','Export','US',NULL,'EXPRESS WW (NON-DOC) ','Non-Document','8',8.5,9,55.85,'Flat KG','AppliedMaterials_2024',NULL),</v>
      </c>
    </row>
    <row r="888" spans="1:18" x14ac:dyDescent="0.3">
      <c r="A888" t="str">
        <f t="shared" si="2045"/>
        <v>DHL</v>
      </c>
      <c r="B888" s="1" t="s">
        <v>21</v>
      </c>
      <c r="C888" s="1" t="s">
        <v>2309</v>
      </c>
      <c r="D888">
        <v>12565</v>
      </c>
      <c r="E888" t="str">
        <f t="shared" ref="E888:G888" si="2125">E863</f>
        <v>Export</v>
      </c>
      <c r="F888" t="str">
        <f t="shared" si="2125"/>
        <v>US</v>
      </c>
      <c r="G888" t="str">
        <f t="shared" si="2125"/>
        <v>NULL</v>
      </c>
      <c r="H888" t="s">
        <v>2353</v>
      </c>
      <c r="I888" t="str">
        <f t="shared" si="2042"/>
        <v>Non-Document</v>
      </c>
      <c r="J888">
        <f t="shared" si="2047"/>
        <v>8</v>
      </c>
      <c r="K888">
        <f t="shared" ref="K888:L888" si="2126">K863</f>
        <v>9</v>
      </c>
      <c r="L888">
        <f t="shared" si="2126"/>
        <v>9.5</v>
      </c>
      <c r="M888">
        <f>INDEX('Express Worldwide Export'!$C$14:$S$170,MATCH('Rate Load ExpressWW Export'!L888,'Express Worldwide Export'!$B$14:$B$170,0),MATCH("Zone "&amp;'Rate Load ExpressWW Export'!J888,'Express Worldwide Export'!$C$13:$S$13,0))*1</f>
        <v>57.45</v>
      </c>
      <c r="N888" t="str">
        <f t="shared" si="2044"/>
        <v>Flat KG</v>
      </c>
      <c r="O888" t="s">
        <v>2310</v>
      </c>
      <c r="P888" t="s">
        <v>18</v>
      </c>
      <c r="R888" t="str">
        <f t="shared" si="2034"/>
        <v>('DHL','2024-01-01','2024-12-31','12565','Export','US',NULL,'EXPRESS WW (NON-DOC) ','Non-Document','8',9,9.5,57.45,'Flat KG','AppliedMaterials_2024',NULL),</v>
      </c>
    </row>
    <row r="889" spans="1:18" x14ac:dyDescent="0.3">
      <c r="A889" t="str">
        <f t="shared" si="2045"/>
        <v>DHL</v>
      </c>
      <c r="B889" s="1" t="s">
        <v>21</v>
      </c>
      <c r="C889" s="1" t="s">
        <v>2309</v>
      </c>
      <c r="D889">
        <v>12565</v>
      </c>
      <c r="E889" t="str">
        <f t="shared" ref="E889:G889" si="2127">E864</f>
        <v>Export</v>
      </c>
      <c r="F889" t="str">
        <f t="shared" si="2127"/>
        <v>US</v>
      </c>
      <c r="G889" t="str">
        <f t="shared" si="2127"/>
        <v>NULL</v>
      </c>
      <c r="H889" t="s">
        <v>2353</v>
      </c>
      <c r="I889" t="str">
        <f t="shared" si="2042"/>
        <v>Non-Document</v>
      </c>
      <c r="J889">
        <f t="shared" si="2047"/>
        <v>8</v>
      </c>
      <c r="K889">
        <f t="shared" ref="K889:L889" si="2128">K864</f>
        <v>9.5</v>
      </c>
      <c r="L889">
        <f t="shared" si="2128"/>
        <v>10</v>
      </c>
      <c r="M889">
        <f>INDEX('Express Worldwide Export'!$C$14:$S$170,MATCH('Rate Load ExpressWW Export'!L889,'Express Worldwide Export'!$B$14:$B$170,0),MATCH("Zone "&amp;'Rate Load ExpressWW Export'!J889,'Express Worldwide Export'!$C$13:$S$13,0))*1</f>
        <v>59.05</v>
      </c>
      <c r="N889" t="str">
        <f t="shared" si="2044"/>
        <v>Flat KG</v>
      </c>
      <c r="O889" t="s">
        <v>2310</v>
      </c>
      <c r="P889" t="s">
        <v>18</v>
      </c>
      <c r="R889" t="str">
        <f t="shared" si="2034"/>
        <v>('DHL','2024-01-01','2024-12-31','12565','Export','US',NULL,'EXPRESS WW (NON-DOC) ','Non-Document','8',9.5,10,59.05,'Flat KG','AppliedMaterials_2024',NULL),</v>
      </c>
    </row>
    <row r="890" spans="1:18" x14ac:dyDescent="0.3">
      <c r="A890" t="str">
        <f t="shared" si="2045"/>
        <v>DHL</v>
      </c>
      <c r="B890" s="1" t="s">
        <v>21</v>
      </c>
      <c r="C890" s="1" t="s">
        <v>2309</v>
      </c>
      <c r="D890">
        <v>12565</v>
      </c>
      <c r="E890" t="str">
        <f t="shared" ref="E890:G890" si="2129">E865</f>
        <v>Export</v>
      </c>
      <c r="F890" t="str">
        <f t="shared" si="2129"/>
        <v>US</v>
      </c>
      <c r="G890" t="str">
        <f t="shared" si="2129"/>
        <v>NULL</v>
      </c>
      <c r="H890" t="s">
        <v>2353</v>
      </c>
      <c r="I890" t="str">
        <f t="shared" si="2042"/>
        <v>Non-Document</v>
      </c>
      <c r="J890">
        <f t="shared" si="2047"/>
        <v>8</v>
      </c>
      <c r="K890">
        <f t="shared" ref="K890:L890" si="2130">K865</f>
        <v>10</v>
      </c>
      <c r="L890">
        <f t="shared" si="2130"/>
        <v>20</v>
      </c>
      <c r="M890">
        <f>INDEX('Express Worldwide Export'!$C$14:$S$170,MATCH('Rate Load ExpressWW Export'!L890,'Express Worldwide Export'!$B$14:$B$170,0),MATCH("Zone "&amp;'Rate Load ExpressWW Export'!J890,'Express Worldwide Export'!$C$13:$S$13,0))*1</f>
        <v>1.03</v>
      </c>
      <c r="N890" t="str">
        <f t="shared" si="2044"/>
        <v>Per0.5KG_A</v>
      </c>
      <c r="O890" t="s">
        <v>2310</v>
      </c>
      <c r="P890">
        <f>M889</f>
        <v>59.05</v>
      </c>
      <c r="R890" t="str">
        <f t="shared" si="2034"/>
        <v>('DHL','2024-01-01','2024-12-31','12565','Export','US',NULL,'EXPRESS WW (NON-DOC) ','Non-Document','8',10,20,1.03,'Per0.5KG_A','AppliedMaterials_2024',59.05),</v>
      </c>
    </row>
    <row r="891" spans="1:18" x14ac:dyDescent="0.3">
      <c r="A891" t="str">
        <f t="shared" si="2045"/>
        <v>DHL</v>
      </c>
      <c r="B891" s="1" t="s">
        <v>21</v>
      </c>
      <c r="C891" s="1" t="s">
        <v>2309</v>
      </c>
      <c r="D891">
        <v>12565</v>
      </c>
      <c r="E891" t="str">
        <f t="shared" ref="E891:G891" si="2131">E866</f>
        <v>Export</v>
      </c>
      <c r="F891" t="str">
        <f t="shared" si="2131"/>
        <v>US</v>
      </c>
      <c r="G891" t="str">
        <f t="shared" si="2131"/>
        <v>NULL</v>
      </c>
      <c r="H891" t="s">
        <v>2353</v>
      </c>
      <c r="I891" t="str">
        <f t="shared" si="2042"/>
        <v>Non-Document</v>
      </c>
      <c r="J891">
        <f t="shared" si="2047"/>
        <v>8</v>
      </c>
      <c r="K891">
        <f t="shared" ref="K891:L891" si="2132">K866</f>
        <v>20</v>
      </c>
      <c r="L891">
        <f t="shared" si="2132"/>
        <v>30</v>
      </c>
      <c r="M891">
        <f>INDEX('Express Worldwide Export'!$C$14:$S$170,MATCH('Rate Load ExpressWW Export'!L891,'Express Worldwide Export'!$B$14:$B$170,0),MATCH("Zone "&amp;'Rate Load ExpressWW Export'!J891,'Express Worldwide Export'!$C$13:$S$13,0))*1</f>
        <v>1.22</v>
      </c>
      <c r="N891" t="str">
        <f t="shared" si="2044"/>
        <v>Per0.5KG_A</v>
      </c>
      <c r="O891" t="s">
        <v>2310</v>
      </c>
      <c r="P891">
        <f>P890+((K891-K890)*2)*M890</f>
        <v>79.650000000000006</v>
      </c>
      <c r="R891" t="str">
        <f t="shared" si="2034"/>
        <v>('DHL','2024-01-01','2024-12-31','12565','Export','US',NULL,'EXPRESS WW (NON-DOC) ','Non-Document','8',20,30,1.22,'Per0.5KG_A','AppliedMaterials_2024',79.65),</v>
      </c>
    </row>
    <row r="892" spans="1:18" x14ac:dyDescent="0.3">
      <c r="A892" t="str">
        <f t="shared" si="2045"/>
        <v>DHL</v>
      </c>
      <c r="B892" s="1" t="s">
        <v>21</v>
      </c>
      <c r="C892" s="1" t="s">
        <v>2309</v>
      </c>
      <c r="D892">
        <v>12565</v>
      </c>
      <c r="E892" t="str">
        <f t="shared" ref="E892:G892" si="2133">E867</f>
        <v>Export</v>
      </c>
      <c r="F892" t="str">
        <f t="shared" si="2133"/>
        <v>US</v>
      </c>
      <c r="G892" t="str">
        <f t="shared" si="2133"/>
        <v>NULL</v>
      </c>
      <c r="H892" t="s">
        <v>2353</v>
      </c>
      <c r="I892" t="str">
        <f t="shared" si="2042"/>
        <v>Non-Document</v>
      </c>
      <c r="J892">
        <f t="shared" si="2047"/>
        <v>8</v>
      </c>
      <c r="K892">
        <f t="shared" ref="K892:L892" si="2134">K867</f>
        <v>30</v>
      </c>
      <c r="L892">
        <f t="shared" si="2134"/>
        <v>70</v>
      </c>
      <c r="M892">
        <f>INDEX('Express Worldwide Export'!$C$14:$S$170,MATCH('Rate Load ExpressWW Export'!L892,'Express Worldwide Export'!$B$14:$B$170,0),MATCH("Zone "&amp;'Rate Load ExpressWW Export'!J892,'Express Worldwide Export'!$C$13:$S$13,0))*1</f>
        <v>1.79</v>
      </c>
      <c r="N892" t="str">
        <f t="shared" si="2044"/>
        <v>Per0.5KG_A</v>
      </c>
      <c r="O892" t="s">
        <v>2310</v>
      </c>
      <c r="P892">
        <f>P891+(K892-K891)*2*M891</f>
        <v>104.05000000000001</v>
      </c>
      <c r="R892" t="str">
        <f t="shared" si="2034"/>
        <v>('DHL','2024-01-01','2024-12-31','12565','Export','US',NULL,'EXPRESS WW (NON-DOC) ','Non-Document','8',30,70,1.79,'Per0.5KG_A','AppliedMaterials_2024',104.05),</v>
      </c>
    </row>
    <row r="893" spans="1:18" x14ac:dyDescent="0.3">
      <c r="A893" t="str">
        <f t="shared" si="2045"/>
        <v>DHL</v>
      </c>
      <c r="B893" s="1" t="s">
        <v>21</v>
      </c>
      <c r="C893" s="1" t="s">
        <v>2309</v>
      </c>
      <c r="D893">
        <v>12565</v>
      </c>
      <c r="E893" t="str">
        <f t="shared" ref="E893:G893" si="2135">E868</f>
        <v>Export</v>
      </c>
      <c r="F893" t="str">
        <f t="shared" si="2135"/>
        <v>US</v>
      </c>
      <c r="G893" t="str">
        <f t="shared" si="2135"/>
        <v>NULL</v>
      </c>
      <c r="H893" t="s">
        <v>2353</v>
      </c>
      <c r="I893" t="str">
        <f t="shared" si="2042"/>
        <v>Non-Document</v>
      </c>
      <c r="J893">
        <f t="shared" si="2047"/>
        <v>8</v>
      </c>
      <c r="K893">
        <f t="shared" ref="K893:L893" si="2136">K868</f>
        <v>70</v>
      </c>
      <c r="L893">
        <f t="shared" si="2136"/>
        <v>300</v>
      </c>
      <c r="M893">
        <f>INDEX('Express Worldwide Export'!$C$14:$S$170,MATCH('Rate Load ExpressWW Export'!L893,'Express Worldwide Export'!$B$14:$B$170,0),MATCH("Zone "&amp;'Rate Load ExpressWW Export'!J893,'Express Worldwide Export'!$C$13:$S$13,0))*1</f>
        <v>2.59</v>
      </c>
      <c r="N893" t="str">
        <f t="shared" si="2044"/>
        <v>Per0.5KG_A</v>
      </c>
      <c r="O893" t="s">
        <v>2310</v>
      </c>
      <c r="P893">
        <f>P892+(K893-K892)*2*M892</f>
        <v>247.25</v>
      </c>
      <c r="R893" t="str">
        <f t="shared" si="2034"/>
        <v>('DHL','2024-01-01','2024-12-31','12565','Export','US',NULL,'EXPRESS WW (NON-DOC) ','Non-Document','8',70,300,2.59,'Per0.5KG_A','AppliedMaterials_2024',247.25),</v>
      </c>
    </row>
    <row r="894" spans="1:18" x14ac:dyDescent="0.3">
      <c r="A894" t="str">
        <f t="shared" si="2045"/>
        <v>DHL</v>
      </c>
      <c r="B894" s="1" t="s">
        <v>21</v>
      </c>
      <c r="C894" s="1" t="s">
        <v>2309</v>
      </c>
      <c r="D894">
        <v>12565</v>
      </c>
      <c r="E894" t="str">
        <f t="shared" ref="E894:G894" si="2137">E869</f>
        <v>Export</v>
      </c>
      <c r="F894" t="str">
        <f t="shared" si="2137"/>
        <v>US</v>
      </c>
      <c r="G894" t="str">
        <f t="shared" si="2137"/>
        <v>NULL</v>
      </c>
      <c r="H894" t="s">
        <v>2353</v>
      </c>
      <c r="I894" t="str">
        <f t="shared" si="2042"/>
        <v>Non-Document</v>
      </c>
      <c r="J894">
        <f t="shared" si="2047"/>
        <v>8</v>
      </c>
      <c r="K894">
        <f t="shared" ref="K894:L894" si="2138">K869</f>
        <v>300</v>
      </c>
      <c r="L894">
        <f t="shared" si="2138"/>
        <v>99999</v>
      </c>
      <c r="M894">
        <f>INDEX('Express Worldwide Export'!$C$14:$S$170,MATCH('Rate Load ExpressWW Export'!L894,'Express Worldwide Export'!$B$14:$B$170,0),MATCH("Zone "&amp;'Rate Load ExpressWW Export'!J894,'Express Worldwide Export'!$C$13:$S$13,0))*1</f>
        <v>2.52</v>
      </c>
      <c r="N894" t="str">
        <f t="shared" si="2044"/>
        <v>Per0.5KG_A</v>
      </c>
      <c r="O894" t="s">
        <v>2310</v>
      </c>
      <c r="P894">
        <f>P893+(K894-K893)*2*M893</f>
        <v>1438.6499999999999</v>
      </c>
      <c r="R894" t="str">
        <f t="shared" si="2034"/>
        <v>('DHL','2024-01-01','2024-12-31','12565','Export','US',NULL,'EXPRESS WW (NON-DOC) ','Non-Document','8',300,99999,2.52,'Per0.5KG_A','AppliedMaterials_2024',1438.65),</v>
      </c>
    </row>
    <row r="895" spans="1:18" x14ac:dyDescent="0.3">
      <c r="A895" t="str">
        <f t="shared" si="2045"/>
        <v>DHL</v>
      </c>
      <c r="B895" s="1" t="s">
        <v>21</v>
      </c>
      <c r="C895" s="1" t="s">
        <v>2309</v>
      </c>
      <c r="D895">
        <v>12565</v>
      </c>
      <c r="E895" t="str">
        <f t="shared" ref="E895:G895" si="2139">E870</f>
        <v>Export</v>
      </c>
      <c r="F895" t="str">
        <f t="shared" si="2139"/>
        <v>US</v>
      </c>
      <c r="G895" t="str">
        <f t="shared" si="2139"/>
        <v>NULL</v>
      </c>
      <c r="H895" t="s">
        <v>2353</v>
      </c>
      <c r="I895" t="str">
        <f t="shared" si="2042"/>
        <v>Non-Document</v>
      </c>
      <c r="J895">
        <f t="shared" si="2047"/>
        <v>9</v>
      </c>
      <c r="K895">
        <f t="shared" ref="K895:L895" si="2140">K870</f>
        <v>0</v>
      </c>
      <c r="L895">
        <f t="shared" si="2140"/>
        <v>0.5</v>
      </c>
      <c r="M895">
        <f>INDEX('Express Worldwide Export'!$C$14:$S$170,MATCH('Rate Load ExpressWW Export'!L895,'Express Worldwide Export'!$B$14:$B$170,0),MATCH("Zone "&amp;'Rate Load ExpressWW Export'!J895,'Express Worldwide Export'!$C$13:$S$13,0))*1</f>
        <v>21.06</v>
      </c>
      <c r="N895" t="str">
        <f t="shared" si="2044"/>
        <v>Flat KG</v>
      </c>
      <c r="O895" t="s">
        <v>2310</v>
      </c>
      <c r="P895" t="s">
        <v>18</v>
      </c>
      <c r="R895" t="str">
        <f t="shared" si="2034"/>
        <v>('DHL','2024-01-01','2024-12-31','12565','Export','US',NULL,'EXPRESS WW (NON-DOC) ','Non-Document','9',0,0.5,21.06,'Flat KG','AppliedMaterials_2024',NULL),</v>
      </c>
    </row>
    <row r="896" spans="1:18" x14ac:dyDescent="0.3">
      <c r="A896" t="str">
        <f t="shared" si="2045"/>
        <v>DHL</v>
      </c>
      <c r="B896" s="1" t="s">
        <v>21</v>
      </c>
      <c r="C896" s="1" t="s">
        <v>2309</v>
      </c>
      <c r="D896">
        <v>12565</v>
      </c>
      <c r="E896" t="str">
        <f t="shared" ref="E896:G896" si="2141">E871</f>
        <v>Export</v>
      </c>
      <c r="F896" t="str">
        <f t="shared" si="2141"/>
        <v>US</v>
      </c>
      <c r="G896" t="str">
        <f t="shared" si="2141"/>
        <v>NULL</v>
      </c>
      <c r="H896" t="s">
        <v>2353</v>
      </c>
      <c r="I896" t="str">
        <f t="shared" si="2042"/>
        <v>Non-Document</v>
      </c>
      <c r="J896">
        <f t="shared" si="2047"/>
        <v>9</v>
      </c>
      <c r="K896">
        <f t="shared" ref="K896:L896" si="2142">K871</f>
        <v>0.5</v>
      </c>
      <c r="L896">
        <f t="shared" si="2142"/>
        <v>1</v>
      </c>
      <c r="M896">
        <f>INDEX('Express Worldwide Export'!$C$14:$S$170,MATCH('Rate Load ExpressWW Export'!L896,'Express Worldwide Export'!$B$14:$B$170,0),MATCH("Zone "&amp;'Rate Load ExpressWW Export'!J896,'Express Worldwide Export'!$C$13:$S$13,0))*1</f>
        <v>25.45</v>
      </c>
      <c r="N896" t="str">
        <f t="shared" si="2044"/>
        <v>Flat KG</v>
      </c>
      <c r="O896" t="s">
        <v>2310</v>
      </c>
      <c r="P896" t="s">
        <v>18</v>
      </c>
      <c r="R896" t="str">
        <f t="shared" si="2034"/>
        <v>('DHL','2024-01-01','2024-12-31','12565','Export','US',NULL,'EXPRESS WW (NON-DOC) ','Non-Document','9',0.5,1,25.45,'Flat KG','AppliedMaterials_2024',NULL),</v>
      </c>
    </row>
    <row r="897" spans="1:18" x14ac:dyDescent="0.3">
      <c r="A897" t="str">
        <f t="shared" si="2045"/>
        <v>DHL</v>
      </c>
      <c r="B897" s="1" t="s">
        <v>21</v>
      </c>
      <c r="C897" s="1" t="s">
        <v>2309</v>
      </c>
      <c r="D897">
        <v>12565</v>
      </c>
      <c r="E897" t="str">
        <f t="shared" ref="E897:G897" si="2143">E872</f>
        <v>Export</v>
      </c>
      <c r="F897" t="str">
        <f t="shared" si="2143"/>
        <v>US</v>
      </c>
      <c r="G897" t="str">
        <f t="shared" si="2143"/>
        <v>NULL</v>
      </c>
      <c r="H897" t="s">
        <v>2353</v>
      </c>
      <c r="I897" t="str">
        <f t="shared" si="2042"/>
        <v>Non-Document</v>
      </c>
      <c r="J897">
        <f t="shared" si="2047"/>
        <v>9</v>
      </c>
      <c r="K897">
        <f t="shared" ref="K897:L897" si="2144">K872</f>
        <v>1</v>
      </c>
      <c r="L897">
        <f t="shared" si="2144"/>
        <v>1.5</v>
      </c>
      <c r="M897">
        <f>INDEX('Express Worldwide Export'!$C$14:$S$170,MATCH('Rate Load ExpressWW Export'!L897,'Express Worldwide Export'!$B$14:$B$170,0),MATCH("Zone "&amp;'Rate Load ExpressWW Export'!J897,'Express Worldwide Export'!$C$13:$S$13,0))*1</f>
        <v>28.73</v>
      </c>
      <c r="N897" t="str">
        <f t="shared" si="2044"/>
        <v>Flat KG</v>
      </c>
      <c r="O897" t="s">
        <v>2310</v>
      </c>
      <c r="P897" t="s">
        <v>18</v>
      </c>
      <c r="R897" t="str">
        <f t="shared" si="2034"/>
        <v>('DHL','2024-01-01','2024-12-31','12565','Export','US',NULL,'EXPRESS WW (NON-DOC) ','Non-Document','9',1,1.5,28.73,'Flat KG','AppliedMaterials_2024',NULL),</v>
      </c>
    </row>
    <row r="898" spans="1:18" x14ac:dyDescent="0.3">
      <c r="A898" t="str">
        <f t="shared" si="2045"/>
        <v>DHL</v>
      </c>
      <c r="B898" s="1" t="s">
        <v>21</v>
      </c>
      <c r="C898" s="1" t="s">
        <v>2309</v>
      </c>
      <c r="D898">
        <v>12565</v>
      </c>
      <c r="E898" t="str">
        <f t="shared" ref="E898:G898" si="2145">E873</f>
        <v>Export</v>
      </c>
      <c r="F898" t="str">
        <f t="shared" si="2145"/>
        <v>US</v>
      </c>
      <c r="G898" t="str">
        <f t="shared" si="2145"/>
        <v>NULL</v>
      </c>
      <c r="H898" t="s">
        <v>2353</v>
      </c>
      <c r="I898" t="str">
        <f t="shared" si="2042"/>
        <v>Non-Document</v>
      </c>
      <c r="J898">
        <f t="shared" si="2047"/>
        <v>9</v>
      </c>
      <c r="K898">
        <f t="shared" ref="K898:L898" si="2146">K873</f>
        <v>1.5</v>
      </c>
      <c r="L898">
        <f t="shared" si="2146"/>
        <v>2</v>
      </c>
      <c r="M898">
        <f>INDEX('Express Worldwide Export'!$C$14:$S$170,MATCH('Rate Load ExpressWW Export'!L898,'Express Worldwide Export'!$B$14:$B$170,0),MATCH("Zone "&amp;'Rate Load ExpressWW Export'!J898,'Express Worldwide Export'!$C$13:$S$13,0))*1</f>
        <v>32.01</v>
      </c>
      <c r="N898" t="str">
        <f t="shared" si="2044"/>
        <v>Flat KG</v>
      </c>
      <c r="O898" t="s">
        <v>2310</v>
      </c>
      <c r="P898" t="s">
        <v>18</v>
      </c>
      <c r="R898" t="str">
        <f t="shared" si="2034"/>
        <v>('DHL','2024-01-01','2024-12-31','12565','Export','US',NULL,'EXPRESS WW (NON-DOC) ','Non-Document','9',1.5,2,32.01,'Flat KG','AppliedMaterials_2024',NULL),</v>
      </c>
    </row>
    <row r="899" spans="1:18" x14ac:dyDescent="0.3">
      <c r="A899" t="str">
        <f t="shared" si="2045"/>
        <v>DHL</v>
      </c>
      <c r="B899" s="1" t="s">
        <v>21</v>
      </c>
      <c r="C899" s="1" t="s">
        <v>2309</v>
      </c>
      <c r="D899">
        <v>12565</v>
      </c>
      <c r="E899" t="str">
        <f t="shared" ref="E899:G899" si="2147">E874</f>
        <v>Export</v>
      </c>
      <c r="F899" t="str">
        <f t="shared" si="2147"/>
        <v>US</v>
      </c>
      <c r="G899" t="str">
        <f t="shared" si="2147"/>
        <v>NULL</v>
      </c>
      <c r="H899" t="s">
        <v>2353</v>
      </c>
      <c r="I899" t="str">
        <f t="shared" si="2042"/>
        <v>Non-Document</v>
      </c>
      <c r="J899">
        <f t="shared" si="2047"/>
        <v>9</v>
      </c>
      <c r="K899">
        <f t="shared" ref="K899:L899" si="2148">K874</f>
        <v>2</v>
      </c>
      <c r="L899">
        <f t="shared" si="2148"/>
        <v>2.5</v>
      </c>
      <c r="M899">
        <f>INDEX('Express Worldwide Export'!$C$14:$S$170,MATCH('Rate Load ExpressWW Export'!L899,'Express Worldwide Export'!$B$14:$B$170,0),MATCH("Zone "&amp;'Rate Load ExpressWW Export'!J899,'Express Worldwide Export'!$C$13:$S$13,0))*1</f>
        <v>35.020000000000003</v>
      </c>
      <c r="N899" t="str">
        <f t="shared" si="2044"/>
        <v>Flat KG</v>
      </c>
      <c r="O899" t="s">
        <v>2310</v>
      </c>
      <c r="P899" t="s">
        <v>18</v>
      </c>
      <c r="R899" t="str">
        <f t="shared" si="2034"/>
        <v>('DHL','2024-01-01','2024-12-31','12565','Export','US',NULL,'EXPRESS WW (NON-DOC) ','Non-Document','9',2,2.5,35.02,'Flat KG','AppliedMaterials_2024',NULL),</v>
      </c>
    </row>
    <row r="900" spans="1:18" x14ac:dyDescent="0.3">
      <c r="A900" t="str">
        <f t="shared" si="2045"/>
        <v>DHL</v>
      </c>
      <c r="B900" s="1" t="s">
        <v>21</v>
      </c>
      <c r="C900" s="1" t="s">
        <v>2309</v>
      </c>
      <c r="D900">
        <v>12565</v>
      </c>
      <c r="E900" t="str">
        <f t="shared" ref="E900:G900" si="2149">E875</f>
        <v>Export</v>
      </c>
      <c r="F900" t="str">
        <f t="shared" si="2149"/>
        <v>US</v>
      </c>
      <c r="G900" t="str">
        <f t="shared" si="2149"/>
        <v>NULL</v>
      </c>
      <c r="H900" t="s">
        <v>2353</v>
      </c>
      <c r="I900" t="str">
        <f t="shared" si="2042"/>
        <v>Non-Document</v>
      </c>
      <c r="J900">
        <f t="shared" si="2047"/>
        <v>9</v>
      </c>
      <c r="K900">
        <f t="shared" ref="K900:L900" si="2150">K875</f>
        <v>2.5</v>
      </c>
      <c r="L900">
        <f t="shared" si="2150"/>
        <v>3</v>
      </c>
      <c r="M900">
        <f>INDEX('Express Worldwide Export'!$C$14:$S$170,MATCH('Rate Load ExpressWW Export'!L900,'Express Worldwide Export'!$B$14:$B$170,0),MATCH("Zone "&amp;'Rate Load ExpressWW Export'!J900,'Express Worldwide Export'!$C$13:$S$13,0))*1</f>
        <v>38.130000000000003</v>
      </c>
      <c r="N900" t="str">
        <f t="shared" si="2044"/>
        <v>Flat KG</v>
      </c>
      <c r="O900" t="s">
        <v>2310</v>
      </c>
      <c r="P900" t="s">
        <v>18</v>
      </c>
      <c r="R900" t="str">
        <f t="shared" si="2034"/>
        <v>('DHL','2024-01-01','2024-12-31','12565','Export','US',NULL,'EXPRESS WW (NON-DOC) ','Non-Document','9',2.5,3,38.13,'Flat KG','AppliedMaterials_2024',NULL),</v>
      </c>
    </row>
    <row r="901" spans="1:18" x14ac:dyDescent="0.3">
      <c r="A901" t="str">
        <f t="shared" si="2045"/>
        <v>DHL</v>
      </c>
      <c r="B901" s="1" t="s">
        <v>21</v>
      </c>
      <c r="C901" s="1" t="s">
        <v>2309</v>
      </c>
      <c r="D901">
        <v>12565</v>
      </c>
      <c r="E901" t="str">
        <f t="shared" ref="E901:G901" si="2151">E876</f>
        <v>Export</v>
      </c>
      <c r="F901" t="str">
        <f t="shared" si="2151"/>
        <v>US</v>
      </c>
      <c r="G901" t="str">
        <f t="shared" si="2151"/>
        <v>NULL</v>
      </c>
      <c r="H901" t="s">
        <v>2353</v>
      </c>
      <c r="I901" t="str">
        <f t="shared" si="2042"/>
        <v>Non-Document</v>
      </c>
      <c r="J901">
        <f t="shared" si="2047"/>
        <v>9</v>
      </c>
      <c r="K901">
        <f t="shared" ref="K901:L901" si="2152">K876</f>
        <v>3</v>
      </c>
      <c r="L901">
        <f t="shared" si="2152"/>
        <v>3.5</v>
      </c>
      <c r="M901">
        <f>INDEX('Express Worldwide Export'!$C$14:$S$170,MATCH('Rate Load ExpressWW Export'!L901,'Express Worldwide Export'!$B$14:$B$170,0),MATCH("Zone "&amp;'Rate Load ExpressWW Export'!J901,'Express Worldwide Export'!$C$13:$S$13,0))*1</f>
        <v>41.24</v>
      </c>
      <c r="N901" t="str">
        <f t="shared" si="2044"/>
        <v>Flat KG</v>
      </c>
      <c r="O901" t="s">
        <v>2310</v>
      </c>
      <c r="P901" t="s">
        <v>18</v>
      </c>
      <c r="R901" t="str">
        <f t="shared" si="2034"/>
        <v>('DHL','2024-01-01','2024-12-31','12565','Export','US',NULL,'EXPRESS WW (NON-DOC) ','Non-Document','9',3,3.5,41.24,'Flat KG','AppliedMaterials_2024',NULL),</v>
      </c>
    </row>
    <row r="902" spans="1:18" x14ac:dyDescent="0.3">
      <c r="A902" t="str">
        <f t="shared" si="2045"/>
        <v>DHL</v>
      </c>
      <c r="B902" s="1" t="s">
        <v>21</v>
      </c>
      <c r="C902" s="1" t="s">
        <v>2309</v>
      </c>
      <c r="D902">
        <v>12565</v>
      </c>
      <c r="E902" t="str">
        <f t="shared" ref="E902:G902" si="2153">E877</f>
        <v>Export</v>
      </c>
      <c r="F902" t="str">
        <f t="shared" si="2153"/>
        <v>US</v>
      </c>
      <c r="G902" t="str">
        <f t="shared" si="2153"/>
        <v>NULL</v>
      </c>
      <c r="H902" t="s">
        <v>2353</v>
      </c>
      <c r="I902" t="str">
        <f t="shared" si="2042"/>
        <v>Non-Document</v>
      </c>
      <c r="J902">
        <f t="shared" si="2047"/>
        <v>9</v>
      </c>
      <c r="K902">
        <f t="shared" ref="K902:L902" si="2154">K877</f>
        <v>3.5</v>
      </c>
      <c r="L902">
        <f t="shared" si="2154"/>
        <v>4</v>
      </c>
      <c r="M902">
        <f>INDEX('Express Worldwide Export'!$C$14:$S$170,MATCH('Rate Load ExpressWW Export'!L902,'Express Worldwide Export'!$B$14:$B$170,0),MATCH("Zone "&amp;'Rate Load ExpressWW Export'!J902,'Express Worldwide Export'!$C$13:$S$13,0))*1</f>
        <v>44.35</v>
      </c>
      <c r="N902" t="str">
        <f t="shared" si="2044"/>
        <v>Flat KG</v>
      </c>
      <c r="O902" t="s">
        <v>2310</v>
      </c>
      <c r="P902" t="s">
        <v>18</v>
      </c>
      <c r="R902" t="str">
        <f t="shared" si="2034"/>
        <v>('DHL','2024-01-01','2024-12-31','12565','Export','US',NULL,'EXPRESS WW (NON-DOC) ','Non-Document','9',3.5,4,44.35,'Flat KG','AppliedMaterials_2024',NULL),</v>
      </c>
    </row>
    <row r="903" spans="1:18" x14ac:dyDescent="0.3">
      <c r="A903" t="str">
        <f t="shared" si="2045"/>
        <v>DHL</v>
      </c>
      <c r="B903" s="1" t="s">
        <v>21</v>
      </c>
      <c r="C903" s="1" t="s">
        <v>2309</v>
      </c>
      <c r="D903">
        <v>12565</v>
      </c>
      <c r="E903" t="str">
        <f t="shared" ref="E903:G903" si="2155">E878</f>
        <v>Export</v>
      </c>
      <c r="F903" t="str">
        <f t="shared" si="2155"/>
        <v>US</v>
      </c>
      <c r="G903" t="str">
        <f t="shared" si="2155"/>
        <v>NULL</v>
      </c>
      <c r="H903" t="s">
        <v>2353</v>
      </c>
      <c r="I903" t="str">
        <f t="shared" si="2042"/>
        <v>Non-Document</v>
      </c>
      <c r="J903">
        <f t="shared" si="2047"/>
        <v>9</v>
      </c>
      <c r="K903">
        <f t="shared" ref="K903:L903" si="2156">K878</f>
        <v>4</v>
      </c>
      <c r="L903">
        <f t="shared" si="2156"/>
        <v>4.5</v>
      </c>
      <c r="M903">
        <f>INDEX('Express Worldwide Export'!$C$14:$S$170,MATCH('Rate Load ExpressWW Export'!L903,'Express Worldwide Export'!$B$14:$B$170,0),MATCH("Zone "&amp;'Rate Load ExpressWW Export'!J903,'Express Worldwide Export'!$C$13:$S$13,0))*1</f>
        <v>47.46</v>
      </c>
      <c r="N903" t="str">
        <f t="shared" si="2044"/>
        <v>Flat KG</v>
      </c>
      <c r="O903" t="s">
        <v>2310</v>
      </c>
      <c r="P903" t="s">
        <v>18</v>
      </c>
      <c r="R903" t="str">
        <f t="shared" si="2034"/>
        <v>('DHL','2024-01-01','2024-12-31','12565','Export','US',NULL,'EXPRESS WW (NON-DOC) ','Non-Document','9',4,4.5,47.46,'Flat KG','AppliedMaterials_2024',NULL),</v>
      </c>
    </row>
    <row r="904" spans="1:18" x14ac:dyDescent="0.3">
      <c r="A904" t="str">
        <f t="shared" si="2045"/>
        <v>DHL</v>
      </c>
      <c r="B904" s="1" t="s">
        <v>21</v>
      </c>
      <c r="C904" s="1" t="s">
        <v>2309</v>
      </c>
      <c r="D904">
        <v>12565</v>
      </c>
      <c r="E904" t="str">
        <f t="shared" ref="E904:G904" si="2157">E879</f>
        <v>Export</v>
      </c>
      <c r="F904" t="str">
        <f t="shared" si="2157"/>
        <v>US</v>
      </c>
      <c r="G904" t="str">
        <f t="shared" si="2157"/>
        <v>NULL</v>
      </c>
      <c r="H904" t="s">
        <v>2353</v>
      </c>
      <c r="I904" t="str">
        <f t="shared" si="2042"/>
        <v>Non-Document</v>
      </c>
      <c r="J904">
        <f t="shared" si="2047"/>
        <v>9</v>
      </c>
      <c r="K904">
        <f t="shared" ref="K904:L904" si="2158">K879</f>
        <v>4.5</v>
      </c>
      <c r="L904">
        <f t="shared" si="2158"/>
        <v>5</v>
      </c>
      <c r="M904">
        <f>INDEX('Express Worldwide Export'!$C$14:$S$170,MATCH('Rate Load ExpressWW Export'!L904,'Express Worldwide Export'!$B$14:$B$170,0),MATCH("Zone "&amp;'Rate Load ExpressWW Export'!J904,'Express Worldwide Export'!$C$13:$S$13,0))*1</f>
        <v>50.57</v>
      </c>
      <c r="N904" t="str">
        <f t="shared" si="2044"/>
        <v>Flat KG</v>
      </c>
      <c r="O904" t="s">
        <v>2310</v>
      </c>
      <c r="P904" t="s">
        <v>18</v>
      </c>
      <c r="R904" t="str">
        <f t="shared" si="2034"/>
        <v>('DHL','2024-01-01','2024-12-31','12565','Export','US',NULL,'EXPRESS WW (NON-DOC) ','Non-Document','9',4.5,5,50.57,'Flat KG','AppliedMaterials_2024',NULL),</v>
      </c>
    </row>
    <row r="905" spans="1:18" x14ac:dyDescent="0.3">
      <c r="A905" t="str">
        <f t="shared" si="2045"/>
        <v>DHL</v>
      </c>
      <c r="B905" s="1" t="s">
        <v>21</v>
      </c>
      <c r="C905" s="1" t="s">
        <v>2309</v>
      </c>
      <c r="D905">
        <v>12565</v>
      </c>
      <c r="E905" t="str">
        <f t="shared" ref="E905:G905" si="2159">E880</f>
        <v>Export</v>
      </c>
      <c r="F905" t="str">
        <f t="shared" si="2159"/>
        <v>US</v>
      </c>
      <c r="G905" t="str">
        <f t="shared" si="2159"/>
        <v>NULL</v>
      </c>
      <c r="H905" t="s">
        <v>2353</v>
      </c>
      <c r="I905" t="str">
        <f t="shared" si="2042"/>
        <v>Non-Document</v>
      </c>
      <c r="J905">
        <f t="shared" si="2047"/>
        <v>9</v>
      </c>
      <c r="K905">
        <f t="shared" ref="K905:L905" si="2160">K880</f>
        <v>5</v>
      </c>
      <c r="L905">
        <f t="shared" si="2160"/>
        <v>5.5</v>
      </c>
      <c r="M905">
        <f>INDEX('Express Worldwide Export'!$C$14:$S$170,MATCH('Rate Load ExpressWW Export'!L905,'Express Worldwide Export'!$B$14:$B$170,0),MATCH("Zone "&amp;'Rate Load ExpressWW Export'!J905,'Express Worldwide Export'!$C$13:$S$13,0))*1</f>
        <v>52.64</v>
      </c>
      <c r="N905" t="str">
        <f t="shared" si="2044"/>
        <v>Flat KG</v>
      </c>
      <c r="O905" t="s">
        <v>2310</v>
      </c>
      <c r="P905" t="s">
        <v>18</v>
      </c>
      <c r="R905" t="str">
        <f t="shared" si="2034"/>
        <v>('DHL','2024-01-01','2024-12-31','12565','Export','US',NULL,'EXPRESS WW (NON-DOC) ','Non-Document','9',5,5.5,52.64,'Flat KG','AppliedMaterials_2024',NULL),</v>
      </c>
    </row>
    <row r="906" spans="1:18" x14ac:dyDescent="0.3">
      <c r="A906" t="str">
        <f t="shared" si="2045"/>
        <v>DHL</v>
      </c>
      <c r="B906" s="1" t="s">
        <v>21</v>
      </c>
      <c r="C906" s="1" t="s">
        <v>2309</v>
      </c>
      <c r="D906">
        <v>12565</v>
      </c>
      <c r="E906" t="str">
        <f t="shared" ref="E906:G906" si="2161">E881</f>
        <v>Export</v>
      </c>
      <c r="F906" t="str">
        <f t="shared" si="2161"/>
        <v>US</v>
      </c>
      <c r="G906" t="str">
        <f t="shared" si="2161"/>
        <v>NULL</v>
      </c>
      <c r="H906" t="s">
        <v>2353</v>
      </c>
      <c r="I906" t="str">
        <f t="shared" si="2042"/>
        <v>Non-Document</v>
      </c>
      <c r="J906">
        <f t="shared" si="2047"/>
        <v>9</v>
      </c>
      <c r="K906">
        <f t="shared" ref="K906:L906" si="2162">K881</f>
        <v>5.5</v>
      </c>
      <c r="L906">
        <f t="shared" si="2162"/>
        <v>6</v>
      </c>
      <c r="M906">
        <f>INDEX('Express Worldwide Export'!$C$14:$S$170,MATCH('Rate Load ExpressWW Export'!L906,'Express Worldwide Export'!$B$14:$B$170,0),MATCH("Zone "&amp;'Rate Load ExpressWW Export'!J906,'Express Worldwide Export'!$C$13:$S$13,0))*1</f>
        <v>54.71</v>
      </c>
      <c r="N906" t="str">
        <f t="shared" si="2044"/>
        <v>Flat KG</v>
      </c>
      <c r="O906" t="s">
        <v>2310</v>
      </c>
      <c r="P906" t="s">
        <v>18</v>
      </c>
      <c r="R906" t="str">
        <f t="shared" si="2034"/>
        <v>('DHL','2024-01-01','2024-12-31','12565','Export','US',NULL,'EXPRESS WW (NON-DOC) ','Non-Document','9',5.5,6,54.71,'Flat KG','AppliedMaterials_2024',NULL),</v>
      </c>
    </row>
    <row r="907" spans="1:18" x14ac:dyDescent="0.3">
      <c r="A907" t="str">
        <f t="shared" si="2045"/>
        <v>DHL</v>
      </c>
      <c r="B907" s="1" t="s">
        <v>21</v>
      </c>
      <c r="C907" s="1" t="s">
        <v>2309</v>
      </c>
      <c r="D907">
        <v>12565</v>
      </c>
      <c r="E907" t="str">
        <f t="shared" ref="E907:G907" si="2163">E882</f>
        <v>Export</v>
      </c>
      <c r="F907" t="str">
        <f t="shared" si="2163"/>
        <v>US</v>
      </c>
      <c r="G907" t="str">
        <f t="shared" si="2163"/>
        <v>NULL</v>
      </c>
      <c r="H907" t="s">
        <v>2353</v>
      </c>
      <c r="I907" t="str">
        <f t="shared" si="2042"/>
        <v>Non-Document</v>
      </c>
      <c r="J907">
        <f t="shared" si="2047"/>
        <v>9</v>
      </c>
      <c r="K907">
        <f t="shared" ref="K907:L907" si="2164">K882</f>
        <v>6</v>
      </c>
      <c r="L907">
        <f t="shared" si="2164"/>
        <v>6.5</v>
      </c>
      <c r="M907">
        <f>INDEX('Express Worldwide Export'!$C$14:$S$170,MATCH('Rate Load ExpressWW Export'!L907,'Express Worldwide Export'!$B$14:$B$170,0),MATCH("Zone "&amp;'Rate Load ExpressWW Export'!J907,'Express Worldwide Export'!$C$13:$S$13,0))*1</f>
        <v>56.78</v>
      </c>
      <c r="N907" t="str">
        <f t="shared" si="2044"/>
        <v>Flat KG</v>
      </c>
      <c r="O907" t="s">
        <v>2310</v>
      </c>
      <c r="P907" t="s">
        <v>18</v>
      </c>
      <c r="R907" t="str">
        <f t="shared" si="2034"/>
        <v>('DHL','2024-01-01','2024-12-31','12565','Export','US',NULL,'EXPRESS WW (NON-DOC) ','Non-Document','9',6,6.5,56.78,'Flat KG','AppliedMaterials_2024',NULL),</v>
      </c>
    </row>
    <row r="908" spans="1:18" x14ac:dyDescent="0.3">
      <c r="A908" t="str">
        <f t="shared" si="2045"/>
        <v>DHL</v>
      </c>
      <c r="B908" s="1" t="s">
        <v>21</v>
      </c>
      <c r="C908" s="1" t="s">
        <v>2309</v>
      </c>
      <c r="D908">
        <v>12565</v>
      </c>
      <c r="E908" t="str">
        <f t="shared" ref="E908:G908" si="2165">E883</f>
        <v>Export</v>
      </c>
      <c r="F908" t="str">
        <f t="shared" si="2165"/>
        <v>US</v>
      </c>
      <c r="G908" t="str">
        <f t="shared" si="2165"/>
        <v>NULL</v>
      </c>
      <c r="H908" t="s">
        <v>2353</v>
      </c>
      <c r="I908" t="str">
        <f t="shared" si="2042"/>
        <v>Non-Document</v>
      </c>
      <c r="J908">
        <f t="shared" si="2047"/>
        <v>9</v>
      </c>
      <c r="K908">
        <f t="shared" ref="K908:L908" si="2166">K883</f>
        <v>6.5</v>
      </c>
      <c r="L908">
        <f t="shared" si="2166"/>
        <v>7</v>
      </c>
      <c r="M908">
        <f>INDEX('Express Worldwide Export'!$C$14:$S$170,MATCH('Rate Load ExpressWW Export'!L908,'Express Worldwide Export'!$B$14:$B$170,0),MATCH("Zone "&amp;'Rate Load ExpressWW Export'!J908,'Express Worldwide Export'!$C$13:$S$13,0))*1</f>
        <v>58.85</v>
      </c>
      <c r="N908" t="str">
        <f t="shared" si="2044"/>
        <v>Flat KG</v>
      </c>
      <c r="O908" t="s">
        <v>2310</v>
      </c>
      <c r="P908" t="s">
        <v>18</v>
      </c>
      <c r="R908" t="str">
        <f t="shared" ref="R908:R969" si="2167">SUBSTITUTE(IF(OR(ROW(A908)=2,MOD(ROW(A908),1000)=0),"insert into tnl_rating.dbo.dhl_express_rate_master values ('DHL','"&amp;B908&amp;"','"&amp;C908&amp;"','"&amp;D908&amp;"','"&amp;E908&amp;"','"&amp;F908&amp;"','"&amp;G908&amp;"','"&amp;H908&amp;"','"&amp;I908&amp;"','"&amp;J908&amp;"',"&amp;K908&amp;","&amp;L908&amp;","&amp;M908&amp;",'"&amp;N908&amp;"','"&amp;O908&amp;"',"&amp;P908&amp;"),",IF(OR(A909="",MOD(ROW(A909),1000)=0),"('DHL','"&amp;B908&amp;"','"&amp;C908&amp;"','"&amp;D908&amp;"','"&amp;E908&amp;"','"&amp;F908&amp;"','"&amp;G908&amp;"','"&amp;H908&amp;"','"&amp;I908&amp;"','"&amp;J908&amp;"',"&amp;K908&amp;","&amp;L908&amp;","&amp;M908&amp;",'"&amp;N908&amp;"','"&amp;O908&amp;"',"&amp;P908&amp;")","('DHL','"&amp;B908&amp;"','"&amp;C908&amp;"','"&amp;D908&amp;"','"&amp;E908&amp;"','"&amp;F908&amp;"','"&amp;G908&amp;"','"&amp;H908&amp;"','"&amp;I908&amp;"','"&amp;J908&amp;"',"&amp;K908&amp;","&amp;L908&amp;","&amp;M908&amp;",'"&amp;N908&amp;"','"&amp;O908&amp;"',"&amp;P908&amp;"),")),"'NULL'","NULL")</f>
        <v>('DHL','2024-01-01','2024-12-31','12565','Export','US',NULL,'EXPRESS WW (NON-DOC) ','Non-Document','9',6.5,7,58.85,'Flat KG','AppliedMaterials_2024',NULL),</v>
      </c>
    </row>
    <row r="909" spans="1:18" x14ac:dyDescent="0.3">
      <c r="A909" t="str">
        <f t="shared" si="2045"/>
        <v>DHL</v>
      </c>
      <c r="B909" s="1" t="s">
        <v>21</v>
      </c>
      <c r="C909" s="1" t="s">
        <v>2309</v>
      </c>
      <c r="D909">
        <v>12565</v>
      </c>
      <c r="E909" t="str">
        <f t="shared" ref="E909:G909" si="2168">E884</f>
        <v>Export</v>
      </c>
      <c r="F909" t="str">
        <f t="shared" si="2168"/>
        <v>US</v>
      </c>
      <c r="G909" t="str">
        <f t="shared" si="2168"/>
        <v>NULL</v>
      </c>
      <c r="H909" t="s">
        <v>2353</v>
      </c>
      <c r="I909" t="str">
        <f t="shared" si="2042"/>
        <v>Non-Document</v>
      </c>
      <c r="J909">
        <f t="shared" si="2047"/>
        <v>9</v>
      </c>
      <c r="K909">
        <f t="shared" ref="K909:L909" si="2169">K884</f>
        <v>7</v>
      </c>
      <c r="L909">
        <f t="shared" si="2169"/>
        <v>7.5</v>
      </c>
      <c r="M909">
        <f>INDEX('Express Worldwide Export'!$C$14:$S$170,MATCH('Rate Load ExpressWW Export'!L909,'Express Worldwide Export'!$B$14:$B$170,0),MATCH("Zone "&amp;'Rate Load ExpressWW Export'!J909,'Express Worldwide Export'!$C$13:$S$13,0))*1</f>
        <v>60.92</v>
      </c>
      <c r="N909" t="str">
        <f t="shared" si="2044"/>
        <v>Flat KG</v>
      </c>
      <c r="O909" t="s">
        <v>2310</v>
      </c>
      <c r="P909" t="s">
        <v>18</v>
      </c>
      <c r="R909" t="str">
        <f t="shared" si="2167"/>
        <v>('DHL','2024-01-01','2024-12-31','12565','Export','US',NULL,'EXPRESS WW (NON-DOC) ','Non-Document','9',7,7.5,60.92,'Flat KG','AppliedMaterials_2024',NULL),</v>
      </c>
    </row>
    <row r="910" spans="1:18" x14ac:dyDescent="0.3">
      <c r="A910" t="str">
        <f t="shared" si="2045"/>
        <v>DHL</v>
      </c>
      <c r="B910" s="1" t="s">
        <v>21</v>
      </c>
      <c r="C910" s="1" t="s">
        <v>2309</v>
      </c>
      <c r="D910">
        <v>12565</v>
      </c>
      <c r="E910" t="str">
        <f t="shared" ref="E910:G910" si="2170">E885</f>
        <v>Export</v>
      </c>
      <c r="F910" t="str">
        <f t="shared" si="2170"/>
        <v>US</v>
      </c>
      <c r="G910" t="str">
        <f t="shared" si="2170"/>
        <v>NULL</v>
      </c>
      <c r="H910" t="s">
        <v>2353</v>
      </c>
      <c r="I910" t="str">
        <f t="shared" si="2042"/>
        <v>Non-Document</v>
      </c>
      <c r="J910">
        <f t="shared" si="2047"/>
        <v>9</v>
      </c>
      <c r="K910">
        <f t="shared" ref="K910:L910" si="2171">K885</f>
        <v>7.5</v>
      </c>
      <c r="L910">
        <f t="shared" si="2171"/>
        <v>8</v>
      </c>
      <c r="M910">
        <f>INDEX('Express Worldwide Export'!$C$14:$S$170,MATCH('Rate Load ExpressWW Export'!L910,'Express Worldwide Export'!$B$14:$B$170,0),MATCH("Zone "&amp;'Rate Load ExpressWW Export'!J910,'Express Worldwide Export'!$C$13:$S$13,0))*1</f>
        <v>62.99</v>
      </c>
      <c r="N910" t="str">
        <f t="shared" si="2044"/>
        <v>Flat KG</v>
      </c>
      <c r="O910" t="s">
        <v>2310</v>
      </c>
      <c r="P910" t="s">
        <v>18</v>
      </c>
      <c r="R910" t="str">
        <f t="shared" si="2167"/>
        <v>('DHL','2024-01-01','2024-12-31','12565','Export','US',NULL,'EXPRESS WW (NON-DOC) ','Non-Document','9',7.5,8,62.99,'Flat KG','AppliedMaterials_2024',NULL),</v>
      </c>
    </row>
    <row r="911" spans="1:18" x14ac:dyDescent="0.3">
      <c r="A911" t="str">
        <f t="shared" si="2045"/>
        <v>DHL</v>
      </c>
      <c r="B911" s="1" t="s">
        <v>21</v>
      </c>
      <c r="C911" s="1" t="s">
        <v>2309</v>
      </c>
      <c r="D911">
        <v>12565</v>
      </c>
      <c r="E911" t="str">
        <f t="shared" ref="E911:G911" si="2172">E886</f>
        <v>Export</v>
      </c>
      <c r="F911" t="str">
        <f t="shared" si="2172"/>
        <v>US</v>
      </c>
      <c r="G911" t="str">
        <f t="shared" si="2172"/>
        <v>NULL</v>
      </c>
      <c r="H911" t="s">
        <v>2353</v>
      </c>
      <c r="I911" t="str">
        <f t="shared" si="2042"/>
        <v>Non-Document</v>
      </c>
      <c r="J911">
        <f t="shared" si="2047"/>
        <v>9</v>
      </c>
      <c r="K911">
        <f t="shared" ref="K911:L911" si="2173">K886</f>
        <v>8</v>
      </c>
      <c r="L911">
        <f t="shared" si="2173"/>
        <v>8.5</v>
      </c>
      <c r="M911">
        <f>INDEX('Express Worldwide Export'!$C$14:$S$170,MATCH('Rate Load ExpressWW Export'!L911,'Express Worldwide Export'!$B$14:$B$170,0),MATCH("Zone "&amp;'Rate Load ExpressWW Export'!J911,'Express Worldwide Export'!$C$13:$S$13,0))*1</f>
        <v>65.06</v>
      </c>
      <c r="N911" t="str">
        <f t="shared" si="2044"/>
        <v>Flat KG</v>
      </c>
      <c r="O911" t="s">
        <v>2310</v>
      </c>
      <c r="P911" t="s">
        <v>18</v>
      </c>
      <c r="R911" t="str">
        <f t="shared" si="2167"/>
        <v>('DHL','2024-01-01','2024-12-31','12565','Export','US',NULL,'EXPRESS WW (NON-DOC) ','Non-Document','9',8,8.5,65.06,'Flat KG','AppliedMaterials_2024',NULL),</v>
      </c>
    </row>
    <row r="912" spans="1:18" x14ac:dyDescent="0.3">
      <c r="A912" t="str">
        <f t="shared" si="2045"/>
        <v>DHL</v>
      </c>
      <c r="B912" s="1" t="s">
        <v>21</v>
      </c>
      <c r="C912" s="1" t="s">
        <v>2309</v>
      </c>
      <c r="D912">
        <v>12565</v>
      </c>
      <c r="E912" t="str">
        <f t="shared" ref="E912:G912" si="2174">E887</f>
        <v>Export</v>
      </c>
      <c r="F912" t="str">
        <f t="shared" si="2174"/>
        <v>US</v>
      </c>
      <c r="G912" t="str">
        <f t="shared" si="2174"/>
        <v>NULL</v>
      </c>
      <c r="H912" t="s">
        <v>2353</v>
      </c>
      <c r="I912" t="str">
        <f t="shared" ref="I912:I969" si="2175">I887</f>
        <v>Non-Document</v>
      </c>
      <c r="J912">
        <f t="shared" si="2047"/>
        <v>9</v>
      </c>
      <c r="K912">
        <f t="shared" ref="K912:L912" si="2176">K887</f>
        <v>8.5</v>
      </c>
      <c r="L912">
        <f t="shared" si="2176"/>
        <v>9</v>
      </c>
      <c r="M912">
        <f>INDEX('Express Worldwide Export'!$C$14:$S$170,MATCH('Rate Load ExpressWW Export'!L912,'Express Worldwide Export'!$B$14:$B$170,0),MATCH("Zone "&amp;'Rate Load ExpressWW Export'!J912,'Express Worldwide Export'!$C$13:$S$13,0))*1</f>
        <v>67.13</v>
      </c>
      <c r="N912" t="str">
        <f t="shared" ref="N912:N969" si="2177">N887</f>
        <v>Flat KG</v>
      </c>
      <c r="O912" t="s">
        <v>2310</v>
      </c>
      <c r="P912" t="s">
        <v>18</v>
      </c>
      <c r="R912" t="str">
        <f t="shared" si="2167"/>
        <v>('DHL','2024-01-01','2024-12-31','12565','Export','US',NULL,'EXPRESS WW (NON-DOC) ','Non-Document','9',8.5,9,67.13,'Flat KG','AppliedMaterials_2024',NULL),</v>
      </c>
    </row>
    <row r="913" spans="1:18" x14ac:dyDescent="0.3">
      <c r="A913" t="str">
        <f t="shared" ref="A913:A969" si="2178">A888</f>
        <v>DHL</v>
      </c>
      <c r="B913" s="1" t="s">
        <v>21</v>
      </c>
      <c r="C913" s="1" t="s">
        <v>2309</v>
      </c>
      <c r="D913">
        <v>12565</v>
      </c>
      <c r="E913" t="str">
        <f t="shared" ref="E913:G913" si="2179">E888</f>
        <v>Export</v>
      </c>
      <c r="F913" t="str">
        <f t="shared" si="2179"/>
        <v>US</v>
      </c>
      <c r="G913" t="str">
        <f t="shared" si="2179"/>
        <v>NULL</v>
      </c>
      <c r="H913" t="s">
        <v>2353</v>
      </c>
      <c r="I913" t="str">
        <f t="shared" si="2175"/>
        <v>Non-Document</v>
      </c>
      <c r="J913">
        <f t="shared" ref="J913:J969" si="2180">J888+1</f>
        <v>9</v>
      </c>
      <c r="K913">
        <f t="shared" ref="K913:L913" si="2181">K888</f>
        <v>9</v>
      </c>
      <c r="L913">
        <f t="shared" si="2181"/>
        <v>9.5</v>
      </c>
      <c r="M913">
        <f>INDEX('Express Worldwide Export'!$C$14:$S$170,MATCH('Rate Load ExpressWW Export'!L913,'Express Worldwide Export'!$B$14:$B$170,0),MATCH("Zone "&amp;'Rate Load ExpressWW Export'!J913,'Express Worldwide Export'!$C$13:$S$13,0))*1</f>
        <v>69.2</v>
      </c>
      <c r="N913" t="str">
        <f t="shared" si="2177"/>
        <v>Flat KG</v>
      </c>
      <c r="O913" t="s">
        <v>2310</v>
      </c>
      <c r="P913" t="s">
        <v>18</v>
      </c>
      <c r="R913" t="str">
        <f t="shared" si="2167"/>
        <v>('DHL','2024-01-01','2024-12-31','12565','Export','US',NULL,'EXPRESS WW (NON-DOC) ','Non-Document','9',9,9.5,69.2,'Flat KG','AppliedMaterials_2024',NULL),</v>
      </c>
    </row>
    <row r="914" spans="1:18" x14ac:dyDescent="0.3">
      <c r="A914" t="str">
        <f t="shared" si="2178"/>
        <v>DHL</v>
      </c>
      <c r="B914" s="1" t="s">
        <v>21</v>
      </c>
      <c r="C914" s="1" t="s">
        <v>2309</v>
      </c>
      <c r="D914">
        <v>12565</v>
      </c>
      <c r="E914" t="str">
        <f t="shared" ref="E914:G914" si="2182">E889</f>
        <v>Export</v>
      </c>
      <c r="F914" t="str">
        <f t="shared" si="2182"/>
        <v>US</v>
      </c>
      <c r="G914" t="str">
        <f t="shared" si="2182"/>
        <v>NULL</v>
      </c>
      <c r="H914" t="s">
        <v>2353</v>
      </c>
      <c r="I914" t="str">
        <f t="shared" si="2175"/>
        <v>Non-Document</v>
      </c>
      <c r="J914">
        <f t="shared" si="2180"/>
        <v>9</v>
      </c>
      <c r="K914">
        <f t="shared" ref="K914:L914" si="2183">K889</f>
        <v>9.5</v>
      </c>
      <c r="L914">
        <f t="shared" si="2183"/>
        <v>10</v>
      </c>
      <c r="M914">
        <f>INDEX('Express Worldwide Export'!$C$14:$S$170,MATCH('Rate Load ExpressWW Export'!L914,'Express Worldwide Export'!$B$14:$B$170,0),MATCH("Zone "&amp;'Rate Load ExpressWW Export'!J914,'Express Worldwide Export'!$C$13:$S$13,0))*1</f>
        <v>71.27</v>
      </c>
      <c r="N914" t="str">
        <f t="shared" si="2177"/>
        <v>Flat KG</v>
      </c>
      <c r="O914" t="s">
        <v>2310</v>
      </c>
      <c r="P914" t="s">
        <v>18</v>
      </c>
      <c r="R914" t="str">
        <f t="shared" si="2167"/>
        <v>('DHL','2024-01-01','2024-12-31','12565','Export','US',NULL,'EXPRESS WW (NON-DOC) ','Non-Document','9',9.5,10,71.27,'Flat KG','AppliedMaterials_2024',NULL),</v>
      </c>
    </row>
    <row r="915" spans="1:18" x14ac:dyDescent="0.3">
      <c r="A915" t="str">
        <f t="shared" si="2178"/>
        <v>DHL</v>
      </c>
      <c r="B915" s="1" t="s">
        <v>21</v>
      </c>
      <c r="C915" s="1" t="s">
        <v>2309</v>
      </c>
      <c r="D915">
        <v>12565</v>
      </c>
      <c r="E915" t="str">
        <f t="shared" ref="E915:G915" si="2184">E890</f>
        <v>Export</v>
      </c>
      <c r="F915" t="str">
        <f t="shared" si="2184"/>
        <v>US</v>
      </c>
      <c r="G915" t="str">
        <f t="shared" si="2184"/>
        <v>NULL</v>
      </c>
      <c r="H915" t="s">
        <v>2353</v>
      </c>
      <c r="I915" t="str">
        <f t="shared" si="2175"/>
        <v>Non-Document</v>
      </c>
      <c r="J915">
        <f t="shared" si="2180"/>
        <v>9</v>
      </c>
      <c r="K915">
        <f t="shared" ref="K915:L915" si="2185">K890</f>
        <v>10</v>
      </c>
      <c r="L915">
        <f t="shared" si="2185"/>
        <v>20</v>
      </c>
      <c r="M915">
        <f>INDEX('Express Worldwide Export'!$C$14:$S$170,MATCH('Rate Load ExpressWW Export'!L915,'Express Worldwide Export'!$B$14:$B$170,0),MATCH("Zone "&amp;'Rate Load ExpressWW Export'!J915,'Express Worldwide Export'!$C$13:$S$13,0))*1</f>
        <v>1.02</v>
      </c>
      <c r="N915" t="str">
        <f t="shared" si="2177"/>
        <v>Per0.5KG_A</v>
      </c>
      <c r="O915" t="s">
        <v>2310</v>
      </c>
      <c r="P915">
        <f>M914</f>
        <v>71.27</v>
      </c>
      <c r="R915" t="str">
        <f t="shared" si="2167"/>
        <v>('DHL','2024-01-01','2024-12-31','12565','Export','US',NULL,'EXPRESS WW (NON-DOC) ','Non-Document','9',10,20,1.02,'Per0.5KG_A','AppliedMaterials_2024',71.27),</v>
      </c>
    </row>
    <row r="916" spans="1:18" x14ac:dyDescent="0.3">
      <c r="A916" t="str">
        <f t="shared" si="2178"/>
        <v>DHL</v>
      </c>
      <c r="B916" s="1" t="s">
        <v>21</v>
      </c>
      <c r="C916" s="1" t="s">
        <v>2309</v>
      </c>
      <c r="D916">
        <v>12565</v>
      </c>
      <c r="E916" t="str">
        <f t="shared" ref="E916:G916" si="2186">E891</f>
        <v>Export</v>
      </c>
      <c r="F916" t="str">
        <f t="shared" si="2186"/>
        <v>US</v>
      </c>
      <c r="G916" t="str">
        <f t="shared" si="2186"/>
        <v>NULL</v>
      </c>
      <c r="H916" t="s">
        <v>2353</v>
      </c>
      <c r="I916" t="str">
        <f t="shared" si="2175"/>
        <v>Non-Document</v>
      </c>
      <c r="J916">
        <f t="shared" si="2180"/>
        <v>9</v>
      </c>
      <c r="K916">
        <f t="shared" ref="K916:L916" si="2187">K891</f>
        <v>20</v>
      </c>
      <c r="L916">
        <f t="shared" si="2187"/>
        <v>30</v>
      </c>
      <c r="M916">
        <f>INDEX('Express Worldwide Export'!$C$14:$S$170,MATCH('Rate Load ExpressWW Export'!L916,'Express Worldwide Export'!$B$14:$B$170,0),MATCH("Zone "&amp;'Rate Load ExpressWW Export'!J916,'Express Worldwide Export'!$C$13:$S$13,0))*1</f>
        <v>0.95</v>
      </c>
      <c r="N916" t="str">
        <f t="shared" si="2177"/>
        <v>Per0.5KG_A</v>
      </c>
      <c r="O916" t="s">
        <v>2310</v>
      </c>
      <c r="P916">
        <f>P915+((K916-K915)*2)*M915</f>
        <v>91.669999999999987</v>
      </c>
      <c r="R916" t="str">
        <f t="shared" si="2167"/>
        <v>('DHL','2024-01-01','2024-12-31','12565','Export','US',NULL,'EXPRESS WW (NON-DOC) ','Non-Document','9',20,30,0.95,'Per0.5KG_A','AppliedMaterials_2024',91.67),</v>
      </c>
    </row>
    <row r="917" spans="1:18" x14ac:dyDescent="0.3">
      <c r="A917" t="str">
        <f t="shared" si="2178"/>
        <v>DHL</v>
      </c>
      <c r="B917" s="1" t="s">
        <v>21</v>
      </c>
      <c r="C917" s="1" t="s">
        <v>2309</v>
      </c>
      <c r="D917">
        <v>12565</v>
      </c>
      <c r="E917" t="str">
        <f t="shared" ref="E917:G917" si="2188">E892</f>
        <v>Export</v>
      </c>
      <c r="F917" t="str">
        <f t="shared" si="2188"/>
        <v>US</v>
      </c>
      <c r="G917" t="str">
        <f t="shared" si="2188"/>
        <v>NULL</v>
      </c>
      <c r="H917" t="s">
        <v>2353</v>
      </c>
      <c r="I917" t="str">
        <f t="shared" si="2175"/>
        <v>Non-Document</v>
      </c>
      <c r="J917">
        <f t="shared" si="2180"/>
        <v>9</v>
      </c>
      <c r="K917">
        <f t="shared" ref="K917:L917" si="2189">K892</f>
        <v>30</v>
      </c>
      <c r="L917">
        <f t="shared" si="2189"/>
        <v>70</v>
      </c>
      <c r="M917">
        <f>INDEX('Express Worldwide Export'!$C$14:$S$170,MATCH('Rate Load ExpressWW Export'!L917,'Express Worldwide Export'!$B$14:$B$170,0),MATCH("Zone "&amp;'Rate Load ExpressWW Export'!J917,'Express Worldwide Export'!$C$13:$S$13,0))*1</f>
        <v>1.83</v>
      </c>
      <c r="N917" t="str">
        <f t="shared" si="2177"/>
        <v>Per0.5KG_A</v>
      </c>
      <c r="O917" t="s">
        <v>2310</v>
      </c>
      <c r="P917">
        <f>P916+(K917-K916)*2*M916</f>
        <v>110.66999999999999</v>
      </c>
      <c r="R917" t="str">
        <f t="shared" si="2167"/>
        <v>('DHL','2024-01-01','2024-12-31','12565','Export','US',NULL,'EXPRESS WW (NON-DOC) ','Non-Document','9',30,70,1.83,'Per0.5KG_A','AppliedMaterials_2024',110.67),</v>
      </c>
    </row>
    <row r="918" spans="1:18" x14ac:dyDescent="0.3">
      <c r="A918" t="str">
        <f t="shared" si="2178"/>
        <v>DHL</v>
      </c>
      <c r="B918" s="1" t="s">
        <v>21</v>
      </c>
      <c r="C918" s="1" t="s">
        <v>2309</v>
      </c>
      <c r="D918">
        <v>12565</v>
      </c>
      <c r="E918" t="str">
        <f t="shared" ref="E918:G918" si="2190">E893</f>
        <v>Export</v>
      </c>
      <c r="F918" t="str">
        <f t="shared" si="2190"/>
        <v>US</v>
      </c>
      <c r="G918" t="str">
        <f t="shared" si="2190"/>
        <v>NULL</v>
      </c>
      <c r="H918" t="s">
        <v>2353</v>
      </c>
      <c r="I918" t="str">
        <f t="shared" si="2175"/>
        <v>Non-Document</v>
      </c>
      <c r="J918">
        <f t="shared" si="2180"/>
        <v>9</v>
      </c>
      <c r="K918">
        <f t="shared" ref="K918:L918" si="2191">K893</f>
        <v>70</v>
      </c>
      <c r="L918">
        <f t="shared" si="2191"/>
        <v>300</v>
      </c>
      <c r="M918">
        <f>INDEX('Express Worldwide Export'!$C$14:$S$170,MATCH('Rate Load ExpressWW Export'!L918,'Express Worldwide Export'!$B$14:$B$170,0),MATCH("Zone "&amp;'Rate Load ExpressWW Export'!J918,'Express Worldwide Export'!$C$13:$S$13,0))*1</f>
        <v>2.84</v>
      </c>
      <c r="N918" t="str">
        <f t="shared" si="2177"/>
        <v>Per0.5KG_A</v>
      </c>
      <c r="O918" t="s">
        <v>2310</v>
      </c>
      <c r="P918">
        <f>P917+(K918-K917)*2*M917</f>
        <v>257.07</v>
      </c>
      <c r="R918" t="str">
        <f t="shared" si="2167"/>
        <v>('DHL','2024-01-01','2024-12-31','12565','Export','US',NULL,'EXPRESS WW (NON-DOC) ','Non-Document','9',70,300,2.84,'Per0.5KG_A','AppliedMaterials_2024',257.07),</v>
      </c>
    </row>
    <row r="919" spans="1:18" x14ac:dyDescent="0.3">
      <c r="A919" t="str">
        <f t="shared" si="2178"/>
        <v>DHL</v>
      </c>
      <c r="B919" s="1" t="s">
        <v>21</v>
      </c>
      <c r="C919" s="1" t="s">
        <v>2309</v>
      </c>
      <c r="D919">
        <v>12565</v>
      </c>
      <c r="E919" t="str">
        <f t="shared" ref="E919:G919" si="2192">E894</f>
        <v>Export</v>
      </c>
      <c r="F919" t="str">
        <f t="shared" si="2192"/>
        <v>US</v>
      </c>
      <c r="G919" t="str">
        <f t="shared" si="2192"/>
        <v>NULL</v>
      </c>
      <c r="H919" t="s">
        <v>2353</v>
      </c>
      <c r="I919" t="str">
        <f t="shared" si="2175"/>
        <v>Non-Document</v>
      </c>
      <c r="J919">
        <f t="shared" si="2180"/>
        <v>9</v>
      </c>
      <c r="K919">
        <f t="shared" ref="K919:L919" si="2193">K894</f>
        <v>300</v>
      </c>
      <c r="L919">
        <f t="shared" si="2193"/>
        <v>99999</v>
      </c>
      <c r="M919">
        <f>INDEX('Express Worldwide Export'!$C$14:$S$170,MATCH('Rate Load ExpressWW Export'!L919,'Express Worldwide Export'!$B$14:$B$170,0),MATCH("Zone "&amp;'Rate Load ExpressWW Export'!J919,'Express Worldwide Export'!$C$13:$S$13,0))*1</f>
        <v>2.75</v>
      </c>
      <c r="N919" t="str">
        <f t="shared" si="2177"/>
        <v>Per0.5KG_A</v>
      </c>
      <c r="O919" t="s">
        <v>2310</v>
      </c>
      <c r="P919">
        <f>P918+(K919-K918)*2*M918</f>
        <v>1563.4699999999998</v>
      </c>
      <c r="R919" t="str">
        <f t="shared" si="2167"/>
        <v>('DHL','2024-01-01','2024-12-31','12565','Export','US',NULL,'EXPRESS WW (NON-DOC) ','Non-Document','9',300,99999,2.75,'Per0.5KG_A','AppliedMaterials_2024',1563.47),</v>
      </c>
    </row>
    <row r="920" spans="1:18" x14ac:dyDescent="0.3">
      <c r="A920" t="str">
        <f t="shared" si="2178"/>
        <v>DHL</v>
      </c>
      <c r="B920" s="1" t="s">
        <v>21</v>
      </c>
      <c r="C920" s="1" t="s">
        <v>2309</v>
      </c>
      <c r="D920">
        <v>12565</v>
      </c>
      <c r="E920" t="str">
        <f t="shared" ref="E920:G920" si="2194">E895</f>
        <v>Export</v>
      </c>
      <c r="F920" t="str">
        <f t="shared" si="2194"/>
        <v>US</v>
      </c>
      <c r="G920" t="str">
        <f t="shared" si="2194"/>
        <v>NULL</v>
      </c>
      <c r="H920" t="s">
        <v>2353</v>
      </c>
      <c r="I920" t="str">
        <f t="shared" si="2175"/>
        <v>Non-Document</v>
      </c>
      <c r="J920">
        <f t="shared" si="2180"/>
        <v>10</v>
      </c>
      <c r="K920">
        <f t="shared" ref="K920:L920" si="2195">K895</f>
        <v>0</v>
      </c>
      <c r="L920">
        <f t="shared" si="2195"/>
        <v>0.5</v>
      </c>
      <c r="M920">
        <f>INDEX('Express Worldwide Export'!$C$14:$S$170,MATCH('Rate Load ExpressWW Export'!L920,'Express Worldwide Export'!$B$14:$B$170,0),MATCH("Zone "&amp;'Rate Load ExpressWW Export'!J920,'Express Worldwide Export'!$C$13:$S$13,0))*1</f>
        <v>22.51</v>
      </c>
      <c r="N920" t="str">
        <f t="shared" si="2177"/>
        <v>Flat KG</v>
      </c>
      <c r="O920" t="s">
        <v>2310</v>
      </c>
      <c r="P920" t="s">
        <v>18</v>
      </c>
      <c r="R920" t="str">
        <f t="shared" si="2167"/>
        <v>('DHL','2024-01-01','2024-12-31','12565','Export','US',NULL,'EXPRESS WW (NON-DOC) ','Non-Document','10',0,0.5,22.51,'Flat KG','AppliedMaterials_2024',NULL),</v>
      </c>
    </row>
    <row r="921" spans="1:18" x14ac:dyDescent="0.3">
      <c r="A921" t="str">
        <f t="shared" si="2178"/>
        <v>DHL</v>
      </c>
      <c r="B921" s="1" t="s">
        <v>21</v>
      </c>
      <c r="C921" s="1" t="s">
        <v>2309</v>
      </c>
      <c r="D921">
        <v>12565</v>
      </c>
      <c r="E921" t="str">
        <f t="shared" ref="E921:G921" si="2196">E896</f>
        <v>Export</v>
      </c>
      <c r="F921" t="str">
        <f t="shared" si="2196"/>
        <v>US</v>
      </c>
      <c r="G921" t="str">
        <f t="shared" si="2196"/>
        <v>NULL</v>
      </c>
      <c r="H921" t="s">
        <v>2353</v>
      </c>
      <c r="I921" t="str">
        <f t="shared" si="2175"/>
        <v>Non-Document</v>
      </c>
      <c r="J921">
        <f t="shared" si="2180"/>
        <v>10</v>
      </c>
      <c r="K921">
        <f t="shared" ref="K921:L921" si="2197">K896</f>
        <v>0.5</v>
      </c>
      <c r="L921">
        <f t="shared" si="2197"/>
        <v>1</v>
      </c>
      <c r="M921">
        <f>INDEX('Express Worldwide Export'!$C$14:$S$170,MATCH('Rate Load ExpressWW Export'!L921,'Express Worldwide Export'!$B$14:$B$170,0),MATCH("Zone "&amp;'Rate Load ExpressWW Export'!J921,'Express Worldwide Export'!$C$13:$S$13,0))*1</f>
        <v>27.85</v>
      </c>
      <c r="N921" t="str">
        <f t="shared" si="2177"/>
        <v>Flat KG</v>
      </c>
      <c r="O921" t="s">
        <v>2310</v>
      </c>
      <c r="P921" t="s">
        <v>18</v>
      </c>
      <c r="R921" t="str">
        <f t="shared" si="2167"/>
        <v>('DHL','2024-01-01','2024-12-31','12565','Export','US',NULL,'EXPRESS WW (NON-DOC) ','Non-Document','10',0.5,1,27.85,'Flat KG','AppliedMaterials_2024',NULL),</v>
      </c>
    </row>
    <row r="922" spans="1:18" x14ac:dyDescent="0.3">
      <c r="A922" t="str">
        <f t="shared" si="2178"/>
        <v>DHL</v>
      </c>
      <c r="B922" s="1" t="s">
        <v>21</v>
      </c>
      <c r="C922" s="1" t="s">
        <v>2309</v>
      </c>
      <c r="D922">
        <v>12565</v>
      </c>
      <c r="E922" t="str">
        <f t="shared" ref="E922:G922" si="2198">E897</f>
        <v>Export</v>
      </c>
      <c r="F922" t="str">
        <f t="shared" si="2198"/>
        <v>US</v>
      </c>
      <c r="G922" t="str">
        <f t="shared" si="2198"/>
        <v>NULL</v>
      </c>
      <c r="H922" t="s">
        <v>2353</v>
      </c>
      <c r="I922" t="str">
        <f t="shared" si="2175"/>
        <v>Non-Document</v>
      </c>
      <c r="J922">
        <f t="shared" si="2180"/>
        <v>10</v>
      </c>
      <c r="K922">
        <f t="shared" ref="K922:L922" si="2199">K897</f>
        <v>1</v>
      </c>
      <c r="L922">
        <f t="shared" si="2199"/>
        <v>1.5</v>
      </c>
      <c r="M922">
        <f>INDEX('Express Worldwide Export'!$C$14:$S$170,MATCH('Rate Load ExpressWW Export'!L922,'Express Worldwide Export'!$B$14:$B$170,0),MATCH("Zone "&amp;'Rate Load ExpressWW Export'!J922,'Express Worldwide Export'!$C$13:$S$13,0))*1</f>
        <v>31.89</v>
      </c>
      <c r="N922" t="str">
        <f t="shared" si="2177"/>
        <v>Flat KG</v>
      </c>
      <c r="O922" t="s">
        <v>2310</v>
      </c>
      <c r="P922" t="s">
        <v>18</v>
      </c>
      <c r="R922" t="str">
        <f t="shared" si="2167"/>
        <v>('DHL','2024-01-01','2024-12-31','12565','Export','US',NULL,'EXPRESS WW (NON-DOC) ','Non-Document','10',1,1.5,31.89,'Flat KG','AppliedMaterials_2024',NULL),</v>
      </c>
    </row>
    <row r="923" spans="1:18" x14ac:dyDescent="0.3">
      <c r="A923" t="str">
        <f t="shared" si="2178"/>
        <v>DHL</v>
      </c>
      <c r="B923" s="1" t="s">
        <v>21</v>
      </c>
      <c r="C923" s="1" t="s">
        <v>2309</v>
      </c>
      <c r="D923">
        <v>12565</v>
      </c>
      <c r="E923" t="str">
        <f t="shared" ref="E923:G923" si="2200">E898</f>
        <v>Export</v>
      </c>
      <c r="F923" t="str">
        <f t="shared" si="2200"/>
        <v>US</v>
      </c>
      <c r="G923" t="str">
        <f t="shared" si="2200"/>
        <v>NULL</v>
      </c>
      <c r="H923" t="s">
        <v>2353</v>
      </c>
      <c r="I923" t="str">
        <f t="shared" si="2175"/>
        <v>Non-Document</v>
      </c>
      <c r="J923">
        <f t="shared" si="2180"/>
        <v>10</v>
      </c>
      <c r="K923">
        <f t="shared" ref="K923:L923" si="2201">K898</f>
        <v>1.5</v>
      </c>
      <c r="L923">
        <f t="shared" si="2201"/>
        <v>2</v>
      </c>
      <c r="M923">
        <f>INDEX('Express Worldwide Export'!$C$14:$S$170,MATCH('Rate Load ExpressWW Export'!L923,'Express Worldwide Export'!$B$14:$B$170,0),MATCH("Zone "&amp;'Rate Load ExpressWW Export'!J923,'Express Worldwide Export'!$C$13:$S$13,0))*1</f>
        <v>35.93</v>
      </c>
      <c r="N923" t="str">
        <f t="shared" si="2177"/>
        <v>Flat KG</v>
      </c>
      <c r="O923" t="s">
        <v>2310</v>
      </c>
      <c r="P923" t="s">
        <v>18</v>
      </c>
      <c r="R923" t="str">
        <f t="shared" si="2167"/>
        <v>('DHL','2024-01-01','2024-12-31','12565','Export','US',NULL,'EXPRESS WW (NON-DOC) ','Non-Document','10',1.5,2,35.93,'Flat KG','AppliedMaterials_2024',NULL),</v>
      </c>
    </row>
    <row r="924" spans="1:18" x14ac:dyDescent="0.3">
      <c r="A924" t="str">
        <f t="shared" si="2178"/>
        <v>DHL</v>
      </c>
      <c r="B924" s="1" t="s">
        <v>21</v>
      </c>
      <c r="C924" s="1" t="s">
        <v>2309</v>
      </c>
      <c r="D924">
        <v>12565</v>
      </c>
      <c r="E924" t="str">
        <f t="shared" ref="E924:G924" si="2202">E899</f>
        <v>Export</v>
      </c>
      <c r="F924" t="str">
        <f t="shared" si="2202"/>
        <v>US</v>
      </c>
      <c r="G924" t="str">
        <f t="shared" si="2202"/>
        <v>NULL</v>
      </c>
      <c r="H924" t="s">
        <v>2353</v>
      </c>
      <c r="I924" t="str">
        <f t="shared" si="2175"/>
        <v>Non-Document</v>
      </c>
      <c r="J924">
        <f t="shared" si="2180"/>
        <v>10</v>
      </c>
      <c r="K924">
        <f t="shared" ref="K924:L924" si="2203">K899</f>
        <v>2</v>
      </c>
      <c r="L924">
        <f t="shared" si="2203"/>
        <v>2.5</v>
      </c>
      <c r="M924">
        <f>INDEX('Express Worldwide Export'!$C$14:$S$170,MATCH('Rate Load ExpressWW Export'!L924,'Express Worldwide Export'!$B$14:$B$170,0),MATCH("Zone "&amp;'Rate Load ExpressWW Export'!J924,'Express Worldwide Export'!$C$13:$S$13,0))*1</f>
        <v>40.08</v>
      </c>
      <c r="N924" t="str">
        <f t="shared" si="2177"/>
        <v>Flat KG</v>
      </c>
      <c r="O924" t="s">
        <v>2310</v>
      </c>
      <c r="P924" t="s">
        <v>18</v>
      </c>
      <c r="R924" t="str">
        <f t="shared" si="2167"/>
        <v>('DHL','2024-01-01','2024-12-31','12565','Export','US',NULL,'EXPRESS WW (NON-DOC) ','Non-Document','10',2,2.5,40.08,'Flat KG','AppliedMaterials_2024',NULL),</v>
      </c>
    </row>
    <row r="925" spans="1:18" x14ac:dyDescent="0.3">
      <c r="A925" t="str">
        <f t="shared" si="2178"/>
        <v>DHL</v>
      </c>
      <c r="B925" s="1" t="s">
        <v>21</v>
      </c>
      <c r="C925" s="1" t="s">
        <v>2309</v>
      </c>
      <c r="D925">
        <v>12565</v>
      </c>
      <c r="E925" t="str">
        <f t="shared" ref="E925:G925" si="2204">E900</f>
        <v>Export</v>
      </c>
      <c r="F925" t="str">
        <f t="shared" si="2204"/>
        <v>US</v>
      </c>
      <c r="G925" t="str">
        <f t="shared" si="2204"/>
        <v>NULL</v>
      </c>
      <c r="H925" t="s">
        <v>2353</v>
      </c>
      <c r="I925" t="str">
        <f t="shared" si="2175"/>
        <v>Non-Document</v>
      </c>
      <c r="J925">
        <f t="shared" si="2180"/>
        <v>10</v>
      </c>
      <c r="K925">
        <f t="shared" ref="K925:L925" si="2205">K900</f>
        <v>2.5</v>
      </c>
      <c r="L925">
        <f t="shared" si="2205"/>
        <v>3</v>
      </c>
      <c r="M925">
        <f>INDEX('Express Worldwide Export'!$C$14:$S$170,MATCH('Rate Load ExpressWW Export'!L925,'Express Worldwide Export'!$B$14:$B$170,0),MATCH("Zone "&amp;'Rate Load ExpressWW Export'!J925,'Express Worldwide Export'!$C$13:$S$13,0))*1</f>
        <v>44</v>
      </c>
      <c r="N925" t="str">
        <f t="shared" si="2177"/>
        <v>Flat KG</v>
      </c>
      <c r="O925" t="s">
        <v>2310</v>
      </c>
      <c r="P925" t="s">
        <v>18</v>
      </c>
      <c r="R925" t="str">
        <f t="shared" si="2167"/>
        <v>('DHL','2024-01-01','2024-12-31','12565','Export','US',NULL,'EXPRESS WW (NON-DOC) ','Non-Document','10',2.5,3,44,'Flat KG','AppliedMaterials_2024',NULL),</v>
      </c>
    </row>
    <row r="926" spans="1:18" x14ac:dyDescent="0.3">
      <c r="A926" t="str">
        <f t="shared" si="2178"/>
        <v>DHL</v>
      </c>
      <c r="B926" s="1" t="s">
        <v>21</v>
      </c>
      <c r="C926" s="1" t="s">
        <v>2309</v>
      </c>
      <c r="D926">
        <v>12565</v>
      </c>
      <c r="E926" t="str">
        <f t="shared" ref="E926:G926" si="2206">E901</f>
        <v>Export</v>
      </c>
      <c r="F926" t="str">
        <f t="shared" si="2206"/>
        <v>US</v>
      </c>
      <c r="G926" t="str">
        <f t="shared" si="2206"/>
        <v>NULL</v>
      </c>
      <c r="H926" t="s">
        <v>2353</v>
      </c>
      <c r="I926" t="str">
        <f t="shared" si="2175"/>
        <v>Non-Document</v>
      </c>
      <c r="J926">
        <f t="shared" si="2180"/>
        <v>10</v>
      </c>
      <c r="K926">
        <f t="shared" ref="K926:L926" si="2207">K901</f>
        <v>3</v>
      </c>
      <c r="L926">
        <f t="shared" si="2207"/>
        <v>3.5</v>
      </c>
      <c r="M926">
        <f>INDEX('Express Worldwide Export'!$C$14:$S$170,MATCH('Rate Load ExpressWW Export'!L926,'Express Worldwide Export'!$B$14:$B$170,0),MATCH("Zone "&amp;'Rate Load ExpressWW Export'!J926,'Express Worldwide Export'!$C$13:$S$13,0))*1</f>
        <v>47.92</v>
      </c>
      <c r="N926" t="str">
        <f t="shared" si="2177"/>
        <v>Flat KG</v>
      </c>
      <c r="O926" t="s">
        <v>2310</v>
      </c>
      <c r="P926" t="s">
        <v>18</v>
      </c>
      <c r="R926" t="str">
        <f t="shared" si="2167"/>
        <v>('DHL','2024-01-01','2024-12-31','12565','Export','US',NULL,'EXPRESS WW (NON-DOC) ','Non-Document','10',3,3.5,47.92,'Flat KG','AppliedMaterials_2024',NULL),</v>
      </c>
    </row>
    <row r="927" spans="1:18" x14ac:dyDescent="0.3">
      <c r="A927" t="str">
        <f t="shared" si="2178"/>
        <v>DHL</v>
      </c>
      <c r="B927" s="1" t="s">
        <v>21</v>
      </c>
      <c r="C927" s="1" t="s">
        <v>2309</v>
      </c>
      <c r="D927">
        <v>12565</v>
      </c>
      <c r="E927" t="str">
        <f t="shared" ref="E927:G927" si="2208">E902</f>
        <v>Export</v>
      </c>
      <c r="F927" t="str">
        <f t="shared" si="2208"/>
        <v>US</v>
      </c>
      <c r="G927" t="str">
        <f t="shared" si="2208"/>
        <v>NULL</v>
      </c>
      <c r="H927" t="s">
        <v>2353</v>
      </c>
      <c r="I927" t="str">
        <f t="shared" si="2175"/>
        <v>Non-Document</v>
      </c>
      <c r="J927">
        <f t="shared" si="2180"/>
        <v>10</v>
      </c>
      <c r="K927">
        <f t="shared" ref="K927:L927" si="2209">K902</f>
        <v>3.5</v>
      </c>
      <c r="L927">
        <f t="shared" si="2209"/>
        <v>4</v>
      </c>
      <c r="M927">
        <f>INDEX('Express Worldwide Export'!$C$14:$S$170,MATCH('Rate Load ExpressWW Export'!L927,'Express Worldwide Export'!$B$14:$B$170,0),MATCH("Zone "&amp;'Rate Load ExpressWW Export'!J927,'Express Worldwide Export'!$C$13:$S$13,0))*1</f>
        <v>51.84</v>
      </c>
      <c r="N927" t="str">
        <f t="shared" si="2177"/>
        <v>Flat KG</v>
      </c>
      <c r="O927" t="s">
        <v>2310</v>
      </c>
      <c r="P927" t="s">
        <v>18</v>
      </c>
      <c r="R927" t="str">
        <f t="shared" si="2167"/>
        <v>('DHL','2024-01-01','2024-12-31','12565','Export','US',NULL,'EXPRESS WW (NON-DOC) ','Non-Document','10',3.5,4,51.84,'Flat KG','AppliedMaterials_2024',NULL),</v>
      </c>
    </row>
    <row r="928" spans="1:18" x14ac:dyDescent="0.3">
      <c r="A928" t="str">
        <f t="shared" si="2178"/>
        <v>DHL</v>
      </c>
      <c r="B928" s="1" t="s">
        <v>21</v>
      </c>
      <c r="C928" s="1" t="s">
        <v>2309</v>
      </c>
      <c r="D928">
        <v>12565</v>
      </c>
      <c r="E928" t="str">
        <f t="shared" ref="E928:G928" si="2210">E903</f>
        <v>Export</v>
      </c>
      <c r="F928" t="str">
        <f t="shared" si="2210"/>
        <v>US</v>
      </c>
      <c r="G928" t="str">
        <f t="shared" si="2210"/>
        <v>NULL</v>
      </c>
      <c r="H928" t="s">
        <v>2353</v>
      </c>
      <c r="I928" t="str">
        <f t="shared" si="2175"/>
        <v>Non-Document</v>
      </c>
      <c r="J928">
        <f t="shared" si="2180"/>
        <v>10</v>
      </c>
      <c r="K928">
        <f t="shared" ref="K928:L928" si="2211">K903</f>
        <v>4</v>
      </c>
      <c r="L928">
        <f t="shared" si="2211"/>
        <v>4.5</v>
      </c>
      <c r="M928">
        <f>INDEX('Express Worldwide Export'!$C$14:$S$170,MATCH('Rate Load ExpressWW Export'!L928,'Express Worldwide Export'!$B$14:$B$170,0),MATCH("Zone "&amp;'Rate Load ExpressWW Export'!J928,'Express Worldwide Export'!$C$13:$S$13,0))*1</f>
        <v>55.76</v>
      </c>
      <c r="N928" t="str">
        <f t="shared" si="2177"/>
        <v>Flat KG</v>
      </c>
      <c r="O928" t="s">
        <v>2310</v>
      </c>
      <c r="P928" t="s">
        <v>18</v>
      </c>
      <c r="R928" t="str">
        <f t="shared" si="2167"/>
        <v>('DHL','2024-01-01','2024-12-31','12565','Export','US',NULL,'EXPRESS WW (NON-DOC) ','Non-Document','10',4,4.5,55.76,'Flat KG','AppliedMaterials_2024',NULL),</v>
      </c>
    </row>
    <row r="929" spans="1:18" x14ac:dyDescent="0.3">
      <c r="A929" t="str">
        <f t="shared" si="2178"/>
        <v>DHL</v>
      </c>
      <c r="B929" s="1" t="s">
        <v>21</v>
      </c>
      <c r="C929" s="1" t="s">
        <v>2309</v>
      </c>
      <c r="D929">
        <v>12565</v>
      </c>
      <c r="E929" t="str">
        <f t="shared" ref="E929:G929" si="2212">E904</f>
        <v>Export</v>
      </c>
      <c r="F929" t="str">
        <f t="shared" si="2212"/>
        <v>US</v>
      </c>
      <c r="G929" t="str">
        <f t="shared" si="2212"/>
        <v>NULL</v>
      </c>
      <c r="H929" t="s">
        <v>2353</v>
      </c>
      <c r="I929" t="str">
        <f t="shared" si="2175"/>
        <v>Non-Document</v>
      </c>
      <c r="J929">
        <f t="shared" si="2180"/>
        <v>10</v>
      </c>
      <c r="K929">
        <f t="shared" ref="K929:L929" si="2213">K904</f>
        <v>4.5</v>
      </c>
      <c r="L929">
        <f t="shared" si="2213"/>
        <v>5</v>
      </c>
      <c r="M929">
        <f>INDEX('Express Worldwide Export'!$C$14:$S$170,MATCH('Rate Load ExpressWW Export'!L929,'Express Worldwide Export'!$B$14:$B$170,0),MATCH("Zone "&amp;'Rate Load ExpressWW Export'!J929,'Express Worldwide Export'!$C$13:$S$13,0))*1</f>
        <v>59.68</v>
      </c>
      <c r="N929" t="str">
        <f t="shared" si="2177"/>
        <v>Flat KG</v>
      </c>
      <c r="O929" t="s">
        <v>2310</v>
      </c>
      <c r="P929" t="s">
        <v>18</v>
      </c>
      <c r="R929" t="str">
        <f t="shared" si="2167"/>
        <v>('DHL','2024-01-01','2024-12-31','12565','Export','US',NULL,'EXPRESS WW (NON-DOC) ','Non-Document','10',4.5,5,59.68,'Flat KG','AppliedMaterials_2024',NULL),</v>
      </c>
    </row>
    <row r="930" spans="1:18" x14ac:dyDescent="0.3">
      <c r="A930" t="str">
        <f t="shared" si="2178"/>
        <v>DHL</v>
      </c>
      <c r="B930" s="1" t="s">
        <v>21</v>
      </c>
      <c r="C930" s="1" t="s">
        <v>2309</v>
      </c>
      <c r="D930">
        <v>12565</v>
      </c>
      <c r="E930" t="str">
        <f t="shared" ref="E930:G930" si="2214">E905</f>
        <v>Export</v>
      </c>
      <c r="F930" t="str">
        <f t="shared" si="2214"/>
        <v>US</v>
      </c>
      <c r="G930" t="str">
        <f t="shared" si="2214"/>
        <v>NULL</v>
      </c>
      <c r="H930" t="s">
        <v>2353</v>
      </c>
      <c r="I930" t="str">
        <f t="shared" si="2175"/>
        <v>Non-Document</v>
      </c>
      <c r="J930">
        <f t="shared" si="2180"/>
        <v>10</v>
      </c>
      <c r="K930">
        <f t="shared" ref="K930:L930" si="2215">K905</f>
        <v>5</v>
      </c>
      <c r="L930">
        <f t="shared" si="2215"/>
        <v>5.5</v>
      </c>
      <c r="M930">
        <f>INDEX('Express Worldwide Export'!$C$14:$S$170,MATCH('Rate Load ExpressWW Export'!L930,'Express Worldwide Export'!$B$14:$B$170,0),MATCH("Zone "&amp;'Rate Load ExpressWW Export'!J930,'Express Worldwide Export'!$C$13:$S$13,0))*1</f>
        <v>62.53</v>
      </c>
      <c r="N930" t="str">
        <f t="shared" si="2177"/>
        <v>Flat KG</v>
      </c>
      <c r="O930" t="s">
        <v>2310</v>
      </c>
      <c r="P930" t="s">
        <v>18</v>
      </c>
      <c r="R930" t="str">
        <f t="shared" si="2167"/>
        <v>('DHL','2024-01-01','2024-12-31','12565','Export','US',NULL,'EXPRESS WW (NON-DOC) ','Non-Document','10',5,5.5,62.53,'Flat KG','AppliedMaterials_2024',NULL),</v>
      </c>
    </row>
    <row r="931" spans="1:18" x14ac:dyDescent="0.3">
      <c r="A931" t="str">
        <f t="shared" si="2178"/>
        <v>DHL</v>
      </c>
      <c r="B931" s="1" t="s">
        <v>21</v>
      </c>
      <c r="C931" s="1" t="s">
        <v>2309</v>
      </c>
      <c r="D931">
        <v>12565</v>
      </c>
      <c r="E931" t="str">
        <f t="shared" ref="E931:G931" si="2216">E906</f>
        <v>Export</v>
      </c>
      <c r="F931" t="str">
        <f t="shared" si="2216"/>
        <v>US</v>
      </c>
      <c r="G931" t="str">
        <f t="shared" si="2216"/>
        <v>NULL</v>
      </c>
      <c r="H931" t="s">
        <v>2353</v>
      </c>
      <c r="I931" t="str">
        <f t="shared" si="2175"/>
        <v>Non-Document</v>
      </c>
      <c r="J931">
        <f t="shared" si="2180"/>
        <v>10</v>
      </c>
      <c r="K931">
        <f t="shared" ref="K931:L931" si="2217">K906</f>
        <v>5.5</v>
      </c>
      <c r="L931">
        <f t="shared" si="2217"/>
        <v>6</v>
      </c>
      <c r="M931">
        <f>INDEX('Express Worldwide Export'!$C$14:$S$170,MATCH('Rate Load ExpressWW Export'!L931,'Express Worldwide Export'!$B$14:$B$170,0),MATCH("Zone "&amp;'Rate Load ExpressWW Export'!J931,'Express Worldwide Export'!$C$13:$S$13,0))*1</f>
        <v>65.38</v>
      </c>
      <c r="N931" t="str">
        <f t="shared" si="2177"/>
        <v>Flat KG</v>
      </c>
      <c r="O931" t="s">
        <v>2310</v>
      </c>
      <c r="P931" t="s">
        <v>18</v>
      </c>
      <c r="R931" t="str">
        <f t="shared" si="2167"/>
        <v>('DHL','2024-01-01','2024-12-31','12565','Export','US',NULL,'EXPRESS WW (NON-DOC) ','Non-Document','10',5.5,6,65.38,'Flat KG','AppliedMaterials_2024',NULL),</v>
      </c>
    </row>
    <row r="932" spans="1:18" x14ac:dyDescent="0.3">
      <c r="A932" t="str">
        <f t="shared" si="2178"/>
        <v>DHL</v>
      </c>
      <c r="B932" s="1" t="s">
        <v>21</v>
      </c>
      <c r="C932" s="1" t="s">
        <v>2309</v>
      </c>
      <c r="D932">
        <v>12565</v>
      </c>
      <c r="E932" t="str">
        <f t="shared" ref="E932:G932" si="2218">E907</f>
        <v>Export</v>
      </c>
      <c r="F932" t="str">
        <f t="shared" si="2218"/>
        <v>US</v>
      </c>
      <c r="G932" t="str">
        <f t="shared" si="2218"/>
        <v>NULL</v>
      </c>
      <c r="H932" t="s">
        <v>2353</v>
      </c>
      <c r="I932" t="str">
        <f t="shared" si="2175"/>
        <v>Non-Document</v>
      </c>
      <c r="J932">
        <f t="shared" si="2180"/>
        <v>10</v>
      </c>
      <c r="K932">
        <f t="shared" ref="K932:L932" si="2219">K907</f>
        <v>6</v>
      </c>
      <c r="L932">
        <f t="shared" si="2219"/>
        <v>6.5</v>
      </c>
      <c r="M932">
        <f>INDEX('Express Worldwide Export'!$C$14:$S$170,MATCH('Rate Load ExpressWW Export'!L932,'Express Worldwide Export'!$B$14:$B$170,0),MATCH("Zone "&amp;'Rate Load ExpressWW Export'!J932,'Express Worldwide Export'!$C$13:$S$13,0))*1</f>
        <v>68.23</v>
      </c>
      <c r="N932" t="str">
        <f t="shared" si="2177"/>
        <v>Flat KG</v>
      </c>
      <c r="O932" t="s">
        <v>2310</v>
      </c>
      <c r="P932" t="s">
        <v>18</v>
      </c>
      <c r="R932" t="str">
        <f t="shared" si="2167"/>
        <v>('DHL','2024-01-01','2024-12-31','12565','Export','US',NULL,'EXPRESS WW (NON-DOC) ','Non-Document','10',6,6.5,68.23,'Flat KG','AppliedMaterials_2024',NULL),</v>
      </c>
    </row>
    <row r="933" spans="1:18" x14ac:dyDescent="0.3">
      <c r="A933" t="str">
        <f t="shared" si="2178"/>
        <v>DHL</v>
      </c>
      <c r="B933" s="1" t="s">
        <v>21</v>
      </c>
      <c r="C933" s="1" t="s">
        <v>2309</v>
      </c>
      <c r="D933">
        <v>12565</v>
      </c>
      <c r="E933" t="str">
        <f t="shared" ref="E933:G933" si="2220">E908</f>
        <v>Export</v>
      </c>
      <c r="F933" t="str">
        <f t="shared" si="2220"/>
        <v>US</v>
      </c>
      <c r="G933" t="str">
        <f t="shared" si="2220"/>
        <v>NULL</v>
      </c>
      <c r="H933" t="s">
        <v>2353</v>
      </c>
      <c r="I933" t="str">
        <f t="shared" si="2175"/>
        <v>Non-Document</v>
      </c>
      <c r="J933">
        <f t="shared" si="2180"/>
        <v>10</v>
      </c>
      <c r="K933">
        <f t="shared" ref="K933:L933" si="2221">K908</f>
        <v>6.5</v>
      </c>
      <c r="L933">
        <f t="shared" si="2221"/>
        <v>7</v>
      </c>
      <c r="M933">
        <f>INDEX('Express Worldwide Export'!$C$14:$S$170,MATCH('Rate Load ExpressWW Export'!L933,'Express Worldwide Export'!$B$14:$B$170,0),MATCH("Zone "&amp;'Rate Load ExpressWW Export'!J933,'Express Worldwide Export'!$C$13:$S$13,0))*1</f>
        <v>71.08</v>
      </c>
      <c r="N933" t="str">
        <f t="shared" si="2177"/>
        <v>Flat KG</v>
      </c>
      <c r="O933" t="s">
        <v>2310</v>
      </c>
      <c r="P933" t="s">
        <v>18</v>
      </c>
      <c r="R933" t="str">
        <f t="shared" si="2167"/>
        <v>('DHL','2024-01-01','2024-12-31','12565','Export','US',NULL,'EXPRESS WW (NON-DOC) ','Non-Document','10',6.5,7,71.08,'Flat KG','AppliedMaterials_2024',NULL),</v>
      </c>
    </row>
    <row r="934" spans="1:18" x14ac:dyDescent="0.3">
      <c r="A934" t="str">
        <f t="shared" si="2178"/>
        <v>DHL</v>
      </c>
      <c r="B934" s="1" t="s">
        <v>21</v>
      </c>
      <c r="C934" s="1" t="s">
        <v>2309</v>
      </c>
      <c r="D934">
        <v>12565</v>
      </c>
      <c r="E934" t="str">
        <f t="shared" ref="E934:G934" si="2222">E909</f>
        <v>Export</v>
      </c>
      <c r="F934" t="str">
        <f t="shared" si="2222"/>
        <v>US</v>
      </c>
      <c r="G934" t="str">
        <f t="shared" si="2222"/>
        <v>NULL</v>
      </c>
      <c r="H934" t="s">
        <v>2353</v>
      </c>
      <c r="I934" t="str">
        <f t="shared" si="2175"/>
        <v>Non-Document</v>
      </c>
      <c r="J934">
        <f t="shared" si="2180"/>
        <v>10</v>
      </c>
      <c r="K934">
        <f t="shared" ref="K934:L934" si="2223">K909</f>
        <v>7</v>
      </c>
      <c r="L934">
        <f t="shared" si="2223"/>
        <v>7.5</v>
      </c>
      <c r="M934">
        <f>INDEX('Express Worldwide Export'!$C$14:$S$170,MATCH('Rate Load ExpressWW Export'!L934,'Express Worldwide Export'!$B$14:$B$170,0),MATCH("Zone "&amp;'Rate Load ExpressWW Export'!J934,'Express Worldwide Export'!$C$13:$S$13,0))*1</f>
        <v>73.930000000000007</v>
      </c>
      <c r="N934" t="str">
        <f t="shared" si="2177"/>
        <v>Flat KG</v>
      </c>
      <c r="O934" t="s">
        <v>2310</v>
      </c>
      <c r="P934" t="s">
        <v>18</v>
      </c>
      <c r="R934" t="str">
        <f t="shared" si="2167"/>
        <v>('DHL','2024-01-01','2024-12-31','12565','Export','US',NULL,'EXPRESS WW (NON-DOC) ','Non-Document','10',7,7.5,73.93,'Flat KG','AppliedMaterials_2024',NULL),</v>
      </c>
    </row>
    <row r="935" spans="1:18" x14ac:dyDescent="0.3">
      <c r="A935" t="str">
        <f t="shared" si="2178"/>
        <v>DHL</v>
      </c>
      <c r="B935" s="1" t="s">
        <v>21</v>
      </c>
      <c r="C935" s="1" t="s">
        <v>2309</v>
      </c>
      <c r="D935">
        <v>12565</v>
      </c>
      <c r="E935" t="str">
        <f t="shared" ref="E935:G935" si="2224">E910</f>
        <v>Export</v>
      </c>
      <c r="F935" t="str">
        <f t="shared" si="2224"/>
        <v>US</v>
      </c>
      <c r="G935" t="str">
        <f t="shared" si="2224"/>
        <v>NULL</v>
      </c>
      <c r="H935" t="s">
        <v>2353</v>
      </c>
      <c r="I935" t="str">
        <f t="shared" si="2175"/>
        <v>Non-Document</v>
      </c>
      <c r="J935">
        <f t="shared" si="2180"/>
        <v>10</v>
      </c>
      <c r="K935">
        <f t="shared" ref="K935:L935" si="2225">K910</f>
        <v>7.5</v>
      </c>
      <c r="L935">
        <f t="shared" si="2225"/>
        <v>8</v>
      </c>
      <c r="M935">
        <f>INDEX('Express Worldwide Export'!$C$14:$S$170,MATCH('Rate Load ExpressWW Export'!L935,'Express Worldwide Export'!$B$14:$B$170,0),MATCH("Zone "&amp;'Rate Load ExpressWW Export'!J935,'Express Worldwide Export'!$C$13:$S$13,0))*1</f>
        <v>76.78</v>
      </c>
      <c r="N935" t="str">
        <f t="shared" si="2177"/>
        <v>Flat KG</v>
      </c>
      <c r="O935" t="s">
        <v>2310</v>
      </c>
      <c r="P935" t="s">
        <v>18</v>
      </c>
      <c r="R935" t="str">
        <f t="shared" si="2167"/>
        <v>('DHL','2024-01-01','2024-12-31','12565','Export','US',NULL,'EXPRESS WW (NON-DOC) ','Non-Document','10',7.5,8,76.78,'Flat KG','AppliedMaterials_2024',NULL),</v>
      </c>
    </row>
    <row r="936" spans="1:18" x14ac:dyDescent="0.3">
      <c r="A936" t="str">
        <f t="shared" si="2178"/>
        <v>DHL</v>
      </c>
      <c r="B936" s="1" t="s">
        <v>21</v>
      </c>
      <c r="C936" s="1" t="s">
        <v>2309</v>
      </c>
      <c r="D936">
        <v>12565</v>
      </c>
      <c r="E936" t="str">
        <f t="shared" ref="E936:G936" si="2226">E911</f>
        <v>Export</v>
      </c>
      <c r="F936" t="str">
        <f t="shared" si="2226"/>
        <v>US</v>
      </c>
      <c r="G936" t="str">
        <f t="shared" si="2226"/>
        <v>NULL</v>
      </c>
      <c r="H936" t="s">
        <v>2353</v>
      </c>
      <c r="I936" t="str">
        <f t="shared" si="2175"/>
        <v>Non-Document</v>
      </c>
      <c r="J936">
        <f t="shared" si="2180"/>
        <v>10</v>
      </c>
      <c r="K936">
        <f t="shared" ref="K936:L936" si="2227">K911</f>
        <v>8</v>
      </c>
      <c r="L936">
        <f t="shared" si="2227"/>
        <v>8.5</v>
      </c>
      <c r="M936">
        <f>INDEX('Express Worldwide Export'!$C$14:$S$170,MATCH('Rate Load ExpressWW Export'!L936,'Express Worldwide Export'!$B$14:$B$170,0),MATCH("Zone "&amp;'Rate Load ExpressWW Export'!J936,'Express Worldwide Export'!$C$13:$S$13,0))*1</f>
        <v>79.63</v>
      </c>
      <c r="N936" t="str">
        <f t="shared" si="2177"/>
        <v>Flat KG</v>
      </c>
      <c r="O936" t="s">
        <v>2310</v>
      </c>
      <c r="P936" t="s">
        <v>18</v>
      </c>
      <c r="R936" t="str">
        <f t="shared" si="2167"/>
        <v>('DHL','2024-01-01','2024-12-31','12565','Export','US',NULL,'EXPRESS WW (NON-DOC) ','Non-Document','10',8,8.5,79.63,'Flat KG','AppliedMaterials_2024',NULL),</v>
      </c>
    </row>
    <row r="937" spans="1:18" x14ac:dyDescent="0.3">
      <c r="A937" t="str">
        <f t="shared" si="2178"/>
        <v>DHL</v>
      </c>
      <c r="B937" s="1" t="s">
        <v>21</v>
      </c>
      <c r="C937" s="1" t="s">
        <v>2309</v>
      </c>
      <c r="D937">
        <v>12565</v>
      </c>
      <c r="E937" t="str">
        <f t="shared" ref="E937:G937" si="2228">E912</f>
        <v>Export</v>
      </c>
      <c r="F937" t="str">
        <f t="shared" si="2228"/>
        <v>US</v>
      </c>
      <c r="G937" t="str">
        <f t="shared" si="2228"/>
        <v>NULL</v>
      </c>
      <c r="H937" t="s">
        <v>2353</v>
      </c>
      <c r="I937" t="str">
        <f t="shared" si="2175"/>
        <v>Non-Document</v>
      </c>
      <c r="J937">
        <f t="shared" si="2180"/>
        <v>10</v>
      </c>
      <c r="K937">
        <f t="shared" ref="K937:L937" si="2229">K912</f>
        <v>8.5</v>
      </c>
      <c r="L937">
        <f t="shared" si="2229"/>
        <v>9</v>
      </c>
      <c r="M937">
        <f>INDEX('Express Worldwide Export'!$C$14:$S$170,MATCH('Rate Load ExpressWW Export'!L937,'Express Worldwide Export'!$B$14:$B$170,0),MATCH("Zone "&amp;'Rate Load ExpressWW Export'!J937,'Express Worldwide Export'!$C$13:$S$13,0))*1</f>
        <v>82.48</v>
      </c>
      <c r="N937" t="str">
        <f t="shared" si="2177"/>
        <v>Flat KG</v>
      </c>
      <c r="O937" t="s">
        <v>2310</v>
      </c>
      <c r="P937" t="s">
        <v>18</v>
      </c>
      <c r="R937" t="str">
        <f t="shared" si="2167"/>
        <v>('DHL','2024-01-01','2024-12-31','12565','Export','US',NULL,'EXPRESS WW (NON-DOC) ','Non-Document','10',8.5,9,82.48,'Flat KG','AppliedMaterials_2024',NULL),</v>
      </c>
    </row>
    <row r="938" spans="1:18" x14ac:dyDescent="0.3">
      <c r="A938" t="str">
        <f t="shared" si="2178"/>
        <v>DHL</v>
      </c>
      <c r="B938" s="1" t="s">
        <v>21</v>
      </c>
      <c r="C938" s="1" t="s">
        <v>2309</v>
      </c>
      <c r="D938">
        <v>12565</v>
      </c>
      <c r="E938" t="str">
        <f t="shared" ref="E938:G938" si="2230">E913</f>
        <v>Export</v>
      </c>
      <c r="F938" t="str">
        <f t="shared" si="2230"/>
        <v>US</v>
      </c>
      <c r="G938" t="str">
        <f t="shared" si="2230"/>
        <v>NULL</v>
      </c>
      <c r="H938" t="s">
        <v>2353</v>
      </c>
      <c r="I938" t="str">
        <f t="shared" si="2175"/>
        <v>Non-Document</v>
      </c>
      <c r="J938">
        <f t="shared" si="2180"/>
        <v>10</v>
      </c>
      <c r="K938">
        <f t="shared" ref="K938:L938" si="2231">K913</f>
        <v>9</v>
      </c>
      <c r="L938">
        <f t="shared" si="2231"/>
        <v>9.5</v>
      </c>
      <c r="M938">
        <f>INDEX('Express Worldwide Export'!$C$14:$S$170,MATCH('Rate Load ExpressWW Export'!L938,'Express Worldwide Export'!$B$14:$B$170,0),MATCH("Zone "&amp;'Rate Load ExpressWW Export'!J938,'Express Worldwide Export'!$C$13:$S$13,0))*1</f>
        <v>85.33</v>
      </c>
      <c r="N938" t="str">
        <f t="shared" si="2177"/>
        <v>Flat KG</v>
      </c>
      <c r="O938" t="s">
        <v>2310</v>
      </c>
      <c r="P938" t="s">
        <v>18</v>
      </c>
      <c r="R938" t="str">
        <f t="shared" si="2167"/>
        <v>('DHL','2024-01-01','2024-12-31','12565','Export','US',NULL,'EXPRESS WW (NON-DOC) ','Non-Document','10',9,9.5,85.33,'Flat KG','AppliedMaterials_2024',NULL),</v>
      </c>
    </row>
    <row r="939" spans="1:18" x14ac:dyDescent="0.3">
      <c r="A939" t="str">
        <f t="shared" si="2178"/>
        <v>DHL</v>
      </c>
      <c r="B939" s="1" t="s">
        <v>21</v>
      </c>
      <c r="C939" s="1" t="s">
        <v>2309</v>
      </c>
      <c r="D939">
        <v>12565</v>
      </c>
      <c r="E939" t="str">
        <f t="shared" ref="E939:G939" si="2232">E914</f>
        <v>Export</v>
      </c>
      <c r="F939" t="str">
        <f t="shared" si="2232"/>
        <v>US</v>
      </c>
      <c r="G939" t="str">
        <f t="shared" si="2232"/>
        <v>NULL</v>
      </c>
      <c r="H939" t="s">
        <v>2353</v>
      </c>
      <c r="I939" t="str">
        <f t="shared" si="2175"/>
        <v>Non-Document</v>
      </c>
      <c r="J939">
        <f t="shared" si="2180"/>
        <v>10</v>
      </c>
      <c r="K939">
        <f t="shared" ref="K939:L939" si="2233">K914</f>
        <v>9.5</v>
      </c>
      <c r="L939">
        <f t="shared" si="2233"/>
        <v>10</v>
      </c>
      <c r="M939">
        <f>INDEX('Express Worldwide Export'!$C$14:$S$170,MATCH('Rate Load ExpressWW Export'!L939,'Express Worldwide Export'!$B$14:$B$170,0),MATCH("Zone "&amp;'Rate Load ExpressWW Export'!J939,'Express Worldwide Export'!$C$13:$S$13,0))*1</f>
        <v>88.18</v>
      </c>
      <c r="N939" t="str">
        <f t="shared" si="2177"/>
        <v>Flat KG</v>
      </c>
      <c r="O939" t="s">
        <v>2310</v>
      </c>
      <c r="P939" t="s">
        <v>18</v>
      </c>
      <c r="R939" t="str">
        <f t="shared" si="2167"/>
        <v>('DHL','2024-01-01','2024-12-31','12565','Export','US',NULL,'EXPRESS WW (NON-DOC) ','Non-Document','10',9.5,10,88.18,'Flat KG','AppliedMaterials_2024',NULL),</v>
      </c>
    </row>
    <row r="940" spans="1:18" x14ac:dyDescent="0.3">
      <c r="A940" t="str">
        <f t="shared" si="2178"/>
        <v>DHL</v>
      </c>
      <c r="B940" s="1" t="s">
        <v>21</v>
      </c>
      <c r="C940" s="1" t="s">
        <v>2309</v>
      </c>
      <c r="D940">
        <v>12565</v>
      </c>
      <c r="E940" t="str">
        <f t="shared" ref="E940:G940" si="2234">E915</f>
        <v>Export</v>
      </c>
      <c r="F940" t="str">
        <f t="shared" si="2234"/>
        <v>US</v>
      </c>
      <c r="G940" t="str">
        <f t="shared" si="2234"/>
        <v>NULL</v>
      </c>
      <c r="H940" t="s">
        <v>2353</v>
      </c>
      <c r="I940" t="str">
        <f t="shared" si="2175"/>
        <v>Non-Document</v>
      </c>
      <c r="J940">
        <f t="shared" si="2180"/>
        <v>10</v>
      </c>
      <c r="K940">
        <f t="shared" ref="K940:L940" si="2235">K915</f>
        <v>10</v>
      </c>
      <c r="L940">
        <f t="shared" si="2235"/>
        <v>20</v>
      </c>
      <c r="M940">
        <f>INDEX('Express Worldwide Export'!$C$14:$S$170,MATCH('Rate Load ExpressWW Export'!L940,'Express Worldwide Export'!$B$14:$B$170,0),MATCH("Zone "&amp;'Rate Load ExpressWW Export'!J940,'Express Worldwide Export'!$C$13:$S$13,0))*1</f>
        <v>1.31</v>
      </c>
      <c r="N940" t="str">
        <f t="shared" si="2177"/>
        <v>Per0.5KG_A</v>
      </c>
      <c r="O940" t="s">
        <v>2310</v>
      </c>
      <c r="P940">
        <f>M939</f>
        <v>88.18</v>
      </c>
      <c r="R940" t="str">
        <f t="shared" si="2167"/>
        <v>('DHL','2024-01-01','2024-12-31','12565','Export','US',NULL,'EXPRESS WW (NON-DOC) ','Non-Document','10',10,20,1.31,'Per0.5KG_A','AppliedMaterials_2024',88.18),</v>
      </c>
    </row>
    <row r="941" spans="1:18" x14ac:dyDescent="0.3">
      <c r="A941" t="str">
        <f t="shared" si="2178"/>
        <v>DHL</v>
      </c>
      <c r="B941" s="1" t="s">
        <v>21</v>
      </c>
      <c r="C941" s="1" t="s">
        <v>2309</v>
      </c>
      <c r="D941">
        <v>12565</v>
      </c>
      <c r="E941" t="str">
        <f t="shared" ref="E941:G941" si="2236">E916</f>
        <v>Export</v>
      </c>
      <c r="F941" t="str">
        <f t="shared" si="2236"/>
        <v>US</v>
      </c>
      <c r="G941" t="str">
        <f t="shared" si="2236"/>
        <v>NULL</v>
      </c>
      <c r="H941" t="s">
        <v>2353</v>
      </c>
      <c r="I941" t="str">
        <f t="shared" si="2175"/>
        <v>Non-Document</v>
      </c>
      <c r="J941">
        <f t="shared" si="2180"/>
        <v>10</v>
      </c>
      <c r="K941">
        <f t="shared" ref="K941:L941" si="2237">K916</f>
        <v>20</v>
      </c>
      <c r="L941">
        <f t="shared" si="2237"/>
        <v>30</v>
      </c>
      <c r="M941">
        <f>INDEX('Express Worldwide Export'!$C$14:$S$170,MATCH('Rate Load ExpressWW Export'!L941,'Express Worldwide Export'!$B$14:$B$170,0),MATCH("Zone "&amp;'Rate Load ExpressWW Export'!J941,'Express Worldwide Export'!$C$13:$S$13,0))*1</f>
        <v>1.19</v>
      </c>
      <c r="N941" t="str">
        <f t="shared" si="2177"/>
        <v>Per0.5KG_A</v>
      </c>
      <c r="O941" t="s">
        <v>2310</v>
      </c>
      <c r="P941">
        <f>P940+((K941-K940)*2)*M940</f>
        <v>114.38000000000001</v>
      </c>
      <c r="R941" t="str">
        <f t="shared" si="2167"/>
        <v>('DHL','2024-01-01','2024-12-31','12565','Export','US',NULL,'EXPRESS WW (NON-DOC) ','Non-Document','10',20,30,1.19,'Per0.5KG_A','AppliedMaterials_2024',114.38),</v>
      </c>
    </row>
    <row r="942" spans="1:18" x14ac:dyDescent="0.3">
      <c r="A942" t="str">
        <f t="shared" si="2178"/>
        <v>DHL</v>
      </c>
      <c r="B942" s="1" t="s">
        <v>21</v>
      </c>
      <c r="C942" s="1" t="s">
        <v>2309</v>
      </c>
      <c r="D942">
        <v>12565</v>
      </c>
      <c r="E942" t="str">
        <f t="shared" ref="E942:G942" si="2238">E917</f>
        <v>Export</v>
      </c>
      <c r="F942" t="str">
        <f t="shared" si="2238"/>
        <v>US</v>
      </c>
      <c r="G942" t="str">
        <f t="shared" si="2238"/>
        <v>NULL</v>
      </c>
      <c r="H942" t="s">
        <v>2353</v>
      </c>
      <c r="I942" t="str">
        <f t="shared" si="2175"/>
        <v>Non-Document</v>
      </c>
      <c r="J942">
        <f t="shared" si="2180"/>
        <v>10</v>
      </c>
      <c r="K942">
        <f t="shared" ref="K942:L942" si="2239">K917</f>
        <v>30</v>
      </c>
      <c r="L942">
        <f t="shared" si="2239"/>
        <v>70</v>
      </c>
      <c r="M942">
        <f>INDEX('Express Worldwide Export'!$C$14:$S$170,MATCH('Rate Load ExpressWW Export'!L942,'Express Worldwide Export'!$B$14:$B$170,0),MATCH("Zone "&amp;'Rate Load ExpressWW Export'!J942,'Express Worldwide Export'!$C$13:$S$13,0))*1</f>
        <v>2.39</v>
      </c>
      <c r="N942" t="str">
        <f t="shared" si="2177"/>
        <v>Per0.5KG_A</v>
      </c>
      <c r="O942" t="s">
        <v>2310</v>
      </c>
      <c r="P942">
        <f>P941+(K942-K941)*2*M941</f>
        <v>138.18</v>
      </c>
      <c r="R942" t="str">
        <f t="shared" si="2167"/>
        <v>('DHL','2024-01-01','2024-12-31','12565','Export','US',NULL,'EXPRESS WW (NON-DOC) ','Non-Document','10',30,70,2.39,'Per0.5KG_A','AppliedMaterials_2024',138.18),</v>
      </c>
    </row>
    <row r="943" spans="1:18" x14ac:dyDescent="0.3">
      <c r="A943" t="str">
        <f t="shared" si="2178"/>
        <v>DHL</v>
      </c>
      <c r="B943" s="1" t="s">
        <v>21</v>
      </c>
      <c r="C943" s="1" t="s">
        <v>2309</v>
      </c>
      <c r="D943">
        <v>12565</v>
      </c>
      <c r="E943" t="str">
        <f t="shared" ref="E943:G943" si="2240">E918</f>
        <v>Export</v>
      </c>
      <c r="F943" t="str">
        <f t="shared" si="2240"/>
        <v>US</v>
      </c>
      <c r="G943" t="str">
        <f t="shared" si="2240"/>
        <v>NULL</v>
      </c>
      <c r="H943" t="s">
        <v>2353</v>
      </c>
      <c r="I943" t="str">
        <f t="shared" si="2175"/>
        <v>Non-Document</v>
      </c>
      <c r="J943">
        <f t="shared" si="2180"/>
        <v>10</v>
      </c>
      <c r="K943">
        <f t="shared" ref="K943:L943" si="2241">K918</f>
        <v>70</v>
      </c>
      <c r="L943">
        <f t="shared" si="2241"/>
        <v>300</v>
      </c>
      <c r="M943">
        <f>INDEX('Express Worldwide Export'!$C$14:$S$170,MATCH('Rate Load ExpressWW Export'!L943,'Express Worldwide Export'!$B$14:$B$170,0),MATCH("Zone "&amp;'Rate Load ExpressWW Export'!J943,'Express Worldwide Export'!$C$13:$S$13,0))*1</f>
        <v>3.11</v>
      </c>
      <c r="N943" t="str">
        <f t="shared" si="2177"/>
        <v>Per0.5KG_A</v>
      </c>
      <c r="O943" t="s">
        <v>2310</v>
      </c>
      <c r="P943">
        <f>P942+(K943-K942)*2*M942</f>
        <v>329.38</v>
      </c>
      <c r="R943" t="str">
        <f t="shared" si="2167"/>
        <v>('DHL','2024-01-01','2024-12-31','12565','Export','US',NULL,'EXPRESS WW (NON-DOC) ','Non-Document','10',70,300,3.11,'Per0.5KG_A','AppliedMaterials_2024',329.38),</v>
      </c>
    </row>
    <row r="944" spans="1:18" x14ac:dyDescent="0.3">
      <c r="A944" t="str">
        <f t="shared" si="2178"/>
        <v>DHL</v>
      </c>
      <c r="B944" s="1" t="s">
        <v>21</v>
      </c>
      <c r="C944" s="1" t="s">
        <v>2309</v>
      </c>
      <c r="D944">
        <v>12565</v>
      </c>
      <c r="E944" t="str">
        <f t="shared" ref="E944:G944" si="2242">E919</f>
        <v>Export</v>
      </c>
      <c r="F944" t="str">
        <f t="shared" si="2242"/>
        <v>US</v>
      </c>
      <c r="G944" t="str">
        <f t="shared" si="2242"/>
        <v>NULL</v>
      </c>
      <c r="H944" t="s">
        <v>2353</v>
      </c>
      <c r="I944" t="str">
        <f t="shared" si="2175"/>
        <v>Non-Document</v>
      </c>
      <c r="J944">
        <f t="shared" si="2180"/>
        <v>10</v>
      </c>
      <c r="K944">
        <f t="shared" ref="K944:L944" si="2243">K919</f>
        <v>300</v>
      </c>
      <c r="L944">
        <f t="shared" si="2243"/>
        <v>99999</v>
      </c>
      <c r="M944">
        <f>INDEX('Express Worldwide Export'!$C$14:$S$170,MATCH('Rate Load ExpressWW Export'!L944,'Express Worldwide Export'!$B$14:$B$170,0),MATCH("Zone "&amp;'Rate Load ExpressWW Export'!J944,'Express Worldwide Export'!$C$13:$S$13,0))*1</f>
        <v>3.22</v>
      </c>
      <c r="N944" t="str">
        <f t="shared" si="2177"/>
        <v>Per0.5KG_A</v>
      </c>
      <c r="O944" t="s">
        <v>2310</v>
      </c>
      <c r="P944">
        <f>P943+(K944-K943)*2*M943</f>
        <v>1759.98</v>
      </c>
      <c r="R944" t="str">
        <f t="shared" si="2167"/>
        <v>('DHL','2024-01-01','2024-12-31','12565','Export','US',NULL,'EXPRESS WW (NON-DOC) ','Non-Document','10',300,99999,3.22,'Per0.5KG_A','AppliedMaterials_2024',1759.98),</v>
      </c>
    </row>
    <row r="945" spans="1:18" x14ac:dyDescent="0.3">
      <c r="A945" t="str">
        <f t="shared" si="2178"/>
        <v>DHL</v>
      </c>
      <c r="B945" s="1" t="s">
        <v>21</v>
      </c>
      <c r="C945" s="1" t="s">
        <v>2309</v>
      </c>
      <c r="D945">
        <v>12565</v>
      </c>
      <c r="E945" t="str">
        <f t="shared" ref="E945:G945" si="2244">E920</f>
        <v>Export</v>
      </c>
      <c r="F945" t="str">
        <f t="shared" si="2244"/>
        <v>US</v>
      </c>
      <c r="G945" t="str">
        <f t="shared" si="2244"/>
        <v>NULL</v>
      </c>
      <c r="H945" t="s">
        <v>2353</v>
      </c>
      <c r="I945" t="str">
        <f t="shared" si="2175"/>
        <v>Non-Document</v>
      </c>
      <c r="J945">
        <f t="shared" si="2180"/>
        <v>11</v>
      </c>
      <c r="K945">
        <f t="shared" ref="K945:L945" si="2245">K920</f>
        <v>0</v>
      </c>
      <c r="L945">
        <f t="shared" si="2245"/>
        <v>0.5</v>
      </c>
      <c r="M945">
        <f>INDEX('Express Worldwide Export'!$C$14:$S$170,MATCH('Rate Load ExpressWW Export'!L945,'Express Worldwide Export'!$B$14:$B$170,0),MATCH("Zone "&amp;'Rate Load ExpressWW Export'!J945,'Express Worldwide Export'!$C$13:$S$13,0))*1</f>
        <v>25.47</v>
      </c>
      <c r="N945" t="str">
        <f t="shared" si="2177"/>
        <v>Flat KG</v>
      </c>
      <c r="O945" t="s">
        <v>2310</v>
      </c>
      <c r="P945" t="s">
        <v>18</v>
      </c>
      <c r="R945" t="str">
        <f t="shared" si="2167"/>
        <v>('DHL','2024-01-01','2024-12-31','12565','Export','US',NULL,'EXPRESS WW (NON-DOC) ','Non-Document','11',0,0.5,25.47,'Flat KG','AppliedMaterials_2024',NULL),</v>
      </c>
    </row>
    <row r="946" spans="1:18" x14ac:dyDescent="0.3">
      <c r="A946" t="str">
        <f t="shared" si="2178"/>
        <v>DHL</v>
      </c>
      <c r="B946" s="1" t="s">
        <v>21</v>
      </c>
      <c r="C946" s="1" t="s">
        <v>2309</v>
      </c>
      <c r="D946">
        <v>12565</v>
      </c>
      <c r="E946" t="str">
        <f t="shared" ref="E946:G946" si="2246">E921</f>
        <v>Export</v>
      </c>
      <c r="F946" t="str">
        <f t="shared" si="2246"/>
        <v>US</v>
      </c>
      <c r="G946" t="str">
        <f t="shared" si="2246"/>
        <v>NULL</v>
      </c>
      <c r="H946" t="s">
        <v>2353</v>
      </c>
      <c r="I946" t="str">
        <f t="shared" si="2175"/>
        <v>Non-Document</v>
      </c>
      <c r="J946">
        <f t="shared" si="2180"/>
        <v>11</v>
      </c>
      <c r="K946">
        <f t="shared" ref="K946:L946" si="2247">K921</f>
        <v>0.5</v>
      </c>
      <c r="L946">
        <f t="shared" si="2247"/>
        <v>1</v>
      </c>
      <c r="M946">
        <f>INDEX('Express Worldwide Export'!$C$14:$S$170,MATCH('Rate Load ExpressWW Export'!L946,'Express Worldwide Export'!$B$14:$B$170,0),MATCH("Zone "&amp;'Rate Load ExpressWW Export'!J946,'Express Worldwide Export'!$C$13:$S$13,0))*1</f>
        <v>31.53</v>
      </c>
      <c r="N946" t="str">
        <f t="shared" si="2177"/>
        <v>Flat KG</v>
      </c>
      <c r="O946" t="s">
        <v>2310</v>
      </c>
      <c r="P946" t="s">
        <v>18</v>
      </c>
      <c r="R946" t="str">
        <f t="shared" si="2167"/>
        <v>('DHL','2024-01-01','2024-12-31','12565','Export','US',NULL,'EXPRESS WW (NON-DOC) ','Non-Document','11',0.5,1,31.53,'Flat KG','AppliedMaterials_2024',NULL),</v>
      </c>
    </row>
    <row r="947" spans="1:18" x14ac:dyDescent="0.3">
      <c r="A947" t="str">
        <f t="shared" si="2178"/>
        <v>DHL</v>
      </c>
      <c r="B947" s="1" t="s">
        <v>21</v>
      </c>
      <c r="C947" s="1" t="s">
        <v>2309</v>
      </c>
      <c r="D947">
        <v>12565</v>
      </c>
      <c r="E947" t="str">
        <f t="shared" ref="E947:G947" si="2248">E922</f>
        <v>Export</v>
      </c>
      <c r="F947" t="str">
        <f t="shared" si="2248"/>
        <v>US</v>
      </c>
      <c r="G947" t="str">
        <f t="shared" si="2248"/>
        <v>NULL</v>
      </c>
      <c r="H947" t="s">
        <v>2353</v>
      </c>
      <c r="I947" t="str">
        <f t="shared" si="2175"/>
        <v>Non-Document</v>
      </c>
      <c r="J947">
        <f t="shared" si="2180"/>
        <v>11</v>
      </c>
      <c r="K947">
        <f t="shared" ref="K947:L947" si="2249">K922</f>
        <v>1</v>
      </c>
      <c r="L947">
        <f t="shared" si="2249"/>
        <v>1.5</v>
      </c>
      <c r="M947">
        <f>INDEX('Express Worldwide Export'!$C$14:$S$170,MATCH('Rate Load ExpressWW Export'!L947,'Express Worldwide Export'!$B$14:$B$170,0),MATCH("Zone "&amp;'Rate Load ExpressWW Export'!J947,'Express Worldwide Export'!$C$13:$S$13,0))*1</f>
        <v>36.78</v>
      </c>
      <c r="N947" t="str">
        <f t="shared" si="2177"/>
        <v>Flat KG</v>
      </c>
      <c r="O947" t="s">
        <v>2310</v>
      </c>
      <c r="P947" t="s">
        <v>18</v>
      </c>
      <c r="R947" t="str">
        <f t="shared" si="2167"/>
        <v>('DHL','2024-01-01','2024-12-31','12565','Export','US',NULL,'EXPRESS WW (NON-DOC) ','Non-Document','11',1,1.5,36.78,'Flat KG','AppliedMaterials_2024',NULL),</v>
      </c>
    </row>
    <row r="948" spans="1:18" x14ac:dyDescent="0.3">
      <c r="A948" t="str">
        <f t="shared" si="2178"/>
        <v>DHL</v>
      </c>
      <c r="B948" s="1" t="s">
        <v>21</v>
      </c>
      <c r="C948" s="1" t="s">
        <v>2309</v>
      </c>
      <c r="D948">
        <v>12565</v>
      </c>
      <c r="E948" t="str">
        <f t="shared" ref="E948:G948" si="2250">E923</f>
        <v>Export</v>
      </c>
      <c r="F948" t="str">
        <f t="shared" si="2250"/>
        <v>US</v>
      </c>
      <c r="G948" t="str">
        <f t="shared" si="2250"/>
        <v>NULL</v>
      </c>
      <c r="H948" t="s">
        <v>2353</v>
      </c>
      <c r="I948" t="str">
        <f t="shared" si="2175"/>
        <v>Non-Document</v>
      </c>
      <c r="J948">
        <f t="shared" si="2180"/>
        <v>11</v>
      </c>
      <c r="K948">
        <f t="shared" ref="K948:L948" si="2251">K923</f>
        <v>1.5</v>
      </c>
      <c r="L948">
        <f t="shared" si="2251"/>
        <v>2</v>
      </c>
      <c r="M948">
        <f>INDEX('Express Worldwide Export'!$C$14:$S$170,MATCH('Rate Load ExpressWW Export'!L948,'Express Worldwide Export'!$B$14:$B$170,0),MATCH("Zone "&amp;'Rate Load ExpressWW Export'!J948,'Express Worldwide Export'!$C$13:$S$13,0))*1</f>
        <v>42.03</v>
      </c>
      <c r="N948" t="str">
        <f t="shared" si="2177"/>
        <v>Flat KG</v>
      </c>
      <c r="O948" t="s">
        <v>2310</v>
      </c>
      <c r="P948" t="s">
        <v>18</v>
      </c>
      <c r="R948" t="str">
        <f t="shared" si="2167"/>
        <v>('DHL','2024-01-01','2024-12-31','12565','Export','US',NULL,'EXPRESS WW (NON-DOC) ','Non-Document','11',1.5,2,42.03,'Flat KG','AppliedMaterials_2024',NULL),</v>
      </c>
    </row>
    <row r="949" spans="1:18" x14ac:dyDescent="0.3">
      <c r="A949" t="str">
        <f t="shared" si="2178"/>
        <v>DHL</v>
      </c>
      <c r="B949" s="1" t="s">
        <v>21</v>
      </c>
      <c r="C949" s="1" t="s">
        <v>2309</v>
      </c>
      <c r="D949">
        <v>12565</v>
      </c>
      <c r="E949" t="str">
        <f t="shared" ref="E949:G949" si="2252">E924</f>
        <v>Export</v>
      </c>
      <c r="F949" t="str">
        <f t="shared" si="2252"/>
        <v>US</v>
      </c>
      <c r="G949" t="str">
        <f t="shared" si="2252"/>
        <v>NULL</v>
      </c>
      <c r="H949" t="s">
        <v>2353</v>
      </c>
      <c r="I949" t="str">
        <f t="shared" si="2175"/>
        <v>Non-Document</v>
      </c>
      <c r="J949">
        <f t="shared" si="2180"/>
        <v>11</v>
      </c>
      <c r="K949">
        <f t="shared" ref="K949:L949" si="2253">K924</f>
        <v>2</v>
      </c>
      <c r="L949">
        <f t="shared" si="2253"/>
        <v>2.5</v>
      </c>
      <c r="M949">
        <f>INDEX('Express Worldwide Export'!$C$14:$S$170,MATCH('Rate Load ExpressWW Export'!L949,'Express Worldwide Export'!$B$14:$B$170,0),MATCH("Zone "&amp;'Rate Load ExpressWW Export'!J949,'Express Worldwide Export'!$C$13:$S$13,0))*1</f>
        <v>47.22</v>
      </c>
      <c r="N949" t="str">
        <f t="shared" si="2177"/>
        <v>Flat KG</v>
      </c>
      <c r="O949" t="s">
        <v>2310</v>
      </c>
      <c r="P949" t="s">
        <v>18</v>
      </c>
      <c r="R949" t="str">
        <f t="shared" si="2167"/>
        <v>('DHL','2024-01-01','2024-12-31','12565','Export','US',NULL,'EXPRESS WW (NON-DOC) ','Non-Document','11',2,2.5,47.22,'Flat KG','AppliedMaterials_2024',NULL),</v>
      </c>
    </row>
    <row r="950" spans="1:18" x14ac:dyDescent="0.3">
      <c r="A950" t="str">
        <f t="shared" si="2178"/>
        <v>DHL</v>
      </c>
      <c r="B950" s="1" t="s">
        <v>21</v>
      </c>
      <c r="C950" s="1" t="s">
        <v>2309</v>
      </c>
      <c r="D950">
        <v>12565</v>
      </c>
      <c r="E950" t="str">
        <f t="shared" ref="E950:G950" si="2254">E925</f>
        <v>Export</v>
      </c>
      <c r="F950" t="str">
        <f t="shared" si="2254"/>
        <v>US</v>
      </c>
      <c r="G950" t="str">
        <f t="shared" si="2254"/>
        <v>NULL</v>
      </c>
      <c r="H950" t="s">
        <v>2353</v>
      </c>
      <c r="I950" t="str">
        <f t="shared" si="2175"/>
        <v>Non-Document</v>
      </c>
      <c r="J950">
        <f t="shared" si="2180"/>
        <v>11</v>
      </c>
      <c r="K950">
        <f t="shared" ref="K950:L950" si="2255">K925</f>
        <v>2.5</v>
      </c>
      <c r="L950">
        <f t="shared" si="2255"/>
        <v>3</v>
      </c>
      <c r="M950">
        <f>INDEX('Express Worldwide Export'!$C$14:$S$170,MATCH('Rate Load ExpressWW Export'!L950,'Express Worldwide Export'!$B$14:$B$170,0),MATCH("Zone "&amp;'Rate Load ExpressWW Export'!J950,'Express Worldwide Export'!$C$13:$S$13,0))*1</f>
        <v>52.04</v>
      </c>
      <c r="N950" t="str">
        <f t="shared" si="2177"/>
        <v>Flat KG</v>
      </c>
      <c r="O950" t="s">
        <v>2310</v>
      </c>
      <c r="P950" t="s">
        <v>18</v>
      </c>
      <c r="R950" t="str">
        <f t="shared" si="2167"/>
        <v>('DHL','2024-01-01','2024-12-31','12565','Export','US',NULL,'EXPRESS WW (NON-DOC) ','Non-Document','11',2.5,3,52.04,'Flat KG','AppliedMaterials_2024',NULL),</v>
      </c>
    </row>
    <row r="951" spans="1:18" x14ac:dyDescent="0.3">
      <c r="A951" t="str">
        <f t="shared" si="2178"/>
        <v>DHL</v>
      </c>
      <c r="B951" s="1" t="s">
        <v>21</v>
      </c>
      <c r="C951" s="1" t="s">
        <v>2309</v>
      </c>
      <c r="D951">
        <v>12565</v>
      </c>
      <c r="E951" t="str">
        <f t="shared" ref="E951:G951" si="2256">E926</f>
        <v>Export</v>
      </c>
      <c r="F951" t="str">
        <f t="shared" si="2256"/>
        <v>US</v>
      </c>
      <c r="G951" t="str">
        <f t="shared" si="2256"/>
        <v>NULL</v>
      </c>
      <c r="H951" t="s">
        <v>2353</v>
      </c>
      <c r="I951" t="str">
        <f t="shared" si="2175"/>
        <v>Non-Document</v>
      </c>
      <c r="J951">
        <f t="shared" si="2180"/>
        <v>11</v>
      </c>
      <c r="K951">
        <f t="shared" ref="K951:L951" si="2257">K926</f>
        <v>3</v>
      </c>
      <c r="L951">
        <f t="shared" si="2257"/>
        <v>3.5</v>
      </c>
      <c r="M951">
        <f>INDEX('Express Worldwide Export'!$C$14:$S$170,MATCH('Rate Load ExpressWW Export'!L951,'Express Worldwide Export'!$B$14:$B$170,0),MATCH("Zone "&amp;'Rate Load ExpressWW Export'!J951,'Express Worldwide Export'!$C$13:$S$13,0))*1</f>
        <v>56.86</v>
      </c>
      <c r="N951" t="str">
        <f t="shared" si="2177"/>
        <v>Flat KG</v>
      </c>
      <c r="O951" t="s">
        <v>2310</v>
      </c>
      <c r="P951" t="s">
        <v>18</v>
      </c>
      <c r="R951" t="str">
        <f t="shared" si="2167"/>
        <v>('DHL','2024-01-01','2024-12-31','12565','Export','US',NULL,'EXPRESS WW (NON-DOC) ','Non-Document','11',3,3.5,56.86,'Flat KG','AppliedMaterials_2024',NULL),</v>
      </c>
    </row>
    <row r="952" spans="1:18" x14ac:dyDescent="0.3">
      <c r="A952" t="str">
        <f t="shared" si="2178"/>
        <v>DHL</v>
      </c>
      <c r="B952" s="1" t="s">
        <v>21</v>
      </c>
      <c r="C952" s="1" t="s">
        <v>2309</v>
      </c>
      <c r="D952">
        <v>12565</v>
      </c>
      <c r="E952" t="str">
        <f t="shared" ref="E952:G952" si="2258">E927</f>
        <v>Export</v>
      </c>
      <c r="F952" t="str">
        <f t="shared" si="2258"/>
        <v>US</v>
      </c>
      <c r="G952" t="str">
        <f t="shared" si="2258"/>
        <v>NULL</v>
      </c>
      <c r="H952" t="s">
        <v>2353</v>
      </c>
      <c r="I952" t="str">
        <f t="shared" si="2175"/>
        <v>Non-Document</v>
      </c>
      <c r="J952">
        <f t="shared" si="2180"/>
        <v>11</v>
      </c>
      <c r="K952">
        <f t="shared" ref="K952:L952" si="2259">K927</f>
        <v>3.5</v>
      </c>
      <c r="L952">
        <f t="shared" si="2259"/>
        <v>4</v>
      </c>
      <c r="M952">
        <f>INDEX('Express Worldwide Export'!$C$14:$S$170,MATCH('Rate Load ExpressWW Export'!L952,'Express Worldwide Export'!$B$14:$B$170,0),MATCH("Zone "&amp;'Rate Load ExpressWW Export'!J952,'Express Worldwide Export'!$C$13:$S$13,0))*1</f>
        <v>61.68</v>
      </c>
      <c r="N952" t="str">
        <f t="shared" si="2177"/>
        <v>Flat KG</v>
      </c>
      <c r="O952" t="s">
        <v>2310</v>
      </c>
      <c r="P952" t="s">
        <v>18</v>
      </c>
      <c r="R952" t="str">
        <f t="shared" si="2167"/>
        <v>('DHL','2024-01-01','2024-12-31','12565','Export','US',NULL,'EXPRESS WW (NON-DOC) ','Non-Document','11',3.5,4,61.68,'Flat KG','AppliedMaterials_2024',NULL),</v>
      </c>
    </row>
    <row r="953" spans="1:18" x14ac:dyDescent="0.3">
      <c r="A953" t="str">
        <f t="shared" si="2178"/>
        <v>DHL</v>
      </c>
      <c r="B953" s="1" t="s">
        <v>21</v>
      </c>
      <c r="C953" s="1" t="s">
        <v>2309</v>
      </c>
      <c r="D953">
        <v>12565</v>
      </c>
      <c r="E953" t="str">
        <f t="shared" ref="E953:G953" si="2260">E928</f>
        <v>Export</v>
      </c>
      <c r="F953" t="str">
        <f t="shared" si="2260"/>
        <v>US</v>
      </c>
      <c r="G953" t="str">
        <f t="shared" si="2260"/>
        <v>NULL</v>
      </c>
      <c r="H953" t="s">
        <v>2353</v>
      </c>
      <c r="I953" t="str">
        <f t="shared" si="2175"/>
        <v>Non-Document</v>
      </c>
      <c r="J953">
        <f t="shared" si="2180"/>
        <v>11</v>
      </c>
      <c r="K953">
        <f t="shared" ref="K953:L953" si="2261">K928</f>
        <v>4</v>
      </c>
      <c r="L953">
        <f t="shared" si="2261"/>
        <v>4.5</v>
      </c>
      <c r="M953">
        <f>INDEX('Express Worldwide Export'!$C$14:$S$170,MATCH('Rate Load ExpressWW Export'!L953,'Express Worldwide Export'!$B$14:$B$170,0),MATCH("Zone "&amp;'Rate Load ExpressWW Export'!J953,'Express Worldwide Export'!$C$13:$S$13,0))*1</f>
        <v>66.5</v>
      </c>
      <c r="N953" t="str">
        <f t="shared" si="2177"/>
        <v>Flat KG</v>
      </c>
      <c r="O953" t="s">
        <v>2310</v>
      </c>
      <c r="P953" t="s">
        <v>18</v>
      </c>
      <c r="R953" t="str">
        <f t="shared" si="2167"/>
        <v>('DHL','2024-01-01','2024-12-31','12565','Export','US',NULL,'EXPRESS WW (NON-DOC) ','Non-Document','11',4,4.5,66.5,'Flat KG','AppliedMaterials_2024',NULL),</v>
      </c>
    </row>
    <row r="954" spans="1:18" x14ac:dyDescent="0.3">
      <c r="A954" t="str">
        <f t="shared" si="2178"/>
        <v>DHL</v>
      </c>
      <c r="B954" s="1" t="s">
        <v>21</v>
      </c>
      <c r="C954" s="1" t="s">
        <v>2309</v>
      </c>
      <c r="D954">
        <v>12565</v>
      </c>
      <c r="E954" t="str">
        <f t="shared" ref="E954:G954" si="2262">E929</f>
        <v>Export</v>
      </c>
      <c r="F954" t="str">
        <f t="shared" si="2262"/>
        <v>US</v>
      </c>
      <c r="G954" t="str">
        <f t="shared" si="2262"/>
        <v>NULL</v>
      </c>
      <c r="H954" t="s">
        <v>2353</v>
      </c>
      <c r="I954" t="str">
        <f t="shared" si="2175"/>
        <v>Non-Document</v>
      </c>
      <c r="J954">
        <f t="shared" si="2180"/>
        <v>11</v>
      </c>
      <c r="K954">
        <f t="shared" ref="K954:L954" si="2263">K929</f>
        <v>4.5</v>
      </c>
      <c r="L954">
        <f t="shared" si="2263"/>
        <v>5</v>
      </c>
      <c r="M954">
        <f>INDEX('Express Worldwide Export'!$C$14:$S$170,MATCH('Rate Load ExpressWW Export'!L954,'Express Worldwide Export'!$B$14:$B$170,0),MATCH("Zone "&amp;'Rate Load ExpressWW Export'!J954,'Express Worldwide Export'!$C$13:$S$13,0))*1</f>
        <v>71.319999999999993</v>
      </c>
      <c r="N954" t="str">
        <f t="shared" si="2177"/>
        <v>Flat KG</v>
      </c>
      <c r="O954" t="s">
        <v>2310</v>
      </c>
      <c r="P954" t="s">
        <v>18</v>
      </c>
      <c r="R954" t="str">
        <f t="shared" si="2167"/>
        <v>('DHL','2024-01-01','2024-12-31','12565','Export','US',NULL,'EXPRESS WW (NON-DOC) ','Non-Document','11',4.5,5,71.32,'Flat KG','AppliedMaterials_2024',NULL),</v>
      </c>
    </row>
    <row r="955" spans="1:18" x14ac:dyDescent="0.3">
      <c r="A955" t="str">
        <f t="shared" si="2178"/>
        <v>DHL</v>
      </c>
      <c r="B955" s="1" t="s">
        <v>21</v>
      </c>
      <c r="C955" s="1" t="s">
        <v>2309</v>
      </c>
      <c r="D955">
        <v>12565</v>
      </c>
      <c r="E955" t="str">
        <f t="shared" ref="E955:G955" si="2264">E930</f>
        <v>Export</v>
      </c>
      <c r="F955" t="str">
        <f t="shared" si="2264"/>
        <v>US</v>
      </c>
      <c r="G955" t="str">
        <f t="shared" si="2264"/>
        <v>NULL</v>
      </c>
      <c r="H955" t="s">
        <v>2353</v>
      </c>
      <c r="I955" t="str">
        <f t="shared" si="2175"/>
        <v>Non-Document</v>
      </c>
      <c r="J955">
        <f t="shared" si="2180"/>
        <v>11</v>
      </c>
      <c r="K955">
        <f t="shared" ref="K955:L955" si="2265">K930</f>
        <v>5</v>
      </c>
      <c r="L955">
        <f t="shared" si="2265"/>
        <v>5.5</v>
      </c>
      <c r="M955">
        <f>INDEX('Express Worldwide Export'!$C$14:$S$170,MATCH('Rate Load ExpressWW Export'!L955,'Express Worldwide Export'!$B$14:$B$170,0),MATCH("Zone "&amp;'Rate Load ExpressWW Export'!J955,'Express Worldwide Export'!$C$13:$S$13,0))*1</f>
        <v>74.78</v>
      </c>
      <c r="N955" t="str">
        <f t="shared" si="2177"/>
        <v>Flat KG</v>
      </c>
      <c r="O955" t="s">
        <v>2310</v>
      </c>
      <c r="P955" t="s">
        <v>18</v>
      </c>
      <c r="R955" t="str">
        <f t="shared" si="2167"/>
        <v>('DHL','2024-01-01','2024-12-31','12565','Export','US',NULL,'EXPRESS WW (NON-DOC) ','Non-Document','11',5,5.5,74.78,'Flat KG','AppliedMaterials_2024',NULL),</v>
      </c>
    </row>
    <row r="956" spans="1:18" x14ac:dyDescent="0.3">
      <c r="A956" t="str">
        <f t="shared" si="2178"/>
        <v>DHL</v>
      </c>
      <c r="B956" s="1" t="s">
        <v>21</v>
      </c>
      <c r="C956" s="1" t="s">
        <v>2309</v>
      </c>
      <c r="D956">
        <v>12565</v>
      </c>
      <c r="E956" t="str">
        <f t="shared" ref="E956:G956" si="2266">E931</f>
        <v>Export</v>
      </c>
      <c r="F956" t="str">
        <f t="shared" si="2266"/>
        <v>US</v>
      </c>
      <c r="G956" t="str">
        <f t="shared" si="2266"/>
        <v>NULL</v>
      </c>
      <c r="H956" t="s">
        <v>2353</v>
      </c>
      <c r="I956" t="str">
        <f t="shared" si="2175"/>
        <v>Non-Document</v>
      </c>
      <c r="J956">
        <f t="shared" si="2180"/>
        <v>11</v>
      </c>
      <c r="K956">
        <f t="shared" ref="K956:L956" si="2267">K931</f>
        <v>5.5</v>
      </c>
      <c r="L956">
        <f t="shared" si="2267"/>
        <v>6</v>
      </c>
      <c r="M956">
        <f>INDEX('Express Worldwide Export'!$C$14:$S$170,MATCH('Rate Load ExpressWW Export'!L956,'Express Worldwide Export'!$B$14:$B$170,0),MATCH("Zone "&amp;'Rate Load ExpressWW Export'!J956,'Express Worldwide Export'!$C$13:$S$13,0))*1</f>
        <v>78.239999999999995</v>
      </c>
      <c r="N956" t="str">
        <f t="shared" si="2177"/>
        <v>Flat KG</v>
      </c>
      <c r="O956" t="s">
        <v>2310</v>
      </c>
      <c r="P956" t="s">
        <v>18</v>
      </c>
      <c r="R956" t="str">
        <f t="shared" si="2167"/>
        <v>('DHL','2024-01-01','2024-12-31','12565','Export','US',NULL,'EXPRESS WW (NON-DOC) ','Non-Document','11',5.5,6,78.24,'Flat KG','AppliedMaterials_2024',NULL),</v>
      </c>
    </row>
    <row r="957" spans="1:18" x14ac:dyDescent="0.3">
      <c r="A957" t="str">
        <f t="shared" si="2178"/>
        <v>DHL</v>
      </c>
      <c r="B957" s="1" t="s">
        <v>21</v>
      </c>
      <c r="C957" s="1" t="s">
        <v>2309</v>
      </c>
      <c r="D957">
        <v>12565</v>
      </c>
      <c r="E957" t="str">
        <f t="shared" ref="E957:G957" si="2268">E932</f>
        <v>Export</v>
      </c>
      <c r="F957" t="str">
        <f t="shared" si="2268"/>
        <v>US</v>
      </c>
      <c r="G957" t="str">
        <f t="shared" si="2268"/>
        <v>NULL</v>
      </c>
      <c r="H957" t="s">
        <v>2353</v>
      </c>
      <c r="I957" t="str">
        <f t="shared" si="2175"/>
        <v>Non-Document</v>
      </c>
      <c r="J957">
        <f t="shared" si="2180"/>
        <v>11</v>
      </c>
      <c r="K957">
        <f t="shared" ref="K957:L957" si="2269">K932</f>
        <v>6</v>
      </c>
      <c r="L957">
        <f t="shared" si="2269"/>
        <v>6.5</v>
      </c>
      <c r="M957">
        <f>INDEX('Express Worldwide Export'!$C$14:$S$170,MATCH('Rate Load ExpressWW Export'!L957,'Express Worldwide Export'!$B$14:$B$170,0),MATCH("Zone "&amp;'Rate Load ExpressWW Export'!J957,'Express Worldwide Export'!$C$13:$S$13,0))*1</f>
        <v>81.7</v>
      </c>
      <c r="N957" t="str">
        <f t="shared" si="2177"/>
        <v>Flat KG</v>
      </c>
      <c r="O957" t="s">
        <v>2310</v>
      </c>
      <c r="P957" t="s">
        <v>18</v>
      </c>
      <c r="R957" t="str">
        <f t="shared" si="2167"/>
        <v>('DHL','2024-01-01','2024-12-31','12565','Export','US',NULL,'EXPRESS WW (NON-DOC) ','Non-Document','11',6,6.5,81.7,'Flat KG','AppliedMaterials_2024',NULL),</v>
      </c>
    </row>
    <row r="958" spans="1:18" x14ac:dyDescent="0.3">
      <c r="A958" t="str">
        <f t="shared" si="2178"/>
        <v>DHL</v>
      </c>
      <c r="B958" s="1" t="s">
        <v>21</v>
      </c>
      <c r="C958" s="1" t="s">
        <v>2309</v>
      </c>
      <c r="D958">
        <v>12565</v>
      </c>
      <c r="E958" t="str">
        <f t="shared" ref="E958:G958" si="2270">E933</f>
        <v>Export</v>
      </c>
      <c r="F958" t="str">
        <f t="shared" si="2270"/>
        <v>US</v>
      </c>
      <c r="G958" t="str">
        <f t="shared" si="2270"/>
        <v>NULL</v>
      </c>
      <c r="H958" t="s">
        <v>2353</v>
      </c>
      <c r="I958" t="str">
        <f t="shared" si="2175"/>
        <v>Non-Document</v>
      </c>
      <c r="J958">
        <f t="shared" si="2180"/>
        <v>11</v>
      </c>
      <c r="K958">
        <f t="shared" ref="K958:L958" si="2271">K933</f>
        <v>6.5</v>
      </c>
      <c r="L958">
        <f t="shared" si="2271"/>
        <v>7</v>
      </c>
      <c r="M958">
        <f>INDEX('Express Worldwide Export'!$C$14:$S$170,MATCH('Rate Load ExpressWW Export'!L958,'Express Worldwide Export'!$B$14:$B$170,0),MATCH("Zone "&amp;'Rate Load ExpressWW Export'!J958,'Express Worldwide Export'!$C$13:$S$13,0))*1</f>
        <v>85.16</v>
      </c>
      <c r="N958" t="str">
        <f t="shared" si="2177"/>
        <v>Flat KG</v>
      </c>
      <c r="O958" t="s">
        <v>2310</v>
      </c>
      <c r="P958" t="s">
        <v>18</v>
      </c>
      <c r="R958" t="str">
        <f t="shared" si="2167"/>
        <v>('DHL','2024-01-01','2024-12-31','12565','Export','US',NULL,'EXPRESS WW (NON-DOC) ','Non-Document','11',6.5,7,85.16,'Flat KG','AppliedMaterials_2024',NULL),</v>
      </c>
    </row>
    <row r="959" spans="1:18" x14ac:dyDescent="0.3">
      <c r="A959" t="str">
        <f t="shared" si="2178"/>
        <v>DHL</v>
      </c>
      <c r="B959" s="1" t="s">
        <v>21</v>
      </c>
      <c r="C959" s="1" t="s">
        <v>2309</v>
      </c>
      <c r="D959">
        <v>12565</v>
      </c>
      <c r="E959" t="str">
        <f t="shared" ref="E959:G959" si="2272">E934</f>
        <v>Export</v>
      </c>
      <c r="F959" t="str">
        <f t="shared" si="2272"/>
        <v>US</v>
      </c>
      <c r="G959" t="str">
        <f t="shared" si="2272"/>
        <v>NULL</v>
      </c>
      <c r="H959" t="s">
        <v>2353</v>
      </c>
      <c r="I959" t="str">
        <f t="shared" si="2175"/>
        <v>Non-Document</v>
      </c>
      <c r="J959">
        <f t="shared" si="2180"/>
        <v>11</v>
      </c>
      <c r="K959">
        <f t="shared" ref="K959:L959" si="2273">K934</f>
        <v>7</v>
      </c>
      <c r="L959">
        <f t="shared" si="2273"/>
        <v>7.5</v>
      </c>
      <c r="M959">
        <f>INDEX('Express Worldwide Export'!$C$14:$S$170,MATCH('Rate Load ExpressWW Export'!L959,'Express Worldwide Export'!$B$14:$B$170,0),MATCH("Zone "&amp;'Rate Load ExpressWW Export'!J959,'Express Worldwide Export'!$C$13:$S$13,0))*1</f>
        <v>88.62</v>
      </c>
      <c r="N959" t="str">
        <f t="shared" si="2177"/>
        <v>Flat KG</v>
      </c>
      <c r="O959" t="s">
        <v>2310</v>
      </c>
      <c r="P959" t="s">
        <v>18</v>
      </c>
      <c r="R959" t="str">
        <f t="shared" si="2167"/>
        <v>('DHL','2024-01-01','2024-12-31','12565','Export','US',NULL,'EXPRESS WW (NON-DOC) ','Non-Document','11',7,7.5,88.62,'Flat KG','AppliedMaterials_2024',NULL),</v>
      </c>
    </row>
    <row r="960" spans="1:18" x14ac:dyDescent="0.3">
      <c r="A960" t="str">
        <f t="shared" si="2178"/>
        <v>DHL</v>
      </c>
      <c r="B960" s="1" t="s">
        <v>21</v>
      </c>
      <c r="C960" s="1" t="s">
        <v>2309</v>
      </c>
      <c r="D960">
        <v>12565</v>
      </c>
      <c r="E960" t="str">
        <f t="shared" ref="E960:G960" si="2274">E935</f>
        <v>Export</v>
      </c>
      <c r="F960" t="str">
        <f t="shared" si="2274"/>
        <v>US</v>
      </c>
      <c r="G960" t="str">
        <f t="shared" si="2274"/>
        <v>NULL</v>
      </c>
      <c r="H960" t="s">
        <v>2353</v>
      </c>
      <c r="I960" t="str">
        <f t="shared" si="2175"/>
        <v>Non-Document</v>
      </c>
      <c r="J960">
        <f t="shared" si="2180"/>
        <v>11</v>
      </c>
      <c r="K960">
        <f t="shared" ref="K960:L960" si="2275">K935</f>
        <v>7.5</v>
      </c>
      <c r="L960">
        <f t="shared" si="2275"/>
        <v>8</v>
      </c>
      <c r="M960">
        <f>INDEX('Express Worldwide Export'!$C$14:$S$170,MATCH('Rate Load ExpressWW Export'!L960,'Express Worldwide Export'!$B$14:$B$170,0),MATCH("Zone "&amp;'Rate Load ExpressWW Export'!J960,'Express Worldwide Export'!$C$13:$S$13,0))*1</f>
        <v>92.08</v>
      </c>
      <c r="N960" t="str">
        <f t="shared" si="2177"/>
        <v>Flat KG</v>
      </c>
      <c r="O960" t="s">
        <v>2310</v>
      </c>
      <c r="P960" t="s">
        <v>18</v>
      </c>
      <c r="R960" t="str">
        <f t="shared" si="2167"/>
        <v>('DHL','2024-01-01','2024-12-31','12565','Export','US',NULL,'EXPRESS WW (NON-DOC) ','Non-Document','11',7.5,8,92.08,'Flat KG','AppliedMaterials_2024',NULL),</v>
      </c>
    </row>
    <row r="961" spans="1:18" x14ac:dyDescent="0.3">
      <c r="A961" t="str">
        <f t="shared" si="2178"/>
        <v>DHL</v>
      </c>
      <c r="B961" s="1" t="s">
        <v>21</v>
      </c>
      <c r="C961" s="1" t="s">
        <v>2309</v>
      </c>
      <c r="D961">
        <v>12565</v>
      </c>
      <c r="E961" t="str">
        <f t="shared" ref="E961:G961" si="2276">E936</f>
        <v>Export</v>
      </c>
      <c r="F961" t="str">
        <f t="shared" si="2276"/>
        <v>US</v>
      </c>
      <c r="G961" t="str">
        <f t="shared" si="2276"/>
        <v>NULL</v>
      </c>
      <c r="H961" t="s">
        <v>2353</v>
      </c>
      <c r="I961" t="str">
        <f t="shared" si="2175"/>
        <v>Non-Document</v>
      </c>
      <c r="J961">
        <f t="shared" si="2180"/>
        <v>11</v>
      </c>
      <c r="K961">
        <f t="shared" ref="K961:L961" si="2277">K936</f>
        <v>8</v>
      </c>
      <c r="L961">
        <f t="shared" si="2277"/>
        <v>8.5</v>
      </c>
      <c r="M961">
        <f>INDEX('Express Worldwide Export'!$C$14:$S$170,MATCH('Rate Load ExpressWW Export'!L961,'Express Worldwide Export'!$B$14:$B$170,0),MATCH("Zone "&amp;'Rate Load ExpressWW Export'!J961,'Express Worldwide Export'!$C$13:$S$13,0))*1</f>
        <v>95.54</v>
      </c>
      <c r="N961" t="str">
        <f t="shared" si="2177"/>
        <v>Flat KG</v>
      </c>
      <c r="O961" t="s">
        <v>2310</v>
      </c>
      <c r="P961" t="s">
        <v>18</v>
      </c>
      <c r="R961" t="str">
        <f t="shared" si="2167"/>
        <v>('DHL','2024-01-01','2024-12-31','12565','Export','US',NULL,'EXPRESS WW (NON-DOC) ','Non-Document','11',8,8.5,95.54,'Flat KG','AppliedMaterials_2024',NULL),</v>
      </c>
    </row>
    <row r="962" spans="1:18" x14ac:dyDescent="0.3">
      <c r="A962" t="str">
        <f t="shared" si="2178"/>
        <v>DHL</v>
      </c>
      <c r="B962" s="1" t="s">
        <v>21</v>
      </c>
      <c r="C962" s="1" t="s">
        <v>2309</v>
      </c>
      <c r="D962">
        <v>12565</v>
      </c>
      <c r="E962" t="str">
        <f t="shared" ref="E962:G962" si="2278">E937</f>
        <v>Export</v>
      </c>
      <c r="F962" t="str">
        <f t="shared" si="2278"/>
        <v>US</v>
      </c>
      <c r="G962" t="str">
        <f t="shared" si="2278"/>
        <v>NULL</v>
      </c>
      <c r="H962" t="s">
        <v>2353</v>
      </c>
      <c r="I962" t="str">
        <f t="shared" si="2175"/>
        <v>Non-Document</v>
      </c>
      <c r="J962">
        <f t="shared" si="2180"/>
        <v>11</v>
      </c>
      <c r="K962">
        <f t="shared" ref="K962:L962" si="2279">K937</f>
        <v>8.5</v>
      </c>
      <c r="L962">
        <f t="shared" si="2279"/>
        <v>9</v>
      </c>
      <c r="M962">
        <f>INDEX('Express Worldwide Export'!$C$14:$S$170,MATCH('Rate Load ExpressWW Export'!L962,'Express Worldwide Export'!$B$14:$B$170,0),MATCH("Zone "&amp;'Rate Load ExpressWW Export'!J962,'Express Worldwide Export'!$C$13:$S$13,0))*1</f>
        <v>99</v>
      </c>
      <c r="N962" t="str">
        <f t="shared" si="2177"/>
        <v>Flat KG</v>
      </c>
      <c r="O962" t="s">
        <v>2310</v>
      </c>
      <c r="P962" t="s">
        <v>18</v>
      </c>
      <c r="R962" t="str">
        <f t="shared" si="2167"/>
        <v>('DHL','2024-01-01','2024-12-31','12565','Export','US',NULL,'EXPRESS WW (NON-DOC) ','Non-Document','11',8.5,9,99,'Flat KG','AppliedMaterials_2024',NULL),</v>
      </c>
    </row>
    <row r="963" spans="1:18" x14ac:dyDescent="0.3">
      <c r="A963" t="str">
        <f t="shared" si="2178"/>
        <v>DHL</v>
      </c>
      <c r="B963" s="1" t="s">
        <v>21</v>
      </c>
      <c r="C963" s="1" t="s">
        <v>2309</v>
      </c>
      <c r="D963">
        <v>12565</v>
      </c>
      <c r="E963" t="str">
        <f t="shared" ref="E963:G963" si="2280">E938</f>
        <v>Export</v>
      </c>
      <c r="F963" t="str">
        <f t="shared" si="2280"/>
        <v>US</v>
      </c>
      <c r="G963" t="str">
        <f t="shared" si="2280"/>
        <v>NULL</v>
      </c>
      <c r="H963" t="s">
        <v>2353</v>
      </c>
      <c r="I963" t="str">
        <f t="shared" si="2175"/>
        <v>Non-Document</v>
      </c>
      <c r="J963">
        <f t="shared" si="2180"/>
        <v>11</v>
      </c>
      <c r="K963">
        <f t="shared" ref="K963:L963" si="2281">K938</f>
        <v>9</v>
      </c>
      <c r="L963">
        <f t="shared" si="2281"/>
        <v>9.5</v>
      </c>
      <c r="M963">
        <f>INDEX('Express Worldwide Export'!$C$14:$S$170,MATCH('Rate Load ExpressWW Export'!L963,'Express Worldwide Export'!$B$14:$B$170,0),MATCH("Zone "&amp;'Rate Load ExpressWW Export'!J963,'Express Worldwide Export'!$C$13:$S$13,0))*1</f>
        <v>102.46</v>
      </c>
      <c r="N963" t="str">
        <f t="shared" si="2177"/>
        <v>Flat KG</v>
      </c>
      <c r="O963" t="s">
        <v>2310</v>
      </c>
      <c r="P963" t="s">
        <v>18</v>
      </c>
      <c r="R963" t="str">
        <f t="shared" si="2167"/>
        <v>('DHL','2024-01-01','2024-12-31','12565','Export','US',NULL,'EXPRESS WW (NON-DOC) ','Non-Document','11',9,9.5,102.46,'Flat KG','AppliedMaterials_2024',NULL),</v>
      </c>
    </row>
    <row r="964" spans="1:18" x14ac:dyDescent="0.3">
      <c r="A964" t="str">
        <f t="shared" si="2178"/>
        <v>DHL</v>
      </c>
      <c r="B964" s="1" t="s">
        <v>21</v>
      </c>
      <c r="C964" s="1" t="s">
        <v>2309</v>
      </c>
      <c r="D964">
        <v>12565</v>
      </c>
      <c r="E964" t="str">
        <f t="shared" ref="E964:G964" si="2282">E939</f>
        <v>Export</v>
      </c>
      <c r="F964" t="str">
        <f t="shared" si="2282"/>
        <v>US</v>
      </c>
      <c r="G964" t="str">
        <f t="shared" si="2282"/>
        <v>NULL</v>
      </c>
      <c r="H964" t="s">
        <v>2353</v>
      </c>
      <c r="I964" t="str">
        <f t="shared" si="2175"/>
        <v>Non-Document</v>
      </c>
      <c r="J964">
        <f t="shared" si="2180"/>
        <v>11</v>
      </c>
      <c r="K964">
        <f t="shared" ref="K964:L964" si="2283">K939</f>
        <v>9.5</v>
      </c>
      <c r="L964">
        <f t="shared" si="2283"/>
        <v>10</v>
      </c>
      <c r="M964">
        <f>INDEX('Express Worldwide Export'!$C$14:$S$170,MATCH('Rate Load ExpressWW Export'!L964,'Express Worldwide Export'!$B$14:$B$170,0),MATCH("Zone "&amp;'Rate Load ExpressWW Export'!J964,'Express Worldwide Export'!$C$13:$S$13,0))*1</f>
        <v>105.92</v>
      </c>
      <c r="N964" t="str">
        <f t="shared" si="2177"/>
        <v>Flat KG</v>
      </c>
      <c r="O964" t="s">
        <v>2310</v>
      </c>
      <c r="P964" t="s">
        <v>18</v>
      </c>
      <c r="R964" t="str">
        <f t="shared" si="2167"/>
        <v>('DHL','2024-01-01','2024-12-31','12565','Export','US',NULL,'EXPRESS WW (NON-DOC) ','Non-Document','11',9.5,10,105.92,'Flat KG','AppliedMaterials_2024',NULL),</v>
      </c>
    </row>
    <row r="965" spans="1:18" x14ac:dyDescent="0.3">
      <c r="A965" t="str">
        <f t="shared" si="2178"/>
        <v>DHL</v>
      </c>
      <c r="B965" s="1" t="s">
        <v>21</v>
      </c>
      <c r="C965" s="1" t="s">
        <v>2309</v>
      </c>
      <c r="D965">
        <v>12565</v>
      </c>
      <c r="E965" t="str">
        <f t="shared" ref="E965:G965" si="2284">E940</f>
        <v>Export</v>
      </c>
      <c r="F965" t="str">
        <f t="shared" si="2284"/>
        <v>US</v>
      </c>
      <c r="G965" t="str">
        <f t="shared" si="2284"/>
        <v>NULL</v>
      </c>
      <c r="H965" t="s">
        <v>2353</v>
      </c>
      <c r="I965" t="str">
        <f t="shared" si="2175"/>
        <v>Non-Document</v>
      </c>
      <c r="J965">
        <f t="shared" si="2180"/>
        <v>11</v>
      </c>
      <c r="K965">
        <f t="shared" ref="K965:L965" si="2285">K940</f>
        <v>10</v>
      </c>
      <c r="L965">
        <f t="shared" si="2285"/>
        <v>20</v>
      </c>
      <c r="M965">
        <f>INDEX('Express Worldwide Export'!$C$14:$S$170,MATCH('Rate Load ExpressWW Export'!L965,'Express Worldwide Export'!$B$14:$B$170,0),MATCH("Zone "&amp;'Rate Load ExpressWW Export'!J965,'Express Worldwide Export'!$C$13:$S$13,0))*1</f>
        <v>1.67</v>
      </c>
      <c r="N965" t="str">
        <f t="shared" si="2177"/>
        <v>Per0.5KG_A</v>
      </c>
      <c r="O965" t="s">
        <v>2310</v>
      </c>
      <c r="P965">
        <f>M964</f>
        <v>105.92</v>
      </c>
      <c r="R965" t="str">
        <f t="shared" si="2167"/>
        <v>('DHL','2024-01-01','2024-12-31','12565','Export','US',NULL,'EXPRESS WW (NON-DOC) ','Non-Document','11',10,20,1.67,'Per0.5KG_A','AppliedMaterials_2024',105.92),</v>
      </c>
    </row>
    <row r="966" spans="1:18" x14ac:dyDescent="0.3">
      <c r="A966" t="str">
        <f t="shared" si="2178"/>
        <v>DHL</v>
      </c>
      <c r="B966" s="1" t="s">
        <v>21</v>
      </c>
      <c r="C966" s="1" t="s">
        <v>2309</v>
      </c>
      <c r="D966">
        <v>12565</v>
      </c>
      <c r="E966" t="str">
        <f t="shared" ref="E966:G966" si="2286">E941</f>
        <v>Export</v>
      </c>
      <c r="F966" t="str">
        <f t="shared" si="2286"/>
        <v>US</v>
      </c>
      <c r="G966" t="str">
        <f t="shared" si="2286"/>
        <v>NULL</v>
      </c>
      <c r="H966" t="s">
        <v>2353</v>
      </c>
      <c r="I966" t="str">
        <f t="shared" si="2175"/>
        <v>Non-Document</v>
      </c>
      <c r="J966">
        <f t="shared" si="2180"/>
        <v>11</v>
      </c>
      <c r="K966">
        <f t="shared" ref="K966:L966" si="2287">K941</f>
        <v>20</v>
      </c>
      <c r="L966">
        <f t="shared" si="2287"/>
        <v>30</v>
      </c>
      <c r="M966">
        <f>INDEX('Express Worldwide Export'!$C$14:$S$170,MATCH('Rate Load ExpressWW Export'!L966,'Express Worldwide Export'!$B$14:$B$170,0),MATCH("Zone "&amp;'Rate Load ExpressWW Export'!J966,'Express Worldwide Export'!$C$13:$S$13,0))*1</f>
        <v>1.27</v>
      </c>
      <c r="N966" t="str">
        <f t="shared" si="2177"/>
        <v>Per0.5KG_A</v>
      </c>
      <c r="O966" t="s">
        <v>2310</v>
      </c>
      <c r="P966">
        <f>P965+((K966-K965)*2)*M965</f>
        <v>139.32</v>
      </c>
      <c r="R966" t="str">
        <f t="shared" si="2167"/>
        <v>('DHL','2024-01-01','2024-12-31','12565','Export','US',NULL,'EXPRESS WW (NON-DOC) ','Non-Document','11',20,30,1.27,'Per0.5KG_A','AppliedMaterials_2024',139.32),</v>
      </c>
    </row>
    <row r="967" spans="1:18" x14ac:dyDescent="0.3">
      <c r="A967" t="str">
        <f t="shared" si="2178"/>
        <v>DHL</v>
      </c>
      <c r="B967" s="1" t="s">
        <v>21</v>
      </c>
      <c r="C967" s="1" t="s">
        <v>2309</v>
      </c>
      <c r="D967">
        <v>12565</v>
      </c>
      <c r="E967" t="str">
        <f t="shared" ref="E967:G967" si="2288">E942</f>
        <v>Export</v>
      </c>
      <c r="F967" t="str">
        <f t="shared" si="2288"/>
        <v>US</v>
      </c>
      <c r="G967" t="str">
        <f t="shared" si="2288"/>
        <v>NULL</v>
      </c>
      <c r="H967" t="s">
        <v>2353</v>
      </c>
      <c r="I967" t="str">
        <f t="shared" si="2175"/>
        <v>Non-Document</v>
      </c>
      <c r="J967">
        <f t="shared" si="2180"/>
        <v>11</v>
      </c>
      <c r="K967">
        <f t="shared" ref="K967:L967" si="2289">K942</f>
        <v>30</v>
      </c>
      <c r="L967">
        <f t="shared" si="2289"/>
        <v>70</v>
      </c>
      <c r="M967">
        <f>INDEX('Express Worldwide Export'!$C$14:$S$170,MATCH('Rate Load ExpressWW Export'!L967,'Express Worldwide Export'!$B$14:$B$170,0),MATCH("Zone "&amp;'Rate Load ExpressWW Export'!J967,'Express Worldwide Export'!$C$13:$S$13,0))*1</f>
        <v>2.5299999999999998</v>
      </c>
      <c r="N967" t="str">
        <f t="shared" si="2177"/>
        <v>Per0.5KG_A</v>
      </c>
      <c r="O967" t="s">
        <v>2310</v>
      </c>
      <c r="P967">
        <f>P966+(K967-K966)*2*M966</f>
        <v>164.72</v>
      </c>
      <c r="R967" t="str">
        <f t="shared" si="2167"/>
        <v>('DHL','2024-01-01','2024-12-31','12565','Export','US',NULL,'EXPRESS WW (NON-DOC) ','Non-Document','11',30,70,2.53,'Per0.5KG_A','AppliedMaterials_2024',164.72),</v>
      </c>
    </row>
    <row r="968" spans="1:18" x14ac:dyDescent="0.3">
      <c r="A968" t="str">
        <f t="shared" si="2178"/>
        <v>DHL</v>
      </c>
      <c r="B968" s="1" t="s">
        <v>21</v>
      </c>
      <c r="C968" s="1" t="s">
        <v>2309</v>
      </c>
      <c r="D968">
        <v>12565</v>
      </c>
      <c r="E968" t="str">
        <f t="shared" ref="E968:G968" si="2290">E943</f>
        <v>Export</v>
      </c>
      <c r="F968" t="str">
        <f t="shared" si="2290"/>
        <v>US</v>
      </c>
      <c r="G968" t="str">
        <f t="shared" si="2290"/>
        <v>NULL</v>
      </c>
      <c r="H968" t="s">
        <v>2353</v>
      </c>
      <c r="I968" t="str">
        <f t="shared" si="2175"/>
        <v>Non-Document</v>
      </c>
      <c r="J968">
        <f t="shared" si="2180"/>
        <v>11</v>
      </c>
      <c r="K968">
        <f t="shared" ref="K968:L968" si="2291">K943</f>
        <v>70</v>
      </c>
      <c r="L968">
        <f t="shared" si="2291"/>
        <v>300</v>
      </c>
      <c r="M968">
        <f>INDEX('Express Worldwide Export'!$C$14:$S$170,MATCH('Rate Load ExpressWW Export'!L968,'Express Worldwide Export'!$B$14:$B$170,0),MATCH("Zone "&amp;'Rate Load ExpressWW Export'!J968,'Express Worldwide Export'!$C$13:$S$13,0))*1</f>
        <v>4.74</v>
      </c>
      <c r="N968" t="str">
        <f t="shared" si="2177"/>
        <v>Per0.5KG_A</v>
      </c>
      <c r="O968" t="s">
        <v>2310</v>
      </c>
      <c r="P968">
        <f>P967+(K968-K967)*2*M967</f>
        <v>367.12</v>
      </c>
      <c r="R968" t="str">
        <f t="shared" si="2167"/>
        <v>('DHL','2024-01-01','2024-12-31','12565','Export','US',NULL,'EXPRESS WW (NON-DOC) ','Non-Document','11',70,300,4.74,'Per0.5KG_A','AppliedMaterials_2024',367.12),</v>
      </c>
    </row>
    <row r="969" spans="1:18" x14ac:dyDescent="0.3">
      <c r="A969" t="str">
        <f t="shared" si="2178"/>
        <v>DHL</v>
      </c>
      <c r="B969" s="1" t="s">
        <v>21</v>
      </c>
      <c r="C969" s="1" t="s">
        <v>2309</v>
      </c>
      <c r="D969">
        <v>12565</v>
      </c>
      <c r="E969" t="str">
        <f t="shared" ref="E969:G969" si="2292">E944</f>
        <v>Export</v>
      </c>
      <c r="F969" t="str">
        <f t="shared" si="2292"/>
        <v>US</v>
      </c>
      <c r="G969" t="str">
        <f t="shared" si="2292"/>
        <v>NULL</v>
      </c>
      <c r="H969" t="s">
        <v>2353</v>
      </c>
      <c r="I969" t="str">
        <f t="shared" si="2175"/>
        <v>Non-Document</v>
      </c>
      <c r="J969">
        <f t="shared" si="2180"/>
        <v>11</v>
      </c>
      <c r="K969">
        <f t="shared" ref="K969:L969" si="2293">K944</f>
        <v>300</v>
      </c>
      <c r="L969">
        <f t="shared" si="2293"/>
        <v>99999</v>
      </c>
      <c r="M969">
        <f>INDEX('Express Worldwide Export'!$C$14:$S$170,MATCH('Rate Load ExpressWW Export'!L969,'Express Worldwide Export'!$B$14:$B$170,0),MATCH("Zone "&amp;'Rate Load ExpressWW Export'!J969,'Express Worldwide Export'!$C$13:$S$13,0))*1</f>
        <v>4.58</v>
      </c>
      <c r="N969" t="str">
        <f t="shared" si="2177"/>
        <v>Per0.5KG_A</v>
      </c>
      <c r="O969" t="s">
        <v>2310</v>
      </c>
      <c r="P969">
        <f>P968+(K969-K968)*2*M968</f>
        <v>2547.52</v>
      </c>
      <c r="R969" t="str">
        <f t="shared" si="2167"/>
        <v>('DHL','2024-01-01','2024-12-31','12565','Export','US',NULL,'EXPRESS WW (NON-DOC) ','Non-Document','11',300,99999,4.58,'Per0.5KG_A','AppliedMaterials_2024',2547.52),</v>
      </c>
    </row>
    <row r="970" spans="1:18" x14ac:dyDescent="0.3">
      <c r="A970" t="s">
        <v>15</v>
      </c>
      <c r="B970" s="1" t="s">
        <v>21</v>
      </c>
      <c r="C970" s="1" t="s">
        <v>2309</v>
      </c>
      <c r="D970">
        <v>12565</v>
      </c>
      <c r="E970" t="s">
        <v>16</v>
      </c>
      <c r="F970" t="s">
        <v>17</v>
      </c>
      <c r="G970" t="s">
        <v>18</v>
      </c>
      <c r="H970" t="s">
        <v>2353</v>
      </c>
      <c r="I970" t="str">
        <f t="shared" ref="I970:I993" si="2294">I946</f>
        <v>Non-Document</v>
      </c>
      <c r="J970">
        <v>1</v>
      </c>
      <c r="K970">
        <v>0</v>
      </c>
      <c r="L970">
        <v>0.5</v>
      </c>
      <c r="M970">
        <f>INDEX('Express Worldwide Export'!$C$7:$S$10,MATCH('Rate Load ExpressWW Export'!L970,'Express Worldwide Export'!$A$7:$A$10,0),MATCH("Zone "&amp;'Rate Load ExpressWW Export'!J970,'Express Worldwide Export'!$C$6:$S$6,0))*1</f>
        <v>13.64</v>
      </c>
      <c r="N970" t="s">
        <v>285</v>
      </c>
      <c r="O970" t="s">
        <v>2310</v>
      </c>
      <c r="P970" t="s">
        <v>18</v>
      </c>
      <c r="R970" t="str">
        <f>SUBSTITUTE(IF(OR(ROW(A970)=2,MOD(ROW(A970),1000)=0),"insert into tnl_rating.dbo.dhl_express_rate_master values ('DHL','"&amp;B970&amp;"','"&amp;C970&amp;"','"&amp;D970&amp;"','"&amp;E970&amp;"','"&amp;F970&amp;"','"&amp;G970&amp;"','"&amp;H970&amp;"','"&amp;I970&amp;"','"&amp;J970&amp;"',"&amp;K970&amp;","&amp;L970&amp;","&amp;M970&amp;",'"&amp;N970&amp;"','"&amp;O970&amp;"',"&amp;P970&amp;"),",IF(OR(A971="",MOD(ROW(A971),1000)=0),"('DHL','"&amp;B970&amp;"','"&amp;C970&amp;"','"&amp;D970&amp;"','"&amp;E970&amp;"','"&amp;F970&amp;"','"&amp;G970&amp;"','"&amp;H970&amp;"','"&amp;I970&amp;"','"&amp;J970&amp;"',"&amp;K970&amp;","&amp;L970&amp;","&amp;M970&amp;",'"&amp;N970&amp;"','"&amp;O970&amp;"',"&amp;P970&amp;")","('DHL','"&amp;B970&amp;"','"&amp;C970&amp;"','"&amp;D970&amp;"','"&amp;E970&amp;"','"&amp;F970&amp;"','"&amp;G970&amp;"','"&amp;H970&amp;"','"&amp;I970&amp;"','"&amp;J970&amp;"',"&amp;K970&amp;","&amp;L970&amp;","&amp;M970&amp;",'"&amp;N970&amp;"','"&amp;O970&amp;"',"&amp;P970&amp;"),")),"'NULL'","NULL")</f>
        <v>('DHL','2024-01-01','2024-12-31','12565','Export','US',NULL,'EXPRESS WW (NON-DOC) ','Non-Document','1',0,0.5,13.64,'Flat KG','AppliedMaterials_2024',NULL),</v>
      </c>
    </row>
    <row r="971" spans="1:18" x14ac:dyDescent="0.3">
      <c r="A971" t="s">
        <v>15</v>
      </c>
      <c r="B971" s="1" t="s">
        <v>21</v>
      </c>
      <c r="C971" s="1" t="s">
        <v>2309</v>
      </c>
      <c r="D971">
        <v>12565</v>
      </c>
      <c r="E971" t="s">
        <v>16</v>
      </c>
      <c r="F971" t="s">
        <v>17</v>
      </c>
      <c r="G971" t="s">
        <v>18</v>
      </c>
      <c r="H971" t="s">
        <v>2353</v>
      </c>
      <c r="I971" t="str">
        <f t="shared" si="2294"/>
        <v>Non-Document</v>
      </c>
      <c r="J971">
        <v>1</v>
      </c>
      <c r="K971">
        <v>0.5</v>
      </c>
      <c r="L971">
        <v>1</v>
      </c>
      <c r="M971">
        <f>INDEX('Express Worldwide Export'!$C$7:$S$10,MATCH('Rate Load ExpressWW Export'!L971,'Express Worldwide Export'!$A$7:$A$10,0),MATCH("Zone "&amp;'Rate Load ExpressWW Export'!J971,'Express Worldwide Export'!$C$6:$S$6,0))*1</f>
        <v>15.15</v>
      </c>
      <c r="N971" t="s">
        <v>285</v>
      </c>
      <c r="O971" t="s">
        <v>2310</v>
      </c>
      <c r="P971" t="s">
        <v>18</v>
      </c>
      <c r="R971" t="str">
        <f t="shared" ref="R971:R1034" si="2295">SUBSTITUTE(IF(OR(ROW(A971)=2,MOD(ROW(A971),1000)=0),"insert into tnl_rating.dbo.dhl_express_rate_master values ('DHL','"&amp;B971&amp;"','"&amp;C971&amp;"','"&amp;D971&amp;"','"&amp;E971&amp;"','"&amp;F971&amp;"','"&amp;G971&amp;"','"&amp;H971&amp;"','"&amp;I971&amp;"','"&amp;J971&amp;"',"&amp;K971&amp;","&amp;L971&amp;","&amp;M971&amp;",'"&amp;N971&amp;"','"&amp;O971&amp;"',"&amp;P971&amp;"),",IF(OR(A972="",MOD(ROW(A972),1000)=0),"('DHL','"&amp;B971&amp;"','"&amp;C971&amp;"','"&amp;D971&amp;"','"&amp;E971&amp;"','"&amp;F971&amp;"','"&amp;G971&amp;"','"&amp;H971&amp;"','"&amp;I971&amp;"','"&amp;J971&amp;"',"&amp;K971&amp;","&amp;L971&amp;","&amp;M971&amp;",'"&amp;N971&amp;"','"&amp;O971&amp;"',"&amp;P971&amp;")","('DHL','"&amp;B971&amp;"','"&amp;C971&amp;"','"&amp;D971&amp;"','"&amp;E971&amp;"','"&amp;F971&amp;"','"&amp;G971&amp;"','"&amp;H971&amp;"','"&amp;I971&amp;"','"&amp;J971&amp;"',"&amp;K971&amp;","&amp;L971&amp;","&amp;M971&amp;",'"&amp;N971&amp;"','"&amp;O971&amp;"',"&amp;P971&amp;"),")),"'NULL'","NULL")</f>
        <v>('DHL','2024-01-01','2024-12-31','12565','Export','US',NULL,'EXPRESS WW (NON-DOC) ','Non-Document','1',0.5,1,15.15,'Flat KG','AppliedMaterials_2024',NULL),</v>
      </c>
    </row>
    <row r="972" spans="1:18" x14ac:dyDescent="0.3">
      <c r="A972" t="s">
        <v>15</v>
      </c>
      <c r="B972" s="1" t="s">
        <v>21</v>
      </c>
      <c r="C972" s="1" t="s">
        <v>2309</v>
      </c>
      <c r="D972">
        <v>12565</v>
      </c>
      <c r="E972" t="s">
        <v>16</v>
      </c>
      <c r="F972" t="s">
        <v>17</v>
      </c>
      <c r="G972" t="s">
        <v>18</v>
      </c>
      <c r="H972" t="s">
        <v>2353</v>
      </c>
      <c r="I972" t="str">
        <f t="shared" si="2294"/>
        <v>Non-Document</v>
      </c>
      <c r="J972">
        <v>1</v>
      </c>
      <c r="K972">
        <v>1</v>
      </c>
      <c r="L972">
        <v>1.5</v>
      </c>
      <c r="M972">
        <f>INDEX('Express Worldwide Export'!$C$7:$S$10,MATCH('Rate Load ExpressWW Export'!L972,'Express Worldwide Export'!$A$7:$A$10,0),MATCH("Zone "&amp;'Rate Load ExpressWW Export'!J972,'Express Worldwide Export'!$C$6:$S$6,0))*1</f>
        <v>16.350000000000001</v>
      </c>
      <c r="N972" t="s">
        <v>285</v>
      </c>
      <c r="O972" t="s">
        <v>2310</v>
      </c>
      <c r="P972" t="s">
        <v>18</v>
      </c>
      <c r="R972" t="str">
        <f t="shared" si="2295"/>
        <v>('DHL','2024-01-01','2024-12-31','12565','Export','US',NULL,'EXPRESS WW (NON-DOC) ','Non-Document','1',1,1.5,16.35,'Flat KG','AppliedMaterials_2024',NULL),</v>
      </c>
    </row>
    <row r="973" spans="1:18" x14ac:dyDescent="0.3">
      <c r="A973" t="s">
        <v>15</v>
      </c>
      <c r="B973" s="1" t="s">
        <v>21</v>
      </c>
      <c r="C973" s="1" t="s">
        <v>2309</v>
      </c>
      <c r="D973">
        <v>12565</v>
      </c>
      <c r="E973" t="s">
        <v>16</v>
      </c>
      <c r="F973" t="s">
        <v>17</v>
      </c>
      <c r="G973" t="s">
        <v>18</v>
      </c>
      <c r="H973" t="s">
        <v>2353</v>
      </c>
      <c r="I973" t="str">
        <f t="shared" si="2294"/>
        <v>Non-Document</v>
      </c>
      <c r="J973">
        <v>1</v>
      </c>
      <c r="K973">
        <v>1.5</v>
      </c>
      <c r="L973">
        <v>2</v>
      </c>
      <c r="M973">
        <f>INDEX('Express Worldwide Export'!$C$7:$S$10,MATCH('Rate Load ExpressWW Export'!L973,'Express Worldwide Export'!$A$7:$A$10,0),MATCH("Zone "&amp;'Rate Load ExpressWW Export'!J973,'Express Worldwide Export'!$C$6:$S$6,0))*1</f>
        <v>17.55</v>
      </c>
      <c r="N973" t="s">
        <v>285</v>
      </c>
      <c r="O973" t="s">
        <v>2310</v>
      </c>
      <c r="P973" t="s">
        <v>18</v>
      </c>
      <c r="R973" t="str">
        <f t="shared" si="2295"/>
        <v>('DHL','2024-01-01','2024-12-31','12565','Export','US',NULL,'EXPRESS WW (NON-DOC) ','Non-Document','1',1.5,2,17.55,'Flat KG','AppliedMaterials_2024',NULL),</v>
      </c>
    </row>
    <row r="974" spans="1:18" x14ac:dyDescent="0.3">
      <c r="A974" t="s">
        <v>15</v>
      </c>
      <c r="B974" s="1" t="s">
        <v>21</v>
      </c>
      <c r="C974" s="1" t="s">
        <v>2309</v>
      </c>
      <c r="D974">
        <v>12565</v>
      </c>
      <c r="E974" t="s">
        <v>16</v>
      </c>
      <c r="F974" t="s">
        <v>17</v>
      </c>
      <c r="G974" t="s">
        <v>18</v>
      </c>
      <c r="H974" t="s">
        <v>2353</v>
      </c>
      <c r="I974" t="str">
        <f t="shared" si="2294"/>
        <v>Non-Document</v>
      </c>
      <c r="J974">
        <f>J970+1</f>
        <v>2</v>
      </c>
      <c r="K974">
        <v>0</v>
      </c>
      <c r="L974">
        <v>0.5</v>
      </c>
      <c r="M974">
        <f>INDEX('Express Worldwide Export'!$C$7:$S$10,MATCH('Rate Load ExpressWW Export'!L974,'Express Worldwide Export'!$A$7:$A$10,0),MATCH("Zone "&amp;'Rate Load ExpressWW Export'!J974,'Express Worldwide Export'!$C$6:$S$6,0))*1</f>
        <v>12.06</v>
      </c>
      <c r="N974" t="s">
        <v>285</v>
      </c>
      <c r="O974" t="s">
        <v>2310</v>
      </c>
      <c r="P974" t="s">
        <v>18</v>
      </c>
      <c r="R974" t="str">
        <f t="shared" si="2295"/>
        <v>('DHL','2024-01-01','2024-12-31','12565','Export','US',NULL,'EXPRESS WW (NON-DOC) ','Non-Document','2',0,0.5,12.06,'Flat KG','AppliedMaterials_2024',NULL),</v>
      </c>
    </row>
    <row r="975" spans="1:18" x14ac:dyDescent="0.3">
      <c r="A975" t="s">
        <v>15</v>
      </c>
      <c r="B975" s="1" t="s">
        <v>21</v>
      </c>
      <c r="C975" s="1" t="s">
        <v>2309</v>
      </c>
      <c r="D975">
        <v>12565</v>
      </c>
      <c r="E975" t="s">
        <v>16</v>
      </c>
      <c r="F975" t="s">
        <v>17</v>
      </c>
      <c r="G975" t="s">
        <v>18</v>
      </c>
      <c r="H975" t="s">
        <v>2353</v>
      </c>
      <c r="I975" t="str">
        <f t="shared" si="2294"/>
        <v>Non-Document</v>
      </c>
      <c r="J975">
        <f t="shared" ref="J975:J1013" si="2296">J971+1</f>
        <v>2</v>
      </c>
      <c r="K975">
        <v>0.5</v>
      </c>
      <c r="L975">
        <v>1</v>
      </c>
      <c r="M975">
        <f>INDEX('Express Worldwide Export'!$C$7:$S$10,MATCH('Rate Load ExpressWW Export'!L975,'Express Worldwide Export'!$A$7:$A$10,0),MATCH("Zone "&amp;'Rate Load ExpressWW Export'!J975,'Express Worldwide Export'!$C$6:$S$6,0))*1</f>
        <v>13.34</v>
      </c>
      <c r="N975" t="s">
        <v>285</v>
      </c>
      <c r="O975" t="s">
        <v>2310</v>
      </c>
      <c r="P975" t="s">
        <v>18</v>
      </c>
      <c r="R975" t="str">
        <f t="shared" si="2295"/>
        <v>('DHL','2024-01-01','2024-12-31','12565','Export','US',NULL,'EXPRESS WW (NON-DOC) ','Non-Document','2',0.5,1,13.34,'Flat KG','AppliedMaterials_2024',NULL),</v>
      </c>
    </row>
    <row r="976" spans="1:18" x14ac:dyDescent="0.3">
      <c r="A976" t="s">
        <v>15</v>
      </c>
      <c r="B976" s="1" t="s">
        <v>21</v>
      </c>
      <c r="C976" s="1" t="s">
        <v>2309</v>
      </c>
      <c r="D976">
        <v>12565</v>
      </c>
      <c r="E976" t="s">
        <v>16</v>
      </c>
      <c r="F976" t="s">
        <v>17</v>
      </c>
      <c r="G976" t="s">
        <v>18</v>
      </c>
      <c r="H976" t="s">
        <v>2353</v>
      </c>
      <c r="I976" t="str">
        <f t="shared" si="2294"/>
        <v>Non-Document</v>
      </c>
      <c r="J976">
        <f t="shared" si="2296"/>
        <v>2</v>
      </c>
      <c r="K976">
        <v>1</v>
      </c>
      <c r="L976">
        <v>1.5</v>
      </c>
      <c r="M976">
        <f>INDEX('Express Worldwide Export'!$C$7:$S$10,MATCH('Rate Load ExpressWW Export'!L976,'Express Worldwide Export'!$A$7:$A$10,0),MATCH("Zone "&amp;'Rate Load ExpressWW Export'!J976,'Express Worldwide Export'!$C$6:$S$6,0))*1</f>
        <v>14.34</v>
      </c>
      <c r="N976" t="s">
        <v>285</v>
      </c>
      <c r="O976" t="s">
        <v>2310</v>
      </c>
      <c r="P976" t="s">
        <v>18</v>
      </c>
      <c r="R976" t="str">
        <f t="shared" si="2295"/>
        <v>('DHL','2024-01-01','2024-12-31','12565','Export','US',NULL,'EXPRESS WW (NON-DOC) ','Non-Document','2',1,1.5,14.34,'Flat KG','AppliedMaterials_2024',NULL),</v>
      </c>
    </row>
    <row r="977" spans="1:18" x14ac:dyDescent="0.3">
      <c r="A977" t="s">
        <v>15</v>
      </c>
      <c r="B977" s="1" t="s">
        <v>21</v>
      </c>
      <c r="C977" s="1" t="s">
        <v>2309</v>
      </c>
      <c r="D977">
        <v>12565</v>
      </c>
      <c r="E977" t="s">
        <v>16</v>
      </c>
      <c r="F977" t="s">
        <v>17</v>
      </c>
      <c r="G977" t="s">
        <v>18</v>
      </c>
      <c r="H977" t="s">
        <v>2353</v>
      </c>
      <c r="I977" t="str">
        <f t="shared" si="2294"/>
        <v>Non-Document</v>
      </c>
      <c r="J977">
        <f t="shared" si="2296"/>
        <v>2</v>
      </c>
      <c r="K977">
        <v>1.5</v>
      </c>
      <c r="L977">
        <v>2</v>
      </c>
      <c r="M977">
        <f>INDEX('Express Worldwide Export'!$C$7:$S$10,MATCH('Rate Load ExpressWW Export'!L977,'Express Worldwide Export'!$A$7:$A$10,0),MATCH("Zone "&amp;'Rate Load ExpressWW Export'!J977,'Express Worldwide Export'!$C$6:$S$6,0))*1</f>
        <v>15.34</v>
      </c>
      <c r="N977" t="s">
        <v>285</v>
      </c>
      <c r="O977" t="s">
        <v>2310</v>
      </c>
      <c r="P977" t="s">
        <v>18</v>
      </c>
      <c r="R977" t="str">
        <f t="shared" si="2295"/>
        <v>('DHL','2024-01-01','2024-12-31','12565','Export','US',NULL,'EXPRESS WW (NON-DOC) ','Non-Document','2',1.5,2,15.34,'Flat KG','AppliedMaterials_2024',NULL),</v>
      </c>
    </row>
    <row r="978" spans="1:18" x14ac:dyDescent="0.3">
      <c r="A978" t="s">
        <v>15</v>
      </c>
      <c r="B978" s="1" t="s">
        <v>21</v>
      </c>
      <c r="C978" s="1" t="s">
        <v>2309</v>
      </c>
      <c r="D978">
        <v>12565</v>
      </c>
      <c r="E978" t="s">
        <v>16</v>
      </c>
      <c r="F978" t="s">
        <v>17</v>
      </c>
      <c r="G978" t="s">
        <v>18</v>
      </c>
      <c r="H978" t="s">
        <v>2353</v>
      </c>
      <c r="I978" t="str">
        <f t="shared" si="2294"/>
        <v>Non-Document</v>
      </c>
      <c r="J978">
        <f t="shared" si="2296"/>
        <v>3</v>
      </c>
      <c r="K978">
        <v>0</v>
      </c>
      <c r="L978">
        <v>0.5</v>
      </c>
      <c r="M978">
        <f>INDEX('Express Worldwide Export'!$C$7:$S$10,MATCH('Rate Load ExpressWW Export'!L978,'Express Worldwide Export'!$A$7:$A$10,0),MATCH("Zone "&amp;'Rate Load ExpressWW Export'!J978,'Express Worldwide Export'!$C$6:$S$6,0))*1</f>
        <v>13.05</v>
      </c>
      <c r="N978" t="s">
        <v>285</v>
      </c>
      <c r="O978" t="s">
        <v>2310</v>
      </c>
      <c r="P978" t="s">
        <v>18</v>
      </c>
      <c r="R978" t="str">
        <f t="shared" si="2295"/>
        <v>('DHL','2024-01-01','2024-12-31','12565','Export','US',NULL,'EXPRESS WW (NON-DOC) ','Non-Document','3',0,0.5,13.05,'Flat KG','AppliedMaterials_2024',NULL),</v>
      </c>
    </row>
    <row r="979" spans="1:18" x14ac:dyDescent="0.3">
      <c r="A979" t="s">
        <v>15</v>
      </c>
      <c r="B979" s="1" t="s">
        <v>21</v>
      </c>
      <c r="C979" s="1" t="s">
        <v>2309</v>
      </c>
      <c r="D979">
        <v>12565</v>
      </c>
      <c r="E979" t="s">
        <v>16</v>
      </c>
      <c r="F979" t="s">
        <v>17</v>
      </c>
      <c r="G979" t="s">
        <v>18</v>
      </c>
      <c r="H979" t="s">
        <v>2353</v>
      </c>
      <c r="I979" t="str">
        <f t="shared" si="2294"/>
        <v>Non-Document</v>
      </c>
      <c r="J979">
        <f t="shared" si="2296"/>
        <v>3</v>
      </c>
      <c r="K979">
        <v>0.5</v>
      </c>
      <c r="L979">
        <v>1</v>
      </c>
      <c r="M979">
        <f>INDEX('Express Worldwide Export'!$C$7:$S$10,MATCH('Rate Load ExpressWW Export'!L979,'Express Worldwide Export'!$A$7:$A$10,0),MATCH("Zone "&amp;'Rate Load ExpressWW Export'!J979,'Express Worldwide Export'!$C$6:$S$6,0))*1</f>
        <v>14.8</v>
      </c>
      <c r="N979" t="s">
        <v>285</v>
      </c>
      <c r="O979" t="s">
        <v>2310</v>
      </c>
      <c r="P979" t="s">
        <v>18</v>
      </c>
      <c r="R979" t="str">
        <f t="shared" si="2295"/>
        <v>('DHL','2024-01-01','2024-12-31','12565','Export','US',NULL,'EXPRESS WW (NON-DOC) ','Non-Document','3',0.5,1,14.8,'Flat KG','AppliedMaterials_2024',NULL),</v>
      </c>
    </row>
    <row r="980" spans="1:18" x14ac:dyDescent="0.3">
      <c r="A980" t="s">
        <v>15</v>
      </c>
      <c r="B980" s="1" t="s">
        <v>21</v>
      </c>
      <c r="C980" s="1" t="s">
        <v>2309</v>
      </c>
      <c r="D980">
        <v>12565</v>
      </c>
      <c r="E980" t="s">
        <v>16</v>
      </c>
      <c r="F980" t="s">
        <v>17</v>
      </c>
      <c r="G980" t="s">
        <v>18</v>
      </c>
      <c r="H980" t="s">
        <v>2353</v>
      </c>
      <c r="I980" t="str">
        <f t="shared" si="2294"/>
        <v>Non-Document</v>
      </c>
      <c r="J980">
        <f t="shared" si="2296"/>
        <v>3</v>
      </c>
      <c r="K980">
        <v>1</v>
      </c>
      <c r="L980">
        <v>1.5</v>
      </c>
      <c r="M980">
        <f>INDEX('Express Worldwide Export'!$C$7:$S$10,MATCH('Rate Load ExpressWW Export'!L980,'Express Worldwide Export'!$A$7:$A$10,0),MATCH("Zone "&amp;'Rate Load ExpressWW Export'!J980,'Express Worldwide Export'!$C$6:$S$6,0))*1</f>
        <v>16.09</v>
      </c>
      <c r="N980" t="s">
        <v>285</v>
      </c>
      <c r="O980" t="s">
        <v>2310</v>
      </c>
      <c r="P980" t="s">
        <v>18</v>
      </c>
      <c r="R980" t="str">
        <f t="shared" si="2295"/>
        <v>('DHL','2024-01-01','2024-12-31','12565','Export','US',NULL,'EXPRESS WW (NON-DOC) ','Non-Document','3',1,1.5,16.09,'Flat KG','AppliedMaterials_2024',NULL),</v>
      </c>
    </row>
    <row r="981" spans="1:18" x14ac:dyDescent="0.3">
      <c r="A981" t="s">
        <v>15</v>
      </c>
      <c r="B981" s="1" t="s">
        <v>21</v>
      </c>
      <c r="C981" s="1" t="s">
        <v>2309</v>
      </c>
      <c r="D981">
        <v>12565</v>
      </c>
      <c r="E981" t="s">
        <v>16</v>
      </c>
      <c r="F981" t="s">
        <v>17</v>
      </c>
      <c r="G981" t="s">
        <v>18</v>
      </c>
      <c r="H981" t="s">
        <v>2353</v>
      </c>
      <c r="I981" t="str">
        <f t="shared" si="2294"/>
        <v>Non-Document</v>
      </c>
      <c r="J981">
        <f t="shared" si="2296"/>
        <v>3</v>
      </c>
      <c r="K981">
        <v>1.5</v>
      </c>
      <c r="L981">
        <v>2</v>
      </c>
      <c r="M981">
        <f>INDEX('Express Worldwide Export'!$C$7:$S$10,MATCH('Rate Load ExpressWW Export'!L981,'Express Worldwide Export'!$A$7:$A$10,0),MATCH("Zone "&amp;'Rate Load ExpressWW Export'!J981,'Express Worldwide Export'!$C$6:$S$6,0))*1</f>
        <v>17.38</v>
      </c>
      <c r="N981" t="s">
        <v>285</v>
      </c>
      <c r="O981" t="s">
        <v>2310</v>
      </c>
      <c r="P981" t="s">
        <v>18</v>
      </c>
      <c r="R981" t="str">
        <f t="shared" si="2295"/>
        <v>('DHL','2024-01-01','2024-12-31','12565','Export','US',NULL,'EXPRESS WW (NON-DOC) ','Non-Document','3',1.5,2,17.38,'Flat KG','AppliedMaterials_2024',NULL),</v>
      </c>
    </row>
    <row r="982" spans="1:18" x14ac:dyDescent="0.3">
      <c r="A982" t="s">
        <v>15</v>
      </c>
      <c r="B982" s="1" t="s">
        <v>21</v>
      </c>
      <c r="C982" s="1" t="s">
        <v>2309</v>
      </c>
      <c r="D982">
        <v>12565</v>
      </c>
      <c r="E982" t="s">
        <v>16</v>
      </c>
      <c r="F982" t="s">
        <v>17</v>
      </c>
      <c r="G982" t="s">
        <v>18</v>
      </c>
      <c r="H982" t="s">
        <v>2353</v>
      </c>
      <c r="I982" t="str">
        <f t="shared" si="2294"/>
        <v>Non-Document</v>
      </c>
      <c r="J982">
        <f t="shared" si="2296"/>
        <v>4</v>
      </c>
      <c r="K982">
        <v>0</v>
      </c>
      <c r="L982">
        <v>0.5</v>
      </c>
      <c r="M982">
        <f>INDEX('Express Worldwide Export'!$C$7:$S$10,MATCH('Rate Load ExpressWW Export'!L982,'Express Worldwide Export'!$A$7:$A$10,0),MATCH("Zone "&amp;'Rate Load ExpressWW Export'!J982,'Express Worldwide Export'!$C$6:$S$6,0))*1</f>
        <v>13.05</v>
      </c>
      <c r="N982" t="s">
        <v>285</v>
      </c>
      <c r="O982" t="s">
        <v>2310</v>
      </c>
      <c r="P982" t="s">
        <v>18</v>
      </c>
      <c r="R982" t="str">
        <f t="shared" si="2295"/>
        <v>('DHL','2024-01-01','2024-12-31','12565','Export','US',NULL,'EXPRESS WW (NON-DOC) ','Non-Document','4',0,0.5,13.05,'Flat KG','AppliedMaterials_2024',NULL),</v>
      </c>
    </row>
    <row r="983" spans="1:18" x14ac:dyDescent="0.3">
      <c r="A983" t="s">
        <v>15</v>
      </c>
      <c r="B983" s="1" t="s">
        <v>21</v>
      </c>
      <c r="C983" s="1" t="s">
        <v>2309</v>
      </c>
      <c r="D983">
        <v>12565</v>
      </c>
      <c r="E983" t="s">
        <v>16</v>
      </c>
      <c r="F983" t="s">
        <v>17</v>
      </c>
      <c r="G983" t="s">
        <v>18</v>
      </c>
      <c r="H983" t="s">
        <v>2353</v>
      </c>
      <c r="I983" t="str">
        <f t="shared" si="2294"/>
        <v>Non-Document</v>
      </c>
      <c r="J983">
        <f t="shared" si="2296"/>
        <v>4</v>
      </c>
      <c r="K983">
        <v>0.5</v>
      </c>
      <c r="L983">
        <v>1</v>
      </c>
      <c r="M983">
        <f>INDEX('Express Worldwide Export'!$C$7:$S$10,MATCH('Rate Load ExpressWW Export'!L983,'Express Worldwide Export'!$A$7:$A$10,0),MATCH("Zone "&amp;'Rate Load ExpressWW Export'!J983,'Express Worldwide Export'!$C$6:$S$6,0))*1</f>
        <v>14.8</v>
      </c>
      <c r="N983" t="s">
        <v>285</v>
      </c>
      <c r="O983" t="s">
        <v>2310</v>
      </c>
      <c r="P983" t="s">
        <v>18</v>
      </c>
      <c r="R983" t="str">
        <f t="shared" si="2295"/>
        <v>('DHL','2024-01-01','2024-12-31','12565','Export','US',NULL,'EXPRESS WW (NON-DOC) ','Non-Document','4',0.5,1,14.8,'Flat KG','AppliedMaterials_2024',NULL),</v>
      </c>
    </row>
    <row r="984" spans="1:18" x14ac:dyDescent="0.3">
      <c r="A984" t="s">
        <v>15</v>
      </c>
      <c r="B984" s="1" t="s">
        <v>21</v>
      </c>
      <c r="C984" s="1" t="s">
        <v>2309</v>
      </c>
      <c r="D984">
        <v>12565</v>
      </c>
      <c r="E984" t="s">
        <v>16</v>
      </c>
      <c r="F984" t="s">
        <v>17</v>
      </c>
      <c r="G984" t="s">
        <v>18</v>
      </c>
      <c r="H984" t="s">
        <v>2353</v>
      </c>
      <c r="I984" t="str">
        <f t="shared" si="2294"/>
        <v>Non-Document</v>
      </c>
      <c r="J984">
        <f t="shared" si="2296"/>
        <v>4</v>
      </c>
      <c r="K984">
        <v>1</v>
      </c>
      <c r="L984">
        <v>1.5</v>
      </c>
      <c r="M984">
        <f>INDEX('Express Worldwide Export'!$C$7:$S$10,MATCH('Rate Load ExpressWW Export'!L984,'Express Worldwide Export'!$A$7:$A$10,0),MATCH("Zone "&amp;'Rate Load ExpressWW Export'!J984,'Express Worldwide Export'!$C$6:$S$6,0))*1</f>
        <v>16.09</v>
      </c>
      <c r="N984" t="s">
        <v>285</v>
      </c>
      <c r="O984" t="s">
        <v>2310</v>
      </c>
      <c r="P984" t="s">
        <v>18</v>
      </c>
      <c r="R984" t="str">
        <f t="shared" si="2295"/>
        <v>('DHL','2024-01-01','2024-12-31','12565','Export','US',NULL,'EXPRESS WW (NON-DOC) ','Non-Document','4',1,1.5,16.09,'Flat KG','AppliedMaterials_2024',NULL),</v>
      </c>
    </row>
    <row r="985" spans="1:18" x14ac:dyDescent="0.3">
      <c r="A985" t="s">
        <v>15</v>
      </c>
      <c r="B985" s="1" t="s">
        <v>21</v>
      </c>
      <c r="C985" s="1" t="s">
        <v>2309</v>
      </c>
      <c r="D985">
        <v>12565</v>
      </c>
      <c r="E985" t="s">
        <v>16</v>
      </c>
      <c r="F985" t="s">
        <v>17</v>
      </c>
      <c r="G985" t="s">
        <v>18</v>
      </c>
      <c r="H985" t="s">
        <v>2353</v>
      </c>
      <c r="I985" t="str">
        <f t="shared" si="2294"/>
        <v>Non-Document</v>
      </c>
      <c r="J985">
        <f t="shared" si="2296"/>
        <v>4</v>
      </c>
      <c r="K985">
        <v>1.5</v>
      </c>
      <c r="L985">
        <v>2</v>
      </c>
      <c r="M985">
        <f>INDEX('Express Worldwide Export'!$C$7:$S$10,MATCH('Rate Load ExpressWW Export'!L985,'Express Worldwide Export'!$A$7:$A$10,0),MATCH("Zone "&amp;'Rate Load ExpressWW Export'!J985,'Express Worldwide Export'!$C$6:$S$6,0))*1</f>
        <v>17.38</v>
      </c>
      <c r="N985" t="s">
        <v>285</v>
      </c>
      <c r="O985" t="s">
        <v>2310</v>
      </c>
      <c r="P985" t="s">
        <v>18</v>
      </c>
      <c r="R985" t="str">
        <f t="shared" si="2295"/>
        <v>('DHL','2024-01-01','2024-12-31','12565','Export','US',NULL,'EXPRESS WW (NON-DOC) ','Non-Document','4',1.5,2,17.38,'Flat KG','AppliedMaterials_2024',NULL),</v>
      </c>
    </row>
    <row r="986" spans="1:18" x14ac:dyDescent="0.3">
      <c r="A986" t="s">
        <v>15</v>
      </c>
      <c r="B986" s="1" t="s">
        <v>21</v>
      </c>
      <c r="C986" s="1" t="s">
        <v>2309</v>
      </c>
      <c r="D986">
        <v>12565</v>
      </c>
      <c r="E986" t="s">
        <v>16</v>
      </c>
      <c r="F986" t="s">
        <v>17</v>
      </c>
      <c r="G986" t="s">
        <v>18</v>
      </c>
      <c r="H986" t="s">
        <v>2353</v>
      </c>
      <c r="I986" t="str">
        <f t="shared" si="2294"/>
        <v>Non-Document</v>
      </c>
      <c r="J986">
        <f t="shared" si="2296"/>
        <v>5</v>
      </c>
      <c r="K986">
        <v>0</v>
      </c>
      <c r="L986">
        <v>0.5</v>
      </c>
      <c r="M986">
        <f>INDEX('Express Worldwide Export'!$C$7:$S$10,MATCH('Rate Load ExpressWW Export'!L986,'Express Worldwide Export'!$A$7:$A$10,0),MATCH("Zone "&amp;'Rate Load ExpressWW Export'!J986,'Express Worldwide Export'!$C$6:$S$6,0))*1</f>
        <v>13.33</v>
      </c>
      <c r="N986" t="s">
        <v>285</v>
      </c>
      <c r="O986" t="s">
        <v>2310</v>
      </c>
      <c r="P986" t="s">
        <v>18</v>
      </c>
      <c r="R986" t="str">
        <f t="shared" si="2295"/>
        <v>('DHL','2024-01-01','2024-12-31','12565','Export','US',NULL,'EXPRESS WW (NON-DOC) ','Non-Document','5',0,0.5,13.33,'Flat KG','AppliedMaterials_2024',NULL),</v>
      </c>
    </row>
    <row r="987" spans="1:18" x14ac:dyDescent="0.3">
      <c r="A987" t="s">
        <v>15</v>
      </c>
      <c r="B987" s="1" t="s">
        <v>21</v>
      </c>
      <c r="C987" s="1" t="s">
        <v>2309</v>
      </c>
      <c r="D987">
        <v>12565</v>
      </c>
      <c r="E987" t="s">
        <v>16</v>
      </c>
      <c r="F987" t="s">
        <v>17</v>
      </c>
      <c r="G987" t="s">
        <v>18</v>
      </c>
      <c r="H987" t="s">
        <v>2353</v>
      </c>
      <c r="I987" t="str">
        <f t="shared" si="2294"/>
        <v>Non-Document</v>
      </c>
      <c r="J987">
        <f t="shared" si="2296"/>
        <v>5</v>
      </c>
      <c r="K987">
        <v>0.5</v>
      </c>
      <c r="L987">
        <v>1</v>
      </c>
      <c r="M987">
        <f>INDEX('Express Worldwide Export'!$C$7:$S$10,MATCH('Rate Load ExpressWW Export'!L987,'Express Worldwide Export'!$A$7:$A$10,0),MATCH("Zone "&amp;'Rate Load ExpressWW Export'!J987,'Express Worldwide Export'!$C$6:$S$6,0))*1</f>
        <v>15.32</v>
      </c>
      <c r="N987" t="s">
        <v>285</v>
      </c>
      <c r="O987" t="s">
        <v>2310</v>
      </c>
      <c r="P987" t="s">
        <v>18</v>
      </c>
      <c r="R987" t="str">
        <f t="shared" si="2295"/>
        <v>('DHL','2024-01-01','2024-12-31','12565','Export','US',NULL,'EXPRESS WW (NON-DOC) ','Non-Document','5',0.5,1,15.32,'Flat KG','AppliedMaterials_2024',NULL),</v>
      </c>
    </row>
    <row r="988" spans="1:18" x14ac:dyDescent="0.3">
      <c r="A988" t="s">
        <v>15</v>
      </c>
      <c r="B988" s="1" t="s">
        <v>21</v>
      </c>
      <c r="C988" s="1" t="s">
        <v>2309</v>
      </c>
      <c r="D988">
        <v>12565</v>
      </c>
      <c r="E988" t="s">
        <v>16</v>
      </c>
      <c r="F988" t="s">
        <v>17</v>
      </c>
      <c r="G988" t="s">
        <v>18</v>
      </c>
      <c r="H988" t="s">
        <v>2353</v>
      </c>
      <c r="I988" t="str">
        <f t="shared" si="2294"/>
        <v>Non-Document</v>
      </c>
      <c r="J988">
        <f t="shared" si="2296"/>
        <v>5</v>
      </c>
      <c r="K988">
        <v>1</v>
      </c>
      <c r="L988">
        <v>1.5</v>
      </c>
      <c r="M988">
        <f>INDEX('Express Worldwide Export'!$C$7:$S$10,MATCH('Rate Load ExpressWW Export'!L988,'Express Worldwide Export'!$A$7:$A$10,0),MATCH("Zone "&amp;'Rate Load ExpressWW Export'!J988,'Express Worldwide Export'!$C$6:$S$6,0))*1</f>
        <v>16.97</v>
      </c>
      <c r="N988" t="s">
        <v>285</v>
      </c>
      <c r="O988" t="s">
        <v>2310</v>
      </c>
      <c r="P988" t="s">
        <v>18</v>
      </c>
      <c r="R988" t="str">
        <f t="shared" si="2295"/>
        <v>('DHL','2024-01-01','2024-12-31','12565','Export','US',NULL,'EXPRESS WW (NON-DOC) ','Non-Document','5',1,1.5,16.97,'Flat KG','AppliedMaterials_2024',NULL),</v>
      </c>
    </row>
    <row r="989" spans="1:18" x14ac:dyDescent="0.3">
      <c r="A989" t="s">
        <v>15</v>
      </c>
      <c r="B989" s="1" t="s">
        <v>21</v>
      </c>
      <c r="C989" s="1" t="s">
        <v>2309</v>
      </c>
      <c r="D989">
        <v>12565</v>
      </c>
      <c r="E989" t="s">
        <v>16</v>
      </c>
      <c r="F989" t="s">
        <v>17</v>
      </c>
      <c r="G989" t="s">
        <v>18</v>
      </c>
      <c r="H989" t="s">
        <v>2353</v>
      </c>
      <c r="I989" t="str">
        <f t="shared" si="2294"/>
        <v>Non-Document</v>
      </c>
      <c r="J989">
        <f t="shared" si="2296"/>
        <v>5</v>
      </c>
      <c r="K989">
        <v>1.5</v>
      </c>
      <c r="L989">
        <v>2</v>
      </c>
      <c r="M989">
        <f>INDEX('Express Worldwide Export'!$C$7:$S$10,MATCH('Rate Load ExpressWW Export'!L989,'Express Worldwide Export'!$A$7:$A$10,0),MATCH("Zone "&amp;'Rate Load ExpressWW Export'!J989,'Express Worldwide Export'!$C$6:$S$6,0))*1</f>
        <v>18.62</v>
      </c>
      <c r="N989" t="s">
        <v>285</v>
      </c>
      <c r="O989" t="s">
        <v>2310</v>
      </c>
      <c r="P989" t="s">
        <v>18</v>
      </c>
      <c r="R989" t="str">
        <f t="shared" si="2295"/>
        <v>('DHL','2024-01-01','2024-12-31','12565','Export','US',NULL,'EXPRESS WW (NON-DOC) ','Non-Document','5',1.5,2,18.62,'Flat KG','AppliedMaterials_2024',NULL),</v>
      </c>
    </row>
    <row r="990" spans="1:18" x14ac:dyDescent="0.3">
      <c r="A990" t="s">
        <v>15</v>
      </c>
      <c r="B990" s="1" t="s">
        <v>21</v>
      </c>
      <c r="C990" s="1" t="s">
        <v>2309</v>
      </c>
      <c r="D990">
        <v>12565</v>
      </c>
      <c r="E990" t="s">
        <v>16</v>
      </c>
      <c r="F990" t="s">
        <v>17</v>
      </c>
      <c r="G990" t="s">
        <v>18</v>
      </c>
      <c r="H990" t="s">
        <v>2353</v>
      </c>
      <c r="I990" t="str">
        <f t="shared" si="2294"/>
        <v>Non-Document</v>
      </c>
      <c r="J990">
        <f t="shared" si="2296"/>
        <v>6</v>
      </c>
      <c r="K990">
        <v>0</v>
      </c>
      <c r="L990">
        <v>0.5</v>
      </c>
      <c r="M990">
        <f>INDEX('Express Worldwide Export'!$C$7:$S$10,MATCH('Rate Load ExpressWW Export'!L990,'Express Worldwide Export'!$A$7:$A$10,0),MATCH("Zone "&amp;'Rate Load ExpressWW Export'!J990,'Express Worldwide Export'!$C$6:$S$6,0))*1</f>
        <v>13.33</v>
      </c>
      <c r="N990" t="s">
        <v>285</v>
      </c>
      <c r="O990" t="s">
        <v>2310</v>
      </c>
      <c r="P990" t="s">
        <v>18</v>
      </c>
      <c r="R990" t="str">
        <f t="shared" si="2295"/>
        <v>('DHL','2024-01-01','2024-12-31','12565','Export','US',NULL,'EXPRESS WW (NON-DOC) ','Non-Document','6',0,0.5,13.33,'Flat KG','AppliedMaterials_2024',NULL),</v>
      </c>
    </row>
    <row r="991" spans="1:18" x14ac:dyDescent="0.3">
      <c r="A991" t="s">
        <v>15</v>
      </c>
      <c r="B991" s="1" t="s">
        <v>21</v>
      </c>
      <c r="C991" s="1" t="s">
        <v>2309</v>
      </c>
      <c r="D991">
        <v>12565</v>
      </c>
      <c r="E991" t="s">
        <v>16</v>
      </c>
      <c r="F991" t="s">
        <v>17</v>
      </c>
      <c r="G991" t="s">
        <v>18</v>
      </c>
      <c r="H991" t="s">
        <v>2353</v>
      </c>
      <c r="I991" t="str">
        <f t="shared" si="2294"/>
        <v>Non-Document</v>
      </c>
      <c r="J991">
        <f t="shared" si="2296"/>
        <v>6</v>
      </c>
      <c r="K991">
        <v>0.5</v>
      </c>
      <c r="L991">
        <v>1</v>
      </c>
      <c r="M991">
        <f>INDEX('Express Worldwide Export'!$C$7:$S$10,MATCH('Rate Load ExpressWW Export'!L991,'Express Worldwide Export'!$A$7:$A$10,0),MATCH("Zone "&amp;'Rate Load ExpressWW Export'!J991,'Express Worldwide Export'!$C$6:$S$6,0))*1</f>
        <v>15.32</v>
      </c>
      <c r="N991" t="s">
        <v>285</v>
      </c>
      <c r="O991" t="s">
        <v>2310</v>
      </c>
      <c r="P991" t="s">
        <v>18</v>
      </c>
      <c r="R991" t="str">
        <f t="shared" si="2295"/>
        <v>('DHL','2024-01-01','2024-12-31','12565','Export','US',NULL,'EXPRESS WW (NON-DOC) ','Non-Document','6',0.5,1,15.32,'Flat KG','AppliedMaterials_2024',NULL),</v>
      </c>
    </row>
    <row r="992" spans="1:18" x14ac:dyDescent="0.3">
      <c r="A992" t="s">
        <v>15</v>
      </c>
      <c r="B992" s="1" t="s">
        <v>21</v>
      </c>
      <c r="C992" s="1" t="s">
        <v>2309</v>
      </c>
      <c r="D992">
        <v>12565</v>
      </c>
      <c r="E992" t="s">
        <v>16</v>
      </c>
      <c r="F992" t="s">
        <v>17</v>
      </c>
      <c r="G992" t="s">
        <v>18</v>
      </c>
      <c r="H992" t="s">
        <v>2353</v>
      </c>
      <c r="I992" t="str">
        <f t="shared" si="2294"/>
        <v>Non-Document</v>
      </c>
      <c r="J992">
        <f t="shared" si="2296"/>
        <v>6</v>
      </c>
      <c r="K992">
        <v>1</v>
      </c>
      <c r="L992">
        <v>1.5</v>
      </c>
      <c r="M992">
        <f>INDEX('Express Worldwide Export'!$C$7:$S$10,MATCH('Rate Load ExpressWW Export'!L992,'Express Worldwide Export'!$A$7:$A$10,0),MATCH("Zone "&amp;'Rate Load ExpressWW Export'!J992,'Express Worldwide Export'!$C$6:$S$6,0))*1</f>
        <v>16.97</v>
      </c>
      <c r="N992" t="s">
        <v>285</v>
      </c>
      <c r="O992" t="s">
        <v>2310</v>
      </c>
      <c r="P992" t="s">
        <v>18</v>
      </c>
      <c r="R992" t="str">
        <f t="shared" si="2295"/>
        <v>('DHL','2024-01-01','2024-12-31','12565','Export','US',NULL,'EXPRESS WW (NON-DOC) ','Non-Document','6',1,1.5,16.97,'Flat KG','AppliedMaterials_2024',NULL),</v>
      </c>
    </row>
    <row r="993" spans="1:18" x14ac:dyDescent="0.3">
      <c r="A993" t="s">
        <v>15</v>
      </c>
      <c r="B993" s="1" t="s">
        <v>21</v>
      </c>
      <c r="C993" s="1" t="s">
        <v>2309</v>
      </c>
      <c r="D993">
        <v>12565</v>
      </c>
      <c r="E993" t="s">
        <v>16</v>
      </c>
      <c r="F993" t="s">
        <v>17</v>
      </c>
      <c r="G993" t="s">
        <v>18</v>
      </c>
      <c r="H993" t="s">
        <v>2353</v>
      </c>
      <c r="I993" t="str">
        <f t="shared" si="2294"/>
        <v>Non-Document</v>
      </c>
      <c r="J993">
        <f t="shared" si="2296"/>
        <v>6</v>
      </c>
      <c r="K993">
        <v>1.5</v>
      </c>
      <c r="L993">
        <v>2</v>
      </c>
      <c r="M993">
        <f>INDEX('Express Worldwide Export'!$C$7:$S$10,MATCH('Rate Load ExpressWW Export'!L993,'Express Worldwide Export'!$A$7:$A$10,0),MATCH("Zone "&amp;'Rate Load ExpressWW Export'!J993,'Express Worldwide Export'!$C$6:$S$6,0))*1</f>
        <v>18.62</v>
      </c>
      <c r="N993" t="s">
        <v>285</v>
      </c>
      <c r="O993" t="s">
        <v>2310</v>
      </c>
      <c r="P993" t="s">
        <v>18</v>
      </c>
      <c r="R993" t="str">
        <f t="shared" si="2295"/>
        <v>('DHL','2024-01-01','2024-12-31','12565','Export','US',NULL,'EXPRESS WW (NON-DOC) ','Non-Document','6',1.5,2,18.62,'Flat KG','AppliedMaterials_2024',NULL),</v>
      </c>
    </row>
    <row r="994" spans="1:18" x14ac:dyDescent="0.3">
      <c r="A994" t="s">
        <v>15</v>
      </c>
      <c r="B994" s="1" t="s">
        <v>21</v>
      </c>
      <c r="C994" s="1" t="s">
        <v>2309</v>
      </c>
      <c r="D994">
        <v>12565</v>
      </c>
      <c r="E994" t="s">
        <v>16</v>
      </c>
      <c r="F994" t="s">
        <v>17</v>
      </c>
      <c r="G994" t="s">
        <v>18</v>
      </c>
      <c r="H994" t="s">
        <v>2353</v>
      </c>
      <c r="I994" t="s">
        <v>19</v>
      </c>
      <c r="J994">
        <f t="shared" si="2296"/>
        <v>7</v>
      </c>
      <c r="K994">
        <v>0</v>
      </c>
      <c r="L994">
        <v>0.5</v>
      </c>
      <c r="M994">
        <f>INDEX('Express Worldwide Export'!$C$7:$S$10,MATCH('Rate Load ExpressWW Export'!L994,'Express Worldwide Export'!$A$7:$A$10,0),MATCH("Zone "&amp;'Rate Load ExpressWW Export'!J994,'Express Worldwide Export'!$C$6:$S$6,0))*1</f>
        <v>16.329999999999998</v>
      </c>
      <c r="N994" t="s">
        <v>285</v>
      </c>
      <c r="O994" t="s">
        <v>2310</v>
      </c>
      <c r="P994" t="s">
        <v>18</v>
      </c>
      <c r="R994" t="str">
        <f t="shared" si="2295"/>
        <v>('DHL','2024-01-01','2024-12-31','12565','Export','US',NULL,'EXPRESS WW (NON-DOC) ','Non-Document','7',0,0.5,16.33,'Flat KG','AppliedMaterials_2024',NULL),</v>
      </c>
    </row>
    <row r="995" spans="1:18" x14ac:dyDescent="0.3">
      <c r="A995" t="s">
        <v>15</v>
      </c>
      <c r="B995" s="1" t="s">
        <v>21</v>
      </c>
      <c r="C995" s="1" t="s">
        <v>2309</v>
      </c>
      <c r="D995">
        <v>12565</v>
      </c>
      <c r="E995" t="s">
        <v>16</v>
      </c>
      <c r="F995" t="s">
        <v>17</v>
      </c>
      <c r="G995" t="s">
        <v>18</v>
      </c>
      <c r="H995" t="s">
        <v>2353</v>
      </c>
      <c r="I995" t="str">
        <f t="shared" ref="I995:I997" si="2297">I970</f>
        <v>Non-Document</v>
      </c>
      <c r="J995">
        <f t="shared" si="2296"/>
        <v>7</v>
      </c>
      <c r="K995">
        <v>0.5</v>
      </c>
      <c r="L995">
        <v>1</v>
      </c>
      <c r="M995">
        <f>INDEX('Express Worldwide Export'!$C$7:$S$10,MATCH('Rate Load ExpressWW Export'!L995,'Express Worldwide Export'!$A$7:$A$10,0),MATCH("Zone "&amp;'Rate Load ExpressWW Export'!J995,'Express Worldwide Export'!$C$6:$S$6,0))*1</f>
        <v>18.57</v>
      </c>
      <c r="N995" t="s">
        <v>285</v>
      </c>
      <c r="O995" t="s">
        <v>2310</v>
      </c>
      <c r="P995" t="s">
        <v>18</v>
      </c>
      <c r="R995" t="str">
        <f t="shared" si="2295"/>
        <v>('DHL','2024-01-01','2024-12-31','12565','Export','US',NULL,'EXPRESS WW (NON-DOC) ','Non-Document','7',0.5,1,18.57,'Flat KG','AppliedMaterials_2024',NULL),</v>
      </c>
    </row>
    <row r="996" spans="1:18" x14ac:dyDescent="0.3">
      <c r="A996" t="s">
        <v>15</v>
      </c>
      <c r="B996" s="1" t="s">
        <v>21</v>
      </c>
      <c r="C996" s="1" t="s">
        <v>2309</v>
      </c>
      <c r="D996">
        <v>12565</v>
      </c>
      <c r="E996" t="s">
        <v>16</v>
      </c>
      <c r="F996" t="s">
        <v>17</v>
      </c>
      <c r="G996" t="s">
        <v>18</v>
      </c>
      <c r="H996" t="s">
        <v>2353</v>
      </c>
      <c r="I996" t="str">
        <f t="shared" si="2297"/>
        <v>Non-Document</v>
      </c>
      <c r="J996">
        <f t="shared" si="2296"/>
        <v>7</v>
      </c>
      <c r="K996">
        <v>1</v>
      </c>
      <c r="L996">
        <v>1.5</v>
      </c>
      <c r="M996">
        <f>INDEX('Express Worldwide Export'!$C$7:$S$10,MATCH('Rate Load ExpressWW Export'!L996,'Express Worldwide Export'!$A$7:$A$10,0),MATCH("Zone "&amp;'Rate Load ExpressWW Export'!J996,'Express Worldwide Export'!$C$6:$S$6,0))*1</f>
        <v>20.34</v>
      </c>
      <c r="N996" t="s">
        <v>285</v>
      </c>
      <c r="O996" t="s">
        <v>2310</v>
      </c>
      <c r="P996" t="s">
        <v>18</v>
      </c>
      <c r="R996" t="str">
        <f t="shared" si="2295"/>
        <v>('DHL','2024-01-01','2024-12-31','12565','Export','US',NULL,'EXPRESS WW (NON-DOC) ','Non-Document','7',1,1.5,20.34,'Flat KG','AppliedMaterials_2024',NULL),</v>
      </c>
    </row>
    <row r="997" spans="1:18" x14ac:dyDescent="0.3">
      <c r="A997" t="s">
        <v>15</v>
      </c>
      <c r="B997" s="1" t="s">
        <v>21</v>
      </c>
      <c r="C997" s="1" t="s">
        <v>2309</v>
      </c>
      <c r="D997">
        <v>12565</v>
      </c>
      <c r="E997" t="s">
        <v>16</v>
      </c>
      <c r="F997" t="s">
        <v>17</v>
      </c>
      <c r="G997" t="s">
        <v>18</v>
      </c>
      <c r="H997" t="s">
        <v>2353</v>
      </c>
      <c r="I997" t="str">
        <f t="shared" si="2297"/>
        <v>Non-Document</v>
      </c>
      <c r="J997">
        <f t="shared" si="2296"/>
        <v>7</v>
      </c>
      <c r="K997">
        <v>1.5</v>
      </c>
      <c r="L997">
        <v>2</v>
      </c>
      <c r="M997">
        <f>INDEX('Express Worldwide Export'!$C$7:$S$10,MATCH('Rate Load ExpressWW Export'!L997,'Express Worldwide Export'!$A$7:$A$10,0),MATCH("Zone "&amp;'Rate Load ExpressWW Export'!J997,'Express Worldwide Export'!$C$6:$S$6,0))*1</f>
        <v>22.11</v>
      </c>
      <c r="N997" t="s">
        <v>285</v>
      </c>
      <c r="O997" t="s">
        <v>2310</v>
      </c>
      <c r="P997" t="s">
        <v>18</v>
      </c>
      <c r="R997" t="str">
        <f t="shared" si="2295"/>
        <v>('DHL','2024-01-01','2024-12-31','12565','Export','US',NULL,'EXPRESS WW (NON-DOC) ','Non-Document','7',1.5,2,22.11,'Flat KG','AppliedMaterials_2024',NULL),</v>
      </c>
    </row>
    <row r="998" spans="1:18" x14ac:dyDescent="0.3">
      <c r="A998" t="s">
        <v>15</v>
      </c>
      <c r="B998" s="1" t="s">
        <v>21</v>
      </c>
      <c r="C998" s="1" t="s">
        <v>2309</v>
      </c>
      <c r="D998">
        <v>12565</v>
      </c>
      <c r="E998" t="s">
        <v>16</v>
      </c>
      <c r="F998" t="s">
        <v>17</v>
      </c>
      <c r="G998" t="s">
        <v>18</v>
      </c>
      <c r="H998" t="s">
        <v>2353</v>
      </c>
      <c r="I998" t="str">
        <f t="shared" ref="I998:I1013" si="2298">I973</f>
        <v>Non-Document</v>
      </c>
      <c r="J998">
        <f t="shared" si="2296"/>
        <v>8</v>
      </c>
      <c r="K998">
        <v>0</v>
      </c>
      <c r="L998">
        <v>0.5</v>
      </c>
      <c r="M998">
        <f>INDEX('Express Worldwide Export'!$C$7:$S$10,MATCH('Rate Load ExpressWW Export'!L998,'Express Worldwide Export'!$A$7:$A$10,0),MATCH("Zone "&amp;'Rate Load ExpressWW Export'!J998,'Express Worldwide Export'!$C$6:$S$6,0))*1</f>
        <v>18.670000000000002</v>
      </c>
      <c r="N998" t="s">
        <v>285</v>
      </c>
      <c r="O998" t="s">
        <v>2310</v>
      </c>
      <c r="P998" t="s">
        <v>18</v>
      </c>
      <c r="R998" t="str">
        <f t="shared" si="2295"/>
        <v>('DHL','2024-01-01','2024-12-31','12565','Export','US',NULL,'EXPRESS WW (NON-DOC) ','Non-Document','8',0,0.5,18.67,'Flat KG','AppliedMaterials_2024',NULL),</v>
      </c>
    </row>
    <row r="999" spans="1:18" x14ac:dyDescent="0.3">
      <c r="A999" t="s">
        <v>15</v>
      </c>
      <c r="B999" s="1" t="s">
        <v>21</v>
      </c>
      <c r="C999" s="1" t="s">
        <v>2309</v>
      </c>
      <c r="D999">
        <v>12565</v>
      </c>
      <c r="E999" t="s">
        <v>16</v>
      </c>
      <c r="F999" t="s">
        <v>17</v>
      </c>
      <c r="G999" t="s">
        <v>18</v>
      </c>
      <c r="H999" t="s">
        <v>2353</v>
      </c>
      <c r="I999" t="str">
        <f t="shared" si="2298"/>
        <v>Non-Document</v>
      </c>
      <c r="J999">
        <f t="shared" si="2296"/>
        <v>8</v>
      </c>
      <c r="K999">
        <v>0.5</v>
      </c>
      <c r="L999">
        <v>1</v>
      </c>
      <c r="M999">
        <f>INDEX('Express Worldwide Export'!$C$7:$S$10,MATCH('Rate Load ExpressWW Export'!L999,'Express Worldwide Export'!$A$7:$A$10,0),MATCH("Zone "&amp;'Rate Load ExpressWW Export'!J999,'Express Worldwide Export'!$C$6:$S$6,0))*1</f>
        <v>21.35</v>
      </c>
      <c r="N999" t="s">
        <v>285</v>
      </c>
      <c r="O999" t="s">
        <v>2310</v>
      </c>
      <c r="P999" t="s">
        <v>18</v>
      </c>
      <c r="R999" t="str">
        <f t="shared" si="2295"/>
        <v>('DHL','2024-01-01','2024-12-31','12565','Export','US',NULL,'EXPRESS WW (NON-DOC) ','Non-Document','8',0.5,1,21.35,'Flat KG','AppliedMaterials_2024',NULL)</v>
      </c>
    </row>
    <row r="1000" spans="1:18" x14ac:dyDescent="0.3">
      <c r="A1000" t="s">
        <v>15</v>
      </c>
      <c r="B1000" s="1" t="s">
        <v>21</v>
      </c>
      <c r="C1000" s="1" t="s">
        <v>2309</v>
      </c>
      <c r="D1000">
        <v>12565</v>
      </c>
      <c r="E1000" t="s">
        <v>16</v>
      </c>
      <c r="F1000" t="s">
        <v>17</v>
      </c>
      <c r="G1000" t="s">
        <v>18</v>
      </c>
      <c r="H1000" t="s">
        <v>2353</v>
      </c>
      <c r="I1000" t="str">
        <f t="shared" si="2298"/>
        <v>Non-Document</v>
      </c>
      <c r="J1000">
        <f t="shared" si="2296"/>
        <v>8</v>
      </c>
      <c r="K1000">
        <v>1</v>
      </c>
      <c r="L1000">
        <v>1.5</v>
      </c>
      <c r="M1000">
        <f>INDEX('Express Worldwide Export'!$C$7:$S$10,MATCH('Rate Load ExpressWW Export'!L1000,'Express Worldwide Export'!$A$7:$A$10,0),MATCH("Zone "&amp;'Rate Load ExpressWW Export'!J1000,'Express Worldwide Export'!$C$6:$S$6,0))*1</f>
        <v>23.49</v>
      </c>
      <c r="N1000" t="s">
        <v>285</v>
      </c>
      <c r="O1000" t="s">
        <v>2310</v>
      </c>
      <c r="P1000" t="s">
        <v>18</v>
      </c>
      <c r="R1000" t="str">
        <f t="shared" si="2295"/>
        <v>insert into tnl_rating.dbo.dhl_express_rate_master values ('DHL','2024-01-01','2024-12-31','12565','Export','US',NULL,'EXPRESS WW (NON-DOC) ','Non-Document','8',1,1.5,23.49,'Flat KG','AppliedMaterials_2024',NULL),</v>
      </c>
    </row>
    <row r="1001" spans="1:18" x14ac:dyDescent="0.3">
      <c r="A1001" t="s">
        <v>15</v>
      </c>
      <c r="B1001" s="1" t="s">
        <v>21</v>
      </c>
      <c r="C1001" s="1" t="s">
        <v>2309</v>
      </c>
      <c r="D1001">
        <v>12565</v>
      </c>
      <c r="E1001" t="s">
        <v>16</v>
      </c>
      <c r="F1001" t="s">
        <v>17</v>
      </c>
      <c r="G1001" t="s">
        <v>18</v>
      </c>
      <c r="H1001" t="s">
        <v>2353</v>
      </c>
      <c r="I1001" t="str">
        <f t="shared" si="2298"/>
        <v>Non-Document</v>
      </c>
      <c r="J1001">
        <f t="shared" si="2296"/>
        <v>8</v>
      </c>
      <c r="K1001">
        <v>1.5</v>
      </c>
      <c r="L1001">
        <v>2</v>
      </c>
      <c r="M1001">
        <f>INDEX('Express Worldwide Export'!$C$7:$S$10,MATCH('Rate Load ExpressWW Export'!L1001,'Express Worldwide Export'!$A$7:$A$10,0),MATCH("Zone "&amp;'Rate Load ExpressWW Export'!J1001,'Express Worldwide Export'!$C$6:$S$6,0))*1</f>
        <v>25.63</v>
      </c>
      <c r="N1001" t="s">
        <v>285</v>
      </c>
      <c r="O1001" t="s">
        <v>2310</v>
      </c>
      <c r="P1001" t="s">
        <v>18</v>
      </c>
      <c r="R1001" t="str">
        <f t="shared" si="2295"/>
        <v>('DHL','2024-01-01','2024-12-31','12565','Export','US',NULL,'EXPRESS WW (NON-DOC) ','Non-Document','8',1.5,2,25.63,'Flat KG','AppliedMaterials_2024',NULL),</v>
      </c>
    </row>
    <row r="1002" spans="1:18" x14ac:dyDescent="0.3">
      <c r="A1002" t="s">
        <v>15</v>
      </c>
      <c r="B1002" s="1" t="s">
        <v>21</v>
      </c>
      <c r="C1002" s="1" t="s">
        <v>2309</v>
      </c>
      <c r="D1002">
        <v>12565</v>
      </c>
      <c r="E1002" t="s">
        <v>16</v>
      </c>
      <c r="F1002" t="s">
        <v>17</v>
      </c>
      <c r="G1002" t="s">
        <v>18</v>
      </c>
      <c r="H1002" t="s">
        <v>2353</v>
      </c>
      <c r="I1002" t="str">
        <f t="shared" si="2298"/>
        <v>Non-Document</v>
      </c>
      <c r="J1002">
        <f t="shared" si="2296"/>
        <v>9</v>
      </c>
      <c r="K1002">
        <v>0</v>
      </c>
      <c r="L1002">
        <v>0.5</v>
      </c>
      <c r="M1002">
        <f>INDEX('Express Worldwide Export'!$C$7:$S$10,MATCH('Rate Load ExpressWW Export'!L1002,'Express Worldwide Export'!$A$7:$A$10,0),MATCH("Zone "&amp;'Rate Load ExpressWW Export'!J1002,'Express Worldwide Export'!$C$6:$S$6,0))*1</f>
        <v>16.579999999999998</v>
      </c>
      <c r="N1002" t="s">
        <v>285</v>
      </c>
      <c r="O1002" t="s">
        <v>2310</v>
      </c>
      <c r="P1002" t="s">
        <v>18</v>
      </c>
      <c r="R1002" t="str">
        <f t="shared" si="2295"/>
        <v>('DHL','2024-01-01','2024-12-31','12565','Export','US',NULL,'EXPRESS WW (NON-DOC) ','Non-Document','9',0,0.5,16.58,'Flat KG','AppliedMaterials_2024',NULL),</v>
      </c>
    </row>
    <row r="1003" spans="1:18" x14ac:dyDescent="0.3">
      <c r="A1003" t="s">
        <v>15</v>
      </c>
      <c r="B1003" s="1" t="s">
        <v>21</v>
      </c>
      <c r="C1003" s="1" t="s">
        <v>2309</v>
      </c>
      <c r="D1003">
        <v>12565</v>
      </c>
      <c r="E1003" t="s">
        <v>16</v>
      </c>
      <c r="F1003" t="s">
        <v>17</v>
      </c>
      <c r="G1003" t="s">
        <v>18</v>
      </c>
      <c r="H1003" t="s">
        <v>2353</v>
      </c>
      <c r="I1003" t="str">
        <f t="shared" si="2298"/>
        <v>Non-Document</v>
      </c>
      <c r="J1003">
        <f t="shared" si="2296"/>
        <v>9</v>
      </c>
      <c r="K1003">
        <v>0.5</v>
      </c>
      <c r="L1003">
        <v>1</v>
      </c>
      <c r="M1003">
        <f>INDEX('Express Worldwide Export'!$C$7:$S$10,MATCH('Rate Load ExpressWW Export'!L1003,'Express Worldwide Export'!$A$7:$A$10,0),MATCH("Zone "&amp;'Rate Load ExpressWW Export'!J1003,'Express Worldwide Export'!$C$6:$S$6,0))*1</f>
        <v>20.97</v>
      </c>
      <c r="N1003" t="s">
        <v>285</v>
      </c>
      <c r="O1003" t="s">
        <v>2310</v>
      </c>
      <c r="P1003" t="s">
        <v>18</v>
      </c>
      <c r="R1003" t="str">
        <f t="shared" si="2295"/>
        <v>('DHL','2024-01-01','2024-12-31','12565','Export','US',NULL,'EXPRESS WW (NON-DOC) ','Non-Document','9',0.5,1,20.97,'Flat KG','AppliedMaterials_2024',NULL),</v>
      </c>
    </row>
    <row r="1004" spans="1:18" x14ac:dyDescent="0.3">
      <c r="A1004" t="s">
        <v>15</v>
      </c>
      <c r="B1004" s="1" t="s">
        <v>21</v>
      </c>
      <c r="C1004" s="1" t="s">
        <v>2309</v>
      </c>
      <c r="D1004">
        <v>12565</v>
      </c>
      <c r="E1004" t="s">
        <v>16</v>
      </c>
      <c r="F1004" t="s">
        <v>17</v>
      </c>
      <c r="G1004" t="s">
        <v>18</v>
      </c>
      <c r="H1004" t="s">
        <v>2353</v>
      </c>
      <c r="I1004" t="str">
        <f t="shared" si="2298"/>
        <v>Non-Document</v>
      </c>
      <c r="J1004">
        <f t="shared" si="2296"/>
        <v>9</v>
      </c>
      <c r="K1004">
        <v>1</v>
      </c>
      <c r="L1004">
        <v>1.5</v>
      </c>
      <c r="M1004">
        <f>INDEX('Express Worldwide Export'!$C$7:$S$10,MATCH('Rate Load ExpressWW Export'!L1004,'Express Worldwide Export'!$A$7:$A$10,0),MATCH("Zone "&amp;'Rate Load ExpressWW Export'!J1004,'Express Worldwide Export'!$C$6:$S$6,0))*1</f>
        <v>24.25</v>
      </c>
      <c r="N1004" t="s">
        <v>285</v>
      </c>
      <c r="O1004" t="s">
        <v>2310</v>
      </c>
      <c r="P1004" t="s">
        <v>18</v>
      </c>
      <c r="R1004" t="str">
        <f t="shared" si="2295"/>
        <v>('DHL','2024-01-01','2024-12-31','12565','Export','US',NULL,'EXPRESS WW (NON-DOC) ','Non-Document','9',1,1.5,24.25,'Flat KG','AppliedMaterials_2024',NULL),</v>
      </c>
    </row>
    <row r="1005" spans="1:18" x14ac:dyDescent="0.3">
      <c r="A1005" t="s">
        <v>15</v>
      </c>
      <c r="B1005" s="1" t="s">
        <v>21</v>
      </c>
      <c r="C1005" s="1" t="s">
        <v>2309</v>
      </c>
      <c r="D1005">
        <v>12565</v>
      </c>
      <c r="E1005" t="s">
        <v>16</v>
      </c>
      <c r="F1005" t="s">
        <v>17</v>
      </c>
      <c r="G1005" t="s">
        <v>18</v>
      </c>
      <c r="H1005" t="s">
        <v>2353</v>
      </c>
      <c r="I1005" t="str">
        <f t="shared" si="2298"/>
        <v>Non-Document</v>
      </c>
      <c r="J1005">
        <f t="shared" si="2296"/>
        <v>9</v>
      </c>
      <c r="K1005">
        <v>1.5</v>
      </c>
      <c r="L1005">
        <v>2</v>
      </c>
      <c r="M1005">
        <f>INDEX('Express Worldwide Export'!$C$7:$S$10,MATCH('Rate Load ExpressWW Export'!L1005,'Express Worldwide Export'!$A$7:$A$10,0),MATCH("Zone "&amp;'Rate Load ExpressWW Export'!J1005,'Express Worldwide Export'!$C$6:$S$6,0))*1</f>
        <v>27.53</v>
      </c>
      <c r="N1005" t="s">
        <v>285</v>
      </c>
      <c r="O1005" t="s">
        <v>2310</v>
      </c>
      <c r="P1005" t="s">
        <v>18</v>
      </c>
      <c r="R1005" t="str">
        <f t="shared" si="2295"/>
        <v>('DHL','2024-01-01','2024-12-31','12565','Export','US',NULL,'EXPRESS WW (NON-DOC) ','Non-Document','9',1.5,2,27.53,'Flat KG','AppliedMaterials_2024',NULL),</v>
      </c>
    </row>
    <row r="1006" spans="1:18" x14ac:dyDescent="0.3">
      <c r="A1006" t="s">
        <v>15</v>
      </c>
      <c r="B1006" s="1" t="s">
        <v>21</v>
      </c>
      <c r="C1006" s="1" t="s">
        <v>2309</v>
      </c>
      <c r="D1006">
        <v>12565</v>
      </c>
      <c r="E1006" t="s">
        <v>16</v>
      </c>
      <c r="F1006" t="s">
        <v>17</v>
      </c>
      <c r="G1006" t="s">
        <v>18</v>
      </c>
      <c r="H1006" t="s">
        <v>2353</v>
      </c>
      <c r="I1006" t="str">
        <f t="shared" si="2298"/>
        <v>Non-Document</v>
      </c>
      <c r="J1006">
        <f t="shared" si="2296"/>
        <v>10</v>
      </c>
      <c r="K1006">
        <v>0</v>
      </c>
      <c r="L1006">
        <v>0.5</v>
      </c>
      <c r="M1006">
        <f>INDEX('Express Worldwide Export'!$C$7:$S$10,MATCH('Rate Load ExpressWW Export'!L1006,'Express Worldwide Export'!$A$7:$A$10,0),MATCH("Zone "&amp;'Rate Load ExpressWW Export'!J1006,'Express Worldwide Export'!$C$6:$S$6,0))*1</f>
        <v>17.32</v>
      </c>
      <c r="N1006" t="s">
        <v>285</v>
      </c>
      <c r="O1006" t="s">
        <v>2310</v>
      </c>
      <c r="P1006" t="s">
        <v>18</v>
      </c>
      <c r="R1006" t="str">
        <f t="shared" si="2295"/>
        <v>('DHL','2024-01-01','2024-12-31','12565','Export','US',NULL,'EXPRESS WW (NON-DOC) ','Non-Document','10',0,0.5,17.32,'Flat KG','AppliedMaterials_2024',NULL),</v>
      </c>
    </row>
    <row r="1007" spans="1:18" x14ac:dyDescent="0.3">
      <c r="A1007" t="s">
        <v>15</v>
      </c>
      <c r="B1007" s="1" t="s">
        <v>21</v>
      </c>
      <c r="C1007" s="1" t="s">
        <v>2309</v>
      </c>
      <c r="D1007">
        <v>12565</v>
      </c>
      <c r="E1007" t="s">
        <v>16</v>
      </c>
      <c r="F1007" t="s">
        <v>17</v>
      </c>
      <c r="G1007" t="s">
        <v>18</v>
      </c>
      <c r="H1007" t="s">
        <v>2353</v>
      </c>
      <c r="I1007" t="str">
        <f t="shared" si="2298"/>
        <v>Non-Document</v>
      </c>
      <c r="J1007">
        <f t="shared" si="2296"/>
        <v>10</v>
      </c>
      <c r="K1007">
        <v>0.5</v>
      </c>
      <c r="L1007">
        <v>1</v>
      </c>
      <c r="M1007">
        <f>INDEX('Express Worldwide Export'!$C$7:$S$10,MATCH('Rate Load ExpressWW Export'!L1007,'Express Worldwide Export'!$A$7:$A$10,0),MATCH("Zone "&amp;'Rate Load ExpressWW Export'!J1007,'Express Worldwide Export'!$C$6:$S$6,0))*1</f>
        <v>22.67</v>
      </c>
      <c r="N1007" t="s">
        <v>285</v>
      </c>
      <c r="O1007" t="s">
        <v>2310</v>
      </c>
      <c r="P1007" t="s">
        <v>18</v>
      </c>
      <c r="R1007" t="str">
        <f t="shared" si="2295"/>
        <v>('DHL','2024-01-01','2024-12-31','12565','Export','US',NULL,'EXPRESS WW (NON-DOC) ','Non-Document','10',0.5,1,22.67,'Flat KG','AppliedMaterials_2024',NULL),</v>
      </c>
    </row>
    <row r="1008" spans="1:18" x14ac:dyDescent="0.3">
      <c r="A1008" t="s">
        <v>15</v>
      </c>
      <c r="B1008" s="1" t="s">
        <v>21</v>
      </c>
      <c r="C1008" s="1" t="s">
        <v>2309</v>
      </c>
      <c r="D1008">
        <v>12565</v>
      </c>
      <c r="E1008" t="s">
        <v>16</v>
      </c>
      <c r="F1008" t="s">
        <v>17</v>
      </c>
      <c r="G1008" t="s">
        <v>18</v>
      </c>
      <c r="H1008" t="s">
        <v>2353</v>
      </c>
      <c r="I1008" t="str">
        <f t="shared" si="2298"/>
        <v>Non-Document</v>
      </c>
      <c r="J1008">
        <f t="shared" si="2296"/>
        <v>10</v>
      </c>
      <c r="K1008">
        <v>1</v>
      </c>
      <c r="L1008">
        <v>1.5</v>
      </c>
      <c r="M1008">
        <f>INDEX('Express Worldwide Export'!$C$7:$S$10,MATCH('Rate Load ExpressWW Export'!L1008,'Express Worldwide Export'!$A$7:$A$10,0),MATCH("Zone "&amp;'Rate Load ExpressWW Export'!J1008,'Express Worldwide Export'!$C$6:$S$6,0))*1</f>
        <v>26.71</v>
      </c>
      <c r="N1008" t="s">
        <v>285</v>
      </c>
      <c r="O1008" t="s">
        <v>2310</v>
      </c>
      <c r="P1008" t="s">
        <v>18</v>
      </c>
      <c r="R1008" t="str">
        <f t="shared" si="2295"/>
        <v>('DHL','2024-01-01','2024-12-31','12565','Export','US',NULL,'EXPRESS WW (NON-DOC) ','Non-Document','10',1,1.5,26.71,'Flat KG','AppliedMaterials_2024',NULL),</v>
      </c>
    </row>
    <row r="1009" spans="1:18" x14ac:dyDescent="0.3">
      <c r="A1009" t="s">
        <v>15</v>
      </c>
      <c r="B1009" s="1" t="s">
        <v>21</v>
      </c>
      <c r="C1009" s="1" t="s">
        <v>2309</v>
      </c>
      <c r="D1009">
        <v>12565</v>
      </c>
      <c r="E1009" t="s">
        <v>16</v>
      </c>
      <c r="F1009" t="s">
        <v>17</v>
      </c>
      <c r="G1009" t="s">
        <v>18</v>
      </c>
      <c r="H1009" t="s">
        <v>2353</v>
      </c>
      <c r="I1009" t="str">
        <f t="shared" si="2298"/>
        <v>Non-Document</v>
      </c>
      <c r="J1009">
        <f t="shared" si="2296"/>
        <v>10</v>
      </c>
      <c r="K1009">
        <v>1.5</v>
      </c>
      <c r="L1009">
        <v>2</v>
      </c>
      <c r="M1009">
        <f>INDEX('Express Worldwide Export'!$C$7:$S$10,MATCH('Rate Load ExpressWW Export'!L1009,'Express Worldwide Export'!$A$7:$A$10,0),MATCH("Zone "&amp;'Rate Load ExpressWW Export'!J1009,'Express Worldwide Export'!$C$6:$S$6,0))*1</f>
        <v>30.75</v>
      </c>
      <c r="N1009" t="s">
        <v>285</v>
      </c>
      <c r="O1009" t="s">
        <v>2310</v>
      </c>
      <c r="P1009" t="s">
        <v>18</v>
      </c>
      <c r="R1009" t="str">
        <f t="shared" si="2295"/>
        <v>('DHL','2024-01-01','2024-12-31','12565','Export','US',NULL,'EXPRESS WW (NON-DOC) ','Non-Document','10',1.5,2,30.75,'Flat KG','AppliedMaterials_2024',NULL),</v>
      </c>
    </row>
    <row r="1010" spans="1:18" x14ac:dyDescent="0.3">
      <c r="A1010" t="s">
        <v>15</v>
      </c>
      <c r="B1010" s="1" t="s">
        <v>21</v>
      </c>
      <c r="C1010" s="1" t="s">
        <v>2309</v>
      </c>
      <c r="D1010">
        <v>12565</v>
      </c>
      <c r="E1010" t="s">
        <v>16</v>
      </c>
      <c r="F1010" t="s">
        <v>17</v>
      </c>
      <c r="G1010" t="s">
        <v>18</v>
      </c>
      <c r="H1010" t="s">
        <v>2353</v>
      </c>
      <c r="I1010" t="str">
        <f t="shared" si="2298"/>
        <v>Non-Document</v>
      </c>
      <c r="J1010">
        <f t="shared" si="2296"/>
        <v>11</v>
      </c>
      <c r="K1010">
        <v>0</v>
      </c>
      <c r="L1010">
        <v>0.5</v>
      </c>
      <c r="M1010">
        <f>INDEX('Express Worldwide Export'!$C$7:$S$10,MATCH('Rate Load ExpressWW Export'!L1010,'Express Worldwide Export'!$A$7:$A$10,0),MATCH("Zone "&amp;'Rate Load ExpressWW Export'!J1010,'Express Worldwide Export'!$C$6:$S$6,0))*1</f>
        <v>20.45</v>
      </c>
      <c r="N1010" t="s">
        <v>285</v>
      </c>
      <c r="O1010" t="s">
        <v>2310</v>
      </c>
      <c r="P1010" t="s">
        <v>18</v>
      </c>
      <c r="R1010" t="str">
        <f t="shared" si="2295"/>
        <v>('DHL','2024-01-01','2024-12-31','12565','Export','US',NULL,'EXPRESS WW (NON-DOC) ','Non-Document','11',0,0.5,20.45,'Flat KG','AppliedMaterials_2024',NULL),</v>
      </c>
    </row>
    <row r="1011" spans="1:18" x14ac:dyDescent="0.3">
      <c r="A1011" t="s">
        <v>15</v>
      </c>
      <c r="B1011" s="1" t="s">
        <v>21</v>
      </c>
      <c r="C1011" s="1" t="s">
        <v>2309</v>
      </c>
      <c r="D1011">
        <v>12565</v>
      </c>
      <c r="E1011" t="s">
        <v>16</v>
      </c>
      <c r="F1011" t="s">
        <v>17</v>
      </c>
      <c r="G1011" t="s">
        <v>18</v>
      </c>
      <c r="H1011" t="s">
        <v>2353</v>
      </c>
      <c r="I1011" t="str">
        <f t="shared" si="2298"/>
        <v>Non-Document</v>
      </c>
      <c r="J1011">
        <f t="shared" si="2296"/>
        <v>11</v>
      </c>
      <c r="K1011">
        <v>0.5</v>
      </c>
      <c r="L1011">
        <v>1</v>
      </c>
      <c r="M1011">
        <f>INDEX('Express Worldwide Export'!$C$7:$S$10,MATCH('Rate Load ExpressWW Export'!L1011,'Express Worldwide Export'!$A$7:$A$10,0),MATCH("Zone "&amp;'Rate Load ExpressWW Export'!J1011,'Express Worldwide Export'!$C$6:$S$6,0))*1</f>
        <v>26.49</v>
      </c>
      <c r="N1011" t="s">
        <v>285</v>
      </c>
      <c r="O1011" t="s">
        <v>2310</v>
      </c>
      <c r="P1011" t="s">
        <v>18</v>
      </c>
      <c r="R1011" t="str">
        <f t="shared" si="2295"/>
        <v>('DHL','2024-01-01','2024-12-31','12565','Export','US',NULL,'EXPRESS WW (NON-DOC) ','Non-Document','11',0.5,1,26.49,'Flat KG','AppliedMaterials_2024',NULL),</v>
      </c>
    </row>
    <row r="1012" spans="1:18" x14ac:dyDescent="0.3">
      <c r="A1012" t="s">
        <v>15</v>
      </c>
      <c r="B1012" s="1" t="s">
        <v>21</v>
      </c>
      <c r="C1012" s="1" t="s">
        <v>2309</v>
      </c>
      <c r="D1012">
        <v>12565</v>
      </c>
      <c r="E1012" t="s">
        <v>16</v>
      </c>
      <c r="F1012" t="s">
        <v>17</v>
      </c>
      <c r="G1012" t="s">
        <v>18</v>
      </c>
      <c r="H1012" t="s">
        <v>2353</v>
      </c>
      <c r="I1012" t="str">
        <f t="shared" si="2298"/>
        <v>Non-Document</v>
      </c>
      <c r="J1012">
        <f t="shared" si="2296"/>
        <v>11</v>
      </c>
      <c r="K1012">
        <v>1</v>
      </c>
      <c r="L1012">
        <v>1.5</v>
      </c>
      <c r="M1012">
        <f>INDEX('Express Worldwide Export'!$C$7:$S$10,MATCH('Rate Load ExpressWW Export'!L1012,'Express Worldwide Export'!$A$7:$A$10,0),MATCH("Zone "&amp;'Rate Load ExpressWW Export'!J1012,'Express Worldwide Export'!$C$6:$S$6,0))*1</f>
        <v>31.74</v>
      </c>
      <c r="N1012" t="s">
        <v>285</v>
      </c>
      <c r="O1012" t="s">
        <v>2310</v>
      </c>
      <c r="P1012" t="s">
        <v>18</v>
      </c>
      <c r="R1012" t="str">
        <f t="shared" si="2295"/>
        <v>('DHL','2024-01-01','2024-12-31','12565','Export','US',NULL,'EXPRESS WW (NON-DOC) ','Non-Document','11',1,1.5,31.74,'Flat KG','AppliedMaterials_2024',NULL),</v>
      </c>
    </row>
    <row r="1013" spans="1:18" x14ac:dyDescent="0.3">
      <c r="A1013" t="s">
        <v>15</v>
      </c>
      <c r="B1013" s="1" t="s">
        <v>21</v>
      </c>
      <c r="C1013" s="1" t="s">
        <v>2309</v>
      </c>
      <c r="D1013">
        <v>12565</v>
      </c>
      <c r="E1013" t="s">
        <v>16</v>
      </c>
      <c r="F1013" t="s">
        <v>17</v>
      </c>
      <c r="G1013" t="s">
        <v>18</v>
      </c>
      <c r="H1013" t="s">
        <v>2353</v>
      </c>
      <c r="I1013" t="str">
        <f t="shared" si="2298"/>
        <v>Non-Document</v>
      </c>
      <c r="J1013">
        <f t="shared" si="2296"/>
        <v>11</v>
      </c>
      <c r="K1013">
        <v>1.5</v>
      </c>
      <c r="L1013">
        <v>2</v>
      </c>
      <c r="M1013">
        <f>INDEX('Express Worldwide Export'!$C$7:$S$10,MATCH('Rate Load ExpressWW Export'!L1013,'Express Worldwide Export'!$A$7:$A$10,0),MATCH("Zone "&amp;'Rate Load ExpressWW Export'!J1013,'Express Worldwide Export'!$C$6:$S$6,0))*1</f>
        <v>36.99</v>
      </c>
      <c r="N1013" t="s">
        <v>285</v>
      </c>
      <c r="O1013" t="s">
        <v>2310</v>
      </c>
      <c r="P1013" t="s">
        <v>18</v>
      </c>
      <c r="R1013" t="str">
        <f t="shared" si="2295"/>
        <v>('DHL','2024-01-01','2024-12-31','12565','Export','US',NULL,'EXPRESS WW (NON-DOC) ','Non-Document','11',1.5,2,36.99,'Flat KG','AppliedMaterials_2024',NULL),</v>
      </c>
    </row>
    <row r="1014" spans="1:18" x14ac:dyDescent="0.3">
      <c r="A1014" t="s">
        <v>15</v>
      </c>
      <c r="B1014" s="1" t="s">
        <v>21</v>
      </c>
      <c r="C1014" s="1" t="s">
        <v>2309</v>
      </c>
      <c r="D1014">
        <v>12565</v>
      </c>
      <c r="E1014" t="s">
        <v>16</v>
      </c>
      <c r="F1014" t="s">
        <v>17</v>
      </c>
      <c r="G1014" t="s">
        <v>18</v>
      </c>
      <c r="H1014" t="s">
        <v>2353</v>
      </c>
      <c r="I1014" t="s">
        <v>19</v>
      </c>
      <c r="J1014">
        <v>1</v>
      </c>
      <c r="K1014">
        <v>0</v>
      </c>
      <c r="L1014">
        <v>0.5</v>
      </c>
      <c r="M1014">
        <f>INDEX('Express Worldwide Export'!$C$14:$S$170,MATCH('Rate Load ExpressWW Export'!L1014,'Express Worldwide Export'!$B$14:$B$170,0),MATCH("Zone "&amp;'Rate Load ExpressWW Export'!J1014,'Express Worldwide Export'!$C$13:$S$13,0))*1</f>
        <v>13.64</v>
      </c>
      <c r="N1014" t="s">
        <v>285</v>
      </c>
      <c r="O1014" t="s">
        <v>2310</v>
      </c>
      <c r="P1014" t="s">
        <v>18</v>
      </c>
      <c r="R1014" t="str">
        <f t="shared" si="2295"/>
        <v>('DHL','2024-01-01','2024-12-31','12565','Export','US',NULL,'EXPRESS WW (NON-DOC) ','Non-Document','1',0,0.5,13.64,'Flat KG','AppliedMaterials_2024',NULL),</v>
      </c>
    </row>
    <row r="1015" spans="1:18" x14ac:dyDescent="0.3">
      <c r="A1015" t="s">
        <v>15</v>
      </c>
      <c r="B1015" s="1" t="s">
        <v>21</v>
      </c>
      <c r="C1015" s="1" t="s">
        <v>2309</v>
      </c>
      <c r="D1015">
        <v>12565</v>
      </c>
      <c r="E1015" t="s">
        <v>16</v>
      </c>
      <c r="F1015" t="s">
        <v>17</v>
      </c>
      <c r="G1015" t="s">
        <v>18</v>
      </c>
      <c r="H1015" t="s">
        <v>2353</v>
      </c>
      <c r="I1015" t="s">
        <v>19</v>
      </c>
      <c r="J1015">
        <v>1</v>
      </c>
      <c r="K1015">
        <v>0.5</v>
      </c>
      <c r="L1015">
        <v>1</v>
      </c>
      <c r="M1015">
        <f>INDEX('Express Worldwide Export'!$C$14:$S$170,MATCH('Rate Load ExpressWW Export'!L1015,'Express Worldwide Export'!$B$14:$B$170,0),MATCH("Zone "&amp;'Rate Load ExpressWW Export'!J1015,'Express Worldwide Export'!$C$13:$S$13,0))*1</f>
        <v>15.15</v>
      </c>
      <c r="N1015" t="s">
        <v>285</v>
      </c>
      <c r="O1015" t="s">
        <v>2310</v>
      </c>
      <c r="P1015" t="s">
        <v>18</v>
      </c>
      <c r="R1015" t="str">
        <f t="shared" si="2295"/>
        <v>('DHL','2024-01-01','2024-12-31','12565','Export','US',NULL,'EXPRESS WW (NON-DOC) ','Non-Document','1',0.5,1,15.15,'Flat KG','AppliedMaterials_2024',NULL),</v>
      </c>
    </row>
    <row r="1016" spans="1:18" x14ac:dyDescent="0.3">
      <c r="A1016" t="s">
        <v>15</v>
      </c>
      <c r="B1016" s="1" t="s">
        <v>21</v>
      </c>
      <c r="C1016" s="1" t="s">
        <v>2309</v>
      </c>
      <c r="D1016">
        <v>12565</v>
      </c>
      <c r="E1016" t="s">
        <v>16</v>
      </c>
      <c r="F1016" t="s">
        <v>17</v>
      </c>
      <c r="G1016" t="s">
        <v>18</v>
      </c>
      <c r="H1016" t="s">
        <v>2353</v>
      </c>
      <c r="I1016" t="s">
        <v>19</v>
      </c>
      <c r="J1016">
        <v>1</v>
      </c>
      <c r="K1016">
        <v>1</v>
      </c>
      <c r="L1016">
        <v>1.5</v>
      </c>
      <c r="M1016">
        <f>INDEX('Express Worldwide Export'!$C$14:$S$170,MATCH('Rate Load ExpressWW Export'!L1016,'Express Worldwide Export'!$B$14:$B$170,0),MATCH("Zone "&amp;'Rate Load ExpressWW Export'!J1016,'Express Worldwide Export'!$C$13:$S$13,0))*1</f>
        <v>16.350000000000001</v>
      </c>
      <c r="N1016" t="s">
        <v>285</v>
      </c>
      <c r="O1016" t="s">
        <v>2310</v>
      </c>
      <c r="P1016" t="s">
        <v>18</v>
      </c>
      <c r="R1016" t="str">
        <f t="shared" si="2295"/>
        <v>('DHL','2024-01-01','2024-12-31','12565','Export','US',NULL,'EXPRESS WW (NON-DOC) ','Non-Document','1',1,1.5,16.35,'Flat KG','AppliedMaterials_2024',NULL),</v>
      </c>
    </row>
    <row r="1017" spans="1:18" x14ac:dyDescent="0.3">
      <c r="A1017" t="s">
        <v>15</v>
      </c>
      <c r="B1017" s="1" t="s">
        <v>21</v>
      </c>
      <c r="C1017" s="1" t="s">
        <v>2309</v>
      </c>
      <c r="D1017">
        <v>12565</v>
      </c>
      <c r="E1017" t="s">
        <v>16</v>
      </c>
      <c r="F1017" t="s">
        <v>17</v>
      </c>
      <c r="G1017" t="s">
        <v>18</v>
      </c>
      <c r="H1017" t="s">
        <v>2353</v>
      </c>
      <c r="I1017" t="s">
        <v>19</v>
      </c>
      <c r="J1017">
        <v>1</v>
      </c>
      <c r="K1017">
        <v>1.5</v>
      </c>
      <c r="L1017">
        <v>2</v>
      </c>
      <c r="M1017">
        <f>INDEX('Express Worldwide Export'!$C$14:$S$170,MATCH('Rate Load ExpressWW Export'!L1017,'Express Worldwide Export'!$B$14:$B$170,0),MATCH("Zone "&amp;'Rate Load ExpressWW Export'!J1017,'Express Worldwide Export'!$C$13:$S$13,0))*1</f>
        <v>17.55</v>
      </c>
      <c r="N1017" t="s">
        <v>285</v>
      </c>
      <c r="O1017" t="s">
        <v>2310</v>
      </c>
      <c r="P1017" t="s">
        <v>18</v>
      </c>
      <c r="R1017" t="str">
        <f t="shared" si="2295"/>
        <v>('DHL','2024-01-01','2024-12-31','12565','Export','US',NULL,'EXPRESS WW (NON-DOC) ','Non-Document','1',1.5,2,17.55,'Flat KG','AppliedMaterials_2024',NULL),</v>
      </c>
    </row>
    <row r="1018" spans="1:18" x14ac:dyDescent="0.3">
      <c r="A1018" t="s">
        <v>15</v>
      </c>
      <c r="B1018" s="1" t="s">
        <v>21</v>
      </c>
      <c r="C1018" s="1" t="s">
        <v>2309</v>
      </c>
      <c r="D1018">
        <v>12565</v>
      </c>
      <c r="E1018" t="s">
        <v>16</v>
      </c>
      <c r="F1018" t="s">
        <v>17</v>
      </c>
      <c r="G1018" t="s">
        <v>18</v>
      </c>
      <c r="H1018" t="s">
        <v>2353</v>
      </c>
      <c r="I1018" t="s">
        <v>19</v>
      </c>
      <c r="J1018">
        <v>1</v>
      </c>
      <c r="K1018">
        <v>2</v>
      </c>
      <c r="L1018">
        <v>2.5</v>
      </c>
      <c r="M1018">
        <f>INDEX('Express Worldwide Export'!$C$14:$S$170,MATCH('Rate Load ExpressWW Export'!L1018,'Express Worldwide Export'!$B$14:$B$170,0),MATCH("Zone "&amp;'Rate Load ExpressWW Export'!J1018,'Express Worldwide Export'!$C$13:$S$13,0))*1</f>
        <v>18.260000000000002</v>
      </c>
      <c r="N1018" t="s">
        <v>285</v>
      </c>
      <c r="O1018" t="s">
        <v>2310</v>
      </c>
      <c r="P1018" t="s">
        <v>18</v>
      </c>
      <c r="R1018" t="str">
        <f t="shared" si="2295"/>
        <v>('DHL','2024-01-01','2024-12-31','12565','Export','US',NULL,'EXPRESS WW (NON-DOC) ','Non-Document','1',2,2.5,18.26,'Flat KG','AppliedMaterials_2024',NULL),</v>
      </c>
    </row>
    <row r="1019" spans="1:18" x14ac:dyDescent="0.3">
      <c r="A1019" t="s">
        <v>15</v>
      </c>
      <c r="B1019" s="1" t="s">
        <v>21</v>
      </c>
      <c r="C1019" s="1" t="s">
        <v>2309</v>
      </c>
      <c r="D1019">
        <v>12565</v>
      </c>
      <c r="E1019" t="s">
        <v>16</v>
      </c>
      <c r="F1019" t="s">
        <v>17</v>
      </c>
      <c r="G1019" t="s">
        <v>18</v>
      </c>
      <c r="H1019" t="s">
        <v>2353</v>
      </c>
      <c r="I1019" t="s">
        <v>19</v>
      </c>
      <c r="J1019">
        <v>1</v>
      </c>
      <c r="K1019">
        <v>2.5</v>
      </c>
      <c r="L1019">
        <v>3</v>
      </c>
      <c r="M1019">
        <f>INDEX('Express Worldwide Export'!$C$14:$S$170,MATCH('Rate Load ExpressWW Export'!L1019,'Express Worldwide Export'!$B$14:$B$170,0),MATCH("Zone "&amp;'Rate Load ExpressWW Export'!J1019,'Express Worldwide Export'!$C$13:$S$13,0))*1</f>
        <v>18.84</v>
      </c>
      <c r="N1019" t="s">
        <v>285</v>
      </c>
      <c r="O1019" t="s">
        <v>2310</v>
      </c>
      <c r="P1019" t="s">
        <v>18</v>
      </c>
      <c r="R1019" t="str">
        <f t="shared" si="2295"/>
        <v>('DHL','2024-01-01','2024-12-31','12565','Export','US',NULL,'EXPRESS WW (NON-DOC) ','Non-Document','1',2.5,3,18.84,'Flat KG','AppliedMaterials_2024',NULL),</v>
      </c>
    </row>
    <row r="1020" spans="1:18" x14ac:dyDescent="0.3">
      <c r="A1020" t="s">
        <v>15</v>
      </c>
      <c r="B1020" s="1" t="s">
        <v>21</v>
      </c>
      <c r="C1020" s="1" t="s">
        <v>2309</v>
      </c>
      <c r="D1020">
        <v>12565</v>
      </c>
      <c r="E1020" t="s">
        <v>16</v>
      </c>
      <c r="F1020" t="s">
        <v>17</v>
      </c>
      <c r="G1020" t="s">
        <v>18</v>
      </c>
      <c r="H1020" t="s">
        <v>2353</v>
      </c>
      <c r="I1020" t="s">
        <v>19</v>
      </c>
      <c r="J1020">
        <v>1</v>
      </c>
      <c r="K1020">
        <v>3</v>
      </c>
      <c r="L1020">
        <v>3.5</v>
      </c>
      <c r="M1020">
        <f>INDEX('Express Worldwide Export'!$C$14:$S$170,MATCH('Rate Load ExpressWW Export'!L1020,'Express Worldwide Export'!$B$14:$B$170,0),MATCH("Zone "&amp;'Rate Load ExpressWW Export'!J1020,'Express Worldwide Export'!$C$13:$S$13,0))*1</f>
        <v>19.420000000000002</v>
      </c>
      <c r="N1020" t="s">
        <v>285</v>
      </c>
      <c r="O1020" t="s">
        <v>2310</v>
      </c>
      <c r="P1020" t="s">
        <v>18</v>
      </c>
      <c r="R1020" t="str">
        <f t="shared" si="2295"/>
        <v>('DHL','2024-01-01','2024-12-31','12565','Export','US',NULL,'EXPRESS WW (NON-DOC) ','Non-Document','1',3,3.5,19.42,'Flat KG','AppliedMaterials_2024',NULL),</v>
      </c>
    </row>
    <row r="1021" spans="1:18" x14ac:dyDescent="0.3">
      <c r="A1021" t="s">
        <v>15</v>
      </c>
      <c r="B1021" s="1" t="s">
        <v>21</v>
      </c>
      <c r="C1021" s="1" t="s">
        <v>2309</v>
      </c>
      <c r="D1021">
        <v>12565</v>
      </c>
      <c r="E1021" t="s">
        <v>16</v>
      </c>
      <c r="F1021" t="s">
        <v>17</v>
      </c>
      <c r="G1021" t="s">
        <v>18</v>
      </c>
      <c r="H1021" t="s">
        <v>2353</v>
      </c>
      <c r="I1021" t="s">
        <v>19</v>
      </c>
      <c r="J1021">
        <v>1</v>
      </c>
      <c r="K1021">
        <v>3.5</v>
      </c>
      <c r="L1021">
        <v>4</v>
      </c>
      <c r="M1021">
        <f>INDEX('Express Worldwide Export'!$C$14:$S$170,MATCH('Rate Load ExpressWW Export'!L1021,'Express Worldwide Export'!$B$14:$B$170,0),MATCH("Zone "&amp;'Rate Load ExpressWW Export'!J1021,'Express Worldwide Export'!$C$13:$S$13,0))*1</f>
        <v>20</v>
      </c>
      <c r="N1021" t="s">
        <v>285</v>
      </c>
      <c r="O1021" t="s">
        <v>2310</v>
      </c>
      <c r="P1021" t="s">
        <v>18</v>
      </c>
      <c r="R1021" t="str">
        <f t="shared" si="2295"/>
        <v>('DHL','2024-01-01','2024-12-31','12565','Export','US',NULL,'EXPRESS WW (NON-DOC) ','Non-Document','1',3.5,4,20,'Flat KG','AppliedMaterials_2024',NULL),</v>
      </c>
    </row>
    <row r="1022" spans="1:18" x14ac:dyDescent="0.3">
      <c r="A1022" t="s">
        <v>15</v>
      </c>
      <c r="B1022" s="1" t="s">
        <v>21</v>
      </c>
      <c r="C1022" s="1" t="s">
        <v>2309</v>
      </c>
      <c r="D1022">
        <v>12565</v>
      </c>
      <c r="E1022" t="s">
        <v>16</v>
      </c>
      <c r="F1022" t="s">
        <v>17</v>
      </c>
      <c r="G1022" t="s">
        <v>18</v>
      </c>
      <c r="H1022" t="s">
        <v>2353</v>
      </c>
      <c r="I1022" t="s">
        <v>19</v>
      </c>
      <c r="J1022">
        <v>1</v>
      </c>
      <c r="K1022">
        <v>4</v>
      </c>
      <c r="L1022">
        <v>4.5</v>
      </c>
      <c r="M1022">
        <f>INDEX('Express Worldwide Export'!$C$14:$S$170,MATCH('Rate Load ExpressWW Export'!L1022,'Express Worldwide Export'!$B$14:$B$170,0),MATCH("Zone "&amp;'Rate Load ExpressWW Export'!J1022,'Express Worldwide Export'!$C$13:$S$13,0))*1</f>
        <v>20.58</v>
      </c>
      <c r="N1022" t="s">
        <v>285</v>
      </c>
      <c r="O1022" t="s">
        <v>2310</v>
      </c>
      <c r="P1022" t="s">
        <v>18</v>
      </c>
      <c r="R1022" t="str">
        <f t="shared" si="2295"/>
        <v>('DHL','2024-01-01','2024-12-31','12565','Export','US',NULL,'EXPRESS WW (NON-DOC) ','Non-Document','1',4,4.5,20.58,'Flat KG','AppliedMaterials_2024',NULL),</v>
      </c>
    </row>
    <row r="1023" spans="1:18" x14ac:dyDescent="0.3">
      <c r="A1023" t="s">
        <v>15</v>
      </c>
      <c r="B1023" s="1" t="s">
        <v>21</v>
      </c>
      <c r="C1023" s="1" t="s">
        <v>2309</v>
      </c>
      <c r="D1023">
        <v>12565</v>
      </c>
      <c r="E1023" t="s">
        <v>16</v>
      </c>
      <c r="F1023" t="s">
        <v>17</v>
      </c>
      <c r="G1023" t="s">
        <v>18</v>
      </c>
      <c r="H1023" t="s">
        <v>2353</v>
      </c>
      <c r="I1023" t="s">
        <v>19</v>
      </c>
      <c r="J1023">
        <v>1</v>
      </c>
      <c r="K1023">
        <v>4.5</v>
      </c>
      <c r="L1023">
        <v>5</v>
      </c>
      <c r="M1023">
        <f>INDEX('Express Worldwide Export'!$C$14:$S$170,MATCH('Rate Load ExpressWW Export'!L1023,'Express Worldwide Export'!$B$14:$B$170,0),MATCH("Zone "&amp;'Rate Load ExpressWW Export'!J1023,'Express Worldwide Export'!$C$13:$S$13,0))*1</f>
        <v>21.16</v>
      </c>
      <c r="N1023" t="s">
        <v>285</v>
      </c>
      <c r="O1023" t="s">
        <v>2310</v>
      </c>
      <c r="P1023" t="s">
        <v>18</v>
      </c>
      <c r="R1023" t="str">
        <f t="shared" si="2295"/>
        <v>('DHL','2024-01-01','2024-12-31','12565','Export','US',NULL,'EXPRESS WW (NON-DOC) ','Non-Document','1',4.5,5,21.16,'Flat KG','AppliedMaterials_2024',NULL),</v>
      </c>
    </row>
    <row r="1024" spans="1:18" x14ac:dyDescent="0.3">
      <c r="A1024" t="s">
        <v>15</v>
      </c>
      <c r="B1024" s="1" t="s">
        <v>21</v>
      </c>
      <c r="C1024" s="1" t="s">
        <v>2309</v>
      </c>
      <c r="D1024">
        <v>12565</v>
      </c>
      <c r="E1024" t="s">
        <v>16</v>
      </c>
      <c r="F1024" t="s">
        <v>17</v>
      </c>
      <c r="G1024" t="s">
        <v>18</v>
      </c>
      <c r="H1024" t="s">
        <v>2353</v>
      </c>
      <c r="I1024" t="s">
        <v>19</v>
      </c>
      <c r="J1024">
        <v>1</v>
      </c>
      <c r="K1024">
        <v>5</v>
      </c>
      <c r="L1024">
        <v>5.5</v>
      </c>
      <c r="M1024">
        <f>INDEX('Express Worldwide Export'!$C$14:$S$170,MATCH('Rate Load ExpressWW Export'!L1024,'Express Worldwide Export'!$B$14:$B$170,0),MATCH("Zone "&amp;'Rate Load ExpressWW Export'!J1024,'Express Worldwide Export'!$C$13:$S$13,0))*1</f>
        <v>21.79</v>
      </c>
      <c r="N1024" t="s">
        <v>285</v>
      </c>
      <c r="O1024" t="s">
        <v>2310</v>
      </c>
      <c r="P1024" t="s">
        <v>18</v>
      </c>
      <c r="R1024" t="str">
        <f t="shared" si="2295"/>
        <v>('DHL','2024-01-01','2024-12-31','12565','Export','US',NULL,'EXPRESS WW (NON-DOC) ','Non-Document','1',5,5.5,21.79,'Flat KG','AppliedMaterials_2024',NULL),</v>
      </c>
    </row>
    <row r="1025" spans="1:18" x14ac:dyDescent="0.3">
      <c r="A1025" t="s">
        <v>15</v>
      </c>
      <c r="B1025" s="1" t="s">
        <v>21</v>
      </c>
      <c r="C1025" s="1" t="s">
        <v>2309</v>
      </c>
      <c r="D1025">
        <v>12565</v>
      </c>
      <c r="E1025" t="s">
        <v>16</v>
      </c>
      <c r="F1025" t="s">
        <v>17</v>
      </c>
      <c r="G1025" t="s">
        <v>18</v>
      </c>
      <c r="H1025" t="s">
        <v>2353</v>
      </c>
      <c r="I1025" t="s">
        <v>19</v>
      </c>
      <c r="J1025">
        <v>1</v>
      </c>
      <c r="K1025">
        <v>5.5</v>
      </c>
      <c r="L1025">
        <v>6</v>
      </c>
      <c r="M1025">
        <f>INDEX('Express Worldwide Export'!$C$14:$S$170,MATCH('Rate Load ExpressWW Export'!L1025,'Express Worldwide Export'!$B$14:$B$170,0),MATCH("Zone "&amp;'Rate Load ExpressWW Export'!J1025,'Express Worldwide Export'!$C$13:$S$13,0))*1</f>
        <v>22.42</v>
      </c>
      <c r="N1025" t="s">
        <v>285</v>
      </c>
      <c r="O1025" t="s">
        <v>2310</v>
      </c>
      <c r="P1025" t="s">
        <v>18</v>
      </c>
      <c r="R1025" t="str">
        <f t="shared" si="2295"/>
        <v>('DHL','2024-01-01','2024-12-31','12565','Export','US',NULL,'EXPRESS WW (NON-DOC) ','Non-Document','1',5.5,6,22.42,'Flat KG','AppliedMaterials_2024',NULL),</v>
      </c>
    </row>
    <row r="1026" spans="1:18" x14ac:dyDescent="0.3">
      <c r="A1026" t="s">
        <v>15</v>
      </c>
      <c r="B1026" s="1" t="s">
        <v>21</v>
      </c>
      <c r="C1026" s="1" t="s">
        <v>2309</v>
      </c>
      <c r="D1026">
        <v>12565</v>
      </c>
      <c r="E1026" t="s">
        <v>16</v>
      </c>
      <c r="F1026" t="s">
        <v>17</v>
      </c>
      <c r="G1026" t="s">
        <v>18</v>
      </c>
      <c r="H1026" t="s">
        <v>2353</v>
      </c>
      <c r="I1026" t="s">
        <v>19</v>
      </c>
      <c r="J1026">
        <v>1</v>
      </c>
      <c r="K1026">
        <v>6</v>
      </c>
      <c r="L1026">
        <v>6.5</v>
      </c>
      <c r="M1026">
        <f>INDEX('Express Worldwide Export'!$C$14:$S$170,MATCH('Rate Load ExpressWW Export'!L1026,'Express Worldwide Export'!$B$14:$B$170,0),MATCH("Zone "&amp;'Rate Load ExpressWW Export'!J1026,'Express Worldwide Export'!$C$13:$S$13,0))*1</f>
        <v>23.05</v>
      </c>
      <c r="N1026" t="s">
        <v>285</v>
      </c>
      <c r="O1026" t="s">
        <v>2310</v>
      </c>
      <c r="P1026" t="s">
        <v>18</v>
      </c>
      <c r="R1026" t="str">
        <f t="shared" si="2295"/>
        <v>('DHL','2024-01-01','2024-12-31','12565','Export','US',NULL,'EXPRESS WW (NON-DOC) ','Non-Document','1',6,6.5,23.05,'Flat KG','AppliedMaterials_2024',NULL),</v>
      </c>
    </row>
    <row r="1027" spans="1:18" x14ac:dyDescent="0.3">
      <c r="A1027" t="s">
        <v>15</v>
      </c>
      <c r="B1027" s="1" t="s">
        <v>21</v>
      </c>
      <c r="C1027" s="1" t="s">
        <v>2309</v>
      </c>
      <c r="D1027">
        <v>12565</v>
      </c>
      <c r="E1027" t="s">
        <v>16</v>
      </c>
      <c r="F1027" t="s">
        <v>17</v>
      </c>
      <c r="G1027" t="s">
        <v>18</v>
      </c>
      <c r="H1027" t="s">
        <v>2353</v>
      </c>
      <c r="I1027" t="s">
        <v>19</v>
      </c>
      <c r="J1027">
        <v>1</v>
      </c>
      <c r="K1027">
        <v>6.5</v>
      </c>
      <c r="L1027">
        <v>7</v>
      </c>
      <c r="M1027">
        <f>INDEX('Express Worldwide Export'!$C$14:$S$170,MATCH('Rate Load ExpressWW Export'!L1027,'Express Worldwide Export'!$B$14:$B$170,0),MATCH("Zone "&amp;'Rate Load ExpressWW Export'!J1027,'Express Worldwide Export'!$C$13:$S$13,0))*1</f>
        <v>23.68</v>
      </c>
      <c r="N1027" t="s">
        <v>285</v>
      </c>
      <c r="O1027" t="s">
        <v>2310</v>
      </c>
      <c r="P1027" t="s">
        <v>18</v>
      </c>
      <c r="R1027" t="str">
        <f t="shared" si="2295"/>
        <v>('DHL','2024-01-01','2024-12-31','12565','Export','US',NULL,'EXPRESS WW (NON-DOC) ','Non-Document','1',6.5,7,23.68,'Flat KG','AppliedMaterials_2024',NULL),</v>
      </c>
    </row>
    <row r="1028" spans="1:18" x14ac:dyDescent="0.3">
      <c r="A1028" t="s">
        <v>15</v>
      </c>
      <c r="B1028" s="1" t="s">
        <v>21</v>
      </c>
      <c r="C1028" s="1" t="s">
        <v>2309</v>
      </c>
      <c r="D1028">
        <v>12565</v>
      </c>
      <c r="E1028" t="s">
        <v>16</v>
      </c>
      <c r="F1028" t="s">
        <v>17</v>
      </c>
      <c r="G1028" t="s">
        <v>18</v>
      </c>
      <c r="H1028" t="s">
        <v>2353</v>
      </c>
      <c r="I1028" t="s">
        <v>19</v>
      </c>
      <c r="J1028">
        <v>1</v>
      </c>
      <c r="K1028">
        <v>7</v>
      </c>
      <c r="L1028">
        <v>7.5</v>
      </c>
      <c r="M1028">
        <f>INDEX('Express Worldwide Export'!$C$14:$S$170,MATCH('Rate Load ExpressWW Export'!L1028,'Express Worldwide Export'!$B$14:$B$170,0),MATCH("Zone "&amp;'Rate Load ExpressWW Export'!J1028,'Express Worldwide Export'!$C$13:$S$13,0))*1</f>
        <v>24.31</v>
      </c>
      <c r="N1028" t="s">
        <v>285</v>
      </c>
      <c r="O1028" t="s">
        <v>2310</v>
      </c>
      <c r="P1028" t="s">
        <v>18</v>
      </c>
      <c r="R1028" t="str">
        <f t="shared" si="2295"/>
        <v>('DHL','2024-01-01','2024-12-31','12565','Export','US',NULL,'EXPRESS WW (NON-DOC) ','Non-Document','1',7,7.5,24.31,'Flat KG','AppliedMaterials_2024',NULL),</v>
      </c>
    </row>
    <row r="1029" spans="1:18" x14ac:dyDescent="0.3">
      <c r="A1029" t="s">
        <v>15</v>
      </c>
      <c r="B1029" s="1" t="s">
        <v>21</v>
      </c>
      <c r="C1029" s="1" t="s">
        <v>2309</v>
      </c>
      <c r="D1029">
        <v>12565</v>
      </c>
      <c r="E1029" t="s">
        <v>16</v>
      </c>
      <c r="F1029" t="s">
        <v>17</v>
      </c>
      <c r="G1029" t="s">
        <v>18</v>
      </c>
      <c r="H1029" t="s">
        <v>2353</v>
      </c>
      <c r="I1029" t="s">
        <v>19</v>
      </c>
      <c r="J1029">
        <v>1</v>
      </c>
      <c r="K1029">
        <v>7.5</v>
      </c>
      <c r="L1029">
        <v>8</v>
      </c>
      <c r="M1029">
        <f>INDEX('Express Worldwide Export'!$C$14:$S$170,MATCH('Rate Load ExpressWW Export'!L1029,'Express Worldwide Export'!$B$14:$B$170,0),MATCH("Zone "&amp;'Rate Load ExpressWW Export'!J1029,'Express Worldwide Export'!$C$13:$S$13,0))*1</f>
        <v>24.94</v>
      </c>
      <c r="N1029" t="s">
        <v>285</v>
      </c>
      <c r="O1029" t="s">
        <v>2310</v>
      </c>
      <c r="P1029" t="s">
        <v>18</v>
      </c>
      <c r="R1029" t="str">
        <f t="shared" si="2295"/>
        <v>('DHL','2024-01-01','2024-12-31','12565','Export','US',NULL,'EXPRESS WW (NON-DOC) ','Non-Document','1',7.5,8,24.94,'Flat KG','AppliedMaterials_2024',NULL),</v>
      </c>
    </row>
    <row r="1030" spans="1:18" x14ac:dyDescent="0.3">
      <c r="A1030" t="s">
        <v>15</v>
      </c>
      <c r="B1030" s="1" t="s">
        <v>21</v>
      </c>
      <c r="C1030" s="1" t="s">
        <v>2309</v>
      </c>
      <c r="D1030">
        <v>12565</v>
      </c>
      <c r="E1030" t="s">
        <v>16</v>
      </c>
      <c r="F1030" t="s">
        <v>17</v>
      </c>
      <c r="G1030" t="s">
        <v>18</v>
      </c>
      <c r="H1030" t="s">
        <v>2353</v>
      </c>
      <c r="I1030" t="s">
        <v>19</v>
      </c>
      <c r="J1030">
        <v>1</v>
      </c>
      <c r="K1030">
        <v>8</v>
      </c>
      <c r="L1030">
        <v>8.5</v>
      </c>
      <c r="M1030">
        <f>INDEX('Express Worldwide Export'!$C$14:$S$170,MATCH('Rate Load ExpressWW Export'!L1030,'Express Worldwide Export'!$B$14:$B$170,0),MATCH("Zone "&amp;'Rate Load ExpressWW Export'!J1030,'Express Worldwide Export'!$C$13:$S$13,0))*1</f>
        <v>25.57</v>
      </c>
      <c r="N1030" t="s">
        <v>285</v>
      </c>
      <c r="O1030" t="s">
        <v>2310</v>
      </c>
      <c r="P1030" t="s">
        <v>18</v>
      </c>
      <c r="R1030" t="str">
        <f t="shared" si="2295"/>
        <v>('DHL','2024-01-01','2024-12-31','12565','Export','US',NULL,'EXPRESS WW (NON-DOC) ','Non-Document','1',8,8.5,25.57,'Flat KG','AppliedMaterials_2024',NULL),</v>
      </c>
    </row>
    <row r="1031" spans="1:18" x14ac:dyDescent="0.3">
      <c r="A1031" t="s">
        <v>15</v>
      </c>
      <c r="B1031" s="1" t="s">
        <v>21</v>
      </c>
      <c r="C1031" s="1" t="s">
        <v>2309</v>
      </c>
      <c r="D1031">
        <v>12565</v>
      </c>
      <c r="E1031" t="s">
        <v>16</v>
      </c>
      <c r="F1031" t="s">
        <v>17</v>
      </c>
      <c r="G1031" t="s">
        <v>18</v>
      </c>
      <c r="H1031" t="s">
        <v>2353</v>
      </c>
      <c r="I1031" t="s">
        <v>19</v>
      </c>
      <c r="J1031">
        <v>1</v>
      </c>
      <c r="K1031">
        <v>8.5</v>
      </c>
      <c r="L1031">
        <v>9</v>
      </c>
      <c r="M1031">
        <f>INDEX('Express Worldwide Export'!$C$14:$S$170,MATCH('Rate Load ExpressWW Export'!L1031,'Express Worldwide Export'!$B$14:$B$170,0),MATCH("Zone "&amp;'Rate Load ExpressWW Export'!J1031,'Express Worldwide Export'!$C$13:$S$13,0))*1</f>
        <v>26.2</v>
      </c>
      <c r="N1031" t="s">
        <v>285</v>
      </c>
      <c r="O1031" t="s">
        <v>2310</v>
      </c>
      <c r="P1031" t="s">
        <v>18</v>
      </c>
      <c r="R1031" t="str">
        <f t="shared" si="2295"/>
        <v>('DHL','2024-01-01','2024-12-31','12565','Export','US',NULL,'EXPRESS WW (NON-DOC) ','Non-Document','1',8.5,9,26.2,'Flat KG','AppliedMaterials_2024',NULL),</v>
      </c>
    </row>
    <row r="1032" spans="1:18" x14ac:dyDescent="0.3">
      <c r="A1032" t="s">
        <v>15</v>
      </c>
      <c r="B1032" s="1" t="s">
        <v>21</v>
      </c>
      <c r="C1032" s="1" t="s">
        <v>2309</v>
      </c>
      <c r="D1032">
        <v>12565</v>
      </c>
      <c r="E1032" t="s">
        <v>16</v>
      </c>
      <c r="F1032" t="s">
        <v>17</v>
      </c>
      <c r="G1032" t="s">
        <v>18</v>
      </c>
      <c r="H1032" t="s">
        <v>2353</v>
      </c>
      <c r="I1032" t="s">
        <v>19</v>
      </c>
      <c r="J1032">
        <v>1</v>
      </c>
      <c r="K1032">
        <v>9</v>
      </c>
      <c r="L1032">
        <v>9.5</v>
      </c>
      <c r="M1032">
        <f>INDEX('Express Worldwide Export'!$C$14:$S$170,MATCH('Rate Load ExpressWW Export'!L1032,'Express Worldwide Export'!$B$14:$B$170,0),MATCH("Zone "&amp;'Rate Load ExpressWW Export'!J1032,'Express Worldwide Export'!$C$13:$S$13,0))*1</f>
        <v>26.83</v>
      </c>
      <c r="N1032" t="s">
        <v>285</v>
      </c>
      <c r="O1032" t="s">
        <v>2310</v>
      </c>
      <c r="P1032" t="s">
        <v>18</v>
      </c>
      <c r="R1032" t="str">
        <f t="shared" si="2295"/>
        <v>('DHL','2024-01-01','2024-12-31','12565','Export','US',NULL,'EXPRESS WW (NON-DOC) ','Non-Document','1',9,9.5,26.83,'Flat KG','AppliedMaterials_2024',NULL),</v>
      </c>
    </row>
    <row r="1033" spans="1:18" x14ac:dyDescent="0.3">
      <c r="A1033" t="s">
        <v>15</v>
      </c>
      <c r="B1033" s="1" t="s">
        <v>21</v>
      </c>
      <c r="C1033" s="1" t="s">
        <v>2309</v>
      </c>
      <c r="D1033">
        <v>12565</v>
      </c>
      <c r="E1033" t="s">
        <v>16</v>
      </c>
      <c r="F1033" t="s">
        <v>17</v>
      </c>
      <c r="G1033" t="s">
        <v>18</v>
      </c>
      <c r="H1033" t="s">
        <v>2353</v>
      </c>
      <c r="I1033" t="s">
        <v>19</v>
      </c>
      <c r="J1033">
        <v>1</v>
      </c>
      <c r="K1033">
        <v>9.5</v>
      </c>
      <c r="L1033">
        <v>10</v>
      </c>
      <c r="M1033">
        <f>INDEX('Express Worldwide Export'!$C$14:$S$170,MATCH('Rate Load ExpressWW Export'!L1033,'Express Worldwide Export'!$B$14:$B$170,0),MATCH("Zone "&amp;'Rate Load ExpressWW Export'!J1033,'Express Worldwide Export'!$C$13:$S$13,0))*1</f>
        <v>27.46</v>
      </c>
      <c r="N1033" t="s">
        <v>285</v>
      </c>
      <c r="O1033" t="s">
        <v>2310</v>
      </c>
      <c r="P1033" t="s">
        <v>18</v>
      </c>
      <c r="R1033" t="str">
        <f t="shared" si="2295"/>
        <v>('DHL','2024-01-01','2024-12-31','12565','Export','US',NULL,'EXPRESS WW (NON-DOC) ','Non-Document','1',9.5,10,27.46,'Flat KG','AppliedMaterials_2024',NULL),</v>
      </c>
    </row>
    <row r="1034" spans="1:18" x14ac:dyDescent="0.3">
      <c r="A1034" t="s">
        <v>15</v>
      </c>
      <c r="B1034" s="1" t="s">
        <v>21</v>
      </c>
      <c r="C1034" s="1" t="s">
        <v>2309</v>
      </c>
      <c r="D1034">
        <v>12565</v>
      </c>
      <c r="E1034" t="s">
        <v>16</v>
      </c>
      <c r="F1034" t="s">
        <v>17</v>
      </c>
      <c r="G1034" t="s">
        <v>18</v>
      </c>
      <c r="H1034" t="s">
        <v>2353</v>
      </c>
      <c r="I1034" t="s">
        <v>19</v>
      </c>
      <c r="J1034">
        <v>1</v>
      </c>
      <c r="K1034">
        <v>10</v>
      </c>
      <c r="L1034">
        <v>20</v>
      </c>
      <c r="M1034">
        <f>INDEX('Express Worldwide Export'!$C$14:$S$170,MATCH('Rate Load ExpressWW Export'!L1034,'Express Worldwide Export'!$B$14:$B$170,0),MATCH("Zone "&amp;'Rate Load ExpressWW Export'!J1034,'Express Worldwide Export'!$C$13:$S$13,0))*1</f>
        <v>0.48</v>
      </c>
      <c r="N1034" t="s">
        <v>530</v>
      </c>
      <c r="O1034" t="s">
        <v>2310</v>
      </c>
      <c r="P1034">
        <f>M1033</f>
        <v>27.46</v>
      </c>
      <c r="R1034" t="str">
        <f t="shared" si="2295"/>
        <v>('DHL','2024-01-01','2024-12-31','12565','Export','US',NULL,'EXPRESS WW (NON-DOC) ','Non-Document','1',10,20,0.48,'Per0.5KG_A','AppliedMaterials_2024',27.46),</v>
      </c>
    </row>
    <row r="1035" spans="1:18" x14ac:dyDescent="0.3">
      <c r="A1035" t="s">
        <v>15</v>
      </c>
      <c r="B1035" s="1" t="s">
        <v>21</v>
      </c>
      <c r="C1035" s="1" t="s">
        <v>2309</v>
      </c>
      <c r="D1035">
        <v>12565</v>
      </c>
      <c r="E1035" t="s">
        <v>16</v>
      </c>
      <c r="F1035" t="s">
        <v>17</v>
      </c>
      <c r="G1035" t="s">
        <v>18</v>
      </c>
      <c r="H1035" t="s">
        <v>2353</v>
      </c>
      <c r="I1035" t="s">
        <v>19</v>
      </c>
      <c r="J1035">
        <v>1</v>
      </c>
      <c r="K1035">
        <v>20</v>
      </c>
      <c r="L1035">
        <v>30</v>
      </c>
      <c r="M1035">
        <f>INDEX('Express Worldwide Export'!$C$14:$S$170,MATCH('Rate Load ExpressWW Export'!L1035,'Express Worldwide Export'!$B$14:$B$170,0),MATCH("Zone "&amp;'Rate Load ExpressWW Export'!J1035,'Express Worldwide Export'!$C$13:$S$13,0))*1</f>
        <v>0.49</v>
      </c>
      <c r="N1035" t="s">
        <v>530</v>
      </c>
      <c r="O1035" t="s">
        <v>2310</v>
      </c>
      <c r="P1035">
        <f>P1034+((K1035-K1034)*2)*M1034</f>
        <v>37.06</v>
      </c>
      <c r="R1035" t="str">
        <f t="shared" ref="R1035:R1098" si="2299">SUBSTITUTE(IF(OR(ROW(A1035)=2,MOD(ROW(A1035),1000)=0),"insert into tnl_rating.dbo.dhl_express_rate_master values ('DHL','"&amp;B1035&amp;"','"&amp;C1035&amp;"','"&amp;D1035&amp;"','"&amp;E1035&amp;"','"&amp;F1035&amp;"','"&amp;G1035&amp;"','"&amp;H1035&amp;"','"&amp;I1035&amp;"','"&amp;J1035&amp;"',"&amp;K1035&amp;","&amp;L1035&amp;","&amp;M1035&amp;",'"&amp;N1035&amp;"','"&amp;O1035&amp;"',"&amp;P1035&amp;"),",IF(OR(A1036="",MOD(ROW(A1036),1000)=0),"('DHL','"&amp;B1035&amp;"','"&amp;C1035&amp;"','"&amp;D1035&amp;"','"&amp;E1035&amp;"','"&amp;F1035&amp;"','"&amp;G1035&amp;"','"&amp;H1035&amp;"','"&amp;I1035&amp;"','"&amp;J1035&amp;"',"&amp;K1035&amp;","&amp;L1035&amp;","&amp;M1035&amp;",'"&amp;N1035&amp;"','"&amp;O1035&amp;"',"&amp;P1035&amp;")","('DHL','"&amp;B1035&amp;"','"&amp;C1035&amp;"','"&amp;D1035&amp;"','"&amp;E1035&amp;"','"&amp;F1035&amp;"','"&amp;G1035&amp;"','"&amp;H1035&amp;"','"&amp;I1035&amp;"','"&amp;J1035&amp;"',"&amp;K1035&amp;","&amp;L1035&amp;","&amp;M1035&amp;",'"&amp;N1035&amp;"','"&amp;O1035&amp;"',"&amp;P1035&amp;"),")),"'NULL'","NULL")</f>
        <v>('DHL','2024-01-01','2024-12-31','12565','Export','US',NULL,'EXPRESS WW (NON-DOC) ','Non-Document','1',20,30,0.49,'Per0.5KG_A','AppliedMaterials_2024',37.06),</v>
      </c>
    </row>
    <row r="1036" spans="1:18" x14ac:dyDescent="0.3">
      <c r="A1036" t="s">
        <v>15</v>
      </c>
      <c r="B1036" s="1" t="s">
        <v>21</v>
      </c>
      <c r="C1036" s="1" t="s">
        <v>2309</v>
      </c>
      <c r="D1036">
        <v>12565</v>
      </c>
      <c r="E1036" t="s">
        <v>16</v>
      </c>
      <c r="F1036" t="s">
        <v>17</v>
      </c>
      <c r="G1036" t="s">
        <v>18</v>
      </c>
      <c r="H1036" t="s">
        <v>2353</v>
      </c>
      <c r="I1036" t="s">
        <v>19</v>
      </c>
      <c r="J1036">
        <v>1</v>
      </c>
      <c r="K1036">
        <v>30</v>
      </c>
      <c r="L1036">
        <v>70</v>
      </c>
      <c r="M1036">
        <f>INDEX('Express Worldwide Export'!$C$14:$S$170,MATCH('Rate Load ExpressWW Export'!L1036,'Express Worldwide Export'!$B$14:$B$170,0),MATCH("Zone "&amp;'Rate Load ExpressWW Export'!J1036,'Express Worldwide Export'!$C$13:$S$13,0))*1</f>
        <v>0.79</v>
      </c>
      <c r="N1036" t="s">
        <v>530</v>
      </c>
      <c r="O1036" t="s">
        <v>2310</v>
      </c>
      <c r="P1036">
        <f>P1035+(K1036-K1035)*2*M1035</f>
        <v>46.86</v>
      </c>
      <c r="R1036" t="str">
        <f t="shared" si="2299"/>
        <v>('DHL','2024-01-01','2024-12-31','12565','Export','US',NULL,'EXPRESS WW (NON-DOC) ','Non-Document','1',30,70,0.79,'Per0.5KG_A','AppliedMaterials_2024',46.86),</v>
      </c>
    </row>
    <row r="1037" spans="1:18" x14ac:dyDescent="0.3">
      <c r="A1037" t="s">
        <v>15</v>
      </c>
      <c r="B1037" s="1" t="s">
        <v>21</v>
      </c>
      <c r="C1037" s="1" t="s">
        <v>2309</v>
      </c>
      <c r="D1037">
        <v>12565</v>
      </c>
      <c r="E1037" t="s">
        <v>16</v>
      </c>
      <c r="F1037" t="s">
        <v>17</v>
      </c>
      <c r="G1037" t="s">
        <v>18</v>
      </c>
      <c r="H1037" t="s">
        <v>2353</v>
      </c>
      <c r="I1037" t="s">
        <v>19</v>
      </c>
      <c r="J1037">
        <v>1</v>
      </c>
      <c r="K1037">
        <v>70</v>
      </c>
      <c r="L1037">
        <v>300</v>
      </c>
      <c r="M1037">
        <f>INDEX('Express Worldwide Export'!$C$14:$S$170,MATCH('Rate Load ExpressWW Export'!L1037,'Express Worldwide Export'!$B$14:$B$170,0),MATCH("Zone "&amp;'Rate Load ExpressWW Export'!J1037,'Express Worldwide Export'!$C$13:$S$13,0))*1</f>
        <v>1.45</v>
      </c>
      <c r="N1037" t="s">
        <v>530</v>
      </c>
      <c r="O1037" t="s">
        <v>2310</v>
      </c>
      <c r="P1037">
        <f>P1036+(K1037-K1036)*2*M1036</f>
        <v>110.06</v>
      </c>
      <c r="R1037" t="str">
        <f t="shared" si="2299"/>
        <v>('DHL','2024-01-01','2024-12-31','12565','Export','US',NULL,'EXPRESS WW (NON-DOC) ','Non-Document','1',70,300,1.45,'Per0.5KG_A','AppliedMaterials_2024',110.06),</v>
      </c>
    </row>
    <row r="1038" spans="1:18" x14ac:dyDescent="0.3">
      <c r="A1038" t="s">
        <v>15</v>
      </c>
      <c r="B1038" s="1" t="s">
        <v>21</v>
      </c>
      <c r="C1038" s="1" t="s">
        <v>2309</v>
      </c>
      <c r="D1038">
        <v>12565</v>
      </c>
      <c r="E1038" t="s">
        <v>16</v>
      </c>
      <c r="F1038" t="s">
        <v>17</v>
      </c>
      <c r="G1038" t="s">
        <v>18</v>
      </c>
      <c r="H1038" t="s">
        <v>2353</v>
      </c>
      <c r="I1038" t="s">
        <v>19</v>
      </c>
      <c r="J1038">
        <v>1</v>
      </c>
      <c r="K1038">
        <v>300</v>
      </c>
      <c r="L1038">
        <v>99999</v>
      </c>
      <c r="M1038">
        <f>INDEX('Express Worldwide Export'!$C$14:$S$170,MATCH('Rate Load ExpressWW Export'!L1038,'Express Worldwide Export'!$B$14:$B$170,0),MATCH("Zone "&amp;'Rate Load ExpressWW Export'!J1038,'Express Worldwide Export'!$C$13:$S$13,0))*1</f>
        <v>1.41</v>
      </c>
      <c r="N1038" t="s">
        <v>530</v>
      </c>
      <c r="O1038" t="s">
        <v>2310</v>
      </c>
      <c r="P1038">
        <f>P1037+(K1038-K1037)*2*M1037</f>
        <v>777.06</v>
      </c>
      <c r="R1038" t="str">
        <f t="shared" si="2299"/>
        <v>('DHL','2024-01-01','2024-12-31','12565','Export','US',NULL,'EXPRESS WW (NON-DOC) ','Non-Document','1',300,99999,1.41,'Per0.5KG_A','AppliedMaterials_2024',777.06),</v>
      </c>
    </row>
    <row r="1039" spans="1:18" x14ac:dyDescent="0.3">
      <c r="A1039" t="str">
        <f>A1014</f>
        <v>DHL</v>
      </c>
      <c r="B1039" s="1" t="s">
        <v>21</v>
      </c>
      <c r="C1039" s="1" t="s">
        <v>2309</v>
      </c>
      <c r="D1039">
        <v>12565</v>
      </c>
      <c r="E1039" t="s">
        <v>16</v>
      </c>
      <c r="F1039" t="str">
        <f t="shared" ref="F1039:G1039" si="2300">F1014</f>
        <v>US</v>
      </c>
      <c r="G1039" t="str">
        <f t="shared" si="2300"/>
        <v>NULL</v>
      </c>
      <c r="H1039" t="s">
        <v>2353</v>
      </c>
      <c r="I1039" t="str">
        <f t="shared" ref="I1039:I1102" si="2301">I1014</f>
        <v>Non-Document</v>
      </c>
      <c r="J1039">
        <f>J1014+1</f>
        <v>2</v>
      </c>
      <c r="K1039">
        <f t="shared" ref="K1039:L1039" si="2302">K1014</f>
        <v>0</v>
      </c>
      <c r="L1039">
        <f t="shared" si="2302"/>
        <v>0.5</v>
      </c>
      <c r="M1039">
        <f>INDEX('Express Worldwide Export'!$C$14:$S$170,MATCH('Rate Load ExpressWW Export'!L1039,'Express Worldwide Export'!$B$14:$B$170,0),MATCH("Zone "&amp;'Rate Load ExpressWW Export'!J1039,'Express Worldwide Export'!$C$13:$S$13,0))*1</f>
        <v>12.06</v>
      </c>
      <c r="N1039" t="str">
        <f t="shared" ref="N1039:N1102" si="2303">N1014</f>
        <v>Flat KG</v>
      </c>
      <c r="O1039" t="s">
        <v>2310</v>
      </c>
      <c r="P1039" t="s">
        <v>18</v>
      </c>
      <c r="R1039" t="str">
        <f t="shared" si="2299"/>
        <v>('DHL','2024-01-01','2024-12-31','12565','Export','US',NULL,'EXPRESS WW (NON-DOC) ','Non-Document','2',0,0.5,12.06,'Flat KG','AppliedMaterials_2024',NULL),</v>
      </c>
    </row>
    <row r="1040" spans="1:18" x14ac:dyDescent="0.3">
      <c r="A1040" t="str">
        <f t="shared" ref="A1040:A1103" si="2304">A1015</f>
        <v>DHL</v>
      </c>
      <c r="B1040" s="1" t="s">
        <v>21</v>
      </c>
      <c r="C1040" s="1" t="s">
        <v>2309</v>
      </c>
      <c r="D1040">
        <v>12565</v>
      </c>
      <c r="E1040" t="s">
        <v>16</v>
      </c>
      <c r="F1040" t="str">
        <f t="shared" ref="F1040:G1040" si="2305">F1015</f>
        <v>US</v>
      </c>
      <c r="G1040" t="str">
        <f t="shared" si="2305"/>
        <v>NULL</v>
      </c>
      <c r="H1040" t="s">
        <v>2353</v>
      </c>
      <c r="I1040" t="str">
        <f t="shared" si="2301"/>
        <v>Non-Document</v>
      </c>
      <c r="J1040">
        <f t="shared" ref="J1040:J1103" si="2306">J1015+1</f>
        <v>2</v>
      </c>
      <c r="K1040">
        <f t="shared" ref="K1040:L1040" si="2307">K1015</f>
        <v>0.5</v>
      </c>
      <c r="L1040">
        <f t="shared" si="2307"/>
        <v>1</v>
      </c>
      <c r="M1040">
        <f>INDEX('Express Worldwide Export'!$C$14:$S$170,MATCH('Rate Load ExpressWW Export'!L1040,'Express Worldwide Export'!$B$14:$B$170,0),MATCH("Zone "&amp;'Rate Load ExpressWW Export'!J1040,'Express Worldwide Export'!$C$13:$S$13,0))*1</f>
        <v>13.34</v>
      </c>
      <c r="N1040" t="str">
        <f t="shared" si="2303"/>
        <v>Flat KG</v>
      </c>
      <c r="O1040" t="s">
        <v>2310</v>
      </c>
      <c r="P1040" t="s">
        <v>18</v>
      </c>
      <c r="R1040" t="str">
        <f t="shared" si="2299"/>
        <v>('DHL','2024-01-01','2024-12-31','12565','Export','US',NULL,'EXPRESS WW (NON-DOC) ','Non-Document','2',0.5,1,13.34,'Flat KG','AppliedMaterials_2024',NULL),</v>
      </c>
    </row>
    <row r="1041" spans="1:18" x14ac:dyDescent="0.3">
      <c r="A1041" t="str">
        <f t="shared" si="2304"/>
        <v>DHL</v>
      </c>
      <c r="B1041" s="1" t="s">
        <v>21</v>
      </c>
      <c r="C1041" s="1" t="s">
        <v>2309</v>
      </c>
      <c r="D1041">
        <v>12565</v>
      </c>
      <c r="E1041" t="s">
        <v>16</v>
      </c>
      <c r="F1041" t="str">
        <f t="shared" ref="F1041:G1041" si="2308">F1016</f>
        <v>US</v>
      </c>
      <c r="G1041" t="str">
        <f t="shared" si="2308"/>
        <v>NULL</v>
      </c>
      <c r="H1041" t="s">
        <v>2353</v>
      </c>
      <c r="I1041" t="str">
        <f t="shared" si="2301"/>
        <v>Non-Document</v>
      </c>
      <c r="J1041">
        <f t="shared" si="2306"/>
        <v>2</v>
      </c>
      <c r="K1041">
        <f t="shared" ref="K1041:L1041" si="2309">K1016</f>
        <v>1</v>
      </c>
      <c r="L1041">
        <f t="shared" si="2309"/>
        <v>1.5</v>
      </c>
      <c r="M1041">
        <f>INDEX('Express Worldwide Export'!$C$14:$S$170,MATCH('Rate Load ExpressWW Export'!L1041,'Express Worldwide Export'!$B$14:$B$170,0),MATCH("Zone "&amp;'Rate Load ExpressWW Export'!J1041,'Express Worldwide Export'!$C$13:$S$13,0))*1</f>
        <v>14.34</v>
      </c>
      <c r="N1041" t="str">
        <f t="shared" si="2303"/>
        <v>Flat KG</v>
      </c>
      <c r="O1041" t="s">
        <v>2310</v>
      </c>
      <c r="P1041" t="s">
        <v>18</v>
      </c>
      <c r="R1041" t="str">
        <f t="shared" si="2299"/>
        <v>('DHL','2024-01-01','2024-12-31','12565','Export','US',NULL,'EXPRESS WW (NON-DOC) ','Non-Document','2',1,1.5,14.34,'Flat KG','AppliedMaterials_2024',NULL),</v>
      </c>
    </row>
    <row r="1042" spans="1:18" x14ac:dyDescent="0.3">
      <c r="A1042" t="str">
        <f t="shared" si="2304"/>
        <v>DHL</v>
      </c>
      <c r="B1042" s="1" t="s">
        <v>21</v>
      </c>
      <c r="C1042" s="1" t="s">
        <v>2309</v>
      </c>
      <c r="D1042">
        <v>12565</v>
      </c>
      <c r="E1042" t="s">
        <v>16</v>
      </c>
      <c r="F1042" t="str">
        <f t="shared" ref="F1042:G1042" si="2310">F1017</f>
        <v>US</v>
      </c>
      <c r="G1042" t="str">
        <f t="shared" si="2310"/>
        <v>NULL</v>
      </c>
      <c r="H1042" t="s">
        <v>2353</v>
      </c>
      <c r="I1042" t="str">
        <f t="shared" si="2301"/>
        <v>Non-Document</v>
      </c>
      <c r="J1042">
        <f t="shared" si="2306"/>
        <v>2</v>
      </c>
      <c r="K1042">
        <f t="shared" ref="K1042:L1042" si="2311">K1017</f>
        <v>1.5</v>
      </c>
      <c r="L1042">
        <f t="shared" si="2311"/>
        <v>2</v>
      </c>
      <c r="M1042">
        <f>INDEX('Express Worldwide Export'!$C$14:$S$170,MATCH('Rate Load ExpressWW Export'!L1042,'Express Worldwide Export'!$B$14:$B$170,0),MATCH("Zone "&amp;'Rate Load ExpressWW Export'!J1042,'Express Worldwide Export'!$C$13:$S$13,0))*1</f>
        <v>15.34</v>
      </c>
      <c r="N1042" t="str">
        <f t="shared" si="2303"/>
        <v>Flat KG</v>
      </c>
      <c r="O1042" t="s">
        <v>2310</v>
      </c>
      <c r="P1042" t="s">
        <v>18</v>
      </c>
      <c r="R1042" t="str">
        <f t="shared" si="2299"/>
        <v>('DHL','2024-01-01','2024-12-31','12565','Export','US',NULL,'EXPRESS WW (NON-DOC) ','Non-Document','2',1.5,2,15.34,'Flat KG','AppliedMaterials_2024',NULL),</v>
      </c>
    </row>
    <row r="1043" spans="1:18" x14ac:dyDescent="0.3">
      <c r="A1043" t="str">
        <f t="shared" si="2304"/>
        <v>DHL</v>
      </c>
      <c r="B1043" s="1" t="s">
        <v>21</v>
      </c>
      <c r="C1043" s="1" t="s">
        <v>2309</v>
      </c>
      <c r="D1043">
        <v>12565</v>
      </c>
      <c r="E1043" t="s">
        <v>16</v>
      </c>
      <c r="F1043" t="str">
        <f t="shared" ref="F1043:G1043" si="2312">F1018</f>
        <v>US</v>
      </c>
      <c r="G1043" t="str">
        <f t="shared" si="2312"/>
        <v>NULL</v>
      </c>
      <c r="H1043" t="s">
        <v>2353</v>
      </c>
      <c r="I1043" t="str">
        <f t="shared" si="2301"/>
        <v>Non-Document</v>
      </c>
      <c r="J1043">
        <f t="shared" si="2306"/>
        <v>2</v>
      </c>
      <c r="K1043">
        <f t="shared" ref="K1043:L1043" si="2313">K1018</f>
        <v>2</v>
      </c>
      <c r="L1043">
        <f t="shared" si="2313"/>
        <v>2.5</v>
      </c>
      <c r="M1043">
        <f>INDEX('Express Worldwide Export'!$C$14:$S$170,MATCH('Rate Load ExpressWW Export'!L1043,'Express Worldwide Export'!$B$14:$B$170,0),MATCH("Zone "&amp;'Rate Load ExpressWW Export'!J1043,'Express Worldwide Export'!$C$13:$S$13,0))*1</f>
        <v>15.92</v>
      </c>
      <c r="N1043" t="str">
        <f t="shared" si="2303"/>
        <v>Flat KG</v>
      </c>
      <c r="O1043" t="s">
        <v>2310</v>
      </c>
      <c r="P1043" t="s">
        <v>18</v>
      </c>
      <c r="R1043" t="str">
        <f t="shared" si="2299"/>
        <v>('DHL','2024-01-01','2024-12-31','12565','Export','US',NULL,'EXPRESS WW (NON-DOC) ','Non-Document','2',2,2.5,15.92,'Flat KG','AppliedMaterials_2024',NULL),</v>
      </c>
    </row>
    <row r="1044" spans="1:18" x14ac:dyDescent="0.3">
      <c r="A1044" t="str">
        <f t="shared" si="2304"/>
        <v>DHL</v>
      </c>
      <c r="B1044" s="1" t="s">
        <v>21</v>
      </c>
      <c r="C1044" s="1" t="s">
        <v>2309</v>
      </c>
      <c r="D1044">
        <v>12565</v>
      </c>
      <c r="E1044" t="s">
        <v>16</v>
      </c>
      <c r="F1044" t="str">
        <f t="shared" ref="F1044:G1044" si="2314">F1019</f>
        <v>US</v>
      </c>
      <c r="G1044" t="str">
        <f t="shared" si="2314"/>
        <v>NULL</v>
      </c>
      <c r="H1044" t="s">
        <v>2353</v>
      </c>
      <c r="I1044" t="str">
        <f t="shared" si="2301"/>
        <v>Non-Document</v>
      </c>
      <c r="J1044">
        <f t="shared" si="2306"/>
        <v>2</v>
      </c>
      <c r="K1044">
        <f t="shared" ref="K1044:L1044" si="2315">K1019</f>
        <v>2.5</v>
      </c>
      <c r="L1044">
        <f t="shared" si="2315"/>
        <v>3</v>
      </c>
      <c r="M1044">
        <f>INDEX('Express Worldwide Export'!$C$14:$S$170,MATCH('Rate Load ExpressWW Export'!L1044,'Express Worldwide Export'!$B$14:$B$170,0),MATCH("Zone "&amp;'Rate Load ExpressWW Export'!J1044,'Express Worldwide Export'!$C$13:$S$13,0))*1</f>
        <v>16.77</v>
      </c>
      <c r="N1044" t="str">
        <f t="shared" si="2303"/>
        <v>Flat KG</v>
      </c>
      <c r="O1044" t="s">
        <v>2310</v>
      </c>
      <c r="P1044" t="s">
        <v>18</v>
      </c>
      <c r="R1044" t="str">
        <f t="shared" si="2299"/>
        <v>('DHL','2024-01-01','2024-12-31','12565','Export','US',NULL,'EXPRESS WW (NON-DOC) ','Non-Document','2',2.5,3,16.77,'Flat KG','AppliedMaterials_2024',NULL),</v>
      </c>
    </row>
    <row r="1045" spans="1:18" x14ac:dyDescent="0.3">
      <c r="A1045" t="str">
        <f t="shared" si="2304"/>
        <v>DHL</v>
      </c>
      <c r="B1045" s="1" t="s">
        <v>21</v>
      </c>
      <c r="C1045" s="1" t="s">
        <v>2309</v>
      </c>
      <c r="D1045">
        <v>12565</v>
      </c>
      <c r="E1045" t="s">
        <v>16</v>
      </c>
      <c r="F1045" t="str">
        <f t="shared" ref="F1045:G1045" si="2316">F1020</f>
        <v>US</v>
      </c>
      <c r="G1045" t="str">
        <f t="shared" si="2316"/>
        <v>NULL</v>
      </c>
      <c r="H1045" t="s">
        <v>2353</v>
      </c>
      <c r="I1045" t="str">
        <f t="shared" si="2301"/>
        <v>Non-Document</v>
      </c>
      <c r="J1045">
        <f t="shared" si="2306"/>
        <v>2</v>
      </c>
      <c r="K1045">
        <f t="shared" ref="K1045:L1045" si="2317">K1020</f>
        <v>3</v>
      </c>
      <c r="L1045">
        <f t="shared" si="2317"/>
        <v>3.5</v>
      </c>
      <c r="M1045">
        <f>INDEX('Express Worldwide Export'!$C$14:$S$170,MATCH('Rate Load ExpressWW Export'!L1045,'Express Worldwide Export'!$B$14:$B$170,0),MATCH("Zone "&amp;'Rate Load ExpressWW Export'!J1045,'Express Worldwide Export'!$C$13:$S$13,0))*1</f>
        <v>17.62</v>
      </c>
      <c r="N1045" t="str">
        <f t="shared" si="2303"/>
        <v>Flat KG</v>
      </c>
      <c r="O1045" t="s">
        <v>2310</v>
      </c>
      <c r="P1045" t="s">
        <v>18</v>
      </c>
      <c r="R1045" t="str">
        <f t="shared" si="2299"/>
        <v>('DHL','2024-01-01','2024-12-31','12565','Export','US',NULL,'EXPRESS WW (NON-DOC) ','Non-Document','2',3,3.5,17.62,'Flat KG','AppliedMaterials_2024',NULL),</v>
      </c>
    </row>
    <row r="1046" spans="1:18" x14ac:dyDescent="0.3">
      <c r="A1046" t="str">
        <f t="shared" si="2304"/>
        <v>DHL</v>
      </c>
      <c r="B1046" s="1" t="s">
        <v>21</v>
      </c>
      <c r="C1046" s="1" t="s">
        <v>2309</v>
      </c>
      <c r="D1046">
        <v>12565</v>
      </c>
      <c r="E1046" t="s">
        <v>16</v>
      </c>
      <c r="F1046" t="str">
        <f t="shared" ref="F1046:G1046" si="2318">F1021</f>
        <v>US</v>
      </c>
      <c r="G1046" t="str">
        <f t="shared" si="2318"/>
        <v>NULL</v>
      </c>
      <c r="H1046" t="s">
        <v>2353</v>
      </c>
      <c r="I1046" t="str">
        <f t="shared" si="2301"/>
        <v>Non-Document</v>
      </c>
      <c r="J1046">
        <f t="shared" si="2306"/>
        <v>2</v>
      </c>
      <c r="K1046">
        <f t="shared" ref="K1046:L1046" si="2319">K1021</f>
        <v>3.5</v>
      </c>
      <c r="L1046">
        <f t="shared" si="2319"/>
        <v>4</v>
      </c>
      <c r="M1046">
        <f>INDEX('Express Worldwide Export'!$C$14:$S$170,MATCH('Rate Load ExpressWW Export'!L1046,'Express Worldwide Export'!$B$14:$B$170,0),MATCH("Zone "&amp;'Rate Load ExpressWW Export'!J1046,'Express Worldwide Export'!$C$13:$S$13,0))*1</f>
        <v>18.47</v>
      </c>
      <c r="N1046" t="str">
        <f t="shared" si="2303"/>
        <v>Flat KG</v>
      </c>
      <c r="O1046" t="s">
        <v>2310</v>
      </c>
      <c r="P1046" t="s">
        <v>18</v>
      </c>
      <c r="R1046" t="str">
        <f t="shared" si="2299"/>
        <v>('DHL','2024-01-01','2024-12-31','12565','Export','US',NULL,'EXPRESS WW (NON-DOC) ','Non-Document','2',3.5,4,18.47,'Flat KG','AppliedMaterials_2024',NULL),</v>
      </c>
    </row>
    <row r="1047" spans="1:18" x14ac:dyDescent="0.3">
      <c r="A1047" t="str">
        <f t="shared" si="2304"/>
        <v>DHL</v>
      </c>
      <c r="B1047" s="1" t="s">
        <v>21</v>
      </c>
      <c r="C1047" s="1" t="s">
        <v>2309</v>
      </c>
      <c r="D1047">
        <v>12565</v>
      </c>
      <c r="E1047" t="s">
        <v>16</v>
      </c>
      <c r="F1047" t="str">
        <f t="shared" ref="F1047:G1047" si="2320">F1022</f>
        <v>US</v>
      </c>
      <c r="G1047" t="str">
        <f t="shared" si="2320"/>
        <v>NULL</v>
      </c>
      <c r="H1047" t="s">
        <v>2353</v>
      </c>
      <c r="I1047" t="str">
        <f t="shared" si="2301"/>
        <v>Non-Document</v>
      </c>
      <c r="J1047">
        <f t="shared" si="2306"/>
        <v>2</v>
      </c>
      <c r="K1047">
        <f t="shared" ref="K1047:L1047" si="2321">K1022</f>
        <v>4</v>
      </c>
      <c r="L1047">
        <f t="shared" si="2321"/>
        <v>4.5</v>
      </c>
      <c r="M1047">
        <f>INDEX('Express Worldwide Export'!$C$14:$S$170,MATCH('Rate Load ExpressWW Export'!L1047,'Express Worldwide Export'!$B$14:$B$170,0),MATCH("Zone "&amp;'Rate Load ExpressWW Export'!J1047,'Express Worldwide Export'!$C$13:$S$13,0))*1</f>
        <v>19.32</v>
      </c>
      <c r="N1047" t="str">
        <f t="shared" si="2303"/>
        <v>Flat KG</v>
      </c>
      <c r="O1047" t="s">
        <v>2310</v>
      </c>
      <c r="P1047" t="s">
        <v>18</v>
      </c>
      <c r="R1047" t="str">
        <f t="shared" si="2299"/>
        <v>('DHL','2024-01-01','2024-12-31','12565','Export','US',NULL,'EXPRESS WW (NON-DOC) ','Non-Document','2',4,4.5,19.32,'Flat KG','AppliedMaterials_2024',NULL),</v>
      </c>
    </row>
    <row r="1048" spans="1:18" x14ac:dyDescent="0.3">
      <c r="A1048" t="str">
        <f t="shared" si="2304"/>
        <v>DHL</v>
      </c>
      <c r="B1048" s="1" t="s">
        <v>21</v>
      </c>
      <c r="C1048" s="1" t="s">
        <v>2309</v>
      </c>
      <c r="D1048">
        <v>12565</v>
      </c>
      <c r="E1048" t="s">
        <v>16</v>
      </c>
      <c r="F1048" t="str">
        <f t="shared" ref="F1048:G1048" si="2322">F1023</f>
        <v>US</v>
      </c>
      <c r="G1048" t="str">
        <f t="shared" si="2322"/>
        <v>NULL</v>
      </c>
      <c r="H1048" t="s">
        <v>2353</v>
      </c>
      <c r="I1048" t="str">
        <f t="shared" si="2301"/>
        <v>Non-Document</v>
      </c>
      <c r="J1048">
        <f t="shared" si="2306"/>
        <v>2</v>
      </c>
      <c r="K1048">
        <f t="shared" ref="K1048:L1048" si="2323">K1023</f>
        <v>4.5</v>
      </c>
      <c r="L1048">
        <f t="shared" si="2323"/>
        <v>5</v>
      </c>
      <c r="M1048">
        <f>INDEX('Express Worldwide Export'!$C$14:$S$170,MATCH('Rate Load ExpressWW Export'!L1048,'Express Worldwide Export'!$B$14:$B$170,0),MATCH("Zone "&amp;'Rate Load ExpressWW Export'!J1048,'Express Worldwide Export'!$C$13:$S$13,0))*1</f>
        <v>20.170000000000002</v>
      </c>
      <c r="N1048" t="str">
        <f t="shared" si="2303"/>
        <v>Flat KG</v>
      </c>
      <c r="O1048" t="s">
        <v>2310</v>
      </c>
      <c r="P1048" t="s">
        <v>18</v>
      </c>
      <c r="R1048" t="str">
        <f t="shared" si="2299"/>
        <v>('DHL','2024-01-01','2024-12-31','12565','Export','US',NULL,'EXPRESS WW (NON-DOC) ','Non-Document','2',4.5,5,20.17,'Flat KG','AppliedMaterials_2024',NULL),</v>
      </c>
    </row>
    <row r="1049" spans="1:18" x14ac:dyDescent="0.3">
      <c r="A1049" t="str">
        <f t="shared" si="2304"/>
        <v>DHL</v>
      </c>
      <c r="B1049" s="1" t="s">
        <v>21</v>
      </c>
      <c r="C1049" s="1" t="s">
        <v>2309</v>
      </c>
      <c r="D1049">
        <v>12565</v>
      </c>
      <c r="E1049" t="s">
        <v>16</v>
      </c>
      <c r="F1049" t="str">
        <f t="shared" ref="F1049:G1049" si="2324">F1024</f>
        <v>US</v>
      </c>
      <c r="G1049" t="str">
        <f t="shared" si="2324"/>
        <v>NULL</v>
      </c>
      <c r="H1049" t="s">
        <v>2353</v>
      </c>
      <c r="I1049" t="str">
        <f t="shared" si="2301"/>
        <v>Non-Document</v>
      </c>
      <c r="J1049">
        <f t="shared" si="2306"/>
        <v>2</v>
      </c>
      <c r="K1049">
        <f t="shared" ref="K1049:L1049" si="2325">K1024</f>
        <v>5</v>
      </c>
      <c r="L1049">
        <f t="shared" si="2325"/>
        <v>5.5</v>
      </c>
      <c r="M1049">
        <f>INDEX('Express Worldwide Export'!$C$14:$S$170,MATCH('Rate Load ExpressWW Export'!L1049,'Express Worldwide Export'!$B$14:$B$170,0),MATCH("Zone "&amp;'Rate Load ExpressWW Export'!J1049,'Express Worldwide Export'!$C$13:$S$13,0))*1</f>
        <v>20.92</v>
      </c>
      <c r="N1049" t="str">
        <f t="shared" si="2303"/>
        <v>Flat KG</v>
      </c>
      <c r="O1049" t="s">
        <v>2310</v>
      </c>
      <c r="P1049" t="s">
        <v>18</v>
      </c>
      <c r="R1049" t="str">
        <f t="shared" si="2299"/>
        <v>('DHL','2024-01-01','2024-12-31','12565','Export','US',NULL,'EXPRESS WW (NON-DOC) ','Non-Document','2',5,5.5,20.92,'Flat KG','AppliedMaterials_2024',NULL),</v>
      </c>
    </row>
    <row r="1050" spans="1:18" x14ac:dyDescent="0.3">
      <c r="A1050" t="str">
        <f t="shared" si="2304"/>
        <v>DHL</v>
      </c>
      <c r="B1050" s="1" t="s">
        <v>21</v>
      </c>
      <c r="C1050" s="1" t="s">
        <v>2309</v>
      </c>
      <c r="D1050">
        <v>12565</v>
      </c>
      <c r="E1050" t="s">
        <v>16</v>
      </c>
      <c r="F1050" t="str">
        <f t="shared" ref="F1050:G1050" si="2326">F1025</f>
        <v>US</v>
      </c>
      <c r="G1050" t="str">
        <f t="shared" si="2326"/>
        <v>NULL</v>
      </c>
      <c r="H1050" t="s">
        <v>2353</v>
      </c>
      <c r="I1050" t="str">
        <f t="shared" si="2301"/>
        <v>Non-Document</v>
      </c>
      <c r="J1050">
        <f t="shared" si="2306"/>
        <v>2</v>
      </c>
      <c r="K1050">
        <f t="shared" ref="K1050:L1050" si="2327">K1025</f>
        <v>5.5</v>
      </c>
      <c r="L1050">
        <f t="shared" si="2327"/>
        <v>6</v>
      </c>
      <c r="M1050">
        <f>INDEX('Express Worldwide Export'!$C$14:$S$170,MATCH('Rate Load ExpressWW Export'!L1050,'Express Worldwide Export'!$B$14:$B$170,0),MATCH("Zone "&amp;'Rate Load ExpressWW Export'!J1050,'Express Worldwide Export'!$C$13:$S$13,0))*1</f>
        <v>21.67</v>
      </c>
      <c r="N1050" t="str">
        <f t="shared" si="2303"/>
        <v>Flat KG</v>
      </c>
      <c r="O1050" t="s">
        <v>2310</v>
      </c>
      <c r="P1050" t="s">
        <v>18</v>
      </c>
      <c r="R1050" t="str">
        <f t="shared" si="2299"/>
        <v>('DHL','2024-01-01','2024-12-31','12565','Export','US',NULL,'EXPRESS WW (NON-DOC) ','Non-Document','2',5.5,6,21.67,'Flat KG','AppliedMaterials_2024',NULL),</v>
      </c>
    </row>
    <row r="1051" spans="1:18" x14ac:dyDescent="0.3">
      <c r="A1051" t="str">
        <f t="shared" si="2304"/>
        <v>DHL</v>
      </c>
      <c r="B1051" s="1" t="s">
        <v>21</v>
      </c>
      <c r="C1051" s="1" t="s">
        <v>2309</v>
      </c>
      <c r="D1051">
        <v>12565</v>
      </c>
      <c r="E1051" t="s">
        <v>16</v>
      </c>
      <c r="F1051" t="str">
        <f t="shared" ref="F1051:G1051" si="2328">F1026</f>
        <v>US</v>
      </c>
      <c r="G1051" t="str">
        <f t="shared" si="2328"/>
        <v>NULL</v>
      </c>
      <c r="H1051" t="s">
        <v>2353</v>
      </c>
      <c r="I1051" t="str">
        <f t="shared" si="2301"/>
        <v>Non-Document</v>
      </c>
      <c r="J1051">
        <f t="shared" si="2306"/>
        <v>2</v>
      </c>
      <c r="K1051">
        <f t="shared" ref="K1051:L1051" si="2329">K1026</f>
        <v>6</v>
      </c>
      <c r="L1051">
        <f t="shared" si="2329"/>
        <v>6.5</v>
      </c>
      <c r="M1051">
        <f>INDEX('Express Worldwide Export'!$C$14:$S$170,MATCH('Rate Load ExpressWW Export'!L1051,'Express Worldwide Export'!$B$14:$B$170,0),MATCH("Zone "&amp;'Rate Load ExpressWW Export'!J1051,'Express Worldwide Export'!$C$13:$S$13,0))*1</f>
        <v>22.42</v>
      </c>
      <c r="N1051" t="str">
        <f t="shared" si="2303"/>
        <v>Flat KG</v>
      </c>
      <c r="O1051" t="s">
        <v>2310</v>
      </c>
      <c r="P1051" t="s">
        <v>18</v>
      </c>
      <c r="R1051" t="str">
        <f t="shared" si="2299"/>
        <v>('DHL','2024-01-01','2024-12-31','12565','Export','US',NULL,'EXPRESS WW (NON-DOC) ','Non-Document','2',6,6.5,22.42,'Flat KG','AppliedMaterials_2024',NULL),</v>
      </c>
    </row>
    <row r="1052" spans="1:18" x14ac:dyDescent="0.3">
      <c r="A1052" t="str">
        <f t="shared" si="2304"/>
        <v>DHL</v>
      </c>
      <c r="B1052" s="1" t="s">
        <v>21</v>
      </c>
      <c r="C1052" s="1" t="s">
        <v>2309</v>
      </c>
      <c r="D1052">
        <v>12565</v>
      </c>
      <c r="E1052" t="s">
        <v>16</v>
      </c>
      <c r="F1052" t="str">
        <f t="shared" ref="F1052:G1052" si="2330">F1027</f>
        <v>US</v>
      </c>
      <c r="G1052" t="str">
        <f t="shared" si="2330"/>
        <v>NULL</v>
      </c>
      <c r="H1052" t="s">
        <v>2353</v>
      </c>
      <c r="I1052" t="str">
        <f t="shared" si="2301"/>
        <v>Non-Document</v>
      </c>
      <c r="J1052">
        <f t="shared" si="2306"/>
        <v>2</v>
      </c>
      <c r="K1052">
        <f t="shared" ref="K1052:L1052" si="2331">K1027</f>
        <v>6.5</v>
      </c>
      <c r="L1052">
        <f t="shared" si="2331"/>
        <v>7</v>
      </c>
      <c r="M1052">
        <f>INDEX('Express Worldwide Export'!$C$14:$S$170,MATCH('Rate Load ExpressWW Export'!L1052,'Express Worldwide Export'!$B$14:$B$170,0),MATCH("Zone "&amp;'Rate Load ExpressWW Export'!J1052,'Express Worldwide Export'!$C$13:$S$13,0))*1</f>
        <v>23.17</v>
      </c>
      <c r="N1052" t="str">
        <f t="shared" si="2303"/>
        <v>Flat KG</v>
      </c>
      <c r="O1052" t="s">
        <v>2310</v>
      </c>
      <c r="P1052" t="s">
        <v>18</v>
      </c>
      <c r="R1052" t="str">
        <f t="shared" si="2299"/>
        <v>('DHL','2024-01-01','2024-12-31','12565','Export','US',NULL,'EXPRESS WW (NON-DOC) ','Non-Document','2',6.5,7,23.17,'Flat KG','AppliedMaterials_2024',NULL),</v>
      </c>
    </row>
    <row r="1053" spans="1:18" x14ac:dyDescent="0.3">
      <c r="A1053" t="str">
        <f t="shared" si="2304"/>
        <v>DHL</v>
      </c>
      <c r="B1053" s="1" t="s">
        <v>21</v>
      </c>
      <c r="C1053" s="1" t="s">
        <v>2309</v>
      </c>
      <c r="D1053">
        <v>12565</v>
      </c>
      <c r="E1053" t="s">
        <v>16</v>
      </c>
      <c r="F1053" t="str">
        <f t="shared" ref="F1053:G1053" si="2332">F1028</f>
        <v>US</v>
      </c>
      <c r="G1053" t="str">
        <f t="shared" si="2332"/>
        <v>NULL</v>
      </c>
      <c r="H1053" t="s">
        <v>2353</v>
      </c>
      <c r="I1053" t="str">
        <f t="shared" si="2301"/>
        <v>Non-Document</v>
      </c>
      <c r="J1053">
        <f t="shared" si="2306"/>
        <v>2</v>
      </c>
      <c r="K1053">
        <f t="shared" ref="K1053:L1053" si="2333">K1028</f>
        <v>7</v>
      </c>
      <c r="L1053">
        <f t="shared" si="2333"/>
        <v>7.5</v>
      </c>
      <c r="M1053">
        <f>INDEX('Express Worldwide Export'!$C$14:$S$170,MATCH('Rate Load ExpressWW Export'!L1053,'Express Worldwide Export'!$B$14:$B$170,0),MATCH("Zone "&amp;'Rate Load ExpressWW Export'!J1053,'Express Worldwide Export'!$C$13:$S$13,0))*1</f>
        <v>23.92</v>
      </c>
      <c r="N1053" t="str">
        <f t="shared" si="2303"/>
        <v>Flat KG</v>
      </c>
      <c r="O1053" t="s">
        <v>2310</v>
      </c>
      <c r="P1053" t="s">
        <v>18</v>
      </c>
      <c r="R1053" t="str">
        <f t="shared" si="2299"/>
        <v>('DHL','2024-01-01','2024-12-31','12565','Export','US',NULL,'EXPRESS WW (NON-DOC) ','Non-Document','2',7,7.5,23.92,'Flat KG','AppliedMaterials_2024',NULL),</v>
      </c>
    </row>
    <row r="1054" spans="1:18" x14ac:dyDescent="0.3">
      <c r="A1054" t="str">
        <f t="shared" si="2304"/>
        <v>DHL</v>
      </c>
      <c r="B1054" s="1" t="s">
        <v>21</v>
      </c>
      <c r="C1054" s="1" t="s">
        <v>2309</v>
      </c>
      <c r="D1054">
        <v>12565</v>
      </c>
      <c r="E1054" t="s">
        <v>16</v>
      </c>
      <c r="F1054" t="str">
        <f t="shared" ref="F1054:G1054" si="2334">F1029</f>
        <v>US</v>
      </c>
      <c r="G1054" t="str">
        <f t="shared" si="2334"/>
        <v>NULL</v>
      </c>
      <c r="H1054" t="s">
        <v>2353</v>
      </c>
      <c r="I1054" t="str">
        <f t="shared" si="2301"/>
        <v>Non-Document</v>
      </c>
      <c r="J1054">
        <f t="shared" si="2306"/>
        <v>2</v>
      </c>
      <c r="K1054">
        <f t="shared" ref="K1054:L1054" si="2335">K1029</f>
        <v>7.5</v>
      </c>
      <c r="L1054">
        <f t="shared" si="2335"/>
        <v>8</v>
      </c>
      <c r="M1054">
        <f>INDEX('Express Worldwide Export'!$C$14:$S$170,MATCH('Rate Load ExpressWW Export'!L1054,'Express Worldwide Export'!$B$14:$B$170,0),MATCH("Zone "&amp;'Rate Load ExpressWW Export'!J1054,'Express Worldwide Export'!$C$13:$S$13,0))*1</f>
        <v>24.67</v>
      </c>
      <c r="N1054" t="str">
        <f t="shared" si="2303"/>
        <v>Flat KG</v>
      </c>
      <c r="O1054" t="s">
        <v>2310</v>
      </c>
      <c r="P1054" t="s">
        <v>18</v>
      </c>
      <c r="R1054" t="str">
        <f t="shared" si="2299"/>
        <v>('DHL','2024-01-01','2024-12-31','12565','Export','US',NULL,'EXPRESS WW (NON-DOC) ','Non-Document','2',7.5,8,24.67,'Flat KG','AppliedMaterials_2024',NULL),</v>
      </c>
    </row>
    <row r="1055" spans="1:18" x14ac:dyDescent="0.3">
      <c r="A1055" t="str">
        <f t="shared" si="2304"/>
        <v>DHL</v>
      </c>
      <c r="B1055" s="1" t="s">
        <v>21</v>
      </c>
      <c r="C1055" s="1" t="s">
        <v>2309</v>
      </c>
      <c r="D1055">
        <v>12565</v>
      </c>
      <c r="E1055" t="s">
        <v>16</v>
      </c>
      <c r="F1055" t="str">
        <f t="shared" ref="F1055:G1055" si="2336">F1030</f>
        <v>US</v>
      </c>
      <c r="G1055" t="str">
        <f t="shared" si="2336"/>
        <v>NULL</v>
      </c>
      <c r="H1055" t="s">
        <v>2353</v>
      </c>
      <c r="I1055" t="str">
        <f t="shared" si="2301"/>
        <v>Non-Document</v>
      </c>
      <c r="J1055">
        <f t="shared" si="2306"/>
        <v>2</v>
      </c>
      <c r="K1055">
        <f t="shared" ref="K1055:L1055" si="2337">K1030</f>
        <v>8</v>
      </c>
      <c r="L1055">
        <f t="shared" si="2337"/>
        <v>8.5</v>
      </c>
      <c r="M1055">
        <f>INDEX('Express Worldwide Export'!$C$14:$S$170,MATCH('Rate Load ExpressWW Export'!L1055,'Express Worldwide Export'!$B$14:$B$170,0),MATCH("Zone "&amp;'Rate Load ExpressWW Export'!J1055,'Express Worldwide Export'!$C$13:$S$13,0))*1</f>
        <v>25.42</v>
      </c>
      <c r="N1055" t="str">
        <f t="shared" si="2303"/>
        <v>Flat KG</v>
      </c>
      <c r="O1055" t="s">
        <v>2310</v>
      </c>
      <c r="P1055" t="s">
        <v>18</v>
      </c>
      <c r="R1055" t="str">
        <f t="shared" si="2299"/>
        <v>('DHL','2024-01-01','2024-12-31','12565','Export','US',NULL,'EXPRESS WW (NON-DOC) ','Non-Document','2',8,8.5,25.42,'Flat KG','AppliedMaterials_2024',NULL),</v>
      </c>
    </row>
    <row r="1056" spans="1:18" x14ac:dyDescent="0.3">
      <c r="A1056" t="str">
        <f t="shared" si="2304"/>
        <v>DHL</v>
      </c>
      <c r="B1056" s="1" t="s">
        <v>21</v>
      </c>
      <c r="C1056" s="1" t="s">
        <v>2309</v>
      </c>
      <c r="D1056">
        <v>12565</v>
      </c>
      <c r="E1056" t="s">
        <v>16</v>
      </c>
      <c r="F1056" t="str">
        <f t="shared" ref="F1056:G1056" si="2338">F1031</f>
        <v>US</v>
      </c>
      <c r="G1056" t="str">
        <f t="shared" si="2338"/>
        <v>NULL</v>
      </c>
      <c r="H1056" t="s">
        <v>2353</v>
      </c>
      <c r="I1056" t="str">
        <f t="shared" si="2301"/>
        <v>Non-Document</v>
      </c>
      <c r="J1056">
        <f t="shared" si="2306"/>
        <v>2</v>
      </c>
      <c r="K1056">
        <f t="shared" ref="K1056:L1056" si="2339">K1031</f>
        <v>8.5</v>
      </c>
      <c r="L1056">
        <f t="shared" si="2339"/>
        <v>9</v>
      </c>
      <c r="M1056">
        <f>INDEX('Express Worldwide Export'!$C$14:$S$170,MATCH('Rate Load ExpressWW Export'!L1056,'Express Worldwide Export'!$B$14:$B$170,0),MATCH("Zone "&amp;'Rate Load ExpressWW Export'!J1056,'Express Worldwide Export'!$C$13:$S$13,0))*1</f>
        <v>26.17</v>
      </c>
      <c r="N1056" t="str">
        <f t="shared" si="2303"/>
        <v>Flat KG</v>
      </c>
      <c r="O1056" t="s">
        <v>2310</v>
      </c>
      <c r="P1056" t="s">
        <v>18</v>
      </c>
      <c r="R1056" t="str">
        <f t="shared" si="2299"/>
        <v>('DHL','2024-01-01','2024-12-31','12565','Export','US',NULL,'EXPRESS WW (NON-DOC) ','Non-Document','2',8.5,9,26.17,'Flat KG','AppliedMaterials_2024',NULL),</v>
      </c>
    </row>
    <row r="1057" spans="1:18" x14ac:dyDescent="0.3">
      <c r="A1057" t="str">
        <f t="shared" si="2304"/>
        <v>DHL</v>
      </c>
      <c r="B1057" s="1" t="s">
        <v>21</v>
      </c>
      <c r="C1057" s="1" t="s">
        <v>2309</v>
      </c>
      <c r="D1057">
        <v>12565</v>
      </c>
      <c r="E1057" t="s">
        <v>16</v>
      </c>
      <c r="F1057" t="str">
        <f t="shared" ref="F1057:G1057" si="2340">F1032</f>
        <v>US</v>
      </c>
      <c r="G1057" t="str">
        <f t="shared" si="2340"/>
        <v>NULL</v>
      </c>
      <c r="H1057" t="s">
        <v>2353</v>
      </c>
      <c r="I1057" t="str">
        <f t="shared" si="2301"/>
        <v>Non-Document</v>
      </c>
      <c r="J1057">
        <f t="shared" si="2306"/>
        <v>2</v>
      </c>
      <c r="K1057">
        <f t="shared" ref="K1057:L1057" si="2341">K1032</f>
        <v>9</v>
      </c>
      <c r="L1057">
        <f t="shared" si="2341"/>
        <v>9.5</v>
      </c>
      <c r="M1057">
        <f>INDEX('Express Worldwide Export'!$C$14:$S$170,MATCH('Rate Load ExpressWW Export'!L1057,'Express Worldwide Export'!$B$14:$B$170,0),MATCH("Zone "&amp;'Rate Load ExpressWW Export'!J1057,'Express Worldwide Export'!$C$13:$S$13,0))*1</f>
        <v>26.92</v>
      </c>
      <c r="N1057" t="str">
        <f t="shared" si="2303"/>
        <v>Flat KG</v>
      </c>
      <c r="O1057" t="s">
        <v>2310</v>
      </c>
      <c r="P1057" t="s">
        <v>18</v>
      </c>
      <c r="R1057" t="str">
        <f t="shared" si="2299"/>
        <v>('DHL','2024-01-01','2024-12-31','12565','Export','US',NULL,'EXPRESS WW (NON-DOC) ','Non-Document','2',9,9.5,26.92,'Flat KG','AppliedMaterials_2024',NULL),</v>
      </c>
    </row>
    <row r="1058" spans="1:18" x14ac:dyDescent="0.3">
      <c r="A1058" t="str">
        <f t="shared" si="2304"/>
        <v>DHL</v>
      </c>
      <c r="B1058" s="1" t="s">
        <v>21</v>
      </c>
      <c r="C1058" s="1" t="s">
        <v>2309</v>
      </c>
      <c r="D1058">
        <v>12565</v>
      </c>
      <c r="E1058" t="s">
        <v>16</v>
      </c>
      <c r="F1058" t="str">
        <f t="shared" ref="F1058:G1058" si="2342">F1033</f>
        <v>US</v>
      </c>
      <c r="G1058" t="str">
        <f t="shared" si="2342"/>
        <v>NULL</v>
      </c>
      <c r="H1058" t="s">
        <v>2353</v>
      </c>
      <c r="I1058" t="str">
        <f t="shared" si="2301"/>
        <v>Non-Document</v>
      </c>
      <c r="J1058">
        <f t="shared" si="2306"/>
        <v>2</v>
      </c>
      <c r="K1058">
        <f t="shared" ref="K1058:L1058" si="2343">K1033</f>
        <v>9.5</v>
      </c>
      <c r="L1058">
        <f t="shared" si="2343"/>
        <v>10</v>
      </c>
      <c r="M1058">
        <f>INDEX('Express Worldwide Export'!$C$14:$S$170,MATCH('Rate Load ExpressWW Export'!L1058,'Express Worldwide Export'!$B$14:$B$170,0),MATCH("Zone "&amp;'Rate Load ExpressWW Export'!J1058,'Express Worldwide Export'!$C$13:$S$13,0))*1</f>
        <v>27.67</v>
      </c>
      <c r="N1058" t="str">
        <f t="shared" si="2303"/>
        <v>Flat KG</v>
      </c>
      <c r="O1058" t="s">
        <v>2310</v>
      </c>
      <c r="P1058" t="s">
        <v>18</v>
      </c>
      <c r="R1058" t="str">
        <f t="shared" si="2299"/>
        <v>('DHL','2024-01-01','2024-12-31','12565','Export','US',NULL,'EXPRESS WW (NON-DOC) ','Non-Document','2',9.5,10,27.67,'Flat KG','AppliedMaterials_2024',NULL),</v>
      </c>
    </row>
    <row r="1059" spans="1:18" x14ac:dyDescent="0.3">
      <c r="A1059" t="str">
        <f t="shared" si="2304"/>
        <v>DHL</v>
      </c>
      <c r="B1059" s="1" t="s">
        <v>21</v>
      </c>
      <c r="C1059" s="1" t="s">
        <v>2309</v>
      </c>
      <c r="D1059">
        <v>12565</v>
      </c>
      <c r="E1059" t="s">
        <v>16</v>
      </c>
      <c r="F1059" t="str">
        <f t="shared" ref="F1059:G1059" si="2344">F1034</f>
        <v>US</v>
      </c>
      <c r="G1059" t="str">
        <f t="shared" si="2344"/>
        <v>NULL</v>
      </c>
      <c r="H1059" t="s">
        <v>2353</v>
      </c>
      <c r="I1059" t="str">
        <f t="shared" si="2301"/>
        <v>Non-Document</v>
      </c>
      <c r="J1059">
        <f t="shared" si="2306"/>
        <v>2</v>
      </c>
      <c r="K1059">
        <f t="shared" ref="K1059:L1059" si="2345">K1034</f>
        <v>10</v>
      </c>
      <c r="L1059">
        <f t="shared" si="2345"/>
        <v>20</v>
      </c>
      <c r="M1059">
        <f>INDEX('Express Worldwide Export'!$C$14:$S$170,MATCH('Rate Load ExpressWW Export'!L1059,'Express Worldwide Export'!$B$14:$B$170,0),MATCH("Zone "&amp;'Rate Load ExpressWW Export'!J1059,'Express Worldwide Export'!$C$13:$S$13,0))*1</f>
        <v>0.41</v>
      </c>
      <c r="N1059" t="str">
        <f t="shared" si="2303"/>
        <v>Per0.5KG_A</v>
      </c>
      <c r="O1059" t="s">
        <v>2310</v>
      </c>
      <c r="P1059">
        <f>M1058</f>
        <v>27.67</v>
      </c>
      <c r="R1059" t="str">
        <f t="shared" si="2299"/>
        <v>('DHL','2024-01-01','2024-12-31','12565','Export','US',NULL,'EXPRESS WW (NON-DOC) ','Non-Document','2',10,20,0.41,'Per0.5KG_A','AppliedMaterials_2024',27.67),</v>
      </c>
    </row>
    <row r="1060" spans="1:18" x14ac:dyDescent="0.3">
      <c r="A1060" t="str">
        <f t="shared" si="2304"/>
        <v>DHL</v>
      </c>
      <c r="B1060" s="1" t="s">
        <v>21</v>
      </c>
      <c r="C1060" s="1" t="s">
        <v>2309</v>
      </c>
      <c r="D1060">
        <v>12565</v>
      </c>
      <c r="E1060" t="s">
        <v>16</v>
      </c>
      <c r="F1060" t="str">
        <f t="shared" ref="F1060:G1060" si="2346">F1035</f>
        <v>US</v>
      </c>
      <c r="G1060" t="str">
        <f t="shared" si="2346"/>
        <v>NULL</v>
      </c>
      <c r="H1060" t="s">
        <v>2353</v>
      </c>
      <c r="I1060" t="str">
        <f t="shared" si="2301"/>
        <v>Non-Document</v>
      </c>
      <c r="J1060">
        <f t="shared" si="2306"/>
        <v>2</v>
      </c>
      <c r="K1060">
        <f t="shared" ref="K1060:L1060" si="2347">K1035</f>
        <v>20</v>
      </c>
      <c r="L1060">
        <f t="shared" si="2347"/>
        <v>30</v>
      </c>
      <c r="M1060">
        <f>INDEX('Express Worldwide Export'!$C$14:$S$170,MATCH('Rate Load ExpressWW Export'!L1060,'Express Worldwide Export'!$B$14:$B$170,0),MATCH("Zone "&amp;'Rate Load ExpressWW Export'!J1060,'Express Worldwide Export'!$C$13:$S$13,0))*1</f>
        <v>0.63</v>
      </c>
      <c r="N1060" t="str">
        <f t="shared" si="2303"/>
        <v>Per0.5KG_A</v>
      </c>
      <c r="O1060" t="s">
        <v>2310</v>
      </c>
      <c r="P1060">
        <f>P1059+((K1060-K1059)*2)*M1059</f>
        <v>35.870000000000005</v>
      </c>
      <c r="R1060" t="str">
        <f t="shared" si="2299"/>
        <v>('DHL','2024-01-01','2024-12-31','12565','Export','US',NULL,'EXPRESS WW (NON-DOC) ','Non-Document','2',20,30,0.63,'Per0.5KG_A','AppliedMaterials_2024',35.87),</v>
      </c>
    </row>
    <row r="1061" spans="1:18" x14ac:dyDescent="0.3">
      <c r="A1061" t="str">
        <f t="shared" si="2304"/>
        <v>DHL</v>
      </c>
      <c r="B1061" s="1" t="s">
        <v>21</v>
      </c>
      <c r="C1061" s="1" t="s">
        <v>2309</v>
      </c>
      <c r="D1061">
        <v>12565</v>
      </c>
      <c r="E1061" t="s">
        <v>16</v>
      </c>
      <c r="F1061" t="str">
        <f t="shared" ref="F1061:G1061" si="2348">F1036</f>
        <v>US</v>
      </c>
      <c r="G1061" t="str">
        <f t="shared" si="2348"/>
        <v>NULL</v>
      </c>
      <c r="H1061" t="s">
        <v>2353</v>
      </c>
      <c r="I1061" t="str">
        <f t="shared" si="2301"/>
        <v>Non-Document</v>
      </c>
      <c r="J1061">
        <f t="shared" si="2306"/>
        <v>2</v>
      </c>
      <c r="K1061">
        <f t="shared" ref="K1061:L1061" si="2349">K1036</f>
        <v>30</v>
      </c>
      <c r="L1061">
        <f t="shared" si="2349"/>
        <v>70</v>
      </c>
      <c r="M1061">
        <f>INDEX('Express Worldwide Export'!$C$14:$S$170,MATCH('Rate Load ExpressWW Export'!L1061,'Express Worldwide Export'!$B$14:$B$170,0),MATCH("Zone "&amp;'Rate Load ExpressWW Export'!J1061,'Express Worldwide Export'!$C$13:$S$13,0))*1</f>
        <v>1.02</v>
      </c>
      <c r="N1061" t="str">
        <f t="shared" si="2303"/>
        <v>Per0.5KG_A</v>
      </c>
      <c r="O1061" t="s">
        <v>2310</v>
      </c>
      <c r="P1061">
        <f>P1060+(K1061-K1060)*2*M1060</f>
        <v>48.470000000000006</v>
      </c>
      <c r="R1061" t="str">
        <f t="shared" si="2299"/>
        <v>('DHL','2024-01-01','2024-12-31','12565','Export','US',NULL,'EXPRESS WW (NON-DOC) ','Non-Document','2',30,70,1.02,'Per0.5KG_A','AppliedMaterials_2024',48.47),</v>
      </c>
    </row>
    <row r="1062" spans="1:18" x14ac:dyDescent="0.3">
      <c r="A1062" t="str">
        <f t="shared" si="2304"/>
        <v>DHL</v>
      </c>
      <c r="B1062" s="1" t="s">
        <v>21</v>
      </c>
      <c r="C1062" s="1" t="s">
        <v>2309</v>
      </c>
      <c r="D1062">
        <v>12565</v>
      </c>
      <c r="E1062" t="s">
        <v>16</v>
      </c>
      <c r="F1062" t="str">
        <f t="shared" ref="F1062:G1062" si="2350">F1037</f>
        <v>US</v>
      </c>
      <c r="G1062" t="str">
        <f t="shared" si="2350"/>
        <v>NULL</v>
      </c>
      <c r="H1062" t="s">
        <v>2353</v>
      </c>
      <c r="I1062" t="str">
        <f t="shared" si="2301"/>
        <v>Non-Document</v>
      </c>
      <c r="J1062">
        <f t="shared" si="2306"/>
        <v>2</v>
      </c>
      <c r="K1062">
        <f t="shared" ref="K1062:L1062" si="2351">K1037</f>
        <v>70</v>
      </c>
      <c r="L1062">
        <f t="shared" si="2351"/>
        <v>300</v>
      </c>
      <c r="M1062">
        <f>INDEX('Express Worldwide Export'!$C$14:$S$170,MATCH('Rate Load ExpressWW Export'!L1062,'Express Worldwide Export'!$B$14:$B$170,0),MATCH("Zone "&amp;'Rate Load ExpressWW Export'!J1062,'Express Worldwide Export'!$C$13:$S$13,0))*1</f>
        <v>1.39</v>
      </c>
      <c r="N1062" t="str">
        <f t="shared" si="2303"/>
        <v>Per0.5KG_A</v>
      </c>
      <c r="O1062" t="s">
        <v>2310</v>
      </c>
      <c r="P1062">
        <f>P1061+(K1062-K1061)*2*M1061</f>
        <v>130.07</v>
      </c>
      <c r="R1062" t="str">
        <f t="shared" si="2299"/>
        <v>('DHL','2024-01-01','2024-12-31','12565','Export','US',NULL,'EXPRESS WW (NON-DOC) ','Non-Document','2',70,300,1.39,'Per0.5KG_A','AppliedMaterials_2024',130.07),</v>
      </c>
    </row>
    <row r="1063" spans="1:18" x14ac:dyDescent="0.3">
      <c r="A1063" t="str">
        <f t="shared" si="2304"/>
        <v>DHL</v>
      </c>
      <c r="B1063" s="1" t="s">
        <v>21</v>
      </c>
      <c r="C1063" s="1" t="s">
        <v>2309</v>
      </c>
      <c r="D1063">
        <v>12565</v>
      </c>
      <c r="E1063" t="s">
        <v>16</v>
      </c>
      <c r="F1063" t="str">
        <f t="shared" ref="F1063:G1063" si="2352">F1038</f>
        <v>US</v>
      </c>
      <c r="G1063" t="str">
        <f t="shared" si="2352"/>
        <v>NULL</v>
      </c>
      <c r="H1063" t="s">
        <v>2353</v>
      </c>
      <c r="I1063" t="str">
        <f t="shared" si="2301"/>
        <v>Non-Document</v>
      </c>
      <c r="J1063">
        <f t="shared" si="2306"/>
        <v>2</v>
      </c>
      <c r="K1063">
        <f t="shared" ref="K1063:L1063" si="2353">K1038</f>
        <v>300</v>
      </c>
      <c r="L1063">
        <f t="shared" si="2353"/>
        <v>99999</v>
      </c>
      <c r="M1063">
        <f>INDEX('Express Worldwide Export'!$C$14:$S$170,MATCH('Rate Load ExpressWW Export'!L1063,'Express Worldwide Export'!$B$14:$B$170,0),MATCH("Zone "&amp;'Rate Load ExpressWW Export'!J1063,'Express Worldwide Export'!$C$13:$S$13,0))*1</f>
        <v>1.41</v>
      </c>
      <c r="N1063" t="str">
        <f t="shared" si="2303"/>
        <v>Per0.5KG_A</v>
      </c>
      <c r="O1063" t="s">
        <v>2310</v>
      </c>
      <c r="P1063">
        <f>P1062+(K1063-K1062)*2*M1062</f>
        <v>769.47</v>
      </c>
      <c r="R1063" t="str">
        <f t="shared" si="2299"/>
        <v>('DHL','2024-01-01','2024-12-31','12565','Export','US',NULL,'EXPRESS WW (NON-DOC) ','Non-Document','2',300,99999,1.41,'Per0.5KG_A','AppliedMaterials_2024',769.47),</v>
      </c>
    </row>
    <row r="1064" spans="1:18" x14ac:dyDescent="0.3">
      <c r="A1064" t="str">
        <f t="shared" si="2304"/>
        <v>DHL</v>
      </c>
      <c r="B1064" s="1" t="s">
        <v>21</v>
      </c>
      <c r="C1064" s="1" t="s">
        <v>2309</v>
      </c>
      <c r="D1064">
        <v>12565</v>
      </c>
      <c r="E1064" t="s">
        <v>16</v>
      </c>
      <c r="F1064" t="str">
        <f t="shared" ref="F1064:G1064" si="2354">F1039</f>
        <v>US</v>
      </c>
      <c r="G1064" t="str">
        <f t="shared" si="2354"/>
        <v>NULL</v>
      </c>
      <c r="H1064" t="s">
        <v>2353</v>
      </c>
      <c r="I1064" t="str">
        <f t="shared" si="2301"/>
        <v>Non-Document</v>
      </c>
      <c r="J1064">
        <f t="shared" si="2306"/>
        <v>3</v>
      </c>
      <c r="K1064">
        <f t="shared" ref="K1064:L1064" si="2355">K1039</f>
        <v>0</v>
      </c>
      <c r="L1064">
        <f t="shared" si="2355"/>
        <v>0.5</v>
      </c>
      <c r="M1064">
        <f>INDEX('Express Worldwide Export'!$C$14:$S$170,MATCH('Rate Load ExpressWW Export'!L1064,'Express Worldwide Export'!$B$14:$B$170,0),MATCH("Zone "&amp;'Rate Load ExpressWW Export'!J1064,'Express Worldwide Export'!$C$13:$S$13,0))*1</f>
        <v>13.05</v>
      </c>
      <c r="N1064" t="str">
        <f t="shared" si="2303"/>
        <v>Flat KG</v>
      </c>
      <c r="O1064" t="s">
        <v>2310</v>
      </c>
      <c r="P1064" t="s">
        <v>18</v>
      </c>
      <c r="R1064" t="str">
        <f t="shared" si="2299"/>
        <v>('DHL','2024-01-01','2024-12-31','12565','Export','US',NULL,'EXPRESS WW (NON-DOC) ','Non-Document','3',0,0.5,13.05,'Flat KG','AppliedMaterials_2024',NULL),</v>
      </c>
    </row>
    <row r="1065" spans="1:18" x14ac:dyDescent="0.3">
      <c r="A1065" t="str">
        <f t="shared" si="2304"/>
        <v>DHL</v>
      </c>
      <c r="B1065" s="1" t="s">
        <v>21</v>
      </c>
      <c r="C1065" s="1" t="s">
        <v>2309</v>
      </c>
      <c r="D1065">
        <v>12565</v>
      </c>
      <c r="E1065" t="s">
        <v>16</v>
      </c>
      <c r="F1065" t="str">
        <f t="shared" ref="F1065:G1065" si="2356">F1040</f>
        <v>US</v>
      </c>
      <c r="G1065" t="str">
        <f t="shared" si="2356"/>
        <v>NULL</v>
      </c>
      <c r="H1065" t="s">
        <v>2353</v>
      </c>
      <c r="I1065" t="str">
        <f t="shared" si="2301"/>
        <v>Non-Document</v>
      </c>
      <c r="J1065">
        <f t="shared" si="2306"/>
        <v>3</v>
      </c>
      <c r="K1065">
        <f t="shared" ref="K1065:L1065" si="2357">K1040</f>
        <v>0.5</v>
      </c>
      <c r="L1065">
        <f t="shared" si="2357"/>
        <v>1</v>
      </c>
      <c r="M1065">
        <f>INDEX('Express Worldwide Export'!$C$14:$S$170,MATCH('Rate Load ExpressWW Export'!L1065,'Express Worldwide Export'!$B$14:$B$170,0),MATCH("Zone "&amp;'Rate Load ExpressWW Export'!J1065,'Express Worldwide Export'!$C$13:$S$13,0))*1</f>
        <v>14.8</v>
      </c>
      <c r="N1065" t="str">
        <f t="shared" si="2303"/>
        <v>Flat KG</v>
      </c>
      <c r="O1065" t="s">
        <v>2310</v>
      </c>
      <c r="P1065" t="s">
        <v>18</v>
      </c>
      <c r="R1065" t="str">
        <f t="shared" si="2299"/>
        <v>('DHL','2024-01-01','2024-12-31','12565','Export','US',NULL,'EXPRESS WW (NON-DOC) ','Non-Document','3',0.5,1,14.8,'Flat KG','AppliedMaterials_2024',NULL),</v>
      </c>
    </row>
    <row r="1066" spans="1:18" x14ac:dyDescent="0.3">
      <c r="A1066" t="str">
        <f t="shared" si="2304"/>
        <v>DHL</v>
      </c>
      <c r="B1066" s="1" t="s">
        <v>21</v>
      </c>
      <c r="C1066" s="1" t="s">
        <v>2309</v>
      </c>
      <c r="D1066">
        <v>12565</v>
      </c>
      <c r="E1066" t="s">
        <v>16</v>
      </c>
      <c r="F1066" t="str">
        <f t="shared" ref="F1066:G1066" si="2358">F1041</f>
        <v>US</v>
      </c>
      <c r="G1066" t="str">
        <f t="shared" si="2358"/>
        <v>NULL</v>
      </c>
      <c r="H1066" t="s">
        <v>2353</v>
      </c>
      <c r="I1066" t="str">
        <f t="shared" si="2301"/>
        <v>Non-Document</v>
      </c>
      <c r="J1066">
        <f t="shared" si="2306"/>
        <v>3</v>
      </c>
      <c r="K1066">
        <f t="shared" ref="K1066:L1066" si="2359">K1041</f>
        <v>1</v>
      </c>
      <c r="L1066">
        <f t="shared" si="2359"/>
        <v>1.5</v>
      </c>
      <c r="M1066">
        <f>INDEX('Express Worldwide Export'!$C$14:$S$170,MATCH('Rate Load ExpressWW Export'!L1066,'Express Worldwide Export'!$B$14:$B$170,0),MATCH("Zone "&amp;'Rate Load ExpressWW Export'!J1066,'Express Worldwide Export'!$C$13:$S$13,0))*1</f>
        <v>16.09</v>
      </c>
      <c r="N1066" t="str">
        <f t="shared" si="2303"/>
        <v>Flat KG</v>
      </c>
      <c r="O1066" t="s">
        <v>2310</v>
      </c>
      <c r="P1066" t="s">
        <v>18</v>
      </c>
      <c r="R1066" t="str">
        <f t="shared" si="2299"/>
        <v>('DHL','2024-01-01','2024-12-31','12565','Export','US',NULL,'EXPRESS WW (NON-DOC) ','Non-Document','3',1,1.5,16.09,'Flat KG','AppliedMaterials_2024',NULL),</v>
      </c>
    </row>
    <row r="1067" spans="1:18" x14ac:dyDescent="0.3">
      <c r="A1067" t="str">
        <f t="shared" si="2304"/>
        <v>DHL</v>
      </c>
      <c r="B1067" s="1" t="s">
        <v>21</v>
      </c>
      <c r="C1067" s="1" t="s">
        <v>2309</v>
      </c>
      <c r="D1067">
        <v>12565</v>
      </c>
      <c r="E1067" t="s">
        <v>16</v>
      </c>
      <c r="F1067" t="str">
        <f t="shared" ref="F1067:G1067" si="2360">F1042</f>
        <v>US</v>
      </c>
      <c r="G1067" t="str">
        <f t="shared" si="2360"/>
        <v>NULL</v>
      </c>
      <c r="H1067" t="s">
        <v>2353</v>
      </c>
      <c r="I1067" t="str">
        <f t="shared" si="2301"/>
        <v>Non-Document</v>
      </c>
      <c r="J1067">
        <f t="shared" si="2306"/>
        <v>3</v>
      </c>
      <c r="K1067">
        <f t="shared" ref="K1067:L1067" si="2361">K1042</f>
        <v>1.5</v>
      </c>
      <c r="L1067">
        <f t="shared" si="2361"/>
        <v>2</v>
      </c>
      <c r="M1067">
        <f>INDEX('Express Worldwide Export'!$C$14:$S$170,MATCH('Rate Load ExpressWW Export'!L1067,'Express Worldwide Export'!$B$14:$B$170,0),MATCH("Zone "&amp;'Rate Load ExpressWW Export'!J1067,'Express Worldwide Export'!$C$13:$S$13,0))*1</f>
        <v>17.38</v>
      </c>
      <c r="N1067" t="str">
        <f t="shared" si="2303"/>
        <v>Flat KG</v>
      </c>
      <c r="O1067" t="s">
        <v>2310</v>
      </c>
      <c r="P1067" t="s">
        <v>18</v>
      </c>
      <c r="R1067" t="str">
        <f t="shared" si="2299"/>
        <v>('DHL','2024-01-01','2024-12-31','12565','Export','US',NULL,'EXPRESS WW (NON-DOC) ','Non-Document','3',1.5,2,17.38,'Flat KG','AppliedMaterials_2024',NULL),</v>
      </c>
    </row>
    <row r="1068" spans="1:18" x14ac:dyDescent="0.3">
      <c r="A1068" t="str">
        <f t="shared" si="2304"/>
        <v>DHL</v>
      </c>
      <c r="B1068" s="1" t="s">
        <v>21</v>
      </c>
      <c r="C1068" s="1" t="s">
        <v>2309</v>
      </c>
      <c r="D1068">
        <v>12565</v>
      </c>
      <c r="E1068" t="s">
        <v>16</v>
      </c>
      <c r="F1068" t="str">
        <f t="shared" ref="F1068:G1068" si="2362">F1043</f>
        <v>US</v>
      </c>
      <c r="G1068" t="str">
        <f t="shared" si="2362"/>
        <v>NULL</v>
      </c>
      <c r="H1068" t="s">
        <v>2353</v>
      </c>
      <c r="I1068" t="str">
        <f t="shared" si="2301"/>
        <v>Non-Document</v>
      </c>
      <c r="J1068">
        <f t="shared" si="2306"/>
        <v>3</v>
      </c>
      <c r="K1068">
        <f t="shared" ref="K1068:L1068" si="2363">K1043</f>
        <v>2</v>
      </c>
      <c r="L1068">
        <f t="shared" si="2363"/>
        <v>2.5</v>
      </c>
      <c r="M1068">
        <f>INDEX('Express Worldwide Export'!$C$14:$S$170,MATCH('Rate Load ExpressWW Export'!L1068,'Express Worldwide Export'!$B$14:$B$170,0),MATCH("Zone "&amp;'Rate Load ExpressWW Export'!J1068,'Express Worldwide Export'!$C$13:$S$13,0))*1</f>
        <v>18.649999999999999</v>
      </c>
      <c r="N1068" t="str">
        <f t="shared" si="2303"/>
        <v>Flat KG</v>
      </c>
      <c r="O1068" t="s">
        <v>2310</v>
      </c>
      <c r="P1068" t="s">
        <v>18</v>
      </c>
      <c r="R1068" t="str">
        <f t="shared" si="2299"/>
        <v>('DHL','2024-01-01','2024-12-31','12565','Export','US',NULL,'EXPRESS WW (NON-DOC) ','Non-Document','3',2,2.5,18.65,'Flat KG','AppliedMaterials_2024',NULL),</v>
      </c>
    </row>
    <row r="1069" spans="1:18" x14ac:dyDescent="0.3">
      <c r="A1069" t="str">
        <f t="shared" si="2304"/>
        <v>DHL</v>
      </c>
      <c r="B1069" s="1" t="s">
        <v>21</v>
      </c>
      <c r="C1069" s="1" t="s">
        <v>2309</v>
      </c>
      <c r="D1069">
        <v>12565</v>
      </c>
      <c r="E1069" t="s">
        <v>16</v>
      </c>
      <c r="F1069" t="str">
        <f t="shared" ref="F1069:G1069" si="2364">F1044</f>
        <v>US</v>
      </c>
      <c r="G1069" t="str">
        <f t="shared" si="2364"/>
        <v>NULL</v>
      </c>
      <c r="H1069" t="s">
        <v>2353</v>
      </c>
      <c r="I1069" t="str">
        <f t="shared" si="2301"/>
        <v>Non-Document</v>
      </c>
      <c r="J1069">
        <f t="shared" si="2306"/>
        <v>3</v>
      </c>
      <c r="K1069">
        <f t="shared" ref="K1069:L1069" si="2365">K1044</f>
        <v>2.5</v>
      </c>
      <c r="L1069">
        <f t="shared" si="2365"/>
        <v>3</v>
      </c>
      <c r="M1069">
        <f>INDEX('Express Worldwide Export'!$C$14:$S$170,MATCH('Rate Load ExpressWW Export'!L1069,'Express Worldwide Export'!$B$14:$B$170,0),MATCH("Zone "&amp;'Rate Load ExpressWW Export'!J1069,'Express Worldwide Export'!$C$13:$S$13,0))*1</f>
        <v>19.739999999999998</v>
      </c>
      <c r="N1069" t="str">
        <f t="shared" si="2303"/>
        <v>Flat KG</v>
      </c>
      <c r="O1069" t="s">
        <v>2310</v>
      </c>
      <c r="P1069" t="s">
        <v>18</v>
      </c>
      <c r="R1069" t="str">
        <f t="shared" si="2299"/>
        <v>('DHL','2024-01-01','2024-12-31','12565','Export','US',NULL,'EXPRESS WW (NON-DOC) ','Non-Document','3',2.5,3,19.74,'Flat KG','AppliedMaterials_2024',NULL),</v>
      </c>
    </row>
    <row r="1070" spans="1:18" x14ac:dyDescent="0.3">
      <c r="A1070" t="str">
        <f t="shared" si="2304"/>
        <v>DHL</v>
      </c>
      <c r="B1070" s="1" t="s">
        <v>21</v>
      </c>
      <c r="C1070" s="1" t="s">
        <v>2309</v>
      </c>
      <c r="D1070">
        <v>12565</v>
      </c>
      <c r="E1070" t="s">
        <v>16</v>
      </c>
      <c r="F1070" t="str">
        <f t="shared" ref="F1070:G1070" si="2366">F1045</f>
        <v>US</v>
      </c>
      <c r="G1070" t="str">
        <f t="shared" si="2366"/>
        <v>NULL</v>
      </c>
      <c r="H1070" t="s">
        <v>2353</v>
      </c>
      <c r="I1070" t="str">
        <f t="shared" si="2301"/>
        <v>Non-Document</v>
      </c>
      <c r="J1070">
        <f t="shared" si="2306"/>
        <v>3</v>
      </c>
      <c r="K1070">
        <f t="shared" ref="K1070:L1070" si="2367">K1045</f>
        <v>3</v>
      </c>
      <c r="L1070">
        <f t="shared" si="2367"/>
        <v>3.5</v>
      </c>
      <c r="M1070">
        <f>INDEX('Express Worldwide Export'!$C$14:$S$170,MATCH('Rate Load ExpressWW Export'!L1070,'Express Worldwide Export'!$B$14:$B$170,0),MATCH("Zone "&amp;'Rate Load ExpressWW Export'!J1070,'Express Worldwide Export'!$C$13:$S$13,0))*1</f>
        <v>20.83</v>
      </c>
      <c r="N1070" t="str">
        <f t="shared" si="2303"/>
        <v>Flat KG</v>
      </c>
      <c r="O1070" t="s">
        <v>2310</v>
      </c>
      <c r="P1070" t="s">
        <v>18</v>
      </c>
      <c r="R1070" t="str">
        <f t="shared" si="2299"/>
        <v>('DHL','2024-01-01','2024-12-31','12565','Export','US',NULL,'EXPRESS WW (NON-DOC) ','Non-Document','3',3,3.5,20.83,'Flat KG','AppliedMaterials_2024',NULL),</v>
      </c>
    </row>
    <row r="1071" spans="1:18" x14ac:dyDescent="0.3">
      <c r="A1071" t="str">
        <f t="shared" si="2304"/>
        <v>DHL</v>
      </c>
      <c r="B1071" s="1" t="s">
        <v>21</v>
      </c>
      <c r="C1071" s="1" t="s">
        <v>2309</v>
      </c>
      <c r="D1071">
        <v>12565</v>
      </c>
      <c r="E1071" t="s">
        <v>16</v>
      </c>
      <c r="F1071" t="str">
        <f t="shared" ref="F1071:G1071" si="2368">F1046</f>
        <v>US</v>
      </c>
      <c r="G1071" t="str">
        <f t="shared" si="2368"/>
        <v>NULL</v>
      </c>
      <c r="H1071" t="s">
        <v>2353</v>
      </c>
      <c r="I1071" t="str">
        <f t="shared" si="2301"/>
        <v>Non-Document</v>
      </c>
      <c r="J1071">
        <f t="shared" si="2306"/>
        <v>3</v>
      </c>
      <c r="K1071">
        <f t="shared" ref="K1071:L1071" si="2369">K1046</f>
        <v>3.5</v>
      </c>
      <c r="L1071">
        <f t="shared" si="2369"/>
        <v>4</v>
      </c>
      <c r="M1071">
        <f>INDEX('Express Worldwide Export'!$C$14:$S$170,MATCH('Rate Load ExpressWW Export'!L1071,'Express Worldwide Export'!$B$14:$B$170,0),MATCH("Zone "&amp;'Rate Load ExpressWW Export'!J1071,'Express Worldwide Export'!$C$13:$S$13,0))*1</f>
        <v>21.92</v>
      </c>
      <c r="N1071" t="str">
        <f t="shared" si="2303"/>
        <v>Flat KG</v>
      </c>
      <c r="O1071" t="s">
        <v>2310</v>
      </c>
      <c r="P1071" t="s">
        <v>18</v>
      </c>
      <c r="R1071" t="str">
        <f t="shared" si="2299"/>
        <v>('DHL','2024-01-01','2024-12-31','12565','Export','US',NULL,'EXPRESS WW (NON-DOC) ','Non-Document','3',3.5,4,21.92,'Flat KG','AppliedMaterials_2024',NULL),</v>
      </c>
    </row>
    <row r="1072" spans="1:18" x14ac:dyDescent="0.3">
      <c r="A1072" t="str">
        <f t="shared" si="2304"/>
        <v>DHL</v>
      </c>
      <c r="B1072" s="1" t="s">
        <v>21</v>
      </c>
      <c r="C1072" s="1" t="s">
        <v>2309</v>
      </c>
      <c r="D1072">
        <v>12565</v>
      </c>
      <c r="E1072" t="s">
        <v>16</v>
      </c>
      <c r="F1072" t="str">
        <f t="shared" ref="F1072:G1072" si="2370">F1047</f>
        <v>US</v>
      </c>
      <c r="G1072" t="str">
        <f t="shared" si="2370"/>
        <v>NULL</v>
      </c>
      <c r="H1072" t="s">
        <v>2353</v>
      </c>
      <c r="I1072" t="str">
        <f t="shared" si="2301"/>
        <v>Non-Document</v>
      </c>
      <c r="J1072">
        <f t="shared" si="2306"/>
        <v>3</v>
      </c>
      <c r="K1072">
        <f t="shared" ref="K1072:L1072" si="2371">K1047</f>
        <v>4</v>
      </c>
      <c r="L1072">
        <f t="shared" si="2371"/>
        <v>4.5</v>
      </c>
      <c r="M1072">
        <f>INDEX('Express Worldwide Export'!$C$14:$S$170,MATCH('Rate Load ExpressWW Export'!L1072,'Express Worldwide Export'!$B$14:$B$170,0),MATCH("Zone "&amp;'Rate Load ExpressWW Export'!J1072,'Express Worldwide Export'!$C$13:$S$13,0))*1</f>
        <v>23.01</v>
      </c>
      <c r="N1072" t="str">
        <f t="shared" si="2303"/>
        <v>Flat KG</v>
      </c>
      <c r="O1072" t="s">
        <v>2310</v>
      </c>
      <c r="P1072" t="s">
        <v>18</v>
      </c>
      <c r="R1072" t="str">
        <f t="shared" si="2299"/>
        <v>('DHL','2024-01-01','2024-12-31','12565','Export','US',NULL,'EXPRESS WW (NON-DOC) ','Non-Document','3',4,4.5,23.01,'Flat KG','AppliedMaterials_2024',NULL),</v>
      </c>
    </row>
    <row r="1073" spans="1:18" x14ac:dyDescent="0.3">
      <c r="A1073" t="str">
        <f t="shared" si="2304"/>
        <v>DHL</v>
      </c>
      <c r="B1073" s="1" t="s">
        <v>21</v>
      </c>
      <c r="C1073" s="1" t="s">
        <v>2309</v>
      </c>
      <c r="D1073">
        <v>12565</v>
      </c>
      <c r="E1073" t="s">
        <v>16</v>
      </c>
      <c r="F1073" t="str">
        <f t="shared" ref="F1073:G1073" si="2372">F1048</f>
        <v>US</v>
      </c>
      <c r="G1073" t="str">
        <f t="shared" si="2372"/>
        <v>NULL</v>
      </c>
      <c r="H1073" t="s">
        <v>2353</v>
      </c>
      <c r="I1073" t="str">
        <f t="shared" si="2301"/>
        <v>Non-Document</v>
      </c>
      <c r="J1073">
        <f t="shared" si="2306"/>
        <v>3</v>
      </c>
      <c r="K1073">
        <f t="shared" ref="K1073:L1073" si="2373">K1048</f>
        <v>4.5</v>
      </c>
      <c r="L1073">
        <f t="shared" si="2373"/>
        <v>5</v>
      </c>
      <c r="M1073">
        <f>INDEX('Express Worldwide Export'!$C$14:$S$170,MATCH('Rate Load ExpressWW Export'!L1073,'Express Worldwide Export'!$B$14:$B$170,0),MATCH("Zone "&amp;'Rate Load ExpressWW Export'!J1073,'Express Worldwide Export'!$C$13:$S$13,0))*1</f>
        <v>24.1</v>
      </c>
      <c r="N1073" t="str">
        <f t="shared" si="2303"/>
        <v>Flat KG</v>
      </c>
      <c r="O1073" t="s">
        <v>2310</v>
      </c>
      <c r="P1073" t="s">
        <v>18</v>
      </c>
      <c r="R1073" t="str">
        <f t="shared" si="2299"/>
        <v>('DHL','2024-01-01','2024-12-31','12565','Export','US',NULL,'EXPRESS WW (NON-DOC) ','Non-Document','3',4.5,5,24.1,'Flat KG','AppliedMaterials_2024',NULL),</v>
      </c>
    </row>
    <row r="1074" spans="1:18" x14ac:dyDescent="0.3">
      <c r="A1074" t="str">
        <f t="shared" si="2304"/>
        <v>DHL</v>
      </c>
      <c r="B1074" s="1" t="s">
        <v>21</v>
      </c>
      <c r="C1074" s="1" t="s">
        <v>2309</v>
      </c>
      <c r="D1074">
        <v>12565</v>
      </c>
      <c r="E1074" t="s">
        <v>16</v>
      </c>
      <c r="F1074" t="str">
        <f t="shared" ref="F1074:G1074" si="2374">F1049</f>
        <v>US</v>
      </c>
      <c r="G1074" t="str">
        <f t="shared" si="2374"/>
        <v>NULL</v>
      </c>
      <c r="H1074" t="s">
        <v>2353</v>
      </c>
      <c r="I1074" t="str">
        <f t="shared" si="2301"/>
        <v>Non-Document</v>
      </c>
      <c r="J1074">
        <f t="shared" si="2306"/>
        <v>3</v>
      </c>
      <c r="K1074">
        <f t="shared" ref="K1074:L1074" si="2375">K1049</f>
        <v>5</v>
      </c>
      <c r="L1074">
        <f t="shared" si="2375"/>
        <v>5.5</v>
      </c>
      <c r="M1074">
        <f>INDEX('Express Worldwide Export'!$C$14:$S$170,MATCH('Rate Load ExpressWW Export'!L1074,'Express Worldwide Export'!$B$14:$B$170,0),MATCH("Zone "&amp;'Rate Load ExpressWW Export'!J1074,'Express Worldwide Export'!$C$13:$S$13,0))*1</f>
        <v>25.05</v>
      </c>
      <c r="N1074" t="str">
        <f t="shared" si="2303"/>
        <v>Flat KG</v>
      </c>
      <c r="O1074" t="s">
        <v>2310</v>
      </c>
      <c r="P1074" t="s">
        <v>18</v>
      </c>
      <c r="R1074" t="str">
        <f t="shared" si="2299"/>
        <v>('DHL','2024-01-01','2024-12-31','12565','Export','US',NULL,'EXPRESS WW (NON-DOC) ','Non-Document','3',5,5.5,25.05,'Flat KG','AppliedMaterials_2024',NULL),</v>
      </c>
    </row>
    <row r="1075" spans="1:18" x14ac:dyDescent="0.3">
      <c r="A1075" t="str">
        <f t="shared" si="2304"/>
        <v>DHL</v>
      </c>
      <c r="B1075" s="1" t="s">
        <v>21</v>
      </c>
      <c r="C1075" s="1" t="s">
        <v>2309</v>
      </c>
      <c r="D1075">
        <v>12565</v>
      </c>
      <c r="E1075" t="s">
        <v>16</v>
      </c>
      <c r="F1075" t="str">
        <f t="shared" ref="F1075:G1075" si="2376">F1050</f>
        <v>US</v>
      </c>
      <c r="G1075" t="str">
        <f t="shared" si="2376"/>
        <v>NULL</v>
      </c>
      <c r="H1075" t="s">
        <v>2353</v>
      </c>
      <c r="I1075" t="str">
        <f t="shared" si="2301"/>
        <v>Non-Document</v>
      </c>
      <c r="J1075">
        <f t="shared" si="2306"/>
        <v>3</v>
      </c>
      <c r="K1075">
        <f t="shared" ref="K1075:L1075" si="2377">K1050</f>
        <v>5.5</v>
      </c>
      <c r="L1075">
        <f t="shared" si="2377"/>
        <v>6</v>
      </c>
      <c r="M1075">
        <f>INDEX('Express Worldwide Export'!$C$14:$S$170,MATCH('Rate Load ExpressWW Export'!L1075,'Express Worldwide Export'!$B$14:$B$170,0),MATCH("Zone "&amp;'Rate Load ExpressWW Export'!J1075,'Express Worldwide Export'!$C$13:$S$13,0))*1</f>
        <v>26</v>
      </c>
      <c r="N1075" t="str">
        <f t="shared" si="2303"/>
        <v>Flat KG</v>
      </c>
      <c r="O1075" t="s">
        <v>2310</v>
      </c>
      <c r="P1075" t="s">
        <v>18</v>
      </c>
      <c r="R1075" t="str">
        <f t="shared" si="2299"/>
        <v>('DHL','2024-01-01','2024-12-31','12565','Export','US',NULL,'EXPRESS WW (NON-DOC) ','Non-Document','3',5.5,6,26,'Flat KG','AppliedMaterials_2024',NULL),</v>
      </c>
    </row>
    <row r="1076" spans="1:18" x14ac:dyDescent="0.3">
      <c r="A1076" t="str">
        <f t="shared" si="2304"/>
        <v>DHL</v>
      </c>
      <c r="B1076" s="1" t="s">
        <v>21</v>
      </c>
      <c r="C1076" s="1" t="s">
        <v>2309</v>
      </c>
      <c r="D1076">
        <v>12565</v>
      </c>
      <c r="E1076" t="s">
        <v>16</v>
      </c>
      <c r="F1076" t="str">
        <f t="shared" ref="F1076:G1076" si="2378">F1051</f>
        <v>US</v>
      </c>
      <c r="G1076" t="str">
        <f t="shared" si="2378"/>
        <v>NULL</v>
      </c>
      <c r="H1076" t="s">
        <v>2353</v>
      </c>
      <c r="I1076" t="str">
        <f t="shared" si="2301"/>
        <v>Non-Document</v>
      </c>
      <c r="J1076">
        <f t="shared" si="2306"/>
        <v>3</v>
      </c>
      <c r="K1076">
        <f t="shared" ref="K1076:L1076" si="2379">K1051</f>
        <v>6</v>
      </c>
      <c r="L1076">
        <f t="shared" si="2379"/>
        <v>6.5</v>
      </c>
      <c r="M1076">
        <f>INDEX('Express Worldwide Export'!$C$14:$S$170,MATCH('Rate Load ExpressWW Export'!L1076,'Express Worldwide Export'!$B$14:$B$170,0),MATCH("Zone "&amp;'Rate Load ExpressWW Export'!J1076,'Express Worldwide Export'!$C$13:$S$13,0))*1</f>
        <v>26.95</v>
      </c>
      <c r="N1076" t="str">
        <f t="shared" si="2303"/>
        <v>Flat KG</v>
      </c>
      <c r="O1076" t="s">
        <v>2310</v>
      </c>
      <c r="P1076" t="s">
        <v>18</v>
      </c>
      <c r="R1076" t="str">
        <f t="shared" si="2299"/>
        <v>('DHL','2024-01-01','2024-12-31','12565','Export','US',NULL,'EXPRESS WW (NON-DOC) ','Non-Document','3',6,6.5,26.95,'Flat KG','AppliedMaterials_2024',NULL),</v>
      </c>
    </row>
    <row r="1077" spans="1:18" x14ac:dyDescent="0.3">
      <c r="A1077" t="str">
        <f t="shared" si="2304"/>
        <v>DHL</v>
      </c>
      <c r="B1077" s="1" t="s">
        <v>21</v>
      </c>
      <c r="C1077" s="1" t="s">
        <v>2309</v>
      </c>
      <c r="D1077">
        <v>12565</v>
      </c>
      <c r="E1077" t="s">
        <v>16</v>
      </c>
      <c r="F1077" t="str">
        <f t="shared" ref="F1077:G1077" si="2380">F1052</f>
        <v>US</v>
      </c>
      <c r="G1077" t="str">
        <f t="shared" si="2380"/>
        <v>NULL</v>
      </c>
      <c r="H1077" t="s">
        <v>2353</v>
      </c>
      <c r="I1077" t="str">
        <f t="shared" si="2301"/>
        <v>Non-Document</v>
      </c>
      <c r="J1077">
        <f t="shared" si="2306"/>
        <v>3</v>
      </c>
      <c r="K1077">
        <f t="shared" ref="K1077:L1077" si="2381">K1052</f>
        <v>6.5</v>
      </c>
      <c r="L1077">
        <f t="shared" si="2381"/>
        <v>7</v>
      </c>
      <c r="M1077">
        <f>INDEX('Express Worldwide Export'!$C$14:$S$170,MATCH('Rate Load ExpressWW Export'!L1077,'Express Worldwide Export'!$B$14:$B$170,0),MATCH("Zone "&amp;'Rate Load ExpressWW Export'!J1077,'Express Worldwide Export'!$C$13:$S$13,0))*1</f>
        <v>27.9</v>
      </c>
      <c r="N1077" t="str">
        <f t="shared" si="2303"/>
        <v>Flat KG</v>
      </c>
      <c r="O1077" t="s">
        <v>2310</v>
      </c>
      <c r="P1077" t="s">
        <v>18</v>
      </c>
      <c r="R1077" t="str">
        <f t="shared" si="2299"/>
        <v>('DHL','2024-01-01','2024-12-31','12565','Export','US',NULL,'EXPRESS WW (NON-DOC) ','Non-Document','3',6.5,7,27.9,'Flat KG','AppliedMaterials_2024',NULL),</v>
      </c>
    </row>
    <row r="1078" spans="1:18" x14ac:dyDescent="0.3">
      <c r="A1078" t="str">
        <f t="shared" si="2304"/>
        <v>DHL</v>
      </c>
      <c r="B1078" s="1" t="s">
        <v>21</v>
      </c>
      <c r="C1078" s="1" t="s">
        <v>2309</v>
      </c>
      <c r="D1078">
        <v>12565</v>
      </c>
      <c r="E1078" t="s">
        <v>16</v>
      </c>
      <c r="F1078" t="str">
        <f t="shared" ref="F1078:G1078" si="2382">F1053</f>
        <v>US</v>
      </c>
      <c r="G1078" t="str">
        <f t="shared" si="2382"/>
        <v>NULL</v>
      </c>
      <c r="H1078" t="s">
        <v>2353</v>
      </c>
      <c r="I1078" t="str">
        <f t="shared" si="2301"/>
        <v>Non-Document</v>
      </c>
      <c r="J1078">
        <f t="shared" si="2306"/>
        <v>3</v>
      </c>
      <c r="K1078">
        <f t="shared" ref="K1078:L1078" si="2383">K1053</f>
        <v>7</v>
      </c>
      <c r="L1078">
        <f t="shared" si="2383"/>
        <v>7.5</v>
      </c>
      <c r="M1078">
        <f>INDEX('Express Worldwide Export'!$C$14:$S$170,MATCH('Rate Load ExpressWW Export'!L1078,'Express Worldwide Export'!$B$14:$B$170,0),MATCH("Zone "&amp;'Rate Load ExpressWW Export'!J1078,'Express Worldwide Export'!$C$13:$S$13,0))*1</f>
        <v>28.85</v>
      </c>
      <c r="N1078" t="str">
        <f t="shared" si="2303"/>
        <v>Flat KG</v>
      </c>
      <c r="O1078" t="s">
        <v>2310</v>
      </c>
      <c r="P1078" t="s">
        <v>18</v>
      </c>
      <c r="R1078" t="str">
        <f t="shared" si="2299"/>
        <v>('DHL','2024-01-01','2024-12-31','12565','Export','US',NULL,'EXPRESS WW (NON-DOC) ','Non-Document','3',7,7.5,28.85,'Flat KG','AppliedMaterials_2024',NULL),</v>
      </c>
    </row>
    <row r="1079" spans="1:18" x14ac:dyDescent="0.3">
      <c r="A1079" t="str">
        <f t="shared" si="2304"/>
        <v>DHL</v>
      </c>
      <c r="B1079" s="1" t="s">
        <v>21</v>
      </c>
      <c r="C1079" s="1" t="s">
        <v>2309</v>
      </c>
      <c r="D1079">
        <v>12565</v>
      </c>
      <c r="E1079" t="s">
        <v>16</v>
      </c>
      <c r="F1079" t="str">
        <f t="shared" ref="F1079:G1079" si="2384">F1054</f>
        <v>US</v>
      </c>
      <c r="G1079" t="str">
        <f t="shared" si="2384"/>
        <v>NULL</v>
      </c>
      <c r="H1079" t="s">
        <v>2353</v>
      </c>
      <c r="I1079" t="str">
        <f t="shared" si="2301"/>
        <v>Non-Document</v>
      </c>
      <c r="J1079">
        <f t="shared" si="2306"/>
        <v>3</v>
      </c>
      <c r="K1079">
        <f t="shared" ref="K1079:L1079" si="2385">K1054</f>
        <v>7.5</v>
      </c>
      <c r="L1079">
        <f t="shared" si="2385"/>
        <v>8</v>
      </c>
      <c r="M1079">
        <f>INDEX('Express Worldwide Export'!$C$14:$S$170,MATCH('Rate Load ExpressWW Export'!L1079,'Express Worldwide Export'!$B$14:$B$170,0),MATCH("Zone "&amp;'Rate Load ExpressWW Export'!J1079,'Express Worldwide Export'!$C$13:$S$13,0))*1</f>
        <v>29.8</v>
      </c>
      <c r="N1079" t="str">
        <f t="shared" si="2303"/>
        <v>Flat KG</v>
      </c>
      <c r="O1079" t="s">
        <v>2310</v>
      </c>
      <c r="P1079" t="s">
        <v>18</v>
      </c>
      <c r="R1079" t="str">
        <f t="shared" si="2299"/>
        <v>('DHL','2024-01-01','2024-12-31','12565','Export','US',NULL,'EXPRESS WW (NON-DOC) ','Non-Document','3',7.5,8,29.8,'Flat KG','AppliedMaterials_2024',NULL),</v>
      </c>
    </row>
    <row r="1080" spans="1:18" x14ac:dyDescent="0.3">
      <c r="A1080" t="str">
        <f t="shared" si="2304"/>
        <v>DHL</v>
      </c>
      <c r="B1080" s="1" t="s">
        <v>21</v>
      </c>
      <c r="C1080" s="1" t="s">
        <v>2309</v>
      </c>
      <c r="D1080">
        <v>12565</v>
      </c>
      <c r="E1080" t="s">
        <v>16</v>
      </c>
      <c r="F1080" t="str">
        <f t="shared" ref="F1080:G1080" si="2386">F1055</f>
        <v>US</v>
      </c>
      <c r="G1080" t="str">
        <f t="shared" si="2386"/>
        <v>NULL</v>
      </c>
      <c r="H1080" t="s">
        <v>2353</v>
      </c>
      <c r="I1080" t="str">
        <f t="shared" si="2301"/>
        <v>Non-Document</v>
      </c>
      <c r="J1080">
        <f t="shared" si="2306"/>
        <v>3</v>
      </c>
      <c r="K1080">
        <f t="shared" ref="K1080:L1080" si="2387">K1055</f>
        <v>8</v>
      </c>
      <c r="L1080">
        <f t="shared" si="2387"/>
        <v>8.5</v>
      </c>
      <c r="M1080">
        <f>INDEX('Express Worldwide Export'!$C$14:$S$170,MATCH('Rate Load ExpressWW Export'!L1080,'Express Worldwide Export'!$B$14:$B$170,0),MATCH("Zone "&amp;'Rate Load ExpressWW Export'!J1080,'Express Worldwide Export'!$C$13:$S$13,0))*1</f>
        <v>30.75</v>
      </c>
      <c r="N1080" t="str">
        <f t="shared" si="2303"/>
        <v>Flat KG</v>
      </c>
      <c r="O1080" t="s">
        <v>2310</v>
      </c>
      <c r="P1080" t="s">
        <v>18</v>
      </c>
      <c r="R1080" t="str">
        <f t="shared" si="2299"/>
        <v>('DHL','2024-01-01','2024-12-31','12565','Export','US',NULL,'EXPRESS WW (NON-DOC) ','Non-Document','3',8,8.5,30.75,'Flat KG','AppliedMaterials_2024',NULL),</v>
      </c>
    </row>
    <row r="1081" spans="1:18" x14ac:dyDescent="0.3">
      <c r="A1081" t="str">
        <f t="shared" si="2304"/>
        <v>DHL</v>
      </c>
      <c r="B1081" s="1" t="s">
        <v>21</v>
      </c>
      <c r="C1081" s="1" t="s">
        <v>2309</v>
      </c>
      <c r="D1081">
        <v>12565</v>
      </c>
      <c r="E1081" t="s">
        <v>16</v>
      </c>
      <c r="F1081" t="str">
        <f t="shared" ref="F1081:G1081" si="2388">F1056</f>
        <v>US</v>
      </c>
      <c r="G1081" t="str">
        <f t="shared" si="2388"/>
        <v>NULL</v>
      </c>
      <c r="H1081" t="s">
        <v>2353</v>
      </c>
      <c r="I1081" t="str">
        <f t="shared" si="2301"/>
        <v>Non-Document</v>
      </c>
      <c r="J1081">
        <f t="shared" si="2306"/>
        <v>3</v>
      </c>
      <c r="K1081">
        <f t="shared" ref="K1081:L1081" si="2389">K1056</f>
        <v>8.5</v>
      </c>
      <c r="L1081">
        <f t="shared" si="2389"/>
        <v>9</v>
      </c>
      <c r="M1081">
        <f>INDEX('Express Worldwide Export'!$C$14:$S$170,MATCH('Rate Load ExpressWW Export'!L1081,'Express Worldwide Export'!$B$14:$B$170,0),MATCH("Zone "&amp;'Rate Load ExpressWW Export'!J1081,'Express Worldwide Export'!$C$13:$S$13,0))*1</f>
        <v>31.7</v>
      </c>
      <c r="N1081" t="str">
        <f t="shared" si="2303"/>
        <v>Flat KG</v>
      </c>
      <c r="O1081" t="s">
        <v>2310</v>
      </c>
      <c r="P1081" t="s">
        <v>18</v>
      </c>
      <c r="R1081" t="str">
        <f t="shared" si="2299"/>
        <v>('DHL','2024-01-01','2024-12-31','12565','Export','US',NULL,'EXPRESS WW (NON-DOC) ','Non-Document','3',8.5,9,31.7,'Flat KG','AppliedMaterials_2024',NULL),</v>
      </c>
    </row>
    <row r="1082" spans="1:18" x14ac:dyDescent="0.3">
      <c r="A1082" t="str">
        <f t="shared" si="2304"/>
        <v>DHL</v>
      </c>
      <c r="B1082" s="1" t="s">
        <v>21</v>
      </c>
      <c r="C1082" s="1" t="s">
        <v>2309</v>
      </c>
      <c r="D1082">
        <v>12565</v>
      </c>
      <c r="E1082" t="s">
        <v>16</v>
      </c>
      <c r="F1082" t="str">
        <f t="shared" ref="F1082:G1082" si="2390">F1057</f>
        <v>US</v>
      </c>
      <c r="G1082" t="str">
        <f t="shared" si="2390"/>
        <v>NULL</v>
      </c>
      <c r="H1082" t="s">
        <v>2353</v>
      </c>
      <c r="I1082" t="str">
        <f t="shared" si="2301"/>
        <v>Non-Document</v>
      </c>
      <c r="J1082">
        <f t="shared" si="2306"/>
        <v>3</v>
      </c>
      <c r="K1082">
        <f t="shared" ref="K1082:L1082" si="2391">K1057</f>
        <v>9</v>
      </c>
      <c r="L1082">
        <f t="shared" si="2391"/>
        <v>9.5</v>
      </c>
      <c r="M1082">
        <f>INDEX('Express Worldwide Export'!$C$14:$S$170,MATCH('Rate Load ExpressWW Export'!L1082,'Express Worldwide Export'!$B$14:$B$170,0),MATCH("Zone "&amp;'Rate Load ExpressWW Export'!J1082,'Express Worldwide Export'!$C$13:$S$13,0))*1</f>
        <v>32.65</v>
      </c>
      <c r="N1082" t="str">
        <f t="shared" si="2303"/>
        <v>Flat KG</v>
      </c>
      <c r="O1082" t="s">
        <v>2310</v>
      </c>
      <c r="P1082" t="s">
        <v>18</v>
      </c>
      <c r="R1082" t="str">
        <f t="shared" si="2299"/>
        <v>('DHL','2024-01-01','2024-12-31','12565','Export','US',NULL,'EXPRESS WW (NON-DOC) ','Non-Document','3',9,9.5,32.65,'Flat KG','AppliedMaterials_2024',NULL),</v>
      </c>
    </row>
    <row r="1083" spans="1:18" x14ac:dyDescent="0.3">
      <c r="A1083" t="str">
        <f t="shared" si="2304"/>
        <v>DHL</v>
      </c>
      <c r="B1083" s="1" t="s">
        <v>21</v>
      </c>
      <c r="C1083" s="1" t="s">
        <v>2309</v>
      </c>
      <c r="D1083">
        <v>12565</v>
      </c>
      <c r="E1083" t="s">
        <v>16</v>
      </c>
      <c r="F1083" t="str">
        <f t="shared" ref="F1083:G1083" si="2392">F1058</f>
        <v>US</v>
      </c>
      <c r="G1083" t="str">
        <f t="shared" si="2392"/>
        <v>NULL</v>
      </c>
      <c r="H1083" t="s">
        <v>2353</v>
      </c>
      <c r="I1083" t="str">
        <f t="shared" si="2301"/>
        <v>Non-Document</v>
      </c>
      <c r="J1083">
        <f t="shared" si="2306"/>
        <v>3</v>
      </c>
      <c r="K1083">
        <f t="shared" ref="K1083:L1083" si="2393">K1058</f>
        <v>9.5</v>
      </c>
      <c r="L1083">
        <f t="shared" si="2393"/>
        <v>10</v>
      </c>
      <c r="M1083">
        <f>INDEX('Express Worldwide Export'!$C$14:$S$170,MATCH('Rate Load ExpressWW Export'!L1083,'Express Worldwide Export'!$B$14:$B$170,0),MATCH("Zone "&amp;'Rate Load ExpressWW Export'!J1083,'Express Worldwide Export'!$C$13:$S$13,0))*1</f>
        <v>33.6</v>
      </c>
      <c r="N1083" t="str">
        <f t="shared" si="2303"/>
        <v>Flat KG</v>
      </c>
      <c r="O1083" t="s">
        <v>2310</v>
      </c>
      <c r="P1083" t="s">
        <v>18</v>
      </c>
      <c r="R1083" t="str">
        <f t="shared" si="2299"/>
        <v>('DHL','2024-01-01','2024-12-31','12565','Export','US',NULL,'EXPRESS WW (NON-DOC) ','Non-Document','3',9.5,10,33.6,'Flat KG','AppliedMaterials_2024',NULL),</v>
      </c>
    </row>
    <row r="1084" spans="1:18" x14ac:dyDescent="0.3">
      <c r="A1084" t="str">
        <f t="shared" si="2304"/>
        <v>DHL</v>
      </c>
      <c r="B1084" s="1" t="s">
        <v>21</v>
      </c>
      <c r="C1084" s="1" t="s">
        <v>2309</v>
      </c>
      <c r="D1084">
        <v>12565</v>
      </c>
      <c r="E1084" t="s">
        <v>16</v>
      </c>
      <c r="F1084" t="str">
        <f t="shared" ref="F1084:G1084" si="2394">F1059</f>
        <v>US</v>
      </c>
      <c r="G1084" t="str">
        <f t="shared" si="2394"/>
        <v>NULL</v>
      </c>
      <c r="H1084" t="s">
        <v>2353</v>
      </c>
      <c r="I1084" t="str">
        <f t="shared" si="2301"/>
        <v>Non-Document</v>
      </c>
      <c r="J1084">
        <f t="shared" si="2306"/>
        <v>3</v>
      </c>
      <c r="K1084">
        <f t="shared" ref="K1084:L1084" si="2395">K1059</f>
        <v>10</v>
      </c>
      <c r="L1084">
        <f t="shared" si="2395"/>
        <v>20</v>
      </c>
      <c r="M1084">
        <f>INDEX('Express Worldwide Export'!$C$14:$S$170,MATCH('Rate Load ExpressWW Export'!L1084,'Express Worldwide Export'!$B$14:$B$170,0),MATCH("Zone "&amp;'Rate Load ExpressWW Export'!J1084,'Express Worldwide Export'!$C$13:$S$13,0))*1</f>
        <v>0.52</v>
      </c>
      <c r="N1084" t="str">
        <f t="shared" si="2303"/>
        <v>Per0.5KG_A</v>
      </c>
      <c r="O1084" t="s">
        <v>2310</v>
      </c>
      <c r="P1084">
        <f>M1083</f>
        <v>33.6</v>
      </c>
      <c r="R1084" t="str">
        <f t="shared" si="2299"/>
        <v>('DHL','2024-01-01','2024-12-31','12565','Export','US',NULL,'EXPRESS WW (NON-DOC) ','Non-Document','3',10,20,0.52,'Per0.5KG_A','AppliedMaterials_2024',33.6),</v>
      </c>
    </row>
    <row r="1085" spans="1:18" x14ac:dyDescent="0.3">
      <c r="A1085" t="str">
        <f t="shared" si="2304"/>
        <v>DHL</v>
      </c>
      <c r="B1085" s="1" t="s">
        <v>21</v>
      </c>
      <c r="C1085" s="1" t="s">
        <v>2309</v>
      </c>
      <c r="D1085">
        <v>12565</v>
      </c>
      <c r="E1085" t="s">
        <v>16</v>
      </c>
      <c r="F1085" t="str">
        <f t="shared" ref="F1085:G1085" si="2396">F1060</f>
        <v>US</v>
      </c>
      <c r="G1085" t="str">
        <f t="shared" si="2396"/>
        <v>NULL</v>
      </c>
      <c r="H1085" t="s">
        <v>2353</v>
      </c>
      <c r="I1085" t="str">
        <f t="shared" si="2301"/>
        <v>Non-Document</v>
      </c>
      <c r="J1085">
        <f t="shared" si="2306"/>
        <v>3</v>
      </c>
      <c r="K1085">
        <f t="shared" ref="K1085:L1085" si="2397">K1060</f>
        <v>20</v>
      </c>
      <c r="L1085">
        <f t="shared" si="2397"/>
        <v>30</v>
      </c>
      <c r="M1085">
        <f>INDEX('Express Worldwide Export'!$C$14:$S$170,MATCH('Rate Load ExpressWW Export'!L1085,'Express Worldwide Export'!$B$14:$B$170,0),MATCH("Zone "&amp;'Rate Load ExpressWW Export'!J1085,'Express Worldwide Export'!$C$13:$S$13,0))*1</f>
        <v>0.57999999999999996</v>
      </c>
      <c r="N1085" t="str">
        <f t="shared" si="2303"/>
        <v>Per0.5KG_A</v>
      </c>
      <c r="O1085" t="s">
        <v>2310</v>
      </c>
      <c r="P1085">
        <f>P1084+((K1085-K1084)*2)*M1084</f>
        <v>44</v>
      </c>
      <c r="R1085" t="str">
        <f t="shared" si="2299"/>
        <v>('DHL','2024-01-01','2024-12-31','12565','Export','US',NULL,'EXPRESS WW (NON-DOC) ','Non-Document','3',20,30,0.58,'Per0.5KG_A','AppliedMaterials_2024',44),</v>
      </c>
    </row>
    <row r="1086" spans="1:18" x14ac:dyDescent="0.3">
      <c r="A1086" t="str">
        <f t="shared" si="2304"/>
        <v>DHL</v>
      </c>
      <c r="B1086" s="1" t="s">
        <v>21</v>
      </c>
      <c r="C1086" s="1" t="s">
        <v>2309</v>
      </c>
      <c r="D1086">
        <v>12565</v>
      </c>
      <c r="E1086" t="s">
        <v>16</v>
      </c>
      <c r="F1086" t="str">
        <f t="shared" ref="F1086:G1086" si="2398">F1061</f>
        <v>US</v>
      </c>
      <c r="G1086" t="str">
        <f t="shared" si="2398"/>
        <v>NULL</v>
      </c>
      <c r="H1086" t="s">
        <v>2353</v>
      </c>
      <c r="I1086" t="str">
        <f t="shared" si="2301"/>
        <v>Non-Document</v>
      </c>
      <c r="J1086">
        <f t="shared" si="2306"/>
        <v>3</v>
      </c>
      <c r="K1086">
        <f t="shared" ref="K1086:L1086" si="2399">K1061</f>
        <v>30</v>
      </c>
      <c r="L1086">
        <f t="shared" si="2399"/>
        <v>70</v>
      </c>
      <c r="M1086">
        <f>INDEX('Express Worldwide Export'!$C$14:$S$170,MATCH('Rate Load ExpressWW Export'!L1086,'Express Worldwide Export'!$B$14:$B$170,0),MATCH("Zone "&amp;'Rate Load ExpressWW Export'!J1086,'Express Worldwide Export'!$C$13:$S$13,0))*1</f>
        <v>1.1499999999999999</v>
      </c>
      <c r="N1086" t="str">
        <f t="shared" si="2303"/>
        <v>Per0.5KG_A</v>
      </c>
      <c r="O1086" t="s">
        <v>2310</v>
      </c>
      <c r="P1086">
        <f>P1085+(K1086-K1085)*2*M1085</f>
        <v>55.6</v>
      </c>
      <c r="R1086" t="str">
        <f t="shared" si="2299"/>
        <v>('DHL','2024-01-01','2024-12-31','12565','Export','US',NULL,'EXPRESS WW (NON-DOC) ','Non-Document','3',30,70,1.15,'Per0.5KG_A','AppliedMaterials_2024',55.6),</v>
      </c>
    </row>
    <row r="1087" spans="1:18" x14ac:dyDescent="0.3">
      <c r="A1087" t="str">
        <f t="shared" si="2304"/>
        <v>DHL</v>
      </c>
      <c r="B1087" s="1" t="s">
        <v>21</v>
      </c>
      <c r="C1087" s="1" t="s">
        <v>2309</v>
      </c>
      <c r="D1087">
        <v>12565</v>
      </c>
      <c r="E1087" t="s">
        <v>16</v>
      </c>
      <c r="F1087" t="str">
        <f t="shared" ref="F1087:G1087" si="2400">F1062</f>
        <v>US</v>
      </c>
      <c r="G1087" t="str">
        <f t="shared" si="2400"/>
        <v>NULL</v>
      </c>
      <c r="H1087" t="s">
        <v>2353</v>
      </c>
      <c r="I1087" t="str">
        <f t="shared" si="2301"/>
        <v>Non-Document</v>
      </c>
      <c r="J1087">
        <f t="shared" si="2306"/>
        <v>3</v>
      </c>
      <c r="K1087">
        <f t="shared" ref="K1087:L1087" si="2401">K1062</f>
        <v>70</v>
      </c>
      <c r="L1087">
        <f t="shared" si="2401"/>
        <v>300</v>
      </c>
      <c r="M1087">
        <f>INDEX('Express Worldwide Export'!$C$14:$S$170,MATCH('Rate Load ExpressWW Export'!L1087,'Express Worldwide Export'!$B$14:$B$170,0),MATCH("Zone "&amp;'Rate Load ExpressWW Export'!J1087,'Express Worldwide Export'!$C$13:$S$13,0))*1</f>
        <v>1.94</v>
      </c>
      <c r="N1087" t="str">
        <f t="shared" si="2303"/>
        <v>Per0.5KG_A</v>
      </c>
      <c r="O1087" t="s">
        <v>2310</v>
      </c>
      <c r="P1087">
        <f>P1086+(K1087-K1086)*2*M1086</f>
        <v>147.6</v>
      </c>
      <c r="R1087" t="str">
        <f t="shared" si="2299"/>
        <v>('DHL','2024-01-01','2024-12-31','12565','Export','US',NULL,'EXPRESS WW (NON-DOC) ','Non-Document','3',70,300,1.94,'Per0.5KG_A','AppliedMaterials_2024',147.6),</v>
      </c>
    </row>
    <row r="1088" spans="1:18" x14ac:dyDescent="0.3">
      <c r="A1088" t="str">
        <f t="shared" si="2304"/>
        <v>DHL</v>
      </c>
      <c r="B1088" s="1" t="s">
        <v>21</v>
      </c>
      <c r="C1088" s="1" t="s">
        <v>2309</v>
      </c>
      <c r="D1088">
        <v>12565</v>
      </c>
      <c r="E1088" t="s">
        <v>16</v>
      </c>
      <c r="F1088" t="str">
        <f t="shared" ref="F1088:G1088" si="2402">F1063</f>
        <v>US</v>
      </c>
      <c r="G1088" t="str">
        <f t="shared" si="2402"/>
        <v>NULL</v>
      </c>
      <c r="H1088" t="s">
        <v>2353</v>
      </c>
      <c r="I1088" t="str">
        <f t="shared" si="2301"/>
        <v>Non-Document</v>
      </c>
      <c r="J1088">
        <f t="shared" si="2306"/>
        <v>3</v>
      </c>
      <c r="K1088">
        <f t="shared" ref="K1088:L1088" si="2403">K1063</f>
        <v>300</v>
      </c>
      <c r="L1088">
        <f t="shared" si="2403"/>
        <v>99999</v>
      </c>
      <c r="M1088">
        <f>INDEX('Express Worldwide Export'!$C$14:$S$170,MATCH('Rate Load ExpressWW Export'!L1088,'Express Worldwide Export'!$B$14:$B$170,0),MATCH("Zone "&amp;'Rate Load ExpressWW Export'!J1088,'Express Worldwide Export'!$C$13:$S$13,0))*1</f>
        <v>1.86</v>
      </c>
      <c r="N1088" t="str">
        <f t="shared" si="2303"/>
        <v>Per0.5KG_A</v>
      </c>
      <c r="O1088" t="s">
        <v>2310</v>
      </c>
      <c r="P1088">
        <f>P1087+(K1088-K1087)*2*M1087</f>
        <v>1040</v>
      </c>
      <c r="R1088" t="str">
        <f t="shared" si="2299"/>
        <v>('DHL','2024-01-01','2024-12-31','12565','Export','US',NULL,'EXPRESS WW (NON-DOC) ','Non-Document','3',300,99999,1.86,'Per0.5KG_A','AppliedMaterials_2024',1040),</v>
      </c>
    </row>
    <row r="1089" spans="1:18" x14ac:dyDescent="0.3">
      <c r="A1089" t="str">
        <f t="shared" si="2304"/>
        <v>DHL</v>
      </c>
      <c r="B1089" s="1" t="s">
        <v>21</v>
      </c>
      <c r="C1089" s="1" t="s">
        <v>2309</v>
      </c>
      <c r="D1089">
        <v>12565</v>
      </c>
      <c r="E1089" t="s">
        <v>16</v>
      </c>
      <c r="F1089" t="str">
        <f t="shared" ref="F1089:G1089" si="2404">F1064</f>
        <v>US</v>
      </c>
      <c r="G1089" t="str">
        <f t="shared" si="2404"/>
        <v>NULL</v>
      </c>
      <c r="H1089" t="s">
        <v>2353</v>
      </c>
      <c r="I1089" t="str">
        <f t="shared" si="2301"/>
        <v>Non-Document</v>
      </c>
      <c r="J1089">
        <f t="shared" si="2306"/>
        <v>4</v>
      </c>
      <c r="K1089">
        <f t="shared" ref="K1089:L1089" si="2405">K1064</f>
        <v>0</v>
      </c>
      <c r="L1089">
        <f t="shared" si="2405"/>
        <v>0.5</v>
      </c>
      <c r="M1089">
        <f>INDEX('Express Worldwide Export'!$C$14:$S$170,MATCH('Rate Load ExpressWW Export'!L1089,'Express Worldwide Export'!$B$14:$B$170,0),MATCH("Zone "&amp;'Rate Load ExpressWW Export'!J1089,'Express Worldwide Export'!$C$13:$S$13,0))*1</f>
        <v>18.649999999999999</v>
      </c>
      <c r="N1089" t="str">
        <f t="shared" si="2303"/>
        <v>Flat KG</v>
      </c>
      <c r="O1089" t="s">
        <v>2310</v>
      </c>
      <c r="P1089" t="s">
        <v>18</v>
      </c>
      <c r="R1089" t="str">
        <f t="shared" si="2299"/>
        <v>('DHL','2024-01-01','2024-12-31','12565','Export','US',NULL,'EXPRESS WW (NON-DOC) ','Non-Document','4',0,0.5,18.65,'Flat KG','AppliedMaterials_2024',NULL),</v>
      </c>
    </row>
    <row r="1090" spans="1:18" x14ac:dyDescent="0.3">
      <c r="A1090" t="str">
        <f t="shared" si="2304"/>
        <v>DHL</v>
      </c>
      <c r="B1090" s="1" t="s">
        <v>21</v>
      </c>
      <c r="C1090" s="1" t="s">
        <v>2309</v>
      </c>
      <c r="D1090">
        <v>12565</v>
      </c>
      <c r="E1090" t="s">
        <v>16</v>
      </c>
      <c r="F1090" t="str">
        <f t="shared" ref="F1090:G1090" si="2406">F1065</f>
        <v>US</v>
      </c>
      <c r="G1090" t="str">
        <f t="shared" si="2406"/>
        <v>NULL</v>
      </c>
      <c r="H1090" t="s">
        <v>2353</v>
      </c>
      <c r="I1090" t="str">
        <f t="shared" si="2301"/>
        <v>Non-Document</v>
      </c>
      <c r="J1090">
        <f t="shared" si="2306"/>
        <v>4</v>
      </c>
      <c r="K1090">
        <f t="shared" ref="K1090:L1090" si="2407">K1065</f>
        <v>0.5</v>
      </c>
      <c r="L1090">
        <f t="shared" si="2407"/>
        <v>1</v>
      </c>
      <c r="M1090">
        <f>INDEX('Express Worldwide Export'!$C$14:$S$170,MATCH('Rate Load ExpressWW Export'!L1090,'Express Worldwide Export'!$B$14:$B$170,0),MATCH("Zone "&amp;'Rate Load ExpressWW Export'!J1090,'Express Worldwide Export'!$C$13:$S$13,0))*1</f>
        <v>20.41</v>
      </c>
      <c r="N1090" t="str">
        <f t="shared" si="2303"/>
        <v>Flat KG</v>
      </c>
      <c r="O1090" t="s">
        <v>2310</v>
      </c>
      <c r="P1090" t="s">
        <v>18</v>
      </c>
      <c r="R1090" t="str">
        <f t="shared" si="2299"/>
        <v>('DHL','2024-01-01','2024-12-31','12565','Export','US',NULL,'EXPRESS WW (NON-DOC) ','Non-Document','4',0.5,1,20.41,'Flat KG','AppliedMaterials_2024',NULL),</v>
      </c>
    </row>
    <row r="1091" spans="1:18" x14ac:dyDescent="0.3">
      <c r="A1091" t="str">
        <f t="shared" si="2304"/>
        <v>DHL</v>
      </c>
      <c r="B1091" s="1" t="s">
        <v>21</v>
      </c>
      <c r="C1091" s="1" t="s">
        <v>2309</v>
      </c>
      <c r="D1091">
        <v>12565</v>
      </c>
      <c r="E1091" t="s">
        <v>16</v>
      </c>
      <c r="F1091" t="str">
        <f t="shared" ref="F1091:G1091" si="2408">F1066</f>
        <v>US</v>
      </c>
      <c r="G1091" t="str">
        <f t="shared" si="2408"/>
        <v>NULL</v>
      </c>
      <c r="H1091" t="s">
        <v>2353</v>
      </c>
      <c r="I1091" t="str">
        <f t="shared" si="2301"/>
        <v>Non-Document</v>
      </c>
      <c r="J1091">
        <f t="shared" si="2306"/>
        <v>4</v>
      </c>
      <c r="K1091">
        <f t="shared" ref="K1091:L1091" si="2409">K1066</f>
        <v>1</v>
      </c>
      <c r="L1091">
        <f t="shared" si="2409"/>
        <v>1.5</v>
      </c>
      <c r="M1091">
        <f>INDEX('Express Worldwide Export'!$C$14:$S$170,MATCH('Rate Load ExpressWW Export'!L1091,'Express Worldwide Export'!$B$14:$B$170,0),MATCH("Zone "&amp;'Rate Load ExpressWW Export'!J1091,'Express Worldwide Export'!$C$13:$S$13,0))*1</f>
        <v>21.7</v>
      </c>
      <c r="N1091" t="str">
        <f t="shared" si="2303"/>
        <v>Flat KG</v>
      </c>
      <c r="O1091" t="s">
        <v>2310</v>
      </c>
      <c r="P1091" t="s">
        <v>18</v>
      </c>
      <c r="R1091" t="str">
        <f t="shared" si="2299"/>
        <v>('DHL','2024-01-01','2024-12-31','12565','Export','US',NULL,'EXPRESS WW (NON-DOC) ','Non-Document','4',1,1.5,21.7,'Flat KG','AppliedMaterials_2024',NULL),</v>
      </c>
    </row>
    <row r="1092" spans="1:18" x14ac:dyDescent="0.3">
      <c r="A1092" t="str">
        <f t="shared" si="2304"/>
        <v>DHL</v>
      </c>
      <c r="B1092" s="1" t="s">
        <v>21</v>
      </c>
      <c r="C1092" s="1" t="s">
        <v>2309</v>
      </c>
      <c r="D1092">
        <v>12565</v>
      </c>
      <c r="E1092" t="s">
        <v>16</v>
      </c>
      <c r="F1092" t="str">
        <f t="shared" ref="F1092:G1092" si="2410">F1067</f>
        <v>US</v>
      </c>
      <c r="G1092" t="str">
        <f t="shared" si="2410"/>
        <v>NULL</v>
      </c>
      <c r="H1092" t="s">
        <v>2353</v>
      </c>
      <c r="I1092" t="str">
        <f t="shared" si="2301"/>
        <v>Non-Document</v>
      </c>
      <c r="J1092">
        <f t="shared" si="2306"/>
        <v>4</v>
      </c>
      <c r="K1092">
        <f t="shared" ref="K1092:L1092" si="2411">K1067</f>
        <v>1.5</v>
      </c>
      <c r="L1092">
        <f t="shared" si="2411"/>
        <v>2</v>
      </c>
      <c r="M1092">
        <f>INDEX('Express Worldwide Export'!$C$14:$S$170,MATCH('Rate Load ExpressWW Export'!L1092,'Express Worldwide Export'!$B$14:$B$170,0),MATCH("Zone "&amp;'Rate Load ExpressWW Export'!J1092,'Express Worldwide Export'!$C$13:$S$13,0))*1</f>
        <v>22.99</v>
      </c>
      <c r="N1092" t="str">
        <f t="shared" si="2303"/>
        <v>Flat KG</v>
      </c>
      <c r="O1092" t="s">
        <v>2310</v>
      </c>
      <c r="P1092" t="s">
        <v>18</v>
      </c>
      <c r="R1092" t="str">
        <f t="shared" si="2299"/>
        <v>('DHL','2024-01-01','2024-12-31','12565','Export','US',NULL,'EXPRESS WW (NON-DOC) ','Non-Document','4',1.5,2,22.99,'Flat KG','AppliedMaterials_2024',NULL),</v>
      </c>
    </row>
    <row r="1093" spans="1:18" x14ac:dyDescent="0.3">
      <c r="A1093" t="str">
        <f t="shared" si="2304"/>
        <v>DHL</v>
      </c>
      <c r="B1093" s="1" t="s">
        <v>21</v>
      </c>
      <c r="C1093" s="1" t="s">
        <v>2309</v>
      </c>
      <c r="D1093">
        <v>12565</v>
      </c>
      <c r="E1093" t="s">
        <v>16</v>
      </c>
      <c r="F1093" t="str">
        <f t="shared" ref="F1093:G1093" si="2412">F1068</f>
        <v>US</v>
      </c>
      <c r="G1093" t="str">
        <f t="shared" si="2412"/>
        <v>NULL</v>
      </c>
      <c r="H1093" t="s">
        <v>2353</v>
      </c>
      <c r="I1093" t="str">
        <f t="shared" si="2301"/>
        <v>Non-Document</v>
      </c>
      <c r="J1093">
        <f t="shared" si="2306"/>
        <v>4</v>
      </c>
      <c r="K1093">
        <f t="shared" ref="K1093:L1093" si="2413">K1068</f>
        <v>2</v>
      </c>
      <c r="L1093">
        <f t="shared" si="2413"/>
        <v>2.5</v>
      </c>
      <c r="M1093">
        <f>INDEX('Express Worldwide Export'!$C$14:$S$170,MATCH('Rate Load ExpressWW Export'!L1093,'Express Worldwide Export'!$B$14:$B$170,0),MATCH("Zone "&amp;'Rate Load ExpressWW Export'!J1093,'Express Worldwide Export'!$C$13:$S$13,0))*1</f>
        <v>24.26</v>
      </c>
      <c r="N1093" t="str">
        <f t="shared" si="2303"/>
        <v>Flat KG</v>
      </c>
      <c r="O1093" t="s">
        <v>2310</v>
      </c>
      <c r="P1093" t="s">
        <v>18</v>
      </c>
      <c r="R1093" t="str">
        <f t="shared" si="2299"/>
        <v>('DHL','2024-01-01','2024-12-31','12565','Export','US',NULL,'EXPRESS WW (NON-DOC) ','Non-Document','4',2,2.5,24.26,'Flat KG','AppliedMaterials_2024',NULL),</v>
      </c>
    </row>
    <row r="1094" spans="1:18" x14ac:dyDescent="0.3">
      <c r="A1094" t="str">
        <f t="shared" si="2304"/>
        <v>DHL</v>
      </c>
      <c r="B1094" s="1" t="s">
        <v>21</v>
      </c>
      <c r="C1094" s="1" t="s">
        <v>2309</v>
      </c>
      <c r="D1094">
        <v>12565</v>
      </c>
      <c r="E1094" t="s">
        <v>16</v>
      </c>
      <c r="F1094" t="str">
        <f t="shared" ref="F1094:G1094" si="2414">F1069</f>
        <v>US</v>
      </c>
      <c r="G1094" t="str">
        <f t="shared" si="2414"/>
        <v>NULL</v>
      </c>
      <c r="H1094" t="s">
        <v>2353</v>
      </c>
      <c r="I1094" t="str">
        <f t="shared" si="2301"/>
        <v>Non-Document</v>
      </c>
      <c r="J1094">
        <f t="shared" si="2306"/>
        <v>4</v>
      </c>
      <c r="K1094">
        <f t="shared" ref="K1094:L1094" si="2415">K1069</f>
        <v>2.5</v>
      </c>
      <c r="L1094">
        <f t="shared" si="2415"/>
        <v>3</v>
      </c>
      <c r="M1094">
        <f>INDEX('Express Worldwide Export'!$C$14:$S$170,MATCH('Rate Load ExpressWW Export'!L1094,'Express Worldwide Export'!$B$14:$B$170,0),MATCH("Zone "&amp;'Rate Load ExpressWW Export'!J1094,'Express Worldwide Export'!$C$13:$S$13,0))*1</f>
        <v>25.35</v>
      </c>
      <c r="N1094" t="str">
        <f t="shared" si="2303"/>
        <v>Flat KG</v>
      </c>
      <c r="O1094" t="s">
        <v>2310</v>
      </c>
      <c r="P1094" t="s">
        <v>18</v>
      </c>
      <c r="R1094" t="str">
        <f t="shared" si="2299"/>
        <v>('DHL','2024-01-01','2024-12-31','12565','Export','US',NULL,'EXPRESS WW (NON-DOC) ','Non-Document','4',2.5,3,25.35,'Flat KG','AppliedMaterials_2024',NULL),</v>
      </c>
    </row>
    <row r="1095" spans="1:18" x14ac:dyDescent="0.3">
      <c r="A1095" t="str">
        <f t="shared" si="2304"/>
        <v>DHL</v>
      </c>
      <c r="B1095" s="1" t="s">
        <v>21</v>
      </c>
      <c r="C1095" s="1" t="s">
        <v>2309</v>
      </c>
      <c r="D1095">
        <v>12565</v>
      </c>
      <c r="E1095" t="s">
        <v>16</v>
      </c>
      <c r="F1095" t="str">
        <f t="shared" ref="F1095:G1095" si="2416">F1070</f>
        <v>US</v>
      </c>
      <c r="G1095" t="str">
        <f t="shared" si="2416"/>
        <v>NULL</v>
      </c>
      <c r="H1095" t="s">
        <v>2353</v>
      </c>
      <c r="I1095" t="str">
        <f t="shared" si="2301"/>
        <v>Non-Document</v>
      </c>
      <c r="J1095">
        <f t="shared" si="2306"/>
        <v>4</v>
      </c>
      <c r="K1095">
        <f t="shared" ref="K1095:L1095" si="2417">K1070</f>
        <v>3</v>
      </c>
      <c r="L1095">
        <f t="shared" si="2417"/>
        <v>3.5</v>
      </c>
      <c r="M1095">
        <f>INDEX('Express Worldwide Export'!$C$14:$S$170,MATCH('Rate Load ExpressWW Export'!L1095,'Express Worldwide Export'!$B$14:$B$170,0),MATCH("Zone "&amp;'Rate Load ExpressWW Export'!J1095,'Express Worldwide Export'!$C$13:$S$13,0))*1</f>
        <v>26.44</v>
      </c>
      <c r="N1095" t="str">
        <f t="shared" si="2303"/>
        <v>Flat KG</v>
      </c>
      <c r="O1095" t="s">
        <v>2310</v>
      </c>
      <c r="P1095" t="s">
        <v>18</v>
      </c>
      <c r="R1095" t="str">
        <f t="shared" si="2299"/>
        <v>('DHL','2024-01-01','2024-12-31','12565','Export','US',NULL,'EXPRESS WW (NON-DOC) ','Non-Document','4',3,3.5,26.44,'Flat KG','AppliedMaterials_2024',NULL),</v>
      </c>
    </row>
    <row r="1096" spans="1:18" x14ac:dyDescent="0.3">
      <c r="A1096" t="str">
        <f t="shared" si="2304"/>
        <v>DHL</v>
      </c>
      <c r="B1096" s="1" t="s">
        <v>21</v>
      </c>
      <c r="C1096" s="1" t="s">
        <v>2309</v>
      </c>
      <c r="D1096">
        <v>12565</v>
      </c>
      <c r="E1096" t="s">
        <v>16</v>
      </c>
      <c r="F1096" t="str">
        <f t="shared" ref="F1096:G1096" si="2418">F1071</f>
        <v>US</v>
      </c>
      <c r="G1096" t="str">
        <f t="shared" si="2418"/>
        <v>NULL</v>
      </c>
      <c r="H1096" t="s">
        <v>2353</v>
      </c>
      <c r="I1096" t="str">
        <f t="shared" si="2301"/>
        <v>Non-Document</v>
      </c>
      <c r="J1096">
        <f t="shared" si="2306"/>
        <v>4</v>
      </c>
      <c r="K1096">
        <f t="shared" ref="K1096:L1096" si="2419">K1071</f>
        <v>3.5</v>
      </c>
      <c r="L1096">
        <f t="shared" si="2419"/>
        <v>4</v>
      </c>
      <c r="M1096">
        <f>INDEX('Express Worldwide Export'!$C$14:$S$170,MATCH('Rate Load ExpressWW Export'!L1096,'Express Worldwide Export'!$B$14:$B$170,0),MATCH("Zone "&amp;'Rate Load ExpressWW Export'!J1096,'Express Worldwide Export'!$C$13:$S$13,0))*1</f>
        <v>27.53</v>
      </c>
      <c r="N1096" t="str">
        <f t="shared" si="2303"/>
        <v>Flat KG</v>
      </c>
      <c r="O1096" t="s">
        <v>2310</v>
      </c>
      <c r="P1096" t="s">
        <v>18</v>
      </c>
      <c r="R1096" t="str">
        <f t="shared" si="2299"/>
        <v>('DHL','2024-01-01','2024-12-31','12565','Export','US',NULL,'EXPRESS WW (NON-DOC) ','Non-Document','4',3.5,4,27.53,'Flat KG','AppliedMaterials_2024',NULL),</v>
      </c>
    </row>
    <row r="1097" spans="1:18" x14ac:dyDescent="0.3">
      <c r="A1097" t="str">
        <f t="shared" si="2304"/>
        <v>DHL</v>
      </c>
      <c r="B1097" s="1" t="s">
        <v>21</v>
      </c>
      <c r="C1097" s="1" t="s">
        <v>2309</v>
      </c>
      <c r="D1097">
        <v>12565</v>
      </c>
      <c r="E1097" t="s">
        <v>16</v>
      </c>
      <c r="F1097" t="str">
        <f t="shared" ref="F1097:G1097" si="2420">F1072</f>
        <v>US</v>
      </c>
      <c r="G1097" t="str">
        <f t="shared" si="2420"/>
        <v>NULL</v>
      </c>
      <c r="H1097" t="s">
        <v>2353</v>
      </c>
      <c r="I1097" t="str">
        <f t="shared" si="2301"/>
        <v>Non-Document</v>
      </c>
      <c r="J1097">
        <f t="shared" si="2306"/>
        <v>4</v>
      </c>
      <c r="K1097">
        <f t="shared" ref="K1097:L1097" si="2421">K1072</f>
        <v>4</v>
      </c>
      <c r="L1097">
        <f t="shared" si="2421"/>
        <v>4.5</v>
      </c>
      <c r="M1097">
        <f>INDEX('Express Worldwide Export'!$C$14:$S$170,MATCH('Rate Load ExpressWW Export'!L1097,'Express Worldwide Export'!$B$14:$B$170,0),MATCH("Zone "&amp;'Rate Load ExpressWW Export'!J1097,'Express Worldwide Export'!$C$13:$S$13,0))*1</f>
        <v>28.62</v>
      </c>
      <c r="N1097" t="str">
        <f t="shared" si="2303"/>
        <v>Flat KG</v>
      </c>
      <c r="O1097" t="s">
        <v>2310</v>
      </c>
      <c r="P1097" t="s">
        <v>18</v>
      </c>
      <c r="R1097" t="str">
        <f t="shared" si="2299"/>
        <v>('DHL','2024-01-01','2024-12-31','12565','Export','US',NULL,'EXPRESS WW (NON-DOC) ','Non-Document','4',4,4.5,28.62,'Flat KG','AppliedMaterials_2024',NULL),</v>
      </c>
    </row>
    <row r="1098" spans="1:18" x14ac:dyDescent="0.3">
      <c r="A1098" t="str">
        <f t="shared" si="2304"/>
        <v>DHL</v>
      </c>
      <c r="B1098" s="1" t="s">
        <v>21</v>
      </c>
      <c r="C1098" s="1" t="s">
        <v>2309</v>
      </c>
      <c r="D1098">
        <v>12565</v>
      </c>
      <c r="E1098" t="s">
        <v>16</v>
      </c>
      <c r="F1098" t="str">
        <f t="shared" ref="F1098:G1098" si="2422">F1073</f>
        <v>US</v>
      </c>
      <c r="G1098" t="str">
        <f t="shared" si="2422"/>
        <v>NULL</v>
      </c>
      <c r="H1098" t="s">
        <v>2353</v>
      </c>
      <c r="I1098" t="str">
        <f t="shared" si="2301"/>
        <v>Non-Document</v>
      </c>
      <c r="J1098">
        <f t="shared" si="2306"/>
        <v>4</v>
      </c>
      <c r="K1098">
        <f t="shared" ref="K1098:L1098" si="2423">K1073</f>
        <v>4.5</v>
      </c>
      <c r="L1098">
        <f t="shared" si="2423"/>
        <v>5</v>
      </c>
      <c r="M1098">
        <f>INDEX('Express Worldwide Export'!$C$14:$S$170,MATCH('Rate Load ExpressWW Export'!L1098,'Express Worldwide Export'!$B$14:$B$170,0),MATCH("Zone "&amp;'Rate Load ExpressWW Export'!J1098,'Express Worldwide Export'!$C$13:$S$13,0))*1</f>
        <v>29.71</v>
      </c>
      <c r="N1098" t="str">
        <f t="shared" si="2303"/>
        <v>Flat KG</v>
      </c>
      <c r="O1098" t="s">
        <v>2310</v>
      </c>
      <c r="P1098" t="s">
        <v>18</v>
      </c>
      <c r="R1098" t="str">
        <f t="shared" si="2299"/>
        <v>('DHL','2024-01-01','2024-12-31','12565','Export','US',NULL,'EXPRESS WW (NON-DOC) ','Non-Document','4',4.5,5,29.71,'Flat KG','AppliedMaterials_2024',NULL),</v>
      </c>
    </row>
    <row r="1099" spans="1:18" x14ac:dyDescent="0.3">
      <c r="A1099" t="str">
        <f t="shared" si="2304"/>
        <v>DHL</v>
      </c>
      <c r="B1099" s="1" t="s">
        <v>21</v>
      </c>
      <c r="C1099" s="1" t="s">
        <v>2309</v>
      </c>
      <c r="D1099">
        <v>12565</v>
      </c>
      <c r="E1099" t="s">
        <v>16</v>
      </c>
      <c r="F1099" t="str">
        <f t="shared" ref="F1099:G1099" si="2424">F1074</f>
        <v>US</v>
      </c>
      <c r="G1099" t="str">
        <f t="shared" si="2424"/>
        <v>NULL</v>
      </c>
      <c r="H1099" t="s">
        <v>2353</v>
      </c>
      <c r="I1099" t="str">
        <f t="shared" si="2301"/>
        <v>Non-Document</v>
      </c>
      <c r="J1099">
        <f t="shared" si="2306"/>
        <v>4</v>
      </c>
      <c r="K1099">
        <f t="shared" ref="K1099:L1099" si="2425">K1074</f>
        <v>5</v>
      </c>
      <c r="L1099">
        <f t="shared" si="2425"/>
        <v>5.5</v>
      </c>
      <c r="M1099">
        <f>INDEX('Express Worldwide Export'!$C$14:$S$170,MATCH('Rate Load ExpressWW Export'!L1099,'Express Worldwide Export'!$B$14:$B$170,0),MATCH("Zone "&amp;'Rate Load ExpressWW Export'!J1099,'Express Worldwide Export'!$C$13:$S$13,0))*1</f>
        <v>30.66</v>
      </c>
      <c r="N1099" t="str">
        <f t="shared" si="2303"/>
        <v>Flat KG</v>
      </c>
      <c r="O1099" t="s">
        <v>2310</v>
      </c>
      <c r="P1099" t="s">
        <v>18</v>
      </c>
      <c r="R1099" t="str">
        <f t="shared" ref="R1099:R1162" si="2426">SUBSTITUTE(IF(OR(ROW(A1099)=2,MOD(ROW(A1099),1000)=0),"insert into tnl_rating.dbo.dhl_express_rate_master values ('DHL','"&amp;B1099&amp;"','"&amp;C1099&amp;"','"&amp;D1099&amp;"','"&amp;E1099&amp;"','"&amp;F1099&amp;"','"&amp;G1099&amp;"','"&amp;H1099&amp;"','"&amp;I1099&amp;"','"&amp;J1099&amp;"',"&amp;K1099&amp;","&amp;L1099&amp;","&amp;M1099&amp;",'"&amp;N1099&amp;"','"&amp;O1099&amp;"',"&amp;P1099&amp;"),",IF(OR(A1100="",MOD(ROW(A1100),1000)=0),"('DHL','"&amp;B1099&amp;"','"&amp;C1099&amp;"','"&amp;D1099&amp;"','"&amp;E1099&amp;"','"&amp;F1099&amp;"','"&amp;G1099&amp;"','"&amp;H1099&amp;"','"&amp;I1099&amp;"','"&amp;J1099&amp;"',"&amp;K1099&amp;","&amp;L1099&amp;","&amp;M1099&amp;",'"&amp;N1099&amp;"','"&amp;O1099&amp;"',"&amp;P1099&amp;")","('DHL','"&amp;B1099&amp;"','"&amp;C1099&amp;"','"&amp;D1099&amp;"','"&amp;E1099&amp;"','"&amp;F1099&amp;"','"&amp;G1099&amp;"','"&amp;H1099&amp;"','"&amp;I1099&amp;"','"&amp;J1099&amp;"',"&amp;K1099&amp;","&amp;L1099&amp;","&amp;M1099&amp;",'"&amp;N1099&amp;"','"&amp;O1099&amp;"',"&amp;P1099&amp;"),")),"'NULL'","NULL")</f>
        <v>('DHL','2024-01-01','2024-12-31','12565','Export','US',NULL,'EXPRESS WW (NON-DOC) ','Non-Document','4',5,5.5,30.66,'Flat KG','AppliedMaterials_2024',NULL),</v>
      </c>
    </row>
    <row r="1100" spans="1:18" x14ac:dyDescent="0.3">
      <c r="A1100" t="str">
        <f t="shared" si="2304"/>
        <v>DHL</v>
      </c>
      <c r="B1100" s="1" t="s">
        <v>21</v>
      </c>
      <c r="C1100" s="1" t="s">
        <v>2309</v>
      </c>
      <c r="D1100">
        <v>12565</v>
      </c>
      <c r="E1100" t="s">
        <v>16</v>
      </c>
      <c r="F1100" t="str">
        <f t="shared" ref="F1100:G1100" si="2427">F1075</f>
        <v>US</v>
      </c>
      <c r="G1100" t="str">
        <f t="shared" si="2427"/>
        <v>NULL</v>
      </c>
      <c r="H1100" t="s">
        <v>2353</v>
      </c>
      <c r="I1100" t="str">
        <f t="shared" si="2301"/>
        <v>Non-Document</v>
      </c>
      <c r="J1100">
        <f t="shared" si="2306"/>
        <v>4</v>
      </c>
      <c r="K1100">
        <f t="shared" ref="K1100:L1100" si="2428">K1075</f>
        <v>5.5</v>
      </c>
      <c r="L1100">
        <f t="shared" si="2428"/>
        <v>6</v>
      </c>
      <c r="M1100">
        <f>INDEX('Express Worldwide Export'!$C$14:$S$170,MATCH('Rate Load ExpressWW Export'!L1100,'Express Worldwide Export'!$B$14:$B$170,0),MATCH("Zone "&amp;'Rate Load ExpressWW Export'!J1100,'Express Worldwide Export'!$C$13:$S$13,0))*1</f>
        <v>31.61</v>
      </c>
      <c r="N1100" t="str">
        <f t="shared" si="2303"/>
        <v>Flat KG</v>
      </c>
      <c r="O1100" t="s">
        <v>2310</v>
      </c>
      <c r="P1100" t="s">
        <v>18</v>
      </c>
      <c r="R1100" t="str">
        <f t="shared" si="2426"/>
        <v>('DHL','2024-01-01','2024-12-31','12565','Export','US',NULL,'EXPRESS WW (NON-DOC) ','Non-Document','4',5.5,6,31.61,'Flat KG','AppliedMaterials_2024',NULL),</v>
      </c>
    </row>
    <row r="1101" spans="1:18" x14ac:dyDescent="0.3">
      <c r="A1101" t="str">
        <f t="shared" si="2304"/>
        <v>DHL</v>
      </c>
      <c r="B1101" s="1" t="s">
        <v>21</v>
      </c>
      <c r="C1101" s="1" t="s">
        <v>2309</v>
      </c>
      <c r="D1101">
        <v>12565</v>
      </c>
      <c r="E1101" t="s">
        <v>16</v>
      </c>
      <c r="F1101" t="str">
        <f t="shared" ref="F1101:G1101" si="2429">F1076</f>
        <v>US</v>
      </c>
      <c r="G1101" t="str">
        <f t="shared" si="2429"/>
        <v>NULL</v>
      </c>
      <c r="H1101" t="s">
        <v>2353</v>
      </c>
      <c r="I1101" t="str">
        <f t="shared" si="2301"/>
        <v>Non-Document</v>
      </c>
      <c r="J1101">
        <f t="shared" si="2306"/>
        <v>4</v>
      </c>
      <c r="K1101">
        <f t="shared" ref="K1101:L1101" si="2430">K1076</f>
        <v>6</v>
      </c>
      <c r="L1101">
        <f t="shared" si="2430"/>
        <v>6.5</v>
      </c>
      <c r="M1101">
        <f>INDEX('Express Worldwide Export'!$C$14:$S$170,MATCH('Rate Load ExpressWW Export'!L1101,'Express Worldwide Export'!$B$14:$B$170,0),MATCH("Zone "&amp;'Rate Load ExpressWW Export'!J1101,'Express Worldwide Export'!$C$13:$S$13,0))*1</f>
        <v>32.56</v>
      </c>
      <c r="N1101" t="str">
        <f t="shared" si="2303"/>
        <v>Flat KG</v>
      </c>
      <c r="O1101" t="s">
        <v>2310</v>
      </c>
      <c r="P1101" t="s">
        <v>18</v>
      </c>
      <c r="R1101" t="str">
        <f t="shared" si="2426"/>
        <v>('DHL','2024-01-01','2024-12-31','12565','Export','US',NULL,'EXPRESS WW (NON-DOC) ','Non-Document','4',6,6.5,32.56,'Flat KG','AppliedMaterials_2024',NULL),</v>
      </c>
    </row>
    <row r="1102" spans="1:18" x14ac:dyDescent="0.3">
      <c r="A1102" t="str">
        <f t="shared" si="2304"/>
        <v>DHL</v>
      </c>
      <c r="B1102" s="1" t="s">
        <v>21</v>
      </c>
      <c r="C1102" s="1" t="s">
        <v>2309</v>
      </c>
      <c r="D1102">
        <v>12565</v>
      </c>
      <c r="E1102" t="s">
        <v>16</v>
      </c>
      <c r="F1102" t="str">
        <f t="shared" ref="F1102:G1102" si="2431">F1077</f>
        <v>US</v>
      </c>
      <c r="G1102" t="str">
        <f t="shared" si="2431"/>
        <v>NULL</v>
      </c>
      <c r="H1102" t="s">
        <v>2353</v>
      </c>
      <c r="I1102" t="str">
        <f t="shared" si="2301"/>
        <v>Non-Document</v>
      </c>
      <c r="J1102">
        <f t="shared" si="2306"/>
        <v>4</v>
      </c>
      <c r="K1102">
        <f t="shared" ref="K1102:L1102" si="2432">K1077</f>
        <v>6.5</v>
      </c>
      <c r="L1102">
        <f t="shared" si="2432"/>
        <v>7</v>
      </c>
      <c r="M1102">
        <f>INDEX('Express Worldwide Export'!$C$14:$S$170,MATCH('Rate Load ExpressWW Export'!L1102,'Express Worldwide Export'!$B$14:$B$170,0),MATCH("Zone "&amp;'Rate Load ExpressWW Export'!J1102,'Express Worldwide Export'!$C$13:$S$13,0))*1</f>
        <v>33.51</v>
      </c>
      <c r="N1102" t="str">
        <f t="shared" si="2303"/>
        <v>Flat KG</v>
      </c>
      <c r="O1102" t="s">
        <v>2310</v>
      </c>
      <c r="P1102" t="s">
        <v>18</v>
      </c>
      <c r="R1102" t="str">
        <f t="shared" si="2426"/>
        <v>('DHL','2024-01-01','2024-12-31','12565','Export','US',NULL,'EXPRESS WW (NON-DOC) ','Non-Document','4',6.5,7,33.51,'Flat KG','AppliedMaterials_2024',NULL),</v>
      </c>
    </row>
    <row r="1103" spans="1:18" x14ac:dyDescent="0.3">
      <c r="A1103" t="str">
        <f t="shared" si="2304"/>
        <v>DHL</v>
      </c>
      <c r="B1103" s="1" t="s">
        <v>21</v>
      </c>
      <c r="C1103" s="1" t="s">
        <v>2309</v>
      </c>
      <c r="D1103">
        <v>12565</v>
      </c>
      <c r="E1103" t="s">
        <v>16</v>
      </c>
      <c r="F1103" t="str">
        <f t="shared" ref="F1103:G1103" si="2433">F1078</f>
        <v>US</v>
      </c>
      <c r="G1103" t="str">
        <f t="shared" si="2433"/>
        <v>NULL</v>
      </c>
      <c r="H1103" t="s">
        <v>2353</v>
      </c>
      <c r="I1103" t="str">
        <f t="shared" ref="I1103:I1166" si="2434">I1078</f>
        <v>Non-Document</v>
      </c>
      <c r="J1103">
        <f t="shared" si="2306"/>
        <v>4</v>
      </c>
      <c r="K1103">
        <f t="shared" ref="K1103:L1103" si="2435">K1078</f>
        <v>7</v>
      </c>
      <c r="L1103">
        <f t="shared" si="2435"/>
        <v>7.5</v>
      </c>
      <c r="M1103">
        <f>INDEX('Express Worldwide Export'!$C$14:$S$170,MATCH('Rate Load ExpressWW Export'!L1103,'Express Worldwide Export'!$B$14:$B$170,0),MATCH("Zone "&amp;'Rate Load ExpressWW Export'!J1103,'Express Worldwide Export'!$C$13:$S$13,0))*1</f>
        <v>34.46</v>
      </c>
      <c r="N1103" t="str">
        <f t="shared" ref="N1103:N1166" si="2436">N1078</f>
        <v>Flat KG</v>
      </c>
      <c r="O1103" t="s">
        <v>2310</v>
      </c>
      <c r="P1103" t="s">
        <v>18</v>
      </c>
      <c r="R1103" t="str">
        <f t="shared" si="2426"/>
        <v>('DHL','2024-01-01','2024-12-31','12565','Export','US',NULL,'EXPRESS WW (NON-DOC) ','Non-Document','4',7,7.5,34.46,'Flat KG','AppliedMaterials_2024',NULL),</v>
      </c>
    </row>
    <row r="1104" spans="1:18" x14ac:dyDescent="0.3">
      <c r="A1104" t="str">
        <f t="shared" ref="A1104:A1167" si="2437">A1079</f>
        <v>DHL</v>
      </c>
      <c r="B1104" s="1" t="s">
        <v>21</v>
      </c>
      <c r="C1104" s="1" t="s">
        <v>2309</v>
      </c>
      <c r="D1104">
        <v>12565</v>
      </c>
      <c r="E1104" t="s">
        <v>16</v>
      </c>
      <c r="F1104" t="str">
        <f t="shared" ref="F1104:G1104" si="2438">F1079</f>
        <v>US</v>
      </c>
      <c r="G1104" t="str">
        <f t="shared" si="2438"/>
        <v>NULL</v>
      </c>
      <c r="H1104" t="s">
        <v>2353</v>
      </c>
      <c r="I1104" t="str">
        <f t="shared" si="2434"/>
        <v>Non-Document</v>
      </c>
      <c r="J1104">
        <f t="shared" ref="J1104:J1167" si="2439">J1079+1</f>
        <v>4</v>
      </c>
      <c r="K1104">
        <f t="shared" ref="K1104:L1104" si="2440">K1079</f>
        <v>7.5</v>
      </c>
      <c r="L1104">
        <f t="shared" si="2440"/>
        <v>8</v>
      </c>
      <c r="M1104">
        <f>INDEX('Express Worldwide Export'!$C$14:$S$170,MATCH('Rate Load ExpressWW Export'!L1104,'Express Worldwide Export'!$B$14:$B$170,0),MATCH("Zone "&amp;'Rate Load ExpressWW Export'!J1104,'Express Worldwide Export'!$C$13:$S$13,0))*1</f>
        <v>35.409999999999997</v>
      </c>
      <c r="N1104" t="str">
        <f t="shared" si="2436"/>
        <v>Flat KG</v>
      </c>
      <c r="O1104" t="s">
        <v>2310</v>
      </c>
      <c r="P1104" t="s">
        <v>18</v>
      </c>
      <c r="R1104" t="str">
        <f t="shared" si="2426"/>
        <v>('DHL','2024-01-01','2024-12-31','12565','Export','US',NULL,'EXPRESS WW (NON-DOC) ','Non-Document','4',7.5,8,35.41,'Flat KG','AppliedMaterials_2024',NULL),</v>
      </c>
    </row>
    <row r="1105" spans="1:18" x14ac:dyDescent="0.3">
      <c r="A1105" t="str">
        <f t="shared" si="2437"/>
        <v>DHL</v>
      </c>
      <c r="B1105" s="1" t="s">
        <v>21</v>
      </c>
      <c r="C1105" s="1" t="s">
        <v>2309</v>
      </c>
      <c r="D1105">
        <v>12565</v>
      </c>
      <c r="E1105" t="s">
        <v>16</v>
      </c>
      <c r="F1105" t="str">
        <f t="shared" ref="F1105:G1105" si="2441">F1080</f>
        <v>US</v>
      </c>
      <c r="G1105" t="str">
        <f t="shared" si="2441"/>
        <v>NULL</v>
      </c>
      <c r="H1105" t="s">
        <v>2353</v>
      </c>
      <c r="I1105" t="str">
        <f t="shared" si="2434"/>
        <v>Non-Document</v>
      </c>
      <c r="J1105">
        <f t="shared" si="2439"/>
        <v>4</v>
      </c>
      <c r="K1105">
        <f t="shared" ref="K1105:L1105" si="2442">K1080</f>
        <v>8</v>
      </c>
      <c r="L1105">
        <f t="shared" si="2442"/>
        <v>8.5</v>
      </c>
      <c r="M1105">
        <f>INDEX('Express Worldwide Export'!$C$14:$S$170,MATCH('Rate Load ExpressWW Export'!L1105,'Express Worldwide Export'!$B$14:$B$170,0),MATCH("Zone "&amp;'Rate Load ExpressWW Export'!J1105,'Express Worldwide Export'!$C$13:$S$13,0))*1</f>
        <v>36.36</v>
      </c>
      <c r="N1105" t="str">
        <f t="shared" si="2436"/>
        <v>Flat KG</v>
      </c>
      <c r="O1105" t="s">
        <v>2310</v>
      </c>
      <c r="P1105" t="s">
        <v>18</v>
      </c>
      <c r="R1105" t="str">
        <f t="shared" si="2426"/>
        <v>('DHL','2024-01-01','2024-12-31','12565','Export','US',NULL,'EXPRESS WW (NON-DOC) ','Non-Document','4',8,8.5,36.36,'Flat KG','AppliedMaterials_2024',NULL),</v>
      </c>
    </row>
    <row r="1106" spans="1:18" x14ac:dyDescent="0.3">
      <c r="A1106" t="str">
        <f t="shared" si="2437"/>
        <v>DHL</v>
      </c>
      <c r="B1106" s="1" t="s">
        <v>21</v>
      </c>
      <c r="C1106" s="1" t="s">
        <v>2309</v>
      </c>
      <c r="D1106">
        <v>12565</v>
      </c>
      <c r="E1106" t="s">
        <v>16</v>
      </c>
      <c r="F1106" t="str">
        <f t="shared" ref="F1106:G1106" si="2443">F1081</f>
        <v>US</v>
      </c>
      <c r="G1106" t="str">
        <f t="shared" si="2443"/>
        <v>NULL</v>
      </c>
      <c r="H1106" t="s">
        <v>2353</v>
      </c>
      <c r="I1106" t="str">
        <f t="shared" si="2434"/>
        <v>Non-Document</v>
      </c>
      <c r="J1106">
        <f t="shared" si="2439"/>
        <v>4</v>
      </c>
      <c r="K1106">
        <f t="shared" ref="K1106:L1106" si="2444">K1081</f>
        <v>8.5</v>
      </c>
      <c r="L1106">
        <f t="shared" si="2444"/>
        <v>9</v>
      </c>
      <c r="M1106">
        <f>INDEX('Express Worldwide Export'!$C$14:$S$170,MATCH('Rate Load ExpressWW Export'!L1106,'Express Worldwide Export'!$B$14:$B$170,0),MATCH("Zone "&amp;'Rate Load ExpressWW Export'!J1106,'Express Worldwide Export'!$C$13:$S$13,0))*1</f>
        <v>37.31</v>
      </c>
      <c r="N1106" t="str">
        <f t="shared" si="2436"/>
        <v>Flat KG</v>
      </c>
      <c r="O1106" t="s">
        <v>2310</v>
      </c>
      <c r="P1106" t="s">
        <v>18</v>
      </c>
      <c r="R1106" t="str">
        <f t="shared" si="2426"/>
        <v>('DHL','2024-01-01','2024-12-31','12565','Export','US',NULL,'EXPRESS WW (NON-DOC) ','Non-Document','4',8.5,9,37.31,'Flat KG','AppliedMaterials_2024',NULL),</v>
      </c>
    </row>
    <row r="1107" spans="1:18" x14ac:dyDescent="0.3">
      <c r="A1107" t="str">
        <f t="shared" si="2437"/>
        <v>DHL</v>
      </c>
      <c r="B1107" s="1" t="s">
        <v>21</v>
      </c>
      <c r="C1107" s="1" t="s">
        <v>2309</v>
      </c>
      <c r="D1107">
        <v>12565</v>
      </c>
      <c r="E1107" t="s">
        <v>16</v>
      </c>
      <c r="F1107" t="str">
        <f t="shared" ref="F1107:G1107" si="2445">F1082</f>
        <v>US</v>
      </c>
      <c r="G1107" t="str">
        <f t="shared" si="2445"/>
        <v>NULL</v>
      </c>
      <c r="H1107" t="s">
        <v>2353</v>
      </c>
      <c r="I1107" t="str">
        <f t="shared" si="2434"/>
        <v>Non-Document</v>
      </c>
      <c r="J1107">
        <f t="shared" si="2439"/>
        <v>4</v>
      </c>
      <c r="K1107">
        <f t="shared" ref="K1107:L1107" si="2446">K1082</f>
        <v>9</v>
      </c>
      <c r="L1107">
        <f t="shared" si="2446"/>
        <v>9.5</v>
      </c>
      <c r="M1107">
        <f>INDEX('Express Worldwide Export'!$C$14:$S$170,MATCH('Rate Load ExpressWW Export'!L1107,'Express Worldwide Export'!$B$14:$B$170,0),MATCH("Zone "&amp;'Rate Load ExpressWW Export'!J1107,'Express Worldwide Export'!$C$13:$S$13,0))*1</f>
        <v>38.26</v>
      </c>
      <c r="N1107" t="str">
        <f t="shared" si="2436"/>
        <v>Flat KG</v>
      </c>
      <c r="O1107" t="s">
        <v>2310</v>
      </c>
      <c r="P1107" t="s">
        <v>18</v>
      </c>
      <c r="R1107" t="str">
        <f t="shared" si="2426"/>
        <v>('DHL','2024-01-01','2024-12-31','12565','Export','US',NULL,'EXPRESS WW (NON-DOC) ','Non-Document','4',9,9.5,38.26,'Flat KG','AppliedMaterials_2024',NULL),</v>
      </c>
    </row>
    <row r="1108" spans="1:18" x14ac:dyDescent="0.3">
      <c r="A1108" t="str">
        <f t="shared" si="2437"/>
        <v>DHL</v>
      </c>
      <c r="B1108" s="1" t="s">
        <v>21</v>
      </c>
      <c r="C1108" s="1" t="s">
        <v>2309</v>
      </c>
      <c r="D1108">
        <v>12565</v>
      </c>
      <c r="E1108" t="s">
        <v>16</v>
      </c>
      <c r="F1108" t="str">
        <f t="shared" ref="F1108:G1108" si="2447">F1083</f>
        <v>US</v>
      </c>
      <c r="G1108" t="str">
        <f t="shared" si="2447"/>
        <v>NULL</v>
      </c>
      <c r="H1108" t="s">
        <v>2353</v>
      </c>
      <c r="I1108" t="str">
        <f t="shared" si="2434"/>
        <v>Non-Document</v>
      </c>
      <c r="J1108">
        <f t="shared" si="2439"/>
        <v>4</v>
      </c>
      <c r="K1108">
        <f t="shared" ref="K1108:L1108" si="2448">K1083</f>
        <v>9.5</v>
      </c>
      <c r="L1108">
        <f t="shared" si="2448"/>
        <v>10</v>
      </c>
      <c r="M1108">
        <f>INDEX('Express Worldwide Export'!$C$14:$S$170,MATCH('Rate Load ExpressWW Export'!L1108,'Express Worldwide Export'!$B$14:$B$170,0),MATCH("Zone "&amp;'Rate Load ExpressWW Export'!J1108,'Express Worldwide Export'!$C$13:$S$13,0))*1</f>
        <v>39.21</v>
      </c>
      <c r="N1108" t="str">
        <f t="shared" si="2436"/>
        <v>Flat KG</v>
      </c>
      <c r="O1108" t="s">
        <v>2310</v>
      </c>
      <c r="P1108" t="s">
        <v>18</v>
      </c>
      <c r="R1108" t="str">
        <f t="shared" si="2426"/>
        <v>('DHL','2024-01-01','2024-12-31','12565','Export','US',NULL,'EXPRESS WW (NON-DOC) ','Non-Document','4',9.5,10,39.21,'Flat KG','AppliedMaterials_2024',NULL),</v>
      </c>
    </row>
    <row r="1109" spans="1:18" x14ac:dyDescent="0.3">
      <c r="A1109" t="str">
        <f t="shared" si="2437"/>
        <v>DHL</v>
      </c>
      <c r="B1109" s="1" t="s">
        <v>21</v>
      </c>
      <c r="C1109" s="1" t="s">
        <v>2309</v>
      </c>
      <c r="D1109">
        <v>12565</v>
      </c>
      <c r="E1109" t="s">
        <v>16</v>
      </c>
      <c r="F1109" t="str">
        <f t="shared" ref="F1109:G1109" si="2449">F1084</f>
        <v>US</v>
      </c>
      <c r="G1109" t="str">
        <f t="shared" si="2449"/>
        <v>NULL</v>
      </c>
      <c r="H1109" t="s">
        <v>2353</v>
      </c>
      <c r="I1109" t="str">
        <f t="shared" si="2434"/>
        <v>Non-Document</v>
      </c>
      <c r="J1109">
        <f t="shared" si="2439"/>
        <v>4</v>
      </c>
      <c r="K1109">
        <f t="shared" ref="K1109:L1109" si="2450">K1084</f>
        <v>10</v>
      </c>
      <c r="L1109">
        <f t="shared" si="2450"/>
        <v>20</v>
      </c>
      <c r="M1109">
        <f>INDEX('Express Worldwide Export'!$C$14:$S$170,MATCH('Rate Load ExpressWW Export'!L1109,'Express Worldwide Export'!$B$14:$B$170,0),MATCH("Zone "&amp;'Rate Load ExpressWW Export'!J1109,'Express Worldwide Export'!$C$13:$S$13,0))*1</f>
        <v>0.52</v>
      </c>
      <c r="N1109" t="str">
        <f t="shared" si="2436"/>
        <v>Per0.5KG_A</v>
      </c>
      <c r="O1109" t="s">
        <v>2310</v>
      </c>
      <c r="P1109">
        <f>M1108</f>
        <v>39.21</v>
      </c>
      <c r="R1109" t="str">
        <f t="shared" si="2426"/>
        <v>('DHL','2024-01-01','2024-12-31','12565','Export','US',NULL,'EXPRESS WW (NON-DOC) ','Non-Document','4',10,20,0.52,'Per0.5KG_A','AppliedMaterials_2024',39.21),</v>
      </c>
    </row>
    <row r="1110" spans="1:18" x14ac:dyDescent="0.3">
      <c r="A1110" t="str">
        <f t="shared" si="2437"/>
        <v>DHL</v>
      </c>
      <c r="B1110" s="1" t="s">
        <v>21</v>
      </c>
      <c r="C1110" s="1" t="s">
        <v>2309</v>
      </c>
      <c r="D1110">
        <v>12565</v>
      </c>
      <c r="E1110" t="s">
        <v>16</v>
      </c>
      <c r="F1110" t="str">
        <f t="shared" ref="F1110:G1110" si="2451">F1085</f>
        <v>US</v>
      </c>
      <c r="G1110" t="str">
        <f t="shared" si="2451"/>
        <v>NULL</v>
      </c>
      <c r="H1110" t="s">
        <v>2353</v>
      </c>
      <c r="I1110" t="str">
        <f t="shared" si="2434"/>
        <v>Non-Document</v>
      </c>
      <c r="J1110">
        <f t="shared" si="2439"/>
        <v>4</v>
      </c>
      <c r="K1110">
        <f t="shared" ref="K1110:L1110" si="2452">K1085</f>
        <v>20</v>
      </c>
      <c r="L1110">
        <f t="shared" si="2452"/>
        <v>30</v>
      </c>
      <c r="M1110">
        <f>INDEX('Express Worldwide Export'!$C$14:$S$170,MATCH('Rate Load ExpressWW Export'!L1110,'Express Worldwide Export'!$B$14:$B$170,0),MATCH("Zone "&amp;'Rate Load ExpressWW Export'!J1110,'Express Worldwide Export'!$C$13:$S$13,0))*1</f>
        <v>0.72</v>
      </c>
      <c r="N1110" t="str">
        <f t="shared" si="2436"/>
        <v>Per0.5KG_A</v>
      </c>
      <c r="O1110" t="s">
        <v>2310</v>
      </c>
      <c r="P1110">
        <f>P1109+((K1110-K1109)*2)*M1109</f>
        <v>49.61</v>
      </c>
      <c r="R1110" t="str">
        <f t="shared" si="2426"/>
        <v>('DHL','2024-01-01','2024-12-31','12565','Export','US',NULL,'EXPRESS WW (NON-DOC) ','Non-Document','4',20,30,0.72,'Per0.5KG_A','AppliedMaterials_2024',49.61),</v>
      </c>
    </row>
    <row r="1111" spans="1:18" x14ac:dyDescent="0.3">
      <c r="A1111" t="str">
        <f t="shared" si="2437"/>
        <v>DHL</v>
      </c>
      <c r="B1111" s="1" t="s">
        <v>21</v>
      </c>
      <c r="C1111" s="1" t="s">
        <v>2309</v>
      </c>
      <c r="D1111">
        <v>12565</v>
      </c>
      <c r="E1111" t="s">
        <v>16</v>
      </c>
      <c r="F1111" t="str">
        <f t="shared" ref="F1111:G1111" si="2453">F1086</f>
        <v>US</v>
      </c>
      <c r="G1111" t="str">
        <f t="shared" si="2453"/>
        <v>NULL</v>
      </c>
      <c r="H1111" t="s">
        <v>2353</v>
      </c>
      <c r="I1111" t="str">
        <f t="shared" si="2434"/>
        <v>Non-Document</v>
      </c>
      <c r="J1111">
        <f t="shared" si="2439"/>
        <v>4</v>
      </c>
      <c r="K1111">
        <f t="shared" ref="K1111:L1111" si="2454">K1086</f>
        <v>30</v>
      </c>
      <c r="L1111">
        <f t="shared" si="2454"/>
        <v>70</v>
      </c>
      <c r="M1111">
        <f>INDEX('Express Worldwide Export'!$C$14:$S$170,MATCH('Rate Load ExpressWW Export'!L1111,'Express Worldwide Export'!$B$14:$B$170,0),MATCH("Zone "&amp;'Rate Load ExpressWW Export'!J1111,'Express Worldwide Export'!$C$13:$S$13,0))*1</f>
        <v>1.29</v>
      </c>
      <c r="N1111" t="str">
        <f t="shared" si="2436"/>
        <v>Per0.5KG_A</v>
      </c>
      <c r="O1111" t="s">
        <v>2310</v>
      </c>
      <c r="P1111">
        <f>P1110+(K1111-K1110)*2*M1110</f>
        <v>64.009999999999991</v>
      </c>
      <c r="R1111" t="str">
        <f t="shared" si="2426"/>
        <v>('DHL','2024-01-01','2024-12-31','12565','Export','US',NULL,'EXPRESS WW (NON-DOC) ','Non-Document','4',30,70,1.29,'Per0.5KG_A','AppliedMaterials_2024',64.01),</v>
      </c>
    </row>
    <row r="1112" spans="1:18" x14ac:dyDescent="0.3">
      <c r="A1112" t="str">
        <f t="shared" si="2437"/>
        <v>DHL</v>
      </c>
      <c r="B1112" s="1" t="s">
        <v>21</v>
      </c>
      <c r="C1112" s="1" t="s">
        <v>2309</v>
      </c>
      <c r="D1112">
        <v>12565</v>
      </c>
      <c r="E1112" t="s">
        <v>16</v>
      </c>
      <c r="F1112" t="str">
        <f t="shared" ref="F1112:G1112" si="2455">F1087</f>
        <v>US</v>
      </c>
      <c r="G1112" t="str">
        <f t="shared" si="2455"/>
        <v>NULL</v>
      </c>
      <c r="H1112" t="s">
        <v>2353</v>
      </c>
      <c r="I1112" t="str">
        <f t="shared" si="2434"/>
        <v>Non-Document</v>
      </c>
      <c r="J1112">
        <f t="shared" si="2439"/>
        <v>4</v>
      </c>
      <c r="K1112">
        <f t="shared" ref="K1112:L1112" si="2456">K1087</f>
        <v>70</v>
      </c>
      <c r="L1112">
        <f t="shared" si="2456"/>
        <v>300</v>
      </c>
      <c r="M1112">
        <f>INDEX('Express Worldwide Export'!$C$14:$S$170,MATCH('Rate Load ExpressWW Export'!L1112,'Express Worldwide Export'!$B$14:$B$170,0),MATCH("Zone "&amp;'Rate Load ExpressWW Export'!J1112,'Express Worldwide Export'!$C$13:$S$13,0))*1</f>
        <v>2.0699999999999998</v>
      </c>
      <c r="N1112" t="str">
        <f t="shared" si="2436"/>
        <v>Per0.5KG_A</v>
      </c>
      <c r="O1112" t="s">
        <v>2310</v>
      </c>
      <c r="P1112">
        <f>P1111+(K1112-K1111)*2*M1111</f>
        <v>167.20999999999998</v>
      </c>
      <c r="R1112" t="str">
        <f t="shared" si="2426"/>
        <v>('DHL','2024-01-01','2024-12-31','12565','Export','US',NULL,'EXPRESS WW (NON-DOC) ','Non-Document','4',70,300,2.07,'Per0.5KG_A','AppliedMaterials_2024',167.21),</v>
      </c>
    </row>
    <row r="1113" spans="1:18" x14ac:dyDescent="0.3">
      <c r="A1113" t="str">
        <f t="shared" si="2437"/>
        <v>DHL</v>
      </c>
      <c r="B1113" s="1" t="s">
        <v>21</v>
      </c>
      <c r="C1113" s="1" t="s">
        <v>2309</v>
      </c>
      <c r="D1113">
        <v>12565</v>
      </c>
      <c r="E1113" t="s">
        <v>16</v>
      </c>
      <c r="F1113" t="str">
        <f t="shared" ref="F1113:G1113" si="2457">F1088</f>
        <v>US</v>
      </c>
      <c r="G1113" t="str">
        <f t="shared" si="2457"/>
        <v>NULL</v>
      </c>
      <c r="H1113" t="s">
        <v>2353</v>
      </c>
      <c r="I1113" t="str">
        <f t="shared" si="2434"/>
        <v>Non-Document</v>
      </c>
      <c r="J1113">
        <f t="shared" si="2439"/>
        <v>4</v>
      </c>
      <c r="K1113">
        <f t="shared" ref="K1113:L1113" si="2458">K1088</f>
        <v>300</v>
      </c>
      <c r="L1113">
        <f t="shared" si="2458"/>
        <v>99999</v>
      </c>
      <c r="M1113">
        <f>INDEX('Express Worldwide Export'!$C$14:$S$170,MATCH('Rate Load ExpressWW Export'!L1113,'Express Worldwide Export'!$B$14:$B$170,0),MATCH("Zone "&amp;'Rate Load ExpressWW Export'!J1113,'Express Worldwide Export'!$C$13:$S$13,0))*1</f>
        <v>2</v>
      </c>
      <c r="N1113" t="str">
        <f t="shared" si="2436"/>
        <v>Per0.5KG_A</v>
      </c>
      <c r="O1113" t="s">
        <v>2310</v>
      </c>
      <c r="P1113">
        <f>P1112+(K1113-K1112)*2*M1112</f>
        <v>1119.4099999999999</v>
      </c>
      <c r="R1113" t="str">
        <f t="shared" si="2426"/>
        <v>('DHL','2024-01-01','2024-12-31','12565','Export','US',NULL,'EXPRESS WW (NON-DOC) ','Non-Document','4',300,99999,2,'Per0.5KG_A','AppliedMaterials_2024',1119.41),</v>
      </c>
    </row>
    <row r="1114" spans="1:18" x14ac:dyDescent="0.3">
      <c r="A1114" t="str">
        <f t="shared" si="2437"/>
        <v>DHL</v>
      </c>
      <c r="B1114" s="1" t="s">
        <v>21</v>
      </c>
      <c r="C1114" s="1" t="s">
        <v>2309</v>
      </c>
      <c r="D1114">
        <v>12565</v>
      </c>
      <c r="E1114" t="s">
        <v>16</v>
      </c>
      <c r="F1114" t="str">
        <f t="shared" ref="F1114:G1114" si="2459">F1089</f>
        <v>US</v>
      </c>
      <c r="G1114" t="str">
        <f t="shared" si="2459"/>
        <v>NULL</v>
      </c>
      <c r="H1114" t="s">
        <v>2353</v>
      </c>
      <c r="I1114" t="str">
        <f t="shared" si="2434"/>
        <v>Non-Document</v>
      </c>
      <c r="J1114">
        <f t="shared" si="2439"/>
        <v>5</v>
      </c>
      <c r="K1114">
        <f t="shared" ref="K1114:L1114" si="2460">K1089</f>
        <v>0</v>
      </c>
      <c r="L1114">
        <f t="shared" si="2460"/>
        <v>0.5</v>
      </c>
      <c r="M1114">
        <f>INDEX('Express Worldwide Export'!$C$14:$S$170,MATCH('Rate Load ExpressWW Export'!L1114,'Express Worldwide Export'!$B$14:$B$170,0),MATCH("Zone "&amp;'Rate Load ExpressWW Export'!J1114,'Express Worldwide Export'!$C$13:$S$13,0))*1</f>
        <v>19.95</v>
      </c>
      <c r="N1114" t="str">
        <f t="shared" si="2436"/>
        <v>Flat KG</v>
      </c>
      <c r="O1114" t="s">
        <v>2310</v>
      </c>
      <c r="P1114" t="s">
        <v>18</v>
      </c>
      <c r="R1114" t="str">
        <f t="shared" si="2426"/>
        <v>('DHL','2024-01-01','2024-12-31','12565','Export','US',NULL,'EXPRESS WW (NON-DOC) ','Non-Document','5',0,0.5,19.95,'Flat KG','AppliedMaterials_2024',NULL),</v>
      </c>
    </row>
    <row r="1115" spans="1:18" x14ac:dyDescent="0.3">
      <c r="A1115" t="str">
        <f t="shared" si="2437"/>
        <v>DHL</v>
      </c>
      <c r="B1115" s="1" t="s">
        <v>21</v>
      </c>
      <c r="C1115" s="1" t="s">
        <v>2309</v>
      </c>
      <c r="D1115">
        <v>12565</v>
      </c>
      <c r="E1115" t="s">
        <v>16</v>
      </c>
      <c r="F1115" t="str">
        <f t="shared" ref="F1115:G1115" si="2461">F1090</f>
        <v>US</v>
      </c>
      <c r="G1115" t="str">
        <f t="shared" si="2461"/>
        <v>NULL</v>
      </c>
      <c r="H1115" t="s">
        <v>2353</v>
      </c>
      <c r="I1115" t="str">
        <f t="shared" si="2434"/>
        <v>Non-Document</v>
      </c>
      <c r="J1115">
        <f t="shared" si="2439"/>
        <v>5</v>
      </c>
      <c r="K1115">
        <f t="shared" ref="K1115:L1115" si="2462">K1090</f>
        <v>0.5</v>
      </c>
      <c r="L1115">
        <f t="shared" si="2462"/>
        <v>1</v>
      </c>
      <c r="M1115">
        <f>INDEX('Express Worldwide Export'!$C$14:$S$170,MATCH('Rate Load ExpressWW Export'!L1115,'Express Worldwide Export'!$B$14:$B$170,0),MATCH("Zone "&amp;'Rate Load ExpressWW Export'!J1115,'Express Worldwide Export'!$C$13:$S$13,0))*1</f>
        <v>21.94</v>
      </c>
      <c r="N1115" t="str">
        <f t="shared" si="2436"/>
        <v>Flat KG</v>
      </c>
      <c r="O1115" t="s">
        <v>2310</v>
      </c>
      <c r="P1115" t="s">
        <v>18</v>
      </c>
      <c r="R1115" t="str">
        <f t="shared" si="2426"/>
        <v>('DHL','2024-01-01','2024-12-31','12565','Export','US',NULL,'EXPRESS WW (NON-DOC) ','Non-Document','5',0.5,1,21.94,'Flat KG','AppliedMaterials_2024',NULL),</v>
      </c>
    </row>
    <row r="1116" spans="1:18" x14ac:dyDescent="0.3">
      <c r="A1116" t="str">
        <f t="shared" si="2437"/>
        <v>DHL</v>
      </c>
      <c r="B1116" s="1" t="s">
        <v>21</v>
      </c>
      <c r="C1116" s="1" t="s">
        <v>2309</v>
      </c>
      <c r="D1116">
        <v>12565</v>
      </c>
      <c r="E1116" t="s">
        <v>16</v>
      </c>
      <c r="F1116" t="str">
        <f t="shared" ref="F1116:G1116" si="2463">F1091</f>
        <v>US</v>
      </c>
      <c r="G1116" t="str">
        <f t="shared" si="2463"/>
        <v>NULL</v>
      </c>
      <c r="H1116" t="s">
        <v>2353</v>
      </c>
      <c r="I1116" t="str">
        <f t="shared" si="2434"/>
        <v>Non-Document</v>
      </c>
      <c r="J1116">
        <f t="shared" si="2439"/>
        <v>5</v>
      </c>
      <c r="K1116">
        <f t="shared" ref="K1116:L1116" si="2464">K1091</f>
        <v>1</v>
      </c>
      <c r="L1116">
        <f t="shared" si="2464"/>
        <v>1.5</v>
      </c>
      <c r="M1116">
        <f>INDEX('Express Worldwide Export'!$C$14:$S$170,MATCH('Rate Load ExpressWW Export'!L1116,'Express Worldwide Export'!$B$14:$B$170,0),MATCH("Zone "&amp;'Rate Load ExpressWW Export'!J1116,'Express Worldwide Export'!$C$13:$S$13,0))*1</f>
        <v>23.6</v>
      </c>
      <c r="N1116" t="str">
        <f t="shared" si="2436"/>
        <v>Flat KG</v>
      </c>
      <c r="O1116" t="s">
        <v>2310</v>
      </c>
      <c r="P1116" t="s">
        <v>18</v>
      </c>
      <c r="R1116" t="str">
        <f t="shared" si="2426"/>
        <v>('DHL','2024-01-01','2024-12-31','12565','Export','US',NULL,'EXPRESS WW (NON-DOC) ','Non-Document','5',1,1.5,23.6,'Flat KG','AppliedMaterials_2024',NULL),</v>
      </c>
    </row>
    <row r="1117" spans="1:18" x14ac:dyDescent="0.3">
      <c r="A1117" t="str">
        <f t="shared" si="2437"/>
        <v>DHL</v>
      </c>
      <c r="B1117" s="1" t="s">
        <v>21</v>
      </c>
      <c r="C1117" s="1" t="s">
        <v>2309</v>
      </c>
      <c r="D1117">
        <v>12565</v>
      </c>
      <c r="E1117" t="s">
        <v>16</v>
      </c>
      <c r="F1117" t="str">
        <f t="shared" ref="F1117:G1117" si="2465">F1092</f>
        <v>US</v>
      </c>
      <c r="G1117" t="str">
        <f t="shared" si="2465"/>
        <v>NULL</v>
      </c>
      <c r="H1117" t="s">
        <v>2353</v>
      </c>
      <c r="I1117" t="str">
        <f t="shared" si="2434"/>
        <v>Non-Document</v>
      </c>
      <c r="J1117">
        <f t="shared" si="2439"/>
        <v>5</v>
      </c>
      <c r="K1117">
        <f t="shared" ref="K1117:L1117" si="2466">K1092</f>
        <v>1.5</v>
      </c>
      <c r="L1117">
        <f t="shared" si="2466"/>
        <v>2</v>
      </c>
      <c r="M1117">
        <f>INDEX('Express Worldwide Export'!$C$14:$S$170,MATCH('Rate Load ExpressWW Export'!L1117,'Express Worldwide Export'!$B$14:$B$170,0),MATCH("Zone "&amp;'Rate Load ExpressWW Export'!J1117,'Express Worldwide Export'!$C$13:$S$13,0))*1</f>
        <v>25.26</v>
      </c>
      <c r="N1117" t="str">
        <f t="shared" si="2436"/>
        <v>Flat KG</v>
      </c>
      <c r="O1117" t="s">
        <v>2310</v>
      </c>
      <c r="P1117" t="s">
        <v>18</v>
      </c>
      <c r="R1117" t="str">
        <f t="shared" si="2426"/>
        <v>('DHL','2024-01-01','2024-12-31','12565','Export','US',NULL,'EXPRESS WW (NON-DOC) ','Non-Document','5',1.5,2,25.26,'Flat KG','AppliedMaterials_2024',NULL),</v>
      </c>
    </row>
    <row r="1118" spans="1:18" x14ac:dyDescent="0.3">
      <c r="A1118" t="str">
        <f t="shared" si="2437"/>
        <v>DHL</v>
      </c>
      <c r="B1118" s="1" t="s">
        <v>21</v>
      </c>
      <c r="C1118" s="1" t="s">
        <v>2309</v>
      </c>
      <c r="D1118">
        <v>12565</v>
      </c>
      <c r="E1118" t="s">
        <v>16</v>
      </c>
      <c r="F1118" t="str">
        <f t="shared" ref="F1118:G1118" si="2467">F1093</f>
        <v>US</v>
      </c>
      <c r="G1118" t="str">
        <f t="shared" si="2467"/>
        <v>NULL</v>
      </c>
      <c r="H1118" t="s">
        <v>2353</v>
      </c>
      <c r="I1118" t="str">
        <f t="shared" si="2434"/>
        <v>Non-Document</v>
      </c>
      <c r="J1118">
        <f t="shared" si="2439"/>
        <v>5</v>
      </c>
      <c r="K1118">
        <f t="shared" ref="K1118:L1118" si="2468">K1093</f>
        <v>2</v>
      </c>
      <c r="L1118">
        <f t="shared" si="2468"/>
        <v>2.5</v>
      </c>
      <c r="M1118">
        <f>INDEX('Express Worldwide Export'!$C$14:$S$170,MATCH('Rate Load ExpressWW Export'!L1118,'Express Worldwide Export'!$B$14:$B$170,0),MATCH("Zone "&amp;'Rate Load ExpressWW Export'!J1118,'Express Worldwide Export'!$C$13:$S$13,0))*1</f>
        <v>26.5</v>
      </c>
      <c r="N1118" t="str">
        <f t="shared" si="2436"/>
        <v>Flat KG</v>
      </c>
      <c r="O1118" t="s">
        <v>2310</v>
      </c>
      <c r="P1118" t="s">
        <v>18</v>
      </c>
      <c r="R1118" t="str">
        <f t="shared" si="2426"/>
        <v>('DHL','2024-01-01','2024-12-31','12565','Export','US',NULL,'EXPRESS WW (NON-DOC) ','Non-Document','5',2,2.5,26.5,'Flat KG','AppliedMaterials_2024',NULL),</v>
      </c>
    </row>
    <row r="1119" spans="1:18" x14ac:dyDescent="0.3">
      <c r="A1119" t="str">
        <f t="shared" si="2437"/>
        <v>DHL</v>
      </c>
      <c r="B1119" s="1" t="s">
        <v>21</v>
      </c>
      <c r="C1119" s="1" t="s">
        <v>2309</v>
      </c>
      <c r="D1119">
        <v>12565</v>
      </c>
      <c r="E1119" t="s">
        <v>16</v>
      </c>
      <c r="F1119" t="str">
        <f t="shared" ref="F1119:G1119" si="2469">F1094</f>
        <v>US</v>
      </c>
      <c r="G1119" t="str">
        <f t="shared" si="2469"/>
        <v>NULL</v>
      </c>
      <c r="H1119" t="s">
        <v>2353</v>
      </c>
      <c r="I1119" t="str">
        <f t="shared" si="2434"/>
        <v>Non-Document</v>
      </c>
      <c r="J1119">
        <f t="shared" si="2439"/>
        <v>5</v>
      </c>
      <c r="K1119">
        <f t="shared" ref="K1119:L1119" si="2470">K1094</f>
        <v>2.5</v>
      </c>
      <c r="L1119">
        <f t="shared" si="2470"/>
        <v>3</v>
      </c>
      <c r="M1119">
        <f>INDEX('Express Worldwide Export'!$C$14:$S$170,MATCH('Rate Load ExpressWW Export'!L1119,'Express Worldwide Export'!$B$14:$B$170,0),MATCH("Zone "&amp;'Rate Load ExpressWW Export'!J1119,'Express Worldwide Export'!$C$13:$S$13,0))*1</f>
        <v>27.89</v>
      </c>
      <c r="N1119" t="str">
        <f t="shared" si="2436"/>
        <v>Flat KG</v>
      </c>
      <c r="O1119" t="s">
        <v>2310</v>
      </c>
      <c r="P1119" t="s">
        <v>18</v>
      </c>
      <c r="R1119" t="str">
        <f t="shared" si="2426"/>
        <v>('DHL','2024-01-01','2024-12-31','12565','Export','US',NULL,'EXPRESS WW (NON-DOC) ','Non-Document','5',2.5,3,27.89,'Flat KG','AppliedMaterials_2024',NULL),</v>
      </c>
    </row>
    <row r="1120" spans="1:18" x14ac:dyDescent="0.3">
      <c r="A1120" t="str">
        <f t="shared" si="2437"/>
        <v>DHL</v>
      </c>
      <c r="B1120" s="1" t="s">
        <v>21</v>
      </c>
      <c r="C1120" s="1" t="s">
        <v>2309</v>
      </c>
      <c r="D1120">
        <v>12565</v>
      </c>
      <c r="E1120" t="s">
        <v>16</v>
      </c>
      <c r="F1120" t="str">
        <f t="shared" ref="F1120:G1120" si="2471">F1095</f>
        <v>US</v>
      </c>
      <c r="G1120" t="str">
        <f t="shared" si="2471"/>
        <v>NULL</v>
      </c>
      <c r="H1120" t="s">
        <v>2353</v>
      </c>
      <c r="I1120" t="str">
        <f t="shared" si="2434"/>
        <v>Non-Document</v>
      </c>
      <c r="J1120">
        <f t="shared" si="2439"/>
        <v>5</v>
      </c>
      <c r="K1120">
        <f t="shared" ref="K1120:L1120" si="2472">K1095</f>
        <v>3</v>
      </c>
      <c r="L1120">
        <f t="shared" si="2472"/>
        <v>3.5</v>
      </c>
      <c r="M1120">
        <f>INDEX('Express Worldwide Export'!$C$14:$S$170,MATCH('Rate Load ExpressWW Export'!L1120,'Express Worldwide Export'!$B$14:$B$170,0),MATCH("Zone "&amp;'Rate Load ExpressWW Export'!J1120,'Express Worldwide Export'!$C$13:$S$13,0))*1</f>
        <v>29.28</v>
      </c>
      <c r="N1120" t="str">
        <f t="shared" si="2436"/>
        <v>Flat KG</v>
      </c>
      <c r="O1120" t="s">
        <v>2310</v>
      </c>
      <c r="P1120" t="s">
        <v>18</v>
      </c>
      <c r="R1120" t="str">
        <f t="shared" si="2426"/>
        <v>('DHL','2024-01-01','2024-12-31','12565','Export','US',NULL,'EXPRESS WW (NON-DOC) ','Non-Document','5',3,3.5,29.28,'Flat KG','AppliedMaterials_2024',NULL),</v>
      </c>
    </row>
    <row r="1121" spans="1:18" x14ac:dyDescent="0.3">
      <c r="A1121" t="str">
        <f t="shared" si="2437"/>
        <v>DHL</v>
      </c>
      <c r="B1121" s="1" t="s">
        <v>21</v>
      </c>
      <c r="C1121" s="1" t="s">
        <v>2309</v>
      </c>
      <c r="D1121">
        <v>12565</v>
      </c>
      <c r="E1121" t="s">
        <v>16</v>
      </c>
      <c r="F1121" t="str">
        <f t="shared" ref="F1121:G1121" si="2473">F1096</f>
        <v>US</v>
      </c>
      <c r="G1121" t="str">
        <f t="shared" si="2473"/>
        <v>NULL</v>
      </c>
      <c r="H1121" t="s">
        <v>2353</v>
      </c>
      <c r="I1121" t="str">
        <f t="shared" si="2434"/>
        <v>Non-Document</v>
      </c>
      <c r="J1121">
        <f t="shared" si="2439"/>
        <v>5</v>
      </c>
      <c r="K1121">
        <f t="shared" ref="K1121:L1121" si="2474">K1096</f>
        <v>3.5</v>
      </c>
      <c r="L1121">
        <f t="shared" si="2474"/>
        <v>4</v>
      </c>
      <c r="M1121">
        <f>INDEX('Express Worldwide Export'!$C$14:$S$170,MATCH('Rate Load ExpressWW Export'!L1121,'Express Worldwide Export'!$B$14:$B$170,0),MATCH("Zone "&amp;'Rate Load ExpressWW Export'!J1121,'Express Worldwide Export'!$C$13:$S$13,0))*1</f>
        <v>30.67</v>
      </c>
      <c r="N1121" t="str">
        <f t="shared" si="2436"/>
        <v>Flat KG</v>
      </c>
      <c r="O1121" t="s">
        <v>2310</v>
      </c>
      <c r="P1121" t="s">
        <v>18</v>
      </c>
      <c r="R1121" t="str">
        <f t="shared" si="2426"/>
        <v>('DHL','2024-01-01','2024-12-31','12565','Export','US',NULL,'EXPRESS WW (NON-DOC) ','Non-Document','5',3.5,4,30.67,'Flat KG','AppliedMaterials_2024',NULL),</v>
      </c>
    </row>
    <row r="1122" spans="1:18" x14ac:dyDescent="0.3">
      <c r="A1122" t="str">
        <f t="shared" si="2437"/>
        <v>DHL</v>
      </c>
      <c r="B1122" s="1" t="s">
        <v>21</v>
      </c>
      <c r="C1122" s="1" t="s">
        <v>2309</v>
      </c>
      <c r="D1122">
        <v>12565</v>
      </c>
      <c r="E1122" t="s">
        <v>16</v>
      </c>
      <c r="F1122" t="str">
        <f t="shared" ref="F1122:G1122" si="2475">F1097</f>
        <v>US</v>
      </c>
      <c r="G1122" t="str">
        <f t="shared" si="2475"/>
        <v>NULL</v>
      </c>
      <c r="H1122" t="s">
        <v>2353</v>
      </c>
      <c r="I1122" t="str">
        <f t="shared" si="2434"/>
        <v>Non-Document</v>
      </c>
      <c r="J1122">
        <f t="shared" si="2439"/>
        <v>5</v>
      </c>
      <c r="K1122">
        <f t="shared" ref="K1122:L1122" si="2476">K1097</f>
        <v>4</v>
      </c>
      <c r="L1122">
        <f t="shared" si="2476"/>
        <v>4.5</v>
      </c>
      <c r="M1122">
        <f>INDEX('Express Worldwide Export'!$C$14:$S$170,MATCH('Rate Load ExpressWW Export'!L1122,'Express Worldwide Export'!$B$14:$B$170,0),MATCH("Zone "&amp;'Rate Load ExpressWW Export'!J1122,'Express Worldwide Export'!$C$13:$S$13,0))*1</f>
        <v>32.06</v>
      </c>
      <c r="N1122" t="str">
        <f t="shared" si="2436"/>
        <v>Flat KG</v>
      </c>
      <c r="O1122" t="s">
        <v>2310</v>
      </c>
      <c r="P1122" t="s">
        <v>18</v>
      </c>
      <c r="R1122" t="str">
        <f t="shared" si="2426"/>
        <v>('DHL','2024-01-01','2024-12-31','12565','Export','US',NULL,'EXPRESS WW (NON-DOC) ','Non-Document','5',4,4.5,32.06,'Flat KG','AppliedMaterials_2024',NULL),</v>
      </c>
    </row>
    <row r="1123" spans="1:18" x14ac:dyDescent="0.3">
      <c r="A1123" t="str">
        <f t="shared" si="2437"/>
        <v>DHL</v>
      </c>
      <c r="B1123" s="1" t="s">
        <v>21</v>
      </c>
      <c r="C1123" s="1" t="s">
        <v>2309</v>
      </c>
      <c r="D1123">
        <v>12565</v>
      </c>
      <c r="E1123" t="s">
        <v>16</v>
      </c>
      <c r="F1123" t="str">
        <f t="shared" ref="F1123:G1123" si="2477">F1098</f>
        <v>US</v>
      </c>
      <c r="G1123" t="str">
        <f t="shared" si="2477"/>
        <v>NULL</v>
      </c>
      <c r="H1123" t="s">
        <v>2353</v>
      </c>
      <c r="I1123" t="str">
        <f t="shared" si="2434"/>
        <v>Non-Document</v>
      </c>
      <c r="J1123">
        <f t="shared" si="2439"/>
        <v>5</v>
      </c>
      <c r="K1123">
        <f t="shared" ref="K1123:L1123" si="2478">K1098</f>
        <v>4.5</v>
      </c>
      <c r="L1123">
        <f t="shared" si="2478"/>
        <v>5</v>
      </c>
      <c r="M1123">
        <f>INDEX('Express Worldwide Export'!$C$14:$S$170,MATCH('Rate Load ExpressWW Export'!L1123,'Express Worldwide Export'!$B$14:$B$170,0),MATCH("Zone "&amp;'Rate Load ExpressWW Export'!J1123,'Express Worldwide Export'!$C$13:$S$13,0))*1</f>
        <v>33.450000000000003</v>
      </c>
      <c r="N1123" t="str">
        <f t="shared" si="2436"/>
        <v>Flat KG</v>
      </c>
      <c r="O1123" t="s">
        <v>2310</v>
      </c>
      <c r="P1123" t="s">
        <v>18</v>
      </c>
      <c r="R1123" t="str">
        <f t="shared" si="2426"/>
        <v>('DHL','2024-01-01','2024-12-31','12565','Export','US',NULL,'EXPRESS WW (NON-DOC) ','Non-Document','5',4.5,5,33.45,'Flat KG','AppliedMaterials_2024',NULL),</v>
      </c>
    </row>
    <row r="1124" spans="1:18" x14ac:dyDescent="0.3">
      <c r="A1124" t="str">
        <f t="shared" si="2437"/>
        <v>DHL</v>
      </c>
      <c r="B1124" s="1" t="s">
        <v>21</v>
      </c>
      <c r="C1124" s="1" t="s">
        <v>2309</v>
      </c>
      <c r="D1124">
        <v>12565</v>
      </c>
      <c r="E1124" t="s">
        <v>16</v>
      </c>
      <c r="F1124" t="str">
        <f t="shared" ref="F1124:G1124" si="2479">F1099</f>
        <v>US</v>
      </c>
      <c r="G1124" t="str">
        <f t="shared" si="2479"/>
        <v>NULL</v>
      </c>
      <c r="H1124" t="s">
        <v>2353</v>
      </c>
      <c r="I1124" t="str">
        <f t="shared" si="2434"/>
        <v>Non-Document</v>
      </c>
      <c r="J1124">
        <f t="shared" si="2439"/>
        <v>5</v>
      </c>
      <c r="K1124">
        <f t="shared" ref="K1124:L1124" si="2480">K1099</f>
        <v>5</v>
      </c>
      <c r="L1124">
        <f t="shared" si="2480"/>
        <v>5.5</v>
      </c>
      <c r="M1124">
        <f>INDEX('Express Worldwide Export'!$C$14:$S$170,MATCH('Rate Load ExpressWW Export'!L1124,'Express Worldwide Export'!$B$14:$B$170,0),MATCH("Zone "&amp;'Rate Load ExpressWW Export'!J1124,'Express Worldwide Export'!$C$13:$S$13,0))*1</f>
        <v>34.53</v>
      </c>
      <c r="N1124" t="str">
        <f t="shared" si="2436"/>
        <v>Flat KG</v>
      </c>
      <c r="O1124" t="s">
        <v>2310</v>
      </c>
      <c r="P1124" t="s">
        <v>18</v>
      </c>
      <c r="R1124" t="str">
        <f t="shared" si="2426"/>
        <v>('DHL','2024-01-01','2024-12-31','12565','Export','US',NULL,'EXPRESS WW (NON-DOC) ','Non-Document','5',5,5.5,34.53,'Flat KG','AppliedMaterials_2024',NULL),</v>
      </c>
    </row>
    <row r="1125" spans="1:18" x14ac:dyDescent="0.3">
      <c r="A1125" t="str">
        <f t="shared" si="2437"/>
        <v>DHL</v>
      </c>
      <c r="B1125" s="1" t="s">
        <v>21</v>
      </c>
      <c r="C1125" s="1" t="s">
        <v>2309</v>
      </c>
      <c r="D1125">
        <v>12565</v>
      </c>
      <c r="E1125" t="s">
        <v>16</v>
      </c>
      <c r="F1125" t="str">
        <f t="shared" ref="F1125:G1125" si="2481">F1100</f>
        <v>US</v>
      </c>
      <c r="G1125" t="str">
        <f t="shared" si="2481"/>
        <v>NULL</v>
      </c>
      <c r="H1125" t="s">
        <v>2353</v>
      </c>
      <c r="I1125" t="str">
        <f t="shared" si="2434"/>
        <v>Non-Document</v>
      </c>
      <c r="J1125">
        <f t="shared" si="2439"/>
        <v>5</v>
      </c>
      <c r="K1125">
        <f t="shared" ref="K1125:L1125" si="2482">K1100</f>
        <v>5.5</v>
      </c>
      <c r="L1125">
        <f t="shared" si="2482"/>
        <v>6</v>
      </c>
      <c r="M1125">
        <f>INDEX('Express Worldwide Export'!$C$14:$S$170,MATCH('Rate Load ExpressWW Export'!L1125,'Express Worldwide Export'!$B$14:$B$170,0),MATCH("Zone "&amp;'Rate Load ExpressWW Export'!J1125,'Express Worldwide Export'!$C$13:$S$13,0))*1</f>
        <v>35.61</v>
      </c>
      <c r="N1125" t="str">
        <f t="shared" si="2436"/>
        <v>Flat KG</v>
      </c>
      <c r="O1125" t="s">
        <v>2310</v>
      </c>
      <c r="P1125" t="s">
        <v>18</v>
      </c>
      <c r="R1125" t="str">
        <f t="shared" si="2426"/>
        <v>('DHL','2024-01-01','2024-12-31','12565','Export','US',NULL,'EXPRESS WW (NON-DOC) ','Non-Document','5',5.5,6,35.61,'Flat KG','AppliedMaterials_2024',NULL),</v>
      </c>
    </row>
    <row r="1126" spans="1:18" x14ac:dyDescent="0.3">
      <c r="A1126" t="str">
        <f t="shared" si="2437"/>
        <v>DHL</v>
      </c>
      <c r="B1126" s="1" t="s">
        <v>21</v>
      </c>
      <c r="C1126" s="1" t="s">
        <v>2309</v>
      </c>
      <c r="D1126">
        <v>12565</v>
      </c>
      <c r="E1126" t="s">
        <v>16</v>
      </c>
      <c r="F1126" t="str">
        <f t="shared" ref="F1126:G1126" si="2483">F1101</f>
        <v>US</v>
      </c>
      <c r="G1126" t="str">
        <f t="shared" si="2483"/>
        <v>NULL</v>
      </c>
      <c r="H1126" t="s">
        <v>2353</v>
      </c>
      <c r="I1126" t="str">
        <f t="shared" si="2434"/>
        <v>Non-Document</v>
      </c>
      <c r="J1126">
        <f t="shared" si="2439"/>
        <v>5</v>
      </c>
      <c r="K1126">
        <f t="shared" ref="K1126:L1126" si="2484">K1101</f>
        <v>6</v>
      </c>
      <c r="L1126">
        <f t="shared" si="2484"/>
        <v>6.5</v>
      </c>
      <c r="M1126">
        <f>INDEX('Express Worldwide Export'!$C$14:$S$170,MATCH('Rate Load ExpressWW Export'!L1126,'Express Worldwide Export'!$B$14:$B$170,0),MATCH("Zone "&amp;'Rate Load ExpressWW Export'!J1126,'Express Worldwide Export'!$C$13:$S$13,0))*1</f>
        <v>36.69</v>
      </c>
      <c r="N1126" t="str">
        <f t="shared" si="2436"/>
        <v>Flat KG</v>
      </c>
      <c r="O1126" t="s">
        <v>2310</v>
      </c>
      <c r="P1126" t="s">
        <v>18</v>
      </c>
      <c r="R1126" t="str">
        <f t="shared" si="2426"/>
        <v>('DHL','2024-01-01','2024-12-31','12565','Export','US',NULL,'EXPRESS WW (NON-DOC) ','Non-Document','5',6,6.5,36.69,'Flat KG','AppliedMaterials_2024',NULL),</v>
      </c>
    </row>
    <row r="1127" spans="1:18" x14ac:dyDescent="0.3">
      <c r="A1127" t="str">
        <f t="shared" si="2437"/>
        <v>DHL</v>
      </c>
      <c r="B1127" s="1" t="s">
        <v>21</v>
      </c>
      <c r="C1127" s="1" t="s">
        <v>2309</v>
      </c>
      <c r="D1127">
        <v>12565</v>
      </c>
      <c r="E1127" t="s">
        <v>16</v>
      </c>
      <c r="F1127" t="str">
        <f t="shared" ref="F1127:G1127" si="2485">F1102</f>
        <v>US</v>
      </c>
      <c r="G1127" t="str">
        <f t="shared" si="2485"/>
        <v>NULL</v>
      </c>
      <c r="H1127" t="s">
        <v>2353</v>
      </c>
      <c r="I1127" t="str">
        <f t="shared" si="2434"/>
        <v>Non-Document</v>
      </c>
      <c r="J1127">
        <f t="shared" si="2439"/>
        <v>5</v>
      </c>
      <c r="K1127">
        <f t="shared" ref="K1127:L1127" si="2486">K1102</f>
        <v>6.5</v>
      </c>
      <c r="L1127">
        <f t="shared" si="2486"/>
        <v>7</v>
      </c>
      <c r="M1127">
        <f>INDEX('Express Worldwide Export'!$C$14:$S$170,MATCH('Rate Load ExpressWW Export'!L1127,'Express Worldwide Export'!$B$14:$B$170,0),MATCH("Zone "&amp;'Rate Load ExpressWW Export'!J1127,'Express Worldwide Export'!$C$13:$S$13,0))*1</f>
        <v>37.770000000000003</v>
      </c>
      <c r="N1127" t="str">
        <f t="shared" si="2436"/>
        <v>Flat KG</v>
      </c>
      <c r="O1127" t="s">
        <v>2310</v>
      </c>
      <c r="P1127" t="s">
        <v>18</v>
      </c>
      <c r="R1127" t="str">
        <f t="shared" si="2426"/>
        <v>('DHL','2024-01-01','2024-12-31','12565','Export','US',NULL,'EXPRESS WW (NON-DOC) ','Non-Document','5',6.5,7,37.77,'Flat KG','AppliedMaterials_2024',NULL),</v>
      </c>
    </row>
    <row r="1128" spans="1:18" x14ac:dyDescent="0.3">
      <c r="A1128" t="str">
        <f t="shared" si="2437"/>
        <v>DHL</v>
      </c>
      <c r="B1128" s="1" t="s">
        <v>21</v>
      </c>
      <c r="C1128" s="1" t="s">
        <v>2309</v>
      </c>
      <c r="D1128">
        <v>12565</v>
      </c>
      <c r="E1128" t="s">
        <v>16</v>
      </c>
      <c r="F1128" t="str">
        <f t="shared" ref="F1128:G1128" si="2487">F1103</f>
        <v>US</v>
      </c>
      <c r="G1128" t="str">
        <f t="shared" si="2487"/>
        <v>NULL</v>
      </c>
      <c r="H1128" t="s">
        <v>2353</v>
      </c>
      <c r="I1128" t="str">
        <f t="shared" si="2434"/>
        <v>Non-Document</v>
      </c>
      <c r="J1128">
        <f t="shared" si="2439"/>
        <v>5</v>
      </c>
      <c r="K1128">
        <f t="shared" ref="K1128:L1128" si="2488">K1103</f>
        <v>7</v>
      </c>
      <c r="L1128">
        <f t="shared" si="2488"/>
        <v>7.5</v>
      </c>
      <c r="M1128">
        <f>INDEX('Express Worldwide Export'!$C$14:$S$170,MATCH('Rate Load ExpressWW Export'!L1128,'Express Worldwide Export'!$B$14:$B$170,0),MATCH("Zone "&amp;'Rate Load ExpressWW Export'!J1128,'Express Worldwide Export'!$C$13:$S$13,0))*1</f>
        <v>38.85</v>
      </c>
      <c r="N1128" t="str">
        <f t="shared" si="2436"/>
        <v>Flat KG</v>
      </c>
      <c r="O1128" t="s">
        <v>2310</v>
      </c>
      <c r="P1128" t="s">
        <v>18</v>
      </c>
      <c r="R1128" t="str">
        <f t="shared" si="2426"/>
        <v>('DHL','2024-01-01','2024-12-31','12565','Export','US',NULL,'EXPRESS WW (NON-DOC) ','Non-Document','5',7,7.5,38.85,'Flat KG','AppliedMaterials_2024',NULL),</v>
      </c>
    </row>
    <row r="1129" spans="1:18" x14ac:dyDescent="0.3">
      <c r="A1129" t="str">
        <f t="shared" si="2437"/>
        <v>DHL</v>
      </c>
      <c r="B1129" s="1" t="s">
        <v>21</v>
      </c>
      <c r="C1129" s="1" t="s">
        <v>2309</v>
      </c>
      <c r="D1129">
        <v>12565</v>
      </c>
      <c r="E1129" t="s">
        <v>16</v>
      </c>
      <c r="F1129" t="str">
        <f t="shared" ref="F1129:G1129" si="2489">F1104</f>
        <v>US</v>
      </c>
      <c r="G1129" t="str">
        <f t="shared" si="2489"/>
        <v>NULL</v>
      </c>
      <c r="H1129" t="s">
        <v>2353</v>
      </c>
      <c r="I1129" t="str">
        <f t="shared" si="2434"/>
        <v>Non-Document</v>
      </c>
      <c r="J1129">
        <f t="shared" si="2439"/>
        <v>5</v>
      </c>
      <c r="K1129">
        <f t="shared" ref="K1129:L1129" si="2490">K1104</f>
        <v>7.5</v>
      </c>
      <c r="L1129">
        <f t="shared" si="2490"/>
        <v>8</v>
      </c>
      <c r="M1129">
        <f>INDEX('Express Worldwide Export'!$C$14:$S$170,MATCH('Rate Load ExpressWW Export'!L1129,'Express Worldwide Export'!$B$14:$B$170,0),MATCH("Zone "&amp;'Rate Load ExpressWW Export'!J1129,'Express Worldwide Export'!$C$13:$S$13,0))*1</f>
        <v>39.93</v>
      </c>
      <c r="N1129" t="str">
        <f t="shared" si="2436"/>
        <v>Flat KG</v>
      </c>
      <c r="O1129" t="s">
        <v>2310</v>
      </c>
      <c r="P1129" t="s">
        <v>18</v>
      </c>
      <c r="R1129" t="str">
        <f t="shared" si="2426"/>
        <v>('DHL','2024-01-01','2024-12-31','12565','Export','US',NULL,'EXPRESS WW (NON-DOC) ','Non-Document','5',7.5,8,39.93,'Flat KG','AppliedMaterials_2024',NULL),</v>
      </c>
    </row>
    <row r="1130" spans="1:18" x14ac:dyDescent="0.3">
      <c r="A1130" t="str">
        <f t="shared" si="2437"/>
        <v>DHL</v>
      </c>
      <c r="B1130" s="1" t="s">
        <v>21</v>
      </c>
      <c r="C1130" s="1" t="s">
        <v>2309</v>
      </c>
      <c r="D1130">
        <v>12565</v>
      </c>
      <c r="E1130" t="s">
        <v>16</v>
      </c>
      <c r="F1130" t="str">
        <f t="shared" ref="F1130:G1130" si="2491">F1105</f>
        <v>US</v>
      </c>
      <c r="G1130" t="str">
        <f t="shared" si="2491"/>
        <v>NULL</v>
      </c>
      <c r="H1130" t="s">
        <v>2353</v>
      </c>
      <c r="I1130" t="str">
        <f t="shared" si="2434"/>
        <v>Non-Document</v>
      </c>
      <c r="J1130">
        <f t="shared" si="2439"/>
        <v>5</v>
      </c>
      <c r="K1130">
        <f t="shared" ref="K1130:L1130" si="2492">K1105</f>
        <v>8</v>
      </c>
      <c r="L1130">
        <f t="shared" si="2492"/>
        <v>8.5</v>
      </c>
      <c r="M1130">
        <f>INDEX('Express Worldwide Export'!$C$14:$S$170,MATCH('Rate Load ExpressWW Export'!L1130,'Express Worldwide Export'!$B$14:$B$170,0),MATCH("Zone "&amp;'Rate Load ExpressWW Export'!J1130,'Express Worldwide Export'!$C$13:$S$13,0))*1</f>
        <v>41.01</v>
      </c>
      <c r="N1130" t="str">
        <f t="shared" si="2436"/>
        <v>Flat KG</v>
      </c>
      <c r="O1130" t="s">
        <v>2310</v>
      </c>
      <c r="P1130" t="s">
        <v>18</v>
      </c>
      <c r="R1130" t="str">
        <f t="shared" si="2426"/>
        <v>('DHL','2024-01-01','2024-12-31','12565','Export','US',NULL,'EXPRESS WW (NON-DOC) ','Non-Document','5',8,8.5,41.01,'Flat KG','AppliedMaterials_2024',NULL),</v>
      </c>
    </row>
    <row r="1131" spans="1:18" x14ac:dyDescent="0.3">
      <c r="A1131" t="str">
        <f t="shared" si="2437"/>
        <v>DHL</v>
      </c>
      <c r="B1131" s="1" t="s">
        <v>21</v>
      </c>
      <c r="C1131" s="1" t="s">
        <v>2309</v>
      </c>
      <c r="D1131">
        <v>12565</v>
      </c>
      <c r="E1131" t="s">
        <v>16</v>
      </c>
      <c r="F1131" t="str">
        <f t="shared" ref="F1131:G1131" si="2493">F1106</f>
        <v>US</v>
      </c>
      <c r="G1131" t="str">
        <f t="shared" si="2493"/>
        <v>NULL</v>
      </c>
      <c r="H1131" t="s">
        <v>2353</v>
      </c>
      <c r="I1131" t="str">
        <f t="shared" si="2434"/>
        <v>Non-Document</v>
      </c>
      <c r="J1131">
        <f t="shared" si="2439"/>
        <v>5</v>
      </c>
      <c r="K1131">
        <f t="shared" ref="K1131:L1131" si="2494">K1106</f>
        <v>8.5</v>
      </c>
      <c r="L1131">
        <f t="shared" si="2494"/>
        <v>9</v>
      </c>
      <c r="M1131">
        <f>INDEX('Express Worldwide Export'!$C$14:$S$170,MATCH('Rate Load ExpressWW Export'!L1131,'Express Worldwide Export'!$B$14:$B$170,0),MATCH("Zone "&amp;'Rate Load ExpressWW Export'!J1131,'Express Worldwide Export'!$C$13:$S$13,0))*1</f>
        <v>42.09</v>
      </c>
      <c r="N1131" t="str">
        <f t="shared" si="2436"/>
        <v>Flat KG</v>
      </c>
      <c r="O1131" t="s">
        <v>2310</v>
      </c>
      <c r="P1131" t="s">
        <v>18</v>
      </c>
      <c r="R1131" t="str">
        <f t="shared" si="2426"/>
        <v>('DHL','2024-01-01','2024-12-31','12565','Export','US',NULL,'EXPRESS WW (NON-DOC) ','Non-Document','5',8.5,9,42.09,'Flat KG','AppliedMaterials_2024',NULL),</v>
      </c>
    </row>
    <row r="1132" spans="1:18" x14ac:dyDescent="0.3">
      <c r="A1132" t="str">
        <f t="shared" si="2437"/>
        <v>DHL</v>
      </c>
      <c r="B1132" s="1" t="s">
        <v>21</v>
      </c>
      <c r="C1132" s="1" t="s">
        <v>2309</v>
      </c>
      <c r="D1132">
        <v>12565</v>
      </c>
      <c r="E1132" t="s">
        <v>16</v>
      </c>
      <c r="F1132" t="str">
        <f t="shared" ref="F1132:G1132" si="2495">F1107</f>
        <v>US</v>
      </c>
      <c r="G1132" t="str">
        <f t="shared" si="2495"/>
        <v>NULL</v>
      </c>
      <c r="H1132" t="s">
        <v>2353</v>
      </c>
      <c r="I1132" t="str">
        <f t="shared" si="2434"/>
        <v>Non-Document</v>
      </c>
      <c r="J1132">
        <f t="shared" si="2439"/>
        <v>5</v>
      </c>
      <c r="K1132">
        <f t="shared" ref="K1132:L1132" si="2496">K1107</f>
        <v>9</v>
      </c>
      <c r="L1132">
        <f t="shared" si="2496"/>
        <v>9.5</v>
      </c>
      <c r="M1132">
        <f>INDEX('Express Worldwide Export'!$C$14:$S$170,MATCH('Rate Load ExpressWW Export'!L1132,'Express Worldwide Export'!$B$14:$B$170,0),MATCH("Zone "&amp;'Rate Load ExpressWW Export'!J1132,'Express Worldwide Export'!$C$13:$S$13,0))*1</f>
        <v>43.17</v>
      </c>
      <c r="N1132" t="str">
        <f t="shared" si="2436"/>
        <v>Flat KG</v>
      </c>
      <c r="O1132" t="s">
        <v>2310</v>
      </c>
      <c r="P1132" t="s">
        <v>18</v>
      </c>
      <c r="R1132" t="str">
        <f t="shared" si="2426"/>
        <v>('DHL','2024-01-01','2024-12-31','12565','Export','US',NULL,'EXPRESS WW (NON-DOC) ','Non-Document','5',9,9.5,43.17,'Flat KG','AppliedMaterials_2024',NULL),</v>
      </c>
    </row>
    <row r="1133" spans="1:18" x14ac:dyDescent="0.3">
      <c r="A1133" t="str">
        <f t="shared" si="2437"/>
        <v>DHL</v>
      </c>
      <c r="B1133" s="1" t="s">
        <v>21</v>
      </c>
      <c r="C1133" s="1" t="s">
        <v>2309</v>
      </c>
      <c r="D1133">
        <v>12565</v>
      </c>
      <c r="E1133" t="s">
        <v>16</v>
      </c>
      <c r="F1133" t="str">
        <f t="shared" ref="F1133:G1133" si="2497">F1108</f>
        <v>US</v>
      </c>
      <c r="G1133" t="str">
        <f t="shared" si="2497"/>
        <v>NULL</v>
      </c>
      <c r="H1133" t="s">
        <v>2353</v>
      </c>
      <c r="I1133" t="str">
        <f t="shared" si="2434"/>
        <v>Non-Document</v>
      </c>
      <c r="J1133">
        <f t="shared" si="2439"/>
        <v>5</v>
      </c>
      <c r="K1133">
        <f t="shared" ref="K1133:L1133" si="2498">K1108</f>
        <v>9.5</v>
      </c>
      <c r="L1133">
        <f t="shared" si="2498"/>
        <v>10</v>
      </c>
      <c r="M1133">
        <f>INDEX('Express Worldwide Export'!$C$14:$S$170,MATCH('Rate Load ExpressWW Export'!L1133,'Express Worldwide Export'!$B$14:$B$170,0),MATCH("Zone "&amp;'Rate Load ExpressWW Export'!J1133,'Express Worldwide Export'!$C$13:$S$13,0))*1</f>
        <v>44.25</v>
      </c>
      <c r="N1133" t="str">
        <f t="shared" si="2436"/>
        <v>Flat KG</v>
      </c>
      <c r="O1133" t="s">
        <v>2310</v>
      </c>
      <c r="P1133" t="s">
        <v>18</v>
      </c>
      <c r="R1133" t="str">
        <f t="shared" si="2426"/>
        <v>('DHL','2024-01-01','2024-12-31','12565','Export','US',NULL,'EXPRESS WW (NON-DOC) ','Non-Document','5',9.5,10,44.25,'Flat KG','AppliedMaterials_2024',NULL),</v>
      </c>
    </row>
    <row r="1134" spans="1:18" x14ac:dyDescent="0.3">
      <c r="A1134" t="str">
        <f t="shared" si="2437"/>
        <v>DHL</v>
      </c>
      <c r="B1134" s="1" t="s">
        <v>21</v>
      </c>
      <c r="C1134" s="1" t="s">
        <v>2309</v>
      </c>
      <c r="D1134">
        <v>12565</v>
      </c>
      <c r="E1134" t="s">
        <v>16</v>
      </c>
      <c r="F1134" t="str">
        <f t="shared" ref="F1134:G1134" si="2499">F1109</f>
        <v>US</v>
      </c>
      <c r="G1134" t="str">
        <f t="shared" si="2499"/>
        <v>NULL</v>
      </c>
      <c r="H1134" t="s">
        <v>2353</v>
      </c>
      <c r="I1134" t="str">
        <f t="shared" si="2434"/>
        <v>Non-Document</v>
      </c>
      <c r="J1134">
        <f t="shared" si="2439"/>
        <v>5</v>
      </c>
      <c r="K1134">
        <f t="shared" ref="K1134:L1134" si="2500">K1109</f>
        <v>10</v>
      </c>
      <c r="L1134">
        <f t="shared" si="2500"/>
        <v>20</v>
      </c>
      <c r="M1134">
        <f>INDEX('Express Worldwide Export'!$C$14:$S$170,MATCH('Rate Load ExpressWW Export'!L1134,'Express Worldwide Export'!$B$14:$B$170,0),MATCH("Zone "&amp;'Rate Load ExpressWW Export'!J1134,'Express Worldwide Export'!$C$13:$S$13,0))*1</f>
        <v>0.68</v>
      </c>
      <c r="N1134" t="str">
        <f t="shared" si="2436"/>
        <v>Per0.5KG_A</v>
      </c>
      <c r="O1134" t="s">
        <v>2310</v>
      </c>
      <c r="P1134">
        <f>M1133</f>
        <v>44.25</v>
      </c>
      <c r="R1134" t="str">
        <f t="shared" si="2426"/>
        <v>('DHL','2024-01-01','2024-12-31','12565','Export','US',NULL,'EXPRESS WW (NON-DOC) ','Non-Document','5',10,20,0.68,'Per0.5KG_A','AppliedMaterials_2024',44.25),</v>
      </c>
    </row>
    <row r="1135" spans="1:18" x14ac:dyDescent="0.3">
      <c r="A1135" t="str">
        <f t="shared" si="2437"/>
        <v>DHL</v>
      </c>
      <c r="B1135" s="1" t="s">
        <v>21</v>
      </c>
      <c r="C1135" s="1" t="s">
        <v>2309</v>
      </c>
      <c r="D1135">
        <v>12565</v>
      </c>
      <c r="E1135" t="s">
        <v>16</v>
      </c>
      <c r="F1135" t="str">
        <f t="shared" ref="F1135:G1135" si="2501">F1110</f>
        <v>US</v>
      </c>
      <c r="G1135" t="str">
        <f t="shared" si="2501"/>
        <v>NULL</v>
      </c>
      <c r="H1135" t="s">
        <v>2353</v>
      </c>
      <c r="I1135" t="str">
        <f t="shared" si="2434"/>
        <v>Non-Document</v>
      </c>
      <c r="J1135">
        <f t="shared" si="2439"/>
        <v>5</v>
      </c>
      <c r="K1135">
        <f t="shared" ref="K1135:L1135" si="2502">K1110</f>
        <v>20</v>
      </c>
      <c r="L1135">
        <f t="shared" si="2502"/>
        <v>30</v>
      </c>
      <c r="M1135">
        <f>INDEX('Express Worldwide Export'!$C$14:$S$170,MATCH('Rate Load ExpressWW Export'!L1135,'Express Worldwide Export'!$B$14:$B$170,0),MATCH("Zone "&amp;'Rate Load ExpressWW Export'!J1135,'Express Worldwide Export'!$C$13:$S$13,0))*1</f>
        <v>0.81</v>
      </c>
      <c r="N1135" t="str">
        <f t="shared" si="2436"/>
        <v>Per0.5KG_A</v>
      </c>
      <c r="O1135" t="s">
        <v>2310</v>
      </c>
      <c r="P1135">
        <f>P1134+((K1135-K1134)*2)*M1134</f>
        <v>57.85</v>
      </c>
      <c r="R1135" t="str">
        <f t="shared" si="2426"/>
        <v>('DHL','2024-01-01','2024-12-31','12565','Export','US',NULL,'EXPRESS WW (NON-DOC) ','Non-Document','5',20,30,0.81,'Per0.5KG_A','AppliedMaterials_2024',57.85),</v>
      </c>
    </row>
    <row r="1136" spans="1:18" x14ac:dyDescent="0.3">
      <c r="A1136" t="str">
        <f t="shared" si="2437"/>
        <v>DHL</v>
      </c>
      <c r="B1136" s="1" t="s">
        <v>21</v>
      </c>
      <c r="C1136" s="1" t="s">
        <v>2309</v>
      </c>
      <c r="D1136">
        <v>12565</v>
      </c>
      <c r="E1136" t="s">
        <v>16</v>
      </c>
      <c r="F1136" t="str">
        <f t="shared" ref="F1136:G1136" si="2503">F1111</f>
        <v>US</v>
      </c>
      <c r="G1136" t="str">
        <f t="shared" si="2503"/>
        <v>NULL</v>
      </c>
      <c r="H1136" t="s">
        <v>2353</v>
      </c>
      <c r="I1136" t="str">
        <f t="shared" si="2434"/>
        <v>Non-Document</v>
      </c>
      <c r="J1136">
        <f t="shared" si="2439"/>
        <v>5</v>
      </c>
      <c r="K1136">
        <f t="shared" ref="K1136:L1136" si="2504">K1111</f>
        <v>30</v>
      </c>
      <c r="L1136">
        <f t="shared" si="2504"/>
        <v>70</v>
      </c>
      <c r="M1136">
        <f>INDEX('Express Worldwide Export'!$C$14:$S$170,MATCH('Rate Load ExpressWW Export'!L1136,'Express Worldwide Export'!$B$14:$B$170,0),MATCH("Zone "&amp;'Rate Load ExpressWW Export'!J1136,'Express Worldwide Export'!$C$13:$S$13,0))*1</f>
        <v>1.46</v>
      </c>
      <c r="N1136" t="str">
        <f t="shared" si="2436"/>
        <v>Per0.5KG_A</v>
      </c>
      <c r="O1136" t="s">
        <v>2310</v>
      </c>
      <c r="P1136">
        <f>P1135+(K1136-K1135)*2*M1135</f>
        <v>74.050000000000011</v>
      </c>
      <c r="R1136" t="str">
        <f t="shared" si="2426"/>
        <v>('DHL','2024-01-01','2024-12-31','12565','Export','US',NULL,'EXPRESS WW (NON-DOC) ','Non-Document','5',30,70,1.46,'Per0.5KG_A','AppliedMaterials_2024',74.05),</v>
      </c>
    </row>
    <row r="1137" spans="1:18" x14ac:dyDescent="0.3">
      <c r="A1137" t="str">
        <f t="shared" si="2437"/>
        <v>DHL</v>
      </c>
      <c r="B1137" s="1" t="s">
        <v>21</v>
      </c>
      <c r="C1137" s="1" t="s">
        <v>2309</v>
      </c>
      <c r="D1137">
        <v>12565</v>
      </c>
      <c r="E1137" t="s">
        <v>16</v>
      </c>
      <c r="F1137" t="str">
        <f t="shared" ref="F1137:G1137" si="2505">F1112</f>
        <v>US</v>
      </c>
      <c r="G1137" t="str">
        <f t="shared" si="2505"/>
        <v>NULL</v>
      </c>
      <c r="H1137" t="s">
        <v>2353</v>
      </c>
      <c r="I1137" t="str">
        <f t="shared" si="2434"/>
        <v>Non-Document</v>
      </c>
      <c r="J1137">
        <f t="shared" si="2439"/>
        <v>5</v>
      </c>
      <c r="K1137">
        <f t="shared" ref="K1137:L1137" si="2506">K1112</f>
        <v>70</v>
      </c>
      <c r="L1137">
        <f t="shared" si="2506"/>
        <v>300</v>
      </c>
      <c r="M1137">
        <f>INDEX('Express Worldwide Export'!$C$14:$S$170,MATCH('Rate Load ExpressWW Export'!L1137,'Express Worldwide Export'!$B$14:$B$170,0),MATCH("Zone "&amp;'Rate Load ExpressWW Export'!J1137,'Express Worldwide Export'!$C$13:$S$13,0))*1</f>
        <v>2.5299999999999998</v>
      </c>
      <c r="N1137" t="str">
        <f t="shared" si="2436"/>
        <v>Per0.5KG_A</v>
      </c>
      <c r="O1137" t="s">
        <v>2310</v>
      </c>
      <c r="P1137">
        <f>P1136+(K1137-K1136)*2*M1136</f>
        <v>190.85000000000002</v>
      </c>
      <c r="R1137" t="str">
        <f t="shared" si="2426"/>
        <v>('DHL','2024-01-01','2024-12-31','12565','Export','US',NULL,'EXPRESS WW (NON-DOC) ','Non-Document','5',70,300,2.53,'Per0.5KG_A','AppliedMaterials_2024',190.85),</v>
      </c>
    </row>
    <row r="1138" spans="1:18" x14ac:dyDescent="0.3">
      <c r="A1138" t="str">
        <f t="shared" si="2437"/>
        <v>DHL</v>
      </c>
      <c r="B1138" s="1" t="s">
        <v>21</v>
      </c>
      <c r="C1138" s="1" t="s">
        <v>2309</v>
      </c>
      <c r="D1138">
        <v>12565</v>
      </c>
      <c r="E1138" t="s">
        <v>16</v>
      </c>
      <c r="F1138" t="str">
        <f t="shared" ref="F1138:G1138" si="2507">F1113</f>
        <v>US</v>
      </c>
      <c r="G1138" t="str">
        <f t="shared" si="2507"/>
        <v>NULL</v>
      </c>
      <c r="H1138" t="s">
        <v>2353</v>
      </c>
      <c r="I1138" t="str">
        <f t="shared" si="2434"/>
        <v>Non-Document</v>
      </c>
      <c r="J1138">
        <f t="shared" si="2439"/>
        <v>5</v>
      </c>
      <c r="K1138">
        <f t="shared" ref="K1138:L1138" si="2508">K1113</f>
        <v>300</v>
      </c>
      <c r="L1138">
        <f t="shared" si="2508"/>
        <v>99999</v>
      </c>
      <c r="M1138">
        <f>INDEX('Express Worldwide Export'!$C$14:$S$170,MATCH('Rate Load ExpressWW Export'!L1138,'Express Worldwide Export'!$B$14:$B$170,0),MATCH("Zone "&amp;'Rate Load ExpressWW Export'!J1138,'Express Worldwide Export'!$C$13:$S$13,0))*1</f>
        <v>2.4500000000000002</v>
      </c>
      <c r="N1138" t="str">
        <f t="shared" si="2436"/>
        <v>Per0.5KG_A</v>
      </c>
      <c r="O1138" t="s">
        <v>2310</v>
      </c>
      <c r="P1138">
        <f>P1137+(K1138-K1137)*2*M1137</f>
        <v>1354.65</v>
      </c>
      <c r="R1138" t="str">
        <f t="shared" si="2426"/>
        <v>('DHL','2024-01-01','2024-12-31','12565','Export','US',NULL,'EXPRESS WW (NON-DOC) ','Non-Document','5',300,99999,2.45,'Per0.5KG_A','AppliedMaterials_2024',1354.65),</v>
      </c>
    </row>
    <row r="1139" spans="1:18" x14ac:dyDescent="0.3">
      <c r="A1139" t="str">
        <f t="shared" si="2437"/>
        <v>DHL</v>
      </c>
      <c r="B1139" s="1" t="s">
        <v>21</v>
      </c>
      <c r="C1139" s="1" t="s">
        <v>2309</v>
      </c>
      <c r="D1139">
        <v>12565</v>
      </c>
      <c r="E1139" t="s">
        <v>16</v>
      </c>
      <c r="F1139" t="str">
        <f t="shared" ref="F1139:G1139" si="2509">F1114</f>
        <v>US</v>
      </c>
      <c r="G1139" t="str">
        <f t="shared" si="2509"/>
        <v>NULL</v>
      </c>
      <c r="H1139" t="s">
        <v>2353</v>
      </c>
      <c r="I1139" t="str">
        <f t="shared" si="2434"/>
        <v>Non-Document</v>
      </c>
      <c r="J1139">
        <f t="shared" si="2439"/>
        <v>6</v>
      </c>
      <c r="K1139">
        <f t="shared" ref="K1139:L1139" si="2510">K1114</f>
        <v>0</v>
      </c>
      <c r="L1139">
        <f t="shared" si="2510"/>
        <v>0.5</v>
      </c>
      <c r="M1139">
        <f>INDEX('Express Worldwide Export'!$C$14:$S$170,MATCH('Rate Load ExpressWW Export'!L1139,'Express Worldwide Export'!$B$14:$B$170,0),MATCH("Zone "&amp;'Rate Load ExpressWW Export'!J1139,'Express Worldwide Export'!$C$13:$S$13,0))*1</f>
        <v>14.35</v>
      </c>
      <c r="N1139" t="str">
        <f t="shared" si="2436"/>
        <v>Flat KG</v>
      </c>
      <c r="O1139" t="s">
        <v>2310</v>
      </c>
      <c r="P1139" t="s">
        <v>18</v>
      </c>
      <c r="R1139" t="str">
        <f t="shared" si="2426"/>
        <v>('DHL','2024-01-01','2024-12-31','12565','Export','US',NULL,'EXPRESS WW (NON-DOC) ','Non-Document','6',0,0.5,14.35,'Flat KG','AppliedMaterials_2024',NULL),</v>
      </c>
    </row>
    <row r="1140" spans="1:18" x14ac:dyDescent="0.3">
      <c r="A1140" t="str">
        <f t="shared" si="2437"/>
        <v>DHL</v>
      </c>
      <c r="B1140" s="1" t="s">
        <v>21</v>
      </c>
      <c r="C1140" s="1" t="s">
        <v>2309</v>
      </c>
      <c r="D1140">
        <v>12565</v>
      </c>
      <c r="E1140" t="s">
        <v>16</v>
      </c>
      <c r="F1140" t="str">
        <f t="shared" ref="F1140:G1140" si="2511">F1115</f>
        <v>US</v>
      </c>
      <c r="G1140" t="str">
        <f t="shared" si="2511"/>
        <v>NULL</v>
      </c>
      <c r="H1140" t="s">
        <v>2353</v>
      </c>
      <c r="I1140" t="str">
        <f t="shared" si="2434"/>
        <v>Non-Document</v>
      </c>
      <c r="J1140">
        <f t="shared" si="2439"/>
        <v>6</v>
      </c>
      <c r="K1140">
        <f t="shared" ref="K1140:L1140" si="2512">K1115</f>
        <v>0.5</v>
      </c>
      <c r="L1140">
        <f t="shared" si="2512"/>
        <v>1</v>
      </c>
      <c r="M1140">
        <f>INDEX('Express Worldwide Export'!$C$14:$S$170,MATCH('Rate Load ExpressWW Export'!L1140,'Express Worldwide Export'!$B$14:$B$170,0),MATCH("Zone "&amp;'Rate Load ExpressWW Export'!J1140,'Express Worldwide Export'!$C$13:$S$13,0))*1</f>
        <v>16.34</v>
      </c>
      <c r="N1140" t="str">
        <f t="shared" si="2436"/>
        <v>Flat KG</v>
      </c>
      <c r="O1140" t="s">
        <v>2310</v>
      </c>
      <c r="P1140" t="s">
        <v>18</v>
      </c>
      <c r="R1140" t="str">
        <f t="shared" si="2426"/>
        <v>('DHL','2024-01-01','2024-12-31','12565','Export','US',NULL,'EXPRESS WW (NON-DOC) ','Non-Document','6',0.5,1,16.34,'Flat KG','AppliedMaterials_2024',NULL),</v>
      </c>
    </row>
    <row r="1141" spans="1:18" x14ac:dyDescent="0.3">
      <c r="A1141" t="str">
        <f t="shared" si="2437"/>
        <v>DHL</v>
      </c>
      <c r="B1141" s="1" t="s">
        <v>21</v>
      </c>
      <c r="C1141" s="1" t="s">
        <v>2309</v>
      </c>
      <c r="D1141">
        <v>12565</v>
      </c>
      <c r="E1141" t="s">
        <v>16</v>
      </c>
      <c r="F1141" t="str">
        <f t="shared" ref="F1141:G1141" si="2513">F1116</f>
        <v>US</v>
      </c>
      <c r="G1141" t="str">
        <f t="shared" si="2513"/>
        <v>NULL</v>
      </c>
      <c r="H1141" t="s">
        <v>2353</v>
      </c>
      <c r="I1141" t="str">
        <f t="shared" si="2434"/>
        <v>Non-Document</v>
      </c>
      <c r="J1141">
        <f t="shared" si="2439"/>
        <v>6</v>
      </c>
      <c r="K1141">
        <f t="shared" ref="K1141:L1141" si="2514">K1116</f>
        <v>1</v>
      </c>
      <c r="L1141">
        <f t="shared" si="2514"/>
        <v>1.5</v>
      </c>
      <c r="M1141">
        <f>INDEX('Express Worldwide Export'!$C$14:$S$170,MATCH('Rate Load ExpressWW Export'!L1141,'Express Worldwide Export'!$B$14:$B$170,0),MATCH("Zone "&amp;'Rate Load ExpressWW Export'!J1141,'Express Worldwide Export'!$C$13:$S$13,0))*1</f>
        <v>17.989999999999998</v>
      </c>
      <c r="N1141" t="str">
        <f t="shared" si="2436"/>
        <v>Flat KG</v>
      </c>
      <c r="O1141" t="s">
        <v>2310</v>
      </c>
      <c r="P1141" t="s">
        <v>18</v>
      </c>
      <c r="R1141" t="str">
        <f t="shared" si="2426"/>
        <v>('DHL','2024-01-01','2024-12-31','12565','Export','US',NULL,'EXPRESS WW (NON-DOC) ','Non-Document','6',1,1.5,17.99,'Flat KG','AppliedMaterials_2024',NULL),</v>
      </c>
    </row>
    <row r="1142" spans="1:18" x14ac:dyDescent="0.3">
      <c r="A1142" t="str">
        <f t="shared" si="2437"/>
        <v>DHL</v>
      </c>
      <c r="B1142" s="1" t="s">
        <v>21</v>
      </c>
      <c r="C1142" s="1" t="s">
        <v>2309</v>
      </c>
      <c r="D1142">
        <v>12565</v>
      </c>
      <c r="E1142" t="s">
        <v>16</v>
      </c>
      <c r="F1142" t="str">
        <f t="shared" ref="F1142:G1142" si="2515">F1117</f>
        <v>US</v>
      </c>
      <c r="G1142" t="str">
        <f t="shared" si="2515"/>
        <v>NULL</v>
      </c>
      <c r="H1142" t="s">
        <v>2353</v>
      </c>
      <c r="I1142" t="str">
        <f t="shared" si="2434"/>
        <v>Non-Document</v>
      </c>
      <c r="J1142">
        <f t="shared" si="2439"/>
        <v>6</v>
      </c>
      <c r="K1142">
        <f t="shared" ref="K1142:L1142" si="2516">K1117</f>
        <v>1.5</v>
      </c>
      <c r="L1142">
        <f t="shared" si="2516"/>
        <v>2</v>
      </c>
      <c r="M1142">
        <f>INDEX('Express Worldwide Export'!$C$14:$S$170,MATCH('Rate Load ExpressWW Export'!L1142,'Express Worldwide Export'!$B$14:$B$170,0),MATCH("Zone "&amp;'Rate Load ExpressWW Export'!J1142,'Express Worldwide Export'!$C$13:$S$13,0))*1</f>
        <v>19.64</v>
      </c>
      <c r="N1142" t="str">
        <f t="shared" si="2436"/>
        <v>Flat KG</v>
      </c>
      <c r="O1142" t="s">
        <v>2310</v>
      </c>
      <c r="P1142" t="s">
        <v>18</v>
      </c>
      <c r="R1142" t="str">
        <f t="shared" si="2426"/>
        <v>('DHL','2024-01-01','2024-12-31','12565','Export','US',NULL,'EXPRESS WW (NON-DOC) ','Non-Document','6',1.5,2,19.64,'Flat KG','AppliedMaterials_2024',NULL),</v>
      </c>
    </row>
    <row r="1143" spans="1:18" x14ac:dyDescent="0.3">
      <c r="A1143" t="str">
        <f t="shared" si="2437"/>
        <v>DHL</v>
      </c>
      <c r="B1143" s="1" t="s">
        <v>21</v>
      </c>
      <c r="C1143" s="1" t="s">
        <v>2309</v>
      </c>
      <c r="D1143">
        <v>12565</v>
      </c>
      <c r="E1143" t="s">
        <v>16</v>
      </c>
      <c r="F1143" t="str">
        <f t="shared" ref="F1143:G1143" si="2517">F1118</f>
        <v>US</v>
      </c>
      <c r="G1143" t="str">
        <f t="shared" si="2517"/>
        <v>NULL</v>
      </c>
      <c r="H1143" t="s">
        <v>2353</v>
      </c>
      <c r="I1143" t="str">
        <f t="shared" si="2434"/>
        <v>Non-Document</v>
      </c>
      <c r="J1143">
        <f t="shared" si="2439"/>
        <v>6</v>
      </c>
      <c r="K1143">
        <f t="shared" ref="K1143:L1143" si="2518">K1118</f>
        <v>2</v>
      </c>
      <c r="L1143">
        <f t="shared" si="2518"/>
        <v>2.5</v>
      </c>
      <c r="M1143">
        <f>INDEX('Express Worldwide Export'!$C$14:$S$170,MATCH('Rate Load ExpressWW Export'!L1143,'Express Worldwide Export'!$B$14:$B$170,0),MATCH("Zone "&amp;'Rate Load ExpressWW Export'!J1143,'Express Worldwide Export'!$C$13:$S$13,0))*1</f>
        <v>20.9</v>
      </c>
      <c r="N1143" t="str">
        <f t="shared" si="2436"/>
        <v>Flat KG</v>
      </c>
      <c r="O1143" t="s">
        <v>2310</v>
      </c>
      <c r="P1143" t="s">
        <v>18</v>
      </c>
      <c r="R1143" t="str">
        <f t="shared" si="2426"/>
        <v>('DHL','2024-01-01','2024-12-31','12565','Export','US',NULL,'EXPRESS WW (NON-DOC) ','Non-Document','6',2,2.5,20.9,'Flat KG','AppliedMaterials_2024',NULL),</v>
      </c>
    </row>
    <row r="1144" spans="1:18" x14ac:dyDescent="0.3">
      <c r="A1144" t="str">
        <f t="shared" si="2437"/>
        <v>DHL</v>
      </c>
      <c r="B1144" s="1" t="s">
        <v>21</v>
      </c>
      <c r="C1144" s="1" t="s">
        <v>2309</v>
      </c>
      <c r="D1144">
        <v>12565</v>
      </c>
      <c r="E1144" t="s">
        <v>16</v>
      </c>
      <c r="F1144" t="str">
        <f t="shared" ref="F1144:G1144" si="2519">F1119</f>
        <v>US</v>
      </c>
      <c r="G1144" t="str">
        <f t="shared" si="2519"/>
        <v>NULL</v>
      </c>
      <c r="H1144" t="s">
        <v>2353</v>
      </c>
      <c r="I1144" t="str">
        <f t="shared" si="2434"/>
        <v>Non-Document</v>
      </c>
      <c r="J1144">
        <f t="shared" si="2439"/>
        <v>6</v>
      </c>
      <c r="K1144">
        <f t="shared" ref="K1144:L1144" si="2520">K1119</f>
        <v>2.5</v>
      </c>
      <c r="L1144">
        <f t="shared" si="2520"/>
        <v>3</v>
      </c>
      <c r="M1144">
        <f>INDEX('Express Worldwide Export'!$C$14:$S$170,MATCH('Rate Load ExpressWW Export'!L1144,'Express Worldwide Export'!$B$14:$B$170,0),MATCH("Zone "&amp;'Rate Load ExpressWW Export'!J1144,'Express Worldwide Export'!$C$13:$S$13,0))*1</f>
        <v>22.29</v>
      </c>
      <c r="N1144" t="str">
        <f t="shared" si="2436"/>
        <v>Flat KG</v>
      </c>
      <c r="O1144" t="s">
        <v>2310</v>
      </c>
      <c r="P1144" t="s">
        <v>18</v>
      </c>
      <c r="R1144" t="str">
        <f t="shared" si="2426"/>
        <v>('DHL','2024-01-01','2024-12-31','12565','Export','US',NULL,'EXPRESS WW (NON-DOC) ','Non-Document','6',2.5,3,22.29,'Flat KG','AppliedMaterials_2024',NULL),</v>
      </c>
    </row>
    <row r="1145" spans="1:18" x14ac:dyDescent="0.3">
      <c r="A1145" t="str">
        <f t="shared" si="2437"/>
        <v>DHL</v>
      </c>
      <c r="B1145" s="1" t="s">
        <v>21</v>
      </c>
      <c r="C1145" s="1" t="s">
        <v>2309</v>
      </c>
      <c r="D1145">
        <v>12565</v>
      </c>
      <c r="E1145" t="s">
        <v>16</v>
      </c>
      <c r="F1145" t="str">
        <f t="shared" ref="F1145:G1145" si="2521">F1120</f>
        <v>US</v>
      </c>
      <c r="G1145" t="str">
        <f t="shared" si="2521"/>
        <v>NULL</v>
      </c>
      <c r="H1145" t="s">
        <v>2353</v>
      </c>
      <c r="I1145" t="str">
        <f t="shared" si="2434"/>
        <v>Non-Document</v>
      </c>
      <c r="J1145">
        <f t="shared" si="2439"/>
        <v>6</v>
      </c>
      <c r="K1145">
        <f t="shared" ref="K1145:L1145" si="2522">K1120</f>
        <v>3</v>
      </c>
      <c r="L1145">
        <f t="shared" si="2522"/>
        <v>3.5</v>
      </c>
      <c r="M1145">
        <f>INDEX('Express Worldwide Export'!$C$14:$S$170,MATCH('Rate Load ExpressWW Export'!L1145,'Express Worldwide Export'!$B$14:$B$170,0),MATCH("Zone "&amp;'Rate Load ExpressWW Export'!J1145,'Express Worldwide Export'!$C$13:$S$13,0))*1</f>
        <v>23.68</v>
      </c>
      <c r="N1145" t="str">
        <f t="shared" si="2436"/>
        <v>Flat KG</v>
      </c>
      <c r="O1145" t="s">
        <v>2310</v>
      </c>
      <c r="P1145" t="s">
        <v>18</v>
      </c>
      <c r="R1145" t="str">
        <f t="shared" si="2426"/>
        <v>('DHL','2024-01-01','2024-12-31','12565','Export','US',NULL,'EXPRESS WW (NON-DOC) ','Non-Document','6',3,3.5,23.68,'Flat KG','AppliedMaterials_2024',NULL),</v>
      </c>
    </row>
    <row r="1146" spans="1:18" x14ac:dyDescent="0.3">
      <c r="A1146" t="str">
        <f t="shared" si="2437"/>
        <v>DHL</v>
      </c>
      <c r="B1146" s="1" t="s">
        <v>21</v>
      </c>
      <c r="C1146" s="1" t="s">
        <v>2309</v>
      </c>
      <c r="D1146">
        <v>12565</v>
      </c>
      <c r="E1146" t="s">
        <v>16</v>
      </c>
      <c r="F1146" t="str">
        <f t="shared" ref="F1146:G1146" si="2523">F1121</f>
        <v>US</v>
      </c>
      <c r="G1146" t="str">
        <f t="shared" si="2523"/>
        <v>NULL</v>
      </c>
      <c r="H1146" t="s">
        <v>2353</v>
      </c>
      <c r="I1146" t="str">
        <f t="shared" si="2434"/>
        <v>Non-Document</v>
      </c>
      <c r="J1146">
        <f t="shared" si="2439"/>
        <v>6</v>
      </c>
      <c r="K1146">
        <f t="shared" ref="K1146:L1146" si="2524">K1121</f>
        <v>3.5</v>
      </c>
      <c r="L1146">
        <f t="shared" si="2524"/>
        <v>4</v>
      </c>
      <c r="M1146">
        <f>INDEX('Express Worldwide Export'!$C$14:$S$170,MATCH('Rate Load ExpressWW Export'!L1146,'Express Worldwide Export'!$B$14:$B$170,0),MATCH("Zone "&amp;'Rate Load ExpressWW Export'!J1146,'Express Worldwide Export'!$C$13:$S$13,0))*1</f>
        <v>25.07</v>
      </c>
      <c r="N1146" t="str">
        <f t="shared" si="2436"/>
        <v>Flat KG</v>
      </c>
      <c r="O1146" t="s">
        <v>2310</v>
      </c>
      <c r="P1146" t="s">
        <v>18</v>
      </c>
      <c r="R1146" t="str">
        <f t="shared" si="2426"/>
        <v>('DHL','2024-01-01','2024-12-31','12565','Export','US',NULL,'EXPRESS WW (NON-DOC) ','Non-Document','6',3.5,4,25.07,'Flat KG','AppliedMaterials_2024',NULL),</v>
      </c>
    </row>
    <row r="1147" spans="1:18" x14ac:dyDescent="0.3">
      <c r="A1147" t="str">
        <f t="shared" si="2437"/>
        <v>DHL</v>
      </c>
      <c r="B1147" s="1" t="s">
        <v>21</v>
      </c>
      <c r="C1147" s="1" t="s">
        <v>2309</v>
      </c>
      <c r="D1147">
        <v>12565</v>
      </c>
      <c r="E1147" t="s">
        <v>16</v>
      </c>
      <c r="F1147" t="str">
        <f t="shared" ref="F1147:G1147" si="2525">F1122</f>
        <v>US</v>
      </c>
      <c r="G1147" t="str">
        <f t="shared" si="2525"/>
        <v>NULL</v>
      </c>
      <c r="H1147" t="s">
        <v>2353</v>
      </c>
      <c r="I1147" t="str">
        <f t="shared" si="2434"/>
        <v>Non-Document</v>
      </c>
      <c r="J1147">
        <f t="shared" si="2439"/>
        <v>6</v>
      </c>
      <c r="K1147">
        <f t="shared" ref="K1147:L1147" si="2526">K1122</f>
        <v>4</v>
      </c>
      <c r="L1147">
        <f t="shared" si="2526"/>
        <v>4.5</v>
      </c>
      <c r="M1147">
        <f>INDEX('Express Worldwide Export'!$C$14:$S$170,MATCH('Rate Load ExpressWW Export'!L1147,'Express Worldwide Export'!$B$14:$B$170,0),MATCH("Zone "&amp;'Rate Load ExpressWW Export'!J1147,'Express Worldwide Export'!$C$13:$S$13,0))*1</f>
        <v>26.46</v>
      </c>
      <c r="N1147" t="str">
        <f t="shared" si="2436"/>
        <v>Flat KG</v>
      </c>
      <c r="O1147" t="s">
        <v>2310</v>
      </c>
      <c r="P1147" t="s">
        <v>18</v>
      </c>
      <c r="R1147" t="str">
        <f t="shared" si="2426"/>
        <v>('DHL','2024-01-01','2024-12-31','12565','Export','US',NULL,'EXPRESS WW (NON-DOC) ','Non-Document','6',4,4.5,26.46,'Flat KG','AppliedMaterials_2024',NULL),</v>
      </c>
    </row>
    <row r="1148" spans="1:18" x14ac:dyDescent="0.3">
      <c r="A1148" t="str">
        <f t="shared" si="2437"/>
        <v>DHL</v>
      </c>
      <c r="B1148" s="1" t="s">
        <v>21</v>
      </c>
      <c r="C1148" s="1" t="s">
        <v>2309</v>
      </c>
      <c r="D1148">
        <v>12565</v>
      </c>
      <c r="E1148" t="s">
        <v>16</v>
      </c>
      <c r="F1148" t="str">
        <f t="shared" ref="F1148:G1148" si="2527">F1123</f>
        <v>US</v>
      </c>
      <c r="G1148" t="str">
        <f t="shared" si="2527"/>
        <v>NULL</v>
      </c>
      <c r="H1148" t="s">
        <v>2353</v>
      </c>
      <c r="I1148" t="str">
        <f t="shared" si="2434"/>
        <v>Non-Document</v>
      </c>
      <c r="J1148">
        <f t="shared" si="2439"/>
        <v>6</v>
      </c>
      <c r="K1148">
        <f t="shared" ref="K1148:L1148" si="2528">K1123</f>
        <v>4.5</v>
      </c>
      <c r="L1148">
        <f t="shared" si="2528"/>
        <v>5</v>
      </c>
      <c r="M1148">
        <f>INDEX('Express Worldwide Export'!$C$14:$S$170,MATCH('Rate Load ExpressWW Export'!L1148,'Express Worldwide Export'!$B$14:$B$170,0),MATCH("Zone "&amp;'Rate Load ExpressWW Export'!J1148,'Express Worldwide Export'!$C$13:$S$13,0))*1</f>
        <v>27.85</v>
      </c>
      <c r="N1148" t="str">
        <f t="shared" si="2436"/>
        <v>Flat KG</v>
      </c>
      <c r="O1148" t="s">
        <v>2310</v>
      </c>
      <c r="P1148" t="s">
        <v>18</v>
      </c>
      <c r="R1148" t="str">
        <f t="shared" si="2426"/>
        <v>('DHL','2024-01-01','2024-12-31','12565','Export','US',NULL,'EXPRESS WW (NON-DOC) ','Non-Document','6',4.5,5,27.85,'Flat KG','AppliedMaterials_2024',NULL),</v>
      </c>
    </row>
    <row r="1149" spans="1:18" x14ac:dyDescent="0.3">
      <c r="A1149" t="str">
        <f t="shared" si="2437"/>
        <v>DHL</v>
      </c>
      <c r="B1149" s="1" t="s">
        <v>21</v>
      </c>
      <c r="C1149" s="1" t="s">
        <v>2309</v>
      </c>
      <c r="D1149">
        <v>12565</v>
      </c>
      <c r="E1149" t="s">
        <v>16</v>
      </c>
      <c r="F1149" t="str">
        <f t="shared" ref="F1149:G1149" si="2529">F1124</f>
        <v>US</v>
      </c>
      <c r="G1149" t="str">
        <f t="shared" si="2529"/>
        <v>NULL</v>
      </c>
      <c r="H1149" t="s">
        <v>2353</v>
      </c>
      <c r="I1149" t="str">
        <f t="shared" si="2434"/>
        <v>Non-Document</v>
      </c>
      <c r="J1149">
        <f t="shared" si="2439"/>
        <v>6</v>
      </c>
      <c r="K1149">
        <f t="shared" ref="K1149:L1149" si="2530">K1124</f>
        <v>5</v>
      </c>
      <c r="L1149">
        <f t="shared" si="2530"/>
        <v>5.5</v>
      </c>
      <c r="M1149">
        <f>INDEX('Express Worldwide Export'!$C$14:$S$170,MATCH('Rate Load ExpressWW Export'!L1149,'Express Worldwide Export'!$B$14:$B$170,0),MATCH("Zone "&amp;'Rate Load ExpressWW Export'!J1149,'Express Worldwide Export'!$C$13:$S$13,0))*1</f>
        <v>28.93</v>
      </c>
      <c r="N1149" t="str">
        <f t="shared" si="2436"/>
        <v>Flat KG</v>
      </c>
      <c r="O1149" t="s">
        <v>2310</v>
      </c>
      <c r="P1149" t="s">
        <v>18</v>
      </c>
      <c r="R1149" t="str">
        <f t="shared" si="2426"/>
        <v>('DHL','2024-01-01','2024-12-31','12565','Export','US',NULL,'EXPRESS WW (NON-DOC) ','Non-Document','6',5,5.5,28.93,'Flat KG','AppliedMaterials_2024',NULL),</v>
      </c>
    </row>
    <row r="1150" spans="1:18" x14ac:dyDescent="0.3">
      <c r="A1150" t="str">
        <f t="shared" si="2437"/>
        <v>DHL</v>
      </c>
      <c r="B1150" s="1" t="s">
        <v>21</v>
      </c>
      <c r="C1150" s="1" t="s">
        <v>2309</v>
      </c>
      <c r="D1150">
        <v>12565</v>
      </c>
      <c r="E1150" t="s">
        <v>16</v>
      </c>
      <c r="F1150" t="str">
        <f t="shared" ref="F1150:G1150" si="2531">F1125</f>
        <v>US</v>
      </c>
      <c r="G1150" t="str">
        <f t="shared" si="2531"/>
        <v>NULL</v>
      </c>
      <c r="H1150" t="s">
        <v>2353</v>
      </c>
      <c r="I1150" t="str">
        <f t="shared" si="2434"/>
        <v>Non-Document</v>
      </c>
      <c r="J1150">
        <f t="shared" si="2439"/>
        <v>6</v>
      </c>
      <c r="K1150">
        <f t="shared" ref="K1150:L1150" si="2532">K1125</f>
        <v>5.5</v>
      </c>
      <c r="L1150">
        <f t="shared" si="2532"/>
        <v>6</v>
      </c>
      <c r="M1150">
        <f>INDEX('Express Worldwide Export'!$C$14:$S$170,MATCH('Rate Load ExpressWW Export'!L1150,'Express Worldwide Export'!$B$14:$B$170,0),MATCH("Zone "&amp;'Rate Load ExpressWW Export'!J1150,'Express Worldwide Export'!$C$13:$S$13,0))*1</f>
        <v>30.01</v>
      </c>
      <c r="N1150" t="str">
        <f t="shared" si="2436"/>
        <v>Flat KG</v>
      </c>
      <c r="O1150" t="s">
        <v>2310</v>
      </c>
      <c r="P1150" t="s">
        <v>18</v>
      </c>
      <c r="R1150" t="str">
        <f t="shared" si="2426"/>
        <v>('DHL','2024-01-01','2024-12-31','12565','Export','US',NULL,'EXPRESS WW (NON-DOC) ','Non-Document','6',5.5,6,30.01,'Flat KG','AppliedMaterials_2024',NULL),</v>
      </c>
    </row>
    <row r="1151" spans="1:18" x14ac:dyDescent="0.3">
      <c r="A1151" t="str">
        <f t="shared" si="2437"/>
        <v>DHL</v>
      </c>
      <c r="B1151" s="1" t="s">
        <v>21</v>
      </c>
      <c r="C1151" s="1" t="s">
        <v>2309</v>
      </c>
      <c r="D1151">
        <v>12565</v>
      </c>
      <c r="E1151" t="s">
        <v>16</v>
      </c>
      <c r="F1151" t="str">
        <f t="shared" ref="F1151:G1151" si="2533">F1126</f>
        <v>US</v>
      </c>
      <c r="G1151" t="str">
        <f t="shared" si="2533"/>
        <v>NULL</v>
      </c>
      <c r="H1151" t="s">
        <v>2353</v>
      </c>
      <c r="I1151" t="str">
        <f t="shared" si="2434"/>
        <v>Non-Document</v>
      </c>
      <c r="J1151">
        <f t="shared" si="2439"/>
        <v>6</v>
      </c>
      <c r="K1151">
        <f t="shared" ref="K1151:L1151" si="2534">K1126</f>
        <v>6</v>
      </c>
      <c r="L1151">
        <f t="shared" si="2534"/>
        <v>6.5</v>
      </c>
      <c r="M1151">
        <f>INDEX('Express Worldwide Export'!$C$14:$S$170,MATCH('Rate Load ExpressWW Export'!L1151,'Express Worldwide Export'!$B$14:$B$170,0),MATCH("Zone "&amp;'Rate Load ExpressWW Export'!J1151,'Express Worldwide Export'!$C$13:$S$13,0))*1</f>
        <v>31.09</v>
      </c>
      <c r="N1151" t="str">
        <f t="shared" si="2436"/>
        <v>Flat KG</v>
      </c>
      <c r="O1151" t="s">
        <v>2310</v>
      </c>
      <c r="P1151" t="s">
        <v>18</v>
      </c>
      <c r="R1151" t="str">
        <f t="shared" si="2426"/>
        <v>('DHL','2024-01-01','2024-12-31','12565','Export','US',NULL,'EXPRESS WW (NON-DOC) ','Non-Document','6',6,6.5,31.09,'Flat KG','AppliedMaterials_2024',NULL),</v>
      </c>
    </row>
    <row r="1152" spans="1:18" x14ac:dyDescent="0.3">
      <c r="A1152" t="str">
        <f t="shared" si="2437"/>
        <v>DHL</v>
      </c>
      <c r="B1152" s="1" t="s">
        <v>21</v>
      </c>
      <c r="C1152" s="1" t="s">
        <v>2309</v>
      </c>
      <c r="D1152">
        <v>12565</v>
      </c>
      <c r="E1152" t="s">
        <v>16</v>
      </c>
      <c r="F1152" t="str">
        <f t="shared" ref="F1152:G1152" si="2535">F1127</f>
        <v>US</v>
      </c>
      <c r="G1152" t="str">
        <f t="shared" si="2535"/>
        <v>NULL</v>
      </c>
      <c r="H1152" t="s">
        <v>2353</v>
      </c>
      <c r="I1152" t="str">
        <f t="shared" si="2434"/>
        <v>Non-Document</v>
      </c>
      <c r="J1152">
        <f t="shared" si="2439"/>
        <v>6</v>
      </c>
      <c r="K1152">
        <f t="shared" ref="K1152:L1152" si="2536">K1127</f>
        <v>6.5</v>
      </c>
      <c r="L1152">
        <f t="shared" si="2536"/>
        <v>7</v>
      </c>
      <c r="M1152">
        <f>INDEX('Express Worldwide Export'!$C$14:$S$170,MATCH('Rate Load ExpressWW Export'!L1152,'Express Worldwide Export'!$B$14:$B$170,0),MATCH("Zone "&amp;'Rate Load ExpressWW Export'!J1152,'Express Worldwide Export'!$C$13:$S$13,0))*1</f>
        <v>32.17</v>
      </c>
      <c r="N1152" t="str">
        <f t="shared" si="2436"/>
        <v>Flat KG</v>
      </c>
      <c r="O1152" t="s">
        <v>2310</v>
      </c>
      <c r="P1152" t="s">
        <v>18</v>
      </c>
      <c r="R1152" t="str">
        <f t="shared" si="2426"/>
        <v>('DHL','2024-01-01','2024-12-31','12565','Export','US',NULL,'EXPRESS WW (NON-DOC) ','Non-Document','6',6.5,7,32.17,'Flat KG','AppliedMaterials_2024',NULL),</v>
      </c>
    </row>
    <row r="1153" spans="1:18" x14ac:dyDescent="0.3">
      <c r="A1153" t="str">
        <f t="shared" si="2437"/>
        <v>DHL</v>
      </c>
      <c r="B1153" s="1" t="s">
        <v>21</v>
      </c>
      <c r="C1153" s="1" t="s">
        <v>2309</v>
      </c>
      <c r="D1153">
        <v>12565</v>
      </c>
      <c r="E1153" t="s">
        <v>16</v>
      </c>
      <c r="F1153" t="str">
        <f t="shared" ref="F1153:G1153" si="2537">F1128</f>
        <v>US</v>
      </c>
      <c r="G1153" t="str">
        <f t="shared" si="2537"/>
        <v>NULL</v>
      </c>
      <c r="H1153" t="s">
        <v>2353</v>
      </c>
      <c r="I1153" t="str">
        <f t="shared" si="2434"/>
        <v>Non-Document</v>
      </c>
      <c r="J1153">
        <f t="shared" si="2439"/>
        <v>6</v>
      </c>
      <c r="K1153">
        <f t="shared" ref="K1153:L1153" si="2538">K1128</f>
        <v>7</v>
      </c>
      <c r="L1153">
        <f t="shared" si="2538"/>
        <v>7.5</v>
      </c>
      <c r="M1153">
        <f>INDEX('Express Worldwide Export'!$C$14:$S$170,MATCH('Rate Load ExpressWW Export'!L1153,'Express Worldwide Export'!$B$14:$B$170,0),MATCH("Zone "&amp;'Rate Load ExpressWW Export'!J1153,'Express Worldwide Export'!$C$13:$S$13,0))*1</f>
        <v>33.25</v>
      </c>
      <c r="N1153" t="str">
        <f t="shared" si="2436"/>
        <v>Flat KG</v>
      </c>
      <c r="O1153" t="s">
        <v>2310</v>
      </c>
      <c r="P1153" t="s">
        <v>18</v>
      </c>
      <c r="R1153" t="str">
        <f t="shared" si="2426"/>
        <v>('DHL','2024-01-01','2024-12-31','12565','Export','US',NULL,'EXPRESS WW (NON-DOC) ','Non-Document','6',7,7.5,33.25,'Flat KG','AppliedMaterials_2024',NULL),</v>
      </c>
    </row>
    <row r="1154" spans="1:18" x14ac:dyDescent="0.3">
      <c r="A1154" t="str">
        <f t="shared" si="2437"/>
        <v>DHL</v>
      </c>
      <c r="B1154" s="1" t="s">
        <v>21</v>
      </c>
      <c r="C1154" s="1" t="s">
        <v>2309</v>
      </c>
      <c r="D1154">
        <v>12565</v>
      </c>
      <c r="E1154" t="s">
        <v>16</v>
      </c>
      <c r="F1154" t="str">
        <f t="shared" ref="F1154:G1154" si="2539">F1129</f>
        <v>US</v>
      </c>
      <c r="G1154" t="str">
        <f t="shared" si="2539"/>
        <v>NULL</v>
      </c>
      <c r="H1154" t="s">
        <v>2353</v>
      </c>
      <c r="I1154" t="str">
        <f t="shared" si="2434"/>
        <v>Non-Document</v>
      </c>
      <c r="J1154">
        <f t="shared" si="2439"/>
        <v>6</v>
      </c>
      <c r="K1154">
        <f t="shared" ref="K1154:L1154" si="2540">K1129</f>
        <v>7.5</v>
      </c>
      <c r="L1154">
        <f t="shared" si="2540"/>
        <v>8</v>
      </c>
      <c r="M1154">
        <f>INDEX('Express Worldwide Export'!$C$14:$S$170,MATCH('Rate Load ExpressWW Export'!L1154,'Express Worldwide Export'!$B$14:$B$170,0),MATCH("Zone "&amp;'Rate Load ExpressWW Export'!J1154,'Express Worldwide Export'!$C$13:$S$13,0))*1</f>
        <v>34.33</v>
      </c>
      <c r="N1154" t="str">
        <f t="shared" si="2436"/>
        <v>Flat KG</v>
      </c>
      <c r="O1154" t="s">
        <v>2310</v>
      </c>
      <c r="P1154" t="s">
        <v>18</v>
      </c>
      <c r="R1154" t="str">
        <f t="shared" si="2426"/>
        <v>('DHL','2024-01-01','2024-12-31','12565','Export','US',NULL,'EXPRESS WW (NON-DOC) ','Non-Document','6',7.5,8,34.33,'Flat KG','AppliedMaterials_2024',NULL),</v>
      </c>
    </row>
    <row r="1155" spans="1:18" x14ac:dyDescent="0.3">
      <c r="A1155" t="str">
        <f t="shared" si="2437"/>
        <v>DHL</v>
      </c>
      <c r="B1155" s="1" t="s">
        <v>21</v>
      </c>
      <c r="C1155" s="1" t="s">
        <v>2309</v>
      </c>
      <c r="D1155">
        <v>12565</v>
      </c>
      <c r="E1155" t="s">
        <v>16</v>
      </c>
      <c r="F1155" t="str">
        <f t="shared" ref="F1155:G1155" si="2541">F1130</f>
        <v>US</v>
      </c>
      <c r="G1155" t="str">
        <f t="shared" si="2541"/>
        <v>NULL</v>
      </c>
      <c r="H1155" t="s">
        <v>2353</v>
      </c>
      <c r="I1155" t="str">
        <f t="shared" si="2434"/>
        <v>Non-Document</v>
      </c>
      <c r="J1155">
        <f t="shared" si="2439"/>
        <v>6</v>
      </c>
      <c r="K1155">
        <f t="shared" ref="K1155:L1155" si="2542">K1130</f>
        <v>8</v>
      </c>
      <c r="L1155">
        <f t="shared" si="2542"/>
        <v>8.5</v>
      </c>
      <c r="M1155">
        <f>INDEX('Express Worldwide Export'!$C$14:$S$170,MATCH('Rate Load ExpressWW Export'!L1155,'Express Worldwide Export'!$B$14:$B$170,0),MATCH("Zone "&amp;'Rate Load ExpressWW Export'!J1155,'Express Worldwide Export'!$C$13:$S$13,0))*1</f>
        <v>35.409999999999997</v>
      </c>
      <c r="N1155" t="str">
        <f t="shared" si="2436"/>
        <v>Flat KG</v>
      </c>
      <c r="O1155" t="s">
        <v>2310</v>
      </c>
      <c r="P1155" t="s">
        <v>18</v>
      </c>
      <c r="R1155" t="str">
        <f t="shared" si="2426"/>
        <v>('DHL','2024-01-01','2024-12-31','12565','Export','US',NULL,'EXPRESS WW (NON-DOC) ','Non-Document','6',8,8.5,35.41,'Flat KG','AppliedMaterials_2024',NULL),</v>
      </c>
    </row>
    <row r="1156" spans="1:18" x14ac:dyDescent="0.3">
      <c r="A1156" t="str">
        <f t="shared" si="2437"/>
        <v>DHL</v>
      </c>
      <c r="B1156" s="1" t="s">
        <v>21</v>
      </c>
      <c r="C1156" s="1" t="s">
        <v>2309</v>
      </c>
      <c r="D1156">
        <v>12565</v>
      </c>
      <c r="E1156" t="s">
        <v>16</v>
      </c>
      <c r="F1156" t="str">
        <f t="shared" ref="F1156:G1156" si="2543">F1131</f>
        <v>US</v>
      </c>
      <c r="G1156" t="str">
        <f t="shared" si="2543"/>
        <v>NULL</v>
      </c>
      <c r="H1156" t="s">
        <v>2353</v>
      </c>
      <c r="I1156" t="str">
        <f t="shared" si="2434"/>
        <v>Non-Document</v>
      </c>
      <c r="J1156">
        <f t="shared" si="2439"/>
        <v>6</v>
      </c>
      <c r="K1156">
        <f t="shared" ref="K1156:L1156" si="2544">K1131</f>
        <v>8.5</v>
      </c>
      <c r="L1156">
        <f t="shared" si="2544"/>
        <v>9</v>
      </c>
      <c r="M1156">
        <f>INDEX('Express Worldwide Export'!$C$14:$S$170,MATCH('Rate Load ExpressWW Export'!L1156,'Express Worldwide Export'!$B$14:$B$170,0),MATCH("Zone "&amp;'Rate Load ExpressWW Export'!J1156,'Express Worldwide Export'!$C$13:$S$13,0))*1</f>
        <v>36.49</v>
      </c>
      <c r="N1156" t="str">
        <f t="shared" si="2436"/>
        <v>Flat KG</v>
      </c>
      <c r="O1156" t="s">
        <v>2310</v>
      </c>
      <c r="P1156" t="s">
        <v>18</v>
      </c>
      <c r="R1156" t="str">
        <f t="shared" si="2426"/>
        <v>('DHL','2024-01-01','2024-12-31','12565','Export','US',NULL,'EXPRESS WW (NON-DOC) ','Non-Document','6',8.5,9,36.49,'Flat KG','AppliedMaterials_2024',NULL),</v>
      </c>
    </row>
    <row r="1157" spans="1:18" x14ac:dyDescent="0.3">
      <c r="A1157" t="str">
        <f t="shared" si="2437"/>
        <v>DHL</v>
      </c>
      <c r="B1157" s="1" t="s">
        <v>21</v>
      </c>
      <c r="C1157" s="1" t="s">
        <v>2309</v>
      </c>
      <c r="D1157">
        <v>12565</v>
      </c>
      <c r="E1157" t="s">
        <v>16</v>
      </c>
      <c r="F1157" t="str">
        <f t="shared" ref="F1157:G1157" si="2545">F1132</f>
        <v>US</v>
      </c>
      <c r="G1157" t="str">
        <f t="shared" si="2545"/>
        <v>NULL</v>
      </c>
      <c r="H1157" t="s">
        <v>2353</v>
      </c>
      <c r="I1157" t="str">
        <f t="shared" si="2434"/>
        <v>Non-Document</v>
      </c>
      <c r="J1157">
        <f t="shared" si="2439"/>
        <v>6</v>
      </c>
      <c r="K1157">
        <f t="shared" ref="K1157:L1157" si="2546">K1132</f>
        <v>9</v>
      </c>
      <c r="L1157">
        <f t="shared" si="2546"/>
        <v>9.5</v>
      </c>
      <c r="M1157">
        <f>INDEX('Express Worldwide Export'!$C$14:$S$170,MATCH('Rate Load ExpressWW Export'!L1157,'Express Worldwide Export'!$B$14:$B$170,0),MATCH("Zone "&amp;'Rate Load ExpressWW Export'!J1157,'Express Worldwide Export'!$C$13:$S$13,0))*1</f>
        <v>37.57</v>
      </c>
      <c r="N1157" t="str">
        <f t="shared" si="2436"/>
        <v>Flat KG</v>
      </c>
      <c r="O1157" t="s">
        <v>2310</v>
      </c>
      <c r="P1157" t="s">
        <v>18</v>
      </c>
      <c r="R1157" t="str">
        <f t="shared" si="2426"/>
        <v>('DHL','2024-01-01','2024-12-31','12565','Export','US',NULL,'EXPRESS WW (NON-DOC) ','Non-Document','6',9,9.5,37.57,'Flat KG','AppliedMaterials_2024',NULL),</v>
      </c>
    </row>
    <row r="1158" spans="1:18" x14ac:dyDescent="0.3">
      <c r="A1158" t="str">
        <f t="shared" si="2437"/>
        <v>DHL</v>
      </c>
      <c r="B1158" s="1" t="s">
        <v>21</v>
      </c>
      <c r="C1158" s="1" t="s">
        <v>2309</v>
      </c>
      <c r="D1158">
        <v>12565</v>
      </c>
      <c r="E1158" t="s">
        <v>16</v>
      </c>
      <c r="F1158" t="str">
        <f t="shared" ref="F1158:G1158" si="2547">F1133</f>
        <v>US</v>
      </c>
      <c r="G1158" t="str">
        <f t="shared" si="2547"/>
        <v>NULL</v>
      </c>
      <c r="H1158" t="s">
        <v>2353</v>
      </c>
      <c r="I1158" t="str">
        <f t="shared" si="2434"/>
        <v>Non-Document</v>
      </c>
      <c r="J1158">
        <f t="shared" si="2439"/>
        <v>6</v>
      </c>
      <c r="K1158">
        <f t="shared" ref="K1158:L1158" si="2548">K1133</f>
        <v>9.5</v>
      </c>
      <c r="L1158">
        <f t="shared" si="2548"/>
        <v>10</v>
      </c>
      <c r="M1158">
        <f>INDEX('Express Worldwide Export'!$C$14:$S$170,MATCH('Rate Load ExpressWW Export'!L1158,'Express Worldwide Export'!$B$14:$B$170,0),MATCH("Zone "&amp;'Rate Load ExpressWW Export'!J1158,'Express Worldwide Export'!$C$13:$S$13,0))*1</f>
        <v>38.65</v>
      </c>
      <c r="N1158" t="str">
        <f t="shared" si="2436"/>
        <v>Flat KG</v>
      </c>
      <c r="O1158" t="s">
        <v>2310</v>
      </c>
      <c r="P1158" t="s">
        <v>18</v>
      </c>
      <c r="R1158" t="str">
        <f t="shared" si="2426"/>
        <v>('DHL','2024-01-01','2024-12-31','12565','Export','US',NULL,'EXPRESS WW (NON-DOC) ','Non-Document','6',9.5,10,38.65,'Flat KG','AppliedMaterials_2024',NULL),</v>
      </c>
    </row>
    <row r="1159" spans="1:18" x14ac:dyDescent="0.3">
      <c r="A1159" t="str">
        <f t="shared" si="2437"/>
        <v>DHL</v>
      </c>
      <c r="B1159" s="1" t="s">
        <v>21</v>
      </c>
      <c r="C1159" s="1" t="s">
        <v>2309</v>
      </c>
      <c r="D1159">
        <v>12565</v>
      </c>
      <c r="E1159" t="s">
        <v>16</v>
      </c>
      <c r="F1159" t="str">
        <f t="shared" ref="F1159:G1159" si="2549">F1134</f>
        <v>US</v>
      </c>
      <c r="G1159" t="str">
        <f t="shared" si="2549"/>
        <v>NULL</v>
      </c>
      <c r="H1159" t="s">
        <v>2353</v>
      </c>
      <c r="I1159" t="str">
        <f t="shared" si="2434"/>
        <v>Non-Document</v>
      </c>
      <c r="J1159">
        <f t="shared" si="2439"/>
        <v>6</v>
      </c>
      <c r="K1159">
        <f t="shared" ref="K1159:L1159" si="2550">K1134</f>
        <v>10</v>
      </c>
      <c r="L1159">
        <f t="shared" si="2550"/>
        <v>20</v>
      </c>
      <c r="M1159">
        <f>INDEX('Express Worldwide Export'!$C$14:$S$170,MATCH('Rate Load ExpressWW Export'!L1159,'Express Worldwide Export'!$B$14:$B$170,0),MATCH("Zone "&amp;'Rate Load ExpressWW Export'!J1159,'Express Worldwide Export'!$C$13:$S$13,0))*1</f>
        <v>0.68</v>
      </c>
      <c r="N1159" t="str">
        <f t="shared" si="2436"/>
        <v>Per0.5KG_A</v>
      </c>
      <c r="O1159" t="s">
        <v>2310</v>
      </c>
      <c r="P1159">
        <f>M1158</f>
        <v>38.65</v>
      </c>
      <c r="R1159" t="str">
        <f t="shared" si="2426"/>
        <v>('DHL','2024-01-01','2024-12-31','12565','Export','US',NULL,'EXPRESS WW (NON-DOC) ','Non-Document','6',10,20,0.68,'Per0.5KG_A','AppliedMaterials_2024',38.65),</v>
      </c>
    </row>
    <row r="1160" spans="1:18" x14ac:dyDescent="0.3">
      <c r="A1160" t="str">
        <f t="shared" si="2437"/>
        <v>DHL</v>
      </c>
      <c r="B1160" s="1" t="s">
        <v>21</v>
      </c>
      <c r="C1160" s="1" t="s">
        <v>2309</v>
      </c>
      <c r="D1160">
        <v>12565</v>
      </c>
      <c r="E1160" t="s">
        <v>16</v>
      </c>
      <c r="F1160" t="str">
        <f t="shared" ref="F1160:G1160" si="2551">F1135</f>
        <v>US</v>
      </c>
      <c r="G1160" t="str">
        <f t="shared" si="2551"/>
        <v>NULL</v>
      </c>
      <c r="H1160" t="s">
        <v>2353</v>
      </c>
      <c r="I1160" t="str">
        <f t="shared" si="2434"/>
        <v>Non-Document</v>
      </c>
      <c r="J1160">
        <f t="shared" si="2439"/>
        <v>6</v>
      </c>
      <c r="K1160">
        <f t="shared" ref="K1160:L1160" si="2552">K1135</f>
        <v>20</v>
      </c>
      <c r="L1160">
        <f t="shared" si="2552"/>
        <v>30</v>
      </c>
      <c r="M1160">
        <f>INDEX('Express Worldwide Export'!$C$14:$S$170,MATCH('Rate Load ExpressWW Export'!L1160,'Express Worldwide Export'!$B$14:$B$170,0),MATCH("Zone "&amp;'Rate Load ExpressWW Export'!J1160,'Express Worldwide Export'!$C$13:$S$13,0))*1</f>
        <v>0.67</v>
      </c>
      <c r="N1160" t="str">
        <f t="shared" si="2436"/>
        <v>Per0.5KG_A</v>
      </c>
      <c r="O1160" t="s">
        <v>2310</v>
      </c>
      <c r="P1160">
        <f>P1159+((K1160-K1159)*2)*M1159</f>
        <v>52.25</v>
      </c>
      <c r="R1160" t="str">
        <f t="shared" si="2426"/>
        <v>('DHL','2024-01-01','2024-12-31','12565','Export','US',NULL,'EXPRESS WW (NON-DOC) ','Non-Document','6',20,30,0.67,'Per0.5KG_A','AppliedMaterials_2024',52.25),</v>
      </c>
    </row>
    <row r="1161" spans="1:18" x14ac:dyDescent="0.3">
      <c r="A1161" t="str">
        <f t="shared" si="2437"/>
        <v>DHL</v>
      </c>
      <c r="B1161" s="1" t="s">
        <v>21</v>
      </c>
      <c r="C1161" s="1" t="s">
        <v>2309</v>
      </c>
      <c r="D1161">
        <v>12565</v>
      </c>
      <c r="E1161" t="s">
        <v>16</v>
      </c>
      <c r="F1161" t="str">
        <f t="shared" ref="F1161:G1161" si="2553">F1136</f>
        <v>US</v>
      </c>
      <c r="G1161" t="str">
        <f t="shared" si="2553"/>
        <v>NULL</v>
      </c>
      <c r="H1161" t="s">
        <v>2353</v>
      </c>
      <c r="I1161" t="str">
        <f t="shared" si="2434"/>
        <v>Non-Document</v>
      </c>
      <c r="J1161">
        <f t="shared" si="2439"/>
        <v>6</v>
      </c>
      <c r="K1161">
        <f t="shared" ref="K1161:L1161" si="2554">K1136</f>
        <v>30</v>
      </c>
      <c r="L1161">
        <f t="shared" si="2554"/>
        <v>70</v>
      </c>
      <c r="M1161">
        <f>INDEX('Express Worldwide Export'!$C$14:$S$170,MATCH('Rate Load ExpressWW Export'!L1161,'Express Worldwide Export'!$B$14:$B$170,0),MATCH("Zone "&amp;'Rate Load ExpressWW Export'!J1161,'Express Worldwide Export'!$C$13:$S$13,0))*1</f>
        <v>1.33</v>
      </c>
      <c r="N1161" t="str">
        <f t="shared" si="2436"/>
        <v>Per0.5KG_A</v>
      </c>
      <c r="O1161" t="s">
        <v>2310</v>
      </c>
      <c r="P1161">
        <f>P1160+(K1161-K1160)*2*M1160</f>
        <v>65.650000000000006</v>
      </c>
      <c r="R1161" t="str">
        <f t="shared" si="2426"/>
        <v>('DHL','2024-01-01','2024-12-31','12565','Export','US',NULL,'EXPRESS WW (NON-DOC) ','Non-Document','6',30,70,1.33,'Per0.5KG_A','AppliedMaterials_2024',65.65),</v>
      </c>
    </row>
    <row r="1162" spans="1:18" x14ac:dyDescent="0.3">
      <c r="A1162" t="str">
        <f t="shared" si="2437"/>
        <v>DHL</v>
      </c>
      <c r="B1162" s="1" t="s">
        <v>21</v>
      </c>
      <c r="C1162" s="1" t="s">
        <v>2309</v>
      </c>
      <c r="D1162">
        <v>12565</v>
      </c>
      <c r="E1162" t="s">
        <v>16</v>
      </c>
      <c r="F1162" t="str">
        <f t="shared" ref="F1162:G1162" si="2555">F1137</f>
        <v>US</v>
      </c>
      <c r="G1162" t="str">
        <f t="shared" si="2555"/>
        <v>NULL</v>
      </c>
      <c r="H1162" t="s">
        <v>2353</v>
      </c>
      <c r="I1162" t="str">
        <f t="shared" si="2434"/>
        <v>Non-Document</v>
      </c>
      <c r="J1162">
        <f t="shared" si="2439"/>
        <v>6</v>
      </c>
      <c r="K1162">
        <f t="shared" ref="K1162:L1162" si="2556">K1137</f>
        <v>70</v>
      </c>
      <c r="L1162">
        <f t="shared" si="2556"/>
        <v>300</v>
      </c>
      <c r="M1162">
        <f>INDEX('Express Worldwide Export'!$C$14:$S$170,MATCH('Rate Load ExpressWW Export'!L1162,'Express Worldwide Export'!$B$14:$B$170,0),MATCH("Zone "&amp;'Rate Load ExpressWW Export'!J1162,'Express Worldwide Export'!$C$13:$S$13,0))*1</f>
        <v>2.4</v>
      </c>
      <c r="N1162" t="str">
        <f t="shared" si="2436"/>
        <v>Per0.5KG_A</v>
      </c>
      <c r="O1162" t="s">
        <v>2310</v>
      </c>
      <c r="P1162">
        <f>P1161+(K1162-K1161)*2*M1161</f>
        <v>172.05</v>
      </c>
      <c r="R1162" t="str">
        <f t="shared" si="2426"/>
        <v>('DHL','2024-01-01','2024-12-31','12565','Export','US',NULL,'EXPRESS WW (NON-DOC) ','Non-Document','6',70,300,2.4,'Per0.5KG_A','AppliedMaterials_2024',172.05),</v>
      </c>
    </row>
    <row r="1163" spans="1:18" x14ac:dyDescent="0.3">
      <c r="A1163" t="str">
        <f t="shared" si="2437"/>
        <v>DHL</v>
      </c>
      <c r="B1163" s="1" t="s">
        <v>21</v>
      </c>
      <c r="C1163" s="1" t="s">
        <v>2309</v>
      </c>
      <c r="D1163">
        <v>12565</v>
      </c>
      <c r="E1163" t="s">
        <v>16</v>
      </c>
      <c r="F1163" t="str">
        <f t="shared" ref="F1163:G1163" si="2557">F1138</f>
        <v>US</v>
      </c>
      <c r="G1163" t="str">
        <f t="shared" si="2557"/>
        <v>NULL</v>
      </c>
      <c r="H1163" t="s">
        <v>2353</v>
      </c>
      <c r="I1163" t="str">
        <f t="shared" si="2434"/>
        <v>Non-Document</v>
      </c>
      <c r="J1163">
        <f t="shared" si="2439"/>
        <v>6</v>
      </c>
      <c r="K1163">
        <f t="shared" ref="K1163:L1163" si="2558">K1138</f>
        <v>300</v>
      </c>
      <c r="L1163">
        <f t="shared" si="2558"/>
        <v>99999</v>
      </c>
      <c r="M1163">
        <f>INDEX('Express Worldwide Export'!$C$14:$S$170,MATCH('Rate Load ExpressWW Export'!L1163,'Express Worldwide Export'!$B$14:$B$170,0),MATCH("Zone "&amp;'Rate Load ExpressWW Export'!J1163,'Express Worldwide Export'!$C$13:$S$13,0))*1</f>
        <v>2.3199999999999998</v>
      </c>
      <c r="N1163" t="str">
        <f t="shared" si="2436"/>
        <v>Per0.5KG_A</v>
      </c>
      <c r="O1163" t="s">
        <v>2310</v>
      </c>
      <c r="P1163">
        <f>P1162+(K1163-K1162)*2*M1162</f>
        <v>1276.05</v>
      </c>
      <c r="R1163" t="str">
        <f t="shared" ref="R1163:R1226" si="2559">SUBSTITUTE(IF(OR(ROW(A1163)=2,MOD(ROW(A1163),1000)=0),"insert into tnl_rating.dbo.dhl_express_rate_master values ('DHL','"&amp;B1163&amp;"','"&amp;C1163&amp;"','"&amp;D1163&amp;"','"&amp;E1163&amp;"','"&amp;F1163&amp;"','"&amp;G1163&amp;"','"&amp;H1163&amp;"','"&amp;I1163&amp;"','"&amp;J1163&amp;"',"&amp;K1163&amp;","&amp;L1163&amp;","&amp;M1163&amp;",'"&amp;N1163&amp;"','"&amp;O1163&amp;"',"&amp;P1163&amp;"),",IF(OR(A1164="",MOD(ROW(A1164),1000)=0),"('DHL','"&amp;B1163&amp;"','"&amp;C1163&amp;"','"&amp;D1163&amp;"','"&amp;E1163&amp;"','"&amp;F1163&amp;"','"&amp;G1163&amp;"','"&amp;H1163&amp;"','"&amp;I1163&amp;"','"&amp;J1163&amp;"',"&amp;K1163&amp;","&amp;L1163&amp;","&amp;M1163&amp;",'"&amp;N1163&amp;"','"&amp;O1163&amp;"',"&amp;P1163&amp;")","('DHL','"&amp;B1163&amp;"','"&amp;C1163&amp;"','"&amp;D1163&amp;"','"&amp;E1163&amp;"','"&amp;F1163&amp;"','"&amp;G1163&amp;"','"&amp;H1163&amp;"','"&amp;I1163&amp;"','"&amp;J1163&amp;"',"&amp;K1163&amp;","&amp;L1163&amp;","&amp;M1163&amp;",'"&amp;N1163&amp;"','"&amp;O1163&amp;"',"&amp;P1163&amp;"),")),"'NULL'","NULL")</f>
        <v>('DHL','2024-01-01','2024-12-31','12565','Export','US',NULL,'EXPRESS WW (NON-DOC) ','Non-Document','6',300,99999,2.32,'Per0.5KG_A','AppliedMaterials_2024',1276.05),</v>
      </c>
    </row>
    <row r="1164" spans="1:18" x14ac:dyDescent="0.3">
      <c r="A1164" t="str">
        <f t="shared" si="2437"/>
        <v>DHL</v>
      </c>
      <c r="B1164" s="1" t="s">
        <v>21</v>
      </c>
      <c r="C1164" s="1" t="s">
        <v>2309</v>
      </c>
      <c r="D1164">
        <v>12565</v>
      </c>
      <c r="E1164" t="s">
        <v>16</v>
      </c>
      <c r="F1164" t="str">
        <f t="shared" ref="F1164:G1164" si="2560">F1139</f>
        <v>US</v>
      </c>
      <c r="G1164" t="str">
        <f t="shared" si="2560"/>
        <v>NULL</v>
      </c>
      <c r="H1164" t="s">
        <v>2353</v>
      </c>
      <c r="I1164" t="str">
        <f t="shared" si="2434"/>
        <v>Non-Document</v>
      </c>
      <c r="J1164">
        <f t="shared" si="2439"/>
        <v>7</v>
      </c>
      <c r="K1164">
        <f t="shared" ref="K1164:L1164" si="2561">K1139</f>
        <v>0</v>
      </c>
      <c r="L1164">
        <f t="shared" si="2561"/>
        <v>0.5</v>
      </c>
      <c r="M1164">
        <f>INDEX('Express Worldwide Export'!$C$14:$S$170,MATCH('Rate Load ExpressWW Export'!L1164,'Express Worldwide Export'!$B$14:$B$170,0),MATCH("Zone "&amp;'Rate Load ExpressWW Export'!J1164,'Express Worldwide Export'!$C$13:$S$13,0))*1</f>
        <v>20.72</v>
      </c>
      <c r="N1164" t="str">
        <f t="shared" si="2436"/>
        <v>Flat KG</v>
      </c>
      <c r="O1164" t="s">
        <v>2310</v>
      </c>
      <c r="P1164" t="s">
        <v>18</v>
      </c>
      <c r="R1164" t="str">
        <f t="shared" si="2559"/>
        <v>('DHL','2024-01-01','2024-12-31','12565','Export','US',NULL,'EXPRESS WW (NON-DOC) ','Non-Document','7',0,0.5,20.72,'Flat KG','AppliedMaterials_2024',NULL),</v>
      </c>
    </row>
    <row r="1165" spans="1:18" x14ac:dyDescent="0.3">
      <c r="A1165" t="str">
        <f t="shared" si="2437"/>
        <v>DHL</v>
      </c>
      <c r="B1165" s="1" t="s">
        <v>21</v>
      </c>
      <c r="C1165" s="1" t="s">
        <v>2309</v>
      </c>
      <c r="D1165">
        <v>12565</v>
      </c>
      <c r="E1165" t="s">
        <v>16</v>
      </c>
      <c r="F1165" t="str">
        <f t="shared" ref="F1165:G1165" si="2562">F1140</f>
        <v>US</v>
      </c>
      <c r="G1165" t="str">
        <f t="shared" si="2562"/>
        <v>NULL</v>
      </c>
      <c r="H1165" t="s">
        <v>2353</v>
      </c>
      <c r="I1165" t="str">
        <f t="shared" si="2434"/>
        <v>Non-Document</v>
      </c>
      <c r="J1165">
        <f t="shared" si="2439"/>
        <v>7</v>
      </c>
      <c r="K1165">
        <f t="shared" ref="K1165:L1165" si="2563">K1140</f>
        <v>0.5</v>
      </c>
      <c r="L1165">
        <f t="shared" si="2563"/>
        <v>1</v>
      </c>
      <c r="M1165">
        <f>INDEX('Express Worldwide Export'!$C$14:$S$170,MATCH('Rate Load ExpressWW Export'!L1165,'Express Worldwide Export'!$B$14:$B$170,0),MATCH("Zone "&amp;'Rate Load ExpressWW Export'!J1165,'Express Worldwide Export'!$C$13:$S$13,0))*1</f>
        <v>22.97</v>
      </c>
      <c r="N1165" t="str">
        <f t="shared" si="2436"/>
        <v>Flat KG</v>
      </c>
      <c r="O1165" t="s">
        <v>2310</v>
      </c>
      <c r="P1165" t="s">
        <v>18</v>
      </c>
      <c r="R1165" t="str">
        <f t="shared" si="2559"/>
        <v>('DHL','2024-01-01','2024-12-31','12565','Export','US',NULL,'EXPRESS WW (NON-DOC) ','Non-Document','7',0.5,1,22.97,'Flat KG','AppliedMaterials_2024',NULL),</v>
      </c>
    </row>
    <row r="1166" spans="1:18" x14ac:dyDescent="0.3">
      <c r="A1166" t="str">
        <f t="shared" si="2437"/>
        <v>DHL</v>
      </c>
      <c r="B1166" s="1" t="s">
        <v>21</v>
      </c>
      <c r="C1166" s="1" t="s">
        <v>2309</v>
      </c>
      <c r="D1166">
        <v>12565</v>
      </c>
      <c r="E1166" t="s">
        <v>16</v>
      </c>
      <c r="F1166" t="str">
        <f t="shared" ref="F1166:G1166" si="2564">F1141</f>
        <v>US</v>
      </c>
      <c r="G1166" t="str">
        <f t="shared" si="2564"/>
        <v>NULL</v>
      </c>
      <c r="H1166" t="s">
        <v>2353</v>
      </c>
      <c r="I1166" t="str">
        <f t="shared" si="2434"/>
        <v>Non-Document</v>
      </c>
      <c r="J1166">
        <f t="shared" si="2439"/>
        <v>7</v>
      </c>
      <c r="K1166">
        <f t="shared" ref="K1166:L1166" si="2565">K1141</f>
        <v>1</v>
      </c>
      <c r="L1166">
        <f t="shared" si="2565"/>
        <v>1.5</v>
      </c>
      <c r="M1166">
        <f>INDEX('Express Worldwide Export'!$C$14:$S$170,MATCH('Rate Load ExpressWW Export'!L1166,'Express Worldwide Export'!$B$14:$B$170,0),MATCH("Zone "&amp;'Rate Load ExpressWW Export'!J1166,'Express Worldwide Export'!$C$13:$S$13,0))*1</f>
        <v>24.74</v>
      </c>
      <c r="N1166" t="str">
        <f t="shared" si="2436"/>
        <v>Flat KG</v>
      </c>
      <c r="O1166" t="s">
        <v>2310</v>
      </c>
      <c r="P1166" t="s">
        <v>18</v>
      </c>
      <c r="R1166" t="str">
        <f t="shared" si="2559"/>
        <v>('DHL','2024-01-01','2024-12-31','12565','Export','US',NULL,'EXPRESS WW (NON-DOC) ','Non-Document','7',1,1.5,24.74,'Flat KG','AppliedMaterials_2024',NULL),</v>
      </c>
    </row>
    <row r="1167" spans="1:18" x14ac:dyDescent="0.3">
      <c r="A1167" t="str">
        <f t="shared" si="2437"/>
        <v>DHL</v>
      </c>
      <c r="B1167" s="1" t="s">
        <v>21</v>
      </c>
      <c r="C1167" s="1" t="s">
        <v>2309</v>
      </c>
      <c r="D1167">
        <v>12565</v>
      </c>
      <c r="E1167" t="s">
        <v>16</v>
      </c>
      <c r="F1167" t="str">
        <f t="shared" ref="F1167:G1167" si="2566">F1142</f>
        <v>US</v>
      </c>
      <c r="G1167" t="str">
        <f t="shared" si="2566"/>
        <v>NULL</v>
      </c>
      <c r="H1167" t="s">
        <v>2353</v>
      </c>
      <c r="I1167" t="str">
        <f t="shared" ref="I1167:I1230" si="2567">I1142</f>
        <v>Non-Document</v>
      </c>
      <c r="J1167">
        <f t="shared" si="2439"/>
        <v>7</v>
      </c>
      <c r="K1167">
        <f t="shared" ref="K1167:L1167" si="2568">K1142</f>
        <v>1.5</v>
      </c>
      <c r="L1167">
        <f t="shared" si="2568"/>
        <v>2</v>
      </c>
      <c r="M1167">
        <f>INDEX('Express Worldwide Export'!$C$14:$S$170,MATCH('Rate Load ExpressWW Export'!L1167,'Express Worldwide Export'!$B$14:$B$170,0),MATCH("Zone "&amp;'Rate Load ExpressWW Export'!J1167,'Express Worldwide Export'!$C$13:$S$13,0))*1</f>
        <v>26.51</v>
      </c>
      <c r="N1167" t="str">
        <f t="shared" ref="N1167:N1230" si="2569">N1142</f>
        <v>Flat KG</v>
      </c>
      <c r="O1167" t="s">
        <v>2310</v>
      </c>
      <c r="P1167" t="s">
        <v>18</v>
      </c>
      <c r="R1167" t="str">
        <f t="shared" si="2559"/>
        <v>('DHL','2024-01-01','2024-12-31','12565','Export','US',NULL,'EXPRESS WW (NON-DOC) ','Non-Document','7',1.5,2,26.51,'Flat KG','AppliedMaterials_2024',NULL),</v>
      </c>
    </row>
    <row r="1168" spans="1:18" x14ac:dyDescent="0.3">
      <c r="A1168" t="str">
        <f t="shared" ref="A1168:A1231" si="2570">A1143</f>
        <v>DHL</v>
      </c>
      <c r="B1168" s="1" t="s">
        <v>21</v>
      </c>
      <c r="C1168" s="1" t="s">
        <v>2309</v>
      </c>
      <c r="D1168">
        <v>12565</v>
      </c>
      <c r="E1168" t="s">
        <v>16</v>
      </c>
      <c r="F1168" t="str">
        <f t="shared" ref="F1168:G1168" si="2571">F1143</f>
        <v>US</v>
      </c>
      <c r="G1168" t="str">
        <f t="shared" si="2571"/>
        <v>NULL</v>
      </c>
      <c r="H1168" t="s">
        <v>2353</v>
      </c>
      <c r="I1168" t="str">
        <f t="shared" si="2567"/>
        <v>Non-Document</v>
      </c>
      <c r="J1168">
        <f t="shared" ref="J1168:J1231" si="2572">J1143+1</f>
        <v>7</v>
      </c>
      <c r="K1168">
        <f t="shared" ref="K1168:L1168" si="2573">K1143</f>
        <v>2</v>
      </c>
      <c r="L1168">
        <f t="shared" si="2573"/>
        <v>2.5</v>
      </c>
      <c r="M1168">
        <f>INDEX('Express Worldwide Export'!$C$14:$S$170,MATCH('Rate Load ExpressWW Export'!L1168,'Express Worldwide Export'!$B$14:$B$170,0),MATCH("Zone "&amp;'Rate Load ExpressWW Export'!J1168,'Express Worldwide Export'!$C$13:$S$13,0))*1</f>
        <v>27.91</v>
      </c>
      <c r="N1168" t="str">
        <f t="shared" si="2569"/>
        <v>Flat KG</v>
      </c>
      <c r="O1168" t="s">
        <v>2310</v>
      </c>
      <c r="P1168" t="s">
        <v>18</v>
      </c>
      <c r="R1168" t="str">
        <f t="shared" si="2559"/>
        <v>('DHL','2024-01-01','2024-12-31','12565','Export','US',NULL,'EXPRESS WW (NON-DOC) ','Non-Document','7',2,2.5,27.91,'Flat KG','AppliedMaterials_2024',NULL),</v>
      </c>
    </row>
    <row r="1169" spans="1:18" x14ac:dyDescent="0.3">
      <c r="A1169" t="str">
        <f t="shared" si="2570"/>
        <v>DHL</v>
      </c>
      <c r="B1169" s="1" t="s">
        <v>21</v>
      </c>
      <c r="C1169" s="1" t="s">
        <v>2309</v>
      </c>
      <c r="D1169">
        <v>12565</v>
      </c>
      <c r="E1169" t="s">
        <v>16</v>
      </c>
      <c r="F1169" t="str">
        <f t="shared" ref="F1169:G1169" si="2574">F1144</f>
        <v>US</v>
      </c>
      <c r="G1169" t="str">
        <f t="shared" si="2574"/>
        <v>NULL</v>
      </c>
      <c r="H1169" t="s">
        <v>2353</v>
      </c>
      <c r="I1169" t="str">
        <f t="shared" si="2567"/>
        <v>Non-Document</v>
      </c>
      <c r="J1169">
        <f t="shared" si="2572"/>
        <v>7</v>
      </c>
      <c r="K1169">
        <f t="shared" ref="K1169:L1169" si="2575">K1144</f>
        <v>2.5</v>
      </c>
      <c r="L1169">
        <f t="shared" si="2575"/>
        <v>3</v>
      </c>
      <c r="M1169">
        <f>INDEX('Express Worldwide Export'!$C$14:$S$170,MATCH('Rate Load ExpressWW Export'!L1169,'Express Worldwide Export'!$B$14:$B$170,0),MATCH("Zone "&amp;'Rate Load ExpressWW Export'!J1169,'Express Worldwide Export'!$C$13:$S$13,0))*1</f>
        <v>29.45</v>
      </c>
      <c r="N1169" t="str">
        <f t="shared" si="2569"/>
        <v>Flat KG</v>
      </c>
      <c r="O1169" t="s">
        <v>2310</v>
      </c>
      <c r="P1169" t="s">
        <v>18</v>
      </c>
      <c r="R1169" t="str">
        <f t="shared" si="2559"/>
        <v>('DHL','2024-01-01','2024-12-31','12565','Export','US',NULL,'EXPRESS WW (NON-DOC) ','Non-Document','7',2.5,3,29.45,'Flat KG','AppliedMaterials_2024',NULL),</v>
      </c>
    </row>
    <row r="1170" spans="1:18" x14ac:dyDescent="0.3">
      <c r="A1170" t="str">
        <f t="shared" si="2570"/>
        <v>DHL</v>
      </c>
      <c r="B1170" s="1" t="s">
        <v>21</v>
      </c>
      <c r="C1170" s="1" t="s">
        <v>2309</v>
      </c>
      <c r="D1170">
        <v>12565</v>
      </c>
      <c r="E1170" t="s">
        <v>16</v>
      </c>
      <c r="F1170" t="str">
        <f t="shared" ref="F1170:G1170" si="2576">F1145</f>
        <v>US</v>
      </c>
      <c r="G1170" t="str">
        <f t="shared" si="2576"/>
        <v>NULL</v>
      </c>
      <c r="H1170" t="s">
        <v>2353</v>
      </c>
      <c r="I1170" t="str">
        <f t="shared" si="2567"/>
        <v>Non-Document</v>
      </c>
      <c r="J1170">
        <f t="shared" si="2572"/>
        <v>7</v>
      </c>
      <c r="K1170">
        <f t="shared" ref="K1170:L1170" si="2577">K1145</f>
        <v>3</v>
      </c>
      <c r="L1170">
        <f t="shared" si="2577"/>
        <v>3.5</v>
      </c>
      <c r="M1170">
        <f>INDEX('Express Worldwide Export'!$C$14:$S$170,MATCH('Rate Load ExpressWW Export'!L1170,'Express Worldwide Export'!$B$14:$B$170,0),MATCH("Zone "&amp;'Rate Load ExpressWW Export'!J1170,'Express Worldwide Export'!$C$13:$S$13,0))*1</f>
        <v>30.99</v>
      </c>
      <c r="N1170" t="str">
        <f t="shared" si="2569"/>
        <v>Flat KG</v>
      </c>
      <c r="O1170" t="s">
        <v>2310</v>
      </c>
      <c r="P1170" t="s">
        <v>18</v>
      </c>
      <c r="R1170" t="str">
        <f t="shared" si="2559"/>
        <v>('DHL','2024-01-01','2024-12-31','12565','Export','US',NULL,'EXPRESS WW (NON-DOC) ','Non-Document','7',3,3.5,30.99,'Flat KG','AppliedMaterials_2024',NULL),</v>
      </c>
    </row>
    <row r="1171" spans="1:18" x14ac:dyDescent="0.3">
      <c r="A1171" t="str">
        <f t="shared" si="2570"/>
        <v>DHL</v>
      </c>
      <c r="B1171" s="1" t="s">
        <v>21</v>
      </c>
      <c r="C1171" s="1" t="s">
        <v>2309</v>
      </c>
      <c r="D1171">
        <v>12565</v>
      </c>
      <c r="E1171" t="s">
        <v>16</v>
      </c>
      <c r="F1171" t="str">
        <f t="shared" ref="F1171:G1171" si="2578">F1146</f>
        <v>US</v>
      </c>
      <c r="G1171" t="str">
        <f t="shared" si="2578"/>
        <v>NULL</v>
      </c>
      <c r="H1171" t="s">
        <v>2353</v>
      </c>
      <c r="I1171" t="str">
        <f t="shared" si="2567"/>
        <v>Non-Document</v>
      </c>
      <c r="J1171">
        <f t="shared" si="2572"/>
        <v>7</v>
      </c>
      <c r="K1171">
        <f t="shared" ref="K1171:L1171" si="2579">K1146</f>
        <v>3.5</v>
      </c>
      <c r="L1171">
        <f t="shared" si="2579"/>
        <v>4</v>
      </c>
      <c r="M1171">
        <f>INDEX('Express Worldwide Export'!$C$14:$S$170,MATCH('Rate Load ExpressWW Export'!L1171,'Express Worldwide Export'!$B$14:$B$170,0),MATCH("Zone "&amp;'Rate Load ExpressWW Export'!J1171,'Express Worldwide Export'!$C$13:$S$13,0))*1</f>
        <v>32.53</v>
      </c>
      <c r="N1171" t="str">
        <f t="shared" si="2569"/>
        <v>Flat KG</v>
      </c>
      <c r="O1171" t="s">
        <v>2310</v>
      </c>
      <c r="P1171" t="s">
        <v>18</v>
      </c>
      <c r="R1171" t="str">
        <f t="shared" si="2559"/>
        <v>('DHL','2024-01-01','2024-12-31','12565','Export','US',NULL,'EXPRESS WW (NON-DOC) ','Non-Document','7',3.5,4,32.53,'Flat KG','AppliedMaterials_2024',NULL),</v>
      </c>
    </row>
    <row r="1172" spans="1:18" x14ac:dyDescent="0.3">
      <c r="A1172" t="str">
        <f t="shared" si="2570"/>
        <v>DHL</v>
      </c>
      <c r="B1172" s="1" t="s">
        <v>21</v>
      </c>
      <c r="C1172" s="1" t="s">
        <v>2309</v>
      </c>
      <c r="D1172">
        <v>12565</v>
      </c>
      <c r="E1172" t="s">
        <v>16</v>
      </c>
      <c r="F1172" t="str">
        <f t="shared" ref="F1172:G1172" si="2580">F1147</f>
        <v>US</v>
      </c>
      <c r="G1172" t="str">
        <f t="shared" si="2580"/>
        <v>NULL</v>
      </c>
      <c r="H1172" t="s">
        <v>2353</v>
      </c>
      <c r="I1172" t="str">
        <f t="shared" si="2567"/>
        <v>Non-Document</v>
      </c>
      <c r="J1172">
        <f t="shared" si="2572"/>
        <v>7</v>
      </c>
      <c r="K1172">
        <f t="shared" ref="K1172:L1172" si="2581">K1147</f>
        <v>4</v>
      </c>
      <c r="L1172">
        <f t="shared" si="2581"/>
        <v>4.5</v>
      </c>
      <c r="M1172">
        <f>INDEX('Express Worldwide Export'!$C$14:$S$170,MATCH('Rate Load ExpressWW Export'!L1172,'Express Worldwide Export'!$B$14:$B$170,0),MATCH("Zone "&amp;'Rate Load ExpressWW Export'!J1172,'Express Worldwide Export'!$C$13:$S$13,0))*1</f>
        <v>34.07</v>
      </c>
      <c r="N1172" t="str">
        <f t="shared" si="2569"/>
        <v>Flat KG</v>
      </c>
      <c r="O1172" t="s">
        <v>2310</v>
      </c>
      <c r="P1172" t="s">
        <v>18</v>
      </c>
      <c r="R1172" t="str">
        <f t="shared" si="2559"/>
        <v>('DHL','2024-01-01','2024-12-31','12565','Export','US',NULL,'EXPRESS WW (NON-DOC) ','Non-Document','7',4,4.5,34.07,'Flat KG','AppliedMaterials_2024',NULL),</v>
      </c>
    </row>
    <row r="1173" spans="1:18" x14ac:dyDescent="0.3">
      <c r="A1173" t="str">
        <f t="shared" si="2570"/>
        <v>DHL</v>
      </c>
      <c r="B1173" s="1" t="s">
        <v>21</v>
      </c>
      <c r="C1173" s="1" t="s">
        <v>2309</v>
      </c>
      <c r="D1173">
        <v>12565</v>
      </c>
      <c r="E1173" t="s">
        <v>16</v>
      </c>
      <c r="F1173" t="str">
        <f t="shared" ref="F1173:G1173" si="2582">F1148</f>
        <v>US</v>
      </c>
      <c r="G1173" t="str">
        <f t="shared" si="2582"/>
        <v>NULL</v>
      </c>
      <c r="H1173" t="s">
        <v>2353</v>
      </c>
      <c r="I1173" t="str">
        <f t="shared" si="2567"/>
        <v>Non-Document</v>
      </c>
      <c r="J1173">
        <f t="shared" si="2572"/>
        <v>7</v>
      </c>
      <c r="K1173">
        <f t="shared" ref="K1173:L1173" si="2583">K1148</f>
        <v>4.5</v>
      </c>
      <c r="L1173">
        <f t="shared" si="2583"/>
        <v>5</v>
      </c>
      <c r="M1173">
        <f>INDEX('Express Worldwide Export'!$C$14:$S$170,MATCH('Rate Load ExpressWW Export'!L1173,'Express Worldwide Export'!$B$14:$B$170,0),MATCH("Zone "&amp;'Rate Load ExpressWW Export'!J1173,'Express Worldwide Export'!$C$13:$S$13,0))*1</f>
        <v>35.61</v>
      </c>
      <c r="N1173" t="str">
        <f t="shared" si="2569"/>
        <v>Flat KG</v>
      </c>
      <c r="O1173" t="s">
        <v>2310</v>
      </c>
      <c r="P1173" t="s">
        <v>18</v>
      </c>
      <c r="R1173" t="str">
        <f t="shared" si="2559"/>
        <v>('DHL','2024-01-01','2024-12-31','12565','Export','US',NULL,'EXPRESS WW (NON-DOC) ','Non-Document','7',4.5,5,35.61,'Flat KG','AppliedMaterials_2024',NULL),</v>
      </c>
    </row>
    <row r="1174" spans="1:18" x14ac:dyDescent="0.3">
      <c r="A1174" t="str">
        <f t="shared" si="2570"/>
        <v>DHL</v>
      </c>
      <c r="B1174" s="1" t="s">
        <v>21</v>
      </c>
      <c r="C1174" s="1" t="s">
        <v>2309</v>
      </c>
      <c r="D1174">
        <v>12565</v>
      </c>
      <c r="E1174" t="s">
        <v>16</v>
      </c>
      <c r="F1174" t="str">
        <f t="shared" ref="F1174:G1174" si="2584">F1149</f>
        <v>US</v>
      </c>
      <c r="G1174" t="str">
        <f t="shared" si="2584"/>
        <v>NULL</v>
      </c>
      <c r="H1174" t="s">
        <v>2353</v>
      </c>
      <c r="I1174" t="str">
        <f t="shared" si="2567"/>
        <v>Non-Document</v>
      </c>
      <c r="J1174">
        <f t="shared" si="2572"/>
        <v>7</v>
      </c>
      <c r="K1174">
        <f t="shared" ref="K1174:L1174" si="2585">K1149</f>
        <v>5</v>
      </c>
      <c r="L1174">
        <f t="shared" si="2585"/>
        <v>5.5</v>
      </c>
      <c r="M1174">
        <f>INDEX('Express Worldwide Export'!$C$14:$S$170,MATCH('Rate Load ExpressWW Export'!L1174,'Express Worldwide Export'!$B$14:$B$170,0),MATCH("Zone "&amp;'Rate Load ExpressWW Export'!J1174,'Express Worldwide Export'!$C$13:$S$13,0))*1</f>
        <v>37.32</v>
      </c>
      <c r="N1174" t="str">
        <f t="shared" si="2569"/>
        <v>Flat KG</v>
      </c>
      <c r="O1174" t="s">
        <v>2310</v>
      </c>
      <c r="P1174" t="s">
        <v>18</v>
      </c>
      <c r="R1174" t="str">
        <f t="shared" si="2559"/>
        <v>('DHL','2024-01-01','2024-12-31','12565','Export','US',NULL,'EXPRESS WW (NON-DOC) ','Non-Document','7',5,5.5,37.32,'Flat KG','AppliedMaterials_2024',NULL),</v>
      </c>
    </row>
    <row r="1175" spans="1:18" x14ac:dyDescent="0.3">
      <c r="A1175" t="str">
        <f t="shared" si="2570"/>
        <v>DHL</v>
      </c>
      <c r="B1175" s="1" t="s">
        <v>21</v>
      </c>
      <c r="C1175" s="1" t="s">
        <v>2309</v>
      </c>
      <c r="D1175">
        <v>12565</v>
      </c>
      <c r="E1175" t="s">
        <v>16</v>
      </c>
      <c r="F1175" t="str">
        <f t="shared" ref="F1175:G1175" si="2586">F1150</f>
        <v>US</v>
      </c>
      <c r="G1175" t="str">
        <f t="shared" si="2586"/>
        <v>NULL</v>
      </c>
      <c r="H1175" t="s">
        <v>2353</v>
      </c>
      <c r="I1175" t="str">
        <f t="shared" si="2567"/>
        <v>Non-Document</v>
      </c>
      <c r="J1175">
        <f t="shared" si="2572"/>
        <v>7</v>
      </c>
      <c r="K1175">
        <f t="shared" ref="K1175:L1175" si="2587">K1150</f>
        <v>5.5</v>
      </c>
      <c r="L1175">
        <f t="shared" si="2587"/>
        <v>6</v>
      </c>
      <c r="M1175">
        <f>INDEX('Express Worldwide Export'!$C$14:$S$170,MATCH('Rate Load ExpressWW Export'!L1175,'Express Worldwide Export'!$B$14:$B$170,0),MATCH("Zone "&amp;'Rate Load ExpressWW Export'!J1175,'Express Worldwide Export'!$C$13:$S$13,0))*1</f>
        <v>39.03</v>
      </c>
      <c r="N1175" t="str">
        <f t="shared" si="2569"/>
        <v>Flat KG</v>
      </c>
      <c r="O1175" t="s">
        <v>2310</v>
      </c>
      <c r="P1175" t="s">
        <v>18</v>
      </c>
      <c r="R1175" t="str">
        <f t="shared" si="2559"/>
        <v>('DHL','2024-01-01','2024-12-31','12565','Export','US',NULL,'EXPRESS WW (NON-DOC) ','Non-Document','7',5.5,6,39.03,'Flat KG','AppliedMaterials_2024',NULL),</v>
      </c>
    </row>
    <row r="1176" spans="1:18" x14ac:dyDescent="0.3">
      <c r="A1176" t="str">
        <f t="shared" si="2570"/>
        <v>DHL</v>
      </c>
      <c r="B1176" s="1" t="s">
        <v>21</v>
      </c>
      <c r="C1176" s="1" t="s">
        <v>2309</v>
      </c>
      <c r="D1176">
        <v>12565</v>
      </c>
      <c r="E1176" t="s">
        <v>16</v>
      </c>
      <c r="F1176" t="str">
        <f t="shared" ref="F1176:G1176" si="2588">F1151</f>
        <v>US</v>
      </c>
      <c r="G1176" t="str">
        <f t="shared" si="2588"/>
        <v>NULL</v>
      </c>
      <c r="H1176" t="s">
        <v>2353</v>
      </c>
      <c r="I1176" t="str">
        <f t="shared" si="2567"/>
        <v>Non-Document</v>
      </c>
      <c r="J1176">
        <f t="shared" si="2572"/>
        <v>7</v>
      </c>
      <c r="K1176">
        <f t="shared" ref="K1176:L1176" si="2589">K1151</f>
        <v>6</v>
      </c>
      <c r="L1176">
        <f t="shared" si="2589"/>
        <v>6.5</v>
      </c>
      <c r="M1176">
        <f>INDEX('Express Worldwide Export'!$C$14:$S$170,MATCH('Rate Load ExpressWW Export'!L1176,'Express Worldwide Export'!$B$14:$B$170,0),MATCH("Zone "&amp;'Rate Load ExpressWW Export'!J1176,'Express Worldwide Export'!$C$13:$S$13,0))*1</f>
        <v>40.74</v>
      </c>
      <c r="N1176" t="str">
        <f t="shared" si="2569"/>
        <v>Flat KG</v>
      </c>
      <c r="O1176" t="s">
        <v>2310</v>
      </c>
      <c r="P1176" t="s">
        <v>18</v>
      </c>
      <c r="R1176" t="str">
        <f t="shared" si="2559"/>
        <v>('DHL','2024-01-01','2024-12-31','12565','Export','US',NULL,'EXPRESS WW (NON-DOC) ','Non-Document','7',6,6.5,40.74,'Flat KG','AppliedMaterials_2024',NULL),</v>
      </c>
    </row>
    <row r="1177" spans="1:18" x14ac:dyDescent="0.3">
      <c r="A1177" t="str">
        <f t="shared" si="2570"/>
        <v>DHL</v>
      </c>
      <c r="B1177" s="1" t="s">
        <v>21</v>
      </c>
      <c r="C1177" s="1" t="s">
        <v>2309</v>
      </c>
      <c r="D1177">
        <v>12565</v>
      </c>
      <c r="E1177" t="s">
        <v>16</v>
      </c>
      <c r="F1177" t="str">
        <f t="shared" ref="F1177:G1177" si="2590">F1152</f>
        <v>US</v>
      </c>
      <c r="G1177" t="str">
        <f t="shared" si="2590"/>
        <v>NULL</v>
      </c>
      <c r="H1177" t="s">
        <v>2353</v>
      </c>
      <c r="I1177" t="str">
        <f t="shared" si="2567"/>
        <v>Non-Document</v>
      </c>
      <c r="J1177">
        <f t="shared" si="2572"/>
        <v>7</v>
      </c>
      <c r="K1177">
        <f t="shared" ref="K1177:L1177" si="2591">K1152</f>
        <v>6.5</v>
      </c>
      <c r="L1177">
        <f t="shared" si="2591"/>
        <v>7</v>
      </c>
      <c r="M1177">
        <f>INDEX('Express Worldwide Export'!$C$14:$S$170,MATCH('Rate Load ExpressWW Export'!L1177,'Express Worldwide Export'!$B$14:$B$170,0),MATCH("Zone "&amp;'Rate Load ExpressWW Export'!J1177,'Express Worldwide Export'!$C$13:$S$13,0))*1</f>
        <v>42.45</v>
      </c>
      <c r="N1177" t="str">
        <f t="shared" si="2569"/>
        <v>Flat KG</v>
      </c>
      <c r="O1177" t="s">
        <v>2310</v>
      </c>
      <c r="P1177" t="s">
        <v>18</v>
      </c>
      <c r="R1177" t="str">
        <f t="shared" si="2559"/>
        <v>('DHL','2024-01-01','2024-12-31','12565','Export','US',NULL,'EXPRESS WW (NON-DOC) ','Non-Document','7',6.5,7,42.45,'Flat KG','AppliedMaterials_2024',NULL),</v>
      </c>
    </row>
    <row r="1178" spans="1:18" x14ac:dyDescent="0.3">
      <c r="A1178" t="str">
        <f t="shared" si="2570"/>
        <v>DHL</v>
      </c>
      <c r="B1178" s="1" t="s">
        <v>21</v>
      </c>
      <c r="C1178" s="1" t="s">
        <v>2309</v>
      </c>
      <c r="D1178">
        <v>12565</v>
      </c>
      <c r="E1178" t="s">
        <v>16</v>
      </c>
      <c r="F1178" t="str">
        <f t="shared" ref="F1178:G1178" si="2592">F1153</f>
        <v>US</v>
      </c>
      <c r="G1178" t="str">
        <f t="shared" si="2592"/>
        <v>NULL</v>
      </c>
      <c r="H1178" t="s">
        <v>2353</v>
      </c>
      <c r="I1178" t="str">
        <f t="shared" si="2567"/>
        <v>Non-Document</v>
      </c>
      <c r="J1178">
        <f t="shared" si="2572"/>
        <v>7</v>
      </c>
      <c r="K1178">
        <f t="shared" ref="K1178:L1178" si="2593">K1153</f>
        <v>7</v>
      </c>
      <c r="L1178">
        <f t="shared" si="2593"/>
        <v>7.5</v>
      </c>
      <c r="M1178">
        <f>INDEX('Express Worldwide Export'!$C$14:$S$170,MATCH('Rate Load ExpressWW Export'!L1178,'Express Worldwide Export'!$B$14:$B$170,0),MATCH("Zone "&amp;'Rate Load ExpressWW Export'!J1178,'Express Worldwide Export'!$C$13:$S$13,0))*1</f>
        <v>44.16</v>
      </c>
      <c r="N1178" t="str">
        <f t="shared" si="2569"/>
        <v>Flat KG</v>
      </c>
      <c r="O1178" t="s">
        <v>2310</v>
      </c>
      <c r="P1178" t="s">
        <v>18</v>
      </c>
      <c r="R1178" t="str">
        <f t="shared" si="2559"/>
        <v>('DHL','2024-01-01','2024-12-31','12565','Export','US',NULL,'EXPRESS WW (NON-DOC) ','Non-Document','7',7,7.5,44.16,'Flat KG','AppliedMaterials_2024',NULL),</v>
      </c>
    </row>
    <row r="1179" spans="1:18" x14ac:dyDescent="0.3">
      <c r="A1179" t="str">
        <f t="shared" si="2570"/>
        <v>DHL</v>
      </c>
      <c r="B1179" s="1" t="s">
        <v>21</v>
      </c>
      <c r="C1179" s="1" t="s">
        <v>2309</v>
      </c>
      <c r="D1179">
        <v>12565</v>
      </c>
      <c r="E1179" t="s">
        <v>16</v>
      </c>
      <c r="F1179" t="str">
        <f t="shared" ref="F1179:G1179" si="2594">F1154</f>
        <v>US</v>
      </c>
      <c r="G1179" t="str">
        <f t="shared" si="2594"/>
        <v>NULL</v>
      </c>
      <c r="H1179" t="s">
        <v>2353</v>
      </c>
      <c r="I1179" t="str">
        <f t="shared" si="2567"/>
        <v>Non-Document</v>
      </c>
      <c r="J1179">
        <f t="shared" si="2572"/>
        <v>7</v>
      </c>
      <c r="K1179">
        <f t="shared" ref="K1179:L1179" si="2595">K1154</f>
        <v>7.5</v>
      </c>
      <c r="L1179">
        <f t="shared" si="2595"/>
        <v>8</v>
      </c>
      <c r="M1179">
        <f>INDEX('Express Worldwide Export'!$C$14:$S$170,MATCH('Rate Load ExpressWW Export'!L1179,'Express Worldwide Export'!$B$14:$B$170,0),MATCH("Zone "&amp;'Rate Load ExpressWW Export'!J1179,'Express Worldwide Export'!$C$13:$S$13,0))*1</f>
        <v>45.87</v>
      </c>
      <c r="N1179" t="str">
        <f t="shared" si="2569"/>
        <v>Flat KG</v>
      </c>
      <c r="O1179" t="s">
        <v>2310</v>
      </c>
      <c r="P1179" t="s">
        <v>18</v>
      </c>
      <c r="R1179" t="str">
        <f t="shared" si="2559"/>
        <v>('DHL','2024-01-01','2024-12-31','12565','Export','US',NULL,'EXPRESS WW (NON-DOC) ','Non-Document','7',7.5,8,45.87,'Flat KG','AppliedMaterials_2024',NULL),</v>
      </c>
    </row>
    <row r="1180" spans="1:18" x14ac:dyDescent="0.3">
      <c r="A1180" t="str">
        <f t="shared" si="2570"/>
        <v>DHL</v>
      </c>
      <c r="B1180" s="1" t="s">
        <v>21</v>
      </c>
      <c r="C1180" s="1" t="s">
        <v>2309</v>
      </c>
      <c r="D1180">
        <v>12565</v>
      </c>
      <c r="E1180" t="s">
        <v>16</v>
      </c>
      <c r="F1180" t="str">
        <f t="shared" ref="F1180:G1180" si="2596">F1155</f>
        <v>US</v>
      </c>
      <c r="G1180" t="str">
        <f t="shared" si="2596"/>
        <v>NULL</v>
      </c>
      <c r="H1180" t="s">
        <v>2353</v>
      </c>
      <c r="I1180" t="str">
        <f t="shared" si="2567"/>
        <v>Non-Document</v>
      </c>
      <c r="J1180">
        <f t="shared" si="2572"/>
        <v>7</v>
      </c>
      <c r="K1180">
        <f t="shared" ref="K1180:L1180" si="2597">K1155</f>
        <v>8</v>
      </c>
      <c r="L1180">
        <f t="shared" si="2597"/>
        <v>8.5</v>
      </c>
      <c r="M1180">
        <f>INDEX('Express Worldwide Export'!$C$14:$S$170,MATCH('Rate Load ExpressWW Export'!L1180,'Express Worldwide Export'!$B$14:$B$170,0),MATCH("Zone "&amp;'Rate Load ExpressWW Export'!J1180,'Express Worldwide Export'!$C$13:$S$13,0))*1</f>
        <v>47.58</v>
      </c>
      <c r="N1180" t="str">
        <f t="shared" si="2569"/>
        <v>Flat KG</v>
      </c>
      <c r="O1180" t="s">
        <v>2310</v>
      </c>
      <c r="P1180" t="s">
        <v>18</v>
      </c>
      <c r="R1180" t="str">
        <f t="shared" si="2559"/>
        <v>('DHL','2024-01-01','2024-12-31','12565','Export','US',NULL,'EXPRESS WW (NON-DOC) ','Non-Document','7',8,8.5,47.58,'Flat KG','AppliedMaterials_2024',NULL),</v>
      </c>
    </row>
    <row r="1181" spans="1:18" x14ac:dyDescent="0.3">
      <c r="A1181" t="str">
        <f t="shared" si="2570"/>
        <v>DHL</v>
      </c>
      <c r="B1181" s="1" t="s">
        <v>21</v>
      </c>
      <c r="C1181" s="1" t="s">
        <v>2309</v>
      </c>
      <c r="D1181">
        <v>12565</v>
      </c>
      <c r="E1181" t="s">
        <v>16</v>
      </c>
      <c r="F1181" t="str">
        <f t="shared" ref="F1181:G1181" si="2598">F1156</f>
        <v>US</v>
      </c>
      <c r="G1181" t="str">
        <f t="shared" si="2598"/>
        <v>NULL</v>
      </c>
      <c r="H1181" t="s">
        <v>2353</v>
      </c>
      <c r="I1181" t="str">
        <f t="shared" si="2567"/>
        <v>Non-Document</v>
      </c>
      <c r="J1181">
        <f t="shared" si="2572"/>
        <v>7</v>
      </c>
      <c r="K1181">
        <f t="shared" ref="K1181:L1181" si="2599">K1156</f>
        <v>8.5</v>
      </c>
      <c r="L1181">
        <f t="shared" si="2599"/>
        <v>9</v>
      </c>
      <c r="M1181">
        <f>INDEX('Express Worldwide Export'!$C$14:$S$170,MATCH('Rate Load ExpressWW Export'!L1181,'Express Worldwide Export'!$B$14:$B$170,0),MATCH("Zone "&amp;'Rate Load ExpressWW Export'!J1181,'Express Worldwide Export'!$C$13:$S$13,0))*1</f>
        <v>49.29</v>
      </c>
      <c r="N1181" t="str">
        <f t="shared" si="2569"/>
        <v>Flat KG</v>
      </c>
      <c r="O1181" t="s">
        <v>2310</v>
      </c>
      <c r="P1181" t="s">
        <v>18</v>
      </c>
      <c r="R1181" t="str">
        <f t="shared" si="2559"/>
        <v>('DHL','2024-01-01','2024-12-31','12565','Export','US',NULL,'EXPRESS WW (NON-DOC) ','Non-Document','7',8.5,9,49.29,'Flat KG','AppliedMaterials_2024',NULL),</v>
      </c>
    </row>
    <row r="1182" spans="1:18" x14ac:dyDescent="0.3">
      <c r="A1182" t="str">
        <f t="shared" si="2570"/>
        <v>DHL</v>
      </c>
      <c r="B1182" s="1" t="s">
        <v>21</v>
      </c>
      <c r="C1182" s="1" t="s">
        <v>2309</v>
      </c>
      <c r="D1182">
        <v>12565</v>
      </c>
      <c r="E1182" t="s">
        <v>16</v>
      </c>
      <c r="F1182" t="str">
        <f t="shared" ref="F1182:G1182" si="2600">F1157</f>
        <v>US</v>
      </c>
      <c r="G1182" t="str">
        <f t="shared" si="2600"/>
        <v>NULL</v>
      </c>
      <c r="H1182" t="s">
        <v>2353</v>
      </c>
      <c r="I1182" t="str">
        <f t="shared" si="2567"/>
        <v>Non-Document</v>
      </c>
      <c r="J1182">
        <f t="shared" si="2572"/>
        <v>7</v>
      </c>
      <c r="K1182">
        <f t="shared" ref="K1182:L1182" si="2601">K1157</f>
        <v>9</v>
      </c>
      <c r="L1182">
        <f t="shared" si="2601"/>
        <v>9.5</v>
      </c>
      <c r="M1182">
        <f>INDEX('Express Worldwide Export'!$C$14:$S$170,MATCH('Rate Load ExpressWW Export'!L1182,'Express Worldwide Export'!$B$14:$B$170,0),MATCH("Zone "&amp;'Rate Load ExpressWW Export'!J1182,'Express Worldwide Export'!$C$13:$S$13,0))*1</f>
        <v>51</v>
      </c>
      <c r="N1182" t="str">
        <f t="shared" si="2569"/>
        <v>Flat KG</v>
      </c>
      <c r="O1182" t="s">
        <v>2310</v>
      </c>
      <c r="P1182" t="s">
        <v>18</v>
      </c>
      <c r="R1182" t="str">
        <f t="shared" si="2559"/>
        <v>('DHL','2024-01-01','2024-12-31','12565','Export','US',NULL,'EXPRESS WW (NON-DOC) ','Non-Document','7',9,9.5,51,'Flat KG','AppliedMaterials_2024',NULL),</v>
      </c>
    </row>
    <row r="1183" spans="1:18" x14ac:dyDescent="0.3">
      <c r="A1183" t="str">
        <f t="shared" si="2570"/>
        <v>DHL</v>
      </c>
      <c r="B1183" s="1" t="s">
        <v>21</v>
      </c>
      <c r="C1183" s="1" t="s">
        <v>2309</v>
      </c>
      <c r="D1183">
        <v>12565</v>
      </c>
      <c r="E1183" t="s">
        <v>16</v>
      </c>
      <c r="F1183" t="str">
        <f t="shared" ref="F1183:G1183" si="2602">F1158</f>
        <v>US</v>
      </c>
      <c r="G1183" t="str">
        <f t="shared" si="2602"/>
        <v>NULL</v>
      </c>
      <c r="H1183" t="s">
        <v>2353</v>
      </c>
      <c r="I1183" t="str">
        <f t="shared" si="2567"/>
        <v>Non-Document</v>
      </c>
      <c r="J1183">
        <f t="shared" si="2572"/>
        <v>7</v>
      </c>
      <c r="K1183">
        <f t="shared" ref="K1183:L1183" si="2603">K1158</f>
        <v>9.5</v>
      </c>
      <c r="L1183">
        <f t="shared" si="2603"/>
        <v>10</v>
      </c>
      <c r="M1183">
        <f>INDEX('Express Worldwide Export'!$C$14:$S$170,MATCH('Rate Load ExpressWW Export'!L1183,'Express Worldwide Export'!$B$14:$B$170,0),MATCH("Zone "&amp;'Rate Load ExpressWW Export'!J1183,'Express Worldwide Export'!$C$13:$S$13,0))*1</f>
        <v>52.71</v>
      </c>
      <c r="N1183" t="str">
        <f t="shared" si="2569"/>
        <v>Flat KG</v>
      </c>
      <c r="O1183" t="s">
        <v>2310</v>
      </c>
      <c r="P1183" t="s">
        <v>18</v>
      </c>
      <c r="R1183" t="str">
        <f t="shared" si="2559"/>
        <v>('DHL','2024-01-01','2024-12-31','12565','Export','US',NULL,'EXPRESS WW (NON-DOC) ','Non-Document','7',9.5,10,52.71,'Flat KG','AppliedMaterials_2024',NULL),</v>
      </c>
    </row>
    <row r="1184" spans="1:18" x14ac:dyDescent="0.3">
      <c r="A1184" t="str">
        <f t="shared" si="2570"/>
        <v>DHL</v>
      </c>
      <c r="B1184" s="1" t="s">
        <v>21</v>
      </c>
      <c r="C1184" s="1" t="s">
        <v>2309</v>
      </c>
      <c r="D1184">
        <v>12565</v>
      </c>
      <c r="E1184" t="s">
        <v>16</v>
      </c>
      <c r="F1184" t="str">
        <f t="shared" ref="F1184:G1184" si="2604">F1159</f>
        <v>US</v>
      </c>
      <c r="G1184" t="str">
        <f t="shared" si="2604"/>
        <v>NULL</v>
      </c>
      <c r="H1184" t="s">
        <v>2353</v>
      </c>
      <c r="I1184" t="str">
        <f t="shared" si="2567"/>
        <v>Non-Document</v>
      </c>
      <c r="J1184">
        <f t="shared" si="2572"/>
        <v>7</v>
      </c>
      <c r="K1184">
        <f t="shared" ref="K1184:L1184" si="2605">K1159</f>
        <v>10</v>
      </c>
      <c r="L1184">
        <f t="shared" si="2605"/>
        <v>20</v>
      </c>
      <c r="M1184">
        <f>INDEX('Express Worldwide Export'!$C$14:$S$170,MATCH('Rate Load ExpressWW Export'!L1184,'Express Worldwide Export'!$B$14:$B$170,0),MATCH("Zone "&amp;'Rate Load ExpressWW Export'!J1184,'Express Worldwide Export'!$C$13:$S$13,0))*1</f>
        <v>0.79</v>
      </c>
      <c r="N1184" t="str">
        <f t="shared" si="2569"/>
        <v>Per0.5KG_A</v>
      </c>
      <c r="O1184" t="s">
        <v>2310</v>
      </c>
      <c r="P1184">
        <f>M1183</f>
        <v>52.71</v>
      </c>
      <c r="R1184" t="str">
        <f t="shared" si="2559"/>
        <v>('DHL','2024-01-01','2024-12-31','12565','Export','US',NULL,'EXPRESS WW (NON-DOC) ','Non-Document','7',10,20,0.79,'Per0.5KG_A','AppliedMaterials_2024',52.71),</v>
      </c>
    </row>
    <row r="1185" spans="1:18" x14ac:dyDescent="0.3">
      <c r="A1185" t="str">
        <f t="shared" si="2570"/>
        <v>DHL</v>
      </c>
      <c r="B1185" s="1" t="s">
        <v>21</v>
      </c>
      <c r="C1185" s="1" t="s">
        <v>2309</v>
      </c>
      <c r="D1185">
        <v>12565</v>
      </c>
      <c r="E1185" t="s">
        <v>16</v>
      </c>
      <c r="F1185" t="str">
        <f t="shared" ref="F1185:G1185" si="2606">F1160</f>
        <v>US</v>
      </c>
      <c r="G1185" t="str">
        <f t="shared" si="2606"/>
        <v>NULL</v>
      </c>
      <c r="H1185" t="s">
        <v>2353</v>
      </c>
      <c r="I1185" t="str">
        <f t="shared" si="2567"/>
        <v>Non-Document</v>
      </c>
      <c r="J1185">
        <f t="shared" si="2572"/>
        <v>7</v>
      </c>
      <c r="K1185">
        <f t="shared" ref="K1185:L1185" si="2607">K1160</f>
        <v>20</v>
      </c>
      <c r="L1185">
        <f t="shared" si="2607"/>
        <v>30</v>
      </c>
      <c r="M1185">
        <f>INDEX('Express Worldwide Export'!$C$14:$S$170,MATCH('Rate Load ExpressWW Export'!L1185,'Express Worldwide Export'!$B$14:$B$170,0),MATCH("Zone "&amp;'Rate Load ExpressWW Export'!J1185,'Express Worldwide Export'!$C$13:$S$13,0))*1</f>
        <v>1.19</v>
      </c>
      <c r="N1185" t="str">
        <f t="shared" si="2569"/>
        <v>Per0.5KG_A</v>
      </c>
      <c r="O1185" t="s">
        <v>2310</v>
      </c>
      <c r="P1185">
        <f>P1184+((K1185-K1184)*2)*M1184</f>
        <v>68.510000000000005</v>
      </c>
      <c r="R1185" t="str">
        <f t="shared" si="2559"/>
        <v>('DHL','2024-01-01','2024-12-31','12565','Export','US',NULL,'EXPRESS WW (NON-DOC) ','Non-Document','7',20,30,1.19,'Per0.5KG_A','AppliedMaterials_2024',68.51),</v>
      </c>
    </row>
    <row r="1186" spans="1:18" x14ac:dyDescent="0.3">
      <c r="A1186" t="str">
        <f t="shared" si="2570"/>
        <v>DHL</v>
      </c>
      <c r="B1186" s="1" t="s">
        <v>21</v>
      </c>
      <c r="C1186" s="1" t="s">
        <v>2309</v>
      </c>
      <c r="D1186">
        <v>12565</v>
      </c>
      <c r="E1186" t="s">
        <v>16</v>
      </c>
      <c r="F1186" t="str">
        <f t="shared" ref="F1186:G1186" si="2608">F1161</f>
        <v>US</v>
      </c>
      <c r="G1186" t="str">
        <f t="shared" si="2608"/>
        <v>NULL</v>
      </c>
      <c r="H1186" t="s">
        <v>2353</v>
      </c>
      <c r="I1186" t="str">
        <f t="shared" si="2567"/>
        <v>Non-Document</v>
      </c>
      <c r="J1186">
        <f t="shared" si="2572"/>
        <v>7</v>
      </c>
      <c r="K1186">
        <f t="shared" ref="K1186:L1186" si="2609">K1161</f>
        <v>30</v>
      </c>
      <c r="L1186">
        <f t="shared" si="2609"/>
        <v>70</v>
      </c>
      <c r="M1186">
        <f>INDEX('Express Worldwide Export'!$C$14:$S$170,MATCH('Rate Load ExpressWW Export'!L1186,'Express Worldwide Export'!$B$14:$B$170,0),MATCH("Zone "&amp;'Rate Load ExpressWW Export'!J1186,'Express Worldwide Export'!$C$13:$S$13,0))*1</f>
        <v>1.47</v>
      </c>
      <c r="N1186" t="str">
        <f t="shared" si="2569"/>
        <v>Per0.5KG_A</v>
      </c>
      <c r="O1186" t="s">
        <v>2310</v>
      </c>
      <c r="P1186">
        <f>P1185+(K1186-K1185)*2*M1185</f>
        <v>92.31</v>
      </c>
      <c r="R1186" t="str">
        <f t="shared" si="2559"/>
        <v>('DHL','2024-01-01','2024-12-31','12565','Export','US',NULL,'EXPRESS WW (NON-DOC) ','Non-Document','7',30,70,1.47,'Per0.5KG_A','AppliedMaterials_2024',92.31),</v>
      </c>
    </row>
    <row r="1187" spans="1:18" x14ac:dyDescent="0.3">
      <c r="A1187" t="str">
        <f t="shared" si="2570"/>
        <v>DHL</v>
      </c>
      <c r="B1187" s="1" t="s">
        <v>21</v>
      </c>
      <c r="C1187" s="1" t="s">
        <v>2309</v>
      </c>
      <c r="D1187">
        <v>12565</v>
      </c>
      <c r="E1187" t="s">
        <v>16</v>
      </c>
      <c r="F1187" t="str">
        <f t="shared" ref="F1187:G1187" si="2610">F1162</f>
        <v>US</v>
      </c>
      <c r="G1187" t="str">
        <f t="shared" si="2610"/>
        <v>NULL</v>
      </c>
      <c r="H1187" t="s">
        <v>2353</v>
      </c>
      <c r="I1187" t="str">
        <f t="shared" si="2567"/>
        <v>Non-Document</v>
      </c>
      <c r="J1187">
        <f t="shared" si="2572"/>
        <v>7</v>
      </c>
      <c r="K1187">
        <f t="shared" ref="K1187:L1187" si="2611">K1162</f>
        <v>70</v>
      </c>
      <c r="L1187">
        <f t="shared" si="2611"/>
        <v>300</v>
      </c>
      <c r="M1187">
        <f>INDEX('Express Worldwide Export'!$C$14:$S$170,MATCH('Rate Load ExpressWW Export'!L1187,'Express Worldwide Export'!$B$14:$B$170,0),MATCH("Zone "&amp;'Rate Load ExpressWW Export'!J1187,'Express Worldwide Export'!$C$13:$S$13,0))*1</f>
        <v>2.5</v>
      </c>
      <c r="N1187" t="str">
        <f t="shared" si="2569"/>
        <v>Per0.5KG_A</v>
      </c>
      <c r="O1187" t="s">
        <v>2310</v>
      </c>
      <c r="P1187">
        <f>P1186+(K1187-K1186)*2*M1186</f>
        <v>209.91</v>
      </c>
      <c r="R1187" t="str">
        <f t="shared" si="2559"/>
        <v>('DHL','2024-01-01','2024-12-31','12565','Export','US',NULL,'EXPRESS WW (NON-DOC) ','Non-Document','7',70,300,2.5,'Per0.5KG_A','AppliedMaterials_2024',209.91),</v>
      </c>
    </row>
    <row r="1188" spans="1:18" x14ac:dyDescent="0.3">
      <c r="A1188" t="str">
        <f t="shared" si="2570"/>
        <v>DHL</v>
      </c>
      <c r="B1188" s="1" t="s">
        <v>21</v>
      </c>
      <c r="C1188" s="1" t="s">
        <v>2309</v>
      </c>
      <c r="D1188">
        <v>12565</v>
      </c>
      <c r="E1188" t="s">
        <v>16</v>
      </c>
      <c r="F1188" t="str">
        <f t="shared" ref="F1188:G1188" si="2612">F1163</f>
        <v>US</v>
      </c>
      <c r="G1188" t="str">
        <f t="shared" si="2612"/>
        <v>NULL</v>
      </c>
      <c r="H1188" t="s">
        <v>2353</v>
      </c>
      <c r="I1188" t="str">
        <f t="shared" si="2567"/>
        <v>Non-Document</v>
      </c>
      <c r="J1188">
        <f t="shared" si="2572"/>
        <v>7</v>
      </c>
      <c r="K1188">
        <f t="shared" ref="K1188:L1188" si="2613">K1163</f>
        <v>300</v>
      </c>
      <c r="L1188">
        <f t="shared" si="2613"/>
        <v>99999</v>
      </c>
      <c r="M1188">
        <f>INDEX('Express Worldwide Export'!$C$14:$S$170,MATCH('Rate Load ExpressWW Export'!L1188,'Express Worldwide Export'!$B$14:$B$170,0),MATCH("Zone "&amp;'Rate Load ExpressWW Export'!J1188,'Express Worldwide Export'!$C$13:$S$13,0))*1</f>
        <v>2.37</v>
      </c>
      <c r="N1188" t="str">
        <f t="shared" si="2569"/>
        <v>Per0.5KG_A</v>
      </c>
      <c r="O1188" t="s">
        <v>2310</v>
      </c>
      <c r="P1188">
        <f>P1187+(K1188-K1187)*2*M1187</f>
        <v>1359.91</v>
      </c>
      <c r="R1188" t="str">
        <f t="shared" si="2559"/>
        <v>('DHL','2024-01-01','2024-12-31','12565','Export','US',NULL,'EXPRESS WW (NON-DOC) ','Non-Document','7',300,99999,2.37,'Per0.5KG_A','AppliedMaterials_2024',1359.91),</v>
      </c>
    </row>
    <row r="1189" spans="1:18" x14ac:dyDescent="0.3">
      <c r="A1189" t="str">
        <f t="shared" si="2570"/>
        <v>DHL</v>
      </c>
      <c r="B1189" s="1" t="s">
        <v>21</v>
      </c>
      <c r="C1189" s="1" t="s">
        <v>2309</v>
      </c>
      <c r="D1189">
        <v>12565</v>
      </c>
      <c r="E1189" t="s">
        <v>16</v>
      </c>
      <c r="F1189" t="str">
        <f t="shared" ref="F1189:G1189" si="2614">F1164</f>
        <v>US</v>
      </c>
      <c r="G1189" t="str">
        <f t="shared" si="2614"/>
        <v>NULL</v>
      </c>
      <c r="H1189" t="s">
        <v>2353</v>
      </c>
      <c r="I1189" t="str">
        <f t="shared" si="2567"/>
        <v>Non-Document</v>
      </c>
      <c r="J1189">
        <f t="shared" si="2572"/>
        <v>8</v>
      </c>
      <c r="K1189">
        <f t="shared" ref="K1189:L1189" si="2615">K1164</f>
        <v>0</v>
      </c>
      <c r="L1189">
        <f t="shared" si="2615"/>
        <v>0.5</v>
      </c>
      <c r="M1189">
        <f>INDEX('Express Worldwide Export'!$C$14:$S$170,MATCH('Rate Load ExpressWW Export'!L1189,'Express Worldwide Export'!$B$14:$B$170,0),MATCH("Zone "&amp;'Rate Load ExpressWW Export'!J1189,'Express Worldwide Export'!$C$13:$S$13,0))*1</f>
        <v>23.97</v>
      </c>
      <c r="N1189" t="str">
        <f t="shared" si="2569"/>
        <v>Flat KG</v>
      </c>
      <c r="O1189" t="s">
        <v>2310</v>
      </c>
      <c r="P1189" t="s">
        <v>18</v>
      </c>
      <c r="R1189" t="str">
        <f t="shared" si="2559"/>
        <v>('DHL','2024-01-01','2024-12-31','12565','Export','US',NULL,'EXPRESS WW (NON-DOC) ','Non-Document','8',0,0.5,23.97,'Flat KG','AppliedMaterials_2024',NULL),</v>
      </c>
    </row>
    <row r="1190" spans="1:18" x14ac:dyDescent="0.3">
      <c r="A1190" t="str">
        <f t="shared" si="2570"/>
        <v>DHL</v>
      </c>
      <c r="B1190" s="1" t="s">
        <v>21</v>
      </c>
      <c r="C1190" s="1" t="s">
        <v>2309</v>
      </c>
      <c r="D1190">
        <v>12565</v>
      </c>
      <c r="E1190" t="s">
        <v>16</v>
      </c>
      <c r="F1190" t="str">
        <f t="shared" ref="F1190:G1190" si="2616">F1165</f>
        <v>US</v>
      </c>
      <c r="G1190" t="str">
        <f t="shared" si="2616"/>
        <v>NULL</v>
      </c>
      <c r="H1190" t="s">
        <v>2353</v>
      </c>
      <c r="I1190" t="str">
        <f t="shared" si="2567"/>
        <v>Non-Document</v>
      </c>
      <c r="J1190">
        <f t="shared" si="2572"/>
        <v>8</v>
      </c>
      <c r="K1190">
        <f t="shared" ref="K1190:L1190" si="2617">K1165</f>
        <v>0.5</v>
      </c>
      <c r="L1190">
        <f t="shared" si="2617"/>
        <v>1</v>
      </c>
      <c r="M1190">
        <f>INDEX('Express Worldwide Export'!$C$14:$S$170,MATCH('Rate Load ExpressWW Export'!L1190,'Express Worldwide Export'!$B$14:$B$170,0),MATCH("Zone "&amp;'Rate Load ExpressWW Export'!J1190,'Express Worldwide Export'!$C$13:$S$13,0))*1</f>
        <v>26.65</v>
      </c>
      <c r="N1190" t="str">
        <f t="shared" si="2569"/>
        <v>Flat KG</v>
      </c>
      <c r="O1190" t="s">
        <v>2310</v>
      </c>
      <c r="P1190" t="s">
        <v>18</v>
      </c>
      <c r="R1190" t="str">
        <f t="shared" si="2559"/>
        <v>('DHL','2024-01-01','2024-12-31','12565','Export','US',NULL,'EXPRESS WW (NON-DOC) ','Non-Document','8',0.5,1,26.65,'Flat KG','AppliedMaterials_2024',NULL),</v>
      </c>
    </row>
    <row r="1191" spans="1:18" x14ac:dyDescent="0.3">
      <c r="A1191" t="str">
        <f t="shared" si="2570"/>
        <v>DHL</v>
      </c>
      <c r="B1191" s="1" t="s">
        <v>21</v>
      </c>
      <c r="C1191" s="1" t="s">
        <v>2309</v>
      </c>
      <c r="D1191">
        <v>12565</v>
      </c>
      <c r="E1191" t="s">
        <v>16</v>
      </c>
      <c r="F1191" t="str">
        <f t="shared" ref="F1191:G1191" si="2618">F1166</f>
        <v>US</v>
      </c>
      <c r="G1191" t="str">
        <f t="shared" si="2618"/>
        <v>NULL</v>
      </c>
      <c r="H1191" t="s">
        <v>2353</v>
      </c>
      <c r="I1191" t="str">
        <f t="shared" si="2567"/>
        <v>Non-Document</v>
      </c>
      <c r="J1191">
        <f t="shared" si="2572"/>
        <v>8</v>
      </c>
      <c r="K1191">
        <f t="shared" ref="K1191:L1191" si="2619">K1166</f>
        <v>1</v>
      </c>
      <c r="L1191">
        <f t="shared" si="2619"/>
        <v>1.5</v>
      </c>
      <c r="M1191">
        <f>INDEX('Express Worldwide Export'!$C$14:$S$170,MATCH('Rate Load ExpressWW Export'!L1191,'Express Worldwide Export'!$B$14:$B$170,0),MATCH("Zone "&amp;'Rate Load ExpressWW Export'!J1191,'Express Worldwide Export'!$C$13:$S$13,0))*1</f>
        <v>28.79</v>
      </c>
      <c r="N1191" t="str">
        <f t="shared" si="2569"/>
        <v>Flat KG</v>
      </c>
      <c r="O1191" t="s">
        <v>2310</v>
      </c>
      <c r="P1191" t="s">
        <v>18</v>
      </c>
      <c r="R1191" t="str">
        <f t="shared" si="2559"/>
        <v>('DHL','2024-01-01','2024-12-31','12565','Export','US',NULL,'EXPRESS WW (NON-DOC) ','Non-Document','8',1,1.5,28.79,'Flat KG','AppliedMaterials_2024',NULL),</v>
      </c>
    </row>
    <row r="1192" spans="1:18" x14ac:dyDescent="0.3">
      <c r="A1192" t="str">
        <f t="shared" si="2570"/>
        <v>DHL</v>
      </c>
      <c r="B1192" s="1" t="s">
        <v>21</v>
      </c>
      <c r="C1192" s="1" t="s">
        <v>2309</v>
      </c>
      <c r="D1192">
        <v>12565</v>
      </c>
      <c r="E1192" t="s">
        <v>16</v>
      </c>
      <c r="F1192" t="str">
        <f t="shared" ref="F1192:G1192" si="2620">F1167</f>
        <v>US</v>
      </c>
      <c r="G1192" t="str">
        <f t="shared" si="2620"/>
        <v>NULL</v>
      </c>
      <c r="H1192" t="s">
        <v>2353</v>
      </c>
      <c r="I1192" t="str">
        <f t="shared" si="2567"/>
        <v>Non-Document</v>
      </c>
      <c r="J1192">
        <f t="shared" si="2572"/>
        <v>8</v>
      </c>
      <c r="K1192">
        <f t="shared" ref="K1192:L1192" si="2621">K1167</f>
        <v>1.5</v>
      </c>
      <c r="L1192">
        <f t="shared" si="2621"/>
        <v>2</v>
      </c>
      <c r="M1192">
        <f>INDEX('Express Worldwide Export'!$C$14:$S$170,MATCH('Rate Load ExpressWW Export'!L1192,'Express Worldwide Export'!$B$14:$B$170,0),MATCH("Zone "&amp;'Rate Load ExpressWW Export'!J1192,'Express Worldwide Export'!$C$13:$S$13,0))*1</f>
        <v>30.93</v>
      </c>
      <c r="N1192" t="str">
        <f t="shared" si="2569"/>
        <v>Flat KG</v>
      </c>
      <c r="O1192" t="s">
        <v>2310</v>
      </c>
      <c r="P1192" t="s">
        <v>18</v>
      </c>
      <c r="R1192" t="str">
        <f t="shared" si="2559"/>
        <v>('DHL','2024-01-01','2024-12-31','12565','Export','US',NULL,'EXPRESS WW (NON-DOC) ','Non-Document','8',1.5,2,30.93,'Flat KG','AppliedMaterials_2024',NULL),</v>
      </c>
    </row>
    <row r="1193" spans="1:18" x14ac:dyDescent="0.3">
      <c r="A1193" t="str">
        <f t="shared" si="2570"/>
        <v>DHL</v>
      </c>
      <c r="B1193" s="1" t="s">
        <v>21</v>
      </c>
      <c r="C1193" s="1" t="s">
        <v>2309</v>
      </c>
      <c r="D1193">
        <v>12565</v>
      </c>
      <c r="E1193" t="s">
        <v>16</v>
      </c>
      <c r="F1193" t="str">
        <f t="shared" ref="F1193:G1193" si="2622">F1168</f>
        <v>US</v>
      </c>
      <c r="G1193" t="str">
        <f t="shared" si="2622"/>
        <v>NULL</v>
      </c>
      <c r="H1193" t="s">
        <v>2353</v>
      </c>
      <c r="I1193" t="str">
        <f t="shared" si="2567"/>
        <v>Non-Document</v>
      </c>
      <c r="J1193">
        <f t="shared" si="2572"/>
        <v>8</v>
      </c>
      <c r="K1193">
        <f t="shared" ref="K1193:L1193" si="2623">K1168</f>
        <v>2</v>
      </c>
      <c r="L1193">
        <f t="shared" si="2623"/>
        <v>2.5</v>
      </c>
      <c r="M1193">
        <f>INDEX('Express Worldwide Export'!$C$14:$S$170,MATCH('Rate Load ExpressWW Export'!L1193,'Express Worldwide Export'!$B$14:$B$170,0),MATCH("Zone "&amp;'Rate Load ExpressWW Export'!J1193,'Express Worldwide Export'!$C$13:$S$13,0))*1</f>
        <v>32.6</v>
      </c>
      <c r="N1193" t="str">
        <f t="shared" si="2569"/>
        <v>Flat KG</v>
      </c>
      <c r="O1193" t="s">
        <v>2310</v>
      </c>
      <c r="P1193" t="s">
        <v>18</v>
      </c>
      <c r="R1193" t="str">
        <f t="shared" si="2559"/>
        <v>('DHL','2024-01-01','2024-12-31','12565','Export','US',NULL,'EXPRESS WW (NON-DOC) ','Non-Document','8',2,2.5,32.6,'Flat KG','AppliedMaterials_2024',NULL),</v>
      </c>
    </row>
    <row r="1194" spans="1:18" x14ac:dyDescent="0.3">
      <c r="A1194" t="str">
        <f t="shared" si="2570"/>
        <v>DHL</v>
      </c>
      <c r="B1194" s="1" t="s">
        <v>21</v>
      </c>
      <c r="C1194" s="1" t="s">
        <v>2309</v>
      </c>
      <c r="D1194">
        <v>12565</v>
      </c>
      <c r="E1194" t="s">
        <v>16</v>
      </c>
      <c r="F1194" t="str">
        <f t="shared" ref="F1194:G1194" si="2624">F1169</f>
        <v>US</v>
      </c>
      <c r="G1194" t="str">
        <f t="shared" si="2624"/>
        <v>NULL</v>
      </c>
      <c r="H1194" t="s">
        <v>2353</v>
      </c>
      <c r="I1194" t="str">
        <f t="shared" si="2567"/>
        <v>Non-Document</v>
      </c>
      <c r="J1194">
        <f t="shared" si="2572"/>
        <v>8</v>
      </c>
      <c r="K1194">
        <f t="shared" ref="K1194:L1194" si="2625">K1169</f>
        <v>2.5</v>
      </c>
      <c r="L1194">
        <f t="shared" si="2625"/>
        <v>3</v>
      </c>
      <c r="M1194">
        <f>INDEX('Express Worldwide Export'!$C$14:$S$170,MATCH('Rate Load ExpressWW Export'!L1194,'Express Worldwide Export'!$B$14:$B$170,0),MATCH("Zone "&amp;'Rate Load ExpressWW Export'!J1194,'Express Worldwide Export'!$C$13:$S$13,0))*1</f>
        <v>34.69</v>
      </c>
      <c r="N1194" t="str">
        <f t="shared" si="2569"/>
        <v>Flat KG</v>
      </c>
      <c r="O1194" t="s">
        <v>2310</v>
      </c>
      <c r="P1194" t="s">
        <v>18</v>
      </c>
      <c r="R1194" t="str">
        <f t="shared" si="2559"/>
        <v>('DHL','2024-01-01','2024-12-31','12565','Export','US',NULL,'EXPRESS WW (NON-DOC) ','Non-Document','8',2.5,3,34.69,'Flat KG','AppliedMaterials_2024',NULL),</v>
      </c>
    </row>
    <row r="1195" spans="1:18" x14ac:dyDescent="0.3">
      <c r="A1195" t="str">
        <f t="shared" si="2570"/>
        <v>DHL</v>
      </c>
      <c r="B1195" s="1" t="s">
        <v>21</v>
      </c>
      <c r="C1195" s="1" t="s">
        <v>2309</v>
      </c>
      <c r="D1195">
        <v>12565</v>
      </c>
      <c r="E1195" t="s">
        <v>16</v>
      </c>
      <c r="F1195" t="str">
        <f t="shared" ref="F1195:G1195" si="2626">F1170</f>
        <v>US</v>
      </c>
      <c r="G1195" t="str">
        <f t="shared" si="2626"/>
        <v>NULL</v>
      </c>
      <c r="H1195" t="s">
        <v>2353</v>
      </c>
      <c r="I1195" t="str">
        <f t="shared" si="2567"/>
        <v>Non-Document</v>
      </c>
      <c r="J1195">
        <f t="shared" si="2572"/>
        <v>8</v>
      </c>
      <c r="K1195">
        <f t="shared" ref="K1195:L1195" si="2627">K1170</f>
        <v>3</v>
      </c>
      <c r="L1195">
        <f t="shared" si="2627"/>
        <v>3.5</v>
      </c>
      <c r="M1195">
        <f>INDEX('Express Worldwide Export'!$C$14:$S$170,MATCH('Rate Load ExpressWW Export'!L1195,'Express Worldwide Export'!$B$14:$B$170,0),MATCH("Zone "&amp;'Rate Load ExpressWW Export'!J1195,'Express Worldwide Export'!$C$13:$S$13,0))*1</f>
        <v>36.78</v>
      </c>
      <c r="N1195" t="str">
        <f t="shared" si="2569"/>
        <v>Flat KG</v>
      </c>
      <c r="O1195" t="s">
        <v>2310</v>
      </c>
      <c r="P1195" t="s">
        <v>18</v>
      </c>
      <c r="R1195" t="str">
        <f t="shared" si="2559"/>
        <v>('DHL','2024-01-01','2024-12-31','12565','Export','US',NULL,'EXPRESS WW (NON-DOC) ','Non-Document','8',3,3.5,36.78,'Flat KG','AppliedMaterials_2024',NULL),</v>
      </c>
    </row>
    <row r="1196" spans="1:18" x14ac:dyDescent="0.3">
      <c r="A1196" t="str">
        <f t="shared" si="2570"/>
        <v>DHL</v>
      </c>
      <c r="B1196" s="1" t="s">
        <v>21</v>
      </c>
      <c r="C1196" s="1" t="s">
        <v>2309</v>
      </c>
      <c r="D1196">
        <v>12565</v>
      </c>
      <c r="E1196" t="s">
        <v>16</v>
      </c>
      <c r="F1196" t="str">
        <f t="shared" ref="F1196:G1196" si="2628">F1171</f>
        <v>US</v>
      </c>
      <c r="G1196" t="str">
        <f t="shared" si="2628"/>
        <v>NULL</v>
      </c>
      <c r="H1196" t="s">
        <v>2353</v>
      </c>
      <c r="I1196" t="str">
        <f t="shared" si="2567"/>
        <v>Non-Document</v>
      </c>
      <c r="J1196">
        <f t="shared" si="2572"/>
        <v>8</v>
      </c>
      <c r="K1196">
        <f t="shared" ref="K1196:L1196" si="2629">K1171</f>
        <v>3.5</v>
      </c>
      <c r="L1196">
        <f t="shared" si="2629"/>
        <v>4</v>
      </c>
      <c r="M1196">
        <f>INDEX('Express Worldwide Export'!$C$14:$S$170,MATCH('Rate Load ExpressWW Export'!L1196,'Express Worldwide Export'!$B$14:$B$170,0),MATCH("Zone "&amp;'Rate Load ExpressWW Export'!J1196,'Express Worldwide Export'!$C$13:$S$13,0))*1</f>
        <v>38.869999999999997</v>
      </c>
      <c r="N1196" t="str">
        <f t="shared" si="2569"/>
        <v>Flat KG</v>
      </c>
      <c r="O1196" t="s">
        <v>2310</v>
      </c>
      <c r="P1196" t="s">
        <v>18</v>
      </c>
      <c r="R1196" t="str">
        <f t="shared" si="2559"/>
        <v>('DHL','2024-01-01','2024-12-31','12565','Export','US',NULL,'EXPRESS WW (NON-DOC) ','Non-Document','8',3.5,4,38.87,'Flat KG','AppliedMaterials_2024',NULL),</v>
      </c>
    </row>
    <row r="1197" spans="1:18" x14ac:dyDescent="0.3">
      <c r="A1197" t="str">
        <f t="shared" si="2570"/>
        <v>DHL</v>
      </c>
      <c r="B1197" s="1" t="s">
        <v>21</v>
      </c>
      <c r="C1197" s="1" t="s">
        <v>2309</v>
      </c>
      <c r="D1197">
        <v>12565</v>
      </c>
      <c r="E1197" t="s">
        <v>16</v>
      </c>
      <c r="F1197" t="str">
        <f t="shared" ref="F1197:G1197" si="2630">F1172</f>
        <v>US</v>
      </c>
      <c r="G1197" t="str">
        <f t="shared" si="2630"/>
        <v>NULL</v>
      </c>
      <c r="H1197" t="s">
        <v>2353</v>
      </c>
      <c r="I1197" t="str">
        <f t="shared" si="2567"/>
        <v>Non-Document</v>
      </c>
      <c r="J1197">
        <f t="shared" si="2572"/>
        <v>8</v>
      </c>
      <c r="K1197">
        <f t="shared" ref="K1197:L1197" si="2631">K1172</f>
        <v>4</v>
      </c>
      <c r="L1197">
        <f t="shared" si="2631"/>
        <v>4.5</v>
      </c>
      <c r="M1197">
        <f>INDEX('Express Worldwide Export'!$C$14:$S$170,MATCH('Rate Load ExpressWW Export'!L1197,'Express Worldwide Export'!$B$14:$B$170,0),MATCH("Zone "&amp;'Rate Load ExpressWW Export'!J1197,'Express Worldwide Export'!$C$13:$S$13,0))*1</f>
        <v>40.96</v>
      </c>
      <c r="N1197" t="str">
        <f t="shared" si="2569"/>
        <v>Flat KG</v>
      </c>
      <c r="O1197" t="s">
        <v>2310</v>
      </c>
      <c r="P1197" t="s">
        <v>18</v>
      </c>
      <c r="R1197" t="str">
        <f t="shared" si="2559"/>
        <v>('DHL','2024-01-01','2024-12-31','12565','Export','US',NULL,'EXPRESS WW (NON-DOC) ','Non-Document','8',4,4.5,40.96,'Flat KG','AppliedMaterials_2024',NULL),</v>
      </c>
    </row>
    <row r="1198" spans="1:18" x14ac:dyDescent="0.3">
      <c r="A1198" t="str">
        <f t="shared" si="2570"/>
        <v>DHL</v>
      </c>
      <c r="B1198" s="1" t="s">
        <v>21</v>
      </c>
      <c r="C1198" s="1" t="s">
        <v>2309</v>
      </c>
      <c r="D1198">
        <v>12565</v>
      </c>
      <c r="E1198" t="s">
        <v>16</v>
      </c>
      <c r="F1198" t="str">
        <f t="shared" ref="F1198:G1198" si="2632">F1173</f>
        <v>US</v>
      </c>
      <c r="G1198" t="str">
        <f t="shared" si="2632"/>
        <v>NULL</v>
      </c>
      <c r="H1198" t="s">
        <v>2353</v>
      </c>
      <c r="I1198" t="str">
        <f t="shared" si="2567"/>
        <v>Non-Document</v>
      </c>
      <c r="J1198">
        <f t="shared" si="2572"/>
        <v>8</v>
      </c>
      <c r="K1198">
        <f t="shared" ref="K1198:L1198" si="2633">K1173</f>
        <v>4.5</v>
      </c>
      <c r="L1198">
        <f t="shared" si="2633"/>
        <v>5</v>
      </c>
      <c r="M1198">
        <f>INDEX('Express Worldwide Export'!$C$14:$S$170,MATCH('Rate Load ExpressWW Export'!L1198,'Express Worldwide Export'!$B$14:$B$170,0),MATCH("Zone "&amp;'Rate Load ExpressWW Export'!J1198,'Express Worldwide Export'!$C$13:$S$13,0))*1</f>
        <v>43.05</v>
      </c>
      <c r="N1198" t="str">
        <f t="shared" si="2569"/>
        <v>Flat KG</v>
      </c>
      <c r="O1198" t="s">
        <v>2310</v>
      </c>
      <c r="P1198" t="s">
        <v>18</v>
      </c>
      <c r="R1198" t="str">
        <f t="shared" si="2559"/>
        <v>('DHL','2024-01-01','2024-12-31','12565','Export','US',NULL,'EXPRESS WW (NON-DOC) ','Non-Document','8',4.5,5,43.05,'Flat KG','AppliedMaterials_2024',NULL),</v>
      </c>
    </row>
    <row r="1199" spans="1:18" x14ac:dyDescent="0.3">
      <c r="A1199" t="str">
        <f t="shared" si="2570"/>
        <v>DHL</v>
      </c>
      <c r="B1199" s="1" t="s">
        <v>21</v>
      </c>
      <c r="C1199" s="1" t="s">
        <v>2309</v>
      </c>
      <c r="D1199">
        <v>12565</v>
      </c>
      <c r="E1199" t="s">
        <v>16</v>
      </c>
      <c r="F1199" t="str">
        <f t="shared" ref="F1199:G1199" si="2634">F1174</f>
        <v>US</v>
      </c>
      <c r="G1199" t="str">
        <f t="shared" si="2634"/>
        <v>NULL</v>
      </c>
      <c r="H1199" t="s">
        <v>2353</v>
      </c>
      <c r="I1199" t="str">
        <f t="shared" si="2567"/>
        <v>Non-Document</v>
      </c>
      <c r="J1199">
        <f t="shared" si="2572"/>
        <v>8</v>
      </c>
      <c r="K1199">
        <f t="shared" ref="K1199:L1199" si="2635">K1174</f>
        <v>5</v>
      </c>
      <c r="L1199">
        <f t="shared" si="2635"/>
        <v>5.5</v>
      </c>
      <c r="M1199">
        <f>INDEX('Express Worldwide Export'!$C$14:$S$170,MATCH('Rate Load ExpressWW Export'!L1199,'Express Worldwide Export'!$B$14:$B$170,0),MATCH("Zone "&amp;'Rate Load ExpressWW Export'!J1199,'Express Worldwide Export'!$C$13:$S$13,0))*1</f>
        <v>44.65</v>
      </c>
      <c r="N1199" t="str">
        <f t="shared" si="2569"/>
        <v>Flat KG</v>
      </c>
      <c r="O1199" t="s">
        <v>2310</v>
      </c>
      <c r="P1199" t="s">
        <v>18</v>
      </c>
      <c r="R1199" t="str">
        <f t="shared" si="2559"/>
        <v>('DHL','2024-01-01','2024-12-31','12565','Export','US',NULL,'EXPRESS WW (NON-DOC) ','Non-Document','8',5,5.5,44.65,'Flat KG','AppliedMaterials_2024',NULL),</v>
      </c>
    </row>
    <row r="1200" spans="1:18" x14ac:dyDescent="0.3">
      <c r="A1200" t="str">
        <f t="shared" si="2570"/>
        <v>DHL</v>
      </c>
      <c r="B1200" s="1" t="s">
        <v>21</v>
      </c>
      <c r="C1200" s="1" t="s">
        <v>2309</v>
      </c>
      <c r="D1200">
        <v>12565</v>
      </c>
      <c r="E1200" t="s">
        <v>16</v>
      </c>
      <c r="F1200" t="str">
        <f t="shared" ref="F1200:G1200" si="2636">F1175</f>
        <v>US</v>
      </c>
      <c r="G1200" t="str">
        <f t="shared" si="2636"/>
        <v>NULL</v>
      </c>
      <c r="H1200" t="s">
        <v>2353</v>
      </c>
      <c r="I1200" t="str">
        <f t="shared" si="2567"/>
        <v>Non-Document</v>
      </c>
      <c r="J1200">
        <f t="shared" si="2572"/>
        <v>8</v>
      </c>
      <c r="K1200">
        <f t="shared" ref="K1200:L1200" si="2637">K1175</f>
        <v>5.5</v>
      </c>
      <c r="L1200">
        <f t="shared" si="2637"/>
        <v>6</v>
      </c>
      <c r="M1200">
        <f>INDEX('Express Worldwide Export'!$C$14:$S$170,MATCH('Rate Load ExpressWW Export'!L1200,'Express Worldwide Export'!$B$14:$B$170,0),MATCH("Zone "&amp;'Rate Load ExpressWW Export'!J1200,'Express Worldwide Export'!$C$13:$S$13,0))*1</f>
        <v>46.25</v>
      </c>
      <c r="N1200" t="str">
        <f t="shared" si="2569"/>
        <v>Flat KG</v>
      </c>
      <c r="O1200" t="s">
        <v>2310</v>
      </c>
      <c r="P1200" t="s">
        <v>18</v>
      </c>
      <c r="R1200" t="str">
        <f t="shared" si="2559"/>
        <v>('DHL','2024-01-01','2024-12-31','12565','Export','US',NULL,'EXPRESS WW (NON-DOC) ','Non-Document','8',5.5,6,46.25,'Flat KG','AppliedMaterials_2024',NULL),</v>
      </c>
    </row>
    <row r="1201" spans="1:18" x14ac:dyDescent="0.3">
      <c r="A1201" t="str">
        <f t="shared" si="2570"/>
        <v>DHL</v>
      </c>
      <c r="B1201" s="1" t="s">
        <v>21</v>
      </c>
      <c r="C1201" s="1" t="s">
        <v>2309</v>
      </c>
      <c r="D1201">
        <v>12565</v>
      </c>
      <c r="E1201" t="s">
        <v>16</v>
      </c>
      <c r="F1201" t="str">
        <f t="shared" ref="F1201:G1201" si="2638">F1176</f>
        <v>US</v>
      </c>
      <c r="G1201" t="str">
        <f t="shared" si="2638"/>
        <v>NULL</v>
      </c>
      <c r="H1201" t="s">
        <v>2353</v>
      </c>
      <c r="I1201" t="str">
        <f t="shared" si="2567"/>
        <v>Non-Document</v>
      </c>
      <c r="J1201">
        <f t="shared" si="2572"/>
        <v>8</v>
      </c>
      <c r="K1201">
        <f t="shared" ref="K1201:L1201" si="2639">K1176</f>
        <v>6</v>
      </c>
      <c r="L1201">
        <f t="shared" si="2639"/>
        <v>6.5</v>
      </c>
      <c r="M1201">
        <f>INDEX('Express Worldwide Export'!$C$14:$S$170,MATCH('Rate Load ExpressWW Export'!L1201,'Express Worldwide Export'!$B$14:$B$170,0),MATCH("Zone "&amp;'Rate Load ExpressWW Export'!J1201,'Express Worldwide Export'!$C$13:$S$13,0))*1</f>
        <v>47.85</v>
      </c>
      <c r="N1201" t="str">
        <f t="shared" si="2569"/>
        <v>Flat KG</v>
      </c>
      <c r="O1201" t="s">
        <v>2310</v>
      </c>
      <c r="P1201" t="s">
        <v>18</v>
      </c>
      <c r="R1201" t="str">
        <f t="shared" si="2559"/>
        <v>('DHL','2024-01-01','2024-12-31','12565','Export','US',NULL,'EXPRESS WW (NON-DOC) ','Non-Document','8',6,6.5,47.85,'Flat KG','AppliedMaterials_2024',NULL),</v>
      </c>
    </row>
    <row r="1202" spans="1:18" x14ac:dyDescent="0.3">
      <c r="A1202" t="str">
        <f t="shared" si="2570"/>
        <v>DHL</v>
      </c>
      <c r="B1202" s="1" t="s">
        <v>21</v>
      </c>
      <c r="C1202" s="1" t="s">
        <v>2309</v>
      </c>
      <c r="D1202">
        <v>12565</v>
      </c>
      <c r="E1202" t="s">
        <v>16</v>
      </c>
      <c r="F1202" t="str">
        <f t="shared" ref="F1202:G1202" si="2640">F1177</f>
        <v>US</v>
      </c>
      <c r="G1202" t="str">
        <f t="shared" si="2640"/>
        <v>NULL</v>
      </c>
      <c r="H1202" t="s">
        <v>2353</v>
      </c>
      <c r="I1202" t="str">
        <f t="shared" si="2567"/>
        <v>Non-Document</v>
      </c>
      <c r="J1202">
        <f t="shared" si="2572"/>
        <v>8</v>
      </c>
      <c r="K1202">
        <f t="shared" ref="K1202:L1202" si="2641">K1177</f>
        <v>6.5</v>
      </c>
      <c r="L1202">
        <f t="shared" si="2641"/>
        <v>7</v>
      </c>
      <c r="M1202">
        <f>INDEX('Express Worldwide Export'!$C$14:$S$170,MATCH('Rate Load ExpressWW Export'!L1202,'Express Worldwide Export'!$B$14:$B$170,0),MATCH("Zone "&amp;'Rate Load ExpressWW Export'!J1202,'Express Worldwide Export'!$C$13:$S$13,0))*1</f>
        <v>49.45</v>
      </c>
      <c r="N1202" t="str">
        <f t="shared" si="2569"/>
        <v>Flat KG</v>
      </c>
      <c r="O1202" t="s">
        <v>2310</v>
      </c>
      <c r="P1202" t="s">
        <v>18</v>
      </c>
      <c r="R1202" t="str">
        <f t="shared" si="2559"/>
        <v>('DHL','2024-01-01','2024-12-31','12565','Export','US',NULL,'EXPRESS WW (NON-DOC) ','Non-Document','8',6.5,7,49.45,'Flat KG','AppliedMaterials_2024',NULL),</v>
      </c>
    </row>
    <row r="1203" spans="1:18" x14ac:dyDescent="0.3">
      <c r="A1203" t="str">
        <f t="shared" si="2570"/>
        <v>DHL</v>
      </c>
      <c r="B1203" s="1" t="s">
        <v>21</v>
      </c>
      <c r="C1203" s="1" t="s">
        <v>2309</v>
      </c>
      <c r="D1203">
        <v>12565</v>
      </c>
      <c r="E1203" t="s">
        <v>16</v>
      </c>
      <c r="F1203" t="str">
        <f t="shared" ref="F1203:G1203" si="2642">F1178</f>
        <v>US</v>
      </c>
      <c r="G1203" t="str">
        <f t="shared" si="2642"/>
        <v>NULL</v>
      </c>
      <c r="H1203" t="s">
        <v>2353</v>
      </c>
      <c r="I1203" t="str">
        <f t="shared" si="2567"/>
        <v>Non-Document</v>
      </c>
      <c r="J1203">
        <f t="shared" si="2572"/>
        <v>8</v>
      </c>
      <c r="K1203">
        <f t="shared" ref="K1203:L1203" si="2643">K1178</f>
        <v>7</v>
      </c>
      <c r="L1203">
        <f t="shared" si="2643"/>
        <v>7.5</v>
      </c>
      <c r="M1203">
        <f>INDEX('Express Worldwide Export'!$C$14:$S$170,MATCH('Rate Load ExpressWW Export'!L1203,'Express Worldwide Export'!$B$14:$B$170,0),MATCH("Zone "&amp;'Rate Load ExpressWW Export'!J1203,'Express Worldwide Export'!$C$13:$S$13,0))*1</f>
        <v>51.05</v>
      </c>
      <c r="N1203" t="str">
        <f t="shared" si="2569"/>
        <v>Flat KG</v>
      </c>
      <c r="O1203" t="s">
        <v>2310</v>
      </c>
      <c r="P1203" t="s">
        <v>18</v>
      </c>
      <c r="R1203" t="str">
        <f t="shared" si="2559"/>
        <v>('DHL','2024-01-01','2024-12-31','12565','Export','US',NULL,'EXPRESS WW (NON-DOC) ','Non-Document','8',7,7.5,51.05,'Flat KG','AppliedMaterials_2024',NULL),</v>
      </c>
    </row>
    <row r="1204" spans="1:18" x14ac:dyDescent="0.3">
      <c r="A1204" t="str">
        <f t="shared" si="2570"/>
        <v>DHL</v>
      </c>
      <c r="B1204" s="1" t="s">
        <v>21</v>
      </c>
      <c r="C1204" s="1" t="s">
        <v>2309</v>
      </c>
      <c r="D1204">
        <v>12565</v>
      </c>
      <c r="E1204" t="s">
        <v>16</v>
      </c>
      <c r="F1204" t="str">
        <f t="shared" ref="F1204:G1204" si="2644">F1179</f>
        <v>US</v>
      </c>
      <c r="G1204" t="str">
        <f t="shared" si="2644"/>
        <v>NULL</v>
      </c>
      <c r="H1204" t="s">
        <v>2353</v>
      </c>
      <c r="I1204" t="str">
        <f t="shared" si="2567"/>
        <v>Non-Document</v>
      </c>
      <c r="J1204">
        <f t="shared" si="2572"/>
        <v>8</v>
      </c>
      <c r="K1204">
        <f t="shared" ref="K1204:L1204" si="2645">K1179</f>
        <v>7.5</v>
      </c>
      <c r="L1204">
        <f t="shared" si="2645"/>
        <v>8</v>
      </c>
      <c r="M1204">
        <f>INDEX('Express Worldwide Export'!$C$14:$S$170,MATCH('Rate Load ExpressWW Export'!L1204,'Express Worldwide Export'!$B$14:$B$170,0),MATCH("Zone "&amp;'Rate Load ExpressWW Export'!J1204,'Express Worldwide Export'!$C$13:$S$13,0))*1</f>
        <v>52.65</v>
      </c>
      <c r="N1204" t="str">
        <f t="shared" si="2569"/>
        <v>Flat KG</v>
      </c>
      <c r="O1204" t="s">
        <v>2310</v>
      </c>
      <c r="P1204" t="s">
        <v>18</v>
      </c>
      <c r="R1204" t="str">
        <f t="shared" si="2559"/>
        <v>('DHL','2024-01-01','2024-12-31','12565','Export','US',NULL,'EXPRESS WW (NON-DOC) ','Non-Document','8',7.5,8,52.65,'Flat KG','AppliedMaterials_2024',NULL),</v>
      </c>
    </row>
    <row r="1205" spans="1:18" x14ac:dyDescent="0.3">
      <c r="A1205" t="str">
        <f t="shared" si="2570"/>
        <v>DHL</v>
      </c>
      <c r="B1205" s="1" t="s">
        <v>21</v>
      </c>
      <c r="C1205" s="1" t="s">
        <v>2309</v>
      </c>
      <c r="D1205">
        <v>12565</v>
      </c>
      <c r="E1205" t="s">
        <v>16</v>
      </c>
      <c r="F1205" t="str">
        <f t="shared" ref="F1205:G1205" si="2646">F1180</f>
        <v>US</v>
      </c>
      <c r="G1205" t="str">
        <f t="shared" si="2646"/>
        <v>NULL</v>
      </c>
      <c r="H1205" t="s">
        <v>2353</v>
      </c>
      <c r="I1205" t="str">
        <f t="shared" si="2567"/>
        <v>Non-Document</v>
      </c>
      <c r="J1205">
        <f t="shared" si="2572"/>
        <v>8</v>
      </c>
      <c r="K1205">
        <f t="shared" ref="K1205:L1205" si="2647">K1180</f>
        <v>8</v>
      </c>
      <c r="L1205">
        <f t="shared" si="2647"/>
        <v>8.5</v>
      </c>
      <c r="M1205">
        <f>INDEX('Express Worldwide Export'!$C$14:$S$170,MATCH('Rate Load ExpressWW Export'!L1205,'Express Worldwide Export'!$B$14:$B$170,0),MATCH("Zone "&amp;'Rate Load ExpressWW Export'!J1205,'Express Worldwide Export'!$C$13:$S$13,0))*1</f>
        <v>54.25</v>
      </c>
      <c r="N1205" t="str">
        <f t="shared" si="2569"/>
        <v>Flat KG</v>
      </c>
      <c r="O1205" t="s">
        <v>2310</v>
      </c>
      <c r="P1205" t="s">
        <v>18</v>
      </c>
      <c r="R1205" t="str">
        <f t="shared" si="2559"/>
        <v>('DHL','2024-01-01','2024-12-31','12565','Export','US',NULL,'EXPRESS WW (NON-DOC) ','Non-Document','8',8,8.5,54.25,'Flat KG','AppliedMaterials_2024',NULL),</v>
      </c>
    </row>
    <row r="1206" spans="1:18" x14ac:dyDescent="0.3">
      <c r="A1206" t="str">
        <f t="shared" si="2570"/>
        <v>DHL</v>
      </c>
      <c r="B1206" s="1" t="s">
        <v>21</v>
      </c>
      <c r="C1206" s="1" t="s">
        <v>2309</v>
      </c>
      <c r="D1206">
        <v>12565</v>
      </c>
      <c r="E1206" t="s">
        <v>16</v>
      </c>
      <c r="F1206" t="str">
        <f t="shared" ref="F1206:G1206" si="2648">F1181</f>
        <v>US</v>
      </c>
      <c r="G1206" t="str">
        <f t="shared" si="2648"/>
        <v>NULL</v>
      </c>
      <c r="H1206" t="s">
        <v>2353</v>
      </c>
      <c r="I1206" t="str">
        <f t="shared" si="2567"/>
        <v>Non-Document</v>
      </c>
      <c r="J1206">
        <f t="shared" si="2572"/>
        <v>8</v>
      </c>
      <c r="K1206">
        <f t="shared" ref="K1206:L1206" si="2649">K1181</f>
        <v>8.5</v>
      </c>
      <c r="L1206">
        <f t="shared" si="2649"/>
        <v>9</v>
      </c>
      <c r="M1206">
        <f>INDEX('Express Worldwide Export'!$C$14:$S$170,MATCH('Rate Load ExpressWW Export'!L1206,'Express Worldwide Export'!$B$14:$B$170,0),MATCH("Zone "&amp;'Rate Load ExpressWW Export'!J1206,'Express Worldwide Export'!$C$13:$S$13,0))*1</f>
        <v>55.85</v>
      </c>
      <c r="N1206" t="str">
        <f t="shared" si="2569"/>
        <v>Flat KG</v>
      </c>
      <c r="O1206" t="s">
        <v>2310</v>
      </c>
      <c r="P1206" t="s">
        <v>18</v>
      </c>
      <c r="R1206" t="str">
        <f t="shared" si="2559"/>
        <v>('DHL','2024-01-01','2024-12-31','12565','Export','US',NULL,'EXPRESS WW (NON-DOC) ','Non-Document','8',8.5,9,55.85,'Flat KG','AppliedMaterials_2024',NULL),</v>
      </c>
    </row>
    <row r="1207" spans="1:18" x14ac:dyDescent="0.3">
      <c r="A1207" t="str">
        <f t="shared" si="2570"/>
        <v>DHL</v>
      </c>
      <c r="B1207" s="1" t="s">
        <v>21</v>
      </c>
      <c r="C1207" s="1" t="s">
        <v>2309</v>
      </c>
      <c r="D1207">
        <v>12565</v>
      </c>
      <c r="E1207" t="s">
        <v>16</v>
      </c>
      <c r="F1207" t="str">
        <f t="shared" ref="F1207:G1207" si="2650">F1182</f>
        <v>US</v>
      </c>
      <c r="G1207" t="str">
        <f t="shared" si="2650"/>
        <v>NULL</v>
      </c>
      <c r="H1207" t="s">
        <v>2353</v>
      </c>
      <c r="I1207" t="str">
        <f t="shared" si="2567"/>
        <v>Non-Document</v>
      </c>
      <c r="J1207">
        <f t="shared" si="2572"/>
        <v>8</v>
      </c>
      <c r="K1207">
        <f t="shared" ref="K1207:L1207" si="2651">K1182</f>
        <v>9</v>
      </c>
      <c r="L1207">
        <f t="shared" si="2651"/>
        <v>9.5</v>
      </c>
      <c r="M1207">
        <f>INDEX('Express Worldwide Export'!$C$14:$S$170,MATCH('Rate Load ExpressWW Export'!L1207,'Express Worldwide Export'!$B$14:$B$170,0),MATCH("Zone "&amp;'Rate Load ExpressWW Export'!J1207,'Express Worldwide Export'!$C$13:$S$13,0))*1</f>
        <v>57.45</v>
      </c>
      <c r="N1207" t="str">
        <f t="shared" si="2569"/>
        <v>Flat KG</v>
      </c>
      <c r="O1207" t="s">
        <v>2310</v>
      </c>
      <c r="P1207" t="s">
        <v>18</v>
      </c>
      <c r="R1207" t="str">
        <f t="shared" si="2559"/>
        <v>('DHL','2024-01-01','2024-12-31','12565','Export','US',NULL,'EXPRESS WW (NON-DOC) ','Non-Document','8',9,9.5,57.45,'Flat KG','AppliedMaterials_2024',NULL),</v>
      </c>
    </row>
    <row r="1208" spans="1:18" x14ac:dyDescent="0.3">
      <c r="A1208" t="str">
        <f t="shared" si="2570"/>
        <v>DHL</v>
      </c>
      <c r="B1208" s="1" t="s">
        <v>21</v>
      </c>
      <c r="C1208" s="1" t="s">
        <v>2309</v>
      </c>
      <c r="D1208">
        <v>12565</v>
      </c>
      <c r="E1208" t="s">
        <v>16</v>
      </c>
      <c r="F1208" t="str">
        <f t="shared" ref="F1208:G1208" si="2652">F1183</f>
        <v>US</v>
      </c>
      <c r="G1208" t="str">
        <f t="shared" si="2652"/>
        <v>NULL</v>
      </c>
      <c r="H1208" t="s">
        <v>2353</v>
      </c>
      <c r="I1208" t="str">
        <f t="shared" si="2567"/>
        <v>Non-Document</v>
      </c>
      <c r="J1208">
        <f t="shared" si="2572"/>
        <v>8</v>
      </c>
      <c r="K1208">
        <f t="shared" ref="K1208:L1208" si="2653">K1183</f>
        <v>9.5</v>
      </c>
      <c r="L1208">
        <f t="shared" si="2653"/>
        <v>10</v>
      </c>
      <c r="M1208">
        <f>INDEX('Express Worldwide Export'!$C$14:$S$170,MATCH('Rate Load ExpressWW Export'!L1208,'Express Worldwide Export'!$B$14:$B$170,0),MATCH("Zone "&amp;'Rate Load ExpressWW Export'!J1208,'Express Worldwide Export'!$C$13:$S$13,0))*1</f>
        <v>59.05</v>
      </c>
      <c r="N1208" t="str">
        <f t="shared" si="2569"/>
        <v>Flat KG</v>
      </c>
      <c r="O1208" t="s">
        <v>2310</v>
      </c>
      <c r="P1208" t="s">
        <v>18</v>
      </c>
      <c r="R1208" t="str">
        <f t="shared" si="2559"/>
        <v>('DHL','2024-01-01','2024-12-31','12565','Export','US',NULL,'EXPRESS WW (NON-DOC) ','Non-Document','8',9.5,10,59.05,'Flat KG','AppliedMaterials_2024',NULL),</v>
      </c>
    </row>
    <row r="1209" spans="1:18" x14ac:dyDescent="0.3">
      <c r="A1209" t="str">
        <f t="shared" si="2570"/>
        <v>DHL</v>
      </c>
      <c r="B1209" s="1" t="s">
        <v>21</v>
      </c>
      <c r="C1209" s="1" t="s">
        <v>2309</v>
      </c>
      <c r="D1209">
        <v>12565</v>
      </c>
      <c r="E1209" t="s">
        <v>16</v>
      </c>
      <c r="F1209" t="str">
        <f t="shared" ref="F1209:G1209" si="2654">F1184</f>
        <v>US</v>
      </c>
      <c r="G1209" t="str">
        <f t="shared" si="2654"/>
        <v>NULL</v>
      </c>
      <c r="H1209" t="s">
        <v>2353</v>
      </c>
      <c r="I1209" t="str">
        <f t="shared" si="2567"/>
        <v>Non-Document</v>
      </c>
      <c r="J1209">
        <f t="shared" si="2572"/>
        <v>8</v>
      </c>
      <c r="K1209">
        <f t="shared" ref="K1209:L1209" si="2655">K1184</f>
        <v>10</v>
      </c>
      <c r="L1209">
        <f t="shared" si="2655"/>
        <v>20</v>
      </c>
      <c r="M1209">
        <f>INDEX('Express Worldwide Export'!$C$14:$S$170,MATCH('Rate Load ExpressWW Export'!L1209,'Express Worldwide Export'!$B$14:$B$170,0),MATCH("Zone "&amp;'Rate Load ExpressWW Export'!J1209,'Express Worldwide Export'!$C$13:$S$13,0))*1</f>
        <v>1.03</v>
      </c>
      <c r="N1209" t="str">
        <f t="shared" si="2569"/>
        <v>Per0.5KG_A</v>
      </c>
      <c r="O1209" t="s">
        <v>2310</v>
      </c>
      <c r="P1209">
        <f>M1208</f>
        <v>59.05</v>
      </c>
      <c r="R1209" t="str">
        <f t="shared" si="2559"/>
        <v>('DHL','2024-01-01','2024-12-31','12565','Export','US',NULL,'EXPRESS WW (NON-DOC) ','Non-Document','8',10,20,1.03,'Per0.5KG_A','AppliedMaterials_2024',59.05),</v>
      </c>
    </row>
    <row r="1210" spans="1:18" x14ac:dyDescent="0.3">
      <c r="A1210" t="str">
        <f t="shared" si="2570"/>
        <v>DHL</v>
      </c>
      <c r="B1210" s="1" t="s">
        <v>21</v>
      </c>
      <c r="C1210" s="1" t="s">
        <v>2309</v>
      </c>
      <c r="D1210">
        <v>12565</v>
      </c>
      <c r="E1210" t="s">
        <v>16</v>
      </c>
      <c r="F1210" t="str">
        <f t="shared" ref="F1210:G1210" si="2656">F1185</f>
        <v>US</v>
      </c>
      <c r="G1210" t="str">
        <f t="shared" si="2656"/>
        <v>NULL</v>
      </c>
      <c r="H1210" t="s">
        <v>2353</v>
      </c>
      <c r="I1210" t="str">
        <f t="shared" si="2567"/>
        <v>Non-Document</v>
      </c>
      <c r="J1210">
        <f t="shared" si="2572"/>
        <v>8</v>
      </c>
      <c r="K1210">
        <f t="shared" ref="K1210:L1210" si="2657">K1185</f>
        <v>20</v>
      </c>
      <c r="L1210">
        <f t="shared" si="2657"/>
        <v>30</v>
      </c>
      <c r="M1210">
        <f>INDEX('Express Worldwide Export'!$C$14:$S$170,MATCH('Rate Load ExpressWW Export'!L1210,'Express Worldwide Export'!$B$14:$B$170,0),MATCH("Zone "&amp;'Rate Load ExpressWW Export'!J1210,'Express Worldwide Export'!$C$13:$S$13,0))*1</f>
        <v>1.22</v>
      </c>
      <c r="N1210" t="str">
        <f t="shared" si="2569"/>
        <v>Per0.5KG_A</v>
      </c>
      <c r="O1210" t="s">
        <v>2310</v>
      </c>
      <c r="P1210">
        <f>P1209+((K1210-K1209)*2)*M1209</f>
        <v>79.650000000000006</v>
      </c>
      <c r="R1210" t="str">
        <f t="shared" si="2559"/>
        <v>('DHL','2024-01-01','2024-12-31','12565','Export','US',NULL,'EXPRESS WW (NON-DOC) ','Non-Document','8',20,30,1.22,'Per0.5KG_A','AppliedMaterials_2024',79.65),</v>
      </c>
    </row>
    <row r="1211" spans="1:18" x14ac:dyDescent="0.3">
      <c r="A1211" t="str">
        <f t="shared" si="2570"/>
        <v>DHL</v>
      </c>
      <c r="B1211" s="1" t="s">
        <v>21</v>
      </c>
      <c r="C1211" s="1" t="s">
        <v>2309</v>
      </c>
      <c r="D1211">
        <v>12565</v>
      </c>
      <c r="E1211" t="s">
        <v>16</v>
      </c>
      <c r="F1211" t="str">
        <f t="shared" ref="F1211:G1211" si="2658">F1186</f>
        <v>US</v>
      </c>
      <c r="G1211" t="str">
        <f t="shared" si="2658"/>
        <v>NULL</v>
      </c>
      <c r="H1211" t="s">
        <v>2353</v>
      </c>
      <c r="I1211" t="str">
        <f t="shared" si="2567"/>
        <v>Non-Document</v>
      </c>
      <c r="J1211">
        <f t="shared" si="2572"/>
        <v>8</v>
      </c>
      <c r="K1211">
        <f t="shared" ref="K1211:L1211" si="2659">K1186</f>
        <v>30</v>
      </c>
      <c r="L1211">
        <f t="shared" si="2659"/>
        <v>70</v>
      </c>
      <c r="M1211">
        <f>INDEX('Express Worldwide Export'!$C$14:$S$170,MATCH('Rate Load ExpressWW Export'!L1211,'Express Worldwide Export'!$B$14:$B$170,0),MATCH("Zone "&amp;'Rate Load ExpressWW Export'!J1211,'Express Worldwide Export'!$C$13:$S$13,0))*1</f>
        <v>1.79</v>
      </c>
      <c r="N1211" t="str">
        <f t="shared" si="2569"/>
        <v>Per0.5KG_A</v>
      </c>
      <c r="O1211" t="s">
        <v>2310</v>
      </c>
      <c r="P1211">
        <f>P1210+(K1211-K1210)*2*M1210</f>
        <v>104.05000000000001</v>
      </c>
      <c r="R1211" t="str">
        <f t="shared" si="2559"/>
        <v>('DHL','2024-01-01','2024-12-31','12565','Export','US',NULL,'EXPRESS WW (NON-DOC) ','Non-Document','8',30,70,1.79,'Per0.5KG_A','AppliedMaterials_2024',104.05),</v>
      </c>
    </row>
    <row r="1212" spans="1:18" x14ac:dyDescent="0.3">
      <c r="A1212" t="str">
        <f t="shared" si="2570"/>
        <v>DHL</v>
      </c>
      <c r="B1212" s="1" t="s">
        <v>21</v>
      </c>
      <c r="C1212" s="1" t="s">
        <v>2309</v>
      </c>
      <c r="D1212">
        <v>12565</v>
      </c>
      <c r="E1212" t="s">
        <v>16</v>
      </c>
      <c r="F1212" t="str">
        <f t="shared" ref="F1212:G1212" si="2660">F1187</f>
        <v>US</v>
      </c>
      <c r="G1212" t="str">
        <f t="shared" si="2660"/>
        <v>NULL</v>
      </c>
      <c r="H1212" t="s">
        <v>2353</v>
      </c>
      <c r="I1212" t="str">
        <f t="shared" si="2567"/>
        <v>Non-Document</v>
      </c>
      <c r="J1212">
        <f t="shared" si="2572"/>
        <v>8</v>
      </c>
      <c r="K1212">
        <f t="shared" ref="K1212:L1212" si="2661">K1187</f>
        <v>70</v>
      </c>
      <c r="L1212">
        <f t="shared" si="2661"/>
        <v>300</v>
      </c>
      <c r="M1212">
        <f>INDEX('Express Worldwide Export'!$C$14:$S$170,MATCH('Rate Load ExpressWW Export'!L1212,'Express Worldwide Export'!$B$14:$B$170,0),MATCH("Zone "&amp;'Rate Load ExpressWW Export'!J1212,'Express Worldwide Export'!$C$13:$S$13,0))*1</f>
        <v>2.59</v>
      </c>
      <c r="N1212" t="str">
        <f t="shared" si="2569"/>
        <v>Per0.5KG_A</v>
      </c>
      <c r="O1212" t="s">
        <v>2310</v>
      </c>
      <c r="P1212">
        <f>P1211+(K1212-K1211)*2*M1211</f>
        <v>247.25</v>
      </c>
      <c r="R1212" t="str">
        <f t="shared" si="2559"/>
        <v>('DHL','2024-01-01','2024-12-31','12565','Export','US',NULL,'EXPRESS WW (NON-DOC) ','Non-Document','8',70,300,2.59,'Per0.5KG_A','AppliedMaterials_2024',247.25),</v>
      </c>
    </row>
    <row r="1213" spans="1:18" x14ac:dyDescent="0.3">
      <c r="A1213" t="str">
        <f t="shared" si="2570"/>
        <v>DHL</v>
      </c>
      <c r="B1213" s="1" t="s">
        <v>21</v>
      </c>
      <c r="C1213" s="1" t="s">
        <v>2309</v>
      </c>
      <c r="D1213">
        <v>12565</v>
      </c>
      <c r="E1213" t="s">
        <v>16</v>
      </c>
      <c r="F1213" t="str">
        <f t="shared" ref="F1213:G1213" si="2662">F1188</f>
        <v>US</v>
      </c>
      <c r="G1213" t="str">
        <f t="shared" si="2662"/>
        <v>NULL</v>
      </c>
      <c r="H1213" t="s">
        <v>2353</v>
      </c>
      <c r="I1213" t="str">
        <f t="shared" si="2567"/>
        <v>Non-Document</v>
      </c>
      <c r="J1213">
        <f t="shared" si="2572"/>
        <v>8</v>
      </c>
      <c r="K1213">
        <f t="shared" ref="K1213:L1213" si="2663">K1188</f>
        <v>300</v>
      </c>
      <c r="L1213">
        <f t="shared" si="2663"/>
        <v>99999</v>
      </c>
      <c r="M1213">
        <f>INDEX('Express Worldwide Export'!$C$14:$S$170,MATCH('Rate Load ExpressWW Export'!L1213,'Express Worldwide Export'!$B$14:$B$170,0),MATCH("Zone "&amp;'Rate Load ExpressWW Export'!J1213,'Express Worldwide Export'!$C$13:$S$13,0))*1</f>
        <v>2.52</v>
      </c>
      <c r="N1213" t="str">
        <f t="shared" si="2569"/>
        <v>Per0.5KG_A</v>
      </c>
      <c r="O1213" t="s">
        <v>2310</v>
      </c>
      <c r="P1213">
        <f>P1212+(K1213-K1212)*2*M1212</f>
        <v>1438.6499999999999</v>
      </c>
      <c r="R1213" t="str">
        <f t="shared" si="2559"/>
        <v>('DHL','2024-01-01','2024-12-31','12565','Export','US',NULL,'EXPRESS WW (NON-DOC) ','Non-Document','8',300,99999,2.52,'Per0.5KG_A','AppliedMaterials_2024',1438.65),</v>
      </c>
    </row>
    <row r="1214" spans="1:18" x14ac:dyDescent="0.3">
      <c r="A1214" t="str">
        <f t="shared" si="2570"/>
        <v>DHL</v>
      </c>
      <c r="B1214" s="1" t="s">
        <v>21</v>
      </c>
      <c r="C1214" s="1" t="s">
        <v>2309</v>
      </c>
      <c r="D1214">
        <v>12565</v>
      </c>
      <c r="E1214" t="s">
        <v>16</v>
      </c>
      <c r="F1214" t="str">
        <f t="shared" ref="F1214:G1214" si="2664">F1189</f>
        <v>US</v>
      </c>
      <c r="G1214" t="str">
        <f t="shared" si="2664"/>
        <v>NULL</v>
      </c>
      <c r="H1214" t="s">
        <v>2353</v>
      </c>
      <c r="I1214" t="str">
        <f t="shared" si="2567"/>
        <v>Non-Document</v>
      </c>
      <c r="J1214">
        <f t="shared" si="2572"/>
        <v>9</v>
      </c>
      <c r="K1214">
        <f t="shared" ref="K1214:L1214" si="2665">K1189</f>
        <v>0</v>
      </c>
      <c r="L1214">
        <f t="shared" si="2665"/>
        <v>0.5</v>
      </c>
      <c r="M1214">
        <f>INDEX('Express Worldwide Export'!$C$14:$S$170,MATCH('Rate Load ExpressWW Export'!L1214,'Express Worldwide Export'!$B$14:$B$170,0),MATCH("Zone "&amp;'Rate Load ExpressWW Export'!J1214,'Express Worldwide Export'!$C$13:$S$13,0))*1</f>
        <v>21.06</v>
      </c>
      <c r="N1214" t="str">
        <f t="shared" si="2569"/>
        <v>Flat KG</v>
      </c>
      <c r="O1214" t="s">
        <v>2310</v>
      </c>
      <c r="P1214" t="s">
        <v>18</v>
      </c>
      <c r="R1214" t="str">
        <f t="shared" si="2559"/>
        <v>('DHL','2024-01-01','2024-12-31','12565','Export','US',NULL,'EXPRESS WW (NON-DOC) ','Non-Document','9',0,0.5,21.06,'Flat KG','AppliedMaterials_2024',NULL),</v>
      </c>
    </row>
    <row r="1215" spans="1:18" x14ac:dyDescent="0.3">
      <c r="A1215" t="str">
        <f t="shared" si="2570"/>
        <v>DHL</v>
      </c>
      <c r="B1215" s="1" t="s">
        <v>21</v>
      </c>
      <c r="C1215" s="1" t="s">
        <v>2309</v>
      </c>
      <c r="D1215">
        <v>12565</v>
      </c>
      <c r="E1215" t="s">
        <v>16</v>
      </c>
      <c r="F1215" t="str">
        <f t="shared" ref="F1215:G1215" si="2666">F1190</f>
        <v>US</v>
      </c>
      <c r="G1215" t="str">
        <f t="shared" si="2666"/>
        <v>NULL</v>
      </c>
      <c r="H1215" t="s">
        <v>2353</v>
      </c>
      <c r="I1215" t="str">
        <f t="shared" si="2567"/>
        <v>Non-Document</v>
      </c>
      <c r="J1215">
        <f t="shared" si="2572"/>
        <v>9</v>
      </c>
      <c r="K1215">
        <f t="shared" ref="K1215:L1215" si="2667">K1190</f>
        <v>0.5</v>
      </c>
      <c r="L1215">
        <f t="shared" si="2667"/>
        <v>1</v>
      </c>
      <c r="M1215">
        <f>INDEX('Express Worldwide Export'!$C$14:$S$170,MATCH('Rate Load ExpressWW Export'!L1215,'Express Worldwide Export'!$B$14:$B$170,0),MATCH("Zone "&amp;'Rate Load ExpressWW Export'!J1215,'Express Worldwide Export'!$C$13:$S$13,0))*1</f>
        <v>25.45</v>
      </c>
      <c r="N1215" t="str">
        <f t="shared" si="2569"/>
        <v>Flat KG</v>
      </c>
      <c r="O1215" t="s">
        <v>2310</v>
      </c>
      <c r="P1215" t="s">
        <v>18</v>
      </c>
      <c r="R1215" t="str">
        <f t="shared" si="2559"/>
        <v>('DHL','2024-01-01','2024-12-31','12565','Export','US',NULL,'EXPRESS WW (NON-DOC) ','Non-Document','9',0.5,1,25.45,'Flat KG','AppliedMaterials_2024',NULL),</v>
      </c>
    </row>
    <row r="1216" spans="1:18" x14ac:dyDescent="0.3">
      <c r="A1216" t="str">
        <f t="shared" si="2570"/>
        <v>DHL</v>
      </c>
      <c r="B1216" s="1" t="s">
        <v>21</v>
      </c>
      <c r="C1216" s="1" t="s">
        <v>2309</v>
      </c>
      <c r="D1216">
        <v>12565</v>
      </c>
      <c r="E1216" t="s">
        <v>16</v>
      </c>
      <c r="F1216" t="str">
        <f t="shared" ref="F1216:G1216" si="2668">F1191</f>
        <v>US</v>
      </c>
      <c r="G1216" t="str">
        <f t="shared" si="2668"/>
        <v>NULL</v>
      </c>
      <c r="H1216" t="s">
        <v>2353</v>
      </c>
      <c r="I1216" t="str">
        <f t="shared" si="2567"/>
        <v>Non-Document</v>
      </c>
      <c r="J1216">
        <f t="shared" si="2572"/>
        <v>9</v>
      </c>
      <c r="K1216">
        <f t="shared" ref="K1216:L1216" si="2669">K1191</f>
        <v>1</v>
      </c>
      <c r="L1216">
        <f t="shared" si="2669"/>
        <v>1.5</v>
      </c>
      <c r="M1216">
        <f>INDEX('Express Worldwide Export'!$C$14:$S$170,MATCH('Rate Load ExpressWW Export'!L1216,'Express Worldwide Export'!$B$14:$B$170,0),MATCH("Zone "&amp;'Rate Load ExpressWW Export'!J1216,'Express Worldwide Export'!$C$13:$S$13,0))*1</f>
        <v>28.73</v>
      </c>
      <c r="N1216" t="str">
        <f t="shared" si="2569"/>
        <v>Flat KG</v>
      </c>
      <c r="O1216" t="s">
        <v>2310</v>
      </c>
      <c r="P1216" t="s">
        <v>18</v>
      </c>
      <c r="R1216" t="str">
        <f t="shared" si="2559"/>
        <v>('DHL','2024-01-01','2024-12-31','12565','Export','US',NULL,'EXPRESS WW (NON-DOC) ','Non-Document','9',1,1.5,28.73,'Flat KG','AppliedMaterials_2024',NULL),</v>
      </c>
    </row>
    <row r="1217" spans="1:18" x14ac:dyDescent="0.3">
      <c r="A1217" t="str">
        <f t="shared" si="2570"/>
        <v>DHL</v>
      </c>
      <c r="B1217" s="1" t="s">
        <v>21</v>
      </c>
      <c r="C1217" s="1" t="s">
        <v>2309</v>
      </c>
      <c r="D1217">
        <v>12565</v>
      </c>
      <c r="E1217" t="s">
        <v>16</v>
      </c>
      <c r="F1217" t="str">
        <f t="shared" ref="F1217:G1217" si="2670">F1192</f>
        <v>US</v>
      </c>
      <c r="G1217" t="str">
        <f t="shared" si="2670"/>
        <v>NULL</v>
      </c>
      <c r="H1217" t="s">
        <v>2353</v>
      </c>
      <c r="I1217" t="str">
        <f t="shared" si="2567"/>
        <v>Non-Document</v>
      </c>
      <c r="J1217">
        <f t="shared" si="2572"/>
        <v>9</v>
      </c>
      <c r="K1217">
        <f t="shared" ref="K1217:L1217" si="2671">K1192</f>
        <v>1.5</v>
      </c>
      <c r="L1217">
        <f t="shared" si="2671"/>
        <v>2</v>
      </c>
      <c r="M1217">
        <f>INDEX('Express Worldwide Export'!$C$14:$S$170,MATCH('Rate Load ExpressWW Export'!L1217,'Express Worldwide Export'!$B$14:$B$170,0),MATCH("Zone "&amp;'Rate Load ExpressWW Export'!J1217,'Express Worldwide Export'!$C$13:$S$13,0))*1</f>
        <v>32.01</v>
      </c>
      <c r="N1217" t="str">
        <f t="shared" si="2569"/>
        <v>Flat KG</v>
      </c>
      <c r="O1217" t="s">
        <v>2310</v>
      </c>
      <c r="P1217" t="s">
        <v>18</v>
      </c>
      <c r="R1217" t="str">
        <f t="shared" si="2559"/>
        <v>('DHL','2024-01-01','2024-12-31','12565','Export','US',NULL,'EXPRESS WW (NON-DOC) ','Non-Document','9',1.5,2,32.01,'Flat KG','AppliedMaterials_2024',NULL),</v>
      </c>
    </row>
    <row r="1218" spans="1:18" x14ac:dyDescent="0.3">
      <c r="A1218" t="str">
        <f t="shared" si="2570"/>
        <v>DHL</v>
      </c>
      <c r="B1218" s="1" t="s">
        <v>21</v>
      </c>
      <c r="C1218" s="1" t="s">
        <v>2309</v>
      </c>
      <c r="D1218">
        <v>12565</v>
      </c>
      <c r="E1218" t="s">
        <v>16</v>
      </c>
      <c r="F1218" t="str">
        <f t="shared" ref="F1218:G1218" si="2672">F1193</f>
        <v>US</v>
      </c>
      <c r="G1218" t="str">
        <f t="shared" si="2672"/>
        <v>NULL</v>
      </c>
      <c r="H1218" t="s">
        <v>2353</v>
      </c>
      <c r="I1218" t="str">
        <f t="shared" si="2567"/>
        <v>Non-Document</v>
      </c>
      <c r="J1218">
        <f t="shared" si="2572"/>
        <v>9</v>
      </c>
      <c r="K1218">
        <f t="shared" ref="K1218:L1218" si="2673">K1193</f>
        <v>2</v>
      </c>
      <c r="L1218">
        <f t="shared" si="2673"/>
        <v>2.5</v>
      </c>
      <c r="M1218">
        <f>INDEX('Express Worldwide Export'!$C$14:$S$170,MATCH('Rate Load ExpressWW Export'!L1218,'Express Worldwide Export'!$B$14:$B$170,0),MATCH("Zone "&amp;'Rate Load ExpressWW Export'!J1218,'Express Worldwide Export'!$C$13:$S$13,0))*1</f>
        <v>35.020000000000003</v>
      </c>
      <c r="N1218" t="str">
        <f t="shared" si="2569"/>
        <v>Flat KG</v>
      </c>
      <c r="O1218" t="s">
        <v>2310</v>
      </c>
      <c r="P1218" t="s">
        <v>18</v>
      </c>
      <c r="R1218" t="str">
        <f t="shared" si="2559"/>
        <v>('DHL','2024-01-01','2024-12-31','12565','Export','US',NULL,'EXPRESS WW (NON-DOC) ','Non-Document','9',2,2.5,35.02,'Flat KG','AppliedMaterials_2024',NULL),</v>
      </c>
    </row>
    <row r="1219" spans="1:18" x14ac:dyDescent="0.3">
      <c r="A1219" t="str">
        <f t="shared" si="2570"/>
        <v>DHL</v>
      </c>
      <c r="B1219" s="1" t="s">
        <v>21</v>
      </c>
      <c r="C1219" s="1" t="s">
        <v>2309</v>
      </c>
      <c r="D1219">
        <v>12565</v>
      </c>
      <c r="E1219" t="s">
        <v>16</v>
      </c>
      <c r="F1219" t="str">
        <f t="shared" ref="F1219:G1219" si="2674">F1194</f>
        <v>US</v>
      </c>
      <c r="G1219" t="str">
        <f t="shared" si="2674"/>
        <v>NULL</v>
      </c>
      <c r="H1219" t="s">
        <v>2353</v>
      </c>
      <c r="I1219" t="str">
        <f t="shared" si="2567"/>
        <v>Non-Document</v>
      </c>
      <c r="J1219">
        <f t="shared" si="2572"/>
        <v>9</v>
      </c>
      <c r="K1219">
        <f t="shared" ref="K1219:L1219" si="2675">K1194</f>
        <v>2.5</v>
      </c>
      <c r="L1219">
        <f t="shared" si="2675"/>
        <v>3</v>
      </c>
      <c r="M1219">
        <f>INDEX('Express Worldwide Export'!$C$14:$S$170,MATCH('Rate Load ExpressWW Export'!L1219,'Express Worldwide Export'!$B$14:$B$170,0),MATCH("Zone "&amp;'Rate Load ExpressWW Export'!J1219,'Express Worldwide Export'!$C$13:$S$13,0))*1</f>
        <v>38.130000000000003</v>
      </c>
      <c r="N1219" t="str">
        <f t="shared" si="2569"/>
        <v>Flat KG</v>
      </c>
      <c r="O1219" t="s">
        <v>2310</v>
      </c>
      <c r="P1219" t="s">
        <v>18</v>
      </c>
      <c r="R1219" t="str">
        <f t="shared" si="2559"/>
        <v>('DHL','2024-01-01','2024-12-31','12565','Export','US',NULL,'EXPRESS WW (NON-DOC) ','Non-Document','9',2.5,3,38.13,'Flat KG','AppliedMaterials_2024',NULL),</v>
      </c>
    </row>
    <row r="1220" spans="1:18" x14ac:dyDescent="0.3">
      <c r="A1220" t="str">
        <f t="shared" si="2570"/>
        <v>DHL</v>
      </c>
      <c r="B1220" s="1" t="s">
        <v>21</v>
      </c>
      <c r="C1220" s="1" t="s">
        <v>2309</v>
      </c>
      <c r="D1220">
        <v>12565</v>
      </c>
      <c r="E1220" t="s">
        <v>16</v>
      </c>
      <c r="F1220" t="str">
        <f t="shared" ref="F1220:G1220" si="2676">F1195</f>
        <v>US</v>
      </c>
      <c r="G1220" t="str">
        <f t="shared" si="2676"/>
        <v>NULL</v>
      </c>
      <c r="H1220" t="s">
        <v>2353</v>
      </c>
      <c r="I1220" t="str">
        <f t="shared" si="2567"/>
        <v>Non-Document</v>
      </c>
      <c r="J1220">
        <f t="shared" si="2572"/>
        <v>9</v>
      </c>
      <c r="K1220">
        <f t="shared" ref="K1220:L1220" si="2677">K1195</f>
        <v>3</v>
      </c>
      <c r="L1220">
        <f t="shared" si="2677"/>
        <v>3.5</v>
      </c>
      <c r="M1220">
        <f>INDEX('Express Worldwide Export'!$C$14:$S$170,MATCH('Rate Load ExpressWW Export'!L1220,'Express Worldwide Export'!$B$14:$B$170,0),MATCH("Zone "&amp;'Rate Load ExpressWW Export'!J1220,'Express Worldwide Export'!$C$13:$S$13,0))*1</f>
        <v>41.24</v>
      </c>
      <c r="N1220" t="str">
        <f t="shared" si="2569"/>
        <v>Flat KG</v>
      </c>
      <c r="O1220" t="s">
        <v>2310</v>
      </c>
      <c r="P1220" t="s">
        <v>18</v>
      </c>
      <c r="R1220" t="str">
        <f t="shared" si="2559"/>
        <v>('DHL','2024-01-01','2024-12-31','12565','Export','US',NULL,'EXPRESS WW (NON-DOC) ','Non-Document','9',3,3.5,41.24,'Flat KG','AppliedMaterials_2024',NULL),</v>
      </c>
    </row>
    <row r="1221" spans="1:18" x14ac:dyDescent="0.3">
      <c r="A1221" t="str">
        <f t="shared" si="2570"/>
        <v>DHL</v>
      </c>
      <c r="B1221" s="1" t="s">
        <v>21</v>
      </c>
      <c r="C1221" s="1" t="s">
        <v>2309</v>
      </c>
      <c r="D1221">
        <v>12565</v>
      </c>
      <c r="E1221" t="s">
        <v>16</v>
      </c>
      <c r="F1221" t="str">
        <f t="shared" ref="F1221:G1221" si="2678">F1196</f>
        <v>US</v>
      </c>
      <c r="G1221" t="str">
        <f t="shared" si="2678"/>
        <v>NULL</v>
      </c>
      <c r="H1221" t="s">
        <v>2353</v>
      </c>
      <c r="I1221" t="str">
        <f t="shared" si="2567"/>
        <v>Non-Document</v>
      </c>
      <c r="J1221">
        <f t="shared" si="2572"/>
        <v>9</v>
      </c>
      <c r="K1221">
        <f t="shared" ref="K1221:L1221" si="2679">K1196</f>
        <v>3.5</v>
      </c>
      <c r="L1221">
        <f t="shared" si="2679"/>
        <v>4</v>
      </c>
      <c r="M1221">
        <f>INDEX('Express Worldwide Export'!$C$14:$S$170,MATCH('Rate Load ExpressWW Export'!L1221,'Express Worldwide Export'!$B$14:$B$170,0),MATCH("Zone "&amp;'Rate Load ExpressWW Export'!J1221,'Express Worldwide Export'!$C$13:$S$13,0))*1</f>
        <v>44.35</v>
      </c>
      <c r="N1221" t="str">
        <f t="shared" si="2569"/>
        <v>Flat KG</v>
      </c>
      <c r="O1221" t="s">
        <v>2310</v>
      </c>
      <c r="P1221" t="s">
        <v>18</v>
      </c>
      <c r="R1221" t="str">
        <f t="shared" si="2559"/>
        <v>('DHL','2024-01-01','2024-12-31','12565','Export','US',NULL,'EXPRESS WW (NON-DOC) ','Non-Document','9',3.5,4,44.35,'Flat KG','AppliedMaterials_2024',NULL),</v>
      </c>
    </row>
    <row r="1222" spans="1:18" x14ac:dyDescent="0.3">
      <c r="A1222" t="str">
        <f t="shared" si="2570"/>
        <v>DHL</v>
      </c>
      <c r="B1222" s="1" t="s">
        <v>21</v>
      </c>
      <c r="C1222" s="1" t="s">
        <v>2309</v>
      </c>
      <c r="D1222">
        <v>12565</v>
      </c>
      <c r="E1222" t="s">
        <v>16</v>
      </c>
      <c r="F1222" t="str">
        <f t="shared" ref="F1222:G1222" si="2680">F1197</f>
        <v>US</v>
      </c>
      <c r="G1222" t="str">
        <f t="shared" si="2680"/>
        <v>NULL</v>
      </c>
      <c r="H1222" t="s">
        <v>2353</v>
      </c>
      <c r="I1222" t="str">
        <f t="shared" si="2567"/>
        <v>Non-Document</v>
      </c>
      <c r="J1222">
        <f t="shared" si="2572"/>
        <v>9</v>
      </c>
      <c r="K1222">
        <f t="shared" ref="K1222:L1222" si="2681">K1197</f>
        <v>4</v>
      </c>
      <c r="L1222">
        <f t="shared" si="2681"/>
        <v>4.5</v>
      </c>
      <c r="M1222">
        <f>INDEX('Express Worldwide Export'!$C$14:$S$170,MATCH('Rate Load ExpressWW Export'!L1222,'Express Worldwide Export'!$B$14:$B$170,0),MATCH("Zone "&amp;'Rate Load ExpressWW Export'!J1222,'Express Worldwide Export'!$C$13:$S$13,0))*1</f>
        <v>47.46</v>
      </c>
      <c r="N1222" t="str">
        <f t="shared" si="2569"/>
        <v>Flat KG</v>
      </c>
      <c r="O1222" t="s">
        <v>2310</v>
      </c>
      <c r="P1222" t="s">
        <v>18</v>
      </c>
      <c r="R1222" t="str">
        <f t="shared" si="2559"/>
        <v>('DHL','2024-01-01','2024-12-31','12565','Export','US',NULL,'EXPRESS WW (NON-DOC) ','Non-Document','9',4,4.5,47.46,'Flat KG','AppliedMaterials_2024',NULL),</v>
      </c>
    </row>
    <row r="1223" spans="1:18" x14ac:dyDescent="0.3">
      <c r="A1223" t="str">
        <f t="shared" si="2570"/>
        <v>DHL</v>
      </c>
      <c r="B1223" s="1" t="s">
        <v>21</v>
      </c>
      <c r="C1223" s="1" t="s">
        <v>2309</v>
      </c>
      <c r="D1223">
        <v>12565</v>
      </c>
      <c r="E1223" t="s">
        <v>16</v>
      </c>
      <c r="F1223" t="str">
        <f t="shared" ref="F1223:G1223" si="2682">F1198</f>
        <v>US</v>
      </c>
      <c r="G1223" t="str">
        <f t="shared" si="2682"/>
        <v>NULL</v>
      </c>
      <c r="H1223" t="s">
        <v>2353</v>
      </c>
      <c r="I1223" t="str">
        <f t="shared" si="2567"/>
        <v>Non-Document</v>
      </c>
      <c r="J1223">
        <f t="shared" si="2572"/>
        <v>9</v>
      </c>
      <c r="K1223">
        <f t="shared" ref="K1223:L1223" si="2683">K1198</f>
        <v>4.5</v>
      </c>
      <c r="L1223">
        <f t="shared" si="2683"/>
        <v>5</v>
      </c>
      <c r="M1223">
        <f>INDEX('Express Worldwide Export'!$C$14:$S$170,MATCH('Rate Load ExpressWW Export'!L1223,'Express Worldwide Export'!$B$14:$B$170,0),MATCH("Zone "&amp;'Rate Load ExpressWW Export'!J1223,'Express Worldwide Export'!$C$13:$S$13,0))*1</f>
        <v>50.57</v>
      </c>
      <c r="N1223" t="str">
        <f t="shared" si="2569"/>
        <v>Flat KG</v>
      </c>
      <c r="O1223" t="s">
        <v>2310</v>
      </c>
      <c r="P1223" t="s">
        <v>18</v>
      </c>
      <c r="R1223" t="str">
        <f t="shared" si="2559"/>
        <v>('DHL','2024-01-01','2024-12-31','12565','Export','US',NULL,'EXPRESS WW (NON-DOC) ','Non-Document','9',4.5,5,50.57,'Flat KG','AppliedMaterials_2024',NULL),</v>
      </c>
    </row>
    <row r="1224" spans="1:18" x14ac:dyDescent="0.3">
      <c r="A1224" t="str">
        <f t="shared" si="2570"/>
        <v>DHL</v>
      </c>
      <c r="B1224" s="1" t="s">
        <v>21</v>
      </c>
      <c r="C1224" s="1" t="s">
        <v>2309</v>
      </c>
      <c r="D1224">
        <v>12565</v>
      </c>
      <c r="E1224" t="s">
        <v>16</v>
      </c>
      <c r="F1224" t="str">
        <f t="shared" ref="F1224:G1224" si="2684">F1199</f>
        <v>US</v>
      </c>
      <c r="G1224" t="str">
        <f t="shared" si="2684"/>
        <v>NULL</v>
      </c>
      <c r="H1224" t="s">
        <v>2353</v>
      </c>
      <c r="I1224" t="str">
        <f t="shared" si="2567"/>
        <v>Non-Document</v>
      </c>
      <c r="J1224">
        <f t="shared" si="2572"/>
        <v>9</v>
      </c>
      <c r="K1224">
        <f t="shared" ref="K1224:L1224" si="2685">K1199</f>
        <v>5</v>
      </c>
      <c r="L1224">
        <f t="shared" si="2685"/>
        <v>5.5</v>
      </c>
      <c r="M1224">
        <f>INDEX('Express Worldwide Export'!$C$14:$S$170,MATCH('Rate Load ExpressWW Export'!L1224,'Express Worldwide Export'!$B$14:$B$170,0),MATCH("Zone "&amp;'Rate Load ExpressWW Export'!J1224,'Express Worldwide Export'!$C$13:$S$13,0))*1</f>
        <v>52.64</v>
      </c>
      <c r="N1224" t="str">
        <f t="shared" si="2569"/>
        <v>Flat KG</v>
      </c>
      <c r="O1224" t="s">
        <v>2310</v>
      </c>
      <c r="P1224" t="s">
        <v>18</v>
      </c>
      <c r="R1224" t="str">
        <f t="shared" si="2559"/>
        <v>('DHL','2024-01-01','2024-12-31','12565','Export','US',NULL,'EXPRESS WW (NON-DOC) ','Non-Document','9',5,5.5,52.64,'Flat KG','AppliedMaterials_2024',NULL),</v>
      </c>
    </row>
    <row r="1225" spans="1:18" x14ac:dyDescent="0.3">
      <c r="A1225" t="str">
        <f t="shared" si="2570"/>
        <v>DHL</v>
      </c>
      <c r="B1225" s="1" t="s">
        <v>21</v>
      </c>
      <c r="C1225" s="1" t="s">
        <v>2309</v>
      </c>
      <c r="D1225">
        <v>12565</v>
      </c>
      <c r="E1225" t="s">
        <v>16</v>
      </c>
      <c r="F1225" t="str">
        <f t="shared" ref="F1225:G1225" si="2686">F1200</f>
        <v>US</v>
      </c>
      <c r="G1225" t="str">
        <f t="shared" si="2686"/>
        <v>NULL</v>
      </c>
      <c r="H1225" t="s">
        <v>2353</v>
      </c>
      <c r="I1225" t="str">
        <f t="shared" si="2567"/>
        <v>Non-Document</v>
      </c>
      <c r="J1225">
        <f t="shared" si="2572"/>
        <v>9</v>
      </c>
      <c r="K1225">
        <f t="shared" ref="K1225:L1225" si="2687">K1200</f>
        <v>5.5</v>
      </c>
      <c r="L1225">
        <f t="shared" si="2687"/>
        <v>6</v>
      </c>
      <c r="M1225">
        <f>INDEX('Express Worldwide Export'!$C$14:$S$170,MATCH('Rate Load ExpressWW Export'!L1225,'Express Worldwide Export'!$B$14:$B$170,0),MATCH("Zone "&amp;'Rate Load ExpressWW Export'!J1225,'Express Worldwide Export'!$C$13:$S$13,0))*1</f>
        <v>54.71</v>
      </c>
      <c r="N1225" t="str">
        <f t="shared" si="2569"/>
        <v>Flat KG</v>
      </c>
      <c r="O1225" t="s">
        <v>2310</v>
      </c>
      <c r="P1225" t="s">
        <v>18</v>
      </c>
      <c r="R1225" t="str">
        <f t="shared" si="2559"/>
        <v>('DHL','2024-01-01','2024-12-31','12565','Export','US',NULL,'EXPRESS WW (NON-DOC) ','Non-Document','9',5.5,6,54.71,'Flat KG','AppliedMaterials_2024',NULL),</v>
      </c>
    </row>
    <row r="1226" spans="1:18" x14ac:dyDescent="0.3">
      <c r="A1226" t="str">
        <f t="shared" si="2570"/>
        <v>DHL</v>
      </c>
      <c r="B1226" s="1" t="s">
        <v>21</v>
      </c>
      <c r="C1226" s="1" t="s">
        <v>2309</v>
      </c>
      <c r="D1226">
        <v>12565</v>
      </c>
      <c r="E1226" t="s">
        <v>16</v>
      </c>
      <c r="F1226" t="str">
        <f t="shared" ref="F1226:G1226" si="2688">F1201</f>
        <v>US</v>
      </c>
      <c r="G1226" t="str">
        <f t="shared" si="2688"/>
        <v>NULL</v>
      </c>
      <c r="H1226" t="s">
        <v>2353</v>
      </c>
      <c r="I1226" t="str">
        <f t="shared" si="2567"/>
        <v>Non-Document</v>
      </c>
      <c r="J1226">
        <f t="shared" si="2572"/>
        <v>9</v>
      </c>
      <c r="K1226">
        <f t="shared" ref="K1226:L1226" si="2689">K1201</f>
        <v>6</v>
      </c>
      <c r="L1226">
        <f t="shared" si="2689"/>
        <v>6.5</v>
      </c>
      <c r="M1226">
        <f>INDEX('Express Worldwide Export'!$C$14:$S$170,MATCH('Rate Load ExpressWW Export'!L1226,'Express Worldwide Export'!$B$14:$B$170,0),MATCH("Zone "&amp;'Rate Load ExpressWW Export'!J1226,'Express Worldwide Export'!$C$13:$S$13,0))*1</f>
        <v>56.78</v>
      </c>
      <c r="N1226" t="str">
        <f t="shared" si="2569"/>
        <v>Flat KG</v>
      </c>
      <c r="O1226" t="s">
        <v>2310</v>
      </c>
      <c r="P1226" t="s">
        <v>18</v>
      </c>
      <c r="R1226" t="str">
        <f t="shared" si="2559"/>
        <v>('DHL','2024-01-01','2024-12-31','12565','Export','US',NULL,'EXPRESS WW (NON-DOC) ','Non-Document','9',6,6.5,56.78,'Flat KG','AppliedMaterials_2024',NULL),</v>
      </c>
    </row>
    <row r="1227" spans="1:18" x14ac:dyDescent="0.3">
      <c r="A1227" t="str">
        <f t="shared" si="2570"/>
        <v>DHL</v>
      </c>
      <c r="B1227" s="1" t="s">
        <v>21</v>
      </c>
      <c r="C1227" s="1" t="s">
        <v>2309</v>
      </c>
      <c r="D1227">
        <v>12565</v>
      </c>
      <c r="E1227" t="s">
        <v>16</v>
      </c>
      <c r="F1227" t="str">
        <f t="shared" ref="F1227:G1227" si="2690">F1202</f>
        <v>US</v>
      </c>
      <c r="G1227" t="str">
        <f t="shared" si="2690"/>
        <v>NULL</v>
      </c>
      <c r="H1227" t="s">
        <v>2353</v>
      </c>
      <c r="I1227" t="str">
        <f t="shared" si="2567"/>
        <v>Non-Document</v>
      </c>
      <c r="J1227">
        <f t="shared" si="2572"/>
        <v>9</v>
      </c>
      <c r="K1227">
        <f t="shared" ref="K1227:L1227" si="2691">K1202</f>
        <v>6.5</v>
      </c>
      <c r="L1227">
        <f t="shared" si="2691"/>
        <v>7</v>
      </c>
      <c r="M1227">
        <f>INDEX('Express Worldwide Export'!$C$14:$S$170,MATCH('Rate Load ExpressWW Export'!L1227,'Express Worldwide Export'!$B$14:$B$170,0),MATCH("Zone "&amp;'Rate Load ExpressWW Export'!J1227,'Express Worldwide Export'!$C$13:$S$13,0))*1</f>
        <v>58.85</v>
      </c>
      <c r="N1227" t="str">
        <f t="shared" si="2569"/>
        <v>Flat KG</v>
      </c>
      <c r="O1227" t="s">
        <v>2310</v>
      </c>
      <c r="P1227" t="s">
        <v>18</v>
      </c>
      <c r="R1227" t="str">
        <f t="shared" ref="R1227:R1290" si="2692">SUBSTITUTE(IF(OR(ROW(A1227)=2,MOD(ROW(A1227),1000)=0),"insert into tnl_rating.dbo.dhl_express_rate_master values ('DHL','"&amp;B1227&amp;"','"&amp;C1227&amp;"','"&amp;D1227&amp;"','"&amp;E1227&amp;"','"&amp;F1227&amp;"','"&amp;G1227&amp;"','"&amp;H1227&amp;"','"&amp;I1227&amp;"','"&amp;J1227&amp;"',"&amp;K1227&amp;","&amp;L1227&amp;","&amp;M1227&amp;",'"&amp;N1227&amp;"','"&amp;O1227&amp;"',"&amp;P1227&amp;"),",IF(OR(A1228="",MOD(ROW(A1228),1000)=0),"('DHL','"&amp;B1227&amp;"','"&amp;C1227&amp;"','"&amp;D1227&amp;"','"&amp;E1227&amp;"','"&amp;F1227&amp;"','"&amp;G1227&amp;"','"&amp;H1227&amp;"','"&amp;I1227&amp;"','"&amp;J1227&amp;"',"&amp;K1227&amp;","&amp;L1227&amp;","&amp;M1227&amp;",'"&amp;N1227&amp;"','"&amp;O1227&amp;"',"&amp;P1227&amp;")","('DHL','"&amp;B1227&amp;"','"&amp;C1227&amp;"','"&amp;D1227&amp;"','"&amp;E1227&amp;"','"&amp;F1227&amp;"','"&amp;G1227&amp;"','"&amp;H1227&amp;"','"&amp;I1227&amp;"','"&amp;J1227&amp;"',"&amp;K1227&amp;","&amp;L1227&amp;","&amp;M1227&amp;",'"&amp;N1227&amp;"','"&amp;O1227&amp;"',"&amp;P1227&amp;"),")),"'NULL'","NULL")</f>
        <v>('DHL','2024-01-01','2024-12-31','12565','Export','US',NULL,'EXPRESS WW (NON-DOC) ','Non-Document','9',6.5,7,58.85,'Flat KG','AppliedMaterials_2024',NULL),</v>
      </c>
    </row>
    <row r="1228" spans="1:18" x14ac:dyDescent="0.3">
      <c r="A1228" t="str">
        <f t="shared" si="2570"/>
        <v>DHL</v>
      </c>
      <c r="B1228" s="1" t="s">
        <v>21</v>
      </c>
      <c r="C1228" s="1" t="s">
        <v>2309</v>
      </c>
      <c r="D1228">
        <v>12565</v>
      </c>
      <c r="E1228" t="s">
        <v>16</v>
      </c>
      <c r="F1228" t="str">
        <f t="shared" ref="F1228:G1228" si="2693">F1203</f>
        <v>US</v>
      </c>
      <c r="G1228" t="str">
        <f t="shared" si="2693"/>
        <v>NULL</v>
      </c>
      <c r="H1228" t="s">
        <v>2353</v>
      </c>
      <c r="I1228" t="str">
        <f t="shared" si="2567"/>
        <v>Non-Document</v>
      </c>
      <c r="J1228">
        <f t="shared" si="2572"/>
        <v>9</v>
      </c>
      <c r="K1228">
        <f t="shared" ref="K1228:L1228" si="2694">K1203</f>
        <v>7</v>
      </c>
      <c r="L1228">
        <f t="shared" si="2694"/>
        <v>7.5</v>
      </c>
      <c r="M1228">
        <f>INDEX('Express Worldwide Export'!$C$14:$S$170,MATCH('Rate Load ExpressWW Export'!L1228,'Express Worldwide Export'!$B$14:$B$170,0),MATCH("Zone "&amp;'Rate Load ExpressWW Export'!J1228,'Express Worldwide Export'!$C$13:$S$13,0))*1</f>
        <v>60.92</v>
      </c>
      <c r="N1228" t="str">
        <f t="shared" si="2569"/>
        <v>Flat KG</v>
      </c>
      <c r="O1228" t="s">
        <v>2310</v>
      </c>
      <c r="P1228" t="s">
        <v>18</v>
      </c>
      <c r="R1228" t="str">
        <f t="shared" si="2692"/>
        <v>('DHL','2024-01-01','2024-12-31','12565','Export','US',NULL,'EXPRESS WW (NON-DOC) ','Non-Document','9',7,7.5,60.92,'Flat KG','AppliedMaterials_2024',NULL),</v>
      </c>
    </row>
    <row r="1229" spans="1:18" x14ac:dyDescent="0.3">
      <c r="A1229" t="str">
        <f t="shared" si="2570"/>
        <v>DHL</v>
      </c>
      <c r="B1229" s="1" t="s">
        <v>21</v>
      </c>
      <c r="C1229" s="1" t="s">
        <v>2309</v>
      </c>
      <c r="D1229">
        <v>12565</v>
      </c>
      <c r="E1229" t="s">
        <v>16</v>
      </c>
      <c r="F1229" t="str">
        <f t="shared" ref="F1229:G1229" si="2695">F1204</f>
        <v>US</v>
      </c>
      <c r="G1229" t="str">
        <f t="shared" si="2695"/>
        <v>NULL</v>
      </c>
      <c r="H1229" t="s">
        <v>2353</v>
      </c>
      <c r="I1229" t="str">
        <f t="shared" si="2567"/>
        <v>Non-Document</v>
      </c>
      <c r="J1229">
        <f t="shared" si="2572"/>
        <v>9</v>
      </c>
      <c r="K1229">
        <f t="shared" ref="K1229:L1229" si="2696">K1204</f>
        <v>7.5</v>
      </c>
      <c r="L1229">
        <f t="shared" si="2696"/>
        <v>8</v>
      </c>
      <c r="M1229">
        <f>INDEX('Express Worldwide Export'!$C$14:$S$170,MATCH('Rate Load ExpressWW Export'!L1229,'Express Worldwide Export'!$B$14:$B$170,0),MATCH("Zone "&amp;'Rate Load ExpressWW Export'!J1229,'Express Worldwide Export'!$C$13:$S$13,0))*1</f>
        <v>62.99</v>
      </c>
      <c r="N1229" t="str">
        <f t="shared" si="2569"/>
        <v>Flat KG</v>
      </c>
      <c r="O1229" t="s">
        <v>2310</v>
      </c>
      <c r="P1229" t="s">
        <v>18</v>
      </c>
      <c r="R1229" t="str">
        <f t="shared" si="2692"/>
        <v>('DHL','2024-01-01','2024-12-31','12565','Export','US',NULL,'EXPRESS WW (NON-DOC) ','Non-Document','9',7.5,8,62.99,'Flat KG','AppliedMaterials_2024',NULL),</v>
      </c>
    </row>
    <row r="1230" spans="1:18" x14ac:dyDescent="0.3">
      <c r="A1230" t="str">
        <f t="shared" si="2570"/>
        <v>DHL</v>
      </c>
      <c r="B1230" s="1" t="s">
        <v>21</v>
      </c>
      <c r="C1230" s="1" t="s">
        <v>2309</v>
      </c>
      <c r="D1230">
        <v>12565</v>
      </c>
      <c r="E1230" t="s">
        <v>16</v>
      </c>
      <c r="F1230" t="str">
        <f t="shared" ref="F1230:G1230" si="2697">F1205</f>
        <v>US</v>
      </c>
      <c r="G1230" t="str">
        <f t="shared" si="2697"/>
        <v>NULL</v>
      </c>
      <c r="H1230" t="s">
        <v>2353</v>
      </c>
      <c r="I1230" t="str">
        <f t="shared" si="2567"/>
        <v>Non-Document</v>
      </c>
      <c r="J1230">
        <f t="shared" si="2572"/>
        <v>9</v>
      </c>
      <c r="K1230">
        <f t="shared" ref="K1230:L1230" si="2698">K1205</f>
        <v>8</v>
      </c>
      <c r="L1230">
        <f t="shared" si="2698"/>
        <v>8.5</v>
      </c>
      <c r="M1230">
        <f>INDEX('Express Worldwide Export'!$C$14:$S$170,MATCH('Rate Load ExpressWW Export'!L1230,'Express Worldwide Export'!$B$14:$B$170,0),MATCH("Zone "&amp;'Rate Load ExpressWW Export'!J1230,'Express Worldwide Export'!$C$13:$S$13,0))*1</f>
        <v>65.06</v>
      </c>
      <c r="N1230" t="str">
        <f t="shared" si="2569"/>
        <v>Flat KG</v>
      </c>
      <c r="O1230" t="s">
        <v>2310</v>
      </c>
      <c r="P1230" t="s">
        <v>18</v>
      </c>
      <c r="R1230" t="str">
        <f t="shared" si="2692"/>
        <v>('DHL','2024-01-01','2024-12-31','12565','Export','US',NULL,'EXPRESS WW (NON-DOC) ','Non-Document','9',8,8.5,65.06,'Flat KG','AppliedMaterials_2024',NULL),</v>
      </c>
    </row>
    <row r="1231" spans="1:18" x14ac:dyDescent="0.3">
      <c r="A1231" t="str">
        <f t="shared" si="2570"/>
        <v>DHL</v>
      </c>
      <c r="B1231" s="1" t="s">
        <v>21</v>
      </c>
      <c r="C1231" s="1" t="s">
        <v>2309</v>
      </c>
      <c r="D1231">
        <v>12565</v>
      </c>
      <c r="E1231" t="s">
        <v>16</v>
      </c>
      <c r="F1231" t="str">
        <f t="shared" ref="F1231:G1231" si="2699">F1206</f>
        <v>US</v>
      </c>
      <c r="G1231" t="str">
        <f t="shared" si="2699"/>
        <v>NULL</v>
      </c>
      <c r="H1231" t="s">
        <v>2353</v>
      </c>
      <c r="I1231" t="str">
        <f t="shared" ref="I1231:I1288" si="2700">I1206</f>
        <v>Non-Document</v>
      </c>
      <c r="J1231">
        <f t="shared" si="2572"/>
        <v>9</v>
      </c>
      <c r="K1231">
        <f t="shared" ref="K1231:L1231" si="2701">K1206</f>
        <v>8.5</v>
      </c>
      <c r="L1231">
        <f t="shared" si="2701"/>
        <v>9</v>
      </c>
      <c r="M1231">
        <f>INDEX('Express Worldwide Export'!$C$14:$S$170,MATCH('Rate Load ExpressWW Export'!L1231,'Express Worldwide Export'!$B$14:$B$170,0),MATCH("Zone "&amp;'Rate Load ExpressWW Export'!J1231,'Express Worldwide Export'!$C$13:$S$13,0))*1</f>
        <v>67.13</v>
      </c>
      <c r="N1231" t="str">
        <f t="shared" ref="N1231:N1288" si="2702">N1206</f>
        <v>Flat KG</v>
      </c>
      <c r="O1231" t="s">
        <v>2310</v>
      </c>
      <c r="P1231" t="s">
        <v>18</v>
      </c>
      <c r="R1231" t="str">
        <f t="shared" si="2692"/>
        <v>('DHL','2024-01-01','2024-12-31','12565','Export','US',NULL,'EXPRESS WW (NON-DOC) ','Non-Document','9',8.5,9,67.13,'Flat KG','AppliedMaterials_2024',NULL),</v>
      </c>
    </row>
    <row r="1232" spans="1:18" x14ac:dyDescent="0.3">
      <c r="A1232" t="str">
        <f t="shared" ref="A1232:A1288" si="2703">A1207</f>
        <v>DHL</v>
      </c>
      <c r="B1232" s="1" t="s">
        <v>21</v>
      </c>
      <c r="C1232" s="1" t="s">
        <v>2309</v>
      </c>
      <c r="D1232">
        <v>12565</v>
      </c>
      <c r="E1232" t="s">
        <v>16</v>
      </c>
      <c r="F1232" t="str">
        <f t="shared" ref="F1232:G1232" si="2704">F1207</f>
        <v>US</v>
      </c>
      <c r="G1232" t="str">
        <f t="shared" si="2704"/>
        <v>NULL</v>
      </c>
      <c r="H1232" t="s">
        <v>2353</v>
      </c>
      <c r="I1232" t="str">
        <f t="shared" si="2700"/>
        <v>Non-Document</v>
      </c>
      <c r="J1232">
        <f t="shared" ref="J1232:J1288" si="2705">J1207+1</f>
        <v>9</v>
      </c>
      <c r="K1232">
        <f t="shared" ref="K1232:L1232" si="2706">K1207</f>
        <v>9</v>
      </c>
      <c r="L1232">
        <f t="shared" si="2706"/>
        <v>9.5</v>
      </c>
      <c r="M1232">
        <f>INDEX('Express Worldwide Export'!$C$14:$S$170,MATCH('Rate Load ExpressWW Export'!L1232,'Express Worldwide Export'!$B$14:$B$170,0),MATCH("Zone "&amp;'Rate Load ExpressWW Export'!J1232,'Express Worldwide Export'!$C$13:$S$13,0))*1</f>
        <v>69.2</v>
      </c>
      <c r="N1232" t="str">
        <f t="shared" si="2702"/>
        <v>Flat KG</v>
      </c>
      <c r="O1232" t="s">
        <v>2310</v>
      </c>
      <c r="P1232" t="s">
        <v>18</v>
      </c>
      <c r="R1232" t="str">
        <f t="shared" si="2692"/>
        <v>('DHL','2024-01-01','2024-12-31','12565','Export','US',NULL,'EXPRESS WW (NON-DOC) ','Non-Document','9',9,9.5,69.2,'Flat KG','AppliedMaterials_2024',NULL),</v>
      </c>
    </row>
    <row r="1233" spans="1:18" x14ac:dyDescent="0.3">
      <c r="A1233" t="str">
        <f t="shared" si="2703"/>
        <v>DHL</v>
      </c>
      <c r="B1233" s="1" t="s">
        <v>21</v>
      </c>
      <c r="C1233" s="1" t="s">
        <v>2309</v>
      </c>
      <c r="D1233">
        <v>12565</v>
      </c>
      <c r="E1233" t="s">
        <v>16</v>
      </c>
      <c r="F1233" t="str">
        <f t="shared" ref="F1233:G1233" si="2707">F1208</f>
        <v>US</v>
      </c>
      <c r="G1233" t="str">
        <f t="shared" si="2707"/>
        <v>NULL</v>
      </c>
      <c r="H1233" t="s">
        <v>2353</v>
      </c>
      <c r="I1233" t="str">
        <f t="shared" si="2700"/>
        <v>Non-Document</v>
      </c>
      <c r="J1233">
        <f t="shared" si="2705"/>
        <v>9</v>
      </c>
      <c r="K1233">
        <f t="shared" ref="K1233:L1233" si="2708">K1208</f>
        <v>9.5</v>
      </c>
      <c r="L1233">
        <f t="shared" si="2708"/>
        <v>10</v>
      </c>
      <c r="M1233">
        <f>INDEX('Express Worldwide Export'!$C$14:$S$170,MATCH('Rate Load ExpressWW Export'!L1233,'Express Worldwide Export'!$B$14:$B$170,0),MATCH("Zone "&amp;'Rate Load ExpressWW Export'!J1233,'Express Worldwide Export'!$C$13:$S$13,0))*1</f>
        <v>71.27</v>
      </c>
      <c r="N1233" t="str">
        <f t="shared" si="2702"/>
        <v>Flat KG</v>
      </c>
      <c r="O1233" t="s">
        <v>2310</v>
      </c>
      <c r="P1233" t="s">
        <v>18</v>
      </c>
      <c r="R1233" t="str">
        <f t="shared" si="2692"/>
        <v>('DHL','2024-01-01','2024-12-31','12565','Export','US',NULL,'EXPRESS WW (NON-DOC) ','Non-Document','9',9.5,10,71.27,'Flat KG','AppliedMaterials_2024',NULL),</v>
      </c>
    </row>
    <row r="1234" spans="1:18" x14ac:dyDescent="0.3">
      <c r="A1234" t="str">
        <f t="shared" si="2703"/>
        <v>DHL</v>
      </c>
      <c r="B1234" s="1" t="s">
        <v>21</v>
      </c>
      <c r="C1234" s="1" t="s">
        <v>2309</v>
      </c>
      <c r="D1234">
        <v>12565</v>
      </c>
      <c r="E1234" t="s">
        <v>16</v>
      </c>
      <c r="F1234" t="str">
        <f t="shared" ref="F1234:G1234" si="2709">F1209</f>
        <v>US</v>
      </c>
      <c r="G1234" t="str">
        <f t="shared" si="2709"/>
        <v>NULL</v>
      </c>
      <c r="H1234" t="s">
        <v>2353</v>
      </c>
      <c r="I1234" t="str">
        <f t="shared" si="2700"/>
        <v>Non-Document</v>
      </c>
      <c r="J1234">
        <f t="shared" si="2705"/>
        <v>9</v>
      </c>
      <c r="K1234">
        <f t="shared" ref="K1234:L1234" si="2710">K1209</f>
        <v>10</v>
      </c>
      <c r="L1234">
        <f t="shared" si="2710"/>
        <v>20</v>
      </c>
      <c r="M1234">
        <f>INDEX('Express Worldwide Export'!$C$14:$S$170,MATCH('Rate Load ExpressWW Export'!L1234,'Express Worldwide Export'!$B$14:$B$170,0),MATCH("Zone "&amp;'Rate Load ExpressWW Export'!J1234,'Express Worldwide Export'!$C$13:$S$13,0))*1</f>
        <v>1.02</v>
      </c>
      <c r="N1234" t="str">
        <f t="shared" si="2702"/>
        <v>Per0.5KG_A</v>
      </c>
      <c r="O1234" t="s">
        <v>2310</v>
      </c>
      <c r="P1234">
        <f>M1233</f>
        <v>71.27</v>
      </c>
      <c r="R1234" t="str">
        <f t="shared" si="2692"/>
        <v>('DHL','2024-01-01','2024-12-31','12565','Export','US',NULL,'EXPRESS WW (NON-DOC) ','Non-Document','9',10,20,1.02,'Per0.5KG_A','AppliedMaterials_2024',71.27),</v>
      </c>
    </row>
    <row r="1235" spans="1:18" x14ac:dyDescent="0.3">
      <c r="A1235" t="str">
        <f t="shared" si="2703"/>
        <v>DHL</v>
      </c>
      <c r="B1235" s="1" t="s">
        <v>21</v>
      </c>
      <c r="C1235" s="1" t="s">
        <v>2309</v>
      </c>
      <c r="D1235">
        <v>12565</v>
      </c>
      <c r="E1235" t="s">
        <v>16</v>
      </c>
      <c r="F1235" t="str">
        <f t="shared" ref="F1235:G1235" si="2711">F1210</f>
        <v>US</v>
      </c>
      <c r="G1235" t="str">
        <f t="shared" si="2711"/>
        <v>NULL</v>
      </c>
      <c r="H1235" t="s">
        <v>2353</v>
      </c>
      <c r="I1235" t="str">
        <f t="shared" si="2700"/>
        <v>Non-Document</v>
      </c>
      <c r="J1235">
        <f t="shared" si="2705"/>
        <v>9</v>
      </c>
      <c r="K1235">
        <f t="shared" ref="K1235:L1235" si="2712">K1210</f>
        <v>20</v>
      </c>
      <c r="L1235">
        <f t="shared" si="2712"/>
        <v>30</v>
      </c>
      <c r="M1235">
        <f>INDEX('Express Worldwide Export'!$C$14:$S$170,MATCH('Rate Load ExpressWW Export'!L1235,'Express Worldwide Export'!$B$14:$B$170,0),MATCH("Zone "&amp;'Rate Load ExpressWW Export'!J1235,'Express Worldwide Export'!$C$13:$S$13,0))*1</f>
        <v>0.95</v>
      </c>
      <c r="N1235" t="str">
        <f t="shared" si="2702"/>
        <v>Per0.5KG_A</v>
      </c>
      <c r="O1235" t="s">
        <v>2310</v>
      </c>
      <c r="P1235">
        <f>P1234+((K1235-K1234)*2)*M1234</f>
        <v>91.669999999999987</v>
      </c>
      <c r="R1235" t="str">
        <f t="shared" si="2692"/>
        <v>('DHL','2024-01-01','2024-12-31','12565','Export','US',NULL,'EXPRESS WW (NON-DOC) ','Non-Document','9',20,30,0.95,'Per0.5KG_A','AppliedMaterials_2024',91.67),</v>
      </c>
    </row>
    <row r="1236" spans="1:18" x14ac:dyDescent="0.3">
      <c r="A1236" t="str">
        <f t="shared" si="2703"/>
        <v>DHL</v>
      </c>
      <c r="B1236" s="1" t="s">
        <v>21</v>
      </c>
      <c r="C1236" s="1" t="s">
        <v>2309</v>
      </c>
      <c r="D1236">
        <v>12565</v>
      </c>
      <c r="E1236" t="s">
        <v>16</v>
      </c>
      <c r="F1236" t="str">
        <f t="shared" ref="F1236:G1236" si="2713">F1211</f>
        <v>US</v>
      </c>
      <c r="G1236" t="str">
        <f t="shared" si="2713"/>
        <v>NULL</v>
      </c>
      <c r="H1236" t="s">
        <v>2353</v>
      </c>
      <c r="I1236" t="str">
        <f t="shared" si="2700"/>
        <v>Non-Document</v>
      </c>
      <c r="J1236">
        <f t="shared" si="2705"/>
        <v>9</v>
      </c>
      <c r="K1236">
        <f t="shared" ref="K1236:L1236" si="2714">K1211</f>
        <v>30</v>
      </c>
      <c r="L1236">
        <f t="shared" si="2714"/>
        <v>70</v>
      </c>
      <c r="M1236">
        <f>INDEX('Express Worldwide Export'!$C$14:$S$170,MATCH('Rate Load ExpressWW Export'!L1236,'Express Worldwide Export'!$B$14:$B$170,0),MATCH("Zone "&amp;'Rate Load ExpressWW Export'!J1236,'Express Worldwide Export'!$C$13:$S$13,0))*1</f>
        <v>1.83</v>
      </c>
      <c r="N1236" t="str">
        <f t="shared" si="2702"/>
        <v>Per0.5KG_A</v>
      </c>
      <c r="O1236" t="s">
        <v>2310</v>
      </c>
      <c r="P1236">
        <f>P1235+(K1236-K1235)*2*M1235</f>
        <v>110.66999999999999</v>
      </c>
      <c r="R1236" t="str">
        <f t="shared" si="2692"/>
        <v>('DHL','2024-01-01','2024-12-31','12565','Export','US',NULL,'EXPRESS WW (NON-DOC) ','Non-Document','9',30,70,1.83,'Per0.5KG_A','AppliedMaterials_2024',110.67),</v>
      </c>
    </row>
    <row r="1237" spans="1:18" x14ac:dyDescent="0.3">
      <c r="A1237" t="str">
        <f t="shared" si="2703"/>
        <v>DHL</v>
      </c>
      <c r="B1237" s="1" t="s">
        <v>21</v>
      </c>
      <c r="C1237" s="1" t="s">
        <v>2309</v>
      </c>
      <c r="D1237">
        <v>12565</v>
      </c>
      <c r="E1237" t="s">
        <v>16</v>
      </c>
      <c r="F1237" t="str">
        <f t="shared" ref="F1237:G1237" si="2715">F1212</f>
        <v>US</v>
      </c>
      <c r="G1237" t="str">
        <f t="shared" si="2715"/>
        <v>NULL</v>
      </c>
      <c r="H1237" t="s">
        <v>2353</v>
      </c>
      <c r="I1237" t="str">
        <f t="shared" si="2700"/>
        <v>Non-Document</v>
      </c>
      <c r="J1237">
        <f t="shared" si="2705"/>
        <v>9</v>
      </c>
      <c r="K1237">
        <f t="shared" ref="K1237:L1237" si="2716">K1212</f>
        <v>70</v>
      </c>
      <c r="L1237">
        <f t="shared" si="2716"/>
        <v>300</v>
      </c>
      <c r="M1237">
        <f>INDEX('Express Worldwide Export'!$C$14:$S$170,MATCH('Rate Load ExpressWW Export'!L1237,'Express Worldwide Export'!$B$14:$B$170,0),MATCH("Zone "&amp;'Rate Load ExpressWW Export'!J1237,'Express Worldwide Export'!$C$13:$S$13,0))*1</f>
        <v>2.84</v>
      </c>
      <c r="N1237" t="str">
        <f t="shared" si="2702"/>
        <v>Per0.5KG_A</v>
      </c>
      <c r="O1237" t="s">
        <v>2310</v>
      </c>
      <c r="P1237">
        <f>P1236+(K1237-K1236)*2*M1236</f>
        <v>257.07</v>
      </c>
      <c r="R1237" t="str">
        <f t="shared" si="2692"/>
        <v>('DHL','2024-01-01','2024-12-31','12565','Export','US',NULL,'EXPRESS WW (NON-DOC) ','Non-Document','9',70,300,2.84,'Per0.5KG_A','AppliedMaterials_2024',257.07),</v>
      </c>
    </row>
    <row r="1238" spans="1:18" x14ac:dyDescent="0.3">
      <c r="A1238" t="str">
        <f t="shared" si="2703"/>
        <v>DHL</v>
      </c>
      <c r="B1238" s="1" t="s">
        <v>21</v>
      </c>
      <c r="C1238" s="1" t="s">
        <v>2309</v>
      </c>
      <c r="D1238">
        <v>12565</v>
      </c>
      <c r="E1238" t="s">
        <v>16</v>
      </c>
      <c r="F1238" t="str">
        <f t="shared" ref="F1238:G1238" si="2717">F1213</f>
        <v>US</v>
      </c>
      <c r="G1238" t="str">
        <f t="shared" si="2717"/>
        <v>NULL</v>
      </c>
      <c r="H1238" t="s">
        <v>2353</v>
      </c>
      <c r="I1238" t="str">
        <f t="shared" si="2700"/>
        <v>Non-Document</v>
      </c>
      <c r="J1238">
        <f t="shared" si="2705"/>
        <v>9</v>
      </c>
      <c r="K1238">
        <f t="shared" ref="K1238:L1238" si="2718">K1213</f>
        <v>300</v>
      </c>
      <c r="L1238">
        <f t="shared" si="2718"/>
        <v>99999</v>
      </c>
      <c r="M1238">
        <f>INDEX('Express Worldwide Export'!$C$14:$S$170,MATCH('Rate Load ExpressWW Export'!L1238,'Express Worldwide Export'!$B$14:$B$170,0),MATCH("Zone "&amp;'Rate Load ExpressWW Export'!J1238,'Express Worldwide Export'!$C$13:$S$13,0))*1</f>
        <v>2.75</v>
      </c>
      <c r="N1238" t="str">
        <f t="shared" si="2702"/>
        <v>Per0.5KG_A</v>
      </c>
      <c r="O1238" t="s">
        <v>2310</v>
      </c>
      <c r="P1238">
        <f>P1237+(K1238-K1237)*2*M1237</f>
        <v>1563.4699999999998</v>
      </c>
      <c r="R1238" t="str">
        <f t="shared" si="2692"/>
        <v>('DHL','2024-01-01','2024-12-31','12565','Export','US',NULL,'EXPRESS WW (NON-DOC) ','Non-Document','9',300,99999,2.75,'Per0.5KG_A','AppliedMaterials_2024',1563.47),</v>
      </c>
    </row>
    <row r="1239" spans="1:18" x14ac:dyDescent="0.3">
      <c r="A1239" t="str">
        <f t="shared" si="2703"/>
        <v>DHL</v>
      </c>
      <c r="B1239" s="1" t="s">
        <v>21</v>
      </c>
      <c r="C1239" s="1" t="s">
        <v>2309</v>
      </c>
      <c r="D1239">
        <v>12565</v>
      </c>
      <c r="E1239" t="s">
        <v>16</v>
      </c>
      <c r="F1239" t="str">
        <f t="shared" ref="F1239:G1239" si="2719">F1214</f>
        <v>US</v>
      </c>
      <c r="G1239" t="str">
        <f t="shared" si="2719"/>
        <v>NULL</v>
      </c>
      <c r="H1239" t="s">
        <v>2353</v>
      </c>
      <c r="I1239" t="str">
        <f t="shared" si="2700"/>
        <v>Non-Document</v>
      </c>
      <c r="J1239">
        <f t="shared" si="2705"/>
        <v>10</v>
      </c>
      <c r="K1239">
        <f t="shared" ref="K1239:L1239" si="2720">K1214</f>
        <v>0</v>
      </c>
      <c r="L1239">
        <f t="shared" si="2720"/>
        <v>0.5</v>
      </c>
      <c r="M1239">
        <f>INDEX('Express Worldwide Export'!$C$14:$S$170,MATCH('Rate Load ExpressWW Export'!L1239,'Express Worldwide Export'!$B$14:$B$170,0),MATCH("Zone "&amp;'Rate Load ExpressWW Export'!J1239,'Express Worldwide Export'!$C$13:$S$13,0))*1</f>
        <v>22.51</v>
      </c>
      <c r="N1239" t="str">
        <f t="shared" si="2702"/>
        <v>Flat KG</v>
      </c>
      <c r="O1239" t="s">
        <v>2310</v>
      </c>
      <c r="P1239" t="s">
        <v>18</v>
      </c>
      <c r="R1239" t="str">
        <f t="shared" si="2692"/>
        <v>('DHL','2024-01-01','2024-12-31','12565','Export','US',NULL,'EXPRESS WW (NON-DOC) ','Non-Document','10',0,0.5,22.51,'Flat KG','AppliedMaterials_2024',NULL),</v>
      </c>
    </row>
    <row r="1240" spans="1:18" x14ac:dyDescent="0.3">
      <c r="A1240" t="str">
        <f t="shared" si="2703"/>
        <v>DHL</v>
      </c>
      <c r="B1240" s="1" t="s">
        <v>21</v>
      </c>
      <c r="C1240" s="1" t="s">
        <v>2309</v>
      </c>
      <c r="D1240">
        <v>12565</v>
      </c>
      <c r="E1240" t="s">
        <v>16</v>
      </c>
      <c r="F1240" t="str">
        <f t="shared" ref="F1240:G1240" si="2721">F1215</f>
        <v>US</v>
      </c>
      <c r="G1240" t="str">
        <f t="shared" si="2721"/>
        <v>NULL</v>
      </c>
      <c r="H1240" t="s">
        <v>2353</v>
      </c>
      <c r="I1240" t="str">
        <f t="shared" si="2700"/>
        <v>Non-Document</v>
      </c>
      <c r="J1240">
        <f t="shared" si="2705"/>
        <v>10</v>
      </c>
      <c r="K1240">
        <f t="shared" ref="K1240:L1240" si="2722">K1215</f>
        <v>0.5</v>
      </c>
      <c r="L1240">
        <f t="shared" si="2722"/>
        <v>1</v>
      </c>
      <c r="M1240">
        <f>INDEX('Express Worldwide Export'!$C$14:$S$170,MATCH('Rate Load ExpressWW Export'!L1240,'Express Worldwide Export'!$B$14:$B$170,0),MATCH("Zone "&amp;'Rate Load ExpressWW Export'!J1240,'Express Worldwide Export'!$C$13:$S$13,0))*1</f>
        <v>27.85</v>
      </c>
      <c r="N1240" t="str">
        <f t="shared" si="2702"/>
        <v>Flat KG</v>
      </c>
      <c r="O1240" t="s">
        <v>2310</v>
      </c>
      <c r="P1240" t="s">
        <v>18</v>
      </c>
      <c r="R1240" t="str">
        <f t="shared" si="2692"/>
        <v>('DHL','2024-01-01','2024-12-31','12565','Export','US',NULL,'EXPRESS WW (NON-DOC) ','Non-Document','10',0.5,1,27.85,'Flat KG','AppliedMaterials_2024',NULL),</v>
      </c>
    </row>
    <row r="1241" spans="1:18" x14ac:dyDescent="0.3">
      <c r="A1241" t="str">
        <f t="shared" si="2703"/>
        <v>DHL</v>
      </c>
      <c r="B1241" s="1" t="s">
        <v>21</v>
      </c>
      <c r="C1241" s="1" t="s">
        <v>2309</v>
      </c>
      <c r="D1241">
        <v>12565</v>
      </c>
      <c r="E1241" t="s">
        <v>16</v>
      </c>
      <c r="F1241" t="str">
        <f t="shared" ref="F1241:G1241" si="2723">F1216</f>
        <v>US</v>
      </c>
      <c r="G1241" t="str">
        <f t="shared" si="2723"/>
        <v>NULL</v>
      </c>
      <c r="H1241" t="s">
        <v>2353</v>
      </c>
      <c r="I1241" t="str">
        <f t="shared" si="2700"/>
        <v>Non-Document</v>
      </c>
      <c r="J1241">
        <f t="shared" si="2705"/>
        <v>10</v>
      </c>
      <c r="K1241">
        <f t="shared" ref="K1241:L1241" si="2724">K1216</f>
        <v>1</v>
      </c>
      <c r="L1241">
        <f t="shared" si="2724"/>
        <v>1.5</v>
      </c>
      <c r="M1241">
        <f>INDEX('Express Worldwide Export'!$C$14:$S$170,MATCH('Rate Load ExpressWW Export'!L1241,'Express Worldwide Export'!$B$14:$B$170,0),MATCH("Zone "&amp;'Rate Load ExpressWW Export'!J1241,'Express Worldwide Export'!$C$13:$S$13,0))*1</f>
        <v>31.89</v>
      </c>
      <c r="N1241" t="str">
        <f t="shared" si="2702"/>
        <v>Flat KG</v>
      </c>
      <c r="O1241" t="s">
        <v>2310</v>
      </c>
      <c r="P1241" t="s">
        <v>18</v>
      </c>
      <c r="R1241" t="str">
        <f t="shared" si="2692"/>
        <v>('DHL','2024-01-01','2024-12-31','12565','Export','US',NULL,'EXPRESS WW (NON-DOC) ','Non-Document','10',1,1.5,31.89,'Flat KG','AppliedMaterials_2024',NULL),</v>
      </c>
    </row>
    <row r="1242" spans="1:18" x14ac:dyDescent="0.3">
      <c r="A1242" t="str">
        <f t="shared" si="2703"/>
        <v>DHL</v>
      </c>
      <c r="B1242" s="1" t="s">
        <v>21</v>
      </c>
      <c r="C1242" s="1" t="s">
        <v>2309</v>
      </c>
      <c r="D1242">
        <v>12565</v>
      </c>
      <c r="E1242" t="s">
        <v>16</v>
      </c>
      <c r="F1242" t="str">
        <f t="shared" ref="F1242:G1242" si="2725">F1217</f>
        <v>US</v>
      </c>
      <c r="G1242" t="str">
        <f t="shared" si="2725"/>
        <v>NULL</v>
      </c>
      <c r="H1242" t="s">
        <v>2353</v>
      </c>
      <c r="I1242" t="str">
        <f t="shared" si="2700"/>
        <v>Non-Document</v>
      </c>
      <c r="J1242">
        <f t="shared" si="2705"/>
        <v>10</v>
      </c>
      <c r="K1242">
        <f t="shared" ref="K1242:L1242" si="2726">K1217</f>
        <v>1.5</v>
      </c>
      <c r="L1242">
        <f t="shared" si="2726"/>
        <v>2</v>
      </c>
      <c r="M1242">
        <f>INDEX('Express Worldwide Export'!$C$14:$S$170,MATCH('Rate Load ExpressWW Export'!L1242,'Express Worldwide Export'!$B$14:$B$170,0),MATCH("Zone "&amp;'Rate Load ExpressWW Export'!J1242,'Express Worldwide Export'!$C$13:$S$13,0))*1</f>
        <v>35.93</v>
      </c>
      <c r="N1242" t="str">
        <f t="shared" si="2702"/>
        <v>Flat KG</v>
      </c>
      <c r="O1242" t="s">
        <v>2310</v>
      </c>
      <c r="P1242" t="s">
        <v>18</v>
      </c>
      <c r="R1242" t="str">
        <f t="shared" si="2692"/>
        <v>('DHL','2024-01-01','2024-12-31','12565','Export','US',NULL,'EXPRESS WW (NON-DOC) ','Non-Document','10',1.5,2,35.93,'Flat KG','AppliedMaterials_2024',NULL),</v>
      </c>
    </row>
    <row r="1243" spans="1:18" x14ac:dyDescent="0.3">
      <c r="A1243" t="str">
        <f t="shared" si="2703"/>
        <v>DHL</v>
      </c>
      <c r="B1243" s="1" t="s">
        <v>21</v>
      </c>
      <c r="C1243" s="1" t="s">
        <v>2309</v>
      </c>
      <c r="D1243">
        <v>12565</v>
      </c>
      <c r="E1243" t="s">
        <v>16</v>
      </c>
      <c r="F1243" t="str">
        <f t="shared" ref="F1243:G1243" si="2727">F1218</f>
        <v>US</v>
      </c>
      <c r="G1243" t="str">
        <f t="shared" si="2727"/>
        <v>NULL</v>
      </c>
      <c r="H1243" t="s">
        <v>2353</v>
      </c>
      <c r="I1243" t="str">
        <f t="shared" si="2700"/>
        <v>Non-Document</v>
      </c>
      <c r="J1243">
        <f t="shared" si="2705"/>
        <v>10</v>
      </c>
      <c r="K1243">
        <f t="shared" ref="K1243:L1243" si="2728">K1218</f>
        <v>2</v>
      </c>
      <c r="L1243">
        <f t="shared" si="2728"/>
        <v>2.5</v>
      </c>
      <c r="M1243">
        <f>INDEX('Express Worldwide Export'!$C$14:$S$170,MATCH('Rate Load ExpressWW Export'!L1243,'Express Worldwide Export'!$B$14:$B$170,0),MATCH("Zone "&amp;'Rate Load ExpressWW Export'!J1243,'Express Worldwide Export'!$C$13:$S$13,0))*1</f>
        <v>40.08</v>
      </c>
      <c r="N1243" t="str">
        <f t="shared" si="2702"/>
        <v>Flat KG</v>
      </c>
      <c r="O1243" t="s">
        <v>2310</v>
      </c>
      <c r="P1243" t="s">
        <v>18</v>
      </c>
      <c r="R1243" t="str">
        <f t="shared" si="2692"/>
        <v>('DHL','2024-01-01','2024-12-31','12565','Export','US',NULL,'EXPRESS WW (NON-DOC) ','Non-Document','10',2,2.5,40.08,'Flat KG','AppliedMaterials_2024',NULL),</v>
      </c>
    </row>
    <row r="1244" spans="1:18" x14ac:dyDescent="0.3">
      <c r="A1244" t="str">
        <f t="shared" si="2703"/>
        <v>DHL</v>
      </c>
      <c r="B1244" s="1" t="s">
        <v>21</v>
      </c>
      <c r="C1244" s="1" t="s">
        <v>2309</v>
      </c>
      <c r="D1244">
        <v>12565</v>
      </c>
      <c r="E1244" t="s">
        <v>16</v>
      </c>
      <c r="F1244" t="str">
        <f t="shared" ref="F1244:G1244" si="2729">F1219</f>
        <v>US</v>
      </c>
      <c r="G1244" t="str">
        <f t="shared" si="2729"/>
        <v>NULL</v>
      </c>
      <c r="H1244" t="s">
        <v>2353</v>
      </c>
      <c r="I1244" t="str">
        <f t="shared" si="2700"/>
        <v>Non-Document</v>
      </c>
      <c r="J1244">
        <f t="shared" si="2705"/>
        <v>10</v>
      </c>
      <c r="K1244">
        <f t="shared" ref="K1244:L1244" si="2730">K1219</f>
        <v>2.5</v>
      </c>
      <c r="L1244">
        <f t="shared" si="2730"/>
        <v>3</v>
      </c>
      <c r="M1244">
        <f>INDEX('Express Worldwide Export'!$C$14:$S$170,MATCH('Rate Load ExpressWW Export'!L1244,'Express Worldwide Export'!$B$14:$B$170,0),MATCH("Zone "&amp;'Rate Load ExpressWW Export'!J1244,'Express Worldwide Export'!$C$13:$S$13,0))*1</f>
        <v>44</v>
      </c>
      <c r="N1244" t="str">
        <f t="shared" si="2702"/>
        <v>Flat KG</v>
      </c>
      <c r="O1244" t="s">
        <v>2310</v>
      </c>
      <c r="P1244" t="s">
        <v>18</v>
      </c>
      <c r="R1244" t="str">
        <f t="shared" si="2692"/>
        <v>('DHL','2024-01-01','2024-12-31','12565','Export','US',NULL,'EXPRESS WW (NON-DOC) ','Non-Document','10',2.5,3,44,'Flat KG','AppliedMaterials_2024',NULL),</v>
      </c>
    </row>
    <row r="1245" spans="1:18" x14ac:dyDescent="0.3">
      <c r="A1245" t="str">
        <f t="shared" si="2703"/>
        <v>DHL</v>
      </c>
      <c r="B1245" s="1" t="s">
        <v>21</v>
      </c>
      <c r="C1245" s="1" t="s">
        <v>2309</v>
      </c>
      <c r="D1245">
        <v>12565</v>
      </c>
      <c r="E1245" t="s">
        <v>16</v>
      </c>
      <c r="F1245" t="str">
        <f t="shared" ref="F1245:G1245" si="2731">F1220</f>
        <v>US</v>
      </c>
      <c r="G1245" t="str">
        <f t="shared" si="2731"/>
        <v>NULL</v>
      </c>
      <c r="H1245" t="s">
        <v>2353</v>
      </c>
      <c r="I1245" t="str">
        <f t="shared" si="2700"/>
        <v>Non-Document</v>
      </c>
      <c r="J1245">
        <f t="shared" si="2705"/>
        <v>10</v>
      </c>
      <c r="K1245">
        <f t="shared" ref="K1245:L1245" si="2732">K1220</f>
        <v>3</v>
      </c>
      <c r="L1245">
        <f t="shared" si="2732"/>
        <v>3.5</v>
      </c>
      <c r="M1245">
        <f>INDEX('Express Worldwide Export'!$C$14:$S$170,MATCH('Rate Load ExpressWW Export'!L1245,'Express Worldwide Export'!$B$14:$B$170,0),MATCH("Zone "&amp;'Rate Load ExpressWW Export'!J1245,'Express Worldwide Export'!$C$13:$S$13,0))*1</f>
        <v>47.92</v>
      </c>
      <c r="N1245" t="str">
        <f t="shared" si="2702"/>
        <v>Flat KG</v>
      </c>
      <c r="O1245" t="s">
        <v>2310</v>
      </c>
      <c r="P1245" t="s">
        <v>18</v>
      </c>
      <c r="R1245" t="str">
        <f t="shared" si="2692"/>
        <v>('DHL','2024-01-01','2024-12-31','12565','Export','US',NULL,'EXPRESS WW (NON-DOC) ','Non-Document','10',3,3.5,47.92,'Flat KG','AppliedMaterials_2024',NULL),</v>
      </c>
    </row>
    <row r="1246" spans="1:18" x14ac:dyDescent="0.3">
      <c r="A1246" t="str">
        <f t="shared" si="2703"/>
        <v>DHL</v>
      </c>
      <c r="B1246" s="1" t="s">
        <v>21</v>
      </c>
      <c r="C1246" s="1" t="s">
        <v>2309</v>
      </c>
      <c r="D1246">
        <v>12565</v>
      </c>
      <c r="E1246" t="s">
        <v>16</v>
      </c>
      <c r="F1246" t="str">
        <f t="shared" ref="F1246:G1246" si="2733">F1221</f>
        <v>US</v>
      </c>
      <c r="G1246" t="str">
        <f t="shared" si="2733"/>
        <v>NULL</v>
      </c>
      <c r="H1246" t="s">
        <v>2353</v>
      </c>
      <c r="I1246" t="str">
        <f t="shared" si="2700"/>
        <v>Non-Document</v>
      </c>
      <c r="J1246">
        <f t="shared" si="2705"/>
        <v>10</v>
      </c>
      <c r="K1246">
        <f t="shared" ref="K1246:L1246" si="2734">K1221</f>
        <v>3.5</v>
      </c>
      <c r="L1246">
        <f t="shared" si="2734"/>
        <v>4</v>
      </c>
      <c r="M1246">
        <f>INDEX('Express Worldwide Export'!$C$14:$S$170,MATCH('Rate Load ExpressWW Export'!L1246,'Express Worldwide Export'!$B$14:$B$170,0),MATCH("Zone "&amp;'Rate Load ExpressWW Export'!J1246,'Express Worldwide Export'!$C$13:$S$13,0))*1</f>
        <v>51.84</v>
      </c>
      <c r="N1246" t="str">
        <f t="shared" si="2702"/>
        <v>Flat KG</v>
      </c>
      <c r="O1246" t="s">
        <v>2310</v>
      </c>
      <c r="P1246" t="s">
        <v>18</v>
      </c>
      <c r="R1246" t="str">
        <f t="shared" si="2692"/>
        <v>('DHL','2024-01-01','2024-12-31','12565','Export','US',NULL,'EXPRESS WW (NON-DOC) ','Non-Document','10',3.5,4,51.84,'Flat KG','AppliedMaterials_2024',NULL),</v>
      </c>
    </row>
    <row r="1247" spans="1:18" x14ac:dyDescent="0.3">
      <c r="A1247" t="str">
        <f t="shared" si="2703"/>
        <v>DHL</v>
      </c>
      <c r="B1247" s="1" t="s">
        <v>21</v>
      </c>
      <c r="C1247" s="1" t="s">
        <v>2309</v>
      </c>
      <c r="D1247">
        <v>12565</v>
      </c>
      <c r="E1247" t="s">
        <v>16</v>
      </c>
      <c r="F1247" t="str">
        <f t="shared" ref="F1247:G1247" si="2735">F1222</f>
        <v>US</v>
      </c>
      <c r="G1247" t="str">
        <f t="shared" si="2735"/>
        <v>NULL</v>
      </c>
      <c r="H1247" t="s">
        <v>2353</v>
      </c>
      <c r="I1247" t="str">
        <f t="shared" si="2700"/>
        <v>Non-Document</v>
      </c>
      <c r="J1247">
        <f t="shared" si="2705"/>
        <v>10</v>
      </c>
      <c r="K1247">
        <f t="shared" ref="K1247:L1247" si="2736">K1222</f>
        <v>4</v>
      </c>
      <c r="L1247">
        <f t="shared" si="2736"/>
        <v>4.5</v>
      </c>
      <c r="M1247">
        <f>INDEX('Express Worldwide Export'!$C$14:$S$170,MATCH('Rate Load ExpressWW Export'!L1247,'Express Worldwide Export'!$B$14:$B$170,0),MATCH("Zone "&amp;'Rate Load ExpressWW Export'!J1247,'Express Worldwide Export'!$C$13:$S$13,0))*1</f>
        <v>55.76</v>
      </c>
      <c r="N1247" t="str">
        <f t="shared" si="2702"/>
        <v>Flat KG</v>
      </c>
      <c r="O1247" t="s">
        <v>2310</v>
      </c>
      <c r="P1247" t="s">
        <v>18</v>
      </c>
      <c r="R1247" t="str">
        <f t="shared" si="2692"/>
        <v>('DHL','2024-01-01','2024-12-31','12565','Export','US',NULL,'EXPRESS WW (NON-DOC) ','Non-Document','10',4,4.5,55.76,'Flat KG','AppliedMaterials_2024',NULL),</v>
      </c>
    </row>
    <row r="1248" spans="1:18" x14ac:dyDescent="0.3">
      <c r="A1248" t="str">
        <f t="shared" si="2703"/>
        <v>DHL</v>
      </c>
      <c r="B1248" s="1" t="s">
        <v>21</v>
      </c>
      <c r="C1248" s="1" t="s">
        <v>2309</v>
      </c>
      <c r="D1248">
        <v>12565</v>
      </c>
      <c r="E1248" t="s">
        <v>16</v>
      </c>
      <c r="F1248" t="str">
        <f t="shared" ref="F1248:G1248" si="2737">F1223</f>
        <v>US</v>
      </c>
      <c r="G1248" t="str">
        <f t="shared" si="2737"/>
        <v>NULL</v>
      </c>
      <c r="H1248" t="s">
        <v>2353</v>
      </c>
      <c r="I1248" t="str">
        <f t="shared" si="2700"/>
        <v>Non-Document</v>
      </c>
      <c r="J1248">
        <f t="shared" si="2705"/>
        <v>10</v>
      </c>
      <c r="K1248">
        <f t="shared" ref="K1248:L1248" si="2738">K1223</f>
        <v>4.5</v>
      </c>
      <c r="L1248">
        <f t="shared" si="2738"/>
        <v>5</v>
      </c>
      <c r="M1248">
        <f>INDEX('Express Worldwide Export'!$C$14:$S$170,MATCH('Rate Load ExpressWW Export'!L1248,'Express Worldwide Export'!$B$14:$B$170,0),MATCH("Zone "&amp;'Rate Load ExpressWW Export'!J1248,'Express Worldwide Export'!$C$13:$S$13,0))*1</f>
        <v>59.68</v>
      </c>
      <c r="N1248" t="str">
        <f t="shared" si="2702"/>
        <v>Flat KG</v>
      </c>
      <c r="O1248" t="s">
        <v>2310</v>
      </c>
      <c r="P1248" t="s">
        <v>18</v>
      </c>
      <c r="R1248" t="str">
        <f t="shared" si="2692"/>
        <v>('DHL','2024-01-01','2024-12-31','12565','Export','US',NULL,'EXPRESS WW (NON-DOC) ','Non-Document','10',4.5,5,59.68,'Flat KG','AppliedMaterials_2024',NULL),</v>
      </c>
    </row>
    <row r="1249" spans="1:18" x14ac:dyDescent="0.3">
      <c r="A1249" t="str">
        <f t="shared" si="2703"/>
        <v>DHL</v>
      </c>
      <c r="B1249" s="1" t="s">
        <v>21</v>
      </c>
      <c r="C1249" s="1" t="s">
        <v>2309</v>
      </c>
      <c r="D1249">
        <v>12565</v>
      </c>
      <c r="E1249" t="s">
        <v>16</v>
      </c>
      <c r="F1249" t="str">
        <f t="shared" ref="F1249:G1249" si="2739">F1224</f>
        <v>US</v>
      </c>
      <c r="G1249" t="str">
        <f t="shared" si="2739"/>
        <v>NULL</v>
      </c>
      <c r="H1249" t="s">
        <v>2353</v>
      </c>
      <c r="I1249" t="str">
        <f t="shared" si="2700"/>
        <v>Non-Document</v>
      </c>
      <c r="J1249">
        <f t="shared" si="2705"/>
        <v>10</v>
      </c>
      <c r="K1249">
        <f t="shared" ref="K1249:L1249" si="2740">K1224</f>
        <v>5</v>
      </c>
      <c r="L1249">
        <f t="shared" si="2740"/>
        <v>5.5</v>
      </c>
      <c r="M1249">
        <f>INDEX('Express Worldwide Export'!$C$14:$S$170,MATCH('Rate Load ExpressWW Export'!L1249,'Express Worldwide Export'!$B$14:$B$170,0),MATCH("Zone "&amp;'Rate Load ExpressWW Export'!J1249,'Express Worldwide Export'!$C$13:$S$13,0))*1</f>
        <v>62.53</v>
      </c>
      <c r="N1249" t="str">
        <f t="shared" si="2702"/>
        <v>Flat KG</v>
      </c>
      <c r="O1249" t="s">
        <v>2310</v>
      </c>
      <c r="P1249" t="s">
        <v>18</v>
      </c>
      <c r="R1249" t="str">
        <f t="shared" si="2692"/>
        <v>('DHL','2024-01-01','2024-12-31','12565','Export','US',NULL,'EXPRESS WW (NON-DOC) ','Non-Document','10',5,5.5,62.53,'Flat KG','AppliedMaterials_2024',NULL),</v>
      </c>
    </row>
    <row r="1250" spans="1:18" x14ac:dyDescent="0.3">
      <c r="A1250" t="str">
        <f t="shared" si="2703"/>
        <v>DHL</v>
      </c>
      <c r="B1250" s="1" t="s">
        <v>21</v>
      </c>
      <c r="C1250" s="1" t="s">
        <v>2309</v>
      </c>
      <c r="D1250">
        <v>12565</v>
      </c>
      <c r="E1250" t="s">
        <v>16</v>
      </c>
      <c r="F1250" t="str">
        <f t="shared" ref="F1250:G1250" si="2741">F1225</f>
        <v>US</v>
      </c>
      <c r="G1250" t="str">
        <f t="shared" si="2741"/>
        <v>NULL</v>
      </c>
      <c r="H1250" t="s">
        <v>2353</v>
      </c>
      <c r="I1250" t="str">
        <f t="shared" si="2700"/>
        <v>Non-Document</v>
      </c>
      <c r="J1250">
        <f t="shared" si="2705"/>
        <v>10</v>
      </c>
      <c r="K1250">
        <f t="shared" ref="K1250:L1250" si="2742">K1225</f>
        <v>5.5</v>
      </c>
      <c r="L1250">
        <f t="shared" si="2742"/>
        <v>6</v>
      </c>
      <c r="M1250">
        <f>INDEX('Express Worldwide Export'!$C$14:$S$170,MATCH('Rate Load ExpressWW Export'!L1250,'Express Worldwide Export'!$B$14:$B$170,0),MATCH("Zone "&amp;'Rate Load ExpressWW Export'!J1250,'Express Worldwide Export'!$C$13:$S$13,0))*1</f>
        <v>65.38</v>
      </c>
      <c r="N1250" t="str">
        <f t="shared" si="2702"/>
        <v>Flat KG</v>
      </c>
      <c r="O1250" t="s">
        <v>2310</v>
      </c>
      <c r="P1250" t="s">
        <v>18</v>
      </c>
      <c r="R1250" t="str">
        <f t="shared" si="2692"/>
        <v>('DHL','2024-01-01','2024-12-31','12565','Export','US',NULL,'EXPRESS WW (NON-DOC) ','Non-Document','10',5.5,6,65.38,'Flat KG','AppliedMaterials_2024',NULL),</v>
      </c>
    </row>
    <row r="1251" spans="1:18" x14ac:dyDescent="0.3">
      <c r="A1251" t="str">
        <f t="shared" si="2703"/>
        <v>DHL</v>
      </c>
      <c r="B1251" s="1" t="s">
        <v>21</v>
      </c>
      <c r="C1251" s="1" t="s">
        <v>2309</v>
      </c>
      <c r="D1251">
        <v>12565</v>
      </c>
      <c r="E1251" t="s">
        <v>16</v>
      </c>
      <c r="F1251" t="str">
        <f t="shared" ref="F1251:G1251" si="2743">F1226</f>
        <v>US</v>
      </c>
      <c r="G1251" t="str">
        <f t="shared" si="2743"/>
        <v>NULL</v>
      </c>
      <c r="H1251" t="s">
        <v>2353</v>
      </c>
      <c r="I1251" t="str">
        <f t="shared" si="2700"/>
        <v>Non-Document</v>
      </c>
      <c r="J1251">
        <f t="shared" si="2705"/>
        <v>10</v>
      </c>
      <c r="K1251">
        <f t="shared" ref="K1251:L1251" si="2744">K1226</f>
        <v>6</v>
      </c>
      <c r="L1251">
        <f t="shared" si="2744"/>
        <v>6.5</v>
      </c>
      <c r="M1251">
        <f>INDEX('Express Worldwide Export'!$C$14:$S$170,MATCH('Rate Load ExpressWW Export'!L1251,'Express Worldwide Export'!$B$14:$B$170,0),MATCH("Zone "&amp;'Rate Load ExpressWW Export'!J1251,'Express Worldwide Export'!$C$13:$S$13,0))*1</f>
        <v>68.23</v>
      </c>
      <c r="N1251" t="str">
        <f t="shared" si="2702"/>
        <v>Flat KG</v>
      </c>
      <c r="O1251" t="s">
        <v>2310</v>
      </c>
      <c r="P1251" t="s">
        <v>18</v>
      </c>
      <c r="R1251" t="str">
        <f t="shared" si="2692"/>
        <v>('DHL','2024-01-01','2024-12-31','12565','Export','US',NULL,'EXPRESS WW (NON-DOC) ','Non-Document','10',6,6.5,68.23,'Flat KG','AppliedMaterials_2024',NULL),</v>
      </c>
    </row>
    <row r="1252" spans="1:18" x14ac:dyDescent="0.3">
      <c r="A1252" t="str">
        <f t="shared" si="2703"/>
        <v>DHL</v>
      </c>
      <c r="B1252" s="1" t="s">
        <v>21</v>
      </c>
      <c r="C1252" s="1" t="s">
        <v>2309</v>
      </c>
      <c r="D1252">
        <v>12565</v>
      </c>
      <c r="E1252" t="s">
        <v>16</v>
      </c>
      <c r="F1252" t="str">
        <f t="shared" ref="F1252:G1252" si="2745">F1227</f>
        <v>US</v>
      </c>
      <c r="G1252" t="str">
        <f t="shared" si="2745"/>
        <v>NULL</v>
      </c>
      <c r="H1252" t="s">
        <v>2353</v>
      </c>
      <c r="I1252" t="str">
        <f t="shared" si="2700"/>
        <v>Non-Document</v>
      </c>
      <c r="J1252">
        <f t="shared" si="2705"/>
        <v>10</v>
      </c>
      <c r="K1252">
        <f t="shared" ref="K1252:L1252" si="2746">K1227</f>
        <v>6.5</v>
      </c>
      <c r="L1252">
        <f t="shared" si="2746"/>
        <v>7</v>
      </c>
      <c r="M1252">
        <f>INDEX('Express Worldwide Export'!$C$14:$S$170,MATCH('Rate Load ExpressWW Export'!L1252,'Express Worldwide Export'!$B$14:$B$170,0),MATCH("Zone "&amp;'Rate Load ExpressWW Export'!J1252,'Express Worldwide Export'!$C$13:$S$13,0))*1</f>
        <v>71.08</v>
      </c>
      <c r="N1252" t="str">
        <f t="shared" si="2702"/>
        <v>Flat KG</v>
      </c>
      <c r="O1252" t="s">
        <v>2310</v>
      </c>
      <c r="P1252" t="s">
        <v>18</v>
      </c>
      <c r="R1252" t="str">
        <f t="shared" si="2692"/>
        <v>('DHL','2024-01-01','2024-12-31','12565','Export','US',NULL,'EXPRESS WW (NON-DOC) ','Non-Document','10',6.5,7,71.08,'Flat KG','AppliedMaterials_2024',NULL),</v>
      </c>
    </row>
    <row r="1253" spans="1:18" x14ac:dyDescent="0.3">
      <c r="A1253" t="str">
        <f t="shared" si="2703"/>
        <v>DHL</v>
      </c>
      <c r="B1253" s="1" t="s">
        <v>21</v>
      </c>
      <c r="C1253" s="1" t="s">
        <v>2309</v>
      </c>
      <c r="D1253">
        <v>12565</v>
      </c>
      <c r="E1253" t="s">
        <v>16</v>
      </c>
      <c r="F1253" t="str">
        <f t="shared" ref="F1253:G1253" si="2747">F1228</f>
        <v>US</v>
      </c>
      <c r="G1253" t="str">
        <f t="shared" si="2747"/>
        <v>NULL</v>
      </c>
      <c r="H1253" t="s">
        <v>2353</v>
      </c>
      <c r="I1253" t="str">
        <f t="shared" si="2700"/>
        <v>Non-Document</v>
      </c>
      <c r="J1253">
        <f t="shared" si="2705"/>
        <v>10</v>
      </c>
      <c r="K1253">
        <f t="shared" ref="K1253:L1253" si="2748">K1228</f>
        <v>7</v>
      </c>
      <c r="L1253">
        <f t="shared" si="2748"/>
        <v>7.5</v>
      </c>
      <c r="M1253">
        <f>INDEX('Express Worldwide Export'!$C$14:$S$170,MATCH('Rate Load ExpressWW Export'!L1253,'Express Worldwide Export'!$B$14:$B$170,0),MATCH("Zone "&amp;'Rate Load ExpressWW Export'!J1253,'Express Worldwide Export'!$C$13:$S$13,0))*1</f>
        <v>73.930000000000007</v>
      </c>
      <c r="N1253" t="str">
        <f t="shared" si="2702"/>
        <v>Flat KG</v>
      </c>
      <c r="O1253" t="s">
        <v>2310</v>
      </c>
      <c r="P1253" t="s">
        <v>18</v>
      </c>
      <c r="R1253" t="str">
        <f t="shared" si="2692"/>
        <v>('DHL','2024-01-01','2024-12-31','12565','Export','US',NULL,'EXPRESS WW (NON-DOC) ','Non-Document','10',7,7.5,73.93,'Flat KG','AppliedMaterials_2024',NULL),</v>
      </c>
    </row>
    <row r="1254" spans="1:18" x14ac:dyDescent="0.3">
      <c r="A1254" t="str">
        <f t="shared" si="2703"/>
        <v>DHL</v>
      </c>
      <c r="B1254" s="1" t="s">
        <v>21</v>
      </c>
      <c r="C1254" s="1" t="s">
        <v>2309</v>
      </c>
      <c r="D1254">
        <v>12565</v>
      </c>
      <c r="E1254" t="s">
        <v>16</v>
      </c>
      <c r="F1254" t="str">
        <f t="shared" ref="F1254:G1254" si="2749">F1229</f>
        <v>US</v>
      </c>
      <c r="G1254" t="str">
        <f t="shared" si="2749"/>
        <v>NULL</v>
      </c>
      <c r="H1254" t="s">
        <v>2353</v>
      </c>
      <c r="I1254" t="str">
        <f t="shared" si="2700"/>
        <v>Non-Document</v>
      </c>
      <c r="J1254">
        <f t="shared" si="2705"/>
        <v>10</v>
      </c>
      <c r="K1254">
        <f t="shared" ref="K1254:L1254" si="2750">K1229</f>
        <v>7.5</v>
      </c>
      <c r="L1254">
        <f t="shared" si="2750"/>
        <v>8</v>
      </c>
      <c r="M1254">
        <f>INDEX('Express Worldwide Export'!$C$14:$S$170,MATCH('Rate Load ExpressWW Export'!L1254,'Express Worldwide Export'!$B$14:$B$170,0),MATCH("Zone "&amp;'Rate Load ExpressWW Export'!J1254,'Express Worldwide Export'!$C$13:$S$13,0))*1</f>
        <v>76.78</v>
      </c>
      <c r="N1254" t="str">
        <f t="shared" si="2702"/>
        <v>Flat KG</v>
      </c>
      <c r="O1254" t="s">
        <v>2310</v>
      </c>
      <c r="P1254" t="s">
        <v>18</v>
      </c>
      <c r="R1254" t="str">
        <f t="shared" si="2692"/>
        <v>('DHL','2024-01-01','2024-12-31','12565','Export','US',NULL,'EXPRESS WW (NON-DOC) ','Non-Document','10',7.5,8,76.78,'Flat KG','AppliedMaterials_2024',NULL),</v>
      </c>
    </row>
    <row r="1255" spans="1:18" x14ac:dyDescent="0.3">
      <c r="A1255" t="str">
        <f t="shared" si="2703"/>
        <v>DHL</v>
      </c>
      <c r="B1255" s="1" t="s">
        <v>21</v>
      </c>
      <c r="C1255" s="1" t="s">
        <v>2309</v>
      </c>
      <c r="D1255">
        <v>12565</v>
      </c>
      <c r="E1255" t="s">
        <v>16</v>
      </c>
      <c r="F1255" t="str">
        <f t="shared" ref="F1255:G1255" si="2751">F1230</f>
        <v>US</v>
      </c>
      <c r="G1255" t="str">
        <f t="shared" si="2751"/>
        <v>NULL</v>
      </c>
      <c r="H1255" t="s">
        <v>2353</v>
      </c>
      <c r="I1255" t="str">
        <f t="shared" si="2700"/>
        <v>Non-Document</v>
      </c>
      <c r="J1255">
        <f t="shared" si="2705"/>
        <v>10</v>
      </c>
      <c r="K1255">
        <f t="shared" ref="K1255:L1255" si="2752">K1230</f>
        <v>8</v>
      </c>
      <c r="L1255">
        <f t="shared" si="2752"/>
        <v>8.5</v>
      </c>
      <c r="M1255">
        <f>INDEX('Express Worldwide Export'!$C$14:$S$170,MATCH('Rate Load ExpressWW Export'!L1255,'Express Worldwide Export'!$B$14:$B$170,0),MATCH("Zone "&amp;'Rate Load ExpressWW Export'!J1255,'Express Worldwide Export'!$C$13:$S$13,0))*1</f>
        <v>79.63</v>
      </c>
      <c r="N1255" t="str">
        <f t="shared" si="2702"/>
        <v>Flat KG</v>
      </c>
      <c r="O1255" t="s">
        <v>2310</v>
      </c>
      <c r="P1255" t="s">
        <v>18</v>
      </c>
      <c r="R1255" t="str">
        <f t="shared" si="2692"/>
        <v>('DHL','2024-01-01','2024-12-31','12565','Export','US',NULL,'EXPRESS WW (NON-DOC) ','Non-Document','10',8,8.5,79.63,'Flat KG','AppliedMaterials_2024',NULL),</v>
      </c>
    </row>
    <row r="1256" spans="1:18" x14ac:dyDescent="0.3">
      <c r="A1256" t="str">
        <f t="shared" si="2703"/>
        <v>DHL</v>
      </c>
      <c r="B1256" s="1" t="s">
        <v>21</v>
      </c>
      <c r="C1256" s="1" t="s">
        <v>2309</v>
      </c>
      <c r="D1256">
        <v>12565</v>
      </c>
      <c r="E1256" t="s">
        <v>16</v>
      </c>
      <c r="F1256" t="str">
        <f t="shared" ref="F1256:G1256" si="2753">F1231</f>
        <v>US</v>
      </c>
      <c r="G1256" t="str">
        <f t="shared" si="2753"/>
        <v>NULL</v>
      </c>
      <c r="H1256" t="s">
        <v>2353</v>
      </c>
      <c r="I1256" t="str">
        <f t="shared" si="2700"/>
        <v>Non-Document</v>
      </c>
      <c r="J1256">
        <f t="shared" si="2705"/>
        <v>10</v>
      </c>
      <c r="K1256">
        <f t="shared" ref="K1256:L1256" si="2754">K1231</f>
        <v>8.5</v>
      </c>
      <c r="L1256">
        <f t="shared" si="2754"/>
        <v>9</v>
      </c>
      <c r="M1256">
        <f>INDEX('Express Worldwide Export'!$C$14:$S$170,MATCH('Rate Load ExpressWW Export'!L1256,'Express Worldwide Export'!$B$14:$B$170,0),MATCH("Zone "&amp;'Rate Load ExpressWW Export'!J1256,'Express Worldwide Export'!$C$13:$S$13,0))*1</f>
        <v>82.48</v>
      </c>
      <c r="N1256" t="str">
        <f t="shared" si="2702"/>
        <v>Flat KG</v>
      </c>
      <c r="O1256" t="s">
        <v>2310</v>
      </c>
      <c r="P1256" t="s">
        <v>18</v>
      </c>
      <c r="R1256" t="str">
        <f t="shared" si="2692"/>
        <v>('DHL','2024-01-01','2024-12-31','12565','Export','US',NULL,'EXPRESS WW (NON-DOC) ','Non-Document','10',8.5,9,82.48,'Flat KG','AppliedMaterials_2024',NULL),</v>
      </c>
    </row>
    <row r="1257" spans="1:18" x14ac:dyDescent="0.3">
      <c r="A1257" t="str">
        <f t="shared" si="2703"/>
        <v>DHL</v>
      </c>
      <c r="B1257" s="1" t="s">
        <v>21</v>
      </c>
      <c r="C1257" s="1" t="s">
        <v>2309</v>
      </c>
      <c r="D1257">
        <v>12565</v>
      </c>
      <c r="E1257" t="s">
        <v>16</v>
      </c>
      <c r="F1257" t="str">
        <f t="shared" ref="F1257:G1257" si="2755">F1232</f>
        <v>US</v>
      </c>
      <c r="G1257" t="str">
        <f t="shared" si="2755"/>
        <v>NULL</v>
      </c>
      <c r="H1257" t="s">
        <v>2353</v>
      </c>
      <c r="I1257" t="str">
        <f t="shared" si="2700"/>
        <v>Non-Document</v>
      </c>
      <c r="J1257">
        <f t="shared" si="2705"/>
        <v>10</v>
      </c>
      <c r="K1257">
        <f t="shared" ref="K1257:L1257" si="2756">K1232</f>
        <v>9</v>
      </c>
      <c r="L1257">
        <f t="shared" si="2756"/>
        <v>9.5</v>
      </c>
      <c r="M1257">
        <f>INDEX('Express Worldwide Export'!$C$14:$S$170,MATCH('Rate Load ExpressWW Export'!L1257,'Express Worldwide Export'!$B$14:$B$170,0),MATCH("Zone "&amp;'Rate Load ExpressWW Export'!J1257,'Express Worldwide Export'!$C$13:$S$13,0))*1</f>
        <v>85.33</v>
      </c>
      <c r="N1257" t="str">
        <f t="shared" si="2702"/>
        <v>Flat KG</v>
      </c>
      <c r="O1257" t="s">
        <v>2310</v>
      </c>
      <c r="P1257" t="s">
        <v>18</v>
      </c>
      <c r="R1257" t="str">
        <f t="shared" si="2692"/>
        <v>('DHL','2024-01-01','2024-12-31','12565','Export','US',NULL,'EXPRESS WW (NON-DOC) ','Non-Document','10',9,9.5,85.33,'Flat KG','AppliedMaterials_2024',NULL),</v>
      </c>
    </row>
    <row r="1258" spans="1:18" x14ac:dyDescent="0.3">
      <c r="A1258" t="str">
        <f t="shared" si="2703"/>
        <v>DHL</v>
      </c>
      <c r="B1258" s="1" t="s">
        <v>21</v>
      </c>
      <c r="C1258" s="1" t="s">
        <v>2309</v>
      </c>
      <c r="D1258">
        <v>12565</v>
      </c>
      <c r="E1258" t="s">
        <v>16</v>
      </c>
      <c r="F1258" t="str">
        <f t="shared" ref="F1258:G1258" si="2757">F1233</f>
        <v>US</v>
      </c>
      <c r="G1258" t="str">
        <f t="shared" si="2757"/>
        <v>NULL</v>
      </c>
      <c r="H1258" t="s">
        <v>2353</v>
      </c>
      <c r="I1258" t="str">
        <f t="shared" si="2700"/>
        <v>Non-Document</v>
      </c>
      <c r="J1258">
        <f t="shared" si="2705"/>
        <v>10</v>
      </c>
      <c r="K1258">
        <f t="shared" ref="K1258:L1258" si="2758">K1233</f>
        <v>9.5</v>
      </c>
      <c r="L1258">
        <f t="shared" si="2758"/>
        <v>10</v>
      </c>
      <c r="M1258">
        <f>INDEX('Express Worldwide Export'!$C$14:$S$170,MATCH('Rate Load ExpressWW Export'!L1258,'Express Worldwide Export'!$B$14:$B$170,0),MATCH("Zone "&amp;'Rate Load ExpressWW Export'!J1258,'Express Worldwide Export'!$C$13:$S$13,0))*1</f>
        <v>88.18</v>
      </c>
      <c r="N1258" t="str">
        <f t="shared" si="2702"/>
        <v>Flat KG</v>
      </c>
      <c r="O1258" t="s">
        <v>2310</v>
      </c>
      <c r="P1258" t="s">
        <v>18</v>
      </c>
      <c r="R1258" t="str">
        <f t="shared" si="2692"/>
        <v>('DHL','2024-01-01','2024-12-31','12565','Export','US',NULL,'EXPRESS WW (NON-DOC) ','Non-Document','10',9.5,10,88.18,'Flat KG','AppliedMaterials_2024',NULL),</v>
      </c>
    </row>
    <row r="1259" spans="1:18" x14ac:dyDescent="0.3">
      <c r="A1259" t="str">
        <f t="shared" si="2703"/>
        <v>DHL</v>
      </c>
      <c r="B1259" s="1" t="s">
        <v>21</v>
      </c>
      <c r="C1259" s="1" t="s">
        <v>2309</v>
      </c>
      <c r="D1259">
        <v>12565</v>
      </c>
      <c r="E1259" t="s">
        <v>16</v>
      </c>
      <c r="F1259" t="str">
        <f t="shared" ref="F1259:G1259" si="2759">F1234</f>
        <v>US</v>
      </c>
      <c r="G1259" t="str">
        <f t="shared" si="2759"/>
        <v>NULL</v>
      </c>
      <c r="H1259" t="s">
        <v>2353</v>
      </c>
      <c r="I1259" t="str">
        <f t="shared" si="2700"/>
        <v>Non-Document</v>
      </c>
      <c r="J1259">
        <f t="shared" si="2705"/>
        <v>10</v>
      </c>
      <c r="K1259">
        <f t="shared" ref="K1259:L1259" si="2760">K1234</f>
        <v>10</v>
      </c>
      <c r="L1259">
        <f t="shared" si="2760"/>
        <v>20</v>
      </c>
      <c r="M1259">
        <f>INDEX('Express Worldwide Export'!$C$14:$S$170,MATCH('Rate Load ExpressWW Export'!L1259,'Express Worldwide Export'!$B$14:$B$170,0),MATCH("Zone "&amp;'Rate Load ExpressWW Export'!J1259,'Express Worldwide Export'!$C$13:$S$13,0))*1</f>
        <v>1.31</v>
      </c>
      <c r="N1259" t="str">
        <f t="shared" si="2702"/>
        <v>Per0.5KG_A</v>
      </c>
      <c r="O1259" t="s">
        <v>2310</v>
      </c>
      <c r="P1259">
        <f>M1258</f>
        <v>88.18</v>
      </c>
      <c r="R1259" t="str">
        <f t="shared" si="2692"/>
        <v>('DHL','2024-01-01','2024-12-31','12565','Export','US',NULL,'EXPRESS WW (NON-DOC) ','Non-Document','10',10,20,1.31,'Per0.5KG_A','AppliedMaterials_2024',88.18),</v>
      </c>
    </row>
    <row r="1260" spans="1:18" x14ac:dyDescent="0.3">
      <c r="A1260" t="str">
        <f t="shared" si="2703"/>
        <v>DHL</v>
      </c>
      <c r="B1260" s="1" t="s">
        <v>21</v>
      </c>
      <c r="C1260" s="1" t="s">
        <v>2309</v>
      </c>
      <c r="D1260">
        <v>12565</v>
      </c>
      <c r="E1260" t="s">
        <v>16</v>
      </c>
      <c r="F1260" t="str">
        <f t="shared" ref="F1260:G1260" si="2761">F1235</f>
        <v>US</v>
      </c>
      <c r="G1260" t="str">
        <f t="shared" si="2761"/>
        <v>NULL</v>
      </c>
      <c r="H1260" t="s">
        <v>2353</v>
      </c>
      <c r="I1260" t="str">
        <f t="shared" si="2700"/>
        <v>Non-Document</v>
      </c>
      <c r="J1260">
        <f t="shared" si="2705"/>
        <v>10</v>
      </c>
      <c r="K1260">
        <f t="shared" ref="K1260:L1260" si="2762">K1235</f>
        <v>20</v>
      </c>
      <c r="L1260">
        <f t="shared" si="2762"/>
        <v>30</v>
      </c>
      <c r="M1260">
        <f>INDEX('Express Worldwide Export'!$C$14:$S$170,MATCH('Rate Load ExpressWW Export'!L1260,'Express Worldwide Export'!$B$14:$B$170,0),MATCH("Zone "&amp;'Rate Load ExpressWW Export'!J1260,'Express Worldwide Export'!$C$13:$S$13,0))*1</f>
        <v>1.19</v>
      </c>
      <c r="N1260" t="str">
        <f t="shared" si="2702"/>
        <v>Per0.5KG_A</v>
      </c>
      <c r="O1260" t="s">
        <v>2310</v>
      </c>
      <c r="P1260">
        <f>P1259+((K1260-K1259)*2)*M1259</f>
        <v>114.38000000000001</v>
      </c>
      <c r="R1260" t="str">
        <f t="shared" si="2692"/>
        <v>('DHL','2024-01-01','2024-12-31','12565','Export','US',NULL,'EXPRESS WW (NON-DOC) ','Non-Document','10',20,30,1.19,'Per0.5KG_A','AppliedMaterials_2024',114.38),</v>
      </c>
    </row>
    <row r="1261" spans="1:18" x14ac:dyDescent="0.3">
      <c r="A1261" t="str">
        <f t="shared" si="2703"/>
        <v>DHL</v>
      </c>
      <c r="B1261" s="1" t="s">
        <v>21</v>
      </c>
      <c r="C1261" s="1" t="s">
        <v>2309</v>
      </c>
      <c r="D1261">
        <v>12565</v>
      </c>
      <c r="E1261" t="s">
        <v>16</v>
      </c>
      <c r="F1261" t="str">
        <f t="shared" ref="F1261:G1261" si="2763">F1236</f>
        <v>US</v>
      </c>
      <c r="G1261" t="str">
        <f t="shared" si="2763"/>
        <v>NULL</v>
      </c>
      <c r="H1261" t="s">
        <v>2353</v>
      </c>
      <c r="I1261" t="str">
        <f t="shared" si="2700"/>
        <v>Non-Document</v>
      </c>
      <c r="J1261">
        <f t="shared" si="2705"/>
        <v>10</v>
      </c>
      <c r="K1261">
        <f t="shared" ref="K1261:L1261" si="2764">K1236</f>
        <v>30</v>
      </c>
      <c r="L1261">
        <f t="shared" si="2764"/>
        <v>70</v>
      </c>
      <c r="M1261">
        <f>INDEX('Express Worldwide Export'!$C$14:$S$170,MATCH('Rate Load ExpressWW Export'!L1261,'Express Worldwide Export'!$B$14:$B$170,0),MATCH("Zone "&amp;'Rate Load ExpressWW Export'!J1261,'Express Worldwide Export'!$C$13:$S$13,0))*1</f>
        <v>2.39</v>
      </c>
      <c r="N1261" t="str">
        <f t="shared" si="2702"/>
        <v>Per0.5KG_A</v>
      </c>
      <c r="O1261" t="s">
        <v>2310</v>
      </c>
      <c r="P1261">
        <f>P1260+(K1261-K1260)*2*M1260</f>
        <v>138.18</v>
      </c>
      <c r="R1261" t="str">
        <f t="shared" si="2692"/>
        <v>('DHL','2024-01-01','2024-12-31','12565','Export','US',NULL,'EXPRESS WW (NON-DOC) ','Non-Document','10',30,70,2.39,'Per0.5KG_A','AppliedMaterials_2024',138.18),</v>
      </c>
    </row>
    <row r="1262" spans="1:18" x14ac:dyDescent="0.3">
      <c r="A1262" t="str">
        <f t="shared" si="2703"/>
        <v>DHL</v>
      </c>
      <c r="B1262" s="1" t="s">
        <v>21</v>
      </c>
      <c r="C1262" s="1" t="s">
        <v>2309</v>
      </c>
      <c r="D1262">
        <v>12565</v>
      </c>
      <c r="E1262" t="s">
        <v>16</v>
      </c>
      <c r="F1262" t="str">
        <f t="shared" ref="F1262:G1262" si="2765">F1237</f>
        <v>US</v>
      </c>
      <c r="G1262" t="str">
        <f t="shared" si="2765"/>
        <v>NULL</v>
      </c>
      <c r="H1262" t="s">
        <v>2353</v>
      </c>
      <c r="I1262" t="str">
        <f t="shared" si="2700"/>
        <v>Non-Document</v>
      </c>
      <c r="J1262">
        <f t="shared" si="2705"/>
        <v>10</v>
      </c>
      <c r="K1262">
        <f t="shared" ref="K1262:L1262" si="2766">K1237</f>
        <v>70</v>
      </c>
      <c r="L1262">
        <f t="shared" si="2766"/>
        <v>300</v>
      </c>
      <c r="M1262">
        <f>INDEX('Express Worldwide Export'!$C$14:$S$170,MATCH('Rate Load ExpressWW Export'!L1262,'Express Worldwide Export'!$B$14:$B$170,0),MATCH("Zone "&amp;'Rate Load ExpressWW Export'!J1262,'Express Worldwide Export'!$C$13:$S$13,0))*1</f>
        <v>3.11</v>
      </c>
      <c r="N1262" t="str">
        <f t="shared" si="2702"/>
        <v>Per0.5KG_A</v>
      </c>
      <c r="O1262" t="s">
        <v>2310</v>
      </c>
      <c r="P1262">
        <f>P1261+(K1262-K1261)*2*M1261</f>
        <v>329.38</v>
      </c>
      <c r="R1262" t="str">
        <f t="shared" si="2692"/>
        <v>('DHL','2024-01-01','2024-12-31','12565','Export','US',NULL,'EXPRESS WW (NON-DOC) ','Non-Document','10',70,300,3.11,'Per0.5KG_A','AppliedMaterials_2024',329.38),</v>
      </c>
    </row>
    <row r="1263" spans="1:18" x14ac:dyDescent="0.3">
      <c r="A1263" t="str">
        <f t="shared" si="2703"/>
        <v>DHL</v>
      </c>
      <c r="B1263" s="1" t="s">
        <v>21</v>
      </c>
      <c r="C1263" s="1" t="s">
        <v>2309</v>
      </c>
      <c r="D1263">
        <v>12565</v>
      </c>
      <c r="E1263" t="s">
        <v>16</v>
      </c>
      <c r="F1263" t="str">
        <f t="shared" ref="F1263:G1263" si="2767">F1238</f>
        <v>US</v>
      </c>
      <c r="G1263" t="str">
        <f t="shared" si="2767"/>
        <v>NULL</v>
      </c>
      <c r="H1263" t="s">
        <v>2353</v>
      </c>
      <c r="I1263" t="str">
        <f t="shared" si="2700"/>
        <v>Non-Document</v>
      </c>
      <c r="J1263">
        <f t="shared" si="2705"/>
        <v>10</v>
      </c>
      <c r="K1263">
        <f t="shared" ref="K1263:L1263" si="2768">K1238</f>
        <v>300</v>
      </c>
      <c r="L1263">
        <f t="shared" si="2768"/>
        <v>99999</v>
      </c>
      <c r="M1263">
        <f>INDEX('Express Worldwide Export'!$C$14:$S$170,MATCH('Rate Load ExpressWW Export'!L1263,'Express Worldwide Export'!$B$14:$B$170,0),MATCH("Zone "&amp;'Rate Load ExpressWW Export'!J1263,'Express Worldwide Export'!$C$13:$S$13,0))*1</f>
        <v>3.22</v>
      </c>
      <c r="N1263" t="str">
        <f t="shared" si="2702"/>
        <v>Per0.5KG_A</v>
      </c>
      <c r="O1263" t="s">
        <v>2310</v>
      </c>
      <c r="P1263">
        <f>P1262+(K1263-K1262)*2*M1262</f>
        <v>1759.98</v>
      </c>
      <c r="R1263" t="str">
        <f t="shared" si="2692"/>
        <v>('DHL','2024-01-01','2024-12-31','12565','Export','US',NULL,'EXPRESS WW (NON-DOC) ','Non-Document','10',300,99999,3.22,'Per0.5KG_A','AppliedMaterials_2024',1759.98),</v>
      </c>
    </row>
    <row r="1264" spans="1:18" x14ac:dyDescent="0.3">
      <c r="A1264" t="str">
        <f t="shared" si="2703"/>
        <v>DHL</v>
      </c>
      <c r="B1264" s="1" t="s">
        <v>21</v>
      </c>
      <c r="C1264" s="1" t="s">
        <v>2309</v>
      </c>
      <c r="D1264">
        <v>12565</v>
      </c>
      <c r="E1264" t="s">
        <v>16</v>
      </c>
      <c r="F1264" t="str">
        <f t="shared" ref="F1264:G1264" si="2769">F1239</f>
        <v>US</v>
      </c>
      <c r="G1264" t="str">
        <f t="shared" si="2769"/>
        <v>NULL</v>
      </c>
      <c r="H1264" t="s">
        <v>2353</v>
      </c>
      <c r="I1264" t="str">
        <f t="shared" si="2700"/>
        <v>Non-Document</v>
      </c>
      <c r="J1264">
        <f t="shared" si="2705"/>
        <v>11</v>
      </c>
      <c r="K1264">
        <f t="shared" ref="K1264:L1264" si="2770">K1239</f>
        <v>0</v>
      </c>
      <c r="L1264">
        <f t="shared" si="2770"/>
        <v>0.5</v>
      </c>
      <c r="M1264">
        <f>INDEX('Express Worldwide Export'!$C$14:$S$170,MATCH('Rate Load ExpressWW Export'!L1264,'Express Worldwide Export'!$B$14:$B$170,0),MATCH("Zone "&amp;'Rate Load ExpressWW Export'!J1264,'Express Worldwide Export'!$C$13:$S$13,0))*1</f>
        <v>25.47</v>
      </c>
      <c r="N1264" t="str">
        <f t="shared" si="2702"/>
        <v>Flat KG</v>
      </c>
      <c r="O1264" t="s">
        <v>2310</v>
      </c>
      <c r="P1264" t="s">
        <v>18</v>
      </c>
      <c r="R1264" t="str">
        <f t="shared" si="2692"/>
        <v>('DHL','2024-01-01','2024-12-31','12565','Export','US',NULL,'EXPRESS WW (NON-DOC) ','Non-Document','11',0,0.5,25.47,'Flat KG','AppliedMaterials_2024',NULL),</v>
      </c>
    </row>
    <row r="1265" spans="1:18" x14ac:dyDescent="0.3">
      <c r="A1265" t="str">
        <f t="shared" si="2703"/>
        <v>DHL</v>
      </c>
      <c r="B1265" s="1" t="s">
        <v>21</v>
      </c>
      <c r="C1265" s="1" t="s">
        <v>2309</v>
      </c>
      <c r="D1265">
        <v>12565</v>
      </c>
      <c r="E1265" t="s">
        <v>16</v>
      </c>
      <c r="F1265" t="str">
        <f t="shared" ref="F1265:G1265" si="2771">F1240</f>
        <v>US</v>
      </c>
      <c r="G1265" t="str">
        <f t="shared" si="2771"/>
        <v>NULL</v>
      </c>
      <c r="H1265" t="s">
        <v>2353</v>
      </c>
      <c r="I1265" t="str">
        <f t="shared" si="2700"/>
        <v>Non-Document</v>
      </c>
      <c r="J1265">
        <f t="shared" si="2705"/>
        <v>11</v>
      </c>
      <c r="K1265">
        <f t="shared" ref="K1265:L1265" si="2772">K1240</f>
        <v>0.5</v>
      </c>
      <c r="L1265">
        <f t="shared" si="2772"/>
        <v>1</v>
      </c>
      <c r="M1265">
        <f>INDEX('Express Worldwide Export'!$C$14:$S$170,MATCH('Rate Load ExpressWW Export'!L1265,'Express Worldwide Export'!$B$14:$B$170,0),MATCH("Zone "&amp;'Rate Load ExpressWW Export'!J1265,'Express Worldwide Export'!$C$13:$S$13,0))*1</f>
        <v>31.53</v>
      </c>
      <c r="N1265" t="str">
        <f t="shared" si="2702"/>
        <v>Flat KG</v>
      </c>
      <c r="O1265" t="s">
        <v>2310</v>
      </c>
      <c r="P1265" t="s">
        <v>18</v>
      </c>
      <c r="R1265" t="str">
        <f t="shared" si="2692"/>
        <v>('DHL','2024-01-01','2024-12-31','12565','Export','US',NULL,'EXPRESS WW (NON-DOC) ','Non-Document','11',0.5,1,31.53,'Flat KG','AppliedMaterials_2024',NULL),</v>
      </c>
    </row>
    <row r="1266" spans="1:18" x14ac:dyDescent="0.3">
      <c r="A1266" t="str">
        <f t="shared" si="2703"/>
        <v>DHL</v>
      </c>
      <c r="B1266" s="1" t="s">
        <v>21</v>
      </c>
      <c r="C1266" s="1" t="s">
        <v>2309</v>
      </c>
      <c r="D1266">
        <v>12565</v>
      </c>
      <c r="E1266" t="s">
        <v>16</v>
      </c>
      <c r="F1266" t="str">
        <f t="shared" ref="F1266:G1266" si="2773">F1241</f>
        <v>US</v>
      </c>
      <c r="G1266" t="str">
        <f t="shared" si="2773"/>
        <v>NULL</v>
      </c>
      <c r="H1266" t="s">
        <v>2353</v>
      </c>
      <c r="I1266" t="str">
        <f t="shared" si="2700"/>
        <v>Non-Document</v>
      </c>
      <c r="J1266">
        <f t="shared" si="2705"/>
        <v>11</v>
      </c>
      <c r="K1266">
        <f t="shared" ref="K1266:L1266" si="2774">K1241</f>
        <v>1</v>
      </c>
      <c r="L1266">
        <f t="shared" si="2774"/>
        <v>1.5</v>
      </c>
      <c r="M1266">
        <f>INDEX('Express Worldwide Export'!$C$14:$S$170,MATCH('Rate Load ExpressWW Export'!L1266,'Express Worldwide Export'!$B$14:$B$170,0),MATCH("Zone "&amp;'Rate Load ExpressWW Export'!J1266,'Express Worldwide Export'!$C$13:$S$13,0))*1</f>
        <v>36.78</v>
      </c>
      <c r="N1266" t="str">
        <f t="shared" si="2702"/>
        <v>Flat KG</v>
      </c>
      <c r="O1266" t="s">
        <v>2310</v>
      </c>
      <c r="P1266" t="s">
        <v>18</v>
      </c>
      <c r="R1266" t="str">
        <f t="shared" si="2692"/>
        <v>('DHL','2024-01-01','2024-12-31','12565','Export','US',NULL,'EXPRESS WW (NON-DOC) ','Non-Document','11',1,1.5,36.78,'Flat KG','AppliedMaterials_2024',NULL),</v>
      </c>
    </row>
    <row r="1267" spans="1:18" x14ac:dyDescent="0.3">
      <c r="A1267" t="str">
        <f t="shared" si="2703"/>
        <v>DHL</v>
      </c>
      <c r="B1267" s="1" t="s">
        <v>21</v>
      </c>
      <c r="C1267" s="1" t="s">
        <v>2309</v>
      </c>
      <c r="D1267">
        <v>12565</v>
      </c>
      <c r="E1267" t="s">
        <v>16</v>
      </c>
      <c r="F1267" t="str">
        <f t="shared" ref="F1267:G1267" si="2775">F1242</f>
        <v>US</v>
      </c>
      <c r="G1267" t="str">
        <f t="shared" si="2775"/>
        <v>NULL</v>
      </c>
      <c r="H1267" t="s">
        <v>2353</v>
      </c>
      <c r="I1267" t="str">
        <f t="shared" si="2700"/>
        <v>Non-Document</v>
      </c>
      <c r="J1267">
        <f t="shared" si="2705"/>
        <v>11</v>
      </c>
      <c r="K1267">
        <f t="shared" ref="K1267:L1267" si="2776">K1242</f>
        <v>1.5</v>
      </c>
      <c r="L1267">
        <f t="shared" si="2776"/>
        <v>2</v>
      </c>
      <c r="M1267">
        <f>INDEX('Express Worldwide Export'!$C$14:$S$170,MATCH('Rate Load ExpressWW Export'!L1267,'Express Worldwide Export'!$B$14:$B$170,0),MATCH("Zone "&amp;'Rate Load ExpressWW Export'!J1267,'Express Worldwide Export'!$C$13:$S$13,0))*1</f>
        <v>42.03</v>
      </c>
      <c r="N1267" t="str">
        <f t="shared" si="2702"/>
        <v>Flat KG</v>
      </c>
      <c r="O1267" t="s">
        <v>2310</v>
      </c>
      <c r="P1267" t="s">
        <v>18</v>
      </c>
      <c r="R1267" t="str">
        <f t="shared" si="2692"/>
        <v>('DHL','2024-01-01','2024-12-31','12565','Export','US',NULL,'EXPRESS WW (NON-DOC) ','Non-Document','11',1.5,2,42.03,'Flat KG','AppliedMaterials_2024',NULL),</v>
      </c>
    </row>
    <row r="1268" spans="1:18" x14ac:dyDescent="0.3">
      <c r="A1268" t="str">
        <f t="shared" si="2703"/>
        <v>DHL</v>
      </c>
      <c r="B1268" s="1" t="s">
        <v>21</v>
      </c>
      <c r="C1268" s="1" t="s">
        <v>2309</v>
      </c>
      <c r="D1268">
        <v>12565</v>
      </c>
      <c r="E1268" t="s">
        <v>16</v>
      </c>
      <c r="F1268" t="str">
        <f t="shared" ref="F1268:G1268" si="2777">F1243</f>
        <v>US</v>
      </c>
      <c r="G1268" t="str">
        <f t="shared" si="2777"/>
        <v>NULL</v>
      </c>
      <c r="H1268" t="s">
        <v>2353</v>
      </c>
      <c r="I1268" t="str">
        <f t="shared" si="2700"/>
        <v>Non-Document</v>
      </c>
      <c r="J1268">
        <f t="shared" si="2705"/>
        <v>11</v>
      </c>
      <c r="K1268">
        <f t="shared" ref="K1268:L1268" si="2778">K1243</f>
        <v>2</v>
      </c>
      <c r="L1268">
        <f t="shared" si="2778"/>
        <v>2.5</v>
      </c>
      <c r="M1268">
        <f>INDEX('Express Worldwide Export'!$C$14:$S$170,MATCH('Rate Load ExpressWW Export'!L1268,'Express Worldwide Export'!$B$14:$B$170,0),MATCH("Zone "&amp;'Rate Load ExpressWW Export'!J1268,'Express Worldwide Export'!$C$13:$S$13,0))*1</f>
        <v>47.22</v>
      </c>
      <c r="N1268" t="str">
        <f t="shared" si="2702"/>
        <v>Flat KG</v>
      </c>
      <c r="O1268" t="s">
        <v>2310</v>
      </c>
      <c r="P1268" t="s">
        <v>18</v>
      </c>
      <c r="R1268" t="str">
        <f t="shared" si="2692"/>
        <v>('DHL','2024-01-01','2024-12-31','12565','Export','US',NULL,'EXPRESS WW (NON-DOC) ','Non-Document','11',2,2.5,47.22,'Flat KG','AppliedMaterials_2024',NULL),</v>
      </c>
    </row>
    <row r="1269" spans="1:18" x14ac:dyDescent="0.3">
      <c r="A1269" t="str">
        <f t="shared" si="2703"/>
        <v>DHL</v>
      </c>
      <c r="B1269" s="1" t="s">
        <v>21</v>
      </c>
      <c r="C1269" s="1" t="s">
        <v>2309</v>
      </c>
      <c r="D1269">
        <v>12565</v>
      </c>
      <c r="E1269" t="s">
        <v>16</v>
      </c>
      <c r="F1269" t="str">
        <f t="shared" ref="F1269:G1269" si="2779">F1244</f>
        <v>US</v>
      </c>
      <c r="G1269" t="str">
        <f t="shared" si="2779"/>
        <v>NULL</v>
      </c>
      <c r="H1269" t="s">
        <v>2353</v>
      </c>
      <c r="I1269" t="str">
        <f t="shared" si="2700"/>
        <v>Non-Document</v>
      </c>
      <c r="J1269">
        <f t="shared" si="2705"/>
        <v>11</v>
      </c>
      <c r="K1269">
        <f t="shared" ref="K1269:L1269" si="2780">K1244</f>
        <v>2.5</v>
      </c>
      <c r="L1269">
        <f t="shared" si="2780"/>
        <v>3</v>
      </c>
      <c r="M1269">
        <f>INDEX('Express Worldwide Export'!$C$14:$S$170,MATCH('Rate Load ExpressWW Export'!L1269,'Express Worldwide Export'!$B$14:$B$170,0),MATCH("Zone "&amp;'Rate Load ExpressWW Export'!J1269,'Express Worldwide Export'!$C$13:$S$13,0))*1</f>
        <v>52.04</v>
      </c>
      <c r="N1269" t="str">
        <f t="shared" si="2702"/>
        <v>Flat KG</v>
      </c>
      <c r="O1269" t="s">
        <v>2310</v>
      </c>
      <c r="P1269" t="s">
        <v>18</v>
      </c>
      <c r="R1269" t="str">
        <f t="shared" si="2692"/>
        <v>('DHL','2024-01-01','2024-12-31','12565','Export','US',NULL,'EXPRESS WW (NON-DOC) ','Non-Document','11',2.5,3,52.04,'Flat KG','AppliedMaterials_2024',NULL),</v>
      </c>
    </row>
    <row r="1270" spans="1:18" x14ac:dyDescent="0.3">
      <c r="A1270" t="str">
        <f t="shared" si="2703"/>
        <v>DHL</v>
      </c>
      <c r="B1270" s="1" t="s">
        <v>21</v>
      </c>
      <c r="C1270" s="1" t="s">
        <v>2309</v>
      </c>
      <c r="D1270">
        <v>12565</v>
      </c>
      <c r="E1270" t="s">
        <v>16</v>
      </c>
      <c r="F1270" t="str">
        <f t="shared" ref="F1270:G1270" si="2781">F1245</f>
        <v>US</v>
      </c>
      <c r="G1270" t="str">
        <f t="shared" si="2781"/>
        <v>NULL</v>
      </c>
      <c r="H1270" t="s">
        <v>2353</v>
      </c>
      <c r="I1270" t="str">
        <f t="shared" si="2700"/>
        <v>Non-Document</v>
      </c>
      <c r="J1270">
        <f t="shared" si="2705"/>
        <v>11</v>
      </c>
      <c r="K1270">
        <f t="shared" ref="K1270:L1270" si="2782">K1245</f>
        <v>3</v>
      </c>
      <c r="L1270">
        <f t="shared" si="2782"/>
        <v>3.5</v>
      </c>
      <c r="M1270">
        <f>INDEX('Express Worldwide Export'!$C$14:$S$170,MATCH('Rate Load ExpressWW Export'!L1270,'Express Worldwide Export'!$B$14:$B$170,0),MATCH("Zone "&amp;'Rate Load ExpressWW Export'!J1270,'Express Worldwide Export'!$C$13:$S$13,0))*1</f>
        <v>56.86</v>
      </c>
      <c r="N1270" t="str">
        <f t="shared" si="2702"/>
        <v>Flat KG</v>
      </c>
      <c r="O1270" t="s">
        <v>2310</v>
      </c>
      <c r="P1270" t="s">
        <v>18</v>
      </c>
      <c r="R1270" t="str">
        <f t="shared" si="2692"/>
        <v>('DHL','2024-01-01','2024-12-31','12565','Export','US',NULL,'EXPRESS WW (NON-DOC) ','Non-Document','11',3,3.5,56.86,'Flat KG','AppliedMaterials_2024',NULL),</v>
      </c>
    </row>
    <row r="1271" spans="1:18" x14ac:dyDescent="0.3">
      <c r="A1271" t="str">
        <f t="shared" si="2703"/>
        <v>DHL</v>
      </c>
      <c r="B1271" s="1" t="s">
        <v>21</v>
      </c>
      <c r="C1271" s="1" t="s">
        <v>2309</v>
      </c>
      <c r="D1271">
        <v>12565</v>
      </c>
      <c r="E1271" t="s">
        <v>16</v>
      </c>
      <c r="F1271" t="str">
        <f t="shared" ref="F1271:G1271" si="2783">F1246</f>
        <v>US</v>
      </c>
      <c r="G1271" t="str">
        <f t="shared" si="2783"/>
        <v>NULL</v>
      </c>
      <c r="H1271" t="s">
        <v>2353</v>
      </c>
      <c r="I1271" t="str">
        <f t="shared" si="2700"/>
        <v>Non-Document</v>
      </c>
      <c r="J1271">
        <f t="shared" si="2705"/>
        <v>11</v>
      </c>
      <c r="K1271">
        <f t="shared" ref="K1271:L1271" si="2784">K1246</f>
        <v>3.5</v>
      </c>
      <c r="L1271">
        <f t="shared" si="2784"/>
        <v>4</v>
      </c>
      <c r="M1271">
        <f>INDEX('Express Worldwide Export'!$C$14:$S$170,MATCH('Rate Load ExpressWW Export'!L1271,'Express Worldwide Export'!$B$14:$B$170,0),MATCH("Zone "&amp;'Rate Load ExpressWW Export'!J1271,'Express Worldwide Export'!$C$13:$S$13,0))*1</f>
        <v>61.68</v>
      </c>
      <c r="N1271" t="str">
        <f t="shared" si="2702"/>
        <v>Flat KG</v>
      </c>
      <c r="O1271" t="s">
        <v>2310</v>
      </c>
      <c r="P1271" t="s">
        <v>18</v>
      </c>
      <c r="R1271" t="str">
        <f t="shared" si="2692"/>
        <v>('DHL','2024-01-01','2024-12-31','12565','Export','US',NULL,'EXPRESS WW (NON-DOC) ','Non-Document','11',3.5,4,61.68,'Flat KG','AppliedMaterials_2024',NULL),</v>
      </c>
    </row>
    <row r="1272" spans="1:18" x14ac:dyDescent="0.3">
      <c r="A1272" t="str">
        <f t="shared" si="2703"/>
        <v>DHL</v>
      </c>
      <c r="B1272" s="1" t="s">
        <v>21</v>
      </c>
      <c r="C1272" s="1" t="s">
        <v>2309</v>
      </c>
      <c r="D1272">
        <v>12565</v>
      </c>
      <c r="E1272" t="s">
        <v>16</v>
      </c>
      <c r="F1272" t="str">
        <f t="shared" ref="F1272:G1272" si="2785">F1247</f>
        <v>US</v>
      </c>
      <c r="G1272" t="str">
        <f t="shared" si="2785"/>
        <v>NULL</v>
      </c>
      <c r="H1272" t="s">
        <v>2353</v>
      </c>
      <c r="I1272" t="str">
        <f t="shared" si="2700"/>
        <v>Non-Document</v>
      </c>
      <c r="J1272">
        <f t="shared" si="2705"/>
        <v>11</v>
      </c>
      <c r="K1272">
        <f t="shared" ref="K1272:L1272" si="2786">K1247</f>
        <v>4</v>
      </c>
      <c r="L1272">
        <f t="shared" si="2786"/>
        <v>4.5</v>
      </c>
      <c r="M1272">
        <f>INDEX('Express Worldwide Export'!$C$14:$S$170,MATCH('Rate Load ExpressWW Export'!L1272,'Express Worldwide Export'!$B$14:$B$170,0),MATCH("Zone "&amp;'Rate Load ExpressWW Export'!J1272,'Express Worldwide Export'!$C$13:$S$13,0))*1</f>
        <v>66.5</v>
      </c>
      <c r="N1272" t="str">
        <f t="shared" si="2702"/>
        <v>Flat KG</v>
      </c>
      <c r="O1272" t="s">
        <v>2310</v>
      </c>
      <c r="P1272" t="s">
        <v>18</v>
      </c>
      <c r="R1272" t="str">
        <f t="shared" si="2692"/>
        <v>('DHL','2024-01-01','2024-12-31','12565','Export','US',NULL,'EXPRESS WW (NON-DOC) ','Non-Document','11',4,4.5,66.5,'Flat KG','AppliedMaterials_2024',NULL),</v>
      </c>
    </row>
    <row r="1273" spans="1:18" x14ac:dyDescent="0.3">
      <c r="A1273" t="str">
        <f t="shared" si="2703"/>
        <v>DHL</v>
      </c>
      <c r="B1273" s="1" t="s">
        <v>21</v>
      </c>
      <c r="C1273" s="1" t="s">
        <v>2309</v>
      </c>
      <c r="D1273">
        <v>12565</v>
      </c>
      <c r="E1273" t="s">
        <v>16</v>
      </c>
      <c r="F1273" t="str">
        <f t="shared" ref="F1273:G1273" si="2787">F1248</f>
        <v>US</v>
      </c>
      <c r="G1273" t="str">
        <f t="shared" si="2787"/>
        <v>NULL</v>
      </c>
      <c r="H1273" t="s">
        <v>2353</v>
      </c>
      <c r="I1273" t="str">
        <f t="shared" si="2700"/>
        <v>Non-Document</v>
      </c>
      <c r="J1273">
        <f t="shared" si="2705"/>
        <v>11</v>
      </c>
      <c r="K1273">
        <f t="shared" ref="K1273:L1273" si="2788">K1248</f>
        <v>4.5</v>
      </c>
      <c r="L1273">
        <f t="shared" si="2788"/>
        <v>5</v>
      </c>
      <c r="M1273">
        <f>INDEX('Express Worldwide Export'!$C$14:$S$170,MATCH('Rate Load ExpressWW Export'!L1273,'Express Worldwide Export'!$B$14:$B$170,0),MATCH("Zone "&amp;'Rate Load ExpressWW Export'!J1273,'Express Worldwide Export'!$C$13:$S$13,0))*1</f>
        <v>71.319999999999993</v>
      </c>
      <c r="N1273" t="str">
        <f t="shared" si="2702"/>
        <v>Flat KG</v>
      </c>
      <c r="O1273" t="s">
        <v>2310</v>
      </c>
      <c r="P1273" t="s">
        <v>18</v>
      </c>
      <c r="R1273" t="str">
        <f t="shared" si="2692"/>
        <v>('DHL','2024-01-01','2024-12-31','12565','Export','US',NULL,'EXPRESS WW (NON-DOC) ','Non-Document','11',4.5,5,71.32,'Flat KG','AppliedMaterials_2024',NULL),</v>
      </c>
    </row>
    <row r="1274" spans="1:18" x14ac:dyDescent="0.3">
      <c r="A1274" t="str">
        <f t="shared" si="2703"/>
        <v>DHL</v>
      </c>
      <c r="B1274" s="1" t="s">
        <v>21</v>
      </c>
      <c r="C1274" s="1" t="s">
        <v>2309</v>
      </c>
      <c r="D1274">
        <v>12565</v>
      </c>
      <c r="E1274" t="s">
        <v>16</v>
      </c>
      <c r="F1274" t="str">
        <f t="shared" ref="F1274:G1274" si="2789">F1249</f>
        <v>US</v>
      </c>
      <c r="G1274" t="str">
        <f t="shared" si="2789"/>
        <v>NULL</v>
      </c>
      <c r="H1274" t="s">
        <v>2353</v>
      </c>
      <c r="I1274" t="str">
        <f t="shared" si="2700"/>
        <v>Non-Document</v>
      </c>
      <c r="J1274">
        <f t="shared" si="2705"/>
        <v>11</v>
      </c>
      <c r="K1274">
        <f t="shared" ref="K1274:L1274" si="2790">K1249</f>
        <v>5</v>
      </c>
      <c r="L1274">
        <f t="shared" si="2790"/>
        <v>5.5</v>
      </c>
      <c r="M1274">
        <f>INDEX('Express Worldwide Export'!$C$14:$S$170,MATCH('Rate Load ExpressWW Export'!L1274,'Express Worldwide Export'!$B$14:$B$170,0),MATCH("Zone "&amp;'Rate Load ExpressWW Export'!J1274,'Express Worldwide Export'!$C$13:$S$13,0))*1</f>
        <v>74.78</v>
      </c>
      <c r="N1274" t="str">
        <f t="shared" si="2702"/>
        <v>Flat KG</v>
      </c>
      <c r="O1274" t="s">
        <v>2310</v>
      </c>
      <c r="P1274" t="s">
        <v>18</v>
      </c>
      <c r="R1274" t="str">
        <f t="shared" si="2692"/>
        <v>('DHL','2024-01-01','2024-12-31','12565','Export','US',NULL,'EXPRESS WW (NON-DOC) ','Non-Document','11',5,5.5,74.78,'Flat KG','AppliedMaterials_2024',NULL),</v>
      </c>
    </row>
    <row r="1275" spans="1:18" x14ac:dyDescent="0.3">
      <c r="A1275" t="str">
        <f t="shared" si="2703"/>
        <v>DHL</v>
      </c>
      <c r="B1275" s="1" t="s">
        <v>21</v>
      </c>
      <c r="C1275" s="1" t="s">
        <v>2309</v>
      </c>
      <c r="D1275">
        <v>12565</v>
      </c>
      <c r="E1275" t="s">
        <v>16</v>
      </c>
      <c r="F1275" t="str">
        <f t="shared" ref="F1275:G1275" si="2791">F1250</f>
        <v>US</v>
      </c>
      <c r="G1275" t="str">
        <f t="shared" si="2791"/>
        <v>NULL</v>
      </c>
      <c r="H1275" t="s">
        <v>2353</v>
      </c>
      <c r="I1275" t="str">
        <f t="shared" si="2700"/>
        <v>Non-Document</v>
      </c>
      <c r="J1275">
        <f t="shared" si="2705"/>
        <v>11</v>
      </c>
      <c r="K1275">
        <f t="shared" ref="K1275:L1275" si="2792">K1250</f>
        <v>5.5</v>
      </c>
      <c r="L1275">
        <f t="shared" si="2792"/>
        <v>6</v>
      </c>
      <c r="M1275">
        <f>INDEX('Express Worldwide Export'!$C$14:$S$170,MATCH('Rate Load ExpressWW Export'!L1275,'Express Worldwide Export'!$B$14:$B$170,0),MATCH("Zone "&amp;'Rate Load ExpressWW Export'!J1275,'Express Worldwide Export'!$C$13:$S$13,0))*1</f>
        <v>78.239999999999995</v>
      </c>
      <c r="N1275" t="str">
        <f t="shared" si="2702"/>
        <v>Flat KG</v>
      </c>
      <c r="O1275" t="s">
        <v>2310</v>
      </c>
      <c r="P1275" t="s">
        <v>18</v>
      </c>
      <c r="R1275" t="str">
        <f t="shared" si="2692"/>
        <v>('DHL','2024-01-01','2024-12-31','12565','Export','US',NULL,'EXPRESS WW (NON-DOC) ','Non-Document','11',5.5,6,78.24,'Flat KG','AppliedMaterials_2024',NULL),</v>
      </c>
    </row>
    <row r="1276" spans="1:18" x14ac:dyDescent="0.3">
      <c r="A1276" t="str">
        <f t="shared" si="2703"/>
        <v>DHL</v>
      </c>
      <c r="B1276" s="1" t="s">
        <v>21</v>
      </c>
      <c r="C1276" s="1" t="s">
        <v>2309</v>
      </c>
      <c r="D1276">
        <v>12565</v>
      </c>
      <c r="E1276" t="s">
        <v>16</v>
      </c>
      <c r="F1276" t="str">
        <f t="shared" ref="F1276:G1276" si="2793">F1251</f>
        <v>US</v>
      </c>
      <c r="G1276" t="str">
        <f t="shared" si="2793"/>
        <v>NULL</v>
      </c>
      <c r="H1276" t="s">
        <v>2353</v>
      </c>
      <c r="I1276" t="str">
        <f t="shared" si="2700"/>
        <v>Non-Document</v>
      </c>
      <c r="J1276">
        <f t="shared" si="2705"/>
        <v>11</v>
      </c>
      <c r="K1276">
        <f t="shared" ref="K1276:L1276" si="2794">K1251</f>
        <v>6</v>
      </c>
      <c r="L1276">
        <f t="shared" si="2794"/>
        <v>6.5</v>
      </c>
      <c r="M1276">
        <f>INDEX('Express Worldwide Export'!$C$14:$S$170,MATCH('Rate Load ExpressWW Export'!L1276,'Express Worldwide Export'!$B$14:$B$170,0),MATCH("Zone "&amp;'Rate Load ExpressWW Export'!J1276,'Express Worldwide Export'!$C$13:$S$13,0))*1</f>
        <v>81.7</v>
      </c>
      <c r="N1276" t="str">
        <f t="shared" si="2702"/>
        <v>Flat KG</v>
      </c>
      <c r="O1276" t="s">
        <v>2310</v>
      </c>
      <c r="P1276" t="s">
        <v>18</v>
      </c>
      <c r="R1276" t="str">
        <f t="shared" si="2692"/>
        <v>('DHL','2024-01-01','2024-12-31','12565','Export','US',NULL,'EXPRESS WW (NON-DOC) ','Non-Document','11',6,6.5,81.7,'Flat KG','AppliedMaterials_2024',NULL),</v>
      </c>
    </row>
    <row r="1277" spans="1:18" x14ac:dyDescent="0.3">
      <c r="A1277" t="str">
        <f t="shared" si="2703"/>
        <v>DHL</v>
      </c>
      <c r="B1277" s="1" t="s">
        <v>21</v>
      </c>
      <c r="C1277" s="1" t="s">
        <v>2309</v>
      </c>
      <c r="D1277">
        <v>12565</v>
      </c>
      <c r="E1277" t="s">
        <v>16</v>
      </c>
      <c r="F1277" t="str">
        <f t="shared" ref="F1277:G1277" si="2795">F1252</f>
        <v>US</v>
      </c>
      <c r="G1277" t="str">
        <f t="shared" si="2795"/>
        <v>NULL</v>
      </c>
      <c r="H1277" t="s">
        <v>2353</v>
      </c>
      <c r="I1277" t="str">
        <f t="shared" si="2700"/>
        <v>Non-Document</v>
      </c>
      <c r="J1277">
        <f t="shared" si="2705"/>
        <v>11</v>
      </c>
      <c r="K1277">
        <f t="shared" ref="K1277:L1277" si="2796">K1252</f>
        <v>6.5</v>
      </c>
      <c r="L1277">
        <f t="shared" si="2796"/>
        <v>7</v>
      </c>
      <c r="M1277">
        <f>INDEX('Express Worldwide Export'!$C$14:$S$170,MATCH('Rate Load ExpressWW Export'!L1277,'Express Worldwide Export'!$B$14:$B$170,0),MATCH("Zone "&amp;'Rate Load ExpressWW Export'!J1277,'Express Worldwide Export'!$C$13:$S$13,0))*1</f>
        <v>85.16</v>
      </c>
      <c r="N1277" t="str">
        <f t="shared" si="2702"/>
        <v>Flat KG</v>
      </c>
      <c r="O1277" t="s">
        <v>2310</v>
      </c>
      <c r="P1277" t="s">
        <v>18</v>
      </c>
      <c r="R1277" t="str">
        <f t="shared" si="2692"/>
        <v>('DHL','2024-01-01','2024-12-31','12565','Export','US',NULL,'EXPRESS WW (NON-DOC) ','Non-Document','11',6.5,7,85.16,'Flat KG','AppliedMaterials_2024',NULL),</v>
      </c>
    </row>
    <row r="1278" spans="1:18" x14ac:dyDescent="0.3">
      <c r="A1278" t="str">
        <f t="shared" si="2703"/>
        <v>DHL</v>
      </c>
      <c r="B1278" s="1" t="s">
        <v>21</v>
      </c>
      <c r="C1278" s="1" t="s">
        <v>2309</v>
      </c>
      <c r="D1278">
        <v>12565</v>
      </c>
      <c r="E1278" t="s">
        <v>16</v>
      </c>
      <c r="F1278" t="str">
        <f t="shared" ref="F1278:G1278" si="2797">F1253</f>
        <v>US</v>
      </c>
      <c r="G1278" t="str">
        <f t="shared" si="2797"/>
        <v>NULL</v>
      </c>
      <c r="H1278" t="s">
        <v>2353</v>
      </c>
      <c r="I1278" t="str">
        <f t="shared" si="2700"/>
        <v>Non-Document</v>
      </c>
      <c r="J1278">
        <f t="shared" si="2705"/>
        <v>11</v>
      </c>
      <c r="K1278">
        <f t="shared" ref="K1278:L1278" si="2798">K1253</f>
        <v>7</v>
      </c>
      <c r="L1278">
        <f t="shared" si="2798"/>
        <v>7.5</v>
      </c>
      <c r="M1278">
        <f>INDEX('Express Worldwide Export'!$C$14:$S$170,MATCH('Rate Load ExpressWW Export'!L1278,'Express Worldwide Export'!$B$14:$B$170,0),MATCH("Zone "&amp;'Rate Load ExpressWW Export'!J1278,'Express Worldwide Export'!$C$13:$S$13,0))*1</f>
        <v>88.62</v>
      </c>
      <c r="N1278" t="str">
        <f t="shared" si="2702"/>
        <v>Flat KG</v>
      </c>
      <c r="O1278" t="s">
        <v>2310</v>
      </c>
      <c r="P1278" t="s">
        <v>18</v>
      </c>
      <c r="R1278" t="str">
        <f t="shared" si="2692"/>
        <v>('DHL','2024-01-01','2024-12-31','12565','Export','US',NULL,'EXPRESS WW (NON-DOC) ','Non-Document','11',7,7.5,88.62,'Flat KG','AppliedMaterials_2024',NULL),</v>
      </c>
    </row>
    <row r="1279" spans="1:18" x14ac:dyDescent="0.3">
      <c r="A1279" t="str">
        <f t="shared" si="2703"/>
        <v>DHL</v>
      </c>
      <c r="B1279" s="1" t="s">
        <v>21</v>
      </c>
      <c r="C1279" s="1" t="s">
        <v>2309</v>
      </c>
      <c r="D1279">
        <v>12565</v>
      </c>
      <c r="E1279" t="s">
        <v>16</v>
      </c>
      <c r="F1279" t="str">
        <f t="shared" ref="F1279:G1279" si="2799">F1254</f>
        <v>US</v>
      </c>
      <c r="G1279" t="str">
        <f t="shared" si="2799"/>
        <v>NULL</v>
      </c>
      <c r="H1279" t="s">
        <v>2353</v>
      </c>
      <c r="I1279" t="str">
        <f t="shared" si="2700"/>
        <v>Non-Document</v>
      </c>
      <c r="J1279">
        <f t="shared" si="2705"/>
        <v>11</v>
      </c>
      <c r="K1279">
        <f t="shared" ref="K1279:L1279" si="2800">K1254</f>
        <v>7.5</v>
      </c>
      <c r="L1279">
        <f t="shared" si="2800"/>
        <v>8</v>
      </c>
      <c r="M1279">
        <f>INDEX('Express Worldwide Export'!$C$14:$S$170,MATCH('Rate Load ExpressWW Export'!L1279,'Express Worldwide Export'!$B$14:$B$170,0),MATCH("Zone "&amp;'Rate Load ExpressWW Export'!J1279,'Express Worldwide Export'!$C$13:$S$13,0))*1</f>
        <v>92.08</v>
      </c>
      <c r="N1279" t="str">
        <f t="shared" si="2702"/>
        <v>Flat KG</v>
      </c>
      <c r="O1279" t="s">
        <v>2310</v>
      </c>
      <c r="P1279" t="s">
        <v>18</v>
      </c>
      <c r="R1279" t="str">
        <f t="shared" si="2692"/>
        <v>('DHL','2024-01-01','2024-12-31','12565','Export','US',NULL,'EXPRESS WW (NON-DOC) ','Non-Document','11',7.5,8,92.08,'Flat KG','AppliedMaterials_2024',NULL),</v>
      </c>
    </row>
    <row r="1280" spans="1:18" x14ac:dyDescent="0.3">
      <c r="A1280" t="str">
        <f t="shared" si="2703"/>
        <v>DHL</v>
      </c>
      <c r="B1280" s="1" t="s">
        <v>21</v>
      </c>
      <c r="C1280" s="1" t="s">
        <v>2309</v>
      </c>
      <c r="D1280">
        <v>12565</v>
      </c>
      <c r="E1280" t="s">
        <v>16</v>
      </c>
      <c r="F1280" t="str">
        <f t="shared" ref="F1280:G1280" si="2801">F1255</f>
        <v>US</v>
      </c>
      <c r="G1280" t="str">
        <f t="shared" si="2801"/>
        <v>NULL</v>
      </c>
      <c r="H1280" t="s">
        <v>2353</v>
      </c>
      <c r="I1280" t="str">
        <f t="shared" si="2700"/>
        <v>Non-Document</v>
      </c>
      <c r="J1280">
        <f t="shared" si="2705"/>
        <v>11</v>
      </c>
      <c r="K1280">
        <f t="shared" ref="K1280:L1280" si="2802">K1255</f>
        <v>8</v>
      </c>
      <c r="L1280">
        <f t="shared" si="2802"/>
        <v>8.5</v>
      </c>
      <c r="M1280">
        <f>INDEX('Express Worldwide Export'!$C$14:$S$170,MATCH('Rate Load ExpressWW Export'!L1280,'Express Worldwide Export'!$B$14:$B$170,0),MATCH("Zone "&amp;'Rate Load ExpressWW Export'!J1280,'Express Worldwide Export'!$C$13:$S$13,0))*1</f>
        <v>95.54</v>
      </c>
      <c r="N1280" t="str">
        <f t="shared" si="2702"/>
        <v>Flat KG</v>
      </c>
      <c r="O1280" t="s">
        <v>2310</v>
      </c>
      <c r="P1280" t="s">
        <v>18</v>
      </c>
      <c r="R1280" t="str">
        <f t="shared" si="2692"/>
        <v>('DHL','2024-01-01','2024-12-31','12565','Export','US',NULL,'EXPRESS WW (NON-DOC) ','Non-Document','11',8,8.5,95.54,'Flat KG','AppliedMaterials_2024',NULL),</v>
      </c>
    </row>
    <row r="1281" spans="1:18" x14ac:dyDescent="0.3">
      <c r="A1281" t="str">
        <f t="shared" si="2703"/>
        <v>DHL</v>
      </c>
      <c r="B1281" s="1" t="s">
        <v>21</v>
      </c>
      <c r="C1281" s="1" t="s">
        <v>2309</v>
      </c>
      <c r="D1281">
        <v>12565</v>
      </c>
      <c r="E1281" t="s">
        <v>16</v>
      </c>
      <c r="F1281" t="str">
        <f t="shared" ref="F1281:G1281" si="2803">F1256</f>
        <v>US</v>
      </c>
      <c r="G1281" t="str">
        <f t="shared" si="2803"/>
        <v>NULL</v>
      </c>
      <c r="H1281" t="s">
        <v>2353</v>
      </c>
      <c r="I1281" t="str">
        <f t="shared" si="2700"/>
        <v>Non-Document</v>
      </c>
      <c r="J1281">
        <f t="shared" si="2705"/>
        <v>11</v>
      </c>
      <c r="K1281">
        <f t="shared" ref="K1281:L1281" si="2804">K1256</f>
        <v>8.5</v>
      </c>
      <c r="L1281">
        <f t="shared" si="2804"/>
        <v>9</v>
      </c>
      <c r="M1281">
        <f>INDEX('Express Worldwide Export'!$C$14:$S$170,MATCH('Rate Load ExpressWW Export'!L1281,'Express Worldwide Export'!$B$14:$B$170,0),MATCH("Zone "&amp;'Rate Load ExpressWW Export'!J1281,'Express Worldwide Export'!$C$13:$S$13,0))*1</f>
        <v>99</v>
      </c>
      <c r="N1281" t="str">
        <f t="shared" si="2702"/>
        <v>Flat KG</v>
      </c>
      <c r="O1281" t="s">
        <v>2310</v>
      </c>
      <c r="P1281" t="s">
        <v>18</v>
      </c>
      <c r="R1281" t="str">
        <f t="shared" si="2692"/>
        <v>('DHL','2024-01-01','2024-12-31','12565','Export','US',NULL,'EXPRESS WW (NON-DOC) ','Non-Document','11',8.5,9,99,'Flat KG','AppliedMaterials_2024',NULL),</v>
      </c>
    </row>
    <row r="1282" spans="1:18" x14ac:dyDescent="0.3">
      <c r="A1282" t="str">
        <f t="shared" si="2703"/>
        <v>DHL</v>
      </c>
      <c r="B1282" s="1" t="s">
        <v>21</v>
      </c>
      <c r="C1282" s="1" t="s">
        <v>2309</v>
      </c>
      <c r="D1282">
        <v>12565</v>
      </c>
      <c r="E1282" t="s">
        <v>16</v>
      </c>
      <c r="F1282" t="str">
        <f t="shared" ref="F1282:G1282" si="2805">F1257</f>
        <v>US</v>
      </c>
      <c r="G1282" t="str">
        <f t="shared" si="2805"/>
        <v>NULL</v>
      </c>
      <c r="H1282" t="s">
        <v>2353</v>
      </c>
      <c r="I1282" t="str">
        <f t="shared" si="2700"/>
        <v>Non-Document</v>
      </c>
      <c r="J1282">
        <f t="shared" si="2705"/>
        <v>11</v>
      </c>
      <c r="K1282">
        <f t="shared" ref="K1282:L1282" si="2806">K1257</f>
        <v>9</v>
      </c>
      <c r="L1282">
        <f t="shared" si="2806"/>
        <v>9.5</v>
      </c>
      <c r="M1282">
        <f>INDEX('Express Worldwide Export'!$C$14:$S$170,MATCH('Rate Load ExpressWW Export'!L1282,'Express Worldwide Export'!$B$14:$B$170,0),MATCH("Zone "&amp;'Rate Load ExpressWW Export'!J1282,'Express Worldwide Export'!$C$13:$S$13,0))*1</f>
        <v>102.46</v>
      </c>
      <c r="N1282" t="str">
        <f t="shared" si="2702"/>
        <v>Flat KG</v>
      </c>
      <c r="O1282" t="s">
        <v>2310</v>
      </c>
      <c r="P1282" t="s">
        <v>18</v>
      </c>
      <c r="R1282" t="str">
        <f t="shared" si="2692"/>
        <v>('DHL','2024-01-01','2024-12-31','12565','Export','US',NULL,'EXPRESS WW (NON-DOC) ','Non-Document','11',9,9.5,102.46,'Flat KG','AppliedMaterials_2024',NULL),</v>
      </c>
    </row>
    <row r="1283" spans="1:18" x14ac:dyDescent="0.3">
      <c r="A1283" t="str">
        <f t="shared" si="2703"/>
        <v>DHL</v>
      </c>
      <c r="B1283" s="1" t="s">
        <v>21</v>
      </c>
      <c r="C1283" s="1" t="s">
        <v>2309</v>
      </c>
      <c r="D1283">
        <v>12565</v>
      </c>
      <c r="E1283" t="s">
        <v>16</v>
      </c>
      <c r="F1283" t="str">
        <f t="shared" ref="F1283:G1283" si="2807">F1258</f>
        <v>US</v>
      </c>
      <c r="G1283" t="str">
        <f t="shared" si="2807"/>
        <v>NULL</v>
      </c>
      <c r="H1283" t="s">
        <v>2353</v>
      </c>
      <c r="I1283" t="str">
        <f t="shared" si="2700"/>
        <v>Non-Document</v>
      </c>
      <c r="J1283">
        <f t="shared" si="2705"/>
        <v>11</v>
      </c>
      <c r="K1283">
        <f t="shared" ref="K1283:L1283" si="2808">K1258</f>
        <v>9.5</v>
      </c>
      <c r="L1283">
        <f t="shared" si="2808"/>
        <v>10</v>
      </c>
      <c r="M1283">
        <f>INDEX('Express Worldwide Export'!$C$14:$S$170,MATCH('Rate Load ExpressWW Export'!L1283,'Express Worldwide Export'!$B$14:$B$170,0),MATCH("Zone "&amp;'Rate Load ExpressWW Export'!J1283,'Express Worldwide Export'!$C$13:$S$13,0))*1</f>
        <v>105.92</v>
      </c>
      <c r="N1283" t="str">
        <f t="shared" si="2702"/>
        <v>Flat KG</v>
      </c>
      <c r="O1283" t="s">
        <v>2310</v>
      </c>
      <c r="P1283" t="s">
        <v>18</v>
      </c>
      <c r="R1283" t="str">
        <f t="shared" si="2692"/>
        <v>('DHL','2024-01-01','2024-12-31','12565','Export','US',NULL,'EXPRESS WW (NON-DOC) ','Non-Document','11',9.5,10,105.92,'Flat KG','AppliedMaterials_2024',NULL),</v>
      </c>
    </row>
    <row r="1284" spans="1:18" x14ac:dyDescent="0.3">
      <c r="A1284" t="str">
        <f t="shared" si="2703"/>
        <v>DHL</v>
      </c>
      <c r="B1284" s="1" t="s">
        <v>21</v>
      </c>
      <c r="C1284" s="1" t="s">
        <v>2309</v>
      </c>
      <c r="D1284">
        <v>12565</v>
      </c>
      <c r="E1284" t="s">
        <v>16</v>
      </c>
      <c r="F1284" t="str">
        <f t="shared" ref="F1284:G1284" si="2809">F1259</f>
        <v>US</v>
      </c>
      <c r="G1284" t="str">
        <f t="shared" si="2809"/>
        <v>NULL</v>
      </c>
      <c r="H1284" t="s">
        <v>2353</v>
      </c>
      <c r="I1284" t="str">
        <f t="shared" si="2700"/>
        <v>Non-Document</v>
      </c>
      <c r="J1284">
        <f t="shared" si="2705"/>
        <v>11</v>
      </c>
      <c r="K1284">
        <f t="shared" ref="K1284:L1284" si="2810">K1259</f>
        <v>10</v>
      </c>
      <c r="L1284">
        <f t="shared" si="2810"/>
        <v>20</v>
      </c>
      <c r="M1284">
        <f>INDEX('Express Worldwide Export'!$C$14:$S$170,MATCH('Rate Load ExpressWW Export'!L1284,'Express Worldwide Export'!$B$14:$B$170,0),MATCH("Zone "&amp;'Rate Load ExpressWW Export'!J1284,'Express Worldwide Export'!$C$13:$S$13,0))*1</f>
        <v>1.67</v>
      </c>
      <c r="N1284" t="str">
        <f t="shared" si="2702"/>
        <v>Per0.5KG_A</v>
      </c>
      <c r="O1284" t="s">
        <v>2310</v>
      </c>
      <c r="P1284">
        <f>M1283</f>
        <v>105.92</v>
      </c>
      <c r="R1284" t="str">
        <f t="shared" si="2692"/>
        <v>('DHL','2024-01-01','2024-12-31','12565','Export','US',NULL,'EXPRESS WW (NON-DOC) ','Non-Document','11',10,20,1.67,'Per0.5KG_A','AppliedMaterials_2024',105.92),</v>
      </c>
    </row>
    <row r="1285" spans="1:18" x14ac:dyDescent="0.3">
      <c r="A1285" t="str">
        <f t="shared" si="2703"/>
        <v>DHL</v>
      </c>
      <c r="B1285" s="1" t="s">
        <v>21</v>
      </c>
      <c r="C1285" s="1" t="s">
        <v>2309</v>
      </c>
      <c r="D1285">
        <v>12565</v>
      </c>
      <c r="E1285" t="s">
        <v>16</v>
      </c>
      <c r="F1285" t="str">
        <f t="shared" ref="F1285:G1285" si="2811">F1260</f>
        <v>US</v>
      </c>
      <c r="G1285" t="str">
        <f t="shared" si="2811"/>
        <v>NULL</v>
      </c>
      <c r="H1285" t="s">
        <v>2353</v>
      </c>
      <c r="I1285" t="str">
        <f t="shared" si="2700"/>
        <v>Non-Document</v>
      </c>
      <c r="J1285">
        <f t="shared" si="2705"/>
        <v>11</v>
      </c>
      <c r="K1285">
        <f t="shared" ref="K1285:L1285" si="2812">K1260</f>
        <v>20</v>
      </c>
      <c r="L1285">
        <f t="shared" si="2812"/>
        <v>30</v>
      </c>
      <c r="M1285">
        <f>INDEX('Express Worldwide Export'!$C$14:$S$170,MATCH('Rate Load ExpressWW Export'!L1285,'Express Worldwide Export'!$B$14:$B$170,0),MATCH("Zone "&amp;'Rate Load ExpressWW Export'!J1285,'Express Worldwide Export'!$C$13:$S$13,0))*1</f>
        <v>1.27</v>
      </c>
      <c r="N1285" t="str">
        <f t="shared" si="2702"/>
        <v>Per0.5KG_A</v>
      </c>
      <c r="O1285" t="s">
        <v>2310</v>
      </c>
      <c r="P1285">
        <f>P1284+((K1285-K1284)*2)*M1284</f>
        <v>139.32</v>
      </c>
      <c r="R1285" t="str">
        <f t="shared" si="2692"/>
        <v>('DHL','2024-01-01','2024-12-31','12565','Export','US',NULL,'EXPRESS WW (NON-DOC) ','Non-Document','11',20,30,1.27,'Per0.5KG_A','AppliedMaterials_2024',139.32),</v>
      </c>
    </row>
    <row r="1286" spans="1:18" x14ac:dyDescent="0.3">
      <c r="A1286" t="str">
        <f t="shared" si="2703"/>
        <v>DHL</v>
      </c>
      <c r="B1286" s="1" t="s">
        <v>21</v>
      </c>
      <c r="C1286" s="1" t="s">
        <v>2309</v>
      </c>
      <c r="D1286">
        <v>12565</v>
      </c>
      <c r="E1286" t="s">
        <v>16</v>
      </c>
      <c r="F1286" t="str">
        <f t="shared" ref="F1286:G1286" si="2813">F1261</f>
        <v>US</v>
      </c>
      <c r="G1286" t="str">
        <f t="shared" si="2813"/>
        <v>NULL</v>
      </c>
      <c r="H1286" t="s">
        <v>2353</v>
      </c>
      <c r="I1286" t="str">
        <f t="shared" si="2700"/>
        <v>Non-Document</v>
      </c>
      <c r="J1286">
        <f t="shared" si="2705"/>
        <v>11</v>
      </c>
      <c r="K1286">
        <f t="shared" ref="K1286:L1286" si="2814">K1261</f>
        <v>30</v>
      </c>
      <c r="L1286">
        <f t="shared" si="2814"/>
        <v>70</v>
      </c>
      <c r="M1286">
        <f>INDEX('Express Worldwide Export'!$C$14:$S$170,MATCH('Rate Load ExpressWW Export'!L1286,'Express Worldwide Export'!$B$14:$B$170,0),MATCH("Zone "&amp;'Rate Load ExpressWW Export'!J1286,'Express Worldwide Export'!$C$13:$S$13,0))*1</f>
        <v>2.5299999999999998</v>
      </c>
      <c r="N1286" t="str">
        <f t="shared" si="2702"/>
        <v>Per0.5KG_A</v>
      </c>
      <c r="O1286" t="s">
        <v>2310</v>
      </c>
      <c r="P1286">
        <f>P1285+(K1286-K1285)*2*M1285</f>
        <v>164.72</v>
      </c>
      <c r="R1286" t="str">
        <f t="shared" si="2692"/>
        <v>('DHL','2024-01-01','2024-12-31','12565','Export','US',NULL,'EXPRESS WW (NON-DOC) ','Non-Document','11',30,70,2.53,'Per0.5KG_A','AppliedMaterials_2024',164.72),</v>
      </c>
    </row>
    <row r="1287" spans="1:18" x14ac:dyDescent="0.3">
      <c r="A1287" t="str">
        <f t="shared" si="2703"/>
        <v>DHL</v>
      </c>
      <c r="B1287" s="1" t="s">
        <v>21</v>
      </c>
      <c r="C1287" s="1" t="s">
        <v>2309</v>
      </c>
      <c r="D1287">
        <v>12565</v>
      </c>
      <c r="E1287" t="s">
        <v>16</v>
      </c>
      <c r="F1287" t="str">
        <f t="shared" ref="F1287:G1287" si="2815">F1262</f>
        <v>US</v>
      </c>
      <c r="G1287" t="str">
        <f t="shared" si="2815"/>
        <v>NULL</v>
      </c>
      <c r="H1287" t="s">
        <v>2353</v>
      </c>
      <c r="I1287" t="str">
        <f t="shared" si="2700"/>
        <v>Non-Document</v>
      </c>
      <c r="J1287">
        <f t="shared" si="2705"/>
        <v>11</v>
      </c>
      <c r="K1287">
        <f t="shared" ref="K1287:L1287" si="2816">K1262</f>
        <v>70</v>
      </c>
      <c r="L1287">
        <f t="shared" si="2816"/>
        <v>300</v>
      </c>
      <c r="M1287">
        <f>INDEX('Express Worldwide Export'!$C$14:$S$170,MATCH('Rate Load ExpressWW Export'!L1287,'Express Worldwide Export'!$B$14:$B$170,0),MATCH("Zone "&amp;'Rate Load ExpressWW Export'!J1287,'Express Worldwide Export'!$C$13:$S$13,0))*1</f>
        <v>4.74</v>
      </c>
      <c r="N1287" t="str">
        <f t="shared" si="2702"/>
        <v>Per0.5KG_A</v>
      </c>
      <c r="O1287" t="s">
        <v>2310</v>
      </c>
      <c r="P1287">
        <f>P1286+(K1287-K1286)*2*M1286</f>
        <v>367.12</v>
      </c>
      <c r="R1287" t="str">
        <f t="shared" si="2692"/>
        <v>('DHL','2024-01-01','2024-12-31','12565','Export','US',NULL,'EXPRESS WW (NON-DOC) ','Non-Document','11',70,300,4.74,'Per0.5KG_A','AppliedMaterials_2024',367.12),</v>
      </c>
    </row>
    <row r="1288" spans="1:18" x14ac:dyDescent="0.3">
      <c r="A1288" t="str">
        <f t="shared" si="2703"/>
        <v>DHL</v>
      </c>
      <c r="B1288" s="1" t="s">
        <v>21</v>
      </c>
      <c r="C1288" s="1" t="s">
        <v>2309</v>
      </c>
      <c r="D1288">
        <v>12565</v>
      </c>
      <c r="E1288" t="s">
        <v>16</v>
      </c>
      <c r="F1288" t="str">
        <f t="shared" ref="F1288:G1288" si="2817">F1263</f>
        <v>US</v>
      </c>
      <c r="G1288" t="str">
        <f t="shared" si="2817"/>
        <v>NULL</v>
      </c>
      <c r="H1288" t="s">
        <v>2353</v>
      </c>
      <c r="I1288" t="str">
        <f t="shared" si="2700"/>
        <v>Non-Document</v>
      </c>
      <c r="J1288">
        <f t="shared" si="2705"/>
        <v>11</v>
      </c>
      <c r="K1288">
        <f t="shared" ref="K1288:L1288" si="2818">K1263</f>
        <v>300</v>
      </c>
      <c r="L1288">
        <f t="shared" si="2818"/>
        <v>99999</v>
      </c>
      <c r="M1288">
        <f>INDEX('Express Worldwide Export'!$C$14:$S$170,MATCH('Rate Load ExpressWW Export'!L1288,'Express Worldwide Export'!$B$14:$B$170,0),MATCH("Zone "&amp;'Rate Load ExpressWW Export'!J1288,'Express Worldwide Export'!$C$13:$S$13,0))*1</f>
        <v>4.58</v>
      </c>
      <c r="N1288" t="str">
        <f t="shared" si="2702"/>
        <v>Per0.5KG_A</v>
      </c>
      <c r="O1288" t="s">
        <v>2310</v>
      </c>
      <c r="P1288">
        <f>P1287+(K1288-K1287)*2*M1287</f>
        <v>2547.52</v>
      </c>
      <c r="R1288" t="str">
        <f t="shared" si="2692"/>
        <v>('DHL','2024-01-01','2024-12-31','12565','Export','US',NULL,'EXPRESS WW (NON-DOC) ','Non-Document','11',300,99999,4.58,'Per0.5KG_A','AppliedMaterials_2024',2547.52),</v>
      </c>
    </row>
    <row r="1289" spans="1:18" x14ac:dyDescent="0.3">
      <c r="A1289" t="s">
        <v>15</v>
      </c>
      <c r="B1289" s="1" t="s">
        <v>21</v>
      </c>
      <c r="C1289" s="1" t="s">
        <v>2309</v>
      </c>
      <c r="D1289">
        <v>12376</v>
      </c>
      <c r="E1289" t="s">
        <v>16</v>
      </c>
      <c r="F1289" t="s">
        <v>17</v>
      </c>
      <c r="G1289" t="s">
        <v>18</v>
      </c>
      <c r="H1289" t="s">
        <v>2353</v>
      </c>
      <c r="I1289" t="s">
        <v>179</v>
      </c>
      <c r="J1289">
        <v>1</v>
      </c>
      <c r="K1289">
        <v>0</v>
      </c>
      <c r="L1289">
        <v>0.5</v>
      </c>
      <c r="M1289">
        <f>INDEX('Express Worldwide Export'!$C$7:$S$10,MATCH('Rate Load ExpressWW Export'!L1289,'Express Worldwide Export'!$A$7:$A$10,0),MATCH("Zone "&amp;'Rate Load ExpressWW Export'!J1289,'Express Worldwide Export'!$C$6:$S$6,0))*1</f>
        <v>13.64</v>
      </c>
      <c r="N1289" t="s">
        <v>285</v>
      </c>
      <c r="O1289" t="s">
        <v>2310</v>
      </c>
      <c r="P1289" t="s">
        <v>18</v>
      </c>
      <c r="R1289" t="str">
        <f t="shared" si="2692"/>
        <v>('DHL','2024-01-01','2024-12-31','12376','Export','US',NULL,'EXPRESS WW (NON-DOC) ','Document','1',0,0.5,13.64,'Flat KG','AppliedMaterials_2024',NULL),</v>
      </c>
    </row>
    <row r="1290" spans="1:18" x14ac:dyDescent="0.3">
      <c r="A1290" t="s">
        <v>15</v>
      </c>
      <c r="B1290" s="1" t="s">
        <v>21</v>
      </c>
      <c r="C1290" s="1" t="s">
        <v>2309</v>
      </c>
      <c r="D1290">
        <v>12376</v>
      </c>
      <c r="E1290" t="s">
        <v>16</v>
      </c>
      <c r="F1290" t="s">
        <v>17</v>
      </c>
      <c r="G1290" t="s">
        <v>18</v>
      </c>
      <c r="H1290" t="s">
        <v>2353</v>
      </c>
      <c r="I1290" t="s">
        <v>179</v>
      </c>
      <c r="J1290">
        <v>1</v>
      </c>
      <c r="K1290">
        <v>0.5</v>
      </c>
      <c r="L1290">
        <v>1</v>
      </c>
      <c r="M1290">
        <f>INDEX('Express Worldwide Export'!$C$7:$S$10,MATCH('Rate Load ExpressWW Export'!L1290,'Express Worldwide Export'!$A$7:$A$10,0),MATCH("Zone "&amp;'Rate Load ExpressWW Export'!J1290,'Express Worldwide Export'!$C$6:$S$6,0))*1</f>
        <v>15.15</v>
      </c>
      <c r="N1290" t="s">
        <v>285</v>
      </c>
      <c r="O1290" t="s">
        <v>2310</v>
      </c>
      <c r="P1290" t="s">
        <v>18</v>
      </c>
      <c r="R1290" t="str">
        <f t="shared" si="2692"/>
        <v>('DHL','2024-01-01','2024-12-31','12376','Export','US',NULL,'EXPRESS WW (NON-DOC) ','Document','1',0.5,1,15.15,'Flat KG','AppliedMaterials_2024',NULL),</v>
      </c>
    </row>
    <row r="1291" spans="1:18" x14ac:dyDescent="0.3">
      <c r="A1291" t="s">
        <v>15</v>
      </c>
      <c r="B1291" s="1" t="s">
        <v>21</v>
      </c>
      <c r="C1291" s="1" t="s">
        <v>2309</v>
      </c>
      <c r="D1291">
        <v>12376</v>
      </c>
      <c r="E1291" t="s">
        <v>16</v>
      </c>
      <c r="F1291" t="s">
        <v>17</v>
      </c>
      <c r="G1291" t="s">
        <v>18</v>
      </c>
      <c r="H1291" t="s">
        <v>2353</v>
      </c>
      <c r="I1291" t="s">
        <v>179</v>
      </c>
      <c r="J1291">
        <v>1</v>
      </c>
      <c r="K1291">
        <v>1</v>
      </c>
      <c r="L1291">
        <v>1.5</v>
      </c>
      <c r="M1291">
        <f>INDEX('Express Worldwide Export'!$C$7:$S$10,MATCH('Rate Load ExpressWW Export'!L1291,'Express Worldwide Export'!$A$7:$A$10,0),MATCH("Zone "&amp;'Rate Load ExpressWW Export'!J1291,'Express Worldwide Export'!$C$6:$S$6,0))*1</f>
        <v>16.350000000000001</v>
      </c>
      <c r="N1291" t="s">
        <v>285</v>
      </c>
      <c r="O1291" t="s">
        <v>2310</v>
      </c>
      <c r="P1291" t="s">
        <v>18</v>
      </c>
      <c r="R1291" t="str">
        <f t="shared" ref="R1291:R1354" si="2819">SUBSTITUTE(IF(OR(ROW(A1291)=2,MOD(ROW(A1291),1000)=0),"insert into tnl_rating.dbo.dhl_express_rate_master values ('DHL','"&amp;B1291&amp;"','"&amp;C1291&amp;"','"&amp;D1291&amp;"','"&amp;E1291&amp;"','"&amp;F1291&amp;"','"&amp;G1291&amp;"','"&amp;H1291&amp;"','"&amp;I1291&amp;"','"&amp;J1291&amp;"',"&amp;K1291&amp;","&amp;L1291&amp;","&amp;M1291&amp;",'"&amp;N1291&amp;"','"&amp;O1291&amp;"',"&amp;P1291&amp;"),",IF(OR(A1292="",MOD(ROW(A1292),1000)=0),"('DHL','"&amp;B1291&amp;"','"&amp;C1291&amp;"','"&amp;D1291&amp;"','"&amp;E1291&amp;"','"&amp;F1291&amp;"','"&amp;G1291&amp;"','"&amp;H1291&amp;"','"&amp;I1291&amp;"','"&amp;J1291&amp;"',"&amp;K1291&amp;","&amp;L1291&amp;","&amp;M1291&amp;",'"&amp;N1291&amp;"','"&amp;O1291&amp;"',"&amp;P1291&amp;")","('DHL','"&amp;B1291&amp;"','"&amp;C1291&amp;"','"&amp;D1291&amp;"','"&amp;E1291&amp;"','"&amp;F1291&amp;"','"&amp;G1291&amp;"','"&amp;H1291&amp;"','"&amp;I1291&amp;"','"&amp;J1291&amp;"',"&amp;K1291&amp;","&amp;L1291&amp;","&amp;M1291&amp;",'"&amp;N1291&amp;"','"&amp;O1291&amp;"',"&amp;P1291&amp;"),")),"'NULL'","NULL")</f>
        <v>('DHL','2024-01-01','2024-12-31','12376','Export','US',NULL,'EXPRESS WW (NON-DOC) ','Document','1',1,1.5,16.35,'Flat KG','AppliedMaterials_2024',NULL),</v>
      </c>
    </row>
    <row r="1292" spans="1:18" x14ac:dyDescent="0.3">
      <c r="A1292" t="s">
        <v>15</v>
      </c>
      <c r="B1292" s="1" t="s">
        <v>21</v>
      </c>
      <c r="C1292" s="1" t="s">
        <v>2309</v>
      </c>
      <c r="D1292">
        <v>12376</v>
      </c>
      <c r="E1292" t="s">
        <v>16</v>
      </c>
      <c r="F1292" t="s">
        <v>17</v>
      </c>
      <c r="G1292" t="s">
        <v>18</v>
      </c>
      <c r="H1292" t="s">
        <v>2353</v>
      </c>
      <c r="I1292" t="s">
        <v>179</v>
      </c>
      <c r="J1292">
        <v>1</v>
      </c>
      <c r="K1292">
        <v>1.5</v>
      </c>
      <c r="L1292">
        <v>2</v>
      </c>
      <c r="M1292">
        <f>INDEX('Express Worldwide Export'!$C$7:$S$10,MATCH('Rate Load ExpressWW Export'!L1292,'Express Worldwide Export'!$A$7:$A$10,0),MATCH("Zone "&amp;'Rate Load ExpressWW Export'!J1292,'Express Worldwide Export'!$C$6:$S$6,0))*1</f>
        <v>17.55</v>
      </c>
      <c r="N1292" t="s">
        <v>285</v>
      </c>
      <c r="O1292" t="s">
        <v>2310</v>
      </c>
      <c r="P1292" t="s">
        <v>18</v>
      </c>
      <c r="R1292" t="str">
        <f t="shared" si="2819"/>
        <v>('DHL','2024-01-01','2024-12-31','12376','Export','US',NULL,'EXPRESS WW (NON-DOC) ','Document','1',1.5,2,17.55,'Flat KG','AppliedMaterials_2024',NULL),</v>
      </c>
    </row>
    <row r="1293" spans="1:18" x14ac:dyDescent="0.3">
      <c r="A1293" t="s">
        <v>15</v>
      </c>
      <c r="B1293" s="1" t="s">
        <v>21</v>
      </c>
      <c r="C1293" s="1" t="s">
        <v>2309</v>
      </c>
      <c r="D1293">
        <v>12376</v>
      </c>
      <c r="E1293" t="s">
        <v>16</v>
      </c>
      <c r="F1293" t="s">
        <v>17</v>
      </c>
      <c r="G1293" t="s">
        <v>18</v>
      </c>
      <c r="H1293" t="s">
        <v>2353</v>
      </c>
      <c r="I1293" t="s">
        <v>179</v>
      </c>
      <c r="J1293">
        <f>J1289+1</f>
        <v>2</v>
      </c>
      <c r="K1293">
        <v>0</v>
      </c>
      <c r="L1293">
        <v>0.5</v>
      </c>
      <c r="M1293">
        <f>INDEX('Express Worldwide Export'!$C$7:$S$10,MATCH('Rate Load ExpressWW Export'!L1293,'Express Worldwide Export'!$A$7:$A$10,0),MATCH("Zone "&amp;'Rate Load ExpressWW Export'!J1293,'Express Worldwide Export'!$C$6:$S$6,0))*1</f>
        <v>12.06</v>
      </c>
      <c r="N1293" t="s">
        <v>285</v>
      </c>
      <c r="O1293" t="s">
        <v>2310</v>
      </c>
      <c r="P1293" t="s">
        <v>18</v>
      </c>
      <c r="R1293" t="str">
        <f t="shared" si="2819"/>
        <v>('DHL','2024-01-01','2024-12-31','12376','Export','US',NULL,'EXPRESS WW (NON-DOC) ','Document','2',0,0.5,12.06,'Flat KG','AppliedMaterials_2024',NULL),</v>
      </c>
    </row>
    <row r="1294" spans="1:18" x14ac:dyDescent="0.3">
      <c r="A1294" t="s">
        <v>15</v>
      </c>
      <c r="B1294" s="1" t="s">
        <v>21</v>
      </c>
      <c r="C1294" s="1" t="s">
        <v>2309</v>
      </c>
      <c r="D1294">
        <v>12376</v>
      </c>
      <c r="E1294" t="s">
        <v>16</v>
      </c>
      <c r="F1294" t="s">
        <v>17</v>
      </c>
      <c r="G1294" t="s">
        <v>18</v>
      </c>
      <c r="H1294" t="s">
        <v>2353</v>
      </c>
      <c r="I1294" t="s">
        <v>179</v>
      </c>
      <c r="J1294">
        <f t="shared" ref="J1294:J1332" si="2820">J1290+1</f>
        <v>2</v>
      </c>
      <c r="K1294">
        <v>0.5</v>
      </c>
      <c r="L1294">
        <v>1</v>
      </c>
      <c r="M1294">
        <f>INDEX('Express Worldwide Export'!$C$7:$S$10,MATCH('Rate Load ExpressWW Export'!L1294,'Express Worldwide Export'!$A$7:$A$10,0),MATCH("Zone "&amp;'Rate Load ExpressWW Export'!J1294,'Express Worldwide Export'!$C$6:$S$6,0))*1</f>
        <v>13.34</v>
      </c>
      <c r="N1294" t="s">
        <v>285</v>
      </c>
      <c r="O1294" t="s">
        <v>2310</v>
      </c>
      <c r="P1294" t="s">
        <v>18</v>
      </c>
      <c r="R1294" t="str">
        <f t="shared" si="2819"/>
        <v>('DHL','2024-01-01','2024-12-31','12376','Export','US',NULL,'EXPRESS WW (NON-DOC) ','Document','2',0.5,1,13.34,'Flat KG','AppliedMaterials_2024',NULL),</v>
      </c>
    </row>
    <row r="1295" spans="1:18" x14ac:dyDescent="0.3">
      <c r="A1295" t="s">
        <v>15</v>
      </c>
      <c r="B1295" s="1" t="s">
        <v>21</v>
      </c>
      <c r="C1295" s="1" t="s">
        <v>2309</v>
      </c>
      <c r="D1295">
        <v>12376</v>
      </c>
      <c r="E1295" t="s">
        <v>16</v>
      </c>
      <c r="F1295" t="s">
        <v>17</v>
      </c>
      <c r="G1295" t="s">
        <v>18</v>
      </c>
      <c r="H1295" t="s">
        <v>2353</v>
      </c>
      <c r="I1295" t="s">
        <v>179</v>
      </c>
      <c r="J1295">
        <f t="shared" si="2820"/>
        <v>2</v>
      </c>
      <c r="K1295">
        <v>1</v>
      </c>
      <c r="L1295">
        <v>1.5</v>
      </c>
      <c r="M1295">
        <f>INDEX('Express Worldwide Export'!$C$7:$S$10,MATCH('Rate Load ExpressWW Export'!L1295,'Express Worldwide Export'!$A$7:$A$10,0),MATCH("Zone "&amp;'Rate Load ExpressWW Export'!J1295,'Express Worldwide Export'!$C$6:$S$6,0))*1</f>
        <v>14.34</v>
      </c>
      <c r="N1295" t="s">
        <v>285</v>
      </c>
      <c r="O1295" t="s">
        <v>2310</v>
      </c>
      <c r="P1295" t="s">
        <v>18</v>
      </c>
      <c r="R1295" t="str">
        <f t="shared" si="2819"/>
        <v>('DHL','2024-01-01','2024-12-31','12376','Export','US',NULL,'EXPRESS WW (NON-DOC) ','Document','2',1,1.5,14.34,'Flat KG','AppliedMaterials_2024',NULL),</v>
      </c>
    </row>
    <row r="1296" spans="1:18" x14ac:dyDescent="0.3">
      <c r="A1296" t="s">
        <v>15</v>
      </c>
      <c r="B1296" s="1" t="s">
        <v>21</v>
      </c>
      <c r="C1296" s="1" t="s">
        <v>2309</v>
      </c>
      <c r="D1296">
        <v>12376</v>
      </c>
      <c r="E1296" t="s">
        <v>16</v>
      </c>
      <c r="F1296" t="s">
        <v>17</v>
      </c>
      <c r="G1296" t="s">
        <v>18</v>
      </c>
      <c r="H1296" t="s">
        <v>2353</v>
      </c>
      <c r="I1296" t="s">
        <v>179</v>
      </c>
      <c r="J1296">
        <f t="shared" si="2820"/>
        <v>2</v>
      </c>
      <c r="K1296">
        <v>1.5</v>
      </c>
      <c r="L1296">
        <v>2</v>
      </c>
      <c r="M1296">
        <f>INDEX('Express Worldwide Export'!$C$7:$S$10,MATCH('Rate Load ExpressWW Export'!L1296,'Express Worldwide Export'!$A$7:$A$10,0),MATCH("Zone "&amp;'Rate Load ExpressWW Export'!J1296,'Express Worldwide Export'!$C$6:$S$6,0))*1</f>
        <v>15.34</v>
      </c>
      <c r="N1296" t="s">
        <v>285</v>
      </c>
      <c r="O1296" t="s">
        <v>2310</v>
      </c>
      <c r="P1296" t="s">
        <v>18</v>
      </c>
      <c r="R1296" t="str">
        <f t="shared" si="2819"/>
        <v>('DHL','2024-01-01','2024-12-31','12376','Export','US',NULL,'EXPRESS WW (NON-DOC) ','Document','2',1.5,2,15.34,'Flat KG','AppliedMaterials_2024',NULL),</v>
      </c>
    </row>
    <row r="1297" spans="1:18" x14ac:dyDescent="0.3">
      <c r="A1297" t="s">
        <v>15</v>
      </c>
      <c r="B1297" s="1" t="s">
        <v>21</v>
      </c>
      <c r="C1297" s="1" t="s">
        <v>2309</v>
      </c>
      <c r="D1297">
        <v>12376</v>
      </c>
      <c r="E1297" t="s">
        <v>16</v>
      </c>
      <c r="F1297" t="s">
        <v>17</v>
      </c>
      <c r="G1297" t="s">
        <v>18</v>
      </c>
      <c r="H1297" t="s">
        <v>2353</v>
      </c>
      <c r="I1297" t="s">
        <v>179</v>
      </c>
      <c r="J1297">
        <f t="shared" si="2820"/>
        <v>3</v>
      </c>
      <c r="K1297">
        <v>0</v>
      </c>
      <c r="L1297">
        <v>0.5</v>
      </c>
      <c r="M1297">
        <f>INDEX('Express Worldwide Export'!$C$7:$S$10,MATCH('Rate Load ExpressWW Export'!L1297,'Express Worldwide Export'!$A$7:$A$10,0),MATCH("Zone "&amp;'Rate Load ExpressWW Export'!J1297,'Express Worldwide Export'!$C$6:$S$6,0))*1</f>
        <v>13.05</v>
      </c>
      <c r="N1297" t="s">
        <v>285</v>
      </c>
      <c r="O1297" t="s">
        <v>2310</v>
      </c>
      <c r="P1297" t="s">
        <v>18</v>
      </c>
      <c r="R1297" t="str">
        <f t="shared" si="2819"/>
        <v>('DHL','2024-01-01','2024-12-31','12376','Export','US',NULL,'EXPRESS WW (NON-DOC) ','Document','3',0,0.5,13.05,'Flat KG','AppliedMaterials_2024',NULL),</v>
      </c>
    </row>
    <row r="1298" spans="1:18" x14ac:dyDescent="0.3">
      <c r="A1298" t="s">
        <v>15</v>
      </c>
      <c r="B1298" s="1" t="s">
        <v>21</v>
      </c>
      <c r="C1298" s="1" t="s">
        <v>2309</v>
      </c>
      <c r="D1298">
        <v>12376</v>
      </c>
      <c r="E1298" t="s">
        <v>16</v>
      </c>
      <c r="F1298" t="s">
        <v>17</v>
      </c>
      <c r="G1298" t="s">
        <v>18</v>
      </c>
      <c r="H1298" t="s">
        <v>2353</v>
      </c>
      <c r="I1298" t="s">
        <v>179</v>
      </c>
      <c r="J1298">
        <f t="shared" si="2820"/>
        <v>3</v>
      </c>
      <c r="K1298">
        <v>0.5</v>
      </c>
      <c r="L1298">
        <v>1</v>
      </c>
      <c r="M1298">
        <f>INDEX('Express Worldwide Export'!$C$7:$S$10,MATCH('Rate Load ExpressWW Export'!L1298,'Express Worldwide Export'!$A$7:$A$10,0),MATCH("Zone "&amp;'Rate Load ExpressWW Export'!J1298,'Express Worldwide Export'!$C$6:$S$6,0))*1</f>
        <v>14.8</v>
      </c>
      <c r="N1298" t="s">
        <v>285</v>
      </c>
      <c r="O1298" t="s">
        <v>2310</v>
      </c>
      <c r="P1298" t="s">
        <v>18</v>
      </c>
      <c r="R1298" t="str">
        <f t="shared" si="2819"/>
        <v>('DHL','2024-01-01','2024-12-31','12376','Export','US',NULL,'EXPRESS WW (NON-DOC) ','Document','3',0.5,1,14.8,'Flat KG','AppliedMaterials_2024',NULL),</v>
      </c>
    </row>
    <row r="1299" spans="1:18" x14ac:dyDescent="0.3">
      <c r="A1299" t="s">
        <v>15</v>
      </c>
      <c r="B1299" s="1" t="s">
        <v>21</v>
      </c>
      <c r="C1299" s="1" t="s">
        <v>2309</v>
      </c>
      <c r="D1299">
        <v>12376</v>
      </c>
      <c r="E1299" t="s">
        <v>16</v>
      </c>
      <c r="F1299" t="s">
        <v>17</v>
      </c>
      <c r="G1299" t="s">
        <v>18</v>
      </c>
      <c r="H1299" t="s">
        <v>2353</v>
      </c>
      <c r="I1299" t="s">
        <v>179</v>
      </c>
      <c r="J1299">
        <f t="shared" si="2820"/>
        <v>3</v>
      </c>
      <c r="K1299">
        <v>1</v>
      </c>
      <c r="L1299">
        <v>1.5</v>
      </c>
      <c r="M1299">
        <f>INDEX('Express Worldwide Export'!$C$7:$S$10,MATCH('Rate Load ExpressWW Export'!L1299,'Express Worldwide Export'!$A$7:$A$10,0),MATCH("Zone "&amp;'Rate Load ExpressWW Export'!J1299,'Express Worldwide Export'!$C$6:$S$6,0))*1</f>
        <v>16.09</v>
      </c>
      <c r="N1299" t="s">
        <v>285</v>
      </c>
      <c r="O1299" t="s">
        <v>2310</v>
      </c>
      <c r="P1299" t="s">
        <v>18</v>
      </c>
      <c r="R1299" t="str">
        <f t="shared" si="2819"/>
        <v>('DHL','2024-01-01','2024-12-31','12376','Export','US',NULL,'EXPRESS WW (NON-DOC) ','Document','3',1,1.5,16.09,'Flat KG','AppliedMaterials_2024',NULL),</v>
      </c>
    </row>
    <row r="1300" spans="1:18" x14ac:dyDescent="0.3">
      <c r="A1300" t="s">
        <v>15</v>
      </c>
      <c r="B1300" s="1" t="s">
        <v>21</v>
      </c>
      <c r="C1300" s="1" t="s">
        <v>2309</v>
      </c>
      <c r="D1300">
        <v>12376</v>
      </c>
      <c r="E1300" t="s">
        <v>16</v>
      </c>
      <c r="F1300" t="s">
        <v>17</v>
      </c>
      <c r="G1300" t="s">
        <v>18</v>
      </c>
      <c r="H1300" t="s">
        <v>2353</v>
      </c>
      <c r="I1300" t="s">
        <v>179</v>
      </c>
      <c r="J1300">
        <f t="shared" si="2820"/>
        <v>3</v>
      </c>
      <c r="K1300">
        <v>1.5</v>
      </c>
      <c r="L1300">
        <v>2</v>
      </c>
      <c r="M1300">
        <f>INDEX('Express Worldwide Export'!$C$7:$S$10,MATCH('Rate Load ExpressWW Export'!L1300,'Express Worldwide Export'!$A$7:$A$10,0),MATCH("Zone "&amp;'Rate Load ExpressWW Export'!J1300,'Express Worldwide Export'!$C$6:$S$6,0))*1</f>
        <v>17.38</v>
      </c>
      <c r="N1300" t="s">
        <v>285</v>
      </c>
      <c r="O1300" t="s">
        <v>2310</v>
      </c>
      <c r="P1300" t="s">
        <v>18</v>
      </c>
      <c r="R1300" t="str">
        <f t="shared" si="2819"/>
        <v>('DHL','2024-01-01','2024-12-31','12376','Export','US',NULL,'EXPRESS WW (NON-DOC) ','Document','3',1.5,2,17.38,'Flat KG','AppliedMaterials_2024',NULL),</v>
      </c>
    </row>
    <row r="1301" spans="1:18" x14ac:dyDescent="0.3">
      <c r="A1301" t="s">
        <v>15</v>
      </c>
      <c r="B1301" s="1" t="s">
        <v>21</v>
      </c>
      <c r="C1301" s="1" t="s">
        <v>2309</v>
      </c>
      <c r="D1301">
        <v>12376</v>
      </c>
      <c r="E1301" t="s">
        <v>16</v>
      </c>
      <c r="F1301" t="s">
        <v>17</v>
      </c>
      <c r="G1301" t="s">
        <v>18</v>
      </c>
      <c r="H1301" t="s">
        <v>2353</v>
      </c>
      <c r="I1301" t="s">
        <v>179</v>
      </c>
      <c r="J1301">
        <f t="shared" si="2820"/>
        <v>4</v>
      </c>
      <c r="K1301">
        <v>0</v>
      </c>
      <c r="L1301">
        <v>0.5</v>
      </c>
      <c r="M1301">
        <f>INDEX('Express Worldwide Export'!$C$7:$S$10,MATCH('Rate Load ExpressWW Export'!L1301,'Express Worldwide Export'!$A$7:$A$10,0),MATCH("Zone "&amp;'Rate Load ExpressWW Export'!J1301,'Express Worldwide Export'!$C$6:$S$6,0))*1</f>
        <v>13.05</v>
      </c>
      <c r="N1301" t="s">
        <v>285</v>
      </c>
      <c r="O1301" t="s">
        <v>2310</v>
      </c>
      <c r="P1301" t="s">
        <v>18</v>
      </c>
      <c r="R1301" t="str">
        <f t="shared" si="2819"/>
        <v>('DHL','2024-01-01','2024-12-31','12376','Export','US',NULL,'EXPRESS WW (NON-DOC) ','Document','4',0,0.5,13.05,'Flat KG','AppliedMaterials_2024',NULL),</v>
      </c>
    </row>
    <row r="1302" spans="1:18" x14ac:dyDescent="0.3">
      <c r="A1302" t="s">
        <v>15</v>
      </c>
      <c r="B1302" s="1" t="s">
        <v>21</v>
      </c>
      <c r="C1302" s="1" t="s">
        <v>2309</v>
      </c>
      <c r="D1302">
        <v>12376</v>
      </c>
      <c r="E1302" t="s">
        <v>16</v>
      </c>
      <c r="F1302" t="s">
        <v>17</v>
      </c>
      <c r="G1302" t="s">
        <v>18</v>
      </c>
      <c r="H1302" t="s">
        <v>2353</v>
      </c>
      <c r="I1302" t="s">
        <v>179</v>
      </c>
      <c r="J1302">
        <f t="shared" si="2820"/>
        <v>4</v>
      </c>
      <c r="K1302">
        <v>0.5</v>
      </c>
      <c r="L1302">
        <v>1</v>
      </c>
      <c r="M1302">
        <f>INDEX('Express Worldwide Export'!$C$7:$S$10,MATCH('Rate Load ExpressWW Export'!L1302,'Express Worldwide Export'!$A$7:$A$10,0),MATCH("Zone "&amp;'Rate Load ExpressWW Export'!J1302,'Express Worldwide Export'!$C$6:$S$6,0))*1</f>
        <v>14.8</v>
      </c>
      <c r="N1302" t="s">
        <v>285</v>
      </c>
      <c r="O1302" t="s">
        <v>2310</v>
      </c>
      <c r="P1302" t="s">
        <v>18</v>
      </c>
      <c r="R1302" t="str">
        <f t="shared" si="2819"/>
        <v>('DHL','2024-01-01','2024-12-31','12376','Export','US',NULL,'EXPRESS WW (NON-DOC) ','Document','4',0.5,1,14.8,'Flat KG','AppliedMaterials_2024',NULL),</v>
      </c>
    </row>
    <row r="1303" spans="1:18" x14ac:dyDescent="0.3">
      <c r="A1303" t="s">
        <v>15</v>
      </c>
      <c r="B1303" s="1" t="s">
        <v>21</v>
      </c>
      <c r="C1303" s="1" t="s">
        <v>2309</v>
      </c>
      <c r="D1303">
        <v>12376</v>
      </c>
      <c r="E1303" t="s">
        <v>16</v>
      </c>
      <c r="F1303" t="s">
        <v>17</v>
      </c>
      <c r="G1303" t="s">
        <v>18</v>
      </c>
      <c r="H1303" t="s">
        <v>2353</v>
      </c>
      <c r="I1303" t="s">
        <v>179</v>
      </c>
      <c r="J1303">
        <f t="shared" si="2820"/>
        <v>4</v>
      </c>
      <c r="K1303">
        <v>1</v>
      </c>
      <c r="L1303">
        <v>1.5</v>
      </c>
      <c r="M1303">
        <f>INDEX('Express Worldwide Export'!$C$7:$S$10,MATCH('Rate Load ExpressWW Export'!L1303,'Express Worldwide Export'!$A$7:$A$10,0),MATCH("Zone "&amp;'Rate Load ExpressWW Export'!J1303,'Express Worldwide Export'!$C$6:$S$6,0))*1</f>
        <v>16.09</v>
      </c>
      <c r="N1303" t="s">
        <v>285</v>
      </c>
      <c r="O1303" t="s">
        <v>2310</v>
      </c>
      <c r="P1303" t="s">
        <v>18</v>
      </c>
      <c r="R1303" t="str">
        <f t="shared" si="2819"/>
        <v>('DHL','2024-01-01','2024-12-31','12376','Export','US',NULL,'EXPRESS WW (NON-DOC) ','Document','4',1,1.5,16.09,'Flat KG','AppliedMaterials_2024',NULL),</v>
      </c>
    </row>
    <row r="1304" spans="1:18" x14ac:dyDescent="0.3">
      <c r="A1304" t="s">
        <v>15</v>
      </c>
      <c r="B1304" s="1" t="s">
        <v>21</v>
      </c>
      <c r="C1304" s="1" t="s">
        <v>2309</v>
      </c>
      <c r="D1304">
        <v>12376</v>
      </c>
      <c r="E1304" t="s">
        <v>16</v>
      </c>
      <c r="F1304" t="s">
        <v>17</v>
      </c>
      <c r="G1304" t="s">
        <v>18</v>
      </c>
      <c r="H1304" t="s">
        <v>2353</v>
      </c>
      <c r="I1304" t="s">
        <v>179</v>
      </c>
      <c r="J1304">
        <f t="shared" si="2820"/>
        <v>4</v>
      </c>
      <c r="K1304">
        <v>1.5</v>
      </c>
      <c r="L1304">
        <v>2</v>
      </c>
      <c r="M1304">
        <f>INDEX('Express Worldwide Export'!$C$7:$S$10,MATCH('Rate Load ExpressWW Export'!L1304,'Express Worldwide Export'!$A$7:$A$10,0),MATCH("Zone "&amp;'Rate Load ExpressWW Export'!J1304,'Express Worldwide Export'!$C$6:$S$6,0))*1</f>
        <v>17.38</v>
      </c>
      <c r="N1304" t="s">
        <v>285</v>
      </c>
      <c r="O1304" t="s">
        <v>2310</v>
      </c>
      <c r="P1304" t="s">
        <v>18</v>
      </c>
      <c r="R1304" t="str">
        <f t="shared" si="2819"/>
        <v>('DHL','2024-01-01','2024-12-31','12376','Export','US',NULL,'EXPRESS WW (NON-DOC) ','Document','4',1.5,2,17.38,'Flat KG','AppliedMaterials_2024',NULL),</v>
      </c>
    </row>
    <row r="1305" spans="1:18" x14ac:dyDescent="0.3">
      <c r="A1305" t="s">
        <v>15</v>
      </c>
      <c r="B1305" s="1" t="s">
        <v>21</v>
      </c>
      <c r="C1305" s="1" t="s">
        <v>2309</v>
      </c>
      <c r="D1305">
        <v>12376</v>
      </c>
      <c r="E1305" t="s">
        <v>16</v>
      </c>
      <c r="F1305" t="s">
        <v>17</v>
      </c>
      <c r="G1305" t="s">
        <v>18</v>
      </c>
      <c r="H1305" t="s">
        <v>2353</v>
      </c>
      <c r="I1305" t="s">
        <v>179</v>
      </c>
      <c r="J1305">
        <f t="shared" si="2820"/>
        <v>5</v>
      </c>
      <c r="K1305">
        <v>0</v>
      </c>
      <c r="L1305">
        <v>0.5</v>
      </c>
      <c r="M1305">
        <f>INDEX('Express Worldwide Export'!$C$7:$S$10,MATCH('Rate Load ExpressWW Export'!L1305,'Express Worldwide Export'!$A$7:$A$10,0),MATCH("Zone "&amp;'Rate Load ExpressWW Export'!J1305,'Express Worldwide Export'!$C$6:$S$6,0))*1</f>
        <v>13.33</v>
      </c>
      <c r="N1305" t="s">
        <v>285</v>
      </c>
      <c r="O1305" t="s">
        <v>2310</v>
      </c>
      <c r="P1305" t="s">
        <v>18</v>
      </c>
      <c r="R1305" t="str">
        <f t="shared" si="2819"/>
        <v>('DHL','2024-01-01','2024-12-31','12376','Export','US',NULL,'EXPRESS WW (NON-DOC) ','Document','5',0,0.5,13.33,'Flat KG','AppliedMaterials_2024',NULL),</v>
      </c>
    </row>
    <row r="1306" spans="1:18" x14ac:dyDescent="0.3">
      <c r="A1306" t="s">
        <v>15</v>
      </c>
      <c r="B1306" s="1" t="s">
        <v>21</v>
      </c>
      <c r="C1306" s="1" t="s">
        <v>2309</v>
      </c>
      <c r="D1306">
        <v>12376</v>
      </c>
      <c r="E1306" t="s">
        <v>16</v>
      </c>
      <c r="F1306" t="s">
        <v>17</v>
      </c>
      <c r="G1306" t="s">
        <v>18</v>
      </c>
      <c r="H1306" t="s">
        <v>2353</v>
      </c>
      <c r="I1306" t="s">
        <v>179</v>
      </c>
      <c r="J1306">
        <f t="shared" si="2820"/>
        <v>5</v>
      </c>
      <c r="K1306">
        <v>0.5</v>
      </c>
      <c r="L1306">
        <v>1</v>
      </c>
      <c r="M1306">
        <f>INDEX('Express Worldwide Export'!$C$7:$S$10,MATCH('Rate Load ExpressWW Export'!L1306,'Express Worldwide Export'!$A$7:$A$10,0),MATCH("Zone "&amp;'Rate Load ExpressWW Export'!J1306,'Express Worldwide Export'!$C$6:$S$6,0))*1</f>
        <v>15.32</v>
      </c>
      <c r="N1306" t="s">
        <v>285</v>
      </c>
      <c r="O1306" t="s">
        <v>2310</v>
      </c>
      <c r="P1306" t="s">
        <v>18</v>
      </c>
      <c r="R1306" t="str">
        <f t="shared" si="2819"/>
        <v>('DHL','2024-01-01','2024-12-31','12376','Export','US',NULL,'EXPRESS WW (NON-DOC) ','Document','5',0.5,1,15.32,'Flat KG','AppliedMaterials_2024',NULL),</v>
      </c>
    </row>
    <row r="1307" spans="1:18" x14ac:dyDescent="0.3">
      <c r="A1307" t="s">
        <v>15</v>
      </c>
      <c r="B1307" s="1" t="s">
        <v>21</v>
      </c>
      <c r="C1307" s="1" t="s">
        <v>2309</v>
      </c>
      <c r="D1307">
        <v>12376</v>
      </c>
      <c r="E1307" t="s">
        <v>16</v>
      </c>
      <c r="F1307" t="s">
        <v>17</v>
      </c>
      <c r="G1307" t="s">
        <v>18</v>
      </c>
      <c r="H1307" t="s">
        <v>2353</v>
      </c>
      <c r="I1307" t="s">
        <v>179</v>
      </c>
      <c r="J1307">
        <f t="shared" si="2820"/>
        <v>5</v>
      </c>
      <c r="K1307">
        <v>1</v>
      </c>
      <c r="L1307">
        <v>1.5</v>
      </c>
      <c r="M1307">
        <f>INDEX('Express Worldwide Export'!$C$7:$S$10,MATCH('Rate Load ExpressWW Export'!L1307,'Express Worldwide Export'!$A$7:$A$10,0),MATCH("Zone "&amp;'Rate Load ExpressWW Export'!J1307,'Express Worldwide Export'!$C$6:$S$6,0))*1</f>
        <v>16.97</v>
      </c>
      <c r="N1307" t="s">
        <v>285</v>
      </c>
      <c r="O1307" t="s">
        <v>2310</v>
      </c>
      <c r="P1307" t="s">
        <v>18</v>
      </c>
      <c r="R1307" t="str">
        <f t="shared" si="2819"/>
        <v>('DHL','2024-01-01','2024-12-31','12376','Export','US',NULL,'EXPRESS WW (NON-DOC) ','Document','5',1,1.5,16.97,'Flat KG','AppliedMaterials_2024',NULL),</v>
      </c>
    </row>
    <row r="1308" spans="1:18" x14ac:dyDescent="0.3">
      <c r="A1308" t="s">
        <v>15</v>
      </c>
      <c r="B1308" s="1" t="s">
        <v>21</v>
      </c>
      <c r="C1308" s="1" t="s">
        <v>2309</v>
      </c>
      <c r="D1308">
        <v>12376</v>
      </c>
      <c r="E1308" t="s">
        <v>16</v>
      </c>
      <c r="F1308" t="s">
        <v>17</v>
      </c>
      <c r="G1308" t="s">
        <v>18</v>
      </c>
      <c r="H1308" t="s">
        <v>2353</v>
      </c>
      <c r="I1308" t="s">
        <v>179</v>
      </c>
      <c r="J1308">
        <f t="shared" si="2820"/>
        <v>5</v>
      </c>
      <c r="K1308">
        <v>1.5</v>
      </c>
      <c r="L1308">
        <v>2</v>
      </c>
      <c r="M1308">
        <f>INDEX('Express Worldwide Export'!$C$7:$S$10,MATCH('Rate Load ExpressWW Export'!L1308,'Express Worldwide Export'!$A$7:$A$10,0),MATCH("Zone "&amp;'Rate Load ExpressWW Export'!J1308,'Express Worldwide Export'!$C$6:$S$6,0))*1</f>
        <v>18.62</v>
      </c>
      <c r="N1308" t="s">
        <v>285</v>
      </c>
      <c r="O1308" t="s">
        <v>2310</v>
      </c>
      <c r="P1308" t="s">
        <v>18</v>
      </c>
      <c r="R1308" t="str">
        <f t="shared" si="2819"/>
        <v>('DHL','2024-01-01','2024-12-31','12376','Export','US',NULL,'EXPRESS WW (NON-DOC) ','Document','5',1.5,2,18.62,'Flat KG','AppliedMaterials_2024',NULL),</v>
      </c>
    </row>
    <row r="1309" spans="1:18" x14ac:dyDescent="0.3">
      <c r="A1309" t="s">
        <v>15</v>
      </c>
      <c r="B1309" s="1" t="s">
        <v>21</v>
      </c>
      <c r="C1309" s="1" t="s">
        <v>2309</v>
      </c>
      <c r="D1309">
        <v>12376</v>
      </c>
      <c r="E1309" t="s">
        <v>16</v>
      </c>
      <c r="F1309" t="s">
        <v>17</v>
      </c>
      <c r="G1309" t="s">
        <v>18</v>
      </c>
      <c r="H1309" t="s">
        <v>2353</v>
      </c>
      <c r="I1309" t="s">
        <v>179</v>
      </c>
      <c r="J1309">
        <f t="shared" si="2820"/>
        <v>6</v>
      </c>
      <c r="K1309">
        <v>0</v>
      </c>
      <c r="L1309">
        <v>0.5</v>
      </c>
      <c r="M1309">
        <f>INDEX('Express Worldwide Export'!$C$7:$S$10,MATCH('Rate Load ExpressWW Export'!L1309,'Express Worldwide Export'!$A$7:$A$10,0),MATCH("Zone "&amp;'Rate Load ExpressWW Export'!J1309,'Express Worldwide Export'!$C$6:$S$6,0))*1</f>
        <v>13.33</v>
      </c>
      <c r="N1309" t="s">
        <v>285</v>
      </c>
      <c r="O1309" t="s">
        <v>2310</v>
      </c>
      <c r="P1309" t="s">
        <v>18</v>
      </c>
      <c r="R1309" t="str">
        <f t="shared" si="2819"/>
        <v>('DHL','2024-01-01','2024-12-31','12376','Export','US',NULL,'EXPRESS WW (NON-DOC) ','Document','6',0,0.5,13.33,'Flat KG','AppliedMaterials_2024',NULL),</v>
      </c>
    </row>
    <row r="1310" spans="1:18" x14ac:dyDescent="0.3">
      <c r="A1310" t="s">
        <v>15</v>
      </c>
      <c r="B1310" s="1" t="s">
        <v>21</v>
      </c>
      <c r="C1310" s="1" t="s">
        <v>2309</v>
      </c>
      <c r="D1310">
        <v>12376</v>
      </c>
      <c r="E1310" t="s">
        <v>16</v>
      </c>
      <c r="F1310" t="s">
        <v>17</v>
      </c>
      <c r="G1310" t="s">
        <v>18</v>
      </c>
      <c r="H1310" t="s">
        <v>2353</v>
      </c>
      <c r="I1310" t="s">
        <v>179</v>
      </c>
      <c r="J1310">
        <f t="shared" si="2820"/>
        <v>6</v>
      </c>
      <c r="K1310">
        <v>0.5</v>
      </c>
      <c r="L1310">
        <v>1</v>
      </c>
      <c r="M1310">
        <f>INDEX('Express Worldwide Export'!$C$7:$S$10,MATCH('Rate Load ExpressWW Export'!L1310,'Express Worldwide Export'!$A$7:$A$10,0),MATCH("Zone "&amp;'Rate Load ExpressWW Export'!J1310,'Express Worldwide Export'!$C$6:$S$6,0))*1</f>
        <v>15.32</v>
      </c>
      <c r="N1310" t="s">
        <v>285</v>
      </c>
      <c r="O1310" t="s">
        <v>2310</v>
      </c>
      <c r="P1310" t="s">
        <v>18</v>
      </c>
      <c r="R1310" t="str">
        <f t="shared" si="2819"/>
        <v>('DHL','2024-01-01','2024-12-31','12376','Export','US',NULL,'EXPRESS WW (NON-DOC) ','Document','6',0.5,1,15.32,'Flat KG','AppliedMaterials_2024',NULL),</v>
      </c>
    </row>
    <row r="1311" spans="1:18" x14ac:dyDescent="0.3">
      <c r="A1311" t="s">
        <v>15</v>
      </c>
      <c r="B1311" s="1" t="s">
        <v>21</v>
      </c>
      <c r="C1311" s="1" t="s">
        <v>2309</v>
      </c>
      <c r="D1311">
        <v>12376</v>
      </c>
      <c r="E1311" t="s">
        <v>16</v>
      </c>
      <c r="F1311" t="s">
        <v>17</v>
      </c>
      <c r="G1311" t="s">
        <v>18</v>
      </c>
      <c r="H1311" t="s">
        <v>2353</v>
      </c>
      <c r="I1311" t="s">
        <v>179</v>
      </c>
      <c r="J1311">
        <f t="shared" si="2820"/>
        <v>6</v>
      </c>
      <c r="K1311">
        <v>1</v>
      </c>
      <c r="L1311">
        <v>1.5</v>
      </c>
      <c r="M1311">
        <f>INDEX('Express Worldwide Export'!$C$7:$S$10,MATCH('Rate Load ExpressWW Export'!L1311,'Express Worldwide Export'!$A$7:$A$10,0),MATCH("Zone "&amp;'Rate Load ExpressWW Export'!J1311,'Express Worldwide Export'!$C$6:$S$6,0))*1</f>
        <v>16.97</v>
      </c>
      <c r="N1311" t="s">
        <v>285</v>
      </c>
      <c r="O1311" t="s">
        <v>2310</v>
      </c>
      <c r="P1311" t="s">
        <v>18</v>
      </c>
      <c r="R1311" t="str">
        <f t="shared" si="2819"/>
        <v>('DHL','2024-01-01','2024-12-31','12376','Export','US',NULL,'EXPRESS WW (NON-DOC) ','Document','6',1,1.5,16.97,'Flat KG','AppliedMaterials_2024',NULL),</v>
      </c>
    </row>
    <row r="1312" spans="1:18" x14ac:dyDescent="0.3">
      <c r="A1312" t="s">
        <v>15</v>
      </c>
      <c r="B1312" s="1" t="s">
        <v>21</v>
      </c>
      <c r="C1312" s="1" t="s">
        <v>2309</v>
      </c>
      <c r="D1312">
        <v>12376</v>
      </c>
      <c r="E1312" t="s">
        <v>16</v>
      </c>
      <c r="F1312" t="s">
        <v>17</v>
      </c>
      <c r="G1312" t="s">
        <v>18</v>
      </c>
      <c r="H1312" t="s">
        <v>2353</v>
      </c>
      <c r="I1312" t="s">
        <v>179</v>
      </c>
      <c r="J1312">
        <f t="shared" si="2820"/>
        <v>6</v>
      </c>
      <c r="K1312">
        <v>1.5</v>
      </c>
      <c r="L1312">
        <v>2</v>
      </c>
      <c r="M1312">
        <f>INDEX('Express Worldwide Export'!$C$7:$S$10,MATCH('Rate Load ExpressWW Export'!L1312,'Express Worldwide Export'!$A$7:$A$10,0),MATCH("Zone "&amp;'Rate Load ExpressWW Export'!J1312,'Express Worldwide Export'!$C$6:$S$6,0))*1</f>
        <v>18.62</v>
      </c>
      <c r="N1312" t="s">
        <v>285</v>
      </c>
      <c r="O1312" t="s">
        <v>2310</v>
      </c>
      <c r="P1312" t="s">
        <v>18</v>
      </c>
      <c r="R1312" t="str">
        <f t="shared" si="2819"/>
        <v>('DHL','2024-01-01','2024-12-31','12376','Export','US',NULL,'EXPRESS WW (NON-DOC) ','Document','6',1.5,2,18.62,'Flat KG','AppliedMaterials_2024',NULL),</v>
      </c>
    </row>
    <row r="1313" spans="1:18" x14ac:dyDescent="0.3">
      <c r="A1313" t="s">
        <v>15</v>
      </c>
      <c r="B1313" s="1" t="s">
        <v>21</v>
      </c>
      <c r="C1313" s="1" t="s">
        <v>2309</v>
      </c>
      <c r="D1313">
        <v>12376</v>
      </c>
      <c r="E1313" t="s">
        <v>16</v>
      </c>
      <c r="F1313" t="s">
        <v>17</v>
      </c>
      <c r="G1313" t="s">
        <v>18</v>
      </c>
      <c r="H1313" t="s">
        <v>2353</v>
      </c>
      <c r="I1313" t="s">
        <v>179</v>
      </c>
      <c r="J1313">
        <f t="shared" si="2820"/>
        <v>7</v>
      </c>
      <c r="K1313">
        <v>0</v>
      </c>
      <c r="L1313">
        <v>0.5</v>
      </c>
      <c r="M1313">
        <f>INDEX('Express Worldwide Export'!$C$7:$S$10,MATCH('Rate Load ExpressWW Export'!L1313,'Express Worldwide Export'!$A$7:$A$10,0),MATCH("Zone "&amp;'Rate Load ExpressWW Export'!J1313,'Express Worldwide Export'!$C$6:$S$6,0))*1</f>
        <v>16.329999999999998</v>
      </c>
      <c r="N1313" t="s">
        <v>285</v>
      </c>
      <c r="O1313" t="s">
        <v>2310</v>
      </c>
      <c r="P1313" t="s">
        <v>18</v>
      </c>
      <c r="R1313" t="str">
        <f t="shared" si="2819"/>
        <v>('DHL','2024-01-01','2024-12-31','12376','Export','US',NULL,'EXPRESS WW (NON-DOC) ','Document','7',0,0.5,16.33,'Flat KG','AppliedMaterials_2024',NULL),</v>
      </c>
    </row>
    <row r="1314" spans="1:18" x14ac:dyDescent="0.3">
      <c r="A1314" t="s">
        <v>15</v>
      </c>
      <c r="B1314" s="1" t="s">
        <v>21</v>
      </c>
      <c r="C1314" s="1" t="s">
        <v>2309</v>
      </c>
      <c r="D1314">
        <v>12376</v>
      </c>
      <c r="E1314" t="s">
        <v>16</v>
      </c>
      <c r="F1314" t="s">
        <v>17</v>
      </c>
      <c r="G1314" t="s">
        <v>18</v>
      </c>
      <c r="H1314" t="s">
        <v>2353</v>
      </c>
      <c r="I1314" t="s">
        <v>179</v>
      </c>
      <c r="J1314">
        <f t="shared" si="2820"/>
        <v>7</v>
      </c>
      <c r="K1314">
        <v>0.5</v>
      </c>
      <c r="L1314">
        <v>1</v>
      </c>
      <c r="M1314">
        <f>INDEX('Express Worldwide Export'!$C$7:$S$10,MATCH('Rate Load ExpressWW Export'!L1314,'Express Worldwide Export'!$A$7:$A$10,0),MATCH("Zone "&amp;'Rate Load ExpressWW Export'!J1314,'Express Worldwide Export'!$C$6:$S$6,0))*1</f>
        <v>18.57</v>
      </c>
      <c r="N1314" t="s">
        <v>285</v>
      </c>
      <c r="O1314" t="s">
        <v>2310</v>
      </c>
      <c r="P1314" t="s">
        <v>18</v>
      </c>
      <c r="R1314" t="str">
        <f t="shared" si="2819"/>
        <v>('DHL','2024-01-01','2024-12-31','12376','Export','US',NULL,'EXPRESS WW (NON-DOC) ','Document','7',0.5,1,18.57,'Flat KG','AppliedMaterials_2024',NULL),</v>
      </c>
    </row>
    <row r="1315" spans="1:18" x14ac:dyDescent="0.3">
      <c r="A1315" t="s">
        <v>15</v>
      </c>
      <c r="B1315" s="1" t="s">
        <v>21</v>
      </c>
      <c r="C1315" s="1" t="s">
        <v>2309</v>
      </c>
      <c r="D1315">
        <v>12376</v>
      </c>
      <c r="E1315" t="s">
        <v>16</v>
      </c>
      <c r="F1315" t="s">
        <v>17</v>
      </c>
      <c r="G1315" t="s">
        <v>18</v>
      </c>
      <c r="H1315" t="s">
        <v>2353</v>
      </c>
      <c r="I1315" t="s">
        <v>179</v>
      </c>
      <c r="J1315">
        <f t="shared" si="2820"/>
        <v>7</v>
      </c>
      <c r="K1315">
        <v>1</v>
      </c>
      <c r="L1315">
        <v>1.5</v>
      </c>
      <c r="M1315">
        <f>INDEX('Express Worldwide Export'!$C$7:$S$10,MATCH('Rate Load ExpressWW Export'!L1315,'Express Worldwide Export'!$A$7:$A$10,0),MATCH("Zone "&amp;'Rate Load ExpressWW Export'!J1315,'Express Worldwide Export'!$C$6:$S$6,0))*1</f>
        <v>20.34</v>
      </c>
      <c r="N1315" t="s">
        <v>285</v>
      </c>
      <c r="O1315" t="s">
        <v>2310</v>
      </c>
      <c r="P1315" t="s">
        <v>18</v>
      </c>
      <c r="R1315" t="str">
        <f t="shared" si="2819"/>
        <v>('DHL','2024-01-01','2024-12-31','12376','Export','US',NULL,'EXPRESS WW (NON-DOC) ','Document','7',1,1.5,20.34,'Flat KG','AppliedMaterials_2024',NULL),</v>
      </c>
    </row>
    <row r="1316" spans="1:18" x14ac:dyDescent="0.3">
      <c r="A1316" t="s">
        <v>15</v>
      </c>
      <c r="B1316" s="1" t="s">
        <v>21</v>
      </c>
      <c r="C1316" s="1" t="s">
        <v>2309</v>
      </c>
      <c r="D1316">
        <v>12376</v>
      </c>
      <c r="E1316" t="s">
        <v>16</v>
      </c>
      <c r="F1316" t="s">
        <v>17</v>
      </c>
      <c r="G1316" t="s">
        <v>18</v>
      </c>
      <c r="H1316" t="s">
        <v>2353</v>
      </c>
      <c r="I1316" t="s">
        <v>179</v>
      </c>
      <c r="J1316">
        <f t="shared" si="2820"/>
        <v>7</v>
      </c>
      <c r="K1316">
        <v>1.5</v>
      </c>
      <c r="L1316">
        <v>2</v>
      </c>
      <c r="M1316">
        <f>INDEX('Express Worldwide Export'!$C$7:$S$10,MATCH('Rate Load ExpressWW Export'!L1316,'Express Worldwide Export'!$A$7:$A$10,0),MATCH("Zone "&amp;'Rate Load ExpressWW Export'!J1316,'Express Worldwide Export'!$C$6:$S$6,0))*1</f>
        <v>22.11</v>
      </c>
      <c r="N1316" t="s">
        <v>285</v>
      </c>
      <c r="O1316" t="s">
        <v>2310</v>
      </c>
      <c r="P1316" t="s">
        <v>18</v>
      </c>
      <c r="R1316" t="str">
        <f t="shared" si="2819"/>
        <v>('DHL','2024-01-01','2024-12-31','12376','Export','US',NULL,'EXPRESS WW (NON-DOC) ','Document','7',1.5,2,22.11,'Flat KG','AppliedMaterials_2024',NULL),</v>
      </c>
    </row>
    <row r="1317" spans="1:18" x14ac:dyDescent="0.3">
      <c r="A1317" t="s">
        <v>15</v>
      </c>
      <c r="B1317" s="1" t="s">
        <v>21</v>
      </c>
      <c r="C1317" s="1" t="s">
        <v>2309</v>
      </c>
      <c r="D1317">
        <v>12376</v>
      </c>
      <c r="E1317" t="s">
        <v>16</v>
      </c>
      <c r="F1317" t="s">
        <v>17</v>
      </c>
      <c r="G1317" t="s">
        <v>18</v>
      </c>
      <c r="H1317" t="s">
        <v>2353</v>
      </c>
      <c r="I1317" t="s">
        <v>179</v>
      </c>
      <c r="J1317">
        <f t="shared" si="2820"/>
        <v>8</v>
      </c>
      <c r="K1317">
        <v>0</v>
      </c>
      <c r="L1317">
        <v>0.5</v>
      </c>
      <c r="M1317">
        <f>INDEX('Express Worldwide Export'!$C$7:$S$10,MATCH('Rate Load ExpressWW Export'!L1317,'Express Worldwide Export'!$A$7:$A$10,0),MATCH("Zone "&amp;'Rate Load ExpressWW Export'!J1317,'Express Worldwide Export'!$C$6:$S$6,0))*1</f>
        <v>18.670000000000002</v>
      </c>
      <c r="N1317" t="s">
        <v>285</v>
      </c>
      <c r="O1317" t="s">
        <v>2310</v>
      </c>
      <c r="P1317" t="s">
        <v>18</v>
      </c>
      <c r="R1317" t="str">
        <f t="shared" si="2819"/>
        <v>('DHL','2024-01-01','2024-12-31','12376','Export','US',NULL,'EXPRESS WW (NON-DOC) ','Document','8',0,0.5,18.67,'Flat KG','AppliedMaterials_2024',NULL),</v>
      </c>
    </row>
    <row r="1318" spans="1:18" x14ac:dyDescent="0.3">
      <c r="A1318" t="s">
        <v>15</v>
      </c>
      <c r="B1318" s="1" t="s">
        <v>21</v>
      </c>
      <c r="C1318" s="1" t="s">
        <v>2309</v>
      </c>
      <c r="D1318">
        <v>12376</v>
      </c>
      <c r="E1318" t="s">
        <v>16</v>
      </c>
      <c r="F1318" t="s">
        <v>17</v>
      </c>
      <c r="G1318" t="s">
        <v>18</v>
      </c>
      <c r="H1318" t="s">
        <v>2353</v>
      </c>
      <c r="I1318" t="s">
        <v>179</v>
      </c>
      <c r="J1318">
        <f t="shared" si="2820"/>
        <v>8</v>
      </c>
      <c r="K1318">
        <v>0.5</v>
      </c>
      <c r="L1318">
        <v>1</v>
      </c>
      <c r="M1318">
        <f>INDEX('Express Worldwide Export'!$C$7:$S$10,MATCH('Rate Load ExpressWW Export'!L1318,'Express Worldwide Export'!$A$7:$A$10,0),MATCH("Zone "&amp;'Rate Load ExpressWW Export'!J1318,'Express Worldwide Export'!$C$6:$S$6,0))*1</f>
        <v>21.35</v>
      </c>
      <c r="N1318" t="s">
        <v>285</v>
      </c>
      <c r="O1318" t="s">
        <v>2310</v>
      </c>
      <c r="P1318" t="s">
        <v>18</v>
      </c>
      <c r="R1318" t="str">
        <f t="shared" si="2819"/>
        <v>('DHL','2024-01-01','2024-12-31','12376','Export','US',NULL,'EXPRESS WW (NON-DOC) ','Document','8',0.5,1,21.35,'Flat KG','AppliedMaterials_2024',NULL),</v>
      </c>
    </row>
    <row r="1319" spans="1:18" x14ac:dyDescent="0.3">
      <c r="A1319" t="s">
        <v>15</v>
      </c>
      <c r="B1319" s="1" t="s">
        <v>21</v>
      </c>
      <c r="C1319" s="1" t="s">
        <v>2309</v>
      </c>
      <c r="D1319">
        <v>12376</v>
      </c>
      <c r="E1319" t="s">
        <v>16</v>
      </c>
      <c r="F1319" t="s">
        <v>17</v>
      </c>
      <c r="G1319" t="s">
        <v>18</v>
      </c>
      <c r="H1319" t="s">
        <v>2353</v>
      </c>
      <c r="I1319" t="s">
        <v>179</v>
      </c>
      <c r="J1319">
        <f t="shared" si="2820"/>
        <v>8</v>
      </c>
      <c r="K1319">
        <v>1</v>
      </c>
      <c r="L1319">
        <v>1.5</v>
      </c>
      <c r="M1319">
        <f>INDEX('Express Worldwide Export'!$C$7:$S$10,MATCH('Rate Load ExpressWW Export'!L1319,'Express Worldwide Export'!$A$7:$A$10,0),MATCH("Zone "&amp;'Rate Load ExpressWW Export'!J1319,'Express Worldwide Export'!$C$6:$S$6,0))*1</f>
        <v>23.49</v>
      </c>
      <c r="N1319" t="s">
        <v>285</v>
      </c>
      <c r="O1319" t="s">
        <v>2310</v>
      </c>
      <c r="P1319" t="s">
        <v>18</v>
      </c>
      <c r="R1319" t="str">
        <f t="shared" si="2819"/>
        <v>('DHL','2024-01-01','2024-12-31','12376','Export','US',NULL,'EXPRESS WW (NON-DOC) ','Document','8',1,1.5,23.49,'Flat KG','AppliedMaterials_2024',NULL),</v>
      </c>
    </row>
    <row r="1320" spans="1:18" x14ac:dyDescent="0.3">
      <c r="A1320" t="s">
        <v>15</v>
      </c>
      <c r="B1320" s="1" t="s">
        <v>21</v>
      </c>
      <c r="C1320" s="1" t="s">
        <v>2309</v>
      </c>
      <c r="D1320">
        <v>12376</v>
      </c>
      <c r="E1320" t="s">
        <v>16</v>
      </c>
      <c r="F1320" t="s">
        <v>17</v>
      </c>
      <c r="G1320" t="s">
        <v>18</v>
      </c>
      <c r="H1320" t="s">
        <v>2353</v>
      </c>
      <c r="I1320" t="s">
        <v>179</v>
      </c>
      <c r="J1320">
        <f t="shared" si="2820"/>
        <v>8</v>
      </c>
      <c r="K1320">
        <v>1.5</v>
      </c>
      <c r="L1320">
        <v>2</v>
      </c>
      <c r="M1320">
        <f>INDEX('Express Worldwide Export'!$C$7:$S$10,MATCH('Rate Load ExpressWW Export'!L1320,'Express Worldwide Export'!$A$7:$A$10,0),MATCH("Zone "&amp;'Rate Load ExpressWW Export'!J1320,'Express Worldwide Export'!$C$6:$S$6,0))*1</f>
        <v>25.63</v>
      </c>
      <c r="N1320" t="s">
        <v>285</v>
      </c>
      <c r="O1320" t="s">
        <v>2310</v>
      </c>
      <c r="P1320" t="s">
        <v>18</v>
      </c>
      <c r="R1320" t="str">
        <f t="shared" si="2819"/>
        <v>('DHL','2024-01-01','2024-12-31','12376','Export','US',NULL,'EXPRESS WW (NON-DOC) ','Document','8',1.5,2,25.63,'Flat KG','AppliedMaterials_2024',NULL),</v>
      </c>
    </row>
    <row r="1321" spans="1:18" x14ac:dyDescent="0.3">
      <c r="A1321" t="s">
        <v>15</v>
      </c>
      <c r="B1321" s="1" t="s">
        <v>21</v>
      </c>
      <c r="C1321" s="1" t="s">
        <v>2309</v>
      </c>
      <c r="D1321">
        <v>12376</v>
      </c>
      <c r="E1321" t="s">
        <v>16</v>
      </c>
      <c r="F1321" t="s">
        <v>17</v>
      </c>
      <c r="G1321" t="s">
        <v>18</v>
      </c>
      <c r="H1321" t="s">
        <v>2353</v>
      </c>
      <c r="I1321" t="s">
        <v>179</v>
      </c>
      <c r="J1321">
        <f t="shared" si="2820"/>
        <v>9</v>
      </c>
      <c r="K1321">
        <v>0</v>
      </c>
      <c r="L1321">
        <v>0.5</v>
      </c>
      <c r="M1321">
        <f>INDEX('Express Worldwide Export'!$C$7:$S$10,MATCH('Rate Load ExpressWW Export'!L1321,'Express Worldwide Export'!$A$7:$A$10,0),MATCH("Zone "&amp;'Rate Load ExpressWW Export'!J1321,'Express Worldwide Export'!$C$6:$S$6,0))*1</f>
        <v>16.579999999999998</v>
      </c>
      <c r="N1321" t="s">
        <v>285</v>
      </c>
      <c r="O1321" t="s">
        <v>2310</v>
      </c>
      <c r="P1321" t="s">
        <v>18</v>
      </c>
      <c r="R1321" t="str">
        <f t="shared" si="2819"/>
        <v>('DHL','2024-01-01','2024-12-31','12376','Export','US',NULL,'EXPRESS WW (NON-DOC) ','Document','9',0,0.5,16.58,'Flat KG','AppliedMaterials_2024',NULL),</v>
      </c>
    </row>
    <row r="1322" spans="1:18" x14ac:dyDescent="0.3">
      <c r="A1322" t="s">
        <v>15</v>
      </c>
      <c r="B1322" s="1" t="s">
        <v>21</v>
      </c>
      <c r="C1322" s="1" t="s">
        <v>2309</v>
      </c>
      <c r="D1322">
        <v>12376</v>
      </c>
      <c r="E1322" t="s">
        <v>16</v>
      </c>
      <c r="F1322" t="s">
        <v>17</v>
      </c>
      <c r="G1322" t="s">
        <v>18</v>
      </c>
      <c r="H1322" t="s">
        <v>2353</v>
      </c>
      <c r="I1322" t="s">
        <v>179</v>
      </c>
      <c r="J1322">
        <f t="shared" si="2820"/>
        <v>9</v>
      </c>
      <c r="K1322">
        <v>0.5</v>
      </c>
      <c r="L1322">
        <v>1</v>
      </c>
      <c r="M1322">
        <f>INDEX('Express Worldwide Export'!$C$7:$S$10,MATCH('Rate Load ExpressWW Export'!L1322,'Express Worldwide Export'!$A$7:$A$10,0),MATCH("Zone "&amp;'Rate Load ExpressWW Export'!J1322,'Express Worldwide Export'!$C$6:$S$6,0))*1</f>
        <v>20.97</v>
      </c>
      <c r="N1322" t="s">
        <v>285</v>
      </c>
      <c r="O1322" t="s">
        <v>2310</v>
      </c>
      <c r="P1322" t="s">
        <v>18</v>
      </c>
      <c r="R1322" t="str">
        <f t="shared" si="2819"/>
        <v>('DHL','2024-01-01','2024-12-31','12376','Export','US',NULL,'EXPRESS WW (NON-DOC) ','Document','9',0.5,1,20.97,'Flat KG','AppliedMaterials_2024',NULL),</v>
      </c>
    </row>
    <row r="1323" spans="1:18" x14ac:dyDescent="0.3">
      <c r="A1323" t="s">
        <v>15</v>
      </c>
      <c r="B1323" s="1" t="s">
        <v>21</v>
      </c>
      <c r="C1323" s="1" t="s">
        <v>2309</v>
      </c>
      <c r="D1323">
        <v>12376</v>
      </c>
      <c r="E1323" t="s">
        <v>16</v>
      </c>
      <c r="F1323" t="s">
        <v>17</v>
      </c>
      <c r="G1323" t="s">
        <v>18</v>
      </c>
      <c r="H1323" t="s">
        <v>2353</v>
      </c>
      <c r="I1323" t="s">
        <v>179</v>
      </c>
      <c r="J1323">
        <f t="shared" si="2820"/>
        <v>9</v>
      </c>
      <c r="K1323">
        <v>1</v>
      </c>
      <c r="L1323">
        <v>1.5</v>
      </c>
      <c r="M1323">
        <f>INDEX('Express Worldwide Export'!$C$7:$S$10,MATCH('Rate Load ExpressWW Export'!L1323,'Express Worldwide Export'!$A$7:$A$10,0),MATCH("Zone "&amp;'Rate Load ExpressWW Export'!J1323,'Express Worldwide Export'!$C$6:$S$6,0))*1</f>
        <v>24.25</v>
      </c>
      <c r="N1323" t="s">
        <v>285</v>
      </c>
      <c r="O1323" t="s">
        <v>2310</v>
      </c>
      <c r="P1323" t="s">
        <v>18</v>
      </c>
      <c r="R1323" t="str">
        <f t="shared" si="2819"/>
        <v>('DHL','2024-01-01','2024-12-31','12376','Export','US',NULL,'EXPRESS WW (NON-DOC) ','Document','9',1,1.5,24.25,'Flat KG','AppliedMaterials_2024',NULL),</v>
      </c>
    </row>
    <row r="1324" spans="1:18" x14ac:dyDescent="0.3">
      <c r="A1324" t="s">
        <v>15</v>
      </c>
      <c r="B1324" s="1" t="s">
        <v>21</v>
      </c>
      <c r="C1324" s="1" t="s">
        <v>2309</v>
      </c>
      <c r="D1324">
        <v>12376</v>
      </c>
      <c r="E1324" t="s">
        <v>16</v>
      </c>
      <c r="F1324" t="s">
        <v>17</v>
      </c>
      <c r="G1324" t="s">
        <v>18</v>
      </c>
      <c r="H1324" t="s">
        <v>2353</v>
      </c>
      <c r="I1324" t="s">
        <v>179</v>
      </c>
      <c r="J1324">
        <f t="shared" si="2820"/>
        <v>9</v>
      </c>
      <c r="K1324">
        <v>1.5</v>
      </c>
      <c r="L1324">
        <v>2</v>
      </c>
      <c r="M1324">
        <f>INDEX('Express Worldwide Export'!$C$7:$S$10,MATCH('Rate Load ExpressWW Export'!L1324,'Express Worldwide Export'!$A$7:$A$10,0),MATCH("Zone "&amp;'Rate Load ExpressWW Export'!J1324,'Express Worldwide Export'!$C$6:$S$6,0))*1</f>
        <v>27.53</v>
      </c>
      <c r="N1324" t="s">
        <v>285</v>
      </c>
      <c r="O1324" t="s">
        <v>2310</v>
      </c>
      <c r="P1324" t="s">
        <v>18</v>
      </c>
      <c r="R1324" t="str">
        <f t="shared" si="2819"/>
        <v>('DHL','2024-01-01','2024-12-31','12376','Export','US',NULL,'EXPRESS WW (NON-DOC) ','Document','9',1.5,2,27.53,'Flat KG','AppliedMaterials_2024',NULL),</v>
      </c>
    </row>
    <row r="1325" spans="1:18" x14ac:dyDescent="0.3">
      <c r="A1325" t="s">
        <v>15</v>
      </c>
      <c r="B1325" s="1" t="s">
        <v>21</v>
      </c>
      <c r="C1325" s="1" t="s">
        <v>2309</v>
      </c>
      <c r="D1325">
        <v>12376</v>
      </c>
      <c r="E1325" t="s">
        <v>16</v>
      </c>
      <c r="F1325" t="s">
        <v>17</v>
      </c>
      <c r="G1325" t="s">
        <v>18</v>
      </c>
      <c r="H1325" t="s">
        <v>2353</v>
      </c>
      <c r="I1325" t="s">
        <v>179</v>
      </c>
      <c r="J1325">
        <f t="shared" si="2820"/>
        <v>10</v>
      </c>
      <c r="K1325">
        <v>0</v>
      </c>
      <c r="L1325">
        <v>0.5</v>
      </c>
      <c r="M1325">
        <f>INDEX('Express Worldwide Export'!$C$7:$S$10,MATCH('Rate Load ExpressWW Export'!L1325,'Express Worldwide Export'!$A$7:$A$10,0),MATCH("Zone "&amp;'Rate Load ExpressWW Export'!J1325,'Express Worldwide Export'!$C$6:$S$6,0))*1</f>
        <v>17.32</v>
      </c>
      <c r="N1325" t="s">
        <v>285</v>
      </c>
      <c r="O1325" t="s">
        <v>2310</v>
      </c>
      <c r="P1325" t="s">
        <v>18</v>
      </c>
      <c r="R1325" t="str">
        <f t="shared" si="2819"/>
        <v>('DHL','2024-01-01','2024-12-31','12376','Export','US',NULL,'EXPRESS WW (NON-DOC) ','Document','10',0,0.5,17.32,'Flat KG','AppliedMaterials_2024',NULL),</v>
      </c>
    </row>
    <row r="1326" spans="1:18" x14ac:dyDescent="0.3">
      <c r="A1326" t="s">
        <v>15</v>
      </c>
      <c r="B1326" s="1" t="s">
        <v>21</v>
      </c>
      <c r="C1326" s="1" t="s">
        <v>2309</v>
      </c>
      <c r="D1326">
        <v>12376</v>
      </c>
      <c r="E1326" t="s">
        <v>16</v>
      </c>
      <c r="F1326" t="s">
        <v>17</v>
      </c>
      <c r="G1326" t="s">
        <v>18</v>
      </c>
      <c r="H1326" t="s">
        <v>2353</v>
      </c>
      <c r="I1326" t="s">
        <v>179</v>
      </c>
      <c r="J1326">
        <f t="shared" si="2820"/>
        <v>10</v>
      </c>
      <c r="K1326">
        <v>0.5</v>
      </c>
      <c r="L1326">
        <v>1</v>
      </c>
      <c r="M1326">
        <f>INDEX('Express Worldwide Export'!$C$7:$S$10,MATCH('Rate Load ExpressWW Export'!L1326,'Express Worldwide Export'!$A$7:$A$10,0),MATCH("Zone "&amp;'Rate Load ExpressWW Export'!J1326,'Express Worldwide Export'!$C$6:$S$6,0))*1</f>
        <v>22.67</v>
      </c>
      <c r="N1326" t="s">
        <v>285</v>
      </c>
      <c r="O1326" t="s">
        <v>2310</v>
      </c>
      <c r="P1326" t="s">
        <v>18</v>
      </c>
      <c r="R1326" t="str">
        <f t="shared" si="2819"/>
        <v>('DHL','2024-01-01','2024-12-31','12376','Export','US',NULL,'EXPRESS WW (NON-DOC) ','Document','10',0.5,1,22.67,'Flat KG','AppliedMaterials_2024',NULL),</v>
      </c>
    </row>
    <row r="1327" spans="1:18" x14ac:dyDescent="0.3">
      <c r="A1327" t="s">
        <v>15</v>
      </c>
      <c r="B1327" s="1" t="s">
        <v>21</v>
      </c>
      <c r="C1327" s="1" t="s">
        <v>2309</v>
      </c>
      <c r="D1327">
        <v>12376</v>
      </c>
      <c r="E1327" t="s">
        <v>16</v>
      </c>
      <c r="F1327" t="s">
        <v>17</v>
      </c>
      <c r="G1327" t="s">
        <v>18</v>
      </c>
      <c r="H1327" t="s">
        <v>2353</v>
      </c>
      <c r="I1327" t="s">
        <v>179</v>
      </c>
      <c r="J1327">
        <f t="shared" si="2820"/>
        <v>10</v>
      </c>
      <c r="K1327">
        <v>1</v>
      </c>
      <c r="L1327">
        <v>1.5</v>
      </c>
      <c r="M1327">
        <f>INDEX('Express Worldwide Export'!$C$7:$S$10,MATCH('Rate Load ExpressWW Export'!L1327,'Express Worldwide Export'!$A$7:$A$10,0),MATCH("Zone "&amp;'Rate Load ExpressWW Export'!J1327,'Express Worldwide Export'!$C$6:$S$6,0))*1</f>
        <v>26.71</v>
      </c>
      <c r="N1327" t="s">
        <v>285</v>
      </c>
      <c r="O1327" t="s">
        <v>2310</v>
      </c>
      <c r="P1327" t="s">
        <v>18</v>
      </c>
      <c r="R1327" t="str">
        <f t="shared" si="2819"/>
        <v>('DHL','2024-01-01','2024-12-31','12376','Export','US',NULL,'EXPRESS WW (NON-DOC) ','Document','10',1,1.5,26.71,'Flat KG','AppliedMaterials_2024',NULL),</v>
      </c>
    </row>
    <row r="1328" spans="1:18" x14ac:dyDescent="0.3">
      <c r="A1328" t="s">
        <v>15</v>
      </c>
      <c r="B1328" s="1" t="s">
        <v>21</v>
      </c>
      <c r="C1328" s="1" t="s">
        <v>2309</v>
      </c>
      <c r="D1328">
        <v>12376</v>
      </c>
      <c r="E1328" t="s">
        <v>16</v>
      </c>
      <c r="F1328" t="s">
        <v>17</v>
      </c>
      <c r="G1328" t="s">
        <v>18</v>
      </c>
      <c r="H1328" t="s">
        <v>2353</v>
      </c>
      <c r="I1328" t="s">
        <v>179</v>
      </c>
      <c r="J1328">
        <f t="shared" si="2820"/>
        <v>10</v>
      </c>
      <c r="K1328">
        <v>1.5</v>
      </c>
      <c r="L1328">
        <v>2</v>
      </c>
      <c r="M1328">
        <f>INDEX('Express Worldwide Export'!$C$7:$S$10,MATCH('Rate Load ExpressWW Export'!L1328,'Express Worldwide Export'!$A$7:$A$10,0),MATCH("Zone "&amp;'Rate Load ExpressWW Export'!J1328,'Express Worldwide Export'!$C$6:$S$6,0))*1</f>
        <v>30.75</v>
      </c>
      <c r="N1328" t="s">
        <v>285</v>
      </c>
      <c r="O1328" t="s">
        <v>2310</v>
      </c>
      <c r="P1328" t="s">
        <v>18</v>
      </c>
      <c r="R1328" t="str">
        <f t="shared" si="2819"/>
        <v>('DHL','2024-01-01','2024-12-31','12376','Export','US',NULL,'EXPRESS WW (NON-DOC) ','Document','10',1.5,2,30.75,'Flat KG','AppliedMaterials_2024',NULL),</v>
      </c>
    </row>
    <row r="1329" spans="1:18" x14ac:dyDescent="0.3">
      <c r="A1329" t="s">
        <v>15</v>
      </c>
      <c r="B1329" s="1" t="s">
        <v>21</v>
      </c>
      <c r="C1329" s="1" t="s">
        <v>2309</v>
      </c>
      <c r="D1329">
        <v>12376</v>
      </c>
      <c r="E1329" t="s">
        <v>16</v>
      </c>
      <c r="F1329" t="s">
        <v>17</v>
      </c>
      <c r="G1329" t="s">
        <v>18</v>
      </c>
      <c r="H1329" t="s">
        <v>2353</v>
      </c>
      <c r="I1329" t="s">
        <v>179</v>
      </c>
      <c r="J1329">
        <f t="shared" si="2820"/>
        <v>11</v>
      </c>
      <c r="K1329">
        <v>0</v>
      </c>
      <c r="L1329">
        <v>0.5</v>
      </c>
      <c r="M1329">
        <f>INDEX('Express Worldwide Export'!$C$7:$S$10,MATCH('Rate Load ExpressWW Export'!L1329,'Express Worldwide Export'!$A$7:$A$10,0),MATCH("Zone "&amp;'Rate Load ExpressWW Export'!J1329,'Express Worldwide Export'!$C$6:$S$6,0))*1</f>
        <v>20.45</v>
      </c>
      <c r="N1329" t="s">
        <v>285</v>
      </c>
      <c r="O1329" t="s">
        <v>2310</v>
      </c>
      <c r="P1329" t="s">
        <v>18</v>
      </c>
      <c r="R1329" t="str">
        <f t="shared" si="2819"/>
        <v>('DHL','2024-01-01','2024-12-31','12376','Export','US',NULL,'EXPRESS WW (NON-DOC) ','Document','11',0,0.5,20.45,'Flat KG','AppliedMaterials_2024',NULL),</v>
      </c>
    </row>
    <row r="1330" spans="1:18" x14ac:dyDescent="0.3">
      <c r="A1330" t="s">
        <v>15</v>
      </c>
      <c r="B1330" s="1" t="s">
        <v>21</v>
      </c>
      <c r="C1330" s="1" t="s">
        <v>2309</v>
      </c>
      <c r="D1330">
        <v>12376</v>
      </c>
      <c r="E1330" t="s">
        <v>16</v>
      </c>
      <c r="F1330" t="s">
        <v>17</v>
      </c>
      <c r="G1330" t="s">
        <v>18</v>
      </c>
      <c r="H1330" t="s">
        <v>2353</v>
      </c>
      <c r="I1330" t="s">
        <v>179</v>
      </c>
      <c r="J1330">
        <f t="shared" si="2820"/>
        <v>11</v>
      </c>
      <c r="K1330">
        <v>0.5</v>
      </c>
      <c r="L1330">
        <v>1</v>
      </c>
      <c r="M1330">
        <f>INDEX('Express Worldwide Export'!$C$7:$S$10,MATCH('Rate Load ExpressWW Export'!L1330,'Express Worldwide Export'!$A$7:$A$10,0),MATCH("Zone "&amp;'Rate Load ExpressWW Export'!J1330,'Express Worldwide Export'!$C$6:$S$6,0))*1</f>
        <v>26.49</v>
      </c>
      <c r="N1330" t="s">
        <v>285</v>
      </c>
      <c r="O1330" t="s">
        <v>2310</v>
      </c>
      <c r="P1330" t="s">
        <v>18</v>
      </c>
      <c r="R1330" t="str">
        <f t="shared" si="2819"/>
        <v>('DHL','2024-01-01','2024-12-31','12376','Export','US',NULL,'EXPRESS WW (NON-DOC) ','Document','11',0.5,1,26.49,'Flat KG','AppliedMaterials_2024',NULL),</v>
      </c>
    </row>
    <row r="1331" spans="1:18" x14ac:dyDescent="0.3">
      <c r="A1331" t="s">
        <v>15</v>
      </c>
      <c r="B1331" s="1" t="s">
        <v>21</v>
      </c>
      <c r="C1331" s="1" t="s">
        <v>2309</v>
      </c>
      <c r="D1331">
        <v>12376</v>
      </c>
      <c r="E1331" t="s">
        <v>16</v>
      </c>
      <c r="F1331" t="s">
        <v>17</v>
      </c>
      <c r="G1331" t="s">
        <v>18</v>
      </c>
      <c r="H1331" t="s">
        <v>2353</v>
      </c>
      <c r="I1331" t="s">
        <v>179</v>
      </c>
      <c r="J1331">
        <f t="shared" si="2820"/>
        <v>11</v>
      </c>
      <c r="K1331">
        <v>1</v>
      </c>
      <c r="L1331">
        <v>1.5</v>
      </c>
      <c r="M1331">
        <f>INDEX('Express Worldwide Export'!$C$7:$S$10,MATCH('Rate Load ExpressWW Export'!L1331,'Express Worldwide Export'!$A$7:$A$10,0),MATCH("Zone "&amp;'Rate Load ExpressWW Export'!J1331,'Express Worldwide Export'!$C$6:$S$6,0))*1</f>
        <v>31.74</v>
      </c>
      <c r="N1331" t="s">
        <v>285</v>
      </c>
      <c r="O1331" t="s">
        <v>2310</v>
      </c>
      <c r="P1331" t="s">
        <v>18</v>
      </c>
      <c r="R1331" t="str">
        <f t="shared" si="2819"/>
        <v>('DHL','2024-01-01','2024-12-31','12376','Export','US',NULL,'EXPRESS WW (NON-DOC) ','Document','11',1,1.5,31.74,'Flat KG','AppliedMaterials_2024',NULL),</v>
      </c>
    </row>
    <row r="1332" spans="1:18" x14ac:dyDescent="0.3">
      <c r="A1332" t="s">
        <v>15</v>
      </c>
      <c r="B1332" s="1" t="s">
        <v>21</v>
      </c>
      <c r="C1332" s="1" t="s">
        <v>2309</v>
      </c>
      <c r="D1332">
        <v>12376</v>
      </c>
      <c r="E1332" t="s">
        <v>16</v>
      </c>
      <c r="F1332" t="s">
        <v>17</v>
      </c>
      <c r="G1332" t="s">
        <v>18</v>
      </c>
      <c r="H1332" t="s">
        <v>2353</v>
      </c>
      <c r="I1332" t="s">
        <v>179</v>
      </c>
      <c r="J1332">
        <f t="shared" si="2820"/>
        <v>11</v>
      </c>
      <c r="K1332">
        <v>1.5</v>
      </c>
      <c r="L1332">
        <v>2</v>
      </c>
      <c r="M1332">
        <f>INDEX('Express Worldwide Export'!$C$7:$S$10,MATCH('Rate Load ExpressWW Export'!L1332,'Express Worldwide Export'!$A$7:$A$10,0),MATCH("Zone "&amp;'Rate Load ExpressWW Export'!J1332,'Express Worldwide Export'!$C$6:$S$6,0))*1</f>
        <v>36.99</v>
      </c>
      <c r="N1332" t="s">
        <v>285</v>
      </c>
      <c r="O1332" t="s">
        <v>2310</v>
      </c>
      <c r="P1332" t="s">
        <v>18</v>
      </c>
      <c r="R1332" t="str">
        <f t="shared" si="2819"/>
        <v>('DHL','2024-01-01','2024-12-31','12376','Export','US',NULL,'EXPRESS WW (NON-DOC) ','Document','11',1.5,2,36.99,'Flat KG','AppliedMaterials_2024',NULL),</v>
      </c>
    </row>
    <row r="1333" spans="1:18" x14ac:dyDescent="0.3">
      <c r="A1333" t="s">
        <v>15</v>
      </c>
      <c r="B1333" s="1" t="s">
        <v>21</v>
      </c>
      <c r="C1333" s="1" t="s">
        <v>2309</v>
      </c>
      <c r="D1333">
        <v>12376</v>
      </c>
      <c r="E1333" t="s">
        <v>16</v>
      </c>
      <c r="F1333" t="s">
        <v>17</v>
      </c>
      <c r="G1333" t="s">
        <v>18</v>
      </c>
      <c r="H1333" t="s">
        <v>2353</v>
      </c>
      <c r="I1333" t="s">
        <v>19</v>
      </c>
      <c r="J1333">
        <v>1</v>
      </c>
      <c r="K1333">
        <v>0</v>
      </c>
      <c r="L1333">
        <v>0.5</v>
      </c>
      <c r="M1333">
        <f>INDEX('Express Worldwide Export'!$C$14:$S$170,MATCH('Rate Load ExpressWW Export'!L1333,'Express Worldwide Export'!$B$14:$B$170,0),MATCH("Zone "&amp;'Rate Load ExpressWW Export'!J1333,'Express Worldwide Export'!$C$13:$S$13,0))*1</f>
        <v>13.64</v>
      </c>
      <c r="N1333" t="s">
        <v>285</v>
      </c>
      <c r="O1333" t="s">
        <v>2310</v>
      </c>
      <c r="P1333" t="s">
        <v>18</v>
      </c>
      <c r="R1333" t="str">
        <f t="shared" si="2819"/>
        <v>('DHL','2024-01-01','2024-12-31','12376','Export','US',NULL,'EXPRESS WW (NON-DOC) ','Non-Document','1',0,0.5,13.64,'Flat KG','AppliedMaterials_2024',NULL),</v>
      </c>
    </row>
    <row r="1334" spans="1:18" x14ac:dyDescent="0.3">
      <c r="A1334" t="s">
        <v>15</v>
      </c>
      <c r="B1334" s="1" t="s">
        <v>21</v>
      </c>
      <c r="C1334" s="1" t="s">
        <v>2309</v>
      </c>
      <c r="D1334">
        <v>12376</v>
      </c>
      <c r="E1334" t="s">
        <v>16</v>
      </c>
      <c r="F1334" t="s">
        <v>17</v>
      </c>
      <c r="G1334" t="s">
        <v>18</v>
      </c>
      <c r="H1334" t="s">
        <v>2353</v>
      </c>
      <c r="I1334" t="s">
        <v>19</v>
      </c>
      <c r="J1334">
        <v>1</v>
      </c>
      <c r="K1334">
        <v>0.5</v>
      </c>
      <c r="L1334">
        <v>1</v>
      </c>
      <c r="M1334">
        <f>INDEX('Express Worldwide Export'!$C$14:$S$170,MATCH('Rate Load ExpressWW Export'!L1334,'Express Worldwide Export'!$B$14:$B$170,0),MATCH("Zone "&amp;'Rate Load ExpressWW Export'!J1334,'Express Worldwide Export'!$C$13:$S$13,0))*1</f>
        <v>15.15</v>
      </c>
      <c r="N1334" t="s">
        <v>285</v>
      </c>
      <c r="O1334" t="s">
        <v>2310</v>
      </c>
      <c r="P1334" t="s">
        <v>18</v>
      </c>
      <c r="R1334" t="str">
        <f t="shared" si="2819"/>
        <v>('DHL','2024-01-01','2024-12-31','12376','Export','US',NULL,'EXPRESS WW (NON-DOC) ','Non-Document','1',0.5,1,15.15,'Flat KG','AppliedMaterials_2024',NULL),</v>
      </c>
    </row>
    <row r="1335" spans="1:18" x14ac:dyDescent="0.3">
      <c r="A1335" t="s">
        <v>15</v>
      </c>
      <c r="B1335" s="1" t="s">
        <v>21</v>
      </c>
      <c r="C1335" s="1" t="s">
        <v>2309</v>
      </c>
      <c r="D1335">
        <v>12376</v>
      </c>
      <c r="E1335" t="s">
        <v>16</v>
      </c>
      <c r="F1335" t="s">
        <v>17</v>
      </c>
      <c r="G1335" t="s">
        <v>18</v>
      </c>
      <c r="H1335" t="s">
        <v>2353</v>
      </c>
      <c r="I1335" t="s">
        <v>19</v>
      </c>
      <c r="J1335">
        <v>1</v>
      </c>
      <c r="K1335">
        <v>1</v>
      </c>
      <c r="L1335">
        <v>1.5</v>
      </c>
      <c r="M1335">
        <f>INDEX('Express Worldwide Export'!$C$14:$S$170,MATCH('Rate Load ExpressWW Export'!L1335,'Express Worldwide Export'!$B$14:$B$170,0),MATCH("Zone "&amp;'Rate Load ExpressWW Export'!J1335,'Express Worldwide Export'!$C$13:$S$13,0))*1</f>
        <v>16.350000000000001</v>
      </c>
      <c r="N1335" t="s">
        <v>285</v>
      </c>
      <c r="O1335" t="s">
        <v>2310</v>
      </c>
      <c r="P1335" t="s">
        <v>18</v>
      </c>
      <c r="R1335" t="str">
        <f t="shared" si="2819"/>
        <v>('DHL','2024-01-01','2024-12-31','12376','Export','US',NULL,'EXPRESS WW (NON-DOC) ','Non-Document','1',1,1.5,16.35,'Flat KG','AppliedMaterials_2024',NULL),</v>
      </c>
    </row>
    <row r="1336" spans="1:18" x14ac:dyDescent="0.3">
      <c r="A1336" t="s">
        <v>15</v>
      </c>
      <c r="B1336" s="1" t="s">
        <v>21</v>
      </c>
      <c r="C1336" s="1" t="s">
        <v>2309</v>
      </c>
      <c r="D1336">
        <v>12376</v>
      </c>
      <c r="E1336" t="s">
        <v>16</v>
      </c>
      <c r="F1336" t="s">
        <v>17</v>
      </c>
      <c r="G1336" t="s">
        <v>18</v>
      </c>
      <c r="H1336" t="s">
        <v>2353</v>
      </c>
      <c r="I1336" t="s">
        <v>19</v>
      </c>
      <c r="J1336">
        <v>1</v>
      </c>
      <c r="K1336">
        <v>1.5</v>
      </c>
      <c r="L1336">
        <v>2</v>
      </c>
      <c r="M1336">
        <f>INDEX('Express Worldwide Export'!$C$14:$S$170,MATCH('Rate Load ExpressWW Export'!L1336,'Express Worldwide Export'!$B$14:$B$170,0),MATCH("Zone "&amp;'Rate Load ExpressWW Export'!J1336,'Express Worldwide Export'!$C$13:$S$13,0))*1</f>
        <v>17.55</v>
      </c>
      <c r="N1336" t="s">
        <v>285</v>
      </c>
      <c r="O1336" t="s">
        <v>2310</v>
      </c>
      <c r="P1336" t="s">
        <v>18</v>
      </c>
      <c r="R1336" t="str">
        <f t="shared" si="2819"/>
        <v>('DHL','2024-01-01','2024-12-31','12376','Export','US',NULL,'EXPRESS WW (NON-DOC) ','Non-Document','1',1.5,2,17.55,'Flat KG','AppliedMaterials_2024',NULL),</v>
      </c>
    </row>
    <row r="1337" spans="1:18" x14ac:dyDescent="0.3">
      <c r="A1337" t="s">
        <v>15</v>
      </c>
      <c r="B1337" s="1" t="s">
        <v>21</v>
      </c>
      <c r="C1337" s="1" t="s">
        <v>2309</v>
      </c>
      <c r="D1337">
        <v>12376</v>
      </c>
      <c r="E1337" t="s">
        <v>16</v>
      </c>
      <c r="F1337" t="s">
        <v>17</v>
      </c>
      <c r="G1337" t="s">
        <v>18</v>
      </c>
      <c r="H1337" t="s">
        <v>2353</v>
      </c>
      <c r="I1337" t="s">
        <v>19</v>
      </c>
      <c r="J1337">
        <v>1</v>
      </c>
      <c r="K1337">
        <v>2</v>
      </c>
      <c r="L1337">
        <v>2.5</v>
      </c>
      <c r="M1337">
        <f>INDEX('Express Worldwide Export'!$C$14:$S$170,MATCH('Rate Load ExpressWW Export'!L1337,'Express Worldwide Export'!$B$14:$B$170,0),MATCH("Zone "&amp;'Rate Load ExpressWW Export'!J1337,'Express Worldwide Export'!$C$13:$S$13,0))*1</f>
        <v>18.260000000000002</v>
      </c>
      <c r="N1337" t="s">
        <v>285</v>
      </c>
      <c r="O1337" t="s">
        <v>2310</v>
      </c>
      <c r="P1337" t="s">
        <v>18</v>
      </c>
      <c r="R1337" t="str">
        <f t="shared" si="2819"/>
        <v>('DHL','2024-01-01','2024-12-31','12376','Export','US',NULL,'EXPRESS WW (NON-DOC) ','Non-Document','1',2,2.5,18.26,'Flat KG','AppliedMaterials_2024',NULL),</v>
      </c>
    </row>
    <row r="1338" spans="1:18" x14ac:dyDescent="0.3">
      <c r="A1338" t="s">
        <v>15</v>
      </c>
      <c r="B1338" s="1" t="s">
        <v>21</v>
      </c>
      <c r="C1338" s="1" t="s">
        <v>2309</v>
      </c>
      <c r="D1338">
        <v>12376</v>
      </c>
      <c r="E1338" t="s">
        <v>16</v>
      </c>
      <c r="F1338" t="s">
        <v>17</v>
      </c>
      <c r="G1338" t="s">
        <v>18</v>
      </c>
      <c r="H1338" t="s">
        <v>2353</v>
      </c>
      <c r="I1338" t="s">
        <v>19</v>
      </c>
      <c r="J1338">
        <v>1</v>
      </c>
      <c r="K1338">
        <v>2.5</v>
      </c>
      <c r="L1338">
        <v>3</v>
      </c>
      <c r="M1338">
        <f>INDEX('Express Worldwide Export'!$C$14:$S$170,MATCH('Rate Load ExpressWW Export'!L1338,'Express Worldwide Export'!$B$14:$B$170,0),MATCH("Zone "&amp;'Rate Load ExpressWW Export'!J1338,'Express Worldwide Export'!$C$13:$S$13,0))*1</f>
        <v>18.84</v>
      </c>
      <c r="N1338" t="s">
        <v>285</v>
      </c>
      <c r="O1338" t="s">
        <v>2310</v>
      </c>
      <c r="P1338" t="s">
        <v>18</v>
      </c>
      <c r="R1338" t="str">
        <f t="shared" si="2819"/>
        <v>('DHL','2024-01-01','2024-12-31','12376','Export','US',NULL,'EXPRESS WW (NON-DOC) ','Non-Document','1',2.5,3,18.84,'Flat KG','AppliedMaterials_2024',NULL),</v>
      </c>
    </row>
    <row r="1339" spans="1:18" x14ac:dyDescent="0.3">
      <c r="A1339" t="s">
        <v>15</v>
      </c>
      <c r="B1339" s="1" t="s">
        <v>21</v>
      </c>
      <c r="C1339" s="1" t="s">
        <v>2309</v>
      </c>
      <c r="D1339">
        <v>12376</v>
      </c>
      <c r="E1339" t="s">
        <v>16</v>
      </c>
      <c r="F1339" t="s">
        <v>17</v>
      </c>
      <c r="G1339" t="s">
        <v>18</v>
      </c>
      <c r="H1339" t="s">
        <v>2353</v>
      </c>
      <c r="I1339" t="s">
        <v>19</v>
      </c>
      <c r="J1339">
        <v>1</v>
      </c>
      <c r="K1339">
        <v>3</v>
      </c>
      <c r="L1339">
        <v>3.5</v>
      </c>
      <c r="M1339">
        <f>INDEX('Express Worldwide Export'!$C$14:$S$170,MATCH('Rate Load ExpressWW Export'!L1339,'Express Worldwide Export'!$B$14:$B$170,0),MATCH("Zone "&amp;'Rate Load ExpressWW Export'!J1339,'Express Worldwide Export'!$C$13:$S$13,0))*1</f>
        <v>19.420000000000002</v>
      </c>
      <c r="N1339" t="s">
        <v>285</v>
      </c>
      <c r="O1339" t="s">
        <v>2310</v>
      </c>
      <c r="P1339" t="s">
        <v>18</v>
      </c>
      <c r="R1339" t="str">
        <f t="shared" si="2819"/>
        <v>('DHL','2024-01-01','2024-12-31','12376','Export','US',NULL,'EXPRESS WW (NON-DOC) ','Non-Document','1',3,3.5,19.42,'Flat KG','AppliedMaterials_2024',NULL),</v>
      </c>
    </row>
    <row r="1340" spans="1:18" x14ac:dyDescent="0.3">
      <c r="A1340" t="s">
        <v>15</v>
      </c>
      <c r="B1340" s="1" t="s">
        <v>21</v>
      </c>
      <c r="C1340" s="1" t="s">
        <v>2309</v>
      </c>
      <c r="D1340">
        <v>12376</v>
      </c>
      <c r="E1340" t="s">
        <v>16</v>
      </c>
      <c r="F1340" t="s">
        <v>17</v>
      </c>
      <c r="G1340" t="s">
        <v>18</v>
      </c>
      <c r="H1340" t="s">
        <v>2353</v>
      </c>
      <c r="I1340" t="s">
        <v>19</v>
      </c>
      <c r="J1340">
        <v>1</v>
      </c>
      <c r="K1340">
        <v>3.5</v>
      </c>
      <c r="L1340">
        <v>4</v>
      </c>
      <c r="M1340">
        <f>INDEX('Express Worldwide Export'!$C$14:$S$170,MATCH('Rate Load ExpressWW Export'!L1340,'Express Worldwide Export'!$B$14:$B$170,0),MATCH("Zone "&amp;'Rate Load ExpressWW Export'!J1340,'Express Worldwide Export'!$C$13:$S$13,0))*1</f>
        <v>20</v>
      </c>
      <c r="N1340" t="s">
        <v>285</v>
      </c>
      <c r="O1340" t="s">
        <v>2310</v>
      </c>
      <c r="P1340" t="s">
        <v>18</v>
      </c>
      <c r="R1340" t="str">
        <f t="shared" si="2819"/>
        <v>('DHL','2024-01-01','2024-12-31','12376','Export','US',NULL,'EXPRESS WW (NON-DOC) ','Non-Document','1',3.5,4,20,'Flat KG','AppliedMaterials_2024',NULL),</v>
      </c>
    </row>
    <row r="1341" spans="1:18" x14ac:dyDescent="0.3">
      <c r="A1341" t="s">
        <v>15</v>
      </c>
      <c r="B1341" s="1" t="s">
        <v>21</v>
      </c>
      <c r="C1341" s="1" t="s">
        <v>2309</v>
      </c>
      <c r="D1341">
        <v>12376</v>
      </c>
      <c r="E1341" t="s">
        <v>16</v>
      </c>
      <c r="F1341" t="s">
        <v>17</v>
      </c>
      <c r="G1341" t="s">
        <v>18</v>
      </c>
      <c r="H1341" t="s">
        <v>2353</v>
      </c>
      <c r="I1341" t="s">
        <v>19</v>
      </c>
      <c r="J1341">
        <v>1</v>
      </c>
      <c r="K1341">
        <v>4</v>
      </c>
      <c r="L1341">
        <v>4.5</v>
      </c>
      <c r="M1341">
        <f>INDEX('Express Worldwide Export'!$C$14:$S$170,MATCH('Rate Load ExpressWW Export'!L1341,'Express Worldwide Export'!$B$14:$B$170,0),MATCH("Zone "&amp;'Rate Load ExpressWW Export'!J1341,'Express Worldwide Export'!$C$13:$S$13,0))*1</f>
        <v>20.58</v>
      </c>
      <c r="N1341" t="s">
        <v>285</v>
      </c>
      <c r="O1341" t="s">
        <v>2310</v>
      </c>
      <c r="P1341" t="s">
        <v>18</v>
      </c>
      <c r="R1341" t="str">
        <f t="shared" si="2819"/>
        <v>('DHL','2024-01-01','2024-12-31','12376','Export','US',NULL,'EXPRESS WW (NON-DOC) ','Non-Document','1',4,4.5,20.58,'Flat KG','AppliedMaterials_2024',NULL),</v>
      </c>
    </row>
    <row r="1342" spans="1:18" x14ac:dyDescent="0.3">
      <c r="A1342" t="s">
        <v>15</v>
      </c>
      <c r="B1342" s="1" t="s">
        <v>21</v>
      </c>
      <c r="C1342" s="1" t="s">
        <v>2309</v>
      </c>
      <c r="D1342">
        <v>12376</v>
      </c>
      <c r="E1342" t="s">
        <v>16</v>
      </c>
      <c r="F1342" t="s">
        <v>17</v>
      </c>
      <c r="G1342" t="s">
        <v>18</v>
      </c>
      <c r="H1342" t="s">
        <v>2353</v>
      </c>
      <c r="I1342" t="s">
        <v>19</v>
      </c>
      <c r="J1342">
        <v>1</v>
      </c>
      <c r="K1342">
        <v>4.5</v>
      </c>
      <c r="L1342">
        <v>5</v>
      </c>
      <c r="M1342">
        <f>INDEX('Express Worldwide Export'!$C$14:$S$170,MATCH('Rate Load ExpressWW Export'!L1342,'Express Worldwide Export'!$B$14:$B$170,0),MATCH("Zone "&amp;'Rate Load ExpressWW Export'!J1342,'Express Worldwide Export'!$C$13:$S$13,0))*1</f>
        <v>21.16</v>
      </c>
      <c r="N1342" t="s">
        <v>285</v>
      </c>
      <c r="O1342" t="s">
        <v>2310</v>
      </c>
      <c r="P1342" t="s">
        <v>18</v>
      </c>
      <c r="R1342" t="str">
        <f t="shared" si="2819"/>
        <v>('DHL','2024-01-01','2024-12-31','12376','Export','US',NULL,'EXPRESS WW (NON-DOC) ','Non-Document','1',4.5,5,21.16,'Flat KG','AppliedMaterials_2024',NULL),</v>
      </c>
    </row>
    <row r="1343" spans="1:18" x14ac:dyDescent="0.3">
      <c r="A1343" t="s">
        <v>15</v>
      </c>
      <c r="B1343" s="1" t="s">
        <v>21</v>
      </c>
      <c r="C1343" s="1" t="s">
        <v>2309</v>
      </c>
      <c r="D1343">
        <v>12376</v>
      </c>
      <c r="E1343" t="s">
        <v>16</v>
      </c>
      <c r="F1343" t="s">
        <v>17</v>
      </c>
      <c r="G1343" t="s">
        <v>18</v>
      </c>
      <c r="H1343" t="s">
        <v>2353</v>
      </c>
      <c r="I1343" t="s">
        <v>19</v>
      </c>
      <c r="J1343">
        <v>1</v>
      </c>
      <c r="K1343">
        <v>5</v>
      </c>
      <c r="L1343">
        <v>5.5</v>
      </c>
      <c r="M1343">
        <f>INDEX('Express Worldwide Export'!$C$14:$S$170,MATCH('Rate Load ExpressWW Export'!L1343,'Express Worldwide Export'!$B$14:$B$170,0),MATCH("Zone "&amp;'Rate Load ExpressWW Export'!J1343,'Express Worldwide Export'!$C$13:$S$13,0))*1</f>
        <v>21.79</v>
      </c>
      <c r="N1343" t="s">
        <v>285</v>
      </c>
      <c r="O1343" t="s">
        <v>2310</v>
      </c>
      <c r="P1343" t="s">
        <v>18</v>
      </c>
      <c r="R1343" t="str">
        <f t="shared" si="2819"/>
        <v>('DHL','2024-01-01','2024-12-31','12376','Export','US',NULL,'EXPRESS WW (NON-DOC) ','Non-Document','1',5,5.5,21.79,'Flat KG','AppliedMaterials_2024',NULL),</v>
      </c>
    </row>
    <row r="1344" spans="1:18" x14ac:dyDescent="0.3">
      <c r="A1344" t="s">
        <v>15</v>
      </c>
      <c r="B1344" s="1" t="s">
        <v>21</v>
      </c>
      <c r="C1344" s="1" t="s">
        <v>2309</v>
      </c>
      <c r="D1344">
        <v>12376</v>
      </c>
      <c r="E1344" t="s">
        <v>16</v>
      </c>
      <c r="F1344" t="s">
        <v>17</v>
      </c>
      <c r="G1344" t="s">
        <v>18</v>
      </c>
      <c r="H1344" t="s">
        <v>2353</v>
      </c>
      <c r="I1344" t="s">
        <v>19</v>
      </c>
      <c r="J1344">
        <v>1</v>
      </c>
      <c r="K1344">
        <v>5.5</v>
      </c>
      <c r="L1344">
        <v>6</v>
      </c>
      <c r="M1344">
        <f>INDEX('Express Worldwide Export'!$C$14:$S$170,MATCH('Rate Load ExpressWW Export'!L1344,'Express Worldwide Export'!$B$14:$B$170,0),MATCH("Zone "&amp;'Rate Load ExpressWW Export'!J1344,'Express Worldwide Export'!$C$13:$S$13,0))*1</f>
        <v>22.42</v>
      </c>
      <c r="N1344" t="s">
        <v>285</v>
      </c>
      <c r="O1344" t="s">
        <v>2310</v>
      </c>
      <c r="P1344" t="s">
        <v>18</v>
      </c>
      <c r="R1344" t="str">
        <f t="shared" si="2819"/>
        <v>('DHL','2024-01-01','2024-12-31','12376','Export','US',NULL,'EXPRESS WW (NON-DOC) ','Non-Document','1',5.5,6,22.42,'Flat KG','AppliedMaterials_2024',NULL),</v>
      </c>
    </row>
    <row r="1345" spans="1:18" x14ac:dyDescent="0.3">
      <c r="A1345" t="s">
        <v>15</v>
      </c>
      <c r="B1345" s="1" t="s">
        <v>21</v>
      </c>
      <c r="C1345" s="1" t="s">
        <v>2309</v>
      </c>
      <c r="D1345">
        <v>12376</v>
      </c>
      <c r="E1345" t="s">
        <v>16</v>
      </c>
      <c r="F1345" t="s">
        <v>17</v>
      </c>
      <c r="G1345" t="s">
        <v>18</v>
      </c>
      <c r="H1345" t="s">
        <v>2353</v>
      </c>
      <c r="I1345" t="s">
        <v>19</v>
      </c>
      <c r="J1345">
        <v>1</v>
      </c>
      <c r="K1345">
        <v>6</v>
      </c>
      <c r="L1345">
        <v>6.5</v>
      </c>
      <c r="M1345">
        <f>INDEX('Express Worldwide Export'!$C$14:$S$170,MATCH('Rate Load ExpressWW Export'!L1345,'Express Worldwide Export'!$B$14:$B$170,0),MATCH("Zone "&amp;'Rate Load ExpressWW Export'!J1345,'Express Worldwide Export'!$C$13:$S$13,0))*1</f>
        <v>23.05</v>
      </c>
      <c r="N1345" t="s">
        <v>285</v>
      </c>
      <c r="O1345" t="s">
        <v>2310</v>
      </c>
      <c r="P1345" t="s">
        <v>18</v>
      </c>
      <c r="R1345" t="str">
        <f t="shared" si="2819"/>
        <v>('DHL','2024-01-01','2024-12-31','12376','Export','US',NULL,'EXPRESS WW (NON-DOC) ','Non-Document','1',6,6.5,23.05,'Flat KG','AppliedMaterials_2024',NULL),</v>
      </c>
    </row>
    <row r="1346" spans="1:18" x14ac:dyDescent="0.3">
      <c r="A1346" t="s">
        <v>15</v>
      </c>
      <c r="B1346" s="1" t="s">
        <v>21</v>
      </c>
      <c r="C1346" s="1" t="s">
        <v>2309</v>
      </c>
      <c r="D1346">
        <v>12376</v>
      </c>
      <c r="E1346" t="s">
        <v>16</v>
      </c>
      <c r="F1346" t="s">
        <v>17</v>
      </c>
      <c r="G1346" t="s">
        <v>18</v>
      </c>
      <c r="H1346" t="s">
        <v>2353</v>
      </c>
      <c r="I1346" t="s">
        <v>19</v>
      </c>
      <c r="J1346">
        <v>1</v>
      </c>
      <c r="K1346">
        <v>6.5</v>
      </c>
      <c r="L1346">
        <v>7</v>
      </c>
      <c r="M1346">
        <f>INDEX('Express Worldwide Export'!$C$14:$S$170,MATCH('Rate Load ExpressWW Export'!L1346,'Express Worldwide Export'!$B$14:$B$170,0),MATCH("Zone "&amp;'Rate Load ExpressWW Export'!J1346,'Express Worldwide Export'!$C$13:$S$13,0))*1</f>
        <v>23.68</v>
      </c>
      <c r="N1346" t="s">
        <v>285</v>
      </c>
      <c r="O1346" t="s">
        <v>2310</v>
      </c>
      <c r="P1346" t="s">
        <v>18</v>
      </c>
      <c r="R1346" t="str">
        <f t="shared" si="2819"/>
        <v>('DHL','2024-01-01','2024-12-31','12376','Export','US',NULL,'EXPRESS WW (NON-DOC) ','Non-Document','1',6.5,7,23.68,'Flat KG','AppliedMaterials_2024',NULL),</v>
      </c>
    </row>
    <row r="1347" spans="1:18" x14ac:dyDescent="0.3">
      <c r="A1347" t="s">
        <v>15</v>
      </c>
      <c r="B1347" s="1" t="s">
        <v>21</v>
      </c>
      <c r="C1347" s="1" t="s">
        <v>2309</v>
      </c>
      <c r="D1347">
        <v>12376</v>
      </c>
      <c r="E1347" t="s">
        <v>16</v>
      </c>
      <c r="F1347" t="s">
        <v>17</v>
      </c>
      <c r="G1347" t="s">
        <v>18</v>
      </c>
      <c r="H1347" t="s">
        <v>2353</v>
      </c>
      <c r="I1347" t="s">
        <v>19</v>
      </c>
      <c r="J1347">
        <v>1</v>
      </c>
      <c r="K1347">
        <v>7</v>
      </c>
      <c r="L1347">
        <v>7.5</v>
      </c>
      <c r="M1347">
        <f>INDEX('Express Worldwide Export'!$C$14:$S$170,MATCH('Rate Load ExpressWW Export'!L1347,'Express Worldwide Export'!$B$14:$B$170,0),MATCH("Zone "&amp;'Rate Load ExpressWW Export'!J1347,'Express Worldwide Export'!$C$13:$S$13,0))*1</f>
        <v>24.31</v>
      </c>
      <c r="N1347" t="s">
        <v>285</v>
      </c>
      <c r="O1347" t="s">
        <v>2310</v>
      </c>
      <c r="P1347" t="s">
        <v>18</v>
      </c>
      <c r="R1347" t="str">
        <f t="shared" si="2819"/>
        <v>('DHL','2024-01-01','2024-12-31','12376','Export','US',NULL,'EXPRESS WW (NON-DOC) ','Non-Document','1',7,7.5,24.31,'Flat KG','AppliedMaterials_2024',NULL),</v>
      </c>
    </row>
    <row r="1348" spans="1:18" x14ac:dyDescent="0.3">
      <c r="A1348" t="s">
        <v>15</v>
      </c>
      <c r="B1348" s="1" t="s">
        <v>21</v>
      </c>
      <c r="C1348" s="1" t="s">
        <v>2309</v>
      </c>
      <c r="D1348">
        <v>12376</v>
      </c>
      <c r="E1348" t="s">
        <v>16</v>
      </c>
      <c r="F1348" t="s">
        <v>17</v>
      </c>
      <c r="G1348" t="s">
        <v>18</v>
      </c>
      <c r="H1348" t="s">
        <v>2353</v>
      </c>
      <c r="I1348" t="s">
        <v>19</v>
      </c>
      <c r="J1348">
        <v>1</v>
      </c>
      <c r="K1348">
        <v>7.5</v>
      </c>
      <c r="L1348">
        <v>8</v>
      </c>
      <c r="M1348">
        <f>INDEX('Express Worldwide Export'!$C$14:$S$170,MATCH('Rate Load ExpressWW Export'!L1348,'Express Worldwide Export'!$B$14:$B$170,0),MATCH("Zone "&amp;'Rate Load ExpressWW Export'!J1348,'Express Worldwide Export'!$C$13:$S$13,0))*1</f>
        <v>24.94</v>
      </c>
      <c r="N1348" t="s">
        <v>285</v>
      </c>
      <c r="O1348" t="s">
        <v>2310</v>
      </c>
      <c r="P1348" t="s">
        <v>18</v>
      </c>
      <c r="R1348" t="str">
        <f t="shared" si="2819"/>
        <v>('DHL','2024-01-01','2024-12-31','12376','Export','US',NULL,'EXPRESS WW (NON-DOC) ','Non-Document','1',7.5,8,24.94,'Flat KG','AppliedMaterials_2024',NULL),</v>
      </c>
    </row>
    <row r="1349" spans="1:18" x14ac:dyDescent="0.3">
      <c r="A1349" t="s">
        <v>15</v>
      </c>
      <c r="B1349" s="1" t="s">
        <v>21</v>
      </c>
      <c r="C1349" s="1" t="s">
        <v>2309</v>
      </c>
      <c r="D1349">
        <v>12376</v>
      </c>
      <c r="E1349" t="s">
        <v>16</v>
      </c>
      <c r="F1349" t="s">
        <v>17</v>
      </c>
      <c r="G1349" t="s">
        <v>18</v>
      </c>
      <c r="H1349" t="s">
        <v>2353</v>
      </c>
      <c r="I1349" t="s">
        <v>19</v>
      </c>
      <c r="J1349">
        <v>1</v>
      </c>
      <c r="K1349">
        <v>8</v>
      </c>
      <c r="L1349">
        <v>8.5</v>
      </c>
      <c r="M1349">
        <f>INDEX('Express Worldwide Export'!$C$14:$S$170,MATCH('Rate Load ExpressWW Export'!L1349,'Express Worldwide Export'!$B$14:$B$170,0),MATCH("Zone "&amp;'Rate Load ExpressWW Export'!J1349,'Express Worldwide Export'!$C$13:$S$13,0))*1</f>
        <v>25.57</v>
      </c>
      <c r="N1349" t="s">
        <v>285</v>
      </c>
      <c r="O1349" t="s">
        <v>2310</v>
      </c>
      <c r="P1349" t="s">
        <v>18</v>
      </c>
      <c r="R1349" t="str">
        <f t="shared" si="2819"/>
        <v>('DHL','2024-01-01','2024-12-31','12376','Export','US',NULL,'EXPRESS WW (NON-DOC) ','Non-Document','1',8,8.5,25.57,'Flat KG','AppliedMaterials_2024',NULL),</v>
      </c>
    </row>
    <row r="1350" spans="1:18" x14ac:dyDescent="0.3">
      <c r="A1350" t="s">
        <v>15</v>
      </c>
      <c r="B1350" s="1" t="s">
        <v>21</v>
      </c>
      <c r="C1350" s="1" t="s">
        <v>2309</v>
      </c>
      <c r="D1350">
        <v>12376</v>
      </c>
      <c r="E1350" t="s">
        <v>16</v>
      </c>
      <c r="F1350" t="s">
        <v>17</v>
      </c>
      <c r="G1350" t="s">
        <v>18</v>
      </c>
      <c r="H1350" t="s">
        <v>2353</v>
      </c>
      <c r="I1350" t="s">
        <v>19</v>
      </c>
      <c r="J1350">
        <v>1</v>
      </c>
      <c r="K1350">
        <v>8.5</v>
      </c>
      <c r="L1350">
        <v>9</v>
      </c>
      <c r="M1350">
        <f>INDEX('Express Worldwide Export'!$C$14:$S$170,MATCH('Rate Load ExpressWW Export'!L1350,'Express Worldwide Export'!$B$14:$B$170,0),MATCH("Zone "&amp;'Rate Load ExpressWW Export'!J1350,'Express Worldwide Export'!$C$13:$S$13,0))*1</f>
        <v>26.2</v>
      </c>
      <c r="N1350" t="s">
        <v>285</v>
      </c>
      <c r="O1350" t="s">
        <v>2310</v>
      </c>
      <c r="P1350" t="s">
        <v>18</v>
      </c>
      <c r="R1350" t="str">
        <f t="shared" si="2819"/>
        <v>('DHL','2024-01-01','2024-12-31','12376','Export','US',NULL,'EXPRESS WW (NON-DOC) ','Non-Document','1',8.5,9,26.2,'Flat KG','AppliedMaterials_2024',NULL),</v>
      </c>
    </row>
    <row r="1351" spans="1:18" x14ac:dyDescent="0.3">
      <c r="A1351" t="s">
        <v>15</v>
      </c>
      <c r="B1351" s="1" t="s">
        <v>21</v>
      </c>
      <c r="C1351" s="1" t="s">
        <v>2309</v>
      </c>
      <c r="D1351">
        <v>12376</v>
      </c>
      <c r="E1351" t="s">
        <v>16</v>
      </c>
      <c r="F1351" t="s">
        <v>17</v>
      </c>
      <c r="G1351" t="s">
        <v>18</v>
      </c>
      <c r="H1351" t="s">
        <v>2353</v>
      </c>
      <c r="I1351" t="s">
        <v>19</v>
      </c>
      <c r="J1351">
        <v>1</v>
      </c>
      <c r="K1351">
        <v>9</v>
      </c>
      <c r="L1351">
        <v>9.5</v>
      </c>
      <c r="M1351">
        <f>INDEX('Express Worldwide Export'!$C$14:$S$170,MATCH('Rate Load ExpressWW Export'!L1351,'Express Worldwide Export'!$B$14:$B$170,0),MATCH("Zone "&amp;'Rate Load ExpressWW Export'!J1351,'Express Worldwide Export'!$C$13:$S$13,0))*1</f>
        <v>26.83</v>
      </c>
      <c r="N1351" t="s">
        <v>285</v>
      </c>
      <c r="O1351" t="s">
        <v>2310</v>
      </c>
      <c r="P1351" t="s">
        <v>18</v>
      </c>
      <c r="R1351" t="str">
        <f t="shared" si="2819"/>
        <v>('DHL','2024-01-01','2024-12-31','12376','Export','US',NULL,'EXPRESS WW (NON-DOC) ','Non-Document','1',9,9.5,26.83,'Flat KG','AppliedMaterials_2024',NULL),</v>
      </c>
    </row>
    <row r="1352" spans="1:18" x14ac:dyDescent="0.3">
      <c r="A1352" t="s">
        <v>15</v>
      </c>
      <c r="B1352" s="1" t="s">
        <v>21</v>
      </c>
      <c r="C1352" s="1" t="s">
        <v>2309</v>
      </c>
      <c r="D1352">
        <v>12376</v>
      </c>
      <c r="E1352" t="s">
        <v>16</v>
      </c>
      <c r="F1352" t="s">
        <v>17</v>
      </c>
      <c r="G1352" t="s">
        <v>18</v>
      </c>
      <c r="H1352" t="s">
        <v>2353</v>
      </c>
      <c r="I1352" t="s">
        <v>19</v>
      </c>
      <c r="J1352">
        <v>1</v>
      </c>
      <c r="K1352">
        <v>9.5</v>
      </c>
      <c r="L1352">
        <v>10</v>
      </c>
      <c r="M1352">
        <f>INDEX('Express Worldwide Export'!$C$14:$S$170,MATCH('Rate Load ExpressWW Export'!L1352,'Express Worldwide Export'!$B$14:$B$170,0),MATCH("Zone "&amp;'Rate Load ExpressWW Export'!J1352,'Express Worldwide Export'!$C$13:$S$13,0))*1</f>
        <v>27.46</v>
      </c>
      <c r="N1352" t="s">
        <v>285</v>
      </c>
      <c r="O1352" t="s">
        <v>2310</v>
      </c>
      <c r="P1352" t="s">
        <v>18</v>
      </c>
      <c r="R1352" t="str">
        <f t="shared" si="2819"/>
        <v>('DHL','2024-01-01','2024-12-31','12376','Export','US',NULL,'EXPRESS WW (NON-DOC) ','Non-Document','1',9.5,10,27.46,'Flat KG','AppliedMaterials_2024',NULL),</v>
      </c>
    </row>
    <row r="1353" spans="1:18" x14ac:dyDescent="0.3">
      <c r="A1353" t="s">
        <v>15</v>
      </c>
      <c r="B1353" s="1" t="s">
        <v>21</v>
      </c>
      <c r="C1353" s="1" t="s">
        <v>2309</v>
      </c>
      <c r="D1353">
        <v>12376</v>
      </c>
      <c r="E1353" t="s">
        <v>16</v>
      </c>
      <c r="F1353" t="s">
        <v>17</v>
      </c>
      <c r="G1353" t="s">
        <v>18</v>
      </c>
      <c r="H1353" t="s">
        <v>2353</v>
      </c>
      <c r="I1353" t="s">
        <v>19</v>
      </c>
      <c r="J1353">
        <v>1</v>
      </c>
      <c r="K1353">
        <v>10</v>
      </c>
      <c r="L1353">
        <v>20</v>
      </c>
      <c r="M1353">
        <f>INDEX('Express Worldwide Export'!$C$14:$S$170,MATCH('Rate Load ExpressWW Export'!L1353,'Express Worldwide Export'!$B$14:$B$170,0),MATCH("Zone "&amp;'Rate Load ExpressWW Export'!J1353,'Express Worldwide Export'!$C$13:$S$13,0))*1</f>
        <v>0.48</v>
      </c>
      <c r="N1353" t="s">
        <v>530</v>
      </c>
      <c r="O1353" t="s">
        <v>2310</v>
      </c>
      <c r="P1353">
        <f>M1352</f>
        <v>27.46</v>
      </c>
      <c r="R1353" t="str">
        <f t="shared" si="2819"/>
        <v>('DHL','2024-01-01','2024-12-31','12376','Export','US',NULL,'EXPRESS WW (NON-DOC) ','Non-Document','1',10,20,0.48,'Per0.5KG_A','AppliedMaterials_2024',27.46),</v>
      </c>
    </row>
    <row r="1354" spans="1:18" x14ac:dyDescent="0.3">
      <c r="A1354" t="s">
        <v>15</v>
      </c>
      <c r="B1354" s="1" t="s">
        <v>21</v>
      </c>
      <c r="C1354" s="1" t="s">
        <v>2309</v>
      </c>
      <c r="D1354">
        <v>12376</v>
      </c>
      <c r="E1354" t="s">
        <v>16</v>
      </c>
      <c r="F1354" t="s">
        <v>17</v>
      </c>
      <c r="G1354" t="s">
        <v>18</v>
      </c>
      <c r="H1354" t="s">
        <v>2353</v>
      </c>
      <c r="I1354" t="s">
        <v>19</v>
      </c>
      <c r="J1354">
        <v>1</v>
      </c>
      <c r="K1354">
        <v>20</v>
      </c>
      <c r="L1354">
        <v>30</v>
      </c>
      <c r="M1354">
        <f>INDEX('Express Worldwide Export'!$C$14:$S$170,MATCH('Rate Load ExpressWW Export'!L1354,'Express Worldwide Export'!$B$14:$B$170,0),MATCH("Zone "&amp;'Rate Load ExpressWW Export'!J1354,'Express Worldwide Export'!$C$13:$S$13,0))*1</f>
        <v>0.49</v>
      </c>
      <c r="N1354" t="s">
        <v>530</v>
      </c>
      <c r="O1354" t="s">
        <v>2310</v>
      </c>
      <c r="P1354">
        <f>P1353+((K1354-K1353)*2)*M1353</f>
        <v>37.06</v>
      </c>
      <c r="R1354" t="str">
        <f t="shared" si="2819"/>
        <v>('DHL','2024-01-01','2024-12-31','12376','Export','US',NULL,'EXPRESS WW (NON-DOC) ','Non-Document','1',20,30,0.49,'Per0.5KG_A','AppliedMaterials_2024',37.06),</v>
      </c>
    </row>
    <row r="1355" spans="1:18" x14ac:dyDescent="0.3">
      <c r="A1355" t="s">
        <v>15</v>
      </c>
      <c r="B1355" s="1" t="s">
        <v>21</v>
      </c>
      <c r="C1355" s="1" t="s">
        <v>2309</v>
      </c>
      <c r="D1355">
        <v>12376</v>
      </c>
      <c r="E1355" t="s">
        <v>16</v>
      </c>
      <c r="F1355" t="s">
        <v>17</v>
      </c>
      <c r="G1355" t="s">
        <v>18</v>
      </c>
      <c r="H1355" t="s">
        <v>2353</v>
      </c>
      <c r="I1355" t="s">
        <v>19</v>
      </c>
      <c r="J1355">
        <v>1</v>
      </c>
      <c r="K1355">
        <v>30</v>
      </c>
      <c r="L1355">
        <v>70</v>
      </c>
      <c r="M1355">
        <f>INDEX('Express Worldwide Export'!$C$14:$S$170,MATCH('Rate Load ExpressWW Export'!L1355,'Express Worldwide Export'!$B$14:$B$170,0),MATCH("Zone "&amp;'Rate Load ExpressWW Export'!J1355,'Express Worldwide Export'!$C$13:$S$13,0))*1</f>
        <v>0.79</v>
      </c>
      <c r="N1355" t="s">
        <v>530</v>
      </c>
      <c r="O1355" t="s">
        <v>2310</v>
      </c>
      <c r="P1355">
        <f>P1354+(K1355-K1354)*2*M1354</f>
        <v>46.86</v>
      </c>
      <c r="R1355" t="str">
        <f t="shared" ref="R1355:R1418" si="2821">SUBSTITUTE(IF(OR(ROW(A1355)=2,MOD(ROW(A1355),1000)=0),"insert into tnl_rating.dbo.dhl_express_rate_master values ('DHL','"&amp;B1355&amp;"','"&amp;C1355&amp;"','"&amp;D1355&amp;"','"&amp;E1355&amp;"','"&amp;F1355&amp;"','"&amp;G1355&amp;"','"&amp;H1355&amp;"','"&amp;I1355&amp;"','"&amp;J1355&amp;"',"&amp;K1355&amp;","&amp;L1355&amp;","&amp;M1355&amp;",'"&amp;N1355&amp;"','"&amp;O1355&amp;"',"&amp;P1355&amp;"),",IF(OR(A1356="",MOD(ROW(A1356),1000)=0),"('DHL','"&amp;B1355&amp;"','"&amp;C1355&amp;"','"&amp;D1355&amp;"','"&amp;E1355&amp;"','"&amp;F1355&amp;"','"&amp;G1355&amp;"','"&amp;H1355&amp;"','"&amp;I1355&amp;"','"&amp;J1355&amp;"',"&amp;K1355&amp;","&amp;L1355&amp;","&amp;M1355&amp;",'"&amp;N1355&amp;"','"&amp;O1355&amp;"',"&amp;P1355&amp;")","('DHL','"&amp;B1355&amp;"','"&amp;C1355&amp;"','"&amp;D1355&amp;"','"&amp;E1355&amp;"','"&amp;F1355&amp;"','"&amp;G1355&amp;"','"&amp;H1355&amp;"','"&amp;I1355&amp;"','"&amp;J1355&amp;"',"&amp;K1355&amp;","&amp;L1355&amp;","&amp;M1355&amp;",'"&amp;N1355&amp;"','"&amp;O1355&amp;"',"&amp;P1355&amp;"),")),"'NULL'","NULL")</f>
        <v>('DHL','2024-01-01','2024-12-31','12376','Export','US',NULL,'EXPRESS WW (NON-DOC) ','Non-Document','1',30,70,0.79,'Per0.5KG_A','AppliedMaterials_2024',46.86),</v>
      </c>
    </row>
    <row r="1356" spans="1:18" x14ac:dyDescent="0.3">
      <c r="A1356" t="s">
        <v>15</v>
      </c>
      <c r="B1356" s="1" t="s">
        <v>21</v>
      </c>
      <c r="C1356" s="1" t="s">
        <v>2309</v>
      </c>
      <c r="D1356">
        <v>12376</v>
      </c>
      <c r="E1356" t="s">
        <v>16</v>
      </c>
      <c r="F1356" t="s">
        <v>17</v>
      </c>
      <c r="G1356" t="s">
        <v>18</v>
      </c>
      <c r="H1356" t="s">
        <v>2353</v>
      </c>
      <c r="I1356" t="s">
        <v>19</v>
      </c>
      <c r="J1356">
        <v>1</v>
      </c>
      <c r="K1356">
        <v>70</v>
      </c>
      <c r="L1356">
        <v>300</v>
      </c>
      <c r="M1356">
        <f>INDEX('Express Worldwide Export'!$C$14:$S$170,MATCH('Rate Load ExpressWW Export'!L1356,'Express Worldwide Export'!$B$14:$B$170,0),MATCH("Zone "&amp;'Rate Load ExpressWW Export'!J1356,'Express Worldwide Export'!$C$13:$S$13,0))*1</f>
        <v>1.45</v>
      </c>
      <c r="N1356" t="s">
        <v>530</v>
      </c>
      <c r="O1356" t="s">
        <v>2310</v>
      </c>
      <c r="P1356">
        <f>P1355+(K1356-K1355)*2*M1355</f>
        <v>110.06</v>
      </c>
      <c r="R1356" t="str">
        <f t="shared" si="2821"/>
        <v>('DHL','2024-01-01','2024-12-31','12376','Export','US',NULL,'EXPRESS WW (NON-DOC) ','Non-Document','1',70,300,1.45,'Per0.5KG_A','AppliedMaterials_2024',110.06),</v>
      </c>
    </row>
    <row r="1357" spans="1:18" x14ac:dyDescent="0.3">
      <c r="A1357" t="s">
        <v>15</v>
      </c>
      <c r="B1357" s="1" t="s">
        <v>21</v>
      </c>
      <c r="C1357" s="1" t="s">
        <v>2309</v>
      </c>
      <c r="D1357">
        <v>12376</v>
      </c>
      <c r="E1357" t="s">
        <v>16</v>
      </c>
      <c r="F1357" t="s">
        <v>17</v>
      </c>
      <c r="G1357" t="s">
        <v>18</v>
      </c>
      <c r="H1357" t="s">
        <v>2353</v>
      </c>
      <c r="I1357" t="s">
        <v>19</v>
      </c>
      <c r="J1357">
        <v>1</v>
      </c>
      <c r="K1357">
        <v>300</v>
      </c>
      <c r="L1357">
        <v>99999</v>
      </c>
      <c r="M1357">
        <f>INDEX('Express Worldwide Export'!$C$14:$S$170,MATCH('Rate Load ExpressWW Export'!L1357,'Express Worldwide Export'!$B$14:$B$170,0),MATCH("Zone "&amp;'Rate Load ExpressWW Export'!J1357,'Express Worldwide Export'!$C$13:$S$13,0))*1</f>
        <v>1.41</v>
      </c>
      <c r="N1357" t="s">
        <v>530</v>
      </c>
      <c r="O1357" t="s">
        <v>2310</v>
      </c>
      <c r="P1357">
        <f>P1356+(K1357-K1356)*2*M1356</f>
        <v>777.06</v>
      </c>
      <c r="R1357" t="str">
        <f t="shared" si="2821"/>
        <v>('DHL','2024-01-01','2024-12-31','12376','Export','US',NULL,'EXPRESS WW (NON-DOC) ','Non-Document','1',300,99999,1.41,'Per0.5KG_A','AppliedMaterials_2024',777.06),</v>
      </c>
    </row>
    <row r="1358" spans="1:18" x14ac:dyDescent="0.3">
      <c r="A1358" t="str">
        <f>A1333</f>
        <v>DHL</v>
      </c>
      <c r="B1358" s="1" t="s">
        <v>21</v>
      </c>
      <c r="C1358" s="1" t="s">
        <v>2309</v>
      </c>
      <c r="D1358">
        <v>12376</v>
      </c>
      <c r="E1358" t="s">
        <v>16</v>
      </c>
      <c r="F1358" t="str">
        <f t="shared" ref="F1358:G1358" si="2822">F1333</f>
        <v>US</v>
      </c>
      <c r="G1358" t="str">
        <f t="shared" si="2822"/>
        <v>NULL</v>
      </c>
      <c r="H1358" t="s">
        <v>2353</v>
      </c>
      <c r="I1358" t="str">
        <f t="shared" ref="I1358:I1421" si="2823">I1333</f>
        <v>Non-Document</v>
      </c>
      <c r="J1358">
        <f>J1333+1</f>
        <v>2</v>
      </c>
      <c r="K1358">
        <f t="shared" ref="K1358:L1358" si="2824">K1333</f>
        <v>0</v>
      </c>
      <c r="L1358">
        <f t="shared" si="2824"/>
        <v>0.5</v>
      </c>
      <c r="M1358">
        <f>INDEX('Express Worldwide Export'!$C$14:$S$170,MATCH('Rate Load ExpressWW Export'!L1358,'Express Worldwide Export'!$B$14:$B$170,0),MATCH("Zone "&amp;'Rate Load ExpressWW Export'!J1358,'Express Worldwide Export'!$C$13:$S$13,0))*1</f>
        <v>12.06</v>
      </c>
      <c r="N1358" t="str">
        <f t="shared" ref="N1358:N1421" si="2825">N1333</f>
        <v>Flat KG</v>
      </c>
      <c r="O1358" t="s">
        <v>2310</v>
      </c>
      <c r="P1358" t="s">
        <v>18</v>
      </c>
      <c r="R1358" t="str">
        <f t="shared" si="2821"/>
        <v>('DHL','2024-01-01','2024-12-31','12376','Export','US',NULL,'EXPRESS WW (NON-DOC) ','Non-Document','2',0,0.5,12.06,'Flat KG','AppliedMaterials_2024',NULL),</v>
      </c>
    </row>
    <row r="1359" spans="1:18" x14ac:dyDescent="0.3">
      <c r="A1359" t="str">
        <f t="shared" ref="A1359:A1422" si="2826">A1334</f>
        <v>DHL</v>
      </c>
      <c r="B1359" s="1" t="s">
        <v>21</v>
      </c>
      <c r="C1359" s="1" t="s">
        <v>2309</v>
      </c>
      <c r="D1359">
        <v>12376</v>
      </c>
      <c r="E1359" t="s">
        <v>16</v>
      </c>
      <c r="F1359" t="str">
        <f t="shared" ref="F1359:G1359" si="2827">F1334</f>
        <v>US</v>
      </c>
      <c r="G1359" t="str">
        <f t="shared" si="2827"/>
        <v>NULL</v>
      </c>
      <c r="H1359" t="s">
        <v>2353</v>
      </c>
      <c r="I1359" t="str">
        <f t="shared" si="2823"/>
        <v>Non-Document</v>
      </c>
      <c r="J1359">
        <f t="shared" ref="J1359:J1422" si="2828">J1334+1</f>
        <v>2</v>
      </c>
      <c r="K1359">
        <f t="shared" ref="K1359:L1359" si="2829">K1334</f>
        <v>0.5</v>
      </c>
      <c r="L1359">
        <f t="shared" si="2829"/>
        <v>1</v>
      </c>
      <c r="M1359">
        <f>INDEX('Express Worldwide Export'!$C$14:$S$170,MATCH('Rate Load ExpressWW Export'!L1359,'Express Worldwide Export'!$B$14:$B$170,0),MATCH("Zone "&amp;'Rate Load ExpressWW Export'!J1359,'Express Worldwide Export'!$C$13:$S$13,0))*1</f>
        <v>13.34</v>
      </c>
      <c r="N1359" t="str">
        <f t="shared" si="2825"/>
        <v>Flat KG</v>
      </c>
      <c r="O1359" t="s">
        <v>2310</v>
      </c>
      <c r="P1359" t="s">
        <v>18</v>
      </c>
      <c r="R1359" t="str">
        <f t="shared" si="2821"/>
        <v>('DHL','2024-01-01','2024-12-31','12376','Export','US',NULL,'EXPRESS WW (NON-DOC) ','Non-Document','2',0.5,1,13.34,'Flat KG','AppliedMaterials_2024',NULL),</v>
      </c>
    </row>
    <row r="1360" spans="1:18" x14ac:dyDescent="0.3">
      <c r="A1360" t="str">
        <f t="shared" si="2826"/>
        <v>DHL</v>
      </c>
      <c r="B1360" s="1" t="s">
        <v>21</v>
      </c>
      <c r="C1360" s="1" t="s">
        <v>2309</v>
      </c>
      <c r="D1360">
        <v>12376</v>
      </c>
      <c r="E1360" t="s">
        <v>16</v>
      </c>
      <c r="F1360" t="str">
        <f t="shared" ref="F1360:G1360" si="2830">F1335</f>
        <v>US</v>
      </c>
      <c r="G1360" t="str">
        <f t="shared" si="2830"/>
        <v>NULL</v>
      </c>
      <c r="H1360" t="s">
        <v>2353</v>
      </c>
      <c r="I1360" t="str">
        <f t="shared" si="2823"/>
        <v>Non-Document</v>
      </c>
      <c r="J1360">
        <f t="shared" si="2828"/>
        <v>2</v>
      </c>
      <c r="K1360">
        <f t="shared" ref="K1360:L1360" si="2831">K1335</f>
        <v>1</v>
      </c>
      <c r="L1360">
        <f t="shared" si="2831"/>
        <v>1.5</v>
      </c>
      <c r="M1360">
        <f>INDEX('Express Worldwide Export'!$C$14:$S$170,MATCH('Rate Load ExpressWW Export'!L1360,'Express Worldwide Export'!$B$14:$B$170,0),MATCH("Zone "&amp;'Rate Load ExpressWW Export'!J1360,'Express Worldwide Export'!$C$13:$S$13,0))*1</f>
        <v>14.34</v>
      </c>
      <c r="N1360" t="str">
        <f t="shared" si="2825"/>
        <v>Flat KG</v>
      </c>
      <c r="O1360" t="s">
        <v>2310</v>
      </c>
      <c r="P1360" t="s">
        <v>18</v>
      </c>
      <c r="R1360" t="str">
        <f t="shared" si="2821"/>
        <v>('DHL','2024-01-01','2024-12-31','12376','Export','US',NULL,'EXPRESS WW (NON-DOC) ','Non-Document','2',1,1.5,14.34,'Flat KG','AppliedMaterials_2024',NULL),</v>
      </c>
    </row>
    <row r="1361" spans="1:18" x14ac:dyDescent="0.3">
      <c r="A1361" t="str">
        <f t="shared" si="2826"/>
        <v>DHL</v>
      </c>
      <c r="B1361" s="1" t="s">
        <v>21</v>
      </c>
      <c r="C1361" s="1" t="s">
        <v>2309</v>
      </c>
      <c r="D1361">
        <v>12376</v>
      </c>
      <c r="E1361" t="s">
        <v>16</v>
      </c>
      <c r="F1361" t="str">
        <f t="shared" ref="F1361:G1361" si="2832">F1336</f>
        <v>US</v>
      </c>
      <c r="G1361" t="str">
        <f t="shared" si="2832"/>
        <v>NULL</v>
      </c>
      <c r="H1361" t="s">
        <v>2353</v>
      </c>
      <c r="I1361" t="str">
        <f t="shared" si="2823"/>
        <v>Non-Document</v>
      </c>
      <c r="J1361">
        <f t="shared" si="2828"/>
        <v>2</v>
      </c>
      <c r="K1361">
        <f t="shared" ref="K1361:L1361" si="2833">K1336</f>
        <v>1.5</v>
      </c>
      <c r="L1361">
        <f t="shared" si="2833"/>
        <v>2</v>
      </c>
      <c r="M1361">
        <f>INDEX('Express Worldwide Export'!$C$14:$S$170,MATCH('Rate Load ExpressWW Export'!L1361,'Express Worldwide Export'!$B$14:$B$170,0),MATCH("Zone "&amp;'Rate Load ExpressWW Export'!J1361,'Express Worldwide Export'!$C$13:$S$13,0))*1</f>
        <v>15.34</v>
      </c>
      <c r="N1361" t="str">
        <f t="shared" si="2825"/>
        <v>Flat KG</v>
      </c>
      <c r="O1361" t="s">
        <v>2310</v>
      </c>
      <c r="P1361" t="s">
        <v>18</v>
      </c>
      <c r="R1361" t="str">
        <f t="shared" si="2821"/>
        <v>('DHL','2024-01-01','2024-12-31','12376','Export','US',NULL,'EXPRESS WW (NON-DOC) ','Non-Document','2',1.5,2,15.34,'Flat KG','AppliedMaterials_2024',NULL),</v>
      </c>
    </row>
    <row r="1362" spans="1:18" x14ac:dyDescent="0.3">
      <c r="A1362" t="str">
        <f t="shared" si="2826"/>
        <v>DHL</v>
      </c>
      <c r="B1362" s="1" t="s">
        <v>21</v>
      </c>
      <c r="C1362" s="1" t="s">
        <v>2309</v>
      </c>
      <c r="D1362">
        <v>12376</v>
      </c>
      <c r="E1362" t="s">
        <v>16</v>
      </c>
      <c r="F1362" t="str">
        <f t="shared" ref="F1362:G1362" si="2834">F1337</f>
        <v>US</v>
      </c>
      <c r="G1362" t="str">
        <f t="shared" si="2834"/>
        <v>NULL</v>
      </c>
      <c r="H1362" t="s">
        <v>2353</v>
      </c>
      <c r="I1362" t="str">
        <f t="shared" si="2823"/>
        <v>Non-Document</v>
      </c>
      <c r="J1362">
        <f t="shared" si="2828"/>
        <v>2</v>
      </c>
      <c r="K1362">
        <f t="shared" ref="K1362:L1362" si="2835">K1337</f>
        <v>2</v>
      </c>
      <c r="L1362">
        <f t="shared" si="2835"/>
        <v>2.5</v>
      </c>
      <c r="M1362">
        <f>INDEX('Express Worldwide Export'!$C$14:$S$170,MATCH('Rate Load ExpressWW Export'!L1362,'Express Worldwide Export'!$B$14:$B$170,0),MATCH("Zone "&amp;'Rate Load ExpressWW Export'!J1362,'Express Worldwide Export'!$C$13:$S$13,0))*1</f>
        <v>15.92</v>
      </c>
      <c r="N1362" t="str">
        <f t="shared" si="2825"/>
        <v>Flat KG</v>
      </c>
      <c r="O1362" t="s">
        <v>2310</v>
      </c>
      <c r="P1362" t="s">
        <v>18</v>
      </c>
      <c r="R1362" t="str">
        <f t="shared" si="2821"/>
        <v>('DHL','2024-01-01','2024-12-31','12376','Export','US',NULL,'EXPRESS WW (NON-DOC) ','Non-Document','2',2,2.5,15.92,'Flat KG','AppliedMaterials_2024',NULL),</v>
      </c>
    </row>
    <row r="1363" spans="1:18" x14ac:dyDescent="0.3">
      <c r="A1363" t="str">
        <f t="shared" si="2826"/>
        <v>DHL</v>
      </c>
      <c r="B1363" s="1" t="s">
        <v>21</v>
      </c>
      <c r="C1363" s="1" t="s">
        <v>2309</v>
      </c>
      <c r="D1363">
        <v>12376</v>
      </c>
      <c r="E1363" t="s">
        <v>16</v>
      </c>
      <c r="F1363" t="str">
        <f t="shared" ref="F1363:G1363" si="2836">F1338</f>
        <v>US</v>
      </c>
      <c r="G1363" t="str">
        <f t="shared" si="2836"/>
        <v>NULL</v>
      </c>
      <c r="H1363" t="s">
        <v>2353</v>
      </c>
      <c r="I1363" t="str">
        <f t="shared" si="2823"/>
        <v>Non-Document</v>
      </c>
      <c r="J1363">
        <f t="shared" si="2828"/>
        <v>2</v>
      </c>
      <c r="K1363">
        <f t="shared" ref="K1363:L1363" si="2837">K1338</f>
        <v>2.5</v>
      </c>
      <c r="L1363">
        <f t="shared" si="2837"/>
        <v>3</v>
      </c>
      <c r="M1363">
        <f>INDEX('Express Worldwide Export'!$C$14:$S$170,MATCH('Rate Load ExpressWW Export'!L1363,'Express Worldwide Export'!$B$14:$B$170,0),MATCH("Zone "&amp;'Rate Load ExpressWW Export'!J1363,'Express Worldwide Export'!$C$13:$S$13,0))*1</f>
        <v>16.77</v>
      </c>
      <c r="N1363" t="str">
        <f t="shared" si="2825"/>
        <v>Flat KG</v>
      </c>
      <c r="O1363" t="s">
        <v>2310</v>
      </c>
      <c r="P1363" t="s">
        <v>18</v>
      </c>
      <c r="R1363" t="str">
        <f t="shared" si="2821"/>
        <v>('DHL','2024-01-01','2024-12-31','12376','Export','US',NULL,'EXPRESS WW (NON-DOC) ','Non-Document','2',2.5,3,16.77,'Flat KG','AppliedMaterials_2024',NULL),</v>
      </c>
    </row>
    <row r="1364" spans="1:18" x14ac:dyDescent="0.3">
      <c r="A1364" t="str">
        <f t="shared" si="2826"/>
        <v>DHL</v>
      </c>
      <c r="B1364" s="1" t="s">
        <v>21</v>
      </c>
      <c r="C1364" s="1" t="s">
        <v>2309</v>
      </c>
      <c r="D1364">
        <v>12376</v>
      </c>
      <c r="E1364" t="s">
        <v>16</v>
      </c>
      <c r="F1364" t="str">
        <f t="shared" ref="F1364:G1364" si="2838">F1339</f>
        <v>US</v>
      </c>
      <c r="G1364" t="str">
        <f t="shared" si="2838"/>
        <v>NULL</v>
      </c>
      <c r="H1364" t="s">
        <v>2353</v>
      </c>
      <c r="I1364" t="str">
        <f t="shared" si="2823"/>
        <v>Non-Document</v>
      </c>
      <c r="J1364">
        <f t="shared" si="2828"/>
        <v>2</v>
      </c>
      <c r="K1364">
        <f t="shared" ref="K1364:L1364" si="2839">K1339</f>
        <v>3</v>
      </c>
      <c r="L1364">
        <f t="shared" si="2839"/>
        <v>3.5</v>
      </c>
      <c r="M1364">
        <f>INDEX('Express Worldwide Export'!$C$14:$S$170,MATCH('Rate Load ExpressWW Export'!L1364,'Express Worldwide Export'!$B$14:$B$170,0),MATCH("Zone "&amp;'Rate Load ExpressWW Export'!J1364,'Express Worldwide Export'!$C$13:$S$13,0))*1</f>
        <v>17.62</v>
      </c>
      <c r="N1364" t="str">
        <f t="shared" si="2825"/>
        <v>Flat KG</v>
      </c>
      <c r="O1364" t="s">
        <v>2310</v>
      </c>
      <c r="P1364" t="s">
        <v>18</v>
      </c>
      <c r="R1364" t="str">
        <f t="shared" si="2821"/>
        <v>('DHL','2024-01-01','2024-12-31','12376','Export','US',NULL,'EXPRESS WW (NON-DOC) ','Non-Document','2',3,3.5,17.62,'Flat KG','AppliedMaterials_2024',NULL),</v>
      </c>
    </row>
    <row r="1365" spans="1:18" x14ac:dyDescent="0.3">
      <c r="A1365" t="str">
        <f t="shared" si="2826"/>
        <v>DHL</v>
      </c>
      <c r="B1365" s="1" t="s">
        <v>21</v>
      </c>
      <c r="C1365" s="1" t="s">
        <v>2309</v>
      </c>
      <c r="D1365">
        <v>12376</v>
      </c>
      <c r="E1365" t="s">
        <v>16</v>
      </c>
      <c r="F1365" t="str">
        <f t="shared" ref="F1365:G1365" si="2840">F1340</f>
        <v>US</v>
      </c>
      <c r="G1365" t="str">
        <f t="shared" si="2840"/>
        <v>NULL</v>
      </c>
      <c r="H1365" t="s">
        <v>2353</v>
      </c>
      <c r="I1365" t="str">
        <f t="shared" si="2823"/>
        <v>Non-Document</v>
      </c>
      <c r="J1365">
        <f t="shared" si="2828"/>
        <v>2</v>
      </c>
      <c r="K1365">
        <f t="shared" ref="K1365:L1365" si="2841">K1340</f>
        <v>3.5</v>
      </c>
      <c r="L1365">
        <f t="shared" si="2841"/>
        <v>4</v>
      </c>
      <c r="M1365">
        <f>INDEX('Express Worldwide Export'!$C$14:$S$170,MATCH('Rate Load ExpressWW Export'!L1365,'Express Worldwide Export'!$B$14:$B$170,0),MATCH("Zone "&amp;'Rate Load ExpressWW Export'!J1365,'Express Worldwide Export'!$C$13:$S$13,0))*1</f>
        <v>18.47</v>
      </c>
      <c r="N1365" t="str">
        <f t="shared" si="2825"/>
        <v>Flat KG</v>
      </c>
      <c r="O1365" t="s">
        <v>2310</v>
      </c>
      <c r="P1365" t="s">
        <v>18</v>
      </c>
      <c r="R1365" t="str">
        <f t="shared" si="2821"/>
        <v>('DHL','2024-01-01','2024-12-31','12376','Export','US',NULL,'EXPRESS WW (NON-DOC) ','Non-Document','2',3.5,4,18.47,'Flat KG','AppliedMaterials_2024',NULL),</v>
      </c>
    </row>
    <row r="1366" spans="1:18" x14ac:dyDescent="0.3">
      <c r="A1366" t="str">
        <f t="shared" si="2826"/>
        <v>DHL</v>
      </c>
      <c r="B1366" s="1" t="s">
        <v>21</v>
      </c>
      <c r="C1366" s="1" t="s">
        <v>2309</v>
      </c>
      <c r="D1366">
        <v>12376</v>
      </c>
      <c r="E1366" t="s">
        <v>16</v>
      </c>
      <c r="F1366" t="str">
        <f t="shared" ref="F1366:G1366" si="2842">F1341</f>
        <v>US</v>
      </c>
      <c r="G1366" t="str">
        <f t="shared" si="2842"/>
        <v>NULL</v>
      </c>
      <c r="H1366" t="s">
        <v>2353</v>
      </c>
      <c r="I1366" t="str">
        <f t="shared" si="2823"/>
        <v>Non-Document</v>
      </c>
      <c r="J1366">
        <f t="shared" si="2828"/>
        <v>2</v>
      </c>
      <c r="K1366">
        <f t="shared" ref="K1366:L1366" si="2843">K1341</f>
        <v>4</v>
      </c>
      <c r="L1366">
        <f t="shared" si="2843"/>
        <v>4.5</v>
      </c>
      <c r="M1366">
        <f>INDEX('Express Worldwide Export'!$C$14:$S$170,MATCH('Rate Load ExpressWW Export'!L1366,'Express Worldwide Export'!$B$14:$B$170,0),MATCH("Zone "&amp;'Rate Load ExpressWW Export'!J1366,'Express Worldwide Export'!$C$13:$S$13,0))*1</f>
        <v>19.32</v>
      </c>
      <c r="N1366" t="str">
        <f t="shared" si="2825"/>
        <v>Flat KG</v>
      </c>
      <c r="O1366" t="s">
        <v>2310</v>
      </c>
      <c r="P1366" t="s">
        <v>18</v>
      </c>
      <c r="R1366" t="str">
        <f t="shared" si="2821"/>
        <v>('DHL','2024-01-01','2024-12-31','12376','Export','US',NULL,'EXPRESS WW (NON-DOC) ','Non-Document','2',4,4.5,19.32,'Flat KG','AppliedMaterials_2024',NULL),</v>
      </c>
    </row>
    <row r="1367" spans="1:18" x14ac:dyDescent="0.3">
      <c r="A1367" t="str">
        <f t="shared" si="2826"/>
        <v>DHL</v>
      </c>
      <c r="B1367" s="1" t="s">
        <v>21</v>
      </c>
      <c r="C1367" s="1" t="s">
        <v>2309</v>
      </c>
      <c r="D1367">
        <v>12376</v>
      </c>
      <c r="E1367" t="s">
        <v>16</v>
      </c>
      <c r="F1367" t="str">
        <f t="shared" ref="F1367:G1367" si="2844">F1342</f>
        <v>US</v>
      </c>
      <c r="G1367" t="str">
        <f t="shared" si="2844"/>
        <v>NULL</v>
      </c>
      <c r="H1367" t="s">
        <v>2353</v>
      </c>
      <c r="I1367" t="str">
        <f t="shared" si="2823"/>
        <v>Non-Document</v>
      </c>
      <c r="J1367">
        <f t="shared" si="2828"/>
        <v>2</v>
      </c>
      <c r="K1367">
        <f t="shared" ref="K1367:L1367" si="2845">K1342</f>
        <v>4.5</v>
      </c>
      <c r="L1367">
        <f t="shared" si="2845"/>
        <v>5</v>
      </c>
      <c r="M1367">
        <f>INDEX('Express Worldwide Export'!$C$14:$S$170,MATCH('Rate Load ExpressWW Export'!L1367,'Express Worldwide Export'!$B$14:$B$170,0),MATCH("Zone "&amp;'Rate Load ExpressWW Export'!J1367,'Express Worldwide Export'!$C$13:$S$13,0))*1</f>
        <v>20.170000000000002</v>
      </c>
      <c r="N1367" t="str">
        <f t="shared" si="2825"/>
        <v>Flat KG</v>
      </c>
      <c r="O1367" t="s">
        <v>2310</v>
      </c>
      <c r="P1367" t="s">
        <v>18</v>
      </c>
      <c r="R1367" t="str">
        <f t="shared" si="2821"/>
        <v>('DHL','2024-01-01','2024-12-31','12376','Export','US',NULL,'EXPRESS WW (NON-DOC) ','Non-Document','2',4.5,5,20.17,'Flat KG','AppliedMaterials_2024',NULL),</v>
      </c>
    </row>
    <row r="1368" spans="1:18" x14ac:dyDescent="0.3">
      <c r="A1368" t="str">
        <f t="shared" si="2826"/>
        <v>DHL</v>
      </c>
      <c r="B1368" s="1" t="s">
        <v>21</v>
      </c>
      <c r="C1368" s="1" t="s">
        <v>2309</v>
      </c>
      <c r="D1368">
        <v>12376</v>
      </c>
      <c r="E1368" t="s">
        <v>16</v>
      </c>
      <c r="F1368" t="str">
        <f t="shared" ref="F1368:G1368" si="2846">F1343</f>
        <v>US</v>
      </c>
      <c r="G1368" t="str">
        <f t="shared" si="2846"/>
        <v>NULL</v>
      </c>
      <c r="H1368" t="s">
        <v>2353</v>
      </c>
      <c r="I1368" t="str">
        <f t="shared" si="2823"/>
        <v>Non-Document</v>
      </c>
      <c r="J1368">
        <f t="shared" si="2828"/>
        <v>2</v>
      </c>
      <c r="K1368">
        <f t="shared" ref="K1368:L1368" si="2847">K1343</f>
        <v>5</v>
      </c>
      <c r="L1368">
        <f t="shared" si="2847"/>
        <v>5.5</v>
      </c>
      <c r="M1368">
        <f>INDEX('Express Worldwide Export'!$C$14:$S$170,MATCH('Rate Load ExpressWW Export'!L1368,'Express Worldwide Export'!$B$14:$B$170,0),MATCH("Zone "&amp;'Rate Load ExpressWW Export'!J1368,'Express Worldwide Export'!$C$13:$S$13,0))*1</f>
        <v>20.92</v>
      </c>
      <c r="N1368" t="str">
        <f t="shared" si="2825"/>
        <v>Flat KG</v>
      </c>
      <c r="O1368" t="s">
        <v>2310</v>
      </c>
      <c r="P1368" t="s">
        <v>18</v>
      </c>
      <c r="R1368" t="str">
        <f t="shared" si="2821"/>
        <v>('DHL','2024-01-01','2024-12-31','12376','Export','US',NULL,'EXPRESS WW (NON-DOC) ','Non-Document','2',5,5.5,20.92,'Flat KG','AppliedMaterials_2024',NULL),</v>
      </c>
    </row>
    <row r="1369" spans="1:18" x14ac:dyDescent="0.3">
      <c r="A1369" t="str">
        <f t="shared" si="2826"/>
        <v>DHL</v>
      </c>
      <c r="B1369" s="1" t="s">
        <v>21</v>
      </c>
      <c r="C1369" s="1" t="s">
        <v>2309</v>
      </c>
      <c r="D1369">
        <v>12376</v>
      </c>
      <c r="E1369" t="s">
        <v>16</v>
      </c>
      <c r="F1369" t="str">
        <f t="shared" ref="F1369:G1369" si="2848">F1344</f>
        <v>US</v>
      </c>
      <c r="G1369" t="str">
        <f t="shared" si="2848"/>
        <v>NULL</v>
      </c>
      <c r="H1369" t="s">
        <v>2353</v>
      </c>
      <c r="I1369" t="str">
        <f t="shared" si="2823"/>
        <v>Non-Document</v>
      </c>
      <c r="J1369">
        <f t="shared" si="2828"/>
        <v>2</v>
      </c>
      <c r="K1369">
        <f t="shared" ref="K1369:L1369" si="2849">K1344</f>
        <v>5.5</v>
      </c>
      <c r="L1369">
        <f t="shared" si="2849"/>
        <v>6</v>
      </c>
      <c r="M1369">
        <f>INDEX('Express Worldwide Export'!$C$14:$S$170,MATCH('Rate Load ExpressWW Export'!L1369,'Express Worldwide Export'!$B$14:$B$170,0),MATCH("Zone "&amp;'Rate Load ExpressWW Export'!J1369,'Express Worldwide Export'!$C$13:$S$13,0))*1</f>
        <v>21.67</v>
      </c>
      <c r="N1369" t="str">
        <f t="shared" si="2825"/>
        <v>Flat KG</v>
      </c>
      <c r="O1369" t="s">
        <v>2310</v>
      </c>
      <c r="P1369" t="s">
        <v>18</v>
      </c>
      <c r="R1369" t="str">
        <f t="shared" si="2821"/>
        <v>('DHL','2024-01-01','2024-12-31','12376','Export','US',NULL,'EXPRESS WW (NON-DOC) ','Non-Document','2',5.5,6,21.67,'Flat KG','AppliedMaterials_2024',NULL),</v>
      </c>
    </row>
    <row r="1370" spans="1:18" x14ac:dyDescent="0.3">
      <c r="A1370" t="str">
        <f t="shared" si="2826"/>
        <v>DHL</v>
      </c>
      <c r="B1370" s="1" t="s">
        <v>21</v>
      </c>
      <c r="C1370" s="1" t="s">
        <v>2309</v>
      </c>
      <c r="D1370">
        <v>12376</v>
      </c>
      <c r="E1370" t="s">
        <v>16</v>
      </c>
      <c r="F1370" t="str">
        <f t="shared" ref="F1370:G1370" si="2850">F1345</f>
        <v>US</v>
      </c>
      <c r="G1370" t="str">
        <f t="shared" si="2850"/>
        <v>NULL</v>
      </c>
      <c r="H1370" t="s">
        <v>2353</v>
      </c>
      <c r="I1370" t="str">
        <f t="shared" si="2823"/>
        <v>Non-Document</v>
      </c>
      <c r="J1370">
        <f t="shared" si="2828"/>
        <v>2</v>
      </c>
      <c r="K1370">
        <f t="shared" ref="K1370:L1370" si="2851">K1345</f>
        <v>6</v>
      </c>
      <c r="L1370">
        <f t="shared" si="2851"/>
        <v>6.5</v>
      </c>
      <c r="M1370">
        <f>INDEX('Express Worldwide Export'!$C$14:$S$170,MATCH('Rate Load ExpressWW Export'!L1370,'Express Worldwide Export'!$B$14:$B$170,0),MATCH("Zone "&amp;'Rate Load ExpressWW Export'!J1370,'Express Worldwide Export'!$C$13:$S$13,0))*1</f>
        <v>22.42</v>
      </c>
      <c r="N1370" t="str">
        <f t="shared" si="2825"/>
        <v>Flat KG</v>
      </c>
      <c r="O1370" t="s">
        <v>2310</v>
      </c>
      <c r="P1370" t="s">
        <v>18</v>
      </c>
      <c r="R1370" t="str">
        <f t="shared" si="2821"/>
        <v>('DHL','2024-01-01','2024-12-31','12376','Export','US',NULL,'EXPRESS WW (NON-DOC) ','Non-Document','2',6,6.5,22.42,'Flat KG','AppliedMaterials_2024',NULL),</v>
      </c>
    </row>
    <row r="1371" spans="1:18" x14ac:dyDescent="0.3">
      <c r="A1371" t="str">
        <f t="shared" si="2826"/>
        <v>DHL</v>
      </c>
      <c r="B1371" s="1" t="s">
        <v>21</v>
      </c>
      <c r="C1371" s="1" t="s">
        <v>2309</v>
      </c>
      <c r="D1371">
        <v>12376</v>
      </c>
      <c r="E1371" t="s">
        <v>16</v>
      </c>
      <c r="F1371" t="str">
        <f t="shared" ref="F1371:G1371" si="2852">F1346</f>
        <v>US</v>
      </c>
      <c r="G1371" t="str">
        <f t="shared" si="2852"/>
        <v>NULL</v>
      </c>
      <c r="H1371" t="s">
        <v>2353</v>
      </c>
      <c r="I1371" t="str">
        <f t="shared" si="2823"/>
        <v>Non-Document</v>
      </c>
      <c r="J1371">
        <f t="shared" si="2828"/>
        <v>2</v>
      </c>
      <c r="K1371">
        <f t="shared" ref="K1371:L1371" si="2853">K1346</f>
        <v>6.5</v>
      </c>
      <c r="L1371">
        <f t="shared" si="2853"/>
        <v>7</v>
      </c>
      <c r="M1371">
        <f>INDEX('Express Worldwide Export'!$C$14:$S$170,MATCH('Rate Load ExpressWW Export'!L1371,'Express Worldwide Export'!$B$14:$B$170,0),MATCH("Zone "&amp;'Rate Load ExpressWW Export'!J1371,'Express Worldwide Export'!$C$13:$S$13,0))*1</f>
        <v>23.17</v>
      </c>
      <c r="N1371" t="str">
        <f t="shared" si="2825"/>
        <v>Flat KG</v>
      </c>
      <c r="O1371" t="s">
        <v>2310</v>
      </c>
      <c r="P1371" t="s">
        <v>18</v>
      </c>
      <c r="R1371" t="str">
        <f t="shared" si="2821"/>
        <v>('DHL','2024-01-01','2024-12-31','12376','Export','US',NULL,'EXPRESS WW (NON-DOC) ','Non-Document','2',6.5,7,23.17,'Flat KG','AppliedMaterials_2024',NULL),</v>
      </c>
    </row>
    <row r="1372" spans="1:18" x14ac:dyDescent="0.3">
      <c r="A1372" t="str">
        <f t="shared" si="2826"/>
        <v>DHL</v>
      </c>
      <c r="B1372" s="1" t="s">
        <v>21</v>
      </c>
      <c r="C1372" s="1" t="s">
        <v>2309</v>
      </c>
      <c r="D1372">
        <v>12376</v>
      </c>
      <c r="E1372" t="s">
        <v>16</v>
      </c>
      <c r="F1372" t="str">
        <f t="shared" ref="F1372:G1372" si="2854">F1347</f>
        <v>US</v>
      </c>
      <c r="G1372" t="str">
        <f t="shared" si="2854"/>
        <v>NULL</v>
      </c>
      <c r="H1372" t="s">
        <v>2353</v>
      </c>
      <c r="I1372" t="str">
        <f t="shared" si="2823"/>
        <v>Non-Document</v>
      </c>
      <c r="J1372">
        <f t="shared" si="2828"/>
        <v>2</v>
      </c>
      <c r="K1372">
        <f t="shared" ref="K1372:L1372" si="2855">K1347</f>
        <v>7</v>
      </c>
      <c r="L1372">
        <f t="shared" si="2855"/>
        <v>7.5</v>
      </c>
      <c r="M1372">
        <f>INDEX('Express Worldwide Export'!$C$14:$S$170,MATCH('Rate Load ExpressWW Export'!L1372,'Express Worldwide Export'!$B$14:$B$170,0),MATCH("Zone "&amp;'Rate Load ExpressWW Export'!J1372,'Express Worldwide Export'!$C$13:$S$13,0))*1</f>
        <v>23.92</v>
      </c>
      <c r="N1372" t="str">
        <f t="shared" si="2825"/>
        <v>Flat KG</v>
      </c>
      <c r="O1372" t="s">
        <v>2310</v>
      </c>
      <c r="P1372" t="s">
        <v>18</v>
      </c>
      <c r="R1372" t="str">
        <f t="shared" si="2821"/>
        <v>('DHL','2024-01-01','2024-12-31','12376','Export','US',NULL,'EXPRESS WW (NON-DOC) ','Non-Document','2',7,7.5,23.92,'Flat KG','AppliedMaterials_2024',NULL),</v>
      </c>
    </row>
    <row r="1373" spans="1:18" x14ac:dyDescent="0.3">
      <c r="A1373" t="str">
        <f t="shared" si="2826"/>
        <v>DHL</v>
      </c>
      <c r="B1373" s="1" t="s">
        <v>21</v>
      </c>
      <c r="C1373" s="1" t="s">
        <v>2309</v>
      </c>
      <c r="D1373">
        <v>12376</v>
      </c>
      <c r="E1373" t="s">
        <v>16</v>
      </c>
      <c r="F1373" t="str">
        <f t="shared" ref="F1373:G1373" si="2856">F1348</f>
        <v>US</v>
      </c>
      <c r="G1373" t="str">
        <f t="shared" si="2856"/>
        <v>NULL</v>
      </c>
      <c r="H1373" t="s">
        <v>2353</v>
      </c>
      <c r="I1373" t="str">
        <f t="shared" si="2823"/>
        <v>Non-Document</v>
      </c>
      <c r="J1373">
        <f t="shared" si="2828"/>
        <v>2</v>
      </c>
      <c r="K1373">
        <f t="shared" ref="K1373:L1373" si="2857">K1348</f>
        <v>7.5</v>
      </c>
      <c r="L1373">
        <f t="shared" si="2857"/>
        <v>8</v>
      </c>
      <c r="M1373">
        <f>INDEX('Express Worldwide Export'!$C$14:$S$170,MATCH('Rate Load ExpressWW Export'!L1373,'Express Worldwide Export'!$B$14:$B$170,0),MATCH("Zone "&amp;'Rate Load ExpressWW Export'!J1373,'Express Worldwide Export'!$C$13:$S$13,0))*1</f>
        <v>24.67</v>
      </c>
      <c r="N1373" t="str">
        <f t="shared" si="2825"/>
        <v>Flat KG</v>
      </c>
      <c r="O1373" t="s">
        <v>2310</v>
      </c>
      <c r="P1373" t="s">
        <v>18</v>
      </c>
      <c r="R1373" t="str">
        <f t="shared" si="2821"/>
        <v>('DHL','2024-01-01','2024-12-31','12376','Export','US',NULL,'EXPRESS WW (NON-DOC) ','Non-Document','2',7.5,8,24.67,'Flat KG','AppliedMaterials_2024',NULL),</v>
      </c>
    </row>
    <row r="1374" spans="1:18" x14ac:dyDescent="0.3">
      <c r="A1374" t="str">
        <f t="shared" si="2826"/>
        <v>DHL</v>
      </c>
      <c r="B1374" s="1" t="s">
        <v>21</v>
      </c>
      <c r="C1374" s="1" t="s">
        <v>2309</v>
      </c>
      <c r="D1374">
        <v>12376</v>
      </c>
      <c r="E1374" t="s">
        <v>16</v>
      </c>
      <c r="F1374" t="str">
        <f t="shared" ref="F1374:G1374" si="2858">F1349</f>
        <v>US</v>
      </c>
      <c r="G1374" t="str">
        <f t="shared" si="2858"/>
        <v>NULL</v>
      </c>
      <c r="H1374" t="s">
        <v>2353</v>
      </c>
      <c r="I1374" t="str">
        <f t="shared" si="2823"/>
        <v>Non-Document</v>
      </c>
      <c r="J1374">
        <f t="shared" si="2828"/>
        <v>2</v>
      </c>
      <c r="K1374">
        <f t="shared" ref="K1374:L1374" si="2859">K1349</f>
        <v>8</v>
      </c>
      <c r="L1374">
        <f t="shared" si="2859"/>
        <v>8.5</v>
      </c>
      <c r="M1374">
        <f>INDEX('Express Worldwide Export'!$C$14:$S$170,MATCH('Rate Load ExpressWW Export'!L1374,'Express Worldwide Export'!$B$14:$B$170,0),MATCH("Zone "&amp;'Rate Load ExpressWW Export'!J1374,'Express Worldwide Export'!$C$13:$S$13,0))*1</f>
        <v>25.42</v>
      </c>
      <c r="N1374" t="str">
        <f t="shared" si="2825"/>
        <v>Flat KG</v>
      </c>
      <c r="O1374" t="s">
        <v>2310</v>
      </c>
      <c r="P1374" t="s">
        <v>18</v>
      </c>
      <c r="R1374" t="str">
        <f t="shared" si="2821"/>
        <v>('DHL','2024-01-01','2024-12-31','12376','Export','US',NULL,'EXPRESS WW (NON-DOC) ','Non-Document','2',8,8.5,25.42,'Flat KG','AppliedMaterials_2024',NULL),</v>
      </c>
    </row>
    <row r="1375" spans="1:18" x14ac:dyDescent="0.3">
      <c r="A1375" t="str">
        <f t="shared" si="2826"/>
        <v>DHL</v>
      </c>
      <c r="B1375" s="1" t="s">
        <v>21</v>
      </c>
      <c r="C1375" s="1" t="s">
        <v>2309</v>
      </c>
      <c r="D1375">
        <v>12376</v>
      </c>
      <c r="E1375" t="s">
        <v>16</v>
      </c>
      <c r="F1375" t="str">
        <f t="shared" ref="F1375:G1375" si="2860">F1350</f>
        <v>US</v>
      </c>
      <c r="G1375" t="str">
        <f t="shared" si="2860"/>
        <v>NULL</v>
      </c>
      <c r="H1375" t="s">
        <v>2353</v>
      </c>
      <c r="I1375" t="str">
        <f t="shared" si="2823"/>
        <v>Non-Document</v>
      </c>
      <c r="J1375">
        <f t="shared" si="2828"/>
        <v>2</v>
      </c>
      <c r="K1375">
        <f t="shared" ref="K1375:L1375" si="2861">K1350</f>
        <v>8.5</v>
      </c>
      <c r="L1375">
        <f t="shared" si="2861"/>
        <v>9</v>
      </c>
      <c r="M1375">
        <f>INDEX('Express Worldwide Export'!$C$14:$S$170,MATCH('Rate Load ExpressWW Export'!L1375,'Express Worldwide Export'!$B$14:$B$170,0),MATCH("Zone "&amp;'Rate Load ExpressWW Export'!J1375,'Express Worldwide Export'!$C$13:$S$13,0))*1</f>
        <v>26.17</v>
      </c>
      <c r="N1375" t="str">
        <f t="shared" si="2825"/>
        <v>Flat KG</v>
      </c>
      <c r="O1375" t="s">
        <v>2310</v>
      </c>
      <c r="P1375" t="s">
        <v>18</v>
      </c>
      <c r="R1375" t="str">
        <f t="shared" si="2821"/>
        <v>('DHL','2024-01-01','2024-12-31','12376','Export','US',NULL,'EXPRESS WW (NON-DOC) ','Non-Document','2',8.5,9,26.17,'Flat KG','AppliedMaterials_2024',NULL),</v>
      </c>
    </row>
    <row r="1376" spans="1:18" x14ac:dyDescent="0.3">
      <c r="A1376" t="str">
        <f t="shared" si="2826"/>
        <v>DHL</v>
      </c>
      <c r="B1376" s="1" t="s">
        <v>21</v>
      </c>
      <c r="C1376" s="1" t="s">
        <v>2309</v>
      </c>
      <c r="D1376">
        <v>12376</v>
      </c>
      <c r="E1376" t="s">
        <v>16</v>
      </c>
      <c r="F1376" t="str">
        <f t="shared" ref="F1376:G1376" si="2862">F1351</f>
        <v>US</v>
      </c>
      <c r="G1376" t="str">
        <f t="shared" si="2862"/>
        <v>NULL</v>
      </c>
      <c r="H1376" t="s">
        <v>2353</v>
      </c>
      <c r="I1376" t="str">
        <f t="shared" si="2823"/>
        <v>Non-Document</v>
      </c>
      <c r="J1376">
        <f t="shared" si="2828"/>
        <v>2</v>
      </c>
      <c r="K1376">
        <f t="shared" ref="K1376:L1376" si="2863">K1351</f>
        <v>9</v>
      </c>
      <c r="L1376">
        <f t="shared" si="2863"/>
        <v>9.5</v>
      </c>
      <c r="M1376">
        <f>INDEX('Express Worldwide Export'!$C$14:$S$170,MATCH('Rate Load ExpressWW Export'!L1376,'Express Worldwide Export'!$B$14:$B$170,0),MATCH("Zone "&amp;'Rate Load ExpressWW Export'!J1376,'Express Worldwide Export'!$C$13:$S$13,0))*1</f>
        <v>26.92</v>
      </c>
      <c r="N1376" t="str">
        <f t="shared" si="2825"/>
        <v>Flat KG</v>
      </c>
      <c r="O1376" t="s">
        <v>2310</v>
      </c>
      <c r="P1376" t="s">
        <v>18</v>
      </c>
      <c r="R1376" t="str">
        <f t="shared" si="2821"/>
        <v>('DHL','2024-01-01','2024-12-31','12376','Export','US',NULL,'EXPRESS WW (NON-DOC) ','Non-Document','2',9,9.5,26.92,'Flat KG','AppliedMaterials_2024',NULL),</v>
      </c>
    </row>
    <row r="1377" spans="1:18" x14ac:dyDescent="0.3">
      <c r="A1377" t="str">
        <f t="shared" si="2826"/>
        <v>DHL</v>
      </c>
      <c r="B1377" s="1" t="s">
        <v>21</v>
      </c>
      <c r="C1377" s="1" t="s">
        <v>2309</v>
      </c>
      <c r="D1377">
        <v>12376</v>
      </c>
      <c r="E1377" t="s">
        <v>16</v>
      </c>
      <c r="F1377" t="str">
        <f t="shared" ref="F1377:G1377" si="2864">F1352</f>
        <v>US</v>
      </c>
      <c r="G1377" t="str">
        <f t="shared" si="2864"/>
        <v>NULL</v>
      </c>
      <c r="H1377" t="s">
        <v>2353</v>
      </c>
      <c r="I1377" t="str">
        <f t="shared" si="2823"/>
        <v>Non-Document</v>
      </c>
      <c r="J1377">
        <f t="shared" si="2828"/>
        <v>2</v>
      </c>
      <c r="K1377">
        <f t="shared" ref="K1377:L1377" si="2865">K1352</f>
        <v>9.5</v>
      </c>
      <c r="L1377">
        <f t="shared" si="2865"/>
        <v>10</v>
      </c>
      <c r="M1377">
        <f>INDEX('Express Worldwide Export'!$C$14:$S$170,MATCH('Rate Load ExpressWW Export'!L1377,'Express Worldwide Export'!$B$14:$B$170,0),MATCH("Zone "&amp;'Rate Load ExpressWW Export'!J1377,'Express Worldwide Export'!$C$13:$S$13,0))*1</f>
        <v>27.67</v>
      </c>
      <c r="N1377" t="str">
        <f t="shared" si="2825"/>
        <v>Flat KG</v>
      </c>
      <c r="O1377" t="s">
        <v>2310</v>
      </c>
      <c r="P1377" t="s">
        <v>18</v>
      </c>
      <c r="R1377" t="str">
        <f t="shared" si="2821"/>
        <v>('DHL','2024-01-01','2024-12-31','12376','Export','US',NULL,'EXPRESS WW (NON-DOC) ','Non-Document','2',9.5,10,27.67,'Flat KG','AppliedMaterials_2024',NULL),</v>
      </c>
    </row>
    <row r="1378" spans="1:18" x14ac:dyDescent="0.3">
      <c r="A1378" t="str">
        <f t="shared" si="2826"/>
        <v>DHL</v>
      </c>
      <c r="B1378" s="1" t="s">
        <v>21</v>
      </c>
      <c r="C1378" s="1" t="s">
        <v>2309</v>
      </c>
      <c r="D1378">
        <v>12376</v>
      </c>
      <c r="E1378" t="s">
        <v>16</v>
      </c>
      <c r="F1378" t="str">
        <f t="shared" ref="F1378:G1378" si="2866">F1353</f>
        <v>US</v>
      </c>
      <c r="G1378" t="str">
        <f t="shared" si="2866"/>
        <v>NULL</v>
      </c>
      <c r="H1378" t="s">
        <v>2353</v>
      </c>
      <c r="I1378" t="str">
        <f t="shared" si="2823"/>
        <v>Non-Document</v>
      </c>
      <c r="J1378">
        <f t="shared" si="2828"/>
        <v>2</v>
      </c>
      <c r="K1378">
        <f t="shared" ref="K1378:L1378" si="2867">K1353</f>
        <v>10</v>
      </c>
      <c r="L1378">
        <f t="shared" si="2867"/>
        <v>20</v>
      </c>
      <c r="M1378">
        <f>INDEX('Express Worldwide Export'!$C$14:$S$170,MATCH('Rate Load ExpressWW Export'!L1378,'Express Worldwide Export'!$B$14:$B$170,0),MATCH("Zone "&amp;'Rate Load ExpressWW Export'!J1378,'Express Worldwide Export'!$C$13:$S$13,0))*1</f>
        <v>0.41</v>
      </c>
      <c r="N1378" t="str">
        <f t="shared" si="2825"/>
        <v>Per0.5KG_A</v>
      </c>
      <c r="O1378" t="s">
        <v>2310</v>
      </c>
      <c r="P1378">
        <f>M1377</f>
        <v>27.67</v>
      </c>
      <c r="R1378" t="str">
        <f t="shared" si="2821"/>
        <v>('DHL','2024-01-01','2024-12-31','12376','Export','US',NULL,'EXPRESS WW (NON-DOC) ','Non-Document','2',10,20,0.41,'Per0.5KG_A','AppliedMaterials_2024',27.67),</v>
      </c>
    </row>
    <row r="1379" spans="1:18" x14ac:dyDescent="0.3">
      <c r="A1379" t="str">
        <f t="shared" si="2826"/>
        <v>DHL</v>
      </c>
      <c r="B1379" s="1" t="s">
        <v>21</v>
      </c>
      <c r="C1379" s="1" t="s">
        <v>2309</v>
      </c>
      <c r="D1379">
        <v>12376</v>
      </c>
      <c r="E1379" t="s">
        <v>16</v>
      </c>
      <c r="F1379" t="str">
        <f t="shared" ref="F1379:G1379" si="2868">F1354</f>
        <v>US</v>
      </c>
      <c r="G1379" t="str">
        <f t="shared" si="2868"/>
        <v>NULL</v>
      </c>
      <c r="H1379" t="s">
        <v>2353</v>
      </c>
      <c r="I1379" t="str">
        <f t="shared" si="2823"/>
        <v>Non-Document</v>
      </c>
      <c r="J1379">
        <f t="shared" si="2828"/>
        <v>2</v>
      </c>
      <c r="K1379">
        <f t="shared" ref="K1379:L1379" si="2869">K1354</f>
        <v>20</v>
      </c>
      <c r="L1379">
        <f t="shared" si="2869"/>
        <v>30</v>
      </c>
      <c r="M1379">
        <f>INDEX('Express Worldwide Export'!$C$14:$S$170,MATCH('Rate Load ExpressWW Export'!L1379,'Express Worldwide Export'!$B$14:$B$170,0),MATCH("Zone "&amp;'Rate Load ExpressWW Export'!J1379,'Express Worldwide Export'!$C$13:$S$13,0))*1</f>
        <v>0.63</v>
      </c>
      <c r="N1379" t="str">
        <f t="shared" si="2825"/>
        <v>Per0.5KG_A</v>
      </c>
      <c r="O1379" t="s">
        <v>2310</v>
      </c>
      <c r="P1379">
        <f>P1378+((K1379-K1378)*2)*M1378</f>
        <v>35.870000000000005</v>
      </c>
      <c r="R1379" t="str">
        <f t="shared" si="2821"/>
        <v>('DHL','2024-01-01','2024-12-31','12376','Export','US',NULL,'EXPRESS WW (NON-DOC) ','Non-Document','2',20,30,0.63,'Per0.5KG_A','AppliedMaterials_2024',35.87),</v>
      </c>
    </row>
    <row r="1380" spans="1:18" x14ac:dyDescent="0.3">
      <c r="A1380" t="str">
        <f t="shared" si="2826"/>
        <v>DHL</v>
      </c>
      <c r="B1380" s="1" t="s">
        <v>21</v>
      </c>
      <c r="C1380" s="1" t="s">
        <v>2309</v>
      </c>
      <c r="D1380">
        <v>12376</v>
      </c>
      <c r="E1380" t="s">
        <v>16</v>
      </c>
      <c r="F1380" t="str">
        <f t="shared" ref="F1380:G1380" si="2870">F1355</f>
        <v>US</v>
      </c>
      <c r="G1380" t="str">
        <f t="shared" si="2870"/>
        <v>NULL</v>
      </c>
      <c r="H1380" t="s">
        <v>2353</v>
      </c>
      <c r="I1380" t="str">
        <f t="shared" si="2823"/>
        <v>Non-Document</v>
      </c>
      <c r="J1380">
        <f t="shared" si="2828"/>
        <v>2</v>
      </c>
      <c r="K1380">
        <f t="shared" ref="K1380:L1380" si="2871">K1355</f>
        <v>30</v>
      </c>
      <c r="L1380">
        <f t="shared" si="2871"/>
        <v>70</v>
      </c>
      <c r="M1380">
        <f>INDEX('Express Worldwide Export'!$C$14:$S$170,MATCH('Rate Load ExpressWW Export'!L1380,'Express Worldwide Export'!$B$14:$B$170,0),MATCH("Zone "&amp;'Rate Load ExpressWW Export'!J1380,'Express Worldwide Export'!$C$13:$S$13,0))*1</f>
        <v>1.02</v>
      </c>
      <c r="N1380" t="str">
        <f t="shared" si="2825"/>
        <v>Per0.5KG_A</v>
      </c>
      <c r="O1380" t="s">
        <v>2310</v>
      </c>
      <c r="P1380">
        <f>P1379+(K1380-K1379)*2*M1379</f>
        <v>48.470000000000006</v>
      </c>
      <c r="R1380" t="str">
        <f t="shared" si="2821"/>
        <v>('DHL','2024-01-01','2024-12-31','12376','Export','US',NULL,'EXPRESS WW (NON-DOC) ','Non-Document','2',30,70,1.02,'Per0.5KG_A','AppliedMaterials_2024',48.47),</v>
      </c>
    </row>
    <row r="1381" spans="1:18" x14ac:dyDescent="0.3">
      <c r="A1381" t="str">
        <f t="shared" si="2826"/>
        <v>DHL</v>
      </c>
      <c r="B1381" s="1" t="s">
        <v>21</v>
      </c>
      <c r="C1381" s="1" t="s">
        <v>2309</v>
      </c>
      <c r="D1381">
        <v>12376</v>
      </c>
      <c r="E1381" t="s">
        <v>16</v>
      </c>
      <c r="F1381" t="str">
        <f t="shared" ref="F1381:G1381" si="2872">F1356</f>
        <v>US</v>
      </c>
      <c r="G1381" t="str">
        <f t="shared" si="2872"/>
        <v>NULL</v>
      </c>
      <c r="H1381" t="s">
        <v>2353</v>
      </c>
      <c r="I1381" t="str">
        <f t="shared" si="2823"/>
        <v>Non-Document</v>
      </c>
      <c r="J1381">
        <f t="shared" si="2828"/>
        <v>2</v>
      </c>
      <c r="K1381">
        <f t="shared" ref="K1381:L1381" si="2873">K1356</f>
        <v>70</v>
      </c>
      <c r="L1381">
        <f t="shared" si="2873"/>
        <v>300</v>
      </c>
      <c r="M1381">
        <f>INDEX('Express Worldwide Export'!$C$14:$S$170,MATCH('Rate Load ExpressWW Export'!L1381,'Express Worldwide Export'!$B$14:$B$170,0),MATCH("Zone "&amp;'Rate Load ExpressWW Export'!J1381,'Express Worldwide Export'!$C$13:$S$13,0))*1</f>
        <v>1.39</v>
      </c>
      <c r="N1381" t="str">
        <f t="shared" si="2825"/>
        <v>Per0.5KG_A</v>
      </c>
      <c r="O1381" t="s">
        <v>2310</v>
      </c>
      <c r="P1381">
        <f>P1380+(K1381-K1380)*2*M1380</f>
        <v>130.07</v>
      </c>
      <c r="R1381" t="str">
        <f t="shared" si="2821"/>
        <v>('DHL','2024-01-01','2024-12-31','12376','Export','US',NULL,'EXPRESS WW (NON-DOC) ','Non-Document','2',70,300,1.39,'Per0.5KG_A','AppliedMaterials_2024',130.07),</v>
      </c>
    </row>
    <row r="1382" spans="1:18" x14ac:dyDescent="0.3">
      <c r="A1382" t="str">
        <f t="shared" si="2826"/>
        <v>DHL</v>
      </c>
      <c r="B1382" s="1" t="s">
        <v>21</v>
      </c>
      <c r="C1382" s="1" t="s">
        <v>2309</v>
      </c>
      <c r="D1382">
        <v>12376</v>
      </c>
      <c r="E1382" t="s">
        <v>16</v>
      </c>
      <c r="F1382" t="str">
        <f t="shared" ref="F1382:G1382" si="2874">F1357</f>
        <v>US</v>
      </c>
      <c r="G1382" t="str">
        <f t="shared" si="2874"/>
        <v>NULL</v>
      </c>
      <c r="H1382" t="s">
        <v>2353</v>
      </c>
      <c r="I1382" t="str">
        <f t="shared" si="2823"/>
        <v>Non-Document</v>
      </c>
      <c r="J1382">
        <f t="shared" si="2828"/>
        <v>2</v>
      </c>
      <c r="K1382">
        <f t="shared" ref="K1382:L1382" si="2875">K1357</f>
        <v>300</v>
      </c>
      <c r="L1382">
        <f t="shared" si="2875"/>
        <v>99999</v>
      </c>
      <c r="M1382">
        <f>INDEX('Express Worldwide Export'!$C$14:$S$170,MATCH('Rate Load ExpressWW Export'!L1382,'Express Worldwide Export'!$B$14:$B$170,0),MATCH("Zone "&amp;'Rate Load ExpressWW Export'!J1382,'Express Worldwide Export'!$C$13:$S$13,0))*1</f>
        <v>1.41</v>
      </c>
      <c r="N1382" t="str">
        <f t="shared" si="2825"/>
        <v>Per0.5KG_A</v>
      </c>
      <c r="O1382" t="s">
        <v>2310</v>
      </c>
      <c r="P1382">
        <f>P1381+(K1382-K1381)*2*M1381</f>
        <v>769.47</v>
      </c>
      <c r="R1382" t="str">
        <f t="shared" si="2821"/>
        <v>('DHL','2024-01-01','2024-12-31','12376','Export','US',NULL,'EXPRESS WW (NON-DOC) ','Non-Document','2',300,99999,1.41,'Per0.5KG_A','AppliedMaterials_2024',769.47),</v>
      </c>
    </row>
    <row r="1383" spans="1:18" x14ac:dyDescent="0.3">
      <c r="A1383" t="str">
        <f t="shared" si="2826"/>
        <v>DHL</v>
      </c>
      <c r="B1383" s="1" t="s">
        <v>21</v>
      </c>
      <c r="C1383" s="1" t="s">
        <v>2309</v>
      </c>
      <c r="D1383">
        <v>12376</v>
      </c>
      <c r="E1383" t="s">
        <v>16</v>
      </c>
      <c r="F1383" t="str">
        <f t="shared" ref="F1383:G1383" si="2876">F1358</f>
        <v>US</v>
      </c>
      <c r="G1383" t="str">
        <f t="shared" si="2876"/>
        <v>NULL</v>
      </c>
      <c r="H1383" t="s">
        <v>2353</v>
      </c>
      <c r="I1383" t="str">
        <f t="shared" si="2823"/>
        <v>Non-Document</v>
      </c>
      <c r="J1383">
        <f t="shared" si="2828"/>
        <v>3</v>
      </c>
      <c r="K1383">
        <f t="shared" ref="K1383:L1383" si="2877">K1358</f>
        <v>0</v>
      </c>
      <c r="L1383">
        <f t="shared" si="2877"/>
        <v>0.5</v>
      </c>
      <c r="M1383">
        <f>INDEX('Express Worldwide Export'!$C$14:$S$170,MATCH('Rate Load ExpressWW Export'!L1383,'Express Worldwide Export'!$B$14:$B$170,0),MATCH("Zone "&amp;'Rate Load ExpressWW Export'!J1383,'Express Worldwide Export'!$C$13:$S$13,0))*1</f>
        <v>13.05</v>
      </c>
      <c r="N1383" t="str">
        <f t="shared" si="2825"/>
        <v>Flat KG</v>
      </c>
      <c r="O1383" t="s">
        <v>2310</v>
      </c>
      <c r="P1383" t="s">
        <v>18</v>
      </c>
      <c r="R1383" t="str">
        <f t="shared" si="2821"/>
        <v>('DHL','2024-01-01','2024-12-31','12376','Export','US',NULL,'EXPRESS WW (NON-DOC) ','Non-Document','3',0,0.5,13.05,'Flat KG','AppliedMaterials_2024',NULL),</v>
      </c>
    </row>
    <row r="1384" spans="1:18" x14ac:dyDescent="0.3">
      <c r="A1384" t="str">
        <f t="shared" si="2826"/>
        <v>DHL</v>
      </c>
      <c r="B1384" s="1" t="s">
        <v>21</v>
      </c>
      <c r="C1384" s="1" t="s">
        <v>2309</v>
      </c>
      <c r="D1384">
        <v>12376</v>
      </c>
      <c r="E1384" t="s">
        <v>16</v>
      </c>
      <c r="F1384" t="str">
        <f t="shared" ref="F1384:G1384" si="2878">F1359</f>
        <v>US</v>
      </c>
      <c r="G1384" t="str">
        <f t="shared" si="2878"/>
        <v>NULL</v>
      </c>
      <c r="H1384" t="s">
        <v>2353</v>
      </c>
      <c r="I1384" t="str">
        <f t="shared" si="2823"/>
        <v>Non-Document</v>
      </c>
      <c r="J1384">
        <f t="shared" si="2828"/>
        <v>3</v>
      </c>
      <c r="K1384">
        <f t="shared" ref="K1384:L1384" si="2879">K1359</f>
        <v>0.5</v>
      </c>
      <c r="L1384">
        <f t="shared" si="2879"/>
        <v>1</v>
      </c>
      <c r="M1384">
        <f>INDEX('Express Worldwide Export'!$C$14:$S$170,MATCH('Rate Load ExpressWW Export'!L1384,'Express Worldwide Export'!$B$14:$B$170,0),MATCH("Zone "&amp;'Rate Load ExpressWW Export'!J1384,'Express Worldwide Export'!$C$13:$S$13,0))*1</f>
        <v>14.8</v>
      </c>
      <c r="N1384" t="str">
        <f t="shared" si="2825"/>
        <v>Flat KG</v>
      </c>
      <c r="O1384" t="s">
        <v>2310</v>
      </c>
      <c r="P1384" t="s">
        <v>18</v>
      </c>
      <c r="R1384" t="str">
        <f t="shared" si="2821"/>
        <v>('DHL','2024-01-01','2024-12-31','12376','Export','US',NULL,'EXPRESS WW (NON-DOC) ','Non-Document','3',0.5,1,14.8,'Flat KG','AppliedMaterials_2024',NULL),</v>
      </c>
    </row>
    <row r="1385" spans="1:18" x14ac:dyDescent="0.3">
      <c r="A1385" t="str">
        <f t="shared" si="2826"/>
        <v>DHL</v>
      </c>
      <c r="B1385" s="1" t="s">
        <v>21</v>
      </c>
      <c r="C1385" s="1" t="s">
        <v>2309</v>
      </c>
      <c r="D1385">
        <v>12376</v>
      </c>
      <c r="E1385" t="s">
        <v>16</v>
      </c>
      <c r="F1385" t="str">
        <f t="shared" ref="F1385:G1385" si="2880">F1360</f>
        <v>US</v>
      </c>
      <c r="G1385" t="str">
        <f t="shared" si="2880"/>
        <v>NULL</v>
      </c>
      <c r="H1385" t="s">
        <v>2353</v>
      </c>
      <c r="I1385" t="str">
        <f t="shared" si="2823"/>
        <v>Non-Document</v>
      </c>
      <c r="J1385">
        <f t="shared" si="2828"/>
        <v>3</v>
      </c>
      <c r="K1385">
        <f t="shared" ref="K1385:L1385" si="2881">K1360</f>
        <v>1</v>
      </c>
      <c r="L1385">
        <f t="shared" si="2881"/>
        <v>1.5</v>
      </c>
      <c r="M1385">
        <f>INDEX('Express Worldwide Export'!$C$14:$S$170,MATCH('Rate Load ExpressWW Export'!L1385,'Express Worldwide Export'!$B$14:$B$170,0),MATCH("Zone "&amp;'Rate Load ExpressWW Export'!J1385,'Express Worldwide Export'!$C$13:$S$13,0))*1</f>
        <v>16.09</v>
      </c>
      <c r="N1385" t="str">
        <f t="shared" si="2825"/>
        <v>Flat KG</v>
      </c>
      <c r="O1385" t="s">
        <v>2310</v>
      </c>
      <c r="P1385" t="s">
        <v>18</v>
      </c>
      <c r="R1385" t="str">
        <f t="shared" si="2821"/>
        <v>('DHL','2024-01-01','2024-12-31','12376','Export','US',NULL,'EXPRESS WW (NON-DOC) ','Non-Document','3',1,1.5,16.09,'Flat KG','AppliedMaterials_2024',NULL),</v>
      </c>
    </row>
    <row r="1386" spans="1:18" x14ac:dyDescent="0.3">
      <c r="A1386" t="str">
        <f t="shared" si="2826"/>
        <v>DHL</v>
      </c>
      <c r="B1386" s="1" t="s">
        <v>21</v>
      </c>
      <c r="C1386" s="1" t="s">
        <v>2309</v>
      </c>
      <c r="D1386">
        <v>12376</v>
      </c>
      <c r="E1386" t="s">
        <v>16</v>
      </c>
      <c r="F1386" t="str">
        <f t="shared" ref="F1386:G1386" si="2882">F1361</f>
        <v>US</v>
      </c>
      <c r="G1386" t="str">
        <f t="shared" si="2882"/>
        <v>NULL</v>
      </c>
      <c r="H1386" t="s">
        <v>2353</v>
      </c>
      <c r="I1386" t="str">
        <f t="shared" si="2823"/>
        <v>Non-Document</v>
      </c>
      <c r="J1386">
        <f t="shared" si="2828"/>
        <v>3</v>
      </c>
      <c r="K1386">
        <f t="shared" ref="K1386:L1386" si="2883">K1361</f>
        <v>1.5</v>
      </c>
      <c r="L1386">
        <f t="shared" si="2883"/>
        <v>2</v>
      </c>
      <c r="M1386">
        <f>INDEX('Express Worldwide Export'!$C$14:$S$170,MATCH('Rate Load ExpressWW Export'!L1386,'Express Worldwide Export'!$B$14:$B$170,0),MATCH("Zone "&amp;'Rate Load ExpressWW Export'!J1386,'Express Worldwide Export'!$C$13:$S$13,0))*1</f>
        <v>17.38</v>
      </c>
      <c r="N1386" t="str">
        <f t="shared" si="2825"/>
        <v>Flat KG</v>
      </c>
      <c r="O1386" t="s">
        <v>2310</v>
      </c>
      <c r="P1386" t="s">
        <v>18</v>
      </c>
      <c r="R1386" t="str">
        <f t="shared" si="2821"/>
        <v>('DHL','2024-01-01','2024-12-31','12376','Export','US',NULL,'EXPRESS WW (NON-DOC) ','Non-Document','3',1.5,2,17.38,'Flat KG','AppliedMaterials_2024',NULL),</v>
      </c>
    </row>
    <row r="1387" spans="1:18" x14ac:dyDescent="0.3">
      <c r="A1387" t="str">
        <f t="shared" si="2826"/>
        <v>DHL</v>
      </c>
      <c r="B1387" s="1" t="s">
        <v>21</v>
      </c>
      <c r="C1387" s="1" t="s">
        <v>2309</v>
      </c>
      <c r="D1387">
        <v>12376</v>
      </c>
      <c r="E1387" t="s">
        <v>16</v>
      </c>
      <c r="F1387" t="str">
        <f t="shared" ref="F1387:G1387" si="2884">F1362</f>
        <v>US</v>
      </c>
      <c r="G1387" t="str">
        <f t="shared" si="2884"/>
        <v>NULL</v>
      </c>
      <c r="H1387" t="s">
        <v>2353</v>
      </c>
      <c r="I1387" t="str">
        <f t="shared" si="2823"/>
        <v>Non-Document</v>
      </c>
      <c r="J1387">
        <f t="shared" si="2828"/>
        <v>3</v>
      </c>
      <c r="K1387">
        <f t="shared" ref="K1387:L1387" si="2885">K1362</f>
        <v>2</v>
      </c>
      <c r="L1387">
        <f t="shared" si="2885"/>
        <v>2.5</v>
      </c>
      <c r="M1387">
        <f>INDEX('Express Worldwide Export'!$C$14:$S$170,MATCH('Rate Load ExpressWW Export'!L1387,'Express Worldwide Export'!$B$14:$B$170,0),MATCH("Zone "&amp;'Rate Load ExpressWW Export'!J1387,'Express Worldwide Export'!$C$13:$S$13,0))*1</f>
        <v>18.649999999999999</v>
      </c>
      <c r="N1387" t="str">
        <f t="shared" si="2825"/>
        <v>Flat KG</v>
      </c>
      <c r="O1387" t="s">
        <v>2310</v>
      </c>
      <c r="P1387" t="s">
        <v>18</v>
      </c>
      <c r="R1387" t="str">
        <f t="shared" si="2821"/>
        <v>('DHL','2024-01-01','2024-12-31','12376','Export','US',NULL,'EXPRESS WW (NON-DOC) ','Non-Document','3',2,2.5,18.65,'Flat KG','AppliedMaterials_2024',NULL),</v>
      </c>
    </row>
    <row r="1388" spans="1:18" x14ac:dyDescent="0.3">
      <c r="A1388" t="str">
        <f t="shared" si="2826"/>
        <v>DHL</v>
      </c>
      <c r="B1388" s="1" t="s">
        <v>21</v>
      </c>
      <c r="C1388" s="1" t="s">
        <v>2309</v>
      </c>
      <c r="D1388">
        <v>12376</v>
      </c>
      <c r="E1388" t="s">
        <v>16</v>
      </c>
      <c r="F1388" t="str">
        <f t="shared" ref="F1388:G1388" si="2886">F1363</f>
        <v>US</v>
      </c>
      <c r="G1388" t="str">
        <f t="shared" si="2886"/>
        <v>NULL</v>
      </c>
      <c r="H1388" t="s">
        <v>2353</v>
      </c>
      <c r="I1388" t="str">
        <f t="shared" si="2823"/>
        <v>Non-Document</v>
      </c>
      <c r="J1388">
        <f t="shared" si="2828"/>
        <v>3</v>
      </c>
      <c r="K1388">
        <f t="shared" ref="K1388:L1388" si="2887">K1363</f>
        <v>2.5</v>
      </c>
      <c r="L1388">
        <f t="shared" si="2887"/>
        <v>3</v>
      </c>
      <c r="M1388">
        <f>INDEX('Express Worldwide Export'!$C$14:$S$170,MATCH('Rate Load ExpressWW Export'!L1388,'Express Worldwide Export'!$B$14:$B$170,0),MATCH("Zone "&amp;'Rate Load ExpressWW Export'!J1388,'Express Worldwide Export'!$C$13:$S$13,0))*1</f>
        <v>19.739999999999998</v>
      </c>
      <c r="N1388" t="str">
        <f t="shared" si="2825"/>
        <v>Flat KG</v>
      </c>
      <c r="O1388" t="s">
        <v>2310</v>
      </c>
      <c r="P1388" t="s">
        <v>18</v>
      </c>
      <c r="R1388" t="str">
        <f t="shared" si="2821"/>
        <v>('DHL','2024-01-01','2024-12-31','12376','Export','US',NULL,'EXPRESS WW (NON-DOC) ','Non-Document','3',2.5,3,19.74,'Flat KG','AppliedMaterials_2024',NULL),</v>
      </c>
    </row>
    <row r="1389" spans="1:18" x14ac:dyDescent="0.3">
      <c r="A1389" t="str">
        <f t="shared" si="2826"/>
        <v>DHL</v>
      </c>
      <c r="B1389" s="1" t="s">
        <v>21</v>
      </c>
      <c r="C1389" s="1" t="s">
        <v>2309</v>
      </c>
      <c r="D1389">
        <v>12376</v>
      </c>
      <c r="E1389" t="s">
        <v>16</v>
      </c>
      <c r="F1389" t="str">
        <f t="shared" ref="F1389:G1389" si="2888">F1364</f>
        <v>US</v>
      </c>
      <c r="G1389" t="str">
        <f t="shared" si="2888"/>
        <v>NULL</v>
      </c>
      <c r="H1389" t="s">
        <v>2353</v>
      </c>
      <c r="I1389" t="str">
        <f t="shared" si="2823"/>
        <v>Non-Document</v>
      </c>
      <c r="J1389">
        <f t="shared" si="2828"/>
        <v>3</v>
      </c>
      <c r="K1389">
        <f t="shared" ref="K1389:L1389" si="2889">K1364</f>
        <v>3</v>
      </c>
      <c r="L1389">
        <f t="shared" si="2889"/>
        <v>3.5</v>
      </c>
      <c r="M1389">
        <f>INDEX('Express Worldwide Export'!$C$14:$S$170,MATCH('Rate Load ExpressWW Export'!L1389,'Express Worldwide Export'!$B$14:$B$170,0),MATCH("Zone "&amp;'Rate Load ExpressWW Export'!J1389,'Express Worldwide Export'!$C$13:$S$13,0))*1</f>
        <v>20.83</v>
      </c>
      <c r="N1389" t="str">
        <f t="shared" si="2825"/>
        <v>Flat KG</v>
      </c>
      <c r="O1389" t="s">
        <v>2310</v>
      </c>
      <c r="P1389" t="s">
        <v>18</v>
      </c>
      <c r="R1389" t="str">
        <f t="shared" si="2821"/>
        <v>('DHL','2024-01-01','2024-12-31','12376','Export','US',NULL,'EXPRESS WW (NON-DOC) ','Non-Document','3',3,3.5,20.83,'Flat KG','AppliedMaterials_2024',NULL),</v>
      </c>
    </row>
    <row r="1390" spans="1:18" x14ac:dyDescent="0.3">
      <c r="A1390" t="str">
        <f t="shared" si="2826"/>
        <v>DHL</v>
      </c>
      <c r="B1390" s="1" t="s">
        <v>21</v>
      </c>
      <c r="C1390" s="1" t="s">
        <v>2309</v>
      </c>
      <c r="D1390">
        <v>12376</v>
      </c>
      <c r="E1390" t="s">
        <v>16</v>
      </c>
      <c r="F1390" t="str">
        <f t="shared" ref="F1390:G1390" si="2890">F1365</f>
        <v>US</v>
      </c>
      <c r="G1390" t="str">
        <f t="shared" si="2890"/>
        <v>NULL</v>
      </c>
      <c r="H1390" t="s">
        <v>2353</v>
      </c>
      <c r="I1390" t="str">
        <f t="shared" si="2823"/>
        <v>Non-Document</v>
      </c>
      <c r="J1390">
        <f t="shared" si="2828"/>
        <v>3</v>
      </c>
      <c r="K1390">
        <f t="shared" ref="K1390:L1390" si="2891">K1365</f>
        <v>3.5</v>
      </c>
      <c r="L1390">
        <f t="shared" si="2891"/>
        <v>4</v>
      </c>
      <c r="M1390">
        <f>INDEX('Express Worldwide Export'!$C$14:$S$170,MATCH('Rate Load ExpressWW Export'!L1390,'Express Worldwide Export'!$B$14:$B$170,0),MATCH("Zone "&amp;'Rate Load ExpressWW Export'!J1390,'Express Worldwide Export'!$C$13:$S$13,0))*1</f>
        <v>21.92</v>
      </c>
      <c r="N1390" t="str">
        <f t="shared" si="2825"/>
        <v>Flat KG</v>
      </c>
      <c r="O1390" t="s">
        <v>2310</v>
      </c>
      <c r="P1390" t="s">
        <v>18</v>
      </c>
      <c r="R1390" t="str">
        <f t="shared" si="2821"/>
        <v>('DHL','2024-01-01','2024-12-31','12376','Export','US',NULL,'EXPRESS WW (NON-DOC) ','Non-Document','3',3.5,4,21.92,'Flat KG','AppliedMaterials_2024',NULL),</v>
      </c>
    </row>
    <row r="1391" spans="1:18" x14ac:dyDescent="0.3">
      <c r="A1391" t="str">
        <f t="shared" si="2826"/>
        <v>DHL</v>
      </c>
      <c r="B1391" s="1" t="s">
        <v>21</v>
      </c>
      <c r="C1391" s="1" t="s">
        <v>2309</v>
      </c>
      <c r="D1391">
        <v>12376</v>
      </c>
      <c r="E1391" t="s">
        <v>16</v>
      </c>
      <c r="F1391" t="str">
        <f t="shared" ref="F1391:G1391" si="2892">F1366</f>
        <v>US</v>
      </c>
      <c r="G1391" t="str">
        <f t="shared" si="2892"/>
        <v>NULL</v>
      </c>
      <c r="H1391" t="s">
        <v>2353</v>
      </c>
      <c r="I1391" t="str">
        <f t="shared" si="2823"/>
        <v>Non-Document</v>
      </c>
      <c r="J1391">
        <f t="shared" si="2828"/>
        <v>3</v>
      </c>
      <c r="K1391">
        <f t="shared" ref="K1391:L1391" si="2893">K1366</f>
        <v>4</v>
      </c>
      <c r="L1391">
        <f t="shared" si="2893"/>
        <v>4.5</v>
      </c>
      <c r="M1391">
        <f>INDEX('Express Worldwide Export'!$C$14:$S$170,MATCH('Rate Load ExpressWW Export'!L1391,'Express Worldwide Export'!$B$14:$B$170,0),MATCH("Zone "&amp;'Rate Load ExpressWW Export'!J1391,'Express Worldwide Export'!$C$13:$S$13,0))*1</f>
        <v>23.01</v>
      </c>
      <c r="N1391" t="str">
        <f t="shared" si="2825"/>
        <v>Flat KG</v>
      </c>
      <c r="O1391" t="s">
        <v>2310</v>
      </c>
      <c r="P1391" t="s">
        <v>18</v>
      </c>
      <c r="R1391" t="str">
        <f t="shared" si="2821"/>
        <v>('DHL','2024-01-01','2024-12-31','12376','Export','US',NULL,'EXPRESS WW (NON-DOC) ','Non-Document','3',4,4.5,23.01,'Flat KG','AppliedMaterials_2024',NULL),</v>
      </c>
    </row>
    <row r="1392" spans="1:18" x14ac:dyDescent="0.3">
      <c r="A1392" t="str">
        <f t="shared" si="2826"/>
        <v>DHL</v>
      </c>
      <c r="B1392" s="1" t="s">
        <v>21</v>
      </c>
      <c r="C1392" s="1" t="s">
        <v>2309</v>
      </c>
      <c r="D1392">
        <v>12376</v>
      </c>
      <c r="E1392" t="s">
        <v>16</v>
      </c>
      <c r="F1392" t="str">
        <f t="shared" ref="F1392:G1392" si="2894">F1367</f>
        <v>US</v>
      </c>
      <c r="G1392" t="str">
        <f t="shared" si="2894"/>
        <v>NULL</v>
      </c>
      <c r="H1392" t="s">
        <v>2353</v>
      </c>
      <c r="I1392" t="str">
        <f t="shared" si="2823"/>
        <v>Non-Document</v>
      </c>
      <c r="J1392">
        <f t="shared" si="2828"/>
        <v>3</v>
      </c>
      <c r="K1392">
        <f t="shared" ref="K1392:L1392" si="2895">K1367</f>
        <v>4.5</v>
      </c>
      <c r="L1392">
        <f t="shared" si="2895"/>
        <v>5</v>
      </c>
      <c r="M1392">
        <f>INDEX('Express Worldwide Export'!$C$14:$S$170,MATCH('Rate Load ExpressWW Export'!L1392,'Express Worldwide Export'!$B$14:$B$170,0),MATCH("Zone "&amp;'Rate Load ExpressWW Export'!J1392,'Express Worldwide Export'!$C$13:$S$13,0))*1</f>
        <v>24.1</v>
      </c>
      <c r="N1392" t="str">
        <f t="shared" si="2825"/>
        <v>Flat KG</v>
      </c>
      <c r="O1392" t="s">
        <v>2310</v>
      </c>
      <c r="P1392" t="s">
        <v>18</v>
      </c>
      <c r="R1392" t="str">
        <f t="shared" si="2821"/>
        <v>('DHL','2024-01-01','2024-12-31','12376','Export','US',NULL,'EXPRESS WW (NON-DOC) ','Non-Document','3',4.5,5,24.1,'Flat KG','AppliedMaterials_2024',NULL),</v>
      </c>
    </row>
    <row r="1393" spans="1:18" x14ac:dyDescent="0.3">
      <c r="A1393" t="str">
        <f t="shared" si="2826"/>
        <v>DHL</v>
      </c>
      <c r="B1393" s="1" t="s">
        <v>21</v>
      </c>
      <c r="C1393" s="1" t="s">
        <v>2309</v>
      </c>
      <c r="D1393">
        <v>12376</v>
      </c>
      <c r="E1393" t="s">
        <v>16</v>
      </c>
      <c r="F1393" t="str">
        <f t="shared" ref="F1393:G1393" si="2896">F1368</f>
        <v>US</v>
      </c>
      <c r="G1393" t="str">
        <f t="shared" si="2896"/>
        <v>NULL</v>
      </c>
      <c r="H1393" t="s">
        <v>2353</v>
      </c>
      <c r="I1393" t="str">
        <f t="shared" si="2823"/>
        <v>Non-Document</v>
      </c>
      <c r="J1393">
        <f t="shared" si="2828"/>
        <v>3</v>
      </c>
      <c r="K1393">
        <f t="shared" ref="K1393:L1393" si="2897">K1368</f>
        <v>5</v>
      </c>
      <c r="L1393">
        <f t="shared" si="2897"/>
        <v>5.5</v>
      </c>
      <c r="M1393">
        <f>INDEX('Express Worldwide Export'!$C$14:$S$170,MATCH('Rate Load ExpressWW Export'!L1393,'Express Worldwide Export'!$B$14:$B$170,0),MATCH("Zone "&amp;'Rate Load ExpressWW Export'!J1393,'Express Worldwide Export'!$C$13:$S$13,0))*1</f>
        <v>25.05</v>
      </c>
      <c r="N1393" t="str">
        <f t="shared" si="2825"/>
        <v>Flat KG</v>
      </c>
      <c r="O1393" t="s">
        <v>2310</v>
      </c>
      <c r="P1393" t="s">
        <v>18</v>
      </c>
      <c r="R1393" t="str">
        <f t="shared" si="2821"/>
        <v>('DHL','2024-01-01','2024-12-31','12376','Export','US',NULL,'EXPRESS WW (NON-DOC) ','Non-Document','3',5,5.5,25.05,'Flat KG','AppliedMaterials_2024',NULL),</v>
      </c>
    </row>
    <row r="1394" spans="1:18" x14ac:dyDescent="0.3">
      <c r="A1394" t="str">
        <f t="shared" si="2826"/>
        <v>DHL</v>
      </c>
      <c r="B1394" s="1" t="s">
        <v>21</v>
      </c>
      <c r="C1394" s="1" t="s">
        <v>2309</v>
      </c>
      <c r="D1394">
        <v>12376</v>
      </c>
      <c r="E1394" t="s">
        <v>16</v>
      </c>
      <c r="F1394" t="str">
        <f t="shared" ref="F1394:G1394" si="2898">F1369</f>
        <v>US</v>
      </c>
      <c r="G1394" t="str">
        <f t="shared" si="2898"/>
        <v>NULL</v>
      </c>
      <c r="H1394" t="s">
        <v>2353</v>
      </c>
      <c r="I1394" t="str">
        <f t="shared" si="2823"/>
        <v>Non-Document</v>
      </c>
      <c r="J1394">
        <f t="shared" si="2828"/>
        <v>3</v>
      </c>
      <c r="K1394">
        <f t="shared" ref="K1394:L1394" si="2899">K1369</f>
        <v>5.5</v>
      </c>
      <c r="L1394">
        <f t="shared" si="2899"/>
        <v>6</v>
      </c>
      <c r="M1394">
        <f>INDEX('Express Worldwide Export'!$C$14:$S$170,MATCH('Rate Load ExpressWW Export'!L1394,'Express Worldwide Export'!$B$14:$B$170,0),MATCH("Zone "&amp;'Rate Load ExpressWW Export'!J1394,'Express Worldwide Export'!$C$13:$S$13,0))*1</f>
        <v>26</v>
      </c>
      <c r="N1394" t="str">
        <f t="shared" si="2825"/>
        <v>Flat KG</v>
      </c>
      <c r="O1394" t="s">
        <v>2310</v>
      </c>
      <c r="P1394" t="s">
        <v>18</v>
      </c>
      <c r="R1394" t="str">
        <f t="shared" si="2821"/>
        <v>('DHL','2024-01-01','2024-12-31','12376','Export','US',NULL,'EXPRESS WW (NON-DOC) ','Non-Document','3',5.5,6,26,'Flat KG','AppliedMaterials_2024',NULL),</v>
      </c>
    </row>
    <row r="1395" spans="1:18" x14ac:dyDescent="0.3">
      <c r="A1395" t="str">
        <f t="shared" si="2826"/>
        <v>DHL</v>
      </c>
      <c r="B1395" s="1" t="s">
        <v>21</v>
      </c>
      <c r="C1395" s="1" t="s">
        <v>2309</v>
      </c>
      <c r="D1395">
        <v>12376</v>
      </c>
      <c r="E1395" t="s">
        <v>16</v>
      </c>
      <c r="F1395" t="str">
        <f t="shared" ref="F1395:G1395" si="2900">F1370</f>
        <v>US</v>
      </c>
      <c r="G1395" t="str">
        <f t="shared" si="2900"/>
        <v>NULL</v>
      </c>
      <c r="H1395" t="s">
        <v>2353</v>
      </c>
      <c r="I1395" t="str">
        <f t="shared" si="2823"/>
        <v>Non-Document</v>
      </c>
      <c r="J1395">
        <f t="shared" si="2828"/>
        <v>3</v>
      </c>
      <c r="K1395">
        <f t="shared" ref="K1395:L1395" si="2901">K1370</f>
        <v>6</v>
      </c>
      <c r="L1395">
        <f t="shared" si="2901"/>
        <v>6.5</v>
      </c>
      <c r="M1395">
        <f>INDEX('Express Worldwide Export'!$C$14:$S$170,MATCH('Rate Load ExpressWW Export'!L1395,'Express Worldwide Export'!$B$14:$B$170,0),MATCH("Zone "&amp;'Rate Load ExpressWW Export'!J1395,'Express Worldwide Export'!$C$13:$S$13,0))*1</f>
        <v>26.95</v>
      </c>
      <c r="N1395" t="str">
        <f t="shared" si="2825"/>
        <v>Flat KG</v>
      </c>
      <c r="O1395" t="s">
        <v>2310</v>
      </c>
      <c r="P1395" t="s">
        <v>18</v>
      </c>
      <c r="R1395" t="str">
        <f t="shared" si="2821"/>
        <v>('DHL','2024-01-01','2024-12-31','12376','Export','US',NULL,'EXPRESS WW (NON-DOC) ','Non-Document','3',6,6.5,26.95,'Flat KG','AppliedMaterials_2024',NULL),</v>
      </c>
    </row>
    <row r="1396" spans="1:18" x14ac:dyDescent="0.3">
      <c r="A1396" t="str">
        <f t="shared" si="2826"/>
        <v>DHL</v>
      </c>
      <c r="B1396" s="1" t="s">
        <v>21</v>
      </c>
      <c r="C1396" s="1" t="s">
        <v>2309</v>
      </c>
      <c r="D1396">
        <v>12376</v>
      </c>
      <c r="E1396" t="s">
        <v>16</v>
      </c>
      <c r="F1396" t="str">
        <f t="shared" ref="F1396:G1396" si="2902">F1371</f>
        <v>US</v>
      </c>
      <c r="G1396" t="str">
        <f t="shared" si="2902"/>
        <v>NULL</v>
      </c>
      <c r="H1396" t="s">
        <v>2353</v>
      </c>
      <c r="I1396" t="str">
        <f t="shared" si="2823"/>
        <v>Non-Document</v>
      </c>
      <c r="J1396">
        <f t="shared" si="2828"/>
        <v>3</v>
      </c>
      <c r="K1396">
        <f t="shared" ref="K1396:L1396" si="2903">K1371</f>
        <v>6.5</v>
      </c>
      <c r="L1396">
        <f t="shared" si="2903"/>
        <v>7</v>
      </c>
      <c r="M1396">
        <f>INDEX('Express Worldwide Export'!$C$14:$S$170,MATCH('Rate Load ExpressWW Export'!L1396,'Express Worldwide Export'!$B$14:$B$170,0),MATCH("Zone "&amp;'Rate Load ExpressWW Export'!J1396,'Express Worldwide Export'!$C$13:$S$13,0))*1</f>
        <v>27.9</v>
      </c>
      <c r="N1396" t="str">
        <f t="shared" si="2825"/>
        <v>Flat KG</v>
      </c>
      <c r="O1396" t="s">
        <v>2310</v>
      </c>
      <c r="P1396" t="s">
        <v>18</v>
      </c>
      <c r="R1396" t="str">
        <f t="shared" si="2821"/>
        <v>('DHL','2024-01-01','2024-12-31','12376','Export','US',NULL,'EXPRESS WW (NON-DOC) ','Non-Document','3',6.5,7,27.9,'Flat KG','AppliedMaterials_2024',NULL),</v>
      </c>
    </row>
    <row r="1397" spans="1:18" x14ac:dyDescent="0.3">
      <c r="A1397" t="str">
        <f t="shared" si="2826"/>
        <v>DHL</v>
      </c>
      <c r="B1397" s="1" t="s">
        <v>21</v>
      </c>
      <c r="C1397" s="1" t="s">
        <v>2309</v>
      </c>
      <c r="D1397">
        <v>12376</v>
      </c>
      <c r="E1397" t="s">
        <v>16</v>
      </c>
      <c r="F1397" t="str">
        <f t="shared" ref="F1397:G1397" si="2904">F1372</f>
        <v>US</v>
      </c>
      <c r="G1397" t="str">
        <f t="shared" si="2904"/>
        <v>NULL</v>
      </c>
      <c r="H1397" t="s">
        <v>2353</v>
      </c>
      <c r="I1397" t="str">
        <f t="shared" si="2823"/>
        <v>Non-Document</v>
      </c>
      <c r="J1397">
        <f t="shared" si="2828"/>
        <v>3</v>
      </c>
      <c r="K1397">
        <f t="shared" ref="K1397:L1397" si="2905">K1372</f>
        <v>7</v>
      </c>
      <c r="L1397">
        <f t="shared" si="2905"/>
        <v>7.5</v>
      </c>
      <c r="M1397">
        <f>INDEX('Express Worldwide Export'!$C$14:$S$170,MATCH('Rate Load ExpressWW Export'!L1397,'Express Worldwide Export'!$B$14:$B$170,0),MATCH("Zone "&amp;'Rate Load ExpressWW Export'!J1397,'Express Worldwide Export'!$C$13:$S$13,0))*1</f>
        <v>28.85</v>
      </c>
      <c r="N1397" t="str">
        <f t="shared" si="2825"/>
        <v>Flat KG</v>
      </c>
      <c r="O1397" t="s">
        <v>2310</v>
      </c>
      <c r="P1397" t="s">
        <v>18</v>
      </c>
      <c r="R1397" t="str">
        <f t="shared" si="2821"/>
        <v>('DHL','2024-01-01','2024-12-31','12376','Export','US',NULL,'EXPRESS WW (NON-DOC) ','Non-Document','3',7,7.5,28.85,'Flat KG','AppliedMaterials_2024',NULL),</v>
      </c>
    </row>
    <row r="1398" spans="1:18" x14ac:dyDescent="0.3">
      <c r="A1398" t="str">
        <f t="shared" si="2826"/>
        <v>DHL</v>
      </c>
      <c r="B1398" s="1" t="s">
        <v>21</v>
      </c>
      <c r="C1398" s="1" t="s">
        <v>2309</v>
      </c>
      <c r="D1398">
        <v>12376</v>
      </c>
      <c r="E1398" t="s">
        <v>16</v>
      </c>
      <c r="F1398" t="str">
        <f t="shared" ref="F1398:G1398" si="2906">F1373</f>
        <v>US</v>
      </c>
      <c r="G1398" t="str">
        <f t="shared" si="2906"/>
        <v>NULL</v>
      </c>
      <c r="H1398" t="s">
        <v>2353</v>
      </c>
      <c r="I1398" t="str">
        <f t="shared" si="2823"/>
        <v>Non-Document</v>
      </c>
      <c r="J1398">
        <f t="shared" si="2828"/>
        <v>3</v>
      </c>
      <c r="K1398">
        <f t="shared" ref="K1398:L1398" si="2907">K1373</f>
        <v>7.5</v>
      </c>
      <c r="L1398">
        <f t="shared" si="2907"/>
        <v>8</v>
      </c>
      <c r="M1398">
        <f>INDEX('Express Worldwide Export'!$C$14:$S$170,MATCH('Rate Load ExpressWW Export'!L1398,'Express Worldwide Export'!$B$14:$B$170,0),MATCH("Zone "&amp;'Rate Load ExpressWW Export'!J1398,'Express Worldwide Export'!$C$13:$S$13,0))*1</f>
        <v>29.8</v>
      </c>
      <c r="N1398" t="str">
        <f t="shared" si="2825"/>
        <v>Flat KG</v>
      </c>
      <c r="O1398" t="s">
        <v>2310</v>
      </c>
      <c r="P1398" t="s">
        <v>18</v>
      </c>
      <c r="R1398" t="str">
        <f t="shared" si="2821"/>
        <v>('DHL','2024-01-01','2024-12-31','12376','Export','US',NULL,'EXPRESS WW (NON-DOC) ','Non-Document','3',7.5,8,29.8,'Flat KG','AppliedMaterials_2024',NULL),</v>
      </c>
    </row>
    <row r="1399" spans="1:18" x14ac:dyDescent="0.3">
      <c r="A1399" t="str">
        <f t="shared" si="2826"/>
        <v>DHL</v>
      </c>
      <c r="B1399" s="1" t="s">
        <v>21</v>
      </c>
      <c r="C1399" s="1" t="s">
        <v>2309</v>
      </c>
      <c r="D1399">
        <v>12376</v>
      </c>
      <c r="E1399" t="s">
        <v>16</v>
      </c>
      <c r="F1399" t="str">
        <f t="shared" ref="F1399:G1399" si="2908">F1374</f>
        <v>US</v>
      </c>
      <c r="G1399" t="str">
        <f t="shared" si="2908"/>
        <v>NULL</v>
      </c>
      <c r="H1399" t="s">
        <v>2353</v>
      </c>
      <c r="I1399" t="str">
        <f t="shared" si="2823"/>
        <v>Non-Document</v>
      </c>
      <c r="J1399">
        <f t="shared" si="2828"/>
        <v>3</v>
      </c>
      <c r="K1399">
        <f t="shared" ref="K1399:L1399" si="2909">K1374</f>
        <v>8</v>
      </c>
      <c r="L1399">
        <f t="shared" si="2909"/>
        <v>8.5</v>
      </c>
      <c r="M1399">
        <f>INDEX('Express Worldwide Export'!$C$14:$S$170,MATCH('Rate Load ExpressWW Export'!L1399,'Express Worldwide Export'!$B$14:$B$170,0),MATCH("Zone "&amp;'Rate Load ExpressWW Export'!J1399,'Express Worldwide Export'!$C$13:$S$13,0))*1</f>
        <v>30.75</v>
      </c>
      <c r="N1399" t="str">
        <f t="shared" si="2825"/>
        <v>Flat KG</v>
      </c>
      <c r="O1399" t="s">
        <v>2310</v>
      </c>
      <c r="P1399" t="s">
        <v>18</v>
      </c>
      <c r="R1399" t="str">
        <f t="shared" si="2821"/>
        <v>('DHL','2024-01-01','2024-12-31','12376','Export','US',NULL,'EXPRESS WW (NON-DOC) ','Non-Document','3',8,8.5,30.75,'Flat KG','AppliedMaterials_2024',NULL),</v>
      </c>
    </row>
    <row r="1400" spans="1:18" x14ac:dyDescent="0.3">
      <c r="A1400" t="str">
        <f t="shared" si="2826"/>
        <v>DHL</v>
      </c>
      <c r="B1400" s="1" t="s">
        <v>21</v>
      </c>
      <c r="C1400" s="1" t="s">
        <v>2309</v>
      </c>
      <c r="D1400">
        <v>12376</v>
      </c>
      <c r="E1400" t="s">
        <v>16</v>
      </c>
      <c r="F1400" t="str">
        <f t="shared" ref="F1400:G1400" si="2910">F1375</f>
        <v>US</v>
      </c>
      <c r="G1400" t="str">
        <f t="shared" si="2910"/>
        <v>NULL</v>
      </c>
      <c r="H1400" t="s">
        <v>2353</v>
      </c>
      <c r="I1400" t="str">
        <f t="shared" si="2823"/>
        <v>Non-Document</v>
      </c>
      <c r="J1400">
        <f t="shared" si="2828"/>
        <v>3</v>
      </c>
      <c r="K1400">
        <f t="shared" ref="K1400:L1400" si="2911">K1375</f>
        <v>8.5</v>
      </c>
      <c r="L1400">
        <f t="shared" si="2911"/>
        <v>9</v>
      </c>
      <c r="M1400">
        <f>INDEX('Express Worldwide Export'!$C$14:$S$170,MATCH('Rate Load ExpressWW Export'!L1400,'Express Worldwide Export'!$B$14:$B$170,0),MATCH("Zone "&amp;'Rate Load ExpressWW Export'!J1400,'Express Worldwide Export'!$C$13:$S$13,0))*1</f>
        <v>31.7</v>
      </c>
      <c r="N1400" t="str">
        <f t="shared" si="2825"/>
        <v>Flat KG</v>
      </c>
      <c r="O1400" t="s">
        <v>2310</v>
      </c>
      <c r="P1400" t="s">
        <v>18</v>
      </c>
      <c r="R1400" t="str">
        <f t="shared" si="2821"/>
        <v>('DHL','2024-01-01','2024-12-31','12376','Export','US',NULL,'EXPRESS WW (NON-DOC) ','Non-Document','3',8.5,9,31.7,'Flat KG','AppliedMaterials_2024',NULL),</v>
      </c>
    </row>
    <row r="1401" spans="1:18" x14ac:dyDescent="0.3">
      <c r="A1401" t="str">
        <f t="shared" si="2826"/>
        <v>DHL</v>
      </c>
      <c r="B1401" s="1" t="s">
        <v>21</v>
      </c>
      <c r="C1401" s="1" t="s">
        <v>2309</v>
      </c>
      <c r="D1401">
        <v>12376</v>
      </c>
      <c r="E1401" t="s">
        <v>16</v>
      </c>
      <c r="F1401" t="str">
        <f t="shared" ref="F1401:G1401" si="2912">F1376</f>
        <v>US</v>
      </c>
      <c r="G1401" t="str">
        <f t="shared" si="2912"/>
        <v>NULL</v>
      </c>
      <c r="H1401" t="s">
        <v>2353</v>
      </c>
      <c r="I1401" t="str">
        <f t="shared" si="2823"/>
        <v>Non-Document</v>
      </c>
      <c r="J1401">
        <f t="shared" si="2828"/>
        <v>3</v>
      </c>
      <c r="K1401">
        <f t="shared" ref="K1401:L1401" si="2913">K1376</f>
        <v>9</v>
      </c>
      <c r="L1401">
        <f t="shared" si="2913"/>
        <v>9.5</v>
      </c>
      <c r="M1401">
        <f>INDEX('Express Worldwide Export'!$C$14:$S$170,MATCH('Rate Load ExpressWW Export'!L1401,'Express Worldwide Export'!$B$14:$B$170,0),MATCH("Zone "&amp;'Rate Load ExpressWW Export'!J1401,'Express Worldwide Export'!$C$13:$S$13,0))*1</f>
        <v>32.65</v>
      </c>
      <c r="N1401" t="str">
        <f t="shared" si="2825"/>
        <v>Flat KG</v>
      </c>
      <c r="O1401" t="s">
        <v>2310</v>
      </c>
      <c r="P1401" t="s">
        <v>18</v>
      </c>
      <c r="R1401" t="str">
        <f t="shared" si="2821"/>
        <v>('DHL','2024-01-01','2024-12-31','12376','Export','US',NULL,'EXPRESS WW (NON-DOC) ','Non-Document','3',9,9.5,32.65,'Flat KG','AppliedMaterials_2024',NULL),</v>
      </c>
    </row>
    <row r="1402" spans="1:18" x14ac:dyDescent="0.3">
      <c r="A1402" t="str">
        <f t="shared" si="2826"/>
        <v>DHL</v>
      </c>
      <c r="B1402" s="1" t="s">
        <v>21</v>
      </c>
      <c r="C1402" s="1" t="s">
        <v>2309</v>
      </c>
      <c r="D1402">
        <v>12376</v>
      </c>
      <c r="E1402" t="s">
        <v>16</v>
      </c>
      <c r="F1402" t="str">
        <f t="shared" ref="F1402:G1402" si="2914">F1377</f>
        <v>US</v>
      </c>
      <c r="G1402" t="str">
        <f t="shared" si="2914"/>
        <v>NULL</v>
      </c>
      <c r="H1402" t="s">
        <v>2353</v>
      </c>
      <c r="I1402" t="str">
        <f t="shared" si="2823"/>
        <v>Non-Document</v>
      </c>
      <c r="J1402">
        <f t="shared" si="2828"/>
        <v>3</v>
      </c>
      <c r="K1402">
        <f t="shared" ref="K1402:L1402" si="2915">K1377</f>
        <v>9.5</v>
      </c>
      <c r="L1402">
        <f t="shared" si="2915"/>
        <v>10</v>
      </c>
      <c r="M1402">
        <f>INDEX('Express Worldwide Export'!$C$14:$S$170,MATCH('Rate Load ExpressWW Export'!L1402,'Express Worldwide Export'!$B$14:$B$170,0),MATCH("Zone "&amp;'Rate Load ExpressWW Export'!J1402,'Express Worldwide Export'!$C$13:$S$13,0))*1</f>
        <v>33.6</v>
      </c>
      <c r="N1402" t="str">
        <f t="shared" si="2825"/>
        <v>Flat KG</v>
      </c>
      <c r="O1402" t="s">
        <v>2310</v>
      </c>
      <c r="P1402" t="s">
        <v>18</v>
      </c>
      <c r="R1402" t="str">
        <f t="shared" si="2821"/>
        <v>('DHL','2024-01-01','2024-12-31','12376','Export','US',NULL,'EXPRESS WW (NON-DOC) ','Non-Document','3',9.5,10,33.6,'Flat KG','AppliedMaterials_2024',NULL),</v>
      </c>
    </row>
    <row r="1403" spans="1:18" x14ac:dyDescent="0.3">
      <c r="A1403" t="str">
        <f t="shared" si="2826"/>
        <v>DHL</v>
      </c>
      <c r="B1403" s="1" t="s">
        <v>21</v>
      </c>
      <c r="C1403" s="1" t="s">
        <v>2309</v>
      </c>
      <c r="D1403">
        <v>12376</v>
      </c>
      <c r="E1403" t="s">
        <v>16</v>
      </c>
      <c r="F1403" t="str">
        <f t="shared" ref="F1403:G1403" si="2916">F1378</f>
        <v>US</v>
      </c>
      <c r="G1403" t="str">
        <f t="shared" si="2916"/>
        <v>NULL</v>
      </c>
      <c r="H1403" t="s">
        <v>2353</v>
      </c>
      <c r="I1403" t="str">
        <f t="shared" si="2823"/>
        <v>Non-Document</v>
      </c>
      <c r="J1403">
        <f t="shared" si="2828"/>
        <v>3</v>
      </c>
      <c r="K1403">
        <f t="shared" ref="K1403:L1403" si="2917">K1378</f>
        <v>10</v>
      </c>
      <c r="L1403">
        <f t="shared" si="2917"/>
        <v>20</v>
      </c>
      <c r="M1403">
        <f>INDEX('Express Worldwide Export'!$C$14:$S$170,MATCH('Rate Load ExpressWW Export'!L1403,'Express Worldwide Export'!$B$14:$B$170,0),MATCH("Zone "&amp;'Rate Load ExpressWW Export'!J1403,'Express Worldwide Export'!$C$13:$S$13,0))*1</f>
        <v>0.52</v>
      </c>
      <c r="N1403" t="str">
        <f t="shared" si="2825"/>
        <v>Per0.5KG_A</v>
      </c>
      <c r="O1403" t="s">
        <v>2310</v>
      </c>
      <c r="P1403">
        <f>M1402</f>
        <v>33.6</v>
      </c>
      <c r="R1403" t="str">
        <f t="shared" si="2821"/>
        <v>('DHL','2024-01-01','2024-12-31','12376','Export','US',NULL,'EXPRESS WW (NON-DOC) ','Non-Document','3',10,20,0.52,'Per0.5KG_A','AppliedMaterials_2024',33.6),</v>
      </c>
    </row>
    <row r="1404" spans="1:18" x14ac:dyDescent="0.3">
      <c r="A1404" t="str">
        <f t="shared" si="2826"/>
        <v>DHL</v>
      </c>
      <c r="B1404" s="1" t="s">
        <v>21</v>
      </c>
      <c r="C1404" s="1" t="s">
        <v>2309</v>
      </c>
      <c r="D1404">
        <v>12376</v>
      </c>
      <c r="E1404" t="s">
        <v>16</v>
      </c>
      <c r="F1404" t="str">
        <f t="shared" ref="F1404:G1404" si="2918">F1379</f>
        <v>US</v>
      </c>
      <c r="G1404" t="str">
        <f t="shared" si="2918"/>
        <v>NULL</v>
      </c>
      <c r="H1404" t="s">
        <v>2353</v>
      </c>
      <c r="I1404" t="str">
        <f t="shared" si="2823"/>
        <v>Non-Document</v>
      </c>
      <c r="J1404">
        <f t="shared" si="2828"/>
        <v>3</v>
      </c>
      <c r="K1404">
        <f t="shared" ref="K1404:L1404" si="2919">K1379</f>
        <v>20</v>
      </c>
      <c r="L1404">
        <f t="shared" si="2919"/>
        <v>30</v>
      </c>
      <c r="M1404">
        <f>INDEX('Express Worldwide Export'!$C$14:$S$170,MATCH('Rate Load ExpressWW Export'!L1404,'Express Worldwide Export'!$B$14:$B$170,0),MATCH("Zone "&amp;'Rate Load ExpressWW Export'!J1404,'Express Worldwide Export'!$C$13:$S$13,0))*1</f>
        <v>0.57999999999999996</v>
      </c>
      <c r="N1404" t="str">
        <f t="shared" si="2825"/>
        <v>Per0.5KG_A</v>
      </c>
      <c r="O1404" t="s">
        <v>2310</v>
      </c>
      <c r="P1404">
        <f>P1403+((K1404-K1403)*2)*M1403</f>
        <v>44</v>
      </c>
      <c r="R1404" t="str">
        <f t="shared" si="2821"/>
        <v>('DHL','2024-01-01','2024-12-31','12376','Export','US',NULL,'EXPRESS WW (NON-DOC) ','Non-Document','3',20,30,0.58,'Per0.5KG_A','AppliedMaterials_2024',44),</v>
      </c>
    </row>
    <row r="1405" spans="1:18" x14ac:dyDescent="0.3">
      <c r="A1405" t="str">
        <f t="shared" si="2826"/>
        <v>DHL</v>
      </c>
      <c r="B1405" s="1" t="s">
        <v>21</v>
      </c>
      <c r="C1405" s="1" t="s">
        <v>2309</v>
      </c>
      <c r="D1405">
        <v>12376</v>
      </c>
      <c r="E1405" t="s">
        <v>16</v>
      </c>
      <c r="F1405" t="str">
        <f t="shared" ref="F1405:G1405" si="2920">F1380</f>
        <v>US</v>
      </c>
      <c r="G1405" t="str">
        <f t="shared" si="2920"/>
        <v>NULL</v>
      </c>
      <c r="H1405" t="s">
        <v>2353</v>
      </c>
      <c r="I1405" t="str">
        <f t="shared" si="2823"/>
        <v>Non-Document</v>
      </c>
      <c r="J1405">
        <f t="shared" si="2828"/>
        <v>3</v>
      </c>
      <c r="K1405">
        <f t="shared" ref="K1405:L1405" si="2921">K1380</f>
        <v>30</v>
      </c>
      <c r="L1405">
        <f t="shared" si="2921"/>
        <v>70</v>
      </c>
      <c r="M1405">
        <f>INDEX('Express Worldwide Export'!$C$14:$S$170,MATCH('Rate Load ExpressWW Export'!L1405,'Express Worldwide Export'!$B$14:$B$170,0),MATCH("Zone "&amp;'Rate Load ExpressWW Export'!J1405,'Express Worldwide Export'!$C$13:$S$13,0))*1</f>
        <v>1.1499999999999999</v>
      </c>
      <c r="N1405" t="str">
        <f t="shared" si="2825"/>
        <v>Per0.5KG_A</v>
      </c>
      <c r="O1405" t="s">
        <v>2310</v>
      </c>
      <c r="P1405">
        <f>P1404+(K1405-K1404)*2*M1404</f>
        <v>55.6</v>
      </c>
      <c r="R1405" t="str">
        <f t="shared" si="2821"/>
        <v>('DHL','2024-01-01','2024-12-31','12376','Export','US',NULL,'EXPRESS WW (NON-DOC) ','Non-Document','3',30,70,1.15,'Per0.5KG_A','AppliedMaterials_2024',55.6),</v>
      </c>
    </row>
    <row r="1406" spans="1:18" x14ac:dyDescent="0.3">
      <c r="A1406" t="str">
        <f t="shared" si="2826"/>
        <v>DHL</v>
      </c>
      <c r="B1406" s="1" t="s">
        <v>21</v>
      </c>
      <c r="C1406" s="1" t="s">
        <v>2309</v>
      </c>
      <c r="D1406">
        <v>12376</v>
      </c>
      <c r="E1406" t="s">
        <v>16</v>
      </c>
      <c r="F1406" t="str">
        <f t="shared" ref="F1406:G1406" si="2922">F1381</f>
        <v>US</v>
      </c>
      <c r="G1406" t="str">
        <f t="shared" si="2922"/>
        <v>NULL</v>
      </c>
      <c r="H1406" t="s">
        <v>2353</v>
      </c>
      <c r="I1406" t="str">
        <f t="shared" si="2823"/>
        <v>Non-Document</v>
      </c>
      <c r="J1406">
        <f t="shared" si="2828"/>
        <v>3</v>
      </c>
      <c r="K1406">
        <f t="shared" ref="K1406:L1406" si="2923">K1381</f>
        <v>70</v>
      </c>
      <c r="L1406">
        <f t="shared" si="2923"/>
        <v>300</v>
      </c>
      <c r="M1406">
        <f>INDEX('Express Worldwide Export'!$C$14:$S$170,MATCH('Rate Load ExpressWW Export'!L1406,'Express Worldwide Export'!$B$14:$B$170,0),MATCH("Zone "&amp;'Rate Load ExpressWW Export'!J1406,'Express Worldwide Export'!$C$13:$S$13,0))*1</f>
        <v>1.94</v>
      </c>
      <c r="N1406" t="str">
        <f t="shared" si="2825"/>
        <v>Per0.5KG_A</v>
      </c>
      <c r="O1406" t="s">
        <v>2310</v>
      </c>
      <c r="P1406">
        <f>P1405+(K1406-K1405)*2*M1405</f>
        <v>147.6</v>
      </c>
      <c r="R1406" t="str">
        <f t="shared" si="2821"/>
        <v>('DHL','2024-01-01','2024-12-31','12376','Export','US',NULL,'EXPRESS WW (NON-DOC) ','Non-Document','3',70,300,1.94,'Per0.5KG_A','AppliedMaterials_2024',147.6),</v>
      </c>
    </row>
    <row r="1407" spans="1:18" x14ac:dyDescent="0.3">
      <c r="A1407" t="str">
        <f t="shared" si="2826"/>
        <v>DHL</v>
      </c>
      <c r="B1407" s="1" t="s">
        <v>21</v>
      </c>
      <c r="C1407" s="1" t="s">
        <v>2309</v>
      </c>
      <c r="D1407">
        <v>12376</v>
      </c>
      <c r="E1407" t="s">
        <v>16</v>
      </c>
      <c r="F1407" t="str">
        <f t="shared" ref="F1407:G1407" si="2924">F1382</f>
        <v>US</v>
      </c>
      <c r="G1407" t="str">
        <f t="shared" si="2924"/>
        <v>NULL</v>
      </c>
      <c r="H1407" t="s">
        <v>2353</v>
      </c>
      <c r="I1407" t="str">
        <f t="shared" si="2823"/>
        <v>Non-Document</v>
      </c>
      <c r="J1407">
        <f t="shared" si="2828"/>
        <v>3</v>
      </c>
      <c r="K1407">
        <f t="shared" ref="K1407:L1407" si="2925">K1382</f>
        <v>300</v>
      </c>
      <c r="L1407">
        <f t="shared" si="2925"/>
        <v>99999</v>
      </c>
      <c r="M1407">
        <f>INDEX('Express Worldwide Export'!$C$14:$S$170,MATCH('Rate Load ExpressWW Export'!L1407,'Express Worldwide Export'!$B$14:$B$170,0),MATCH("Zone "&amp;'Rate Load ExpressWW Export'!J1407,'Express Worldwide Export'!$C$13:$S$13,0))*1</f>
        <v>1.86</v>
      </c>
      <c r="N1407" t="str">
        <f t="shared" si="2825"/>
        <v>Per0.5KG_A</v>
      </c>
      <c r="O1407" t="s">
        <v>2310</v>
      </c>
      <c r="P1407">
        <f>P1406+(K1407-K1406)*2*M1406</f>
        <v>1040</v>
      </c>
      <c r="R1407" t="str">
        <f t="shared" si="2821"/>
        <v>('DHL','2024-01-01','2024-12-31','12376','Export','US',NULL,'EXPRESS WW (NON-DOC) ','Non-Document','3',300,99999,1.86,'Per0.5KG_A','AppliedMaterials_2024',1040),</v>
      </c>
    </row>
    <row r="1408" spans="1:18" x14ac:dyDescent="0.3">
      <c r="A1408" t="str">
        <f t="shared" si="2826"/>
        <v>DHL</v>
      </c>
      <c r="B1408" s="1" t="s">
        <v>21</v>
      </c>
      <c r="C1408" s="1" t="s">
        <v>2309</v>
      </c>
      <c r="D1408">
        <v>12376</v>
      </c>
      <c r="E1408" t="s">
        <v>16</v>
      </c>
      <c r="F1408" t="str">
        <f t="shared" ref="F1408:G1408" si="2926">F1383</f>
        <v>US</v>
      </c>
      <c r="G1408" t="str">
        <f t="shared" si="2926"/>
        <v>NULL</v>
      </c>
      <c r="H1408" t="s">
        <v>2353</v>
      </c>
      <c r="I1408" t="str">
        <f t="shared" si="2823"/>
        <v>Non-Document</v>
      </c>
      <c r="J1408">
        <f t="shared" si="2828"/>
        <v>4</v>
      </c>
      <c r="K1408">
        <f t="shared" ref="K1408:L1408" si="2927">K1383</f>
        <v>0</v>
      </c>
      <c r="L1408">
        <f t="shared" si="2927"/>
        <v>0.5</v>
      </c>
      <c r="M1408">
        <f>INDEX('Express Worldwide Export'!$C$14:$S$170,MATCH('Rate Load ExpressWW Export'!L1408,'Express Worldwide Export'!$B$14:$B$170,0),MATCH("Zone "&amp;'Rate Load ExpressWW Export'!J1408,'Express Worldwide Export'!$C$13:$S$13,0))*1</f>
        <v>18.649999999999999</v>
      </c>
      <c r="N1408" t="str">
        <f t="shared" si="2825"/>
        <v>Flat KG</v>
      </c>
      <c r="O1408" t="s">
        <v>2310</v>
      </c>
      <c r="P1408" t="s">
        <v>18</v>
      </c>
      <c r="R1408" t="str">
        <f t="shared" si="2821"/>
        <v>('DHL','2024-01-01','2024-12-31','12376','Export','US',NULL,'EXPRESS WW (NON-DOC) ','Non-Document','4',0,0.5,18.65,'Flat KG','AppliedMaterials_2024',NULL),</v>
      </c>
    </row>
    <row r="1409" spans="1:18" x14ac:dyDescent="0.3">
      <c r="A1409" t="str">
        <f t="shared" si="2826"/>
        <v>DHL</v>
      </c>
      <c r="B1409" s="1" t="s">
        <v>21</v>
      </c>
      <c r="C1409" s="1" t="s">
        <v>2309</v>
      </c>
      <c r="D1409">
        <v>12376</v>
      </c>
      <c r="E1409" t="s">
        <v>16</v>
      </c>
      <c r="F1409" t="str">
        <f t="shared" ref="F1409:G1409" si="2928">F1384</f>
        <v>US</v>
      </c>
      <c r="G1409" t="str">
        <f t="shared" si="2928"/>
        <v>NULL</v>
      </c>
      <c r="H1409" t="s">
        <v>2353</v>
      </c>
      <c r="I1409" t="str">
        <f t="shared" si="2823"/>
        <v>Non-Document</v>
      </c>
      <c r="J1409">
        <f t="shared" si="2828"/>
        <v>4</v>
      </c>
      <c r="K1409">
        <f t="shared" ref="K1409:L1409" si="2929">K1384</f>
        <v>0.5</v>
      </c>
      <c r="L1409">
        <f t="shared" si="2929"/>
        <v>1</v>
      </c>
      <c r="M1409">
        <f>INDEX('Express Worldwide Export'!$C$14:$S$170,MATCH('Rate Load ExpressWW Export'!L1409,'Express Worldwide Export'!$B$14:$B$170,0),MATCH("Zone "&amp;'Rate Load ExpressWW Export'!J1409,'Express Worldwide Export'!$C$13:$S$13,0))*1</f>
        <v>20.41</v>
      </c>
      <c r="N1409" t="str">
        <f t="shared" si="2825"/>
        <v>Flat KG</v>
      </c>
      <c r="O1409" t="s">
        <v>2310</v>
      </c>
      <c r="P1409" t="s">
        <v>18</v>
      </c>
      <c r="R1409" t="str">
        <f t="shared" si="2821"/>
        <v>('DHL','2024-01-01','2024-12-31','12376','Export','US',NULL,'EXPRESS WW (NON-DOC) ','Non-Document','4',0.5,1,20.41,'Flat KG','AppliedMaterials_2024',NULL),</v>
      </c>
    </row>
    <row r="1410" spans="1:18" x14ac:dyDescent="0.3">
      <c r="A1410" t="str">
        <f t="shared" si="2826"/>
        <v>DHL</v>
      </c>
      <c r="B1410" s="1" t="s">
        <v>21</v>
      </c>
      <c r="C1410" s="1" t="s">
        <v>2309</v>
      </c>
      <c r="D1410">
        <v>12376</v>
      </c>
      <c r="E1410" t="s">
        <v>16</v>
      </c>
      <c r="F1410" t="str">
        <f t="shared" ref="F1410:G1410" si="2930">F1385</f>
        <v>US</v>
      </c>
      <c r="G1410" t="str">
        <f t="shared" si="2930"/>
        <v>NULL</v>
      </c>
      <c r="H1410" t="s">
        <v>2353</v>
      </c>
      <c r="I1410" t="str">
        <f t="shared" si="2823"/>
        <v>Non-Document</v>
      </c>
      <c r="J1410">
        <f t="shared" si="2828"/>
        <v>4</v>
      </c>
      <c r="K1410">
        <f t="shared" ref="K1410:L1410" si="2931">K1385</f>
        <v>1</v>
      </c>
      <c r="L1410">
        <f t="shared" si="2931"/>
        <v>1.5</v>
      </c>
      <c r="M1410">
        <f>INDEX('Express Worldwide Export'!$C$14:$S$170,MATCH('Rate Load ExpressWW Export'!L1410,'Express Worldwide Export'!$B$14:$B$170,0),MATCH("Zone "&amp;'Rate Load ExpressWW Export'!J1410,'Express Worldwide Export'!$C$13:$S$13,0))*1</f>
        <v>21.7</v>
      </c>
      <c r="N1410" t="str">
        <f t="shared" si="2825"/>
        <v>Flat KG</v>
      </c>
      <c r="O1410" t="s">
        <v>2310</v>
      </c>
      <c r="P1410" t="s">
        <v>18</v>
      </c>
      <c r="R1410" t="str">
        <f t="shared" si="2821"/>
        <v>('DHL','2024-01-01','2024-12-31','12376','Export','US',NULL,'EXPRESS WW (NON-DOC) ','Non-Document','4',1,1.5,21.7,'Flat KG','AppliedMaterials_2024',NULL),</v>
      </c>
    </row>
    <row r="1411" spans="1:18" x14ac:dyDescent="0.3">
      <c r="A1411" t="str">
        <f t="shared" si="2826"/>
        <v>DHL</v>
      </c>
      <c r="B1411" s="1" t="s">
        <v>21</v>
      </c>
      <c r="C1411" s="1" t="s">
        <v>2309</v>
      </c>
      <c r="D1411">
        <v>12376</v>
      </c>
      <c r="E1411" t="s">
        <v>16</v>
      </c>
      <c r="F1411" t="str">
        <f t="shared" ref="F1411:G1411" si="2932">F1386</f>
        <v>US</v>
      </c>
      <c r="G1411" t="str">
        <f t="shared" si="2932"/>
        <v>NULL</v>
      </c>
      <c r="H1411" t="s">
        <v>2353</v>
      </c>
      <c r="I1411" t="str">
        <f t="shared" si="2823"/>
        <v>Non-Document</v>
      </c>
      <c r="J1411">
        <f t="shared" si="2828"/>
        <v>4</v>
      </c>
      <c r="K1411">
        <f t="shared" ref="K1411:L1411" si="2933">K1386</f>
        <v>1.5</v>
      </c>
      <c r="L1411">
        <f t="shared" si="2933"/>
        <v>2</v>
      </c>
      <c r="M1411">
        <f>INDEX('Express Worldwide Export'!$C$14:$S$170,MATCH('Rate Load ExpressWW Export'!L1411,'Express Worldwide Export'!$B$14:$B$170,0),MATCH("Zone "&amp;'Rate Load ExpressWW Export'!J1411,'Express Worldwide Export'!$C$13:$S$13,0))*1</f>
        <v>22.99</v>
      </c>
      <c r="N1411" t="str">
        <f t="shared" si="2825"/>
        <v>Flat KG</v>
      </c>
      <c r="O1411" t="s">
        <v>2310</v>
      </c>
      <c r="P1411" t="s">
        <v>18</v>
      </c>
      <c r="R1411" t="str">
        <f t="shared" si="2821"/>
        <v>('DHL','2024-01-01','2024-12-31','12376','Export','US',NULL,'EXPRESS WW (NON-DOC) ','Non-Document','4',1.5,2,22.99,'Flat KG','AppliedMaterials_2024',NULL),</v>
      </c>
    </row>
    <row r="1412" spans="1:18" x14ac:dyDescent="0.3">
      <c r="A1412" t="str">
        <f t="shared" si="2826"/>
        <v>DHL</v>
      </c>
      <c r="B1412" s="1" t="s">
        <v>21</v>
      </c>
      <c r="C1412" s="1" t="s">
        <v>2309</v>
      </c>
      <c r="D1412">
        <v>12376</v>
      </c>
      <c r="E1412" t="s">
        <v>16</v>
      </c>
      <c r="F1412" t="str">
        <f t="shared" ref="F1412:G1412" si="2934">F1387</f>
        <v>US</v>
      </c>
      <c r="G1412" t="str">
        <f t="shared" si="2934"/>
        <v>NULL</v>
      </c>
      <c r="H1412" t="s">
        <v>2353</v>
      </c>
      <c r="I1412" t="str">
        <f t="shared" si="2823"/>
        <v>Non-Document</v>
      </c>
      <c r="J1412">
        <f t="shared" si="2828"/>
        <v>4</v>
      </c>
      <c r="K1412">
        <f t="shared" ref="K1412:L1412" si="2935">K1387</f>
        <v>2</v>
      </c>
      <c r="L1412">
        <f t="shared" si="2935"/>
        <v>2.5</v>
      </c>
      <c r="M1412">
        <f>INDEX('Express Worldwide Export'!$C$14:$S$170,MATCH('Rate Load ExpressWW Export'!L1412,'Express Worldwide Export'!$B$14:$B$170,0),MATCH("Zone "&amp;'Rate Load ExpressWW Export'!J1412,'Express Worldwide Export'!$C$13:$S$13,0))*1</f>
        <v>24.26</v>
      </c>
      <c r="N1412" t="str">
        <f t="shared" si="2825"/>
        <v>Flat KG</v>
      </c>
      <c r="O1412" t="s">
        <v>2310</v>
      </c>
      <c r="P1412" t="s">
        <v>18</v>
      </c>
      <c r="R1412" t="str">
        <f t="shared" si="2821"/>
        <v>('DHL','2024-01-01','2024-12-31','12376','Export','US',NULL,'EXPRESS WW (NON-DOC) ','Non-Document','4',2,2.5,24.26,'Flat KG','AppliedMaterials_2024',NULL),</v>
      </c>
    </row>
    <row r="1413" spans="1:18" x14ac:dyDescent="0.3">
      <c r="A1413" t="str">
        <f t="shared" si="2826"/>
        <v>DHL</v>
      </c>
      <c r="B1413" s="1" t="s">
        <v>21</v>
      </c>
      <c r="C1413" s="1" t="s">
        <v>2309</v>
      </c>
      <c r="D1413">
        <v>12376</v>
      </c>
      <c r="E1413" t="s">
        <v>16</v>
      </c>
      <c r="F1413" t="str">
        <f t="shared" ref="F1413:G1413" si="2936">F1388</f>
        <v>US</v>
      </c>
      <c r="G1413" t="str">
        <f t="shared" si="2936"/>
        <v>NULL</v>
      </c>
      <c r="H1413" t="s">
        <v>2353</v>
      </c>
      <c r="I1413" t="str">
        <f t="shared" si="2823"/>
        <v>Non-Document</v>
      </c>
      <c r="J1413">
        <f t="shared" si="2828"/>
        <v>4</v>
      </c>
      <c r="K1413">
        <f t="shared" ref="K1413:L1413" si="2937">K1388</f>
        <v>2.5</v>
      </c>
      <c r="L1413">
        <f t="shared" si="2937"/>
        <v>3</v>
      </c>
      <c r="M1413">
        <f>INDEX('Express Worldwide Export'!$C$14:$S$170,MATCH('Rate Load ExpressWW Export'!L1413,'Express Worldwide Export'!$B$14:$B$170,0),MATCH("Zone "&amp;'Rate Load ExpressWW Export'!J1413,'Express Worldwide Export'!$C$13:$S$13,0))*1</f>
        <v>25.35</v>
      </c>
      <c r="N1413" t="str">
        <f t="shared" si="2825"/>
        <v>Flat KG</v>
      </c>
      <c r="O1413" t="s">
        <v>2310</v>
      </c>
      <c r="P1413" t="s">
        <v>18</v>
      </c>
      <c r="R1413" t="str">
        <f t="shared" si="2821"/>
        <v>('DHL','2024-01-01','2024-12-31','12376','Export','US',NULL,'EXPRESS WW (NON-DOC) ','Non-Document','4',2.5,3,25.35,'Flat KG','AppliedMaterials_2024',NULL),</v>
      </c>
    </row>
    <row r="1414" spans="1:18" x14ac:dyDescent="0.3">
      <c r="A1414" t="str">
        <f t="shared" si="2826"/>
        <v>DHL</v>
      </c>
      <c r="B1414" s="1" t="s">
        <v>21</v>
      </c>
      <c r="C1414" s="1" t="s">
        <v>2309</v>
      </c>
      <c r="D1414">
        <v>12376</v>
      </c>
      <c r="E1414" t="s">
        <v>16</v>
      </c>
      <c r="F1414" t="str">
        <f t="shared" ref="F1414:G1414" si="2938">F1389</f>
        <v>US</v>
      </c>
      <c r="G1414" t="str">
        <f t="shared" si="2938"/>
        <v>NULL</v>
      </c>
      <c r="H1414" t="s">
        <v>2353</v>
      </c>
      <c r="I1414" t="str">
        <f t="shared" si="2823"/>
        <v>Non-Document</v>
      </c>
      <c r="J1414">
        <f t="shared" si="2828"/>
        <v>4</v>
      </c>
      <c r="K1414">
        <f t="shared" ref="K1414:L1414" si="2939">K1389</f>
        <v>3</v>
      </c>
      <c r="L1414">
        <f t="shared" si="2939"/>
        <v>3.5</v>
      </c>
      <c r="M1414">
        <f>INDEX('Express Worldwide Export'!$C$14:$S$170,MATCH('Rate Load ExpressWW Export'!L1414,'Express Worldwide Export'!$B$14:$B$170,0),MATCH("Zone "&amp;'Rate Load ExpressWW Export'!J1414,'Express Worldwide Export'!$C$13:$S$13,0))*1</f>
        <v>26.44</v>
      </c>
      <c r="N1414" t="str">
        <f t="shared" si="2825"/>
        <v>Flat KG</v>
      </c>
      <c r="O1414" t="s">
        <v>2310</v>
      </c>
      <c r="P1414" t="s">
        <v>18</v>
      </c>
      <c r="R1414" t="str">
        <f t="shared" si="2821"/>
        <v>('DHL','2024-01-01','2024-12-31','12376','Export','US',NULL,'EXPRESS WW (NON-DOC) ','Non-Document','4',3,3.5,26.44,'Flat KG','AppliedMaterials_2024',NULL),</v>
      </c>
    </row>
    <row r="1415" spans="1:18" x14ac:dyDescent="0.3">
      <c r="A1415" t="str">
        <f t="shared" si="2826"/>
        <v>DHL</v>
      </c>
      <c r="B1415" s="1" t="s">
        <v>21</v>
      </c>
      <c r="C1415" s="1" t="s">
        <v>2309</v>
      </c>
      <c r="D1415">
        <v>12376</v>
      </c>
      <c r="E1415" t="s">
        <v>16</v>
      </c>
      <c r="F1415" t="str">
        <f t="shared" ref="F1415:G1415" si="2940">F1390</f>
        <v>US</v>
      </c>
      <c r="G1415" t="str">
        <f t="shared" si="2940"/>
        <v>NULL</v>
      </c>
      <c r="H1415" t="s">
        <v>2353</v>
      </c>
      <c r="I1415" t="str">
        <f t="shared" si="2823"/>
        <v>Non-Document</v>
      </c>
      <c r="J1415">
        <f t="shared" si="2828"/>
        <v>4</v>
      </c>
      <c r="K1415">
        <f t="shared" ref="K1415:L1415" si="2941">K1390</f>
        <v>3.5</v>
      </c>
      <c r="L1415">
        <f t="shared" si="2941"/>
        <v>4</v>
      </c>
      <c r="M1415">
        <f>INDEX('Express Worldwide Export'!$C$14:$S$170,MATCH('Rate Load ExpressWW Export'!L1415,'Express Worldwide Export'!$B$14:$B$170,0),MATCH("Zone "&amp;'Rate Load ExpressWW Export'!J1415,'Express Worldwide Export'!$C$13:$S$13,0))*1</f>
        <v>27.53</v>
      </c>
      <c r="N1415" t="str">
        <f t="shared" si="2825"/>
        <v>Flat KG</v>
      </c>
      <c r="O1415" t="s">
        <v>2310</v>
      </c>
      <c r="P1415" t="s">
        <v>18</v>
      </c>
      <c r="R1415" t="str">
        <f t="shared" si="2821"/>
        <v>('DHL','2024-01-01','2024-12-31','12376','Export','US',NULL,'EXPRESS WW (NON-DOC) ','Non-Document','4',3.5,4,27.53,'Flat KG','AppliedMaterials_2024',NULL),</v>
      </c>
    </row>
    <row r="1416" spans="1:18" x14ac:dyDescent="0.3">
      <c r="A1416" t="str">
        <f t="shared" si="2826"/>
        <v>DHL</v>
      </c>
      <c r="B1416" s="1" t="s">
        <v>21</v>
      </c>
      <c r="C1416" s="1" t="s">
        <v>2309</v>
      </c>
      <c r="D1416">
        <v>12376</v>
      </c>
      <c r="E1416" t="s">
        <v>16</v>
      </c>
      <c r="F1416" t="str">
        <f t="shared" ref="F1416:G1416" si="2942">F1391</f>
        <v>US</v>
      </c>
      <c r="G1416" t="str">
        <f t="shared" si="2942"/>
        <v>NULL</v>
      </c>
      <c r="H1416" t="s">
        <v>2353</v>
      </c>
      <c r="I1416" t="str">
        <f t="shared" si="2823"/>
        <v>Non-Document</v>
      </c>
      <c r="J1416">
        <f t="shared" si="2828"/>
        <v>4</v>
      </c>
      <c r="K1416">
        <f t="shared" ref="K1416:L1416" si="2943">K1391</f>
        <v>4</v>
      </c>
      <c r="L1416">
        <f t="shared" si="2943"/>
        <v>4.5</v>
      </c>
      <c r="M1416">
        <f>INDEX('Express Worldwide Export'!$C$14:$S$170,MATCH('Rate Load ExpressWW Export'!L1416,'Express Worldwide Export'!$B$14:$B$170,0),MATCH("Zone "&amp;'Rate Load ExpressWW Export'!J1416,'Express Worldwide Export'!$C$13:$S$13,0))*1</f>
        <v>28.62</v>
      </c>
      <c r="N1416" t="str">
        <f t="shared" si="2825"/>
        <v>Flat KG</v>
      </c>
      <c r="O1416" t="s">
        <v>2310</v>
      </c>
      <c r="P1416" t="s">
        <v>18</v>
      </c>
      <c r="R1416" t="str">
        <f t="shared" si="2821"/>
        <v>('DHL','2024-01-01','2024-12-31','12376','Export','US',NULL,'EXPRESS WW (NON-DOC) ','Non-Document','4',4,4.5,28.62,'Flat KG','AppliedMaterials_2024',NULL),</v>
      </c>
    </row>
    <row r="1417" spans="1:18" x14ac:dyDescent="0.3">
      <c r="A1417" t="str">
        <f t="shared" si="2826"/>
        <v>DHL</v>
      </c>
      <c r="B1417" s="1" t="s">
        <v>21</v>
      </c>
      <c r="C1417" s="1" t="s">
        <v>2309</v>
      </c>
      <c r="D1417">
        <v>12376</v>
      </c>
      <c r="E1417" t="s">
        <v>16</v>
      </c>
      <c r="F1417" t="str">
        <f t="shared" ref="F1417:G1417" si="2944">F1392</f>
        <v>US</v>
      </c>
      <c r="G1417" t="str">
        <f t="shared" si="2944"/>
        <v>NULL</v>
      </c>
      <c r="H1417" t="s">
        <v>2353</v>
      </c>
      <c r="I1417" t="str">
        <f t="shared" si="2823"/>
        <v>Non-Document</v>
      </c>
      <c r="J1417">
        <f t="shared" si="2828"/>
        <v>4</v>
      </c>
      <c r="K1417">
        <f t="shared" ref="K1417:L1417" si="2945">K1392</f>
        <v>4.5</v>
      </c>
      <c r="L1417">
        <f t="shared" si="2945"/>
        <v>5</v>
      </c>
      <c r="M1417">
        <f>INDEX('Express Worldwide Export'!$C$14:$S$170,MATCH('Rate Load ExpressWW Export'!L1417,'Express Worldwide Export'!$B$14:$B$170,0),MATCH("Zone "&amp;'Rate Load ExpressWW Export'!J1417,'Express Worldwide Export'!$C$13:$S$13,0))*1</f>
        <v>29.71</v>
      </c>
      <c r="N1417" t="str">
        <f t="shared" si="2825"/>
        <v>Flat KG</v>
      </c>
      <c r="O1417" t="s">
        <v>2310</v>
      </c>
      <c r="P1417" t="s">
        <v>18</v>
      </c>
      <c r="R1417" t="str">
        <f t="shared" si="2821"/>
        <v>('DHL','2024-01-01','2024-12-31','12376','Export','US',NULL,'EXPRESS WW (NON-DOC) ','Non-Document','4',4.5,5,29.71,'Flat KG','AppliedMaterials_2024',NULL),</v>
      </c>
    </row>
    <row r="1418" spans="1:18" x14ac:dyDescent="0.3">
      <c r="A1418" t="str">
        <f t="shared" si="2826"/>
        <v>DHL</v>
      </c>
      <c r="B1418" s="1" t="s">
        <v>21</v>
      </c>
      <c r="C1418" s="1" t="s">
        <v>2309</v>
      </c>
      <c r="D1418">
        <v>12376</v>
      </c>
      <c r="E1418" t="s">
        <v>16</v>
      </c>
      <c r="F1418" t="str">
        <f t="shared" ref="F1418:G1418" si="2946">F1393</f>
        <v>US</v>
      </c>
      <c r="G1418" t="str">
        <f t="shared" si="2946"/>
        <v>NULL</v>
      </c>
      <c r="H1418" t="s">
        <v>2353</v>
      </c>
      <c r="I1418" t="str">
        <f t="shared" si="2823"/>
        <v>Non-Document</v>
      </c>
      <c r="J1418">
        <f t="shared" si="2828"/>
        <v>4</v>
      </c>
      <c r="K1418">
        <f t="shared" ref="K1418:L1418" si="2947">K1393</f>
        <v>5</v>
      </c>
      <c r="L1418">
        <f t="shared" si="2947"/>
        <v>5.5</v>
      </c>
      <c r="M1418">
        <f>INDEX('Express Worldwide Export'!$C$14:$S$170,MATCH('Rate Load ExpressWW Export'!L1418,'Express Worldwide Export'!$B$14:$B$170,0),MATCH("Zone "&amp;'Rate Load ExpressWW Export'!J1418,'Express Worldwide Export'!$C$13:$S$13,0))*1</f>
        <v>30.66</v>
      </c>
      <c r="N1418" t="str">
        <f t="shared" si="2825"/>
        <v>Flat KG</v>
      </c>
      <c r="O1418" t="s">
        <v>2310</v>
      </c>
      <c r="P1418" t="s">
        <v>18</v>
      </c>
      <c r="R1418" t="str">
        <f t="shared" si="2821"/>
        <v>('DHL','2024-01-01','2024-12-31','12376','Export','US',NULL,'EXPRESS WW (NON-DOC) ','Non-Document','4',5,5.5,30.66,'Flat KG','AppliedMaterials_2024',NULL),</v>
      </c>
    </row>
    <row r="1419" spans="1:18" x14ac:dyDescent="0.3">
      <c r="A1419" t="str">
        <f t="shared" si="2826"/>
        <v>DHL</v>
      </c>
      <c r="B1419" s="1" t="s">
        <v>21</v>
      </c>
      <c r="C1419" s="1" t="s">
        <v>2309</v>
      </c>
      <c r="D1419">
        <v>12376</v>
      </c>
      <c r="E1419" t="s">
        <v>16</v>
      </c>
      <c r="F1419" t="str">
        <f t="shared" ref="F1419:G1419" si="2948">F1394</f>
        <v>US</v>
      </c>
      <c r="G1419" t="str">
        <f t="shared" si="2948"/>
        <v>NULL</v>
      </c>
      <c r="H1419" t="s">
        <v>2353</v>
      </c>
      <c r="I1419" t="str">
        <f t="shared" si="2823"/>
        <v>Non-Document</v>
      </c>
      <c r="J1419">
        <f t="shared" si="2828"/>
        <v>4</v>
      </c>
      <c r="K1419">
        <f t="shared" ref="K1419:L1419" si="2949">K1394</f>
        <v>5.5</v>
      </c>
      <c r="L1419">
        <f t="shared" si="2949"/>
        <v>6</v>
      </c>
      <c r="M1419">
        <f>INDEX('Express Worldwide Export'!$C$14:$S$170,MATCH('Rate Load ExpressWW Export'!L1419,'Express Worldwide Export'!$B$14:$B$170,0),MATCH("Zone "&amp;'Rate Load ExpressWW Export'!J1419,'Express Worldwide Export'!$C$13:$S$13,0))*1</f>
        <v>31.61</v>
      </c>
      <c r="N1419" t="str">
        <f t="shared" si="2825"/>
        <v>Flat KG</v>
      </c>
      <c r="O1419" t="s">
        <v>2310</v>
      </c>
      <c r="P1419" t="s">
        <v>18</v>
      </c>
      <c r="R1419" t="str">
        <f t="shared" ref="R1419:R1482" si="2950">SUBSTITUTE(IF(OR(ROW(A1419)=2,MOD(ROW(A1419),1000)=0),"insert into tnl_rating.dbo.dhl_express_rate_master values ('DHL','"&amp;B1419&amp;"','"&amp;C1419&amp;"','"&amp;D1419&amp;"','"&amp;E1419&amp;"','"&amp;F1419&amp;"','"&amp;G1419&amp;"','"&amp;H1419&amp;"','"&amp;I1419&amp;"','"&amp;J1419&amp;"',"&amp;K1419&amp;","&amp;L1419&amp;","&amp;M1419&amp;",'"&amp;N1419&amp;"','"&amp;O1419&amp;"',"&amp;P1419&amp;"),",IF(OR(A1420="",MOD(ROW(A1420),1000)=0),"('DHL','"&amp;B1419&amp;"','"&amp;C1419&amp;"','"&amp;D1419&amp;"','"&amp;E1419&amp;"','"&amp;F1419&amp;"','"&amp;G1419&amp;"','"&amp;H1419&amp;"','"&amp;I1419&amp;"','"&amp;J1419&amp;"',"&amp;K1419&amp;","&amp;L1419&amp;","&amp;M1419&amp;",'"&amp;N1419&amp;"','"&amp;O1419&amp;"',"&amp;P1419&amp;")","('DHL','"&amp;B1419&amp;"','"&amp;C1419&amp;"','"&amp;D1419&amp;"','"&amp;E1419&amp;"','"&amp;F1419&amp;"','"&amp;G1419&amp;"','"&amp;H1419&amp;"','"&amp;I1419&amp;"','"&amp;J1419&amp;"',"&amp;K1419&amp;","&amp;L1419&amp;","&amp;M1419&amp;",'"&amp;N1419&amp;"','"&amp;O1419&amp;"',"&amp;P1419&amp;"),")),"'NULL'","NULL")</f>
        <v>('DHL','2024-01-01','2024-12-31','12376','Export','US',NULL,'EXPRESS WW (NON-DOC) ','Non-Document','4',5.5,6,31.61,'Flat KG','AppliedMaterials_2024',NULL),</v>
      </c>
    </row>
    <row r="1420" spans="1:18" x14ac:dyDescent="0.3">
      <c r="A1420" t="str">
        <f t="shared" si="2826"/>
        <v>DHL</v>
      </c>
      <c r="B1420" s="1" t="s">
        <v>21</v>
      </c>
      <c r="C1420" s="1" t="s">
        <v>2309</v>
      </c>
      <c r="D1420">
        <v>12376</v>
      </c>
      <c r="E1420" t="s">
        <v>16</v>
      </c>
      <c r="F1420" t="str">
        <f t="shared" ref="F1420:G1420" si="2951">F1395</f>
        <v>US</v>
      </c>
      <c r="G1420" t="str">
        <f t="shared" si="2951"/>
        <v>NULL</v>
      </c>
      <c r="H1420" t="s">
        <v>2353</v>
      </c>
      <c r="I1420" t="str">
        <f t="shared" si="2823"/>
        <v>Non-Document</v>
      </c>
      <c r="J1420">
        <f t="shared" si="2828"/>
        <v>4</v>
      </c>
      <c r="K1420">
        <f t="shared" ref="K1420:L1420" si="2952">K1395</f>
        <v>6</v>
      </c>
      <c r="L1420">
        <f t="shared" si="2952"/>
        <v>6.5</v>
      </c>
      <c r="M1420">
        <f>INDEX('Express Worldwide Export'!$C$14:$S$170,MATCH('Rate Load ExpressWW Export'!L1420,'Express Worldwide Export'!$B$14:$B$170,0),MATCH("Zone "&amp;'Rate Load ExpressWW Export'!J1420,'Express Worldwide Export'!$C$13:$S$13,0))*1</f>
        <v>32.56</v>
      </c>
      <c r="N1420" t="str">
        <f t="shared" si="2825"/>
        <v>Flat KG</v>
      </c>
      <c r="O1420" t="s">
        <v>2310</v>
      </c>
      <c r="P1420" t="s">
        <v>18</v>
      </c>
      <c r="R1420" t="str">
        <f t="shared" si="2950"/>
        <v>('DHL','2024-01-01','2024-12-31','12376','Export','US',NULL,'EXPRESS WW (NON-DOC) ','Non-Document','4',6,6.5,32.56,'Flat KG','AppliedMaterials_2024',NULL),</v>
      </c>
    </row>
    <row r="1421" spans="1:18" x14ac:dyDescent="0.3">
      <c r="A1421" t="str">
        <f t="shared" si="2826"/>
        <v>DHL</v>
      </c>
      <c r="B1421" s="1" t="s">
        <v>21</v>
      </c>
      <c r="C1421" s="1" t="s">
        <v>2309</v>
      </c>
      <c r="D1421">
        <v>12376</v>
      </c>
      <c r="E1421" t="s">
        <v>16</v>
      </c>
      <c r="F1421" t="str">
        <f t="shared" ref="F1421:G1421" si="2953">F1396</f>
        <v>US</v>
      </c>
      <c r="G1421" t="str">
        <f t="shared" si="2953"/>
        <v>NULL</v>
      </c>
      <c r="H1421" t="s">
        <v>2353</v>
      </c>
      <c r="I1421" t="str">
        <f t="shared" si="2823"/>
        <v>Non-Document</v>
      </c>
      <c r="J1421">
        <f t="shared" si="2828"/>
        <v>4</v>
      </c>
      <c r="K1421">
        <f t="shared" ref="K1421:L1421" si="2954">K1396</f>
        <v>6.5</v>
      </c>
      <c r="L1421">
        <f t="shared" si="2954"/>
        <v>7</v>
      </c>
      <c r="M1421">
        <f>INDEX('Express Worldwide Export'!$C$14:$S$170,MATCH('Rate Load ExpressWW Export'!L1421,'Express Worldwide Export'!$B$14:$B$170,0),MATCH("Zone "&amp;'Rate Load ExpressWW Export'!J1421,'Express Worldwide Export'!$C$13:$S$13,0))*1</f>
        <v>33.51</v>
      </c>
      <c r="N1421" t="str">
        <f t="shared" si="2825"/>
        <v>Flat KG</v>
      </c>
      <c r="O1421" t="s">
        <v>2310</v>
      </c>
      <c r="P1421" t="s">
        <v>18</v>
      </c>
      <c r="R1421" t="str">
        <f t="shared" si="2950"/>
        <v>('DHL','2024-01-01','2024-12-31','12376','Export','US',NULL,'EXPRESS WW (NON-DOC) ','Non-Document','4',6.5,7,33.51,'Flat KG','AppliedMaterials_2024',NULL),</v>
      </c>
    </row>
    <row r="1422" spans="1:18" x14ac:dyDescent="0.3">
      <c r="A1422" t="str">
        <f t="shared" si="2826"/>
        <v>DHL</v>
      </c>
      <c r="B1422" s="1" t="s">
        <v>21</v>
      </c>
      <c r="C1422" s="1" t="s">
        <v>2309</v>
      </c>
      <c r="D1422">
        <v>12376</v>
      </c>
      <c r="E1422" t="s">
        <v>16</v>
      </c>
      <c r="F1422" t="str">
        <f t="shared" ref="F1422:G1422" si="2955">F1397</f>
        <v>US</v>
      </c>
      <c r="G1422" t="str">
        <f t="shared" si="2955"/>
        <v>NULL</v>
      </c>
      <c r="H1422" t="s">
        <v>2353</v>
      </c>
      <c r="I1422" t="str">
        <f t="shared" ref="I1422:I1485" si="2956">I1397</f>
        <v>Non-Document</v>
      </c>
      <c r="J1422">
        <f t="shared" si="2828"/>
        <v>4</v>
      </c>
      <c r="K1422">
        <f t="shared" ref="K1422:L1422" si="2957">K1397</f>
        <v>7</v>
      </c>
      <c r="L1422">
        <f t="shared" si="2957"/>
        <v>7.5</v>
      </c>
      <c r="M1422">
        <f>INDEX('Express Worldwide Export'!$C$14:$S$170,MATCH('Rate Load ExpressWW Export'!L1422,'Express Worldwide Export'!$B$14:$B$170,0),MATCH("Zone "&amp;'Rate Load ExpressWW Export'!J1422,'Express Worldwide Export'!$C$13:$S$13,0))*1</f>
        <v>34.46</v>
      </c>
      <c r="N1422" t="str">
        <f t="shared" ref="N1422:N1485" si="2958">N1397</f>
        <v>Flat KG</v>
      </c>
      <c r="O1422" t="s">
        <v>2310</v>
      </c>
      <c r="P1422" t="s">
        <v>18</v>
      </c>
      <c r="R1422" t="str">
        <f t="shared" si="2950"/>
        <v>('DHL','2024-01-01','2024-12-31','12376','Export','US',NULL,'EXPRESS WW (NON-DOC) ','Non-Document','4',7,7.5,34.46,'Flat KG','AppliedMaterials_2024',NULL),</v>
      </c>
    </row>
    <row r="1423" spans="1:18" x14ac:dyDescent="0.3">
      <c r="A1423" t="str">
        <f t="shared" ref="A1423:A1486" si="2959">A1398</f>
        <v>DHL</v>
      </c>
      <c r="B1423" s="1" t="s">
        <v>21</v>
      </c>
      <c r="C1423" s="1" t="s">
        <v>2309</v>
      </c>
      <c r="D1423">
        <v>12376</v>
      </c>
      <c r="E1423" t="s">
        <v>16</v>
      </c>
      <c r="F1423" t="str">
        <f t="shared" ref="F1423:G1423" si="2960">F1398</f>
        <v>US</v>
      </c>
      <c r="G1423" t="str">
        <f t="shared" si="2960"/>
        <v>NULL</v>
      </c>
      <c r="H1423" t="s">
        <v>2353</v>
      </c>
      <c r="I1423" t="str">
        <f t="shared" si="2956"/>
        <v>Non-Document</v>
      </c>
      <c r="J1423">
        <f t="shared" ref="J1423:J1486" si="2961">J1398+1</f>
        <v>4</v>
      </c>
      <c r="K1423">
        <f t="shared" ref="K1423:L1423" si="2962">K1398</f>
        <v>7.5</v>
      </c>
      <c r="L1423">
        <f t="shared" si="2962"/>
        <v>8</v>
      </c>
      <c r="M1423">
        <f>INDEX('Express Worldwide Export'!$C$14:$S$170,MATCH('Rate Load ExpressWW Export'!L1423,'Express Worldwide Export'!$B$14:$B$170,0),MATCH("Zone "&amp;'Rate Load ExpressWW Export'!J1423,'Express Worldwide Export'!$C$13:$S$13,0))*1</f>
        <v>35.409999999999997</v>
      </c>
      <c r="N1423" t="str">
        <f t="shared" si="2958"/>
        <v>Flat KG</v>
      </c>
      <c r="O1423" t="s">
        <v>2310</v>
      </c>
      <c r="P1423" t="s">
        <v>18</v>
      </c>
      <c r="R1423" t="str">
        <f t="shared" si="2950"/>
        <v>('DHL','2024-01-01','2024-12-31','12376','Export','US',NULL,'EXPRESS WW (NON-DOC) ','Non-Document','4',7.5,8,35.41,'Flat KG','AppliedMaterials_2024',NULL),</v>
      </c>
    </row>
    <row r="1424" spans="1:18" x14ac:dyDescent="0.3">
      <c r="A1424" t="str">
        <f t="shared" si="2959"/>
        <v>DHL</v>
      </c>
      <c r="B1424" s="1" t="s">
        <v>21</v>
      </c>
      <c r="C1424" s="1" t="s">
        <v>2309</v>
      </c>
      <c r="D1424">
        <v>12376</v>
      </c>
      <c r="E1424" t="s">
        <v>16</v>
      </c>
      <c r="F1424" t="str">
        <f t="shared" ref="F1424:G1424" si="2963">F1399</f>
        <v>US</v>
      </c>
      <c r="G1424" t="str">
        <f t="shared" si="2963"/>
        <v>NULL</v>
      </c>
      <c r="H1424" t="s">
        <v>2353</v>
      </c>
      <c r="I1424" t="str">
        <f t="shared" si="2956"/>
        <v>Non-Document</v>
      </c>
      <c r="J1424">
        <f t="shared" si="2961"/>
        <v>4</v>
      </c>
      <c r="K1424">
        <f t="shared" ref="K1424:L1424" si="2964">K1399</f>
        <v>8</v>
      </c>
      <c r="L1424">
        <f t="shared" si="2964"/>
        <v>8.5</v>
      </c>
      <c r="M1424">
        <f>INDEX('Express Worldwide Export'!$C$14:$S$170,MATCH('Rate Load ExpressWW Export'!L1424,'Express Worldwide Export'!$B$14:$B$170,0),MATCH("Zone "&amp;'Rate Load ExpressWW Export'!J1424,'Express Worldwide Export'!$C$13:$S$13,0))*1</f>
        <v>36.36</v>
      </c>
      <c r="N1424" t="str">
        <f t="shared" si="2958"/>
        <v>Flat KG</v>
      </c>
      <c r="O1424" t="s">
        <v>2310</v>
      </c>
      <c r="P1424" t="s">
        <v>18</v>
      </c>
      <c r="R1424" t="str">
        <f t="shared" si="2950"/>
        <v>('DHL','2024-01-01','2024-12-31','12376','Export','US',NULL,'EXPRESS WW (NON-DOC) ','Non-Document','4',8,8.5,36.36,'Flat KG','AppliedMaterials_2024',NULL),</v>
      </c>
    </row>
    <row r="1425" spans="1:18" x14ac:dyDescent="0.3">
      <c r="A1425" t="str">
        <f t="shared" si="2959"/>
        <v>DHL</v>
      </c>
      <c r="B1425" s="1" t="s">
        <v>21</v>
      </c>
      <c r="C1425" s="1" t="s">
        <v>2309</v>
      </c>
      <c r="D1425">
        <v>12376</v>
      </c>
      <c r="E1425" t="s">
        <v>16</v>
      </c>
      <c r="F1425" t="str">
        <f t="shared" ref="F1425:G1425" si="2965">F1400</f>
        <v>US</v>
      </c>
      <c r="G1425" t="str">
        <f t="shared" si="2965"/>
        <v>NULL</v>
      </c>
      <c r="H1425" t="s">
        <v>2353</v>
      </c>
      <c r="I1425" t="str">
        <f t="shared" si="2956"/>
        <v>Non-Document</v>
      </c>
      <c r="J1425">
        <f t="shared" si="2961"/>
        <v>4</v>
      </c>
      <c r="K1425">
        <f t="shared" ref="K1425:L1425" si="2966">K1400</f>
        <v>8.5</v>
      </c>
      <c r="L1425">
        <f t="shared" si="2966"/>
        <v>9</v>
      </c>
      <c r="M1425">
        <f>INDEX('Express Worldwide Export'!$C$14:$S$170,MATCH('Rate Load ExpressWW Export'!L1425,'Express Worldwide Export'!$B$14:$B$170,0),MATCH("Zone "&amp;'Rate Load ExpressWW Export'!J1425,'Express Worldwide Export'!$C$13:$S$13,0))*1</f>
        <v>37.31</v>
      </c>
      <c r="N1425" t="str">
        <f t="shared" si="2958"/>
        <v>Flat KG</v>
      </c>
      <c r="O1425" t="s">
        <v>2310</v>
      </c>
      <c r="P1425" t="s">
        <v>18</v>
      </c>
      <c r="R1425" t="str">
        <f t="shared" si="2950"/>
        <v>('DHL','2024-01-01','2024-12-31','12376','Export','US',NULL,'EXPRESS WW (NON-DOC) ','Non-Document','4',8.5,9,37.31,'Flat KG','AppliedMaterials_2024',NULL),</v>
      </c>
    </row>
    <row r="1426" spans="1:18" x14ac:dyDescent="0.3">
      <c r="A1426" t="str">
        <f t="shared" si="2959"/>
        <v>DHL</v>
      </c>
      <c r="B1426" s="1" t="s">
        <v>21</v>
      </c>
      <c r="C1426" s="1" t="s">
        <v>2309</v>
      </c>
      <c r="D1426">
        <v>12376</v>
      </c>
      <c r="E1426" t="s">
        <v>16</v>
      </c>
      <c r="F1426" t="str">
        <f t="shared" ref="F1426:G1426" si="2967">F1401</f>
        <v>US</v>
      </c>
      <c r="G1426" t="str">
        <f t="shared" si="2967"/>
        <v>NULL</v>
      </c>
      <c r="H1426" t="s">
        <v>2353</v>
      </c>
      <c r="I1426" t="str">
        <f t="shared" si="2956"/>
        <v>Non-Document</v>
      </c>
      <c r="J1426">
        <f t="shared" si="2961"/>
        <v>4</v>
      </c>
      <c r="K1426">
        <f t="shared" ref="K1426:L1426" si="2968">K1401</f>
        <v>9</v>
      </c>
      <c r="L1426">
        <f t="shared" si="2968"/>
        <v>9.5</v>
      </c>
      <c r="M1426">
        <f>INDEX('Express Worldwide Export'!$C$14:$S$170,MATCH('Rate Load ExpressWW Export'!L1426,'Express Worldwide Export'!$B$14:$B$170,0),MATCH("Zone "&amp;'Rate Load ExpressWW Export'!J1426,'Express Worldwide Export'!$C$13:$S$13,0))*1</f>
        <v>38.26</v>
      </c>
      <c r="N1426" t="str">
        <f t="shared" si="2958"/>
        <v>Flat KG</v>
      </c>
      <c r="O1426" t="s">
        <v>2310</v>
      </c>
      <c r="P1426" t="s">
        <v>18</v>
      </c>
      <c r="R1426" t="str">
        <f t="shared" si="2950"/>
        <v>('DHL','2024-01-01','2024-12-31','12376','Export','US',NULL,'EXPRESS WW (NON-DOC) ','Non-Document','4',9,9.5,38.26,'Flat KG','AppliedMaterials_2024',NULL),</v>
      </c>
    </row>
    <row r="1427" spans="1:18" x14ac:dyDescent="0.3">
      <c r="A1427" t="str">
        <f t="shared" si="2959"/>
        <v>DHL</v>
      </c>
      <c r="B1427" s="1" t="s">
        <v>21</v>
      </c>
      <c r="C1427" s="1" t="s">
        <v>2309</v>
      </c>
      <c r="D1427">
        <v>12376</v>
      </c>
      <c r="E1427" t="s">
        <v>16</v>
      </c>
      <c r="F1427" t="str">
        <f t="shared" ref="F1427:G1427" si="2969">F1402</f>
        <v>US</v>
      </c>
      <c r="G1427" t="str">
        <f t="shared" si="2969"/>
        <v>NULL</v>
      </c>
      <c r="H1427" t="s">
        <v>2353</v>
      </c>
      <c r="I1427" t="str">
        <f t="shared" si="2956"/>
        <v>Non-Document</v>
      </c>
      <c r="J1427">
        <f t="shared" si="2961"/>
        <v>4</v>
      </c>
      <c r="K1427">
        <f t="shared" ref="K1427:L1427" si="2970">K1402</f>
        <v>9.5</v>
      </c>
      <c r="L1427">
        <f t="shared" si="2970"/>
        <v>10</v>
      </c>
      <c r="M1427">
        <f>INDEX('Express Worldwide Export'!$C$14:$S$170,MATCH('Rate Load ExpressWW Export'!L1427,'Express Worldwide Export'!$B$14:$B$170,0),MATCH("Zone "&amp;'Rate Load ExpressWW Export'!J1427,'Express Worldwide Export'!$C$13:$S$13,0))*1</f>
        <v>39.21</v>
      </c>
      <c r="N1427" t="str">
        <f t="shared" si="2958"/>
        <v>Flat KG</v>
      </c>
      <c r="O1427" t="s">
        <v>2310</v>
      </c>
      <c r="P1427" t="s">
        <v>18</v>
      </c>
      <c r="R1427" t="str">
        <f t="shared" si="2950"/>
        <v>('DHL','2024-01-01','2024-12-31','12376','Export','US',NULL,'EXPRESS WW (NON-DOC) ','Non-Document','4',9.5,10,39.21,'Flat KG','AppliedMaterials_2024',NULL),</v>
      </c>
    </row>
    <row r="1428" spans="1:18" x14ac:dyDescent="0.3">
      <c r="A1428" t="str">
        <f t="shared" si="2959"/>
        <v>DHL</v>
      </c>
      <c r="B1428" s="1" t="s">
        <v>21</v>
      </c>
      <c r="C1428" s="1" t="s">
        <v>2309</v>
      </c>
      <c r="D1428">
        <v>12376</v>
      </c>
      <c r="E1428" t="s">
        <v>16</v>
      </c>
      <c r="F1428" t="str">
        <f t="shared" ref="F1428:G1428" si="2971">F1403</f>
        <v>US</v>
      </c>
      <c r="G1428" t="str">
        <f t="shared" si="2971"/>
        <v>NULL</v>
      </c>
      <c r="H1428" t="s">
        <v>2353</v>
      </c>
      <c r="I1428" t="str">
        <f t="shared" si="2956"/>
        <v>Non-Document</v>
      </c>
      <c r="J1428">
        <f t="shared" si="2961"/>
        <v>4</v>
      </c>
      <c r="K1428">
        <f t="shared" ref="K1428:L1428" si="2972">K1403</f>
        <v>10</v>
      </c>
      <c r="L1428">
        <f t="shared" si="2972"/>
        <v>20</v>
      </c>
      <c r="M1428">
        <f>INDEX('Express Worldwide Export'!$C$14:$S$170,MATCH('Rate Load ExpressWW Export'!L1428,'Express Worldwide Export'!$B$14:$B$170,0),MATCH("Zone "&amp;'Rate Load ExpressWW Export'!J1428,'Express Worldwide Export'!$C$13:$S$13,0))*1</f>
        <v>0.52</v>
      </c>
      <c r="N1428" t="str">
        <f t="shared" si="2958"/>
        <v>Per0.5KG_A</v>
      </c>
      <c r="O1428" t="s">
        <v>2310</v>
      </c>
      <c r="P1428">
        <f>M1427</f>
        <v>39.21</v>
      </c>
      <c r="R1428" t="str">
        <f t="shared" si="2950"/>
        <v>('DHL','2024-01-01','2024-12-31','12376','Export','US',NULL,'EXPRESS WW (NON-DOC) ','Non-Document','4',10,20,0.52,'Per0.5KG_A','AppliedMaterials_2024',39.21),</v>
      </c>
    </row>
    <row r="1429" spans="1:18" x14ac:dyDescent="0.3">
      <c r="A1429" t="str">
        <f t="shared" si="2959"/>
        <v>DHL</v>
      </c>
      <c r="B1429" s="1" t="s">
        <v>21</v>
      </c>
      <c r="C1429" s="1" t="s">
        <v>2309</v>
      </c>
      <c r="D1429">
        <v>12376</v>
      </c>
      <c r="E1429" t="s">
        <v>16</v>
      </c>
      <c r="F1429" t="str">
        <f t="shared" ref="F1429:G1429" si="2973">F1404</f>
        <v>US</v>
      </c>
      <c r="G1429" t="str">
        <f t="shared" si="2973"/>
        <v>NULL</v>
      </c>
      <c r="H1429" t="s">
        <v>2353</v>
      </c>
      <c r="I1429" t="str">
        <f t="shared" si="2956"/>
        <v>Non-Document</v>
      </c>
      <c r="J1429">
        <f t="shared" si="2961"/>
        <v>4</v>
      </c>
      <c r="K1429">
        <f t="shared" ref="K1429:L1429" si="2974">K1404</f>
        <v>20</v>
      </c>
      <c r="L1429">
        <f t="shared" si="2974"/>
        <v>30</v>
      </c>
      <c r="M1429">
        <f>INDEX('Express Worldwide Export'!$C$14:$S$170,MATCH('Rate Load ExpressWW Export'!L1429,'Express Worldwide Export'!$B$14:$B$170,0),MATCH("Zone "&amp;'Rate Load ExpressWW Export'!J1429,'Express Worldwide Export'!$C$13:$S$13,0))*1</f>
        <v>0.72</v>
      </c>
      <c r="N1429" t="str">
        <f t="shared" si="2958"/>
        <v>Per0.5KG_A</v>
      </c>
      <c r="O1429" t="s">
        <v>2310</v>
      </c>
      <c r="P1429">
        <f>P1428+((K1429-K1428)*2)*M1428</f>
        <v>49.61</v>
      </c>
      <c r="R1429" t="str">
        <f t="shared" si="2950"/>
        <v>('DHL','2024-01-01','2024-12-31','12376','Export','US',NULL,'EXPRESS WW (NON-DOC) ','Non-Document','4',20,30,0.72,'Per0.5KG_A','AppliedMaterials_2024',49.61),</v>
      </c>
    </row>
    <row r="1430" spans="1:18" x14ac:dyDescent="0.3">
      <c r="A1430" t="str">
        <f t="shared" si="2959"/>
        <v>DHL</v>
      </c>
      <c r="B1430" s="1" t="s">
        <v>21</v>
      </c>
      <c r="C1430" s="1" t="s">
        <v>2309</v>
      </c>
      <c r="D1430">
        <v>12376</v>
      </c>
      <c r="E1430" t="s">
        <v>16</v>
      </c>
      <c r="F1430" t="str">
        <f t="shared" ref="F1430:G1430" si="2975">F1405</f>
        <v>US</v>
      </c>
      <c r="G1430" t="str">
        <f t="shared" si="2975"/>
        <v>NULL</v>
      </c>
      <c r="H1430" t="s">
        <v>2353</v>
      </c>
      <c r="I1430" t="str">
        <f t="shared" si="2956"/>
        <v>Non-Document</v>
      </c>
      <c r="J1430">
        <f t="shared" si="2961"/>
        <v>4</v>
      </c>
      <c r="K1430">
        <f t="shared" ref="K1430:L1430" si="2976">K1405</f>
        <v>30</v>
      </c>
      <c r="L1430">
        <f t="shared" si="2976"/>
        <v>70</v>
      </c>
      <c r="M1430">
        <f>INDEX('Express Worldwide Export'!$C$14:$S$170,MATCH('Rate Load ExpressWW Export'!L1430,'Express Worldwide Export'!$B$14:$B$170,0),MATCH("Zone "&amp;'Rate Load ExpressWW Export'!J1430,'Express Worldwide Export'!$C$13:$S$13,0))*1</f>
        <v>1.29</v>
      </c>
      <c r="N1430" t="str">
        <f t="shared" si="2958"/>
        <v>Per0.5KG_A</v>
      </c>
      <c r="O1430" t="s">
        <v>2310</v>
      </c>
      <c r="P1430">
        <f>P1429+(K1430-K1429)*2*M1429</f>
        <v>64.009999999999991</v>
      </c>
      <c r="R1430" t="str">
        <f t="shared" si="2950"/>
        <v>('DHL','2024-01-01','2024-12-31','12376','Export','US',NULL,'EXPRESS WW (NON-DOC) ','Non-Document','4',30,70,1.29,'Per0.5KG_A','AppliedMaterials_2024',64.01),</v>
      </c>
    </row>
    <row r="1431" spans="1:18" x14ac:dyDescent="0.3">
      <c r="A1431" t="str">
        <f t="shared" si="2959"/>
        <v>DHL</v>
      </c>
      <c r="B1431" s="1" t="s">
        <v>21</v>
      </c>
      <c r="C1431" s="1" t="s">
        <v>2309</v>
      </c>
      <c r="D1431">
        <v>12376</v>
      </c>
      <c r="E1431" t="s">
        <v>16</v>
      </c>
      <c r="F1431" t="str">
        <f t="shared" ref="F1431:G1431" si="2977">F1406</f>
        <v>US</v>
      </c>
      <c r="G1431" t="str">
        <f t="shared" si="2977"/>
        <v>NULL</v>
      </c>
      <c r="H1431" t="s">
        <v>2353</v>
      </c>
      <c r="I1431" t="str">
        <f t="shared" si="2956"/>
        <v>Non-Document</v>
      </c>
      <c r="J1431">
        <f t="shared" si="2961"/>
        <v>4</v>
      </c>
      <c r="K1431">
        <f t="shared" ref="K1431:L1431" si="2978">K1406</f>
        <v>70</v>
      </c>
      <c r="L1431">
        <f t="shared" si="2978"/>
        <v>300</v>
      </c>
      <c r="M1431">
        <f>INDEX('Express Worldwide Export'!$C$14:$S$170,MATCH('Rate Load ExpressWW Export'!L1431,'Express Worldwide Export'!$B$14:$B$170,0),MATCH("Zone "&amp;'Rate Load ExpressWW Export'!J1431,'Express Worldwide Export'!$C$13:$S$13,0))*1</f>
        <v>2.0699999999999998</v>
      </c>
      <c r="N1431" t="str">
        <f t="shared" si="2958"/>
        <v>Per0.5KG_A</v>
      </c>
      <c r="O1431" t="s">
        <v>2310</v>
      </c>
      <c r="P1431">
        <f>P1430+(K1431-K1430)*2*M1430</f>
        <v>167.20999999999998</v>
      </c>
      <c r="R1431" t="str">
        <f t="shared" si="2950"/>
        <v>('DHL','2024-01-01','2024-12-31','12376','Export','US',NULL,'EXPRESS WW (NON-DOC) ','Non-Document','4',70,300,2.07,'Per0.5KG_A','AppliedMaterials_2024',167.21),</v>
      </c>
    </row>
    <row r="1432" spans="1:18" x14ac:dyDescent="0.3">
      <c r="A1432" t="str">
        <f t="shared" si="2959"/>
        <v>DHL</v>
      </c>
      <c r="B1432" s="1" t="s">
        <v>21</v>
      </c>
      <c r="C1432" s="1" t="s">
        <v>2309</v>
      </c>
      <c r="D1432">
        <v>12376</v>
      </c>
      <c r="E1432" t="s">
        <v>16</v>
      </c>
      <c r="F1432" t="str">
        <f t="shared" ref="F1432:G1432" si="2979">F1407</f>
        <v>US</v>
      </c>
      <c r="G1432" t="str">
        <f t="shared" si="2979"/>
        <v>NULL</v>
      </c>
      <c r="H1432" t="s">
        <v>2353</v>
      </c>
      <c r="I1432" t="str">
        <f t="shared" si="2956"/>
        <v>Non-Document</v>
      </c>
      <c r="J1432">
        <f t="shared" si="2961"/>
        <v>4</v>
      </c>
      <c r="K1432">
        <f t="shared" ref="K1432:L1432" si="2980">K1407</f>
        <v>300</v>
      </c>
      <c r="L1432">
        <f t="shared" si="2980"/>
        <v>99999</v>
      </c>
      <c r="M1432">
        <f>INDEX('Express Worldwide Export'!$C$14:$S$170,MATCH('Rate Load ExpressWW Export'!L1432,'Express Worldwide Export'!$B$14:$B$170,0),MATCH("Zone "&amp;'Rate Load ExpressWW Export'!J1432,'Express Worldwide Export'!$C$13:$S$13,0))*1</f>
        <v>2</v>
      </c>
      <c r="N1432" t="str">
        <f t="shared" si="2958"/>
        <v>Per0.5KG_A</v>
      </c>
      <c r="O1432" t="s">
        <v>2310</v>
      </c>
      <c r="P1432">
        <f>P1431+(K1432-K1431)*2*M1431</f>
        <v>1119.4099999999999</v>
      </c>
      <c r="R1432" t="str">
        <f t="shared" si="2950"/>
        <v>('DHL','2024-01-01','2024-12-31','12376','Export','US',NULL,'EXPRESS WW (NON-DOC) ','Non-Document','4',300,99999,2,'Per0.5KG_A','AppliedMaterials_2024',1119.41),</v>
      </c>
    </row>
    <row r="1433" spans="1:18" x14ac:dyDescent="0.3">
      <c r="A1433" t="str">
        <f t="shared" si="2959"/>
        <v>DHL</v>
      </c>
      <c r="B1433" s="1" t="s">
        <v>21</v>
      </c>
      <c r="C1433" s="1" t="s">
        <v>2309</v>
      </c>
      <c r="D1433">
        <v>12376</v>
      </c>
      <c r="E1433" t="s">
        <v>16</v>
      </c>
      <c r="F1433" t="str">
        <f t="shared" ref="F1433:G1433" si="2981">F1408</f>
        <v>US</v>
      </c>
      <c r="G1433" t="str">
        <f t="shared" si="2981"/>
        <v>NULL</v>
      </c>
      <c r="H1433" t="s">
        <v>2353</v>
      </c>
      <c r="I1433" t="str">
        <f t="shared" si="2956"/>
        <v>Non-Document</v>
      </c>
      <c r="J1433">
        <f t="shared" si="2961"/>
        <v>5</v>
      </c>
      <c r="K1433">
        <f t="shared" ref="K1433:L1433" si="2982">K1408</f>
        <v>0</v>
      </c>
      <c r="L1433">
        <f t="shared" si="2982"/>
        <v>0.5</v>
      </c>
      <c r="M1433">
        <f>INDEX('Express Worldwide Export'!$C$14:$S$170,MATCH('Rate Load ExpressWW Export'!L1433,'Express Worldwide Export'!$B$14:$B$170,0),MATCH("Zone "&amp;'Rate Load ExpressWW Export'!J1433,'Express Worldwide Export'!$C$13:$S$13,0))*1</f>
        <v>19.95</v>
      </c>
      <c r="N1433" t="str">
        <f t="shared" si="2958"/>
        <v>Flat KG</v>
      </c>
      <c r="O1433" t="s">
        <v>2310</v>
      </c>
      <c r="P1433" t="s">
        <v>18</v>
      </c>
      <c r="R1433" t="str">
        <f t="shared" si="2950"/>
        <v>('DHL','2024-01-01','2024-12-31','12376','Export','US',NULL,'EXPRESS WW (NON-DOC) ','Non-Document','5',0,0.5,19.95,'Flat KG','AppliedMaterials_2024',NULL),</v>
      </c>
    </row>
    <row r="1434" spans="1:18" x14ac:dyDescent="0.3">
      <c r="A1434" t="str">
        <f t="shared" si="2959"/>
        <v>DHL</v>
      </c>
      <c r="B1434" s="1" t="s">
        <v>21</v>
      </c>
      <c r="C1434" s="1" t="s">
        <v>2309</v>
      </c>
      <c r="D1434">
        <v>12376</v>
      </c>
      <c r="E1434" t="s">
        <v>16</v>
      </c>
      <c r="F1434" t="str">
        <f t="shared" ref="F1434:G1434" si="2983">F1409</f>
        <v>US</v>
      </c>
      <c r="G1434" t="str">
        <f t="shared" si="2983"/>
        <v>NULL</v>
      </c>
      <c r="H1434" t="s">
        <v>2353</v>
      </c>
      <c r="I1434" t="str">
        <f t="shared" si="2956"/>
        <v>Non-Document</v>
      </c>
      <c r="J1434">
        <f t="shared" si="2961"/>
        <v>5</v>
      </c>
      <c r="K1434">
        <f t="shared" ref="K1434:L1434" si="2984">K1409</f>
        <v>0.5</v>
      </c>
      <c r="L1434">
        <f t="shared" si="2984"/>
        <v>1</v>
      </c>
      <c r="M1434">
        <f>INDEX('Express Worldwide Export'!$C$14:$S$170,MATCH('Rate Load ExpressWW Export'!L1434,'Express Worldwide Export'!$B$14:$B$170,0),MATCH("Zone "&amp;'Rate Load ExpressWW Export'!J1434,'Express Worldwide Export'!$C$13:$S$13,0))*1</f>
        <v>21.94</v>
      </c>
      <c r="N1434" t="str">
        <f t="shared" si="2958"/>
        <v>Flat KG</v>
      </c>
      <c r="O1434" t="s">
        <v>2310</v>
      </c>
      <c r="P1434" t="s">
        <v>18</v>
      </c>
      <c r="R1434" t="str">
        <f t="shared" si="2950"/>
        <v>('DHL','2024-01-01','2024-12-31','12376','Export','US',NULL,'EXPRESS WW (NON-DOC) ','Non-Document','5',0.5,1,21.94,'Flat KG','AppliedMaterials_2024',NULL),</v>
      </c>
    </row>
    <row r="1435" spans="1:18" x14ac:dyDescent="0.3">
      <c r="A1435" t="str">
        <f t="shared" si="2959"/>
        <v>DHL</v>
      </c>
      <c r="B1435" s="1" t="s">
        <v>21</v>
      </c>
      <c r="C1435" s="1" t="s">
        <v>2309</v>
      </c>
      <c r="D1435">
        <v>12376</v>
      </c>
      <c r="E1435" t="s">
        <v>16</v>
      </c>
      <c r="F1435" t="str">
        <f t="shared" ref="F1435:G1435" si="2985">F1410</f>
        <v>US</v>
      </c>
      <c r="G1435" t="str">
        <f t="shared" si="2985"/>
        <v>NULL</v>
      </c>
      <c r="H1435" t="s">
        <v>2353</v>
      </c>
      <c r="I1435" t="str">
        <f t="shared" si="2956"/>
        <v>Non-Document</v>
      </c>
      <c r="J1435">
        <f t="shared" si="2961"/>
        <v>5</v>
      </c>
      <c r="K1435">
        <f t="shared" ref="K1435:L1435" si="2986">K1410</f>
        <v>1</v>
      </c>
      <c r="L1435">
        <f t="shared" si="2986"/>
        <v>1.5</v>
      </c>
      <c r="M1435">
        <f>INDEX('Express Worldwide Export'!$C$14:$S$170,MATCH('Rate Load ExpressWW Export'!L1435,'Express Worldwide Export'!$B$14:$B$170,0),MATCH("Zone "&amp;'Rate Load ExpressWW Export'!J1435,'Express Worldwide Export'!$C$13:$S$13,0))*1</f>
        <v>23.6</v>
      </c>
      <c r="N1435" t="str">
        <f t="shared" si="2958"/>
        <v>Flat KG</v>
      </c>
      <c r="O1435" t="s">
        <v>2310</v>
      </c>
      <c r="P1435" t="s">
        <v>18</v>
      </c>
      <c r="R1435" t="str">
        <f t="shared" si="2950"/>
        <v>('DHL','2024-01-01','2024-12-31','12376','Export','US',NULL,'EXPRESS WW (NON-DOC) ','Non-Document','5',1,1.5,23.6,'Flat KG','AppliedMaterials_2024',NULL),</v>
      </c>
    </row>
    <row r="1436" spans="1:18" x14ac:dyDescent="0.3">
      <c r="A1436" t="str">
        <f t="shared" si="2959"/>
        <v>DHL</v>
      </c>
      <c r="B1436" s="1" t="s">
        <v>21</v>
      </c>
      <c r="C1436" s="1" t="s">
        <v>2309</v>
      </c>
      <c r="D1436">
        <v>12376</v>
      </c>
      <c r="E1436" t="s">
        <v>16</v>
      </c>
      <c r="F1436" t="str">
        <f t="shared" ref="F1436:G1436" si="2987">F1411</f>
        <v>US</v>
      </c>
      <c r="G1436" t="str">
        <f t="shared" si="2987"/>
        <v>NULL</v>
      </c>
      <c r="H1436" t="s">
        <v>2353</v>
      </c>
      <c r="I1436" t="str">
        <f t="shared" si="2956"/>
        <v>Non-Document</v>
      </c>
      <c r="J1436">
        <f t="shared" si="2961"/>
        <v>5</v>
      </c>
      <c r="K1436">
        <f t="shared" ref="K1436:L1436" si="2988">K1411</f>
        <v>1.5</v>
      </c>
      <c r="L1436">
        <f t="shared" si="2988"/>
        <v>2</v>
      </c>
      <c r="M1436">
        <f>INDEX('Express Worldwide Export'!$C$14:$S$170,MATCH('Rate Load ExpressWW Export'!L1436,'Express Worldwide Export'!$B$14:$B$170,0),MATCH("Zone "&amp;'Rate Load ExpressWW Export'!J1436,'Express Worldwide Export'!$C$13:$S$13,0))*1</f>
        <v>25.26</v>
      </c>
      <c r="N1436" t="str">
        <f t="shared" si="2958"/>
        <v>Flat KG</v>
      </c>
      <c r="O1436" t="s">
        <v>2310</v>
      </c>
      <c r="P1436" t="s">
        <v>18</v>
      </c>
      <c r="R1436" t="str">
        <f t="shared" si="2950"/>
        <v>('DHL','2024-01-01','2024-12-31','12376','Export','US',NULL,'EXPRESS WW (NON-DOC) ','Non-Document','5',1.5,2,25.26,'Flat KG','AppliedMaterials_2024',NULL),</v>
      </c>
    </row>
    <row r="1437" spans="1:18" x14ac:dyDescent="0.3">
      <c r="A1437" t="str">
        <f t="shared" si="2959"/>
        <v>DHL</v>
      </c>
      <c r="B1437" s="1" t="s">
        <v>21</v>
      </c>
      <c r="C1437" s="1" t="s">
        <v>2309</v>
      </c>
      <c r="D1437">
        <v>12376</v>
      </c>
      <c r="E1437" t="s">
        <v>16</v>
      </c>
      <c r="F1437" t="str">
        <f t="shared" ref="F1437:G1437" si="2989">F1412</f>
        <v>US</v>
      </c>
      <c r="G1437" t="str">
        <f t="shared" si="2989"/>
        <v>NULL</v>
      </c>
      <c r="H1437" t="s">
        <v>2353</v>
      </c>
      <c r="I1437" t="str">
        <f t="shared" si="2956"/>
        <v>Non-Document</v>
      </c>
      <c r="J1437">
        <f t="shared" si="2961"/>
        <v>5</v>
      </c>
      <c r="K1437">
        <f t="shared" ref="K1437:L1437" si="2990">K1412</f>
        <v>2</v>
      </c>
      <c r="L1437">
        <f t="shared" si="2990"/>
        <v>2.5</v>
      </c>
      <c r="M1437">
        <f>INDEX('Express Worldwide Export'!$C$14:$S$170,MATCH('Rate Load ExpressWW Export'!L1437,'Express Worldwide Export'!$B$14:$B$170,0),MATCH("Zone "&amp;'Rate Load ExpressWW Export'!J1437,'Express Worldwide Export'!$C$13:$S$13,0))*1</f>
        <v>26.5</v>
      </c>
      <c r="N1437" t="str">
        <f t="shared" si="2958"/>
        <v>Flat KG</v>
      </c>
      <c r="O1437" t="s">
        <v>2310</v>
      </c>
      <c r="P1437" t="s">
        <v>18</v>
      </c>
      <c r="R1437" t="str">
        <f t="shared" si="2950"/>
        <v>('DHL','2024-01-01','2024-12-31','12376','Export','US',NULL,'EXPRESS WW (NON-DOC) ','Non-Document','5',2,2.5,26.5,'Flat KG','AppliedMaterials_2024',NULL),</v>
      </c>
    </row>
    <row r="1438" spans="1:18" x14ac:dyDescent="0.3">
      <c r="A1438" t="str">
        <f t="shared" si="2959"/>
        <v>DHL</v>
      </c>
      <c r="B1438" s="1" t="s">
        <v>21</v>
      </c>
      <c r="C1438" s="1" t="s">
        <v>2309</v>
      </c>
      <c r="D1438">
        <v>12376</v>
      </c>
      <c r="E1438" t="s">
        <v>16</v>
      </c>
      <c r="F1438" t="str">
        <f t="shared" ref="F1438:G1438" si="2991">F1413</f>
        <v>US</v>
      </c>
      <c r="G1438" t="str">
        <f t="shared" si="2991"/>
        <v>NULL</v>
      </c>
      <c r="H1438" t="s">
        <v>2353</v>
      </c>
      <c r="I1438" t="str">
        <f t="shared" si="2956"/>
        <v>Non-Document</v>
      </c>
      <c r="J1438">
        <f t="shared" si="2961"/>
        <v>5</v>
      </c>
      <c r="K1438">
        <f t="shared" ref="K1438:L1438" si="2992">K1413</f>
        <v>2.5</v>
      </c>
      <c r="L1438">
        <f t="shared" si="2992"/>
        <v>3</v>
      </c>
      <c r="M1438">
        <f>INDEX('Express Worldwide Export'!$C$14:$S$170,MATCH('Rate Load ExpressWW Export'!L1438,'Express Worldwide Export'!$B$14:$B$170,0),MATCH("Zone "&amp;'Rate Load ExpressWW Export'!J1438,'Express Worldwide Export'!$C$13:$S$13,0))*1</f>
        <v>27.89</v>
      </c>
      <c r="N1438" t="str">
        <f t="shared" si="2958"/>
        <v>Flat KG</v>
      </c>
      <c r="O1438" t="s">
        <v>2310</v>
      </c>
      <c r="P1438" t="s">
        <v>18</v>
      </c>
      <c r="R1438" t="str">
        <f t="shared" si="2950"/>
        <v>('DHL','2024-01-01','2024-12-31','12376','Export','US',NULL,'EXPRESS WW (NON-DOC) ','Non-Document','5',2.5,3,27.89,'Flat KG','AppliedMaterials_2024',NULL),</v>
      </c>
    </row>
    <row r="1439" spans="1:18" x14ac:dyDescent="0.3">
      <c r="A1439" t="str">
        <f t="shared" si="2959"/>
        <v>DHL</v>
      </c>
      <c r="B1439" s="1" t="s">
        <v>21</v>
      </c>
      <c r="C1439" s="1" t="s">
        <v>2309</v>
      </c>
      <c r="D1439">
        <v>12376</v>
      </c>
      <c r="E1439" t="s">
        <v>16</v>
      </c>
      <c r="F1439" t="str">
        <f t="shared" ref="F1439:G1439" si="2993">F1414</f>
        <v>US</v>
      </c>
      <c r="G1439" t="str">
        <f t="shared" si="2993"/>
        <v>NULL</v>
      </c>
      <c r="H1439" t="s">
        <v>2353</v>
      </c>
      <c r="I1439" t="str">
        <f t="shared" si="2956"/>
        <v>Non-Document</v>
      </c>
      <c r="J1439">
        <f t="shared" si="2961"/>
        <v>5</v>
      </c>
      <c r="K1439">
        <f t="shared" ref="K1439:L1439" si="2994">K1414</f>
        <v>3</v>
      </c>
      <c r="L1439">
        <f t="shared" si="2994"/>
        <v>3.5</v>
      </c>
      <c r="M1439">
        <f>INDEX('Express Worldwide Export'!$C$14:$S$170,MATCH('Rate Load ExpressWW Export'!L1439,'Express Worldwide Export'!$B$14:$B$170,0),MATCH("Zone "&amp;'Rate Load ExpressWW Export'!J1439,'Express Worldwide Export'!$C$13:$S$13,0))*1</f>
        <v>29.28</v>
      </c>
      <c r="N1439" t="str">
        <f t="shared" si="2958"/>
        <v>Flat KG</v>
      </c>
      <c r="O1439" t="s">
        <v>2310</v>
      </c>
      <c r="P1439" t="s">
        <v>18</v>
      </c>
      <c r="R1439" t="str">
        <f t="shared" si="2950"/>
        <v>('DHL','2024-01-01','2024-12-31','12376','Export','US',NULL,'EXPRESS WW (NON-DOC) ','Non-Document','5',3,3.5,29.28,'Flat KG','AppliedMaterials_2024',NULL),</v>
      </c>
    </row>
    <row r="1440" spans="1:18" x14ac:dyDescent="0.3">
      <c r="A1440" t="str">
        <f t="shared" si="2959"/>
        <v>DHL</v>
      </c>
      <c r="B1440" s="1" t="s">
        <v>21</v>
      </c>
      <c r="C1440" s="1" t="s">
        <v>2309</v>
      </c>
      <c r="D1440">
        <v>12376</v>
      </c>
      <c r="E1440" t="s">
        <v>16</v>
      </c>
      <c r="F1440" t="str">
        <f t="shared" ref="F1440:G1440" si="2995">F1415</f>
        <v>US</v>
      </c>
      <c r="G1440" t="str">
        <f t="shared" si="2995"/>
        <v>NULL</v>
      </c>
      <c r="H1440" t="s">
        <v>2353</v>
      </c>
      <c r="I1440" t="str">
        <f t="shared" si="2956"/>
        <v>Non-Document</v>
      </c>
      <c r="J1440">
        <f t="shared" si="2961"/>
        <v>5</v>
      </c>
      <c r="K1440">
        <f t="shared" ref="K1440:L1440" si="2996">K1415</f>
        <v>3.5</v>
      </c>
      <c r="L1440">
        <f t="shared" si="2996"/>
        <v>4</v>
      </c>
      <c r="M1440">
        <f>INDEX('Express Worldwide Export'!$C$14:$S$170,MATCH('Rate Load ExpressWW Export'!L1440,'Express Worldwide Export'!$B$14:$B$170,0),MATCH("Zone "&amp;'Rate Load ExpressWW Export'!J1440,'Express Worldwide Export'!$C$13:$S$13,0))*1</f>
        <v>30.67</v>
      </c>
      <c r="N1440" t="str">
        <f t="shared" si="2958"/>
        <v>Flat KG</v>
      </c>
      <c r="O1440" t="s">
        <v>2310</v>
      </c>
      <c r="P1440" t="s">
        <v>18</v>
      </c>
      <c r="R1440" t="str">
        <f t="shared" si="2950"/>
        <v>('DHL','2024-01-01','2024-12-31','12376','Export','US',NULL,'EXPRESS WW (NON-DOC) ','Non-Document','5',3.5,4,30.67,'Flat KG','AppliedMaterials_2024',NULL),</v>
      </c>
    </row>
    <row r="1441" spans="1:18" x14ac:dyDescent="0.3">
      <c r="A1441" t="str">
        <f t="shared" si="2959"/>
        <v>DHL</v>
      </c>
      <c r="B1441" s="1" t="s">
        <v>21</v>
      </c>
      <c r="C1441" s="1" t="s">
        <v>2309</v>
      </c>
      <c r="D1441">
        <v>12376</v>
      </c>
      <c r="E1441" t="s">
        <v>16</v>
      </c>
      <c r="F1441" t="str">
        <f t="shared" ref="F1441:G1441" si="2997">F1416</f>
        <v>US</v>
      </c>
      <c r="G1441" t="str">
        <f t="shared" si="2997"/>
        <v>NULL</v>
      </c>
      <c r="H1441" t="s">
        <v>2353</v>
      </c>
      <c r="I1441" t="str">
        <f t="shared" si="2956"/>
        <v>Non-Document</v>
      </c>
      <c r="J1441">
        <f t="shared" si="2961"/>
        <v>5</v>
      </c>
      <c r="K1441">
        <f t="shared" ref="K1441:L1441" si="2998">K1416</f>
        <v>4</v>
      </c>
      <c r="L1441">
        <f t="shared" si="2998"/>
        <v>4.5</v>
      </c>
      <c r="M1441">
        <f>INDEX('Express Worldwide Export'!$C$14:$S$170,MATCH('Rate Load ExpressWW Export'!L1441,'Express Worldwide Export'!$B$14:$B$170,0),MATCH("Zone "&amp;'Rate Load ExpressWW Export'!J1441,'Express Worldwide Export'!$C$13:$S$13,0))*1</f>
        <v>32.06</v>
      </c>
      <c r="N1441" t="str">
        <f t="shared" si="2958"/>
        <v>Flat KG</v>
      </c>
      <c r="O1441" t="s">
        <v>2310</v>
      </c>
      <c r="P1441" t="s">
        <v>18</v>
      </c>
      <c r="R1441" t="str">
        <f t="shared" si="2950"/>
        <v>('DHL','2024-01-01','2024-12-31','12376','Export','US',NULL,'EXPRESS WW (NON-DOC) ','Non-Document','5',4,4.5,32.06,'Flat KG','AppliedMaterials_2024',NULL),</v>
      </c>
    </row>
    <row r="1442" spans="1:18" x14ac:dyDescent="0.3">
      <c r="A1442" t="str">
        <f t="shared" si="2959"/>
        <v>DHL</v>
      </c>
      <c r="B1442" s="1" t="s">
        <v>21</v>
      </c>
      <c r="C1442" s="1" t="s">
        <v>2309</v>
      </c>
      <c r="D1442">
        <v>12376</v>
      </c>
      <c r="E1442" t="s">
        <v>16</v>
      </c>
      <c r="F1442" t="str">
        <f t="shared" ref="F1442:G1442" si="2999">F1417</f>
        <v>US</v>
      </c>
      <c r="G1442" t="str">
        <f t="shared" si="2999"/>
        <v>NULL</v>
      </c>
      <c r="H1442" t="s">
        <v>2353</v>
      </c>
      <c r="I1442" t="str">
        <f t="shared" si="2956"/>
        <v>Non-Document</v>
      </c>
      <c r="J1442">
        <f t="shared" si="2961"/>
        <v>5</v>
      </c>
      <c r="K1442">
        <f t="shared" ref="K1442:L1442" si="3000">K1417</f>
        <v>4.5</v>
      </c>
      <c r="L1442">
        <f t="shared" si="3000"/>
        <v>5</v>
      </c>
      <c r="M1442">
        <f>INDEX('Express Worldwide Export'!$C$14:$S$170,MATCH('Rate Load ExpressWW Export'!L1442,'Express Worldwide Export'!$B$14:$B$170,0),MATCH("Zone "&amp;'Rate Load ExpressWW Export'!J1442,'Express Worldwide Export'!$C$13:$S$13,0))*1</f>
        <v>33.450000000000003</v>
      </c>
      <c r="N1442" t="str">
        <f t="shared" si="2958"/>
        <v>Flat KG</v>
      </c>
      <c r="O1442" t="s">
        <v>2310</v>
      </c>
      <c r="P1442" t="s">
        <v>18</v>
      </c>
      <c r="R1442" t="str">
        <f t="shared" si="2950"/>
        <v>('DHL','2024-01-01','2024-12-31','12376','Export','US',NULL,'EXPRESS WW (NON-DOC) ','Non-Document','5',4.5,5,33.45,'Flat KG','AppliedMaterials_2024',NULL),</v>
      </c>
    </row>
    <row r="1443" spans="1:18" x14ac:dyDescent="0.3">
      <c r="A1443" t="str">
        <f t="shared" si="2959"/>
        <v>DHL</v>
      </c>
      <c r="B1443" s="1" t="s">
        <v>21</v>
      </c>
      <c r="C1443" s="1" t="s">
        <v>2309</v>
      </c>
      <c r="D1443">
        <v>12376</v>
      </c>
      <c r="E1443" t="s">
        <v>16</v>
      </c>
      <c r="F1443" t="str">
        <f t="shared" ref="F1443:G1443" si="3001">F1418</f>
        <v>US</v>
      </c>
      <c r="G1443" t="str">
        <f t="shared" si="3001"/>
        <v>NULL</v>
      </c>
      <c r="H1443" t="s">
        <v>2353</v>
      </c>
      <c r="I1443" t="str">
        <f t="shared" si="2956"/>
        <v>Non-Document</v>
      </c>
      <c r="J1443">
        <f t="shared" si="2961"/>
        <v>5</v>
      </c>
      <c r="K1443">
        <f t="shared" ref="K1443:L1443" si="3002">K1418</f>
        <v>5</v>
      </c>
      <c r="L1443">
        <f t="shared" si="3002"/>
        <v>5.5</v>
      </c>
      <c r="M1443">
        <f>INDEX('Express Worldwide Export'!$C$14:$S$170,MATCH('Rate Load ExpressWW Export'!L1443,'Express Worldwide Export'!$B$14:$B$170,0),MATCH("Zone "&amp;'Rate Load ExpressWW Export'!J1443,'Express Worldwide Export'!$C$13:$S$13,0))*1</f>
        <v>34.53</v>
      </c>
      <c r="N1443" t="str">
        <f t="shared" si="2958"/>
        <v>Flat KG</v>
      </c>
      <c r="O1443" t="s">
        <v>2310</v>
      </c>
      <c r="P1443" t="s">
        <v>18</v>
      </c>
      <c r="R1443" t="str">
        <f t="shared" si="2950"/>
        <v>('DHL','2024-01-01','2024-12-31','12376','Export','US',NULL,'EXPRESS WW (NON-DOC) ','Non-Document','5',5,5.5,34.53,'Flat KG','AppliedMaterials_2024',NULL),</v>
      </c>
    </row>
    <row r="1444" spans="1:18" x14ac:dyDescent="0.3">
      <c r="A1444" t="str">
        <f t="shared" si="2959"/>
        <v>DHL</v>
      </c>
      <c r="B1444" s="1" t="s">
        <v>21</v>
      </c>
      <c r="C1444" s="1" t="s">
        <v>2309</v>
      </c>
      <c r="D1444">
        <v>12376</v>
      </c>
      <c r="E1444" t="s">
        <v>16</v>
      </c>
      <c r="F1444" t="str">
        <f t="shared" ref="F1444:G1444" si="3003">F1419</f>
        <v>US</v>
      </c>
      <c r="G1444" t="str">
        <f t="shared" si="3003"/>
        <v>NULL</v>
      </c>
      <c r="H1444" t="s">
        <v>2353</v>
      </c>
      <c r="I1444" t="str">
        <f t="shared" si="2956"/>
        <v>Non-Document</v>
      </c>
      <c r="J1444">
        <f t="shared" si="2961"/>
        <v>5</v>
      </c>
      <c r="K1444">
        <f t="shared" ref="K1444:L1444" si="3004">K1419</f>
        <v>5.5</v>
      </c>
      <c r="L1444">
        <f t="shared" si="3004"/>
        <v>6</v>
      </c>
      <c r="M1444">
        <f>INDEX('Express Worldwide Export'!$C$14:$S$170,MATCH('Rate Load ExpressWW Export'!L1444,'Express Worldwide Export'!$B$14:$B$170,0),MATCH("Zone "&amp;'Rate Load ExpressWW Export'!J1444,'Express Worldwide Export'!$C$13:$S$13,0))*1</f>
        <v>35.61</v>
      </c>
      <c r="N1444" t="str">
        <f t="shared" si="2958"/>
        <v>Flat KG</v>
      </c>
      <c r="O1444" t="s">
        <v>2310</v>
      </c>
      <c r="P1444" t="s">
        <v>18</v>
      </c>
      <c r="R1444" t="str">
        <f t="shared" si="2950"/>
        <v>('DHL','2024-01-01','2024-12-31','12376','Export','US',NULL,'EXPRESS WW (NON-DOC) ','Non-Document','5',5.5,6,35.61,'Flat KG','AppliedMaterials_2024',NULL),</v>
      </c>
    </row>
    <row r="1445" spans="1:18" x14ac:dyDescent="0.3">
      <c r="A1445" t="str">
        <f t="shared" si="2959"/>
        <v>DHL</v>
      </c>
      <c r="B1445" s="1" t="s">
        <v>21</v>
      </c>
      <c r="C1445" s="1" t="s">
        <v>2309</v>
      </c>
      <c r="D1445">
        <v>12376</v>
      </c>
      <c r="E1445" t="s">
        <v>16</v>
      </c>
      <c r="F1445" t="str">
        <f t="shared" ref="F1445:G1445" si="3005">F1420</f>
        <v>US</v>
      </c>
      <c r="G1445" t="str">
        <f t="shared" si="3005"/>
        <v>NULL</v>
      </c>
      <c r="H1445" t="s">
        <v>2353</v>
      </c>
      <c r="I1445" t="str">
        <f t="shared" si="2956"/>
        <v>Non-Document</v>
      </c>
      <c r="J1445">
        <f t="shared" si="2961"/>
        <v>5</v>
      </c>
      <c r="K1445">
        <f t="shared" ref="K1445:L1445" si="3006">K1420</f>
        <v>6</v>
      </c>
      <c r="L1445">
        <f t="shared" si="3006"/>
        <v>6.5</v>
      </c>
      <c r="M1445">
        <f>INDEX('Express Worldwide Export'!$C$14:$S$170,MATCH('Rate Load ExpressWW Export'!L1445,'Express Worldwide Export'!$B$14:$B$170,0),MATCH("Zone "&amp;'Rate Load ExpressWW Export'!J1445,'Express Worldwide Export'!$C$13:$S$13,0))*1</f>
        <v>36.69</v>
      </c>
      <c r="N1445" t="str">
        <f t="shared" si="2958"/>
        <v>Flat KG</v>
      </c>
      <c r="O1445" t="s">
        <v>2310</v>
      </c>
      <c r="P1445" t="s">
        <v>18</v>
      </c>
      <c r="R1445" t="str">
        <f t="shared" si="2950"/>
        <v>('DHL','2024-01-01','2024-12-31','12376','Export','US',NULL,'EXPRESS WW (NON-DOC) ','Non-Document','5',6,6.5,36.69,'Flat KG','AppliedMaterials_2024',NULL),</v>
      </c>
    </row>
    <row r="1446" spans="1:18" x14ac:dyDescent="0.3">
      <c r="A1446" t="str">
        <f t="shared" si="2959"/>
        <v>DHL</v>
      </c>
      <c r="B1446" s="1" t="s">
        <v>21</v>
      </c>
      <c r="C1446" s="1" t="s">
        <v>2309</v>
      </c>
      <c r="D1446">
        <v>12376</v>
      </c>
      <c r="E1446" t="s">
        <v>16</v>
      </c>
      <c r="F1446" t="str">
        <f t="shared" ref="F1446:G1446" si="3007">F1421</f>
        <v>US</v>
      </c>
      <c r="G1446" t="str">
        <f t="shared" si="3007"/>
        <v>NULL</v>
      </c>
      <c r="H1446" t="s">
        <v>2353</v>
      </c>
      <c r="I1446" t="str">
        <f t="shared" si="2956"/>
        <v>Non-Document</v>
      </c>
      <c r="J1446">
        <f t="shared" si="2961"/>
        <v>5</v>
      </c>
      <c r="K1446">
        <f t="shared" ref="K1446:L1446" si="3008">K1421</f>
        <v>6.5</v>
      </c>
      <c r="L1446">
        <f t="shared" si="3008"/>
        <v>7</v>
      </c>
      <c r="M1446">
        <f>INDEX('Express Worldwide Export'!$C$14:$S$170,MATCH('Rate Load ExpressWW Export'!L1446,'Express Worldwide Export'!$B$14:$B$170,0),MATCH("Zone "&amp;'Rate Load ExpressWW Export'!J1446,'Express Worldwide Export'!$C$13:$S$13,0))*1</f>
        <v>37.770000000000003</v>
      </c>
      <c r="N1446" t="str">
        <f t="shared" si="2958"/>
        <v>Flat KG</v>
      </c>
      <c r="O1446" t="s">
        <v>2310</v>
      </c>
      <c r="P1446" t="s">
        <v>18</v>
      </c>
      <c r="R1446" t="str">
        <f t="shared" si="2950"/>
        <v>('DHL','2024-01-01','2024-12-31','12376','Export','US',NULL,'EXPRESS WW (NON-DOC) ','Non-Document','5',6.5,7,37.77,'Flat KG','AppliedMaterials_2024',NULL),</v>
      </c>
    </row>
    <row r="1447" spans="1:18" x14ac:dyDescent="0.3">
      <c r="A1447" t="str">
        <f t="shared" si="2959"/>
        <v>DHL</v>
      </c>
      <c r="B1447" s="1" t="s">
        <v>21</v>
      </c>
      <c r="C1447" s="1" t="s">
        <v>2309</v>
      </c>
      <c r="D1447">
        <v>12376</v>
      </c>
      <c r="E1447" t="s">
        <v>16</v>
      </c>
      <c r="F1447" t="str">
        <f t="shared" ref="F1447:G1447" si="3009">F1422</f>
        <v>US</v>
      </c>
      <c r="G1447" t="str">
        <f t="shared" si="3009"/>
        <v>NULL</v>
      </c>
      <c r="H1447" t="s">
        <v>2353</v>
      </c>
      <c r="I1447" t="str">
        <f t="shared" si="2956"/>
        <v>Non-Document</v>
      </c>
      <c r="J1447">
        <f t="shared" si="2961"/>
        <v>5</v>
      </c>
      <c r="K1447">
        <f t="shared" ref="K1447:L1447" si="3010">K1422</f>
        <v>7</v>
      </c>
      <c r="L1447">
        <f t="shared" si="3010"/>
        <v>7.5</v>
      </c>
      <c r="M1447">
        <f>INDEX('Express Worldwide Export'!$C$14:$S$170,MATCH('Rate Load ExpressWW Export'!L1447,'Express Worldwide Export'!$B$14:$B$170,0),MATCH("Zone "&amp;'Rate Load ExpressWW Export'!J1447,'Express Worldwide Export'!$C$13:$S$13,0))*1</f>
        <v>38.85</v>
      </c>
      <c r="N1447" t="str">
        <f t="shared" si="2958"/>
        <v>Flat KG</v>
      </c>
      <c r="O1447" t="s">
        <v>2310</v>
      </c>
      <c r="P1447" t="s">
        <v>18</v>
      </c>
      <c r="R1447" t="str">
        <f t="shared" si="2950"/>
        <v>('DHL','2024-01-01','2024-12-31','12376','Export','US',NULL,'EXPRESS WW (NON-DOC) ','Non-Document','5',7,7.5,38.85,'Flat KG','AppliedMaterials_2024',NULL),</v>
      </c>
    </row>
    <row r="1448" spans="1:18" x14ac:dyDescent="0.3">
      <c r="A1448" t="str">
        <f t="shared" si="2959"/>
        <v>DHL</v>
      </c>
      <c r="B1448" s="1" t="s">
        <v>21</v>
      </c>
      <c r="C1448" s="1" t="s">
        <v>2309</v>
      </c>
      <c r="D1448">
        <v>12376</v>
      </c>
      <c r="E1448" t="s">
        <v>16</v>
      </c>
      <c r="F1448" t="str">
        <f t="shared" ref="F1448:G1448" si="3011">F1423</f>
        <v>US</v>
      </c>
      <c r="G1448" t="str">
        <f t="shared" si="3011"/>
        <v>NULL</v>
      </c>
      <c r="H1448" t="s">
        <v>2353</v>
      </c>
      <c r="I1448" t="str">
        <f t="shared" si="2956"/>
        <v>Non-Document</v>
      </c>
      <c r="J1448">
        <f t="shared" si="2961"/>
        <v>5</v>
      </c>
      <c r="K1448">
        <f t="shared" ref="K1448:L1448" si="3012">K1423</f>
        <v>7.5</v>
      </c>
      <c r="L1448">
        <f t="shared" si="3012"/>
        <v>8</v>
      </c>
      <c r="M1448">
        <f>INDEX('Express Worldwide Export'!$C$14:$S$170,MATCH('Rate Load ExpressWW Export'!L1448,'Express Worldwide Export'!$B$14:$B$170,0),MATCH("Zone "&amp;'Rate Load ExpressWW Export'!J1448,'Express Worldwide Export'!$C$13:$S$13,0))*1</f>
        <v>39.93</v>
      </c>
      <c r="N1448" t="str">
        <f t="shared" si="2958"/>
        <v>Flat KG</v>
      </c>
      <c r="O1448" t="s">
        <v>2310</v>
      </c>
      <c r="P1448" t="s">
        <v>18</v>
      </c>
      <c r="R1448" t="str">
        <f t="shared" si="2950"/>
        <v>('DHL','2024-01-01','2024-12-31','12376','Export','US',NULL,'EXPRESS WW (NON-DOC) ','Non-Document','5',7.5,8,39.93,'Flat KG','AppliedMaterials_2024',NULL),</v>
      </c>
    </row>
    <row r="1449" spans="1:18" x14ac:dyDescent="0.3">
      <c r="A1449" t="str">
        <f t="shared" si="2959"/>
        <v>DHL</v>
      </c>
      <c r="B1449" s="1" t="s">
        <v>21</v>
      </c>
      <c r="C1449" s="1" t="s">
        <v>2309</v>
      </c>
      <c r="D1449">
        <v>12376</v>
      </c>
      <c r="E1449" t="s">
        <v>16</v>
      </c>
      <c r="F1449" t="str">
        <f t="shared" ref="F1449:G1449" si="3013">F1424</f>
        <v>US</v>
      </c>
      <c r="G1449" t="str">
        <f t="shared" si="3013"/>
        <v>NULL</v>
      </c>
      <c r="H1449" t="s">
        <v>2353</v>
      </c>
      <c r="I1449" t="str">
        <f t="shared" si="2956"/>
        <v>Non-Document</v>
      </c>
      <c r="J1449">
        <f t="shared" si="2961"/>
        <v>5</v>
      </c>
      <c r="K1449">
        <f t="shared" ref="K1449:L1449" si="3014">K1424</f>
        <v>8</v>
      </c>
      <c r="L1449">
        <f t="shared" si="3014"/>
        <v>8.5</v>
      </c>
      <c r="M1449">
        <f>INDEX('Express Worldwide Export'!$C$14:$S$170,MATCH('Rate Load ExpressWW Export'!L1449,'Express Worldwide Export'!$B$14:$B$170,0),MATCH("Zone "&amp;'Rate Load ExpressWW Export'!J1449,'Express Worldwide Export'!$C$13:$S$13,0))*1</f>
        <v>41.01</v>
      </c>
      <c r="N1449" t="str">
        <f t="shared" si="2958"/>
        <v>Flat KG</v>
      </c>
      <c r="O1449" t="s">
        <v>2310</v>
      </c>
      <c r="P1449" t="s">
        <v>18</v>
      </c>
      <c r="R1449" t="str">
        <f t="shared" si="2950"/>
        <v>('DHL','2024-01-01','2024-12-31','12376','Export','US',NULL,'EXPRESS WW (NON-DOC) ','Non-Document','5',8,8.5,41.01,'Flat KG','AppliedMaterials_2024',NULL),</v>
      </c>
    </row>
    <row r="1450" spans="1:18" x14ac:dyDescent="0.3">
      <c r="A1450" t="str">
        <f t="shared" si="2959"/>
        <v>DHL</v>
      </c>
      <c r="B1450" s="1" t="s">
        <v>21</v>
      </c>
      <c r="C1450" s="1" t="s">
        <v>2309</v>
      </c>
      <c r="D1450">
        <v>12376</v>
      </c>
      <c r="E1450" t="s">
        <v>16</v>
      </c>
      <c r="F1450" t="str">
        <f t="shared" ref="F1450:G1450" si="3015">F1425</f>
        <v>US</v>
      </c>
      <c r="G1450" t="str">
        <f t="shared" si="3015"/>
        <v>NULL</v>
      </c>
      <c r="H1450" t="s">
        <v>2353</v>
      </c>
      <c r="I1450" t="str">
        <f t="shared" si="2956"/>
        <v>Non-Document</v>
      </c>
      <c r="J1450">
        <f t="shared" si="2961"/>
        <v>5</v>
      </c>
      <c r="K1450">
        <f t="shared" ref="K1450:L1450" si="3016">K1425</f>
        <v>8.5</v>
      </c>
      <c r="L1450">
        <f t="shared" si="3016"/>
        <v>9</v>
      </c>
      <c r="M1450">
        <f>INDEX('Express Worldwide Export'!$C$14:$S$170,MATCH('Rate Load ExpressWW Export'!L1450,'Express Worldwide Export'!$B$14:$B$170,0),MATCH("Zone "&amp;'Rate Load ExpressWW Export'!J1450,'Express Worldwide Export'!$C$13:$S$13,0))*1</f>
        <v>42.09</v>
      </c>
      <c r="N1450" t="str">
        <f t="shared" si="2958"/>
        <v>Flat KG</v>
      </c>
      <c r="O1450" t="s">
        <v>2310</v>
      </c>
      <c r="P1450" t="s">
        <v>18</v>
      </c>
      <c r="R1450" t="str">
        <f t="shared" si="2950"/>
        <v>('DHL','2024-01-01','2024-12-31','12376','Export','US',NULL,'EXPRESS WW (NON-DOC) ','Non-Document','5',8.5,9,42.09,'Flat KG','AppliedMaterials_2024',NULL),</v>
      </c>
    </row>
    <row r="1451" spans="1:18" x14ac:dyDescent="0.3">
      <c r="A1451" t="str">
        <f t="shared" si="2959"/>
        <v>DHL</v>
      </c>
      <c r="B1451" s="1" t="s">
        <v>21</v>
      </c>
      <c r="C1451" s="1" t="s">
        <v>2309</v>
      </c>
      <c r="D1451">
        <v>12376</v>
      </c>
      <c r="E1451" t="s">
        <v>16</v>
      </c>
      <c r="F1451" t="str">
        <f t="shared" ref="F1451:G1451" si="3017">F1426</f>
        <v>US</v>
      </c>
      <c r="G1451" t="str">
        <f t="shared" si="3017"/>
        <v>NULL</v>
      </c>
      <c r="H1451" t="s">
        <v>2353</v>
      </c>
      <c r="I1451" t="str">
        <f t="shared" si="2956"/>
        <v>Non-Document</v>
      </c>
      <c r="J1451">
        <f t="shared" si="2961"/>
        <v>5</v>
      </c>
      <c r="K1451">
        <f t="shared" ref="K1451:L1451" si="3018">K1426</f>
        <v>9</v>
      </c>
      <c r="L1451">
        <f t="shared" si="3018"/>
        <v>9.5</v>
      </c>
      <c r="M1451">
        <f>INDEX('Express Worldwide Export'!$C$14:$S$170,MATCH('Rate Load ExpressWW Export'!L1451,'Express Worldwide Export'!$B$14:$B$170,0),MATCH("Zone "&amp;'Rate Load ExpressWW Export'!J1451,'Express Worldwide Export'!$C$13:$S$13,0))*1</f>
        <v>43.17</v>
      </c>
      <c r="N1451" t="str">
        <f t="shared" si="2958"/>
        <v>Flat KG</v>
      </c>
      <c r="O1451" t="s">
        <v>2310</v>
      </c>
      <c r="P1451" t="s">
        <v>18</v>
      </c>
      <c r="R1451" t="str">
        <f t="shared" si="2950"/>
        <v>('DHL','2024-01-01','2024-12-31','12376','Export','US',NULL,'EXPRESS WW (NON-DOC) ','Non-Document','5',9,9.5,43.17,'Flat KG','AppliedMaterials_2024',NULL),</v>
      </c>
    </row>
    <row r="1452" spans="1:18" x14ac:dyDescent="0.3">
      <c r="A1452" t="str">
        <f t="shared" si="2959"/>
        <v>DHL</v>
      </c>
      <c r="B1452" s="1" t="s">
        <v>21</v>
      </c>
      <c r="C1452" s="1" t="s">
        <v>2309</v>
      </c>
      <c r="D1452">
        <v>12376</v>
      </c>
      <c r="E1452" t="s">
        <v>16</v>
      </c>
      <c r="F1452" t="str">
        <f t="shared" ref="F1452:G1452" si="3019">F1427</f>
        <v>US</v>
      </c>
      <c r="G1452" t="str">
        <f t="shared" si="3019"/>
        <v>NULL</v>
      </c>
      <c r="H1452" t="s">
        <v>2353</v>
      </c>
      <c r="I1452" t="str">
        <f t="shared" si="2956"/>
        <v>Non-Document</v>
      </c>
      <c r="J1452">
        <f t="shared" si="2961"/>
        <v>5</v>
      </c>
      <c r="K1452">
        <f t="shared" ref="K1452:L1452" si="3020">K1427</f>
        <v>9.5</v>
      </c>
      <c r="L1452">
        <f t="shared" si="3020"/>
        <v>10</v>
      </c>
      <c r="M1452">
        <f>INDEX('Express Worldwide Export'!$C$14:$S$170,MATCH('Rate Load ExpressWW Export'!L1452,'Express Worldwide Export'!$B$14:$B$170,0),MATCH("Zone "&amp;'Rate Load ExpressWW Export'!J1452,'Express Worldwide Export'!$C$13:$S$13,0))*1</f>
        <v>44.25</v>
      </c>
      <c r="N1452" t="str">
        <f t="shared" si="2958"/>
        <v>Flat KG</v>
      </c>
      <c r="O1452" t="s">
        <v>2310</v>
      </c>
      <c r="P1452" t="s">
        <v>18</v>
      </c>
      <c r="R1452" t="str">
        <f t="shared" si="2950"/>
        <v>('DHL','2024-01-01','2024-12-31','12376','Export','US',NULL,'EXPRESS WW (NON-DOC) ','Non-Document','5',9.5,10,44.25,'Flat KG','AppliedMaterials_2024',NULL),</v>
      </c>
    </row>
    <row r="1453" spans="1:18" x14ac:dyDescent="0.3">
      <c r="A1453" t="str">
        <f t="shared" si="2959"/>
        <v>DHL</v>
      </c>
      <c r="B1453" s="1" t="s">
        <v>21</v>
      </c>
      <c r="C1453" s="1" t="s">
        <v>2309</v>
      </c>
      <c r="D1453">
        <v>12376</v>
      </c>
      <c r="E1453" t="s">
        <v>16</v>
      </c>
      <c r="F1453" t="str">
        <f t="shared" ref="F1453:G1453" si="3021">F1428</f>
        <v>US</v>
      </c>
      <c r="G1453" t="str">
        <f t="shared" si="3021"/>
        <v>NULL</v>
      </c>
      <c r="H1453" t="s">
        <v>2353</v>
      </c>
      <c r="I1453" t="str">
        <f t="shared" si="2956"/>
        <v>Non-Document</v>
      </c>
      <c r="J1453">
        <f t="shared" si="2961"/>
        <v>5</v>
      </c>
      <c r="K1453">
        <f t="shared" ref="K1453:L1453" si="3022">K1428</f>
        <v>10</v>
      </c>
      <c r="L1453">
        <f t="shared" si="3022"/>
        <v>20</v>
      </c>
      <c r="M1453">
        <f>INDEX('Express Worldwide Export'!$C$14:$S$170,MATCH('Rate Load ExpressWW Export'!L1453,'Express Worldwide Export'!$B$14:$B$170,0),MATCH("Zone "&amp;'Rate Load ExpressWW Export'!J1453,'Express Worldwide Export'!$C$13:$S$13,0))*1</f>
        <v>0.68</v>
      </c>
      <c r="N1453" t="str">
        <f t="shared" si="2958"/>
        <v>Per0.5KG_A</v>
      </c>
      <c r="O1453" t="s">
        <v>2310</v>
      </c>
      <c r="P1453">
        <f>M1452</f>
        <v>44.25</v>
      </c>
      <c r="R1453" t="str">
        <f t="shared" si="2950"/>
        <v>('DHL','2024-01-01','2024-12-31','12376','Export','US',NULL,'EXPRESS WW (NON-DOC) ','Non-Document','5',10,20,0.68,'Per0.5KG_A','AppliedMaterials_2024',44.25),</v>
      </c>
    </row>
    <row r="1454" spans="1:18" x14ac:dyDescent="0.3">
      <c r="A1454" t="str">
        <f t="shared" si="2959"/>
        <v>DHL</v>
      </c>
      <c r="B1454" s="1" t="s">
        <v>21</v>
      </c>
      <c r="C1454" s="1" t="s">
        <v>2309</v>
      </c>
      <c r="D1454">
        <v>12376</v>
      </c>
      <c r="E1454" t="s">
        <v>16</v>
      </c>
      <c r="F1454" t="str">
        <f t="shared" ref="F1454:G1454" si="3023">F1429</f>
        <v>US</v>
      </c>
      <c r="G1454" t="str">
        <f t="shared" si="3023"/>
        <v>NULL</v>
      </c>
      <c r="H1454" t="s">
        <v>2353</v>
      </c>
      <c r="I1454" t="str">
        <f t="shared" si="2956"/>
        <v>Non-Document</v>
      </c>
      <c r="J1454">
        <f t="shared" si="2961"/>
        <v>5</v>
      </c>
      <c r="K1454">
        <f t="shared" ref="K1454:L1454" si="3024">K1429</f>
        <v>20</v>
      </c>
      <c r="L1454">
        <f t="shared" si="3024"/>
        <v>30</v>
      </c>
      <c r="M1454">
        <f>INDEX('Express Worldwide Export'!$C$14:$S$170,MATCH('Rate Load ExpressWW Export'!L1454,'Express Worldwide Export'!$B$14:$B$170,0),MATCH("Zone "&amp;'Rate Load ExpressWW Export'!J1454,'Express Worldwide Export'!$C$13:$S$13,0))*1</f>
        <v>0.81</v>
      </c>
      <c r="N1454" t="str">
        <f t="shared" si="2958"/>
        <v>Per0.5KG_A</v>
      </c>
      <c r="O1454" t="s">
        <v>2310</v>
      </c>
      <c r="P1454">
        <f>P1453+((K1454-K1453)*2)*M1453</f>
        <v>57.85</v>
      </c>
      <c r="R1454" t="str">
        <f t="shared" si="2950"/>
        <v>('DHL','2024-01-01','2024-12-31','12376','Export','US',NULL,'EXPRESS WW (NON-DOC) ','Non-Document','5',20,30,0.81,'Per0.5KG_A','AppliedMaterials_2024',57.85),</v>
      </c>
    </row>
    <row r="1455" spans="1:18" x14ac:dyDescent="0.3">
      <c r="A1455" t="str">
        <f t="shared" si="2959"/>
        <v>DHL</v>
      </c>
      <c r="B1455" s="1" t="s">
        <v>21</v>
      </c>
      <c r="C1455" s="1" t="s">
        <v>2309</v>
      </c>
      <c r="D1455">
        <v>12376</v>
      </c>
      <c r="E1455" t="s">
        <v>16</v>
      </c>
      <c r="F1455" t="str">
        <f t="shared" ref="F1455:G1455" si="3025">F1430</f>
        <v>US</v>
      </c>
      <c r="G1455" t="str">
        <f t="shared" si="3025"/>
        <v>NULL</v>
      </c>
      <c r="H1455" t="s">
        <v>2353</v>
      </c>
      <c r="I1455" t="str">
        <f t="shared" si="2956"/>
        <v>Non-Document</v>
      </c>
      <c r="J1455">
        <f t="shared" si="2961"/>
        <v>5</v>
      </c>
      <c r="K1455">
        <f t="shared" ref="K1455:L1455" si="3026">K1430</f>
        <v>30</v>
      </c>
      <c r="L1455">
        <f t="shared" si="3026"/>
        <v>70</v>
      </c>
      <c r="M1455">
        <f>INDEX('Express Worldwide Export'!$C$14:$S$170,MATCH('Rate Load ExpressWW Export'!L1455,'Express Worldwide Export'!$B$14:$B$170,0),MATCH("Zone "&amp;'Rate Load ExpressWW Export'!J1455,'Express Worldwide Export'!$C$13:$S$13,0))*1</f>
        <v>1.46</v>
      </c>
      <c r="N1455" t="str">
        <f t="shared" si="2958"/>
        <v>Per0.5KG_A</v>
      </c>
      <c r="O1455" t="s">
        <v>2310</v>
      </c>
      <c r="P1455">
        <f>P1454+(K1455-K1454)*2*M1454</f>
        <v>74.050000000000011</v>
      </c>
      <c r="R1455" t="str">
        <f t="shared" si="2950"/>
        <v>('DHL','2024-01-01','2024-12-31','12376','Export','US',NULL,'EXPRESS WW (NON-DOC) ','Non-Document','5',30,70,1.46,'Per0.5KG_A','AppliedMaterials_2024',74.05),</v>
      </c>
    </row>
    <row r="1456" spans="1:18" x14ac:dyDescent="0.3">
      <c r="A1456" t="str">
        <f t="shared" si="2959"/>
        <v>DHL</v>
      </c>
      <c r="B1456" s="1" t="s">
        <v>21</v>
      </c>
      <c r="C1456" s="1" t="s">
        <v>2309</v>
      </c>
      <c r="D1456">
        <v>12376</v>
      </c>
      <c r="E1456" t="s">
        <v>16</v>
      </c>
      <c r="F1456" t="str">
        <f t="shared" ref="F1456:G1456" si="3027">F1431</f>
        <v>US</v>
      </c>
      <c r="G1456" t="str">
        <f t="shared" si="3027"/>
        <v>NULL</v>
      </c>
      <c r="H1456" t="s">
        <v>2353</v>
      </c>
      <c r="I1456" t="str">
        <f t="shared" si="2956"/>
        <v>Non-Document</v>
      </c>
      <c r="J1456">
        <f t="shared" si="2961"/>
        <v>5</v>
      </c>
      <c r="K1456">
        <f t="shared" ref="K1456:L1456" si="3028">K1431</f>
        <v>70</v>
      </c>
      <c r="L1456">
        <f t="shared" si="3028"/>
        <v>300</v>
      </c>
      <c r="M1456">
        <f>INDEX('Express Worldwide Export'!$C$14:$S$170,MATCH('Rate Load ExpressWW Export'!L1456,'Express Worldwide Export'!$B$14:$B$170,0),MATCH("Zone "&amp;'Rate Load ExpressWW Export'!J1456,'Express Worldwide Export'!$C$13:$S$13,0))*1</f>
        <v>2.5299999999999998</v>
      </c>
      <c r="N1456" t="str">
        <f t="shared" si="2958"/>
        <v>Per0.5KG_A</v>
      </c>
      <c r="O1456" t="s">
        <v>2310</v>
      </c>
      <c r="P1456">
        <f>P1455+(K1456-K1455)*2*M1455</f>
        <v>190.85000000000002</v>
      </c>
      <c r="R1456" t="str">
        <f t="shared" si="2950"/>
        <v>('DHL','2024-01-01','2024-12-31','12376','Export','US',NULL,'EXPRESS WW (NON-DOC) ','Non-Document','5',70,300,2.53,'Per0.5KG_A','AppliedMaterials_2024',190.85),</v>
      </c>
    </row>
    <row r="1457" spans="1:18" x14ac:dyDescent="0.3">
      <c r="A1457" t="str">
        <f t="shared" si="2959"/>
        <v>DHL</v>
      </c>
      <c r="B1457" s="1" t="s">
        <v>21</v>
      </c>
      <c r="C1457" s="1" t="s">
        <v>2309</v>
      </c>
      <c r="D1457">
        <v>12376</v>
      </c>
      <c r="E1457" t="s">
        <v>16</v>
      </c>
      <c r="F1457" t="str">
        <f t="shared" ref="F1457:G1457" si="3029">F1432</f>
        <v>US</v>
      </c>
      <c r="G1457" t="str">
        <f t="shared" si="3029"/>
        <v>NULL</v>
      </c>
      <c r="H1457" t="s">
        <v>2353</v>
      </c>
      <c r="I1457" t="str">
        <f t="shared" si="2956"/>
        <v>Non-Document</v>
      </c>
      <c r="J1457">
        <f t="shared" si="2961"/>
        <v>5</v>
      </c>
      <c r="K1457">
        <f t="shared" ref="K1457:L1457" si="3030">K1432</f>
        <v>300</v>
      </c>
      <c r="L1457">
        <f t="shared" si="3030"/>
        <v>99999</v>
      </c>
      <c r="M1457">
        <f>INDEX('Express Worldwide Export'!$C$14:$S$170,MATCH('Rate Load ExpressWW Export'!L1457,'Express Worldwide Export'!$B$14:$B$170,0),MATCH("Zone "&amp;'Rate Load ExpressWW Export'!J1457,'Express Worldwide Export'!$C$13:$S$13,0))*1</f>
        <v>2.4500000000000002</v>
      </c>
      <c r="N1457" t="str">
        <f t="shared" si="2958"/>
        <v>Per0.5KG_A</v>
      </c>
      <c r="O1457" t="s">
        <v>2310</v>
      </c>
      <c r="P1457">
        <f>P1456+(K1457-K1456)*2*M1456</f>
        <v>1354.65</v>
      </c>
      <c r="R1457" t="str">
        <f t="shared" si="2950"/>
        <v>('DHL','2024-01-01','2024-12-31','12376','Export','US',NULL,'EXPRESS WW (NON-DOC) ','Non-Document','5',300,99999,2.45,'Per0.5KG_A','AppliedMaterials_2024',1354.65),</v>
      </c>
    </row>
    <row r="1458" spans="1:18" x14ac:dyDescent="0.3">
      <c r="A1458" t="str">
        <f t="shared" si="2959"/>
        <v>DHL</v>
      </c>
      <c r="B1458" s="1" t="s">
        <v>21</v>
      </c>
      <c r="C1458" s="1" t="s">
        <v>2309</v>
      </c>
      <c r="D1458">
        <v>12376</v>
      </c>
      <c r="E1458" t="s">
        <v>16</v>
      </c>
      <c r="F1458" t="str">
        <f t="shared" ref="F1458:G1458" si="3031">F1433</f>
        <v>US</v>
      </c>
      <c r="G1458" t="str">
        <f t="shared" si="3031"/>
        <v>NULL</v>
      </c>
      <c r="H1458" t="s">
        <v>2353</v>
      </c>
      <c r="I1458" t="str">
        <f t="shared" si="2956"/>
        <v>Non-Document</v>
      </c>
      <c r="J1458">
        <f t="shared" si="2961"/>
        <v>6</v>
      </c>
      <c r="K1458">
        <f t="shared" ref="K1458:L1458" si="3032">K1433</f>
        <v>0</v>
      </c>
      <c r="L1458">
        <f t="shared" si="3032"/>
        <v>0.5</v>
      </c>
      <c r="M1458">
        <f>INDEX('Express Worldwide Export'!$C$14:$S$170,MATCH('Rate Load ExpressWW Export'!L1458,'Express Worldwide Export'!$B$14:$B$170,0),MATCH("Zone "&amp;'Rate Load ExpressWW Export'!J1458,'Express Worldwide Export'!$C$13:$S$13,0))*1</f>
        <v>14.35</v>
      </c>
      <c r="N1458" t="str">
        <f t="shared" si="2958"/>
        <v>Flat KG</v>
      </c>
      <c r="O1458" t="s">
        <v>2310</v>
      </c>
      <c r="P1458" t="s">
        <v>18</v>
      </c>
      <c r="R1458" t="str">
        <f t="shared" si="2950"/>
        <v>('DHL','2024-01-01','2024-12-31','12376','Export','US',NULL,'EXPRESS WW (NON-DOC) ','Non-Document','6',0,0.5,14.35,'Flat KG','AppliedMaterials_2024',NULL),</v>
      </c>
    </row>
    <row r="1459" spans="1:18" x14ac:dyDescent="0.3">
      <c r="A1459" t="str">
        <f t="shared" si="2959"/>
        <v>DHL</v>
      </c>
      <c r="B1459" s="1" t="s">
        <v>21</v>
      </c>
      <c r="C1459" s="1" t="s">
        <v>2309</v>
      </c>
      <c r="D1459">
        <v>12376</v>
      </c>
      <c r="E1459" t="s">
        <v>16</v>
      </c>
      <c r="F1459" t="str">
        <f t="shared" ref="F1459:G1459" si="3033">F1434</f>
        <v>US</v>
      </c>
      <c r="G1459" t="str">
        <f t="shared" si="3033"/>
        <v>NULL</v>
      </c>
      <c r="H1459" t="s">
        <v>2353</v>
      </c>
      <c r="I1459" t="str">
        <f t="shared" si="2956"/>
        <v>Non-Document</v>
      </c>
      <c r="J1459">
        <f t="shared" si="2961"/>
        <v>6</v>
      </c>
      <c r="K1459">
        <f t="shared" ref="K1459:L1459" si="3034">K1434</f>
        <v>0.5</v>
      </c>
      <c r="L1459">
        <f t="shared" si="3034"/>
        <v>1</v>
      </c>
      <c r="M1459">
        <f>INDEX('Express Worldwide Export'!$C$14:$S$170,MATCH('Rate Load ExpressWW Export'!L1459,'Express Worldwide Export'!$B$14:$B$170,0),MATCH("Zone "&amp;'Rate Load ExpressWW Export'!J1459,'Express Worldwide Export'!$C$13:$S$13,0))*1</f>
        <v>16.34</v>
      </c>
      <c r="N1459" t="str">
        <f t="shared" si="2958"/>
        <v>Flat KG</v>
      </c>
      <c r="O1459" t="s">
        <v>2310</v>
      </c>
      <c r="P1459" t="s">
        <v>18</v>
      </c>
      <c r="R1459" t="str">
        <f t="shared" si="2950"/>
        <v>('DHL','2024-01-01','2024-12-31','12376','Export','US',NULL,'EXPRESS WW (NON-DOC) ','Non-Document','6',0.5,1,16.34,'Flat KG','AppliedMaterials_2024',NULL),</v>
      </c>
    </row>
    <row r="1460" spans="1:18" x14ac:dyDescent="0.3">
      <c r="A1460" t="str">
        <f t="shared" si="2959"/>
        <v>DHL</v>
      </c>
      <c r="B1460" s="1" t="s">
        <v>21</v>
      </c>
      <c r="C1460" s="1" t="s">
        <v>2309</v>
      </c>
      <c r="D1460">
        <v>12376</v>
      </c>
      <c r="E1460" t="s">
        <v>16</v>
      </c>
      <c r="F1460" t="str">
        <f t="shared" ref="F1460:G1460" si="3035">F1435</f>
        <v>US</v>
      </c>
      <c r="G1460" t="str">
        <f t="shared" si="3035"/>
        <v>NULL</v>
      </c>
      <c r="H1460" t="s">
        <v>2353</v>
      </c>
      <c r="I1460" t="str">
        <f t="shared" si="2956"/>
        <v>Non-Document</v>
      </c>
      <c r="J1460">
        <f t="shared" si="2961"/>
        <v>6</v>
      </c>
      <c r="K1460">
        <f t="shared" ref="K1460:L1460" si="3036">K1435</f>
        <v>1</v>
      </c>
      <c r="L1460">
        <f t="shared" si="3036"/>
        <v>1.5</v>
      </c>
      <c r="M1460">
        <f>INDEX('Express Worldwide Export'!$C$14:$S$170,MATCH('Rate Load ExpressWW Export'!L1460,'Express Worldwide Export'!$B$14:$B$170,0),MATCH("Zone "&amp;'Rate Load ExpressWW Export'!J1460,'Express Worldwide Export'!$C$13:$S$13,0))*1</f>
        <v>17.989999999999998</v>
      </c>
      <c r="N1460" t="str">
        <f t="shared" si="2958"/>
        <v>Flat KG</v>
      </c>
      <c r="O1460" t="s">
        <v>2310</v>
      </c>
      <c r="P1460" t="s">
        <v>18</v>
      </c>
      <c r="R1460" t="str">
        <f t="shared" si="2950"/>
        <v>('DHL','2024-01-01','2024-12-31','12376','Export','US',NULL,'EXPRESS WW (NON-DOC) ','Non-Document','6',1,1.5,17.99,'Flat KG','AppliedMaterials_2024',NULL),</v>
      </c>
    </row>
    <row r="1461" spans="1:18" x14ac:dyDescent="0.3">
      <c r="A1461" t="str">
        <f t="shared" si="2959"/>
        <v>DHL</v>
      </c>
      <c r="B1461" s="1" t="s">
        <v>21</v>
      </c>
      <c r="C1461" s="1" t="s">
        <v>2309</v>
      </c>
      <c r="D1461">
        <v>12376</v>
      </c>
      <c r="E1461" t="s">
        <v>16</v>
      </c>
      <c r="F1461" t="str">
        <f t="shared" ref="F1461:G1461" si="3037">F1436</f>
        <v>US</v>
      </c>
      <c r="G1461" t="str">
        <f t="shared" si="3037"/>
        <v>NULL</v>
      </c>
      <c r="H1461" t="s">
        <v>2353</v>
      </c>
      <c r="I1461" t="str">
        <f t="shared" si="2956"/>
        <v>Non-Document</v>
      </c>
      <c r="J1461">
        <f t="shared" si="2961"/>
        <v>6</v>
      </c>
      <c r="K1461">
        <f t="shared" ref="K1461:L1461" si="3038">K1436</f>
        <v>1.5</v>
      </c>
      <c r="L1461">
        <f t="shared" si="3038"/>
        <v>2</v>
      </c>
      <c r="M1461">
        <f>INDEX('Express Worldwide Export'!$C$14:$S$170,MATCH('Rate Load ExpressWW Export'!L1461,'Express Worldwide Export'!$B$14:$B$170,0),MATCH("Zone "&amp;'Rate Load ExpressWW Export'!J1461,'Express Worldwide Export'!$C$13:$S$13,0))*1</f>
        <v>19.64</v>
      </c>
      <c r="N1461" t="str">
        <f t="shared" si="2958"/>
        <v>Flat KG</v>
      </c>
      <c r="O1461" t="s">
        <v>2310</v>
      </c>
      <c r="P1461" t="s">
        <v>18</v>
      </c>
      <c r="R1461" t="str">
        <f t="shared" si="2950"/>
        <v>('DHL','2024-01-01','2024-12-31','12376','Export','US',NULL,'EXPRESS WW (NON-DOC) ','Non-Document','6',1.5,2,19.64,'Flat KG','AppliedMaterials_2024',NULL),</v>
      </c>
    </row>
    <row r="1462" spans="1:18" x14ac:dyDescent="0.3">
      <c r="A1462" t="str">
        <f t="shared" si="2959"/>
        <v>DHL</v>
      </c>
      <c r="B1462" s="1" t="s">
        <v>21</v>
      </c>
      <c r="C1462" s="1" t="s">
        <v>2309</v>
      </c>
      <c r="D1462">
        <v>12376</v>
      </c>
      <c r="E1462" t="s">
        <v>16</v>
      </c>
      <c r="F1462" t="str">
        <f t="shared" ref="F1462:G1462" si="3039">F1437</f>
        <v>US</v>
      </c>
      <c r="G1462" t="str">
        <f t="shared" si="3039"/>
        <v>NULL</v>
      </c>
      <c r="H1462" t="s">
        <v>2353</v>
      </c>
      <c r="I1462" t="str">
        <f t="shared" si="2956"/>
        <v>Non-Document</v>
      </c>
      <c r="J1462">
        <f t="shared" si="2961"/>
        <v>6</v>
      </c>
      <c r="K1462">
        <f t="shared" ref="K1462:L1462" si="3040">K1437</f>
        <v>2</v>
      </c>
      <c r="L1462">
        <f t="shared" si="3040"/>
        <v>2.5</v>
      </c>
      <c r="M1462">
        <f>INDEX('Express Worldwide Export'!$C$14:$S$170,MATCH('Rate Load ExpressWW Export'!L1462,'Express Worldwide Export'!$B$14:$B$170,0),MATCH("Zone "&amp;'Rate Load ExpressWW Export'!J1462,'Express Worldwide Export'!$C$13:$S$13,0))*1</f>
        <v>20.9</v>
      </c>
      <c r="N1462" t="str">
        <f t="shared" si="2958"/>
        <v>Flat KG</v>
      </c>
      <c r="O1462" t="s">
        <v>2310</v>
      </c>
      <c r="P1462" t="s">
        <v>18</v>
      </c>
      <c r="R1462" t="str">
        <f t="shared" si="2950"/>
        <v>('DHL','2024-01-01','2024-12-31','12376','Export','US',NULL,'EXPRESS WW (NON-DOC) ','Non-Document','6',2,2.5,20.9,'Flat KG','AppliedMaterials_2024',NULL),</v>
      </c>
    </row>
    <row r="1463" spans="1:18" x14ac:dyDescent="0.3">
      <c r="A1463" t="str">
        <f t="shared" si="2959"/>
        <v>DHL</v>
      </c>
      <c r="B1463" s="1" t="s">
        <v>21</v>
      </c>
      <c r="C1463" s="1" t="s">
        <v>2309</v>
      </c>
      <c r="D1463">
        <v>12376</v>
      </c>
      <c r="E1463" t="s">
        <v>16</v>
      </c>
      <c r="F1463" t="str">
        <f t="shared" ref="F1463:G1463" si="3041">F1438</f>
        <v>US</v>
      </c>
      <c r="G1463" t="str">
        <f t="shared" si="3041"/>
        <v>NULL</v>
      </c>
      <c r="H1463" t="s">
        <v>2353</v>
      </c>
      <c r="I1463" t="str">
        <f t="shared" si="2956"/>
        <v>Non-Document</v>
      </c>
      <c r="J1463">
        <f t="shared" si="2961"/>
        <v>6</v>
      </c>
      <c r="K1463">
        <f t="shared" ref="K1463:L1463" si="3042">K1438</f>
        <v>2.5</v>
      </c>
      <c r="L1463">
        <f t="shared" si="3042"/>
        <v>3</v>
      </c>
      <c r="M1463">
        <f>INDEX('Express Worldwide Export'!$C$14:$S$170,MATCH('Rate Load ExpressWW Export'!L1463,'Express Worldwide Export'!$B$14:$B$170,0),MATCH("Zone "&amp;'Rate Load ExpressWW Export'!J1463,'Express Worldwide Export'!$C$13:$S$13,0))*1</f>
        <v>22.29</v>
      </c>
      <c r="N1463" t="str">
        <f t="shared" si="2958"/>
        <v>Flat KG</v>
      </c>
      <c r="O1463" t="s">
        <v>2310</v>
      </c>
      <c r="P1463" t="s">
        <v>18</v>
      </c>
      <c r="R1463" t="str">
        <f t="shared" si="2950"/>
        <v>('DHL','2024-01-01','2024-12-31','12376','Export','US',NULL,'EXPRESS WW (NON-DOC) ','Non-Document','6',2.5,3,22.29,'Flat KG','AppliedMaterials_2024',NULL),</v>
      </c>
    </row>
    <row r="1464" spans="1:18" x14ac:dyDescent="0.3">
      <c r="A1464" t="str">
        <f t="shared" si="2959"/>
        <v>DHL</v>
      </c>
      <c r="B1464" s="1" t="s">
        <v>21</v>
      </c>
      <c r="C1464" s="1" t="s">
        <v>2309</v>
      </c>
      <c r="D1464">
        <v>12376</v>
      </c>
      <c r="E1464" t="s">
        <v>16</v>
      </c>
      <c r="F1464" t="str">
        <f t="shared" ref="F1464:G1464" si="3043">F1439</f>
        <v>US</v>
      </c>
      <c r="G1464" t="str">
        <f t="shared" si="3043"/>
        <v>NULL</v>
      </c>
      <c r="H1464" t="s">
        <v>2353</v>
      </c>
      <c r="I1464" t="str">
        <f t="shared" si="2956"/>
        <v>Non-Document</v>
      </c>
      <c r="J1464">
        <f t="shared" si="2961"/>
        <v>6</v>
      </c>
      <c r="K1464">
        <f t="shared" ref="K1464:L1464" si="3044">K1439</f>
        <v>3</v>
      </c>
      <c r="L1464">
        <f t="shared" si="3044"/>
        <v>3.5</v>
      </c>
      <c r="M1464">
        <f>INDEX('Express Worldwide Export'!$C$14:$S$170,MATCH('Rate Load ExpressWW Export'!L1464,'Express Worldwide Export'!$B$14:$B$170,0),MATCH("Zone "&amp;'Rate Load ExpressWW Export'!J1464,'Express Worldwide Export'!$C$13:$S$13,0))*1</f>
        <v>23.68</v>
      </c>
      <c r="N1464" t="str">
        <f t="shared" si="2958"/>
        <v>Flat KG</v>
      </c>
      <c r="O1464" t="s">
        <v>2310</v>
      </c>
      <c r="P1464" t="s">
        <v>18</v>
      </c>
      <c r="R1464" t="str">
        <f t="shared" si="2950"/>
        <v>('DHL','2024-01-01','2024-12-31','12376','Export','US',NULL,'EXPRESS WW (NON-DOC) ','Non-Document','6',3,3.5,23.68,'Flat KG','AppliedMaterials_2024',NULL),</v>
      </c>
    </row>
    <row r="1465" spans="1:18" x14ac:dyDescent="0.3">
      <c r="A1465" t="str">
        <f t="shared" si="2959"/>
        <v>DHL</v>
      </c>
      <c r="B1465" s="1" t="s">
        <v>21</v>
      </c>
      <c r="C1465" s="1" t="s">
        <v>2309</v>
      </c>
      <c r="D1465">
        <v>12376</v>
      </c>
      <c r="E1465" t="s">
        <v>16</v>
      </c>
      <c r="F1465" t="str">
        <f t="shared" ref="F1465:G1465" si="3045">F1440</f>
        <v>US</v>
      </c>
      <c r="G1465" t="str">
        <f t="shared" si="3045"/>
        <v>NULL</v>
      </c>
      <c r="H1465" t="s">
        <v>2353</v>
      </c>
      <c r="I1465" t="str">
        <f t="shared" si="2956"/>
        <v>Non-Document</v>
      </c>
      <c r="J1465">
        <f t="shared" si="2961"/>
        <v>6</v>
      </c>
      <c r="K1465">
        <f t="shared" ref="K1465:L1465" si="3046">K1440</f>
        <v>3.5</v>
      </c>
      <c r="L1465">
        <f t="shared" si="3046"/>
        <v>4</v>
      </c>
      <c r="M1465">
        <f>INDEX('Express Worldwide Export'!$C$14:$S$170,MATCH('Rate Load ExpressWW Export'!L1465,'Express Worldwide Export'!$B$14:$B$170,0),MATCH("Zone "&amp;'Rate Load ExpressWW Export'!J1465,'Express Worldwide Export'!$C$13:$S$13,0))*1</f>
        <v>25.07</v>
      </c>
      <c r="N1465" t="str">
        <f t="shared" si="2958"/>
        <v>Flat KG</v>
      </c>
      <c r="O1465" t="s">
        <v>2310</v>
      </c>
      <c r="P1465" t="s">
        <v>18</v>
      </c>
      <c r="R1465" t="str">
        <f t="shared" si="2950"/>
        <v>('DHL','2024-01-01','2024-12-31','12376','Export','US',NULL,'EXPRESS WW (NON-DOC) ','Non-Document','6',3.5,4,25.07,'Flat KG','AppliedMaterials_2024',NULL),</v>
      </c>
    </row>
    <row r="1466" spans="1:18" x14ac:dyDescent="0.3">
      <c r="A1466" t="str">
        <f t="shared" si="2959"/>
        <v>DHL</v>
      </c>
      <c r="B1466" s="1" t="s">
        <v>21</v>
      </c>
      <c r="C1466" s="1" t="s">
        <v>2309</v>
      </c>
      <c r="D1466">
        <v>12376</v>
      </c>
      <c r="E1466" t="s">
        <v>16</v>
      </c>
      <c r="F1466" t="str">
        <f t="shared" ref="F1466:G1466" si="3047">F1441</f>
        <v>US</v>
      </c>
      <c r="G1466" t="str">
        <f t="shared" si="3047"/>
        <v>NULL</v>
      </c>
      <c r="H1466" t="s">
        <v>2353</v>
      </c>
      <c r="I1466" t="str">
        <f t="shared" si="2956"/>
        <v>Non-Document</v>
      </c>
      <c r="J1466">
        <f t="shared" si="2961"/>
        <v>6</v>
      </c>
      <c r="K1466">
        <f t="shared" ref="K1466:L1466" si="3048">K1441</f>
        <v>4</v>
      </c>
      <c r="L1466">
        <f t="shared" si="3048"/>
        <v>4.5</v>
      </c>
      <c r="M1466">
        <f>INDEX('Express Worldwide Export'!$C$14:$S$170,MATCH('Rate Load ExpressWW Export'!L1466,'Express Worldwide Export'!$B$14:$B$170,0),MATCH("Zone "&amp;'Rate Load ExpressWW Export'!J1466,'Express Worldwide Export'!$C$13:$S$13,0))*1</f>
        <v>26.46</v>
      </c>
      <c r="N1466" t="str">
        <f t="shared" si="2958"/>
        <v>Flat KG</v>
      </c>
      <c r="O1466" t="s">
        <v>2310</v>
      </c>
      <c r="P1466" t="s">
        <v>18</v>
      </c>
      <c r="R1466" t="str">
        <f t="shared" si="2950"/>
        <v>('DHL','2024-01-01','2024-12-31','12376','Export','US',NULL,'EXPRESS WW (NON-DOC) ','Non-Document','6',4,4.5,26.46,'Flat KG','AppliedMaterials_2024',NULL),</v>
      </c>
    </row>
    <row r="1467" spans="1:18" x14ac:dyDescent="0.3">
      <c r="A1467" t="str">
        <f t="shared" si="2959"/>
        <v>DHL</v>
      </c>
      <c r="B1467" s="1" t="s">
        <v>21</v>
      </c>
      <c r="C1467" s="1" t="s">
        <v>2309</v>
      </c>
      <c r="D1467">
        <v>12376</v>
      </c>
      <c r="E1467" t="s">
        <v>16</v>
      </c>
      <c r="F1467" t="str">
        <f t="shared" ref="F1467:G1467" si="3049">F1442</f>
        <v>US</v>
      </c>
      <c r="G1467" t="str">
        <f t="shared" si="3049"/>
        <v>NULL</v>
      </c>
      <c r="H1467" t="s">
        <v>2353</v>
      </c>
      <c r="I1467" t="str">
        <f t="shared" si="2956"/>
        <v>Non-Document</v>
      </c>
      <c r="J1467">
        <f t="shared" si="2961"/>
        <v>6</v>
      </c>
      <c r="K1467">
        <f t="shared" ref="K1467:L1467" si="3050">K1442</f>
        <v>4.5</v>
      </c>
      <c r="L1467">
        <f t="shared" si="3050"/>
        <v>5</v>
      </c>
      <c r="M1467">
        <f>INDEX('Express Worldwide Export'!$C$14:$S$170,MATCH('Rate Load ExpressWW Export'!L1467,'Express Worldwide Export'!$B$14:$B$170,0),MATCH("Zone "&amp;'Rate Load ExpressWW Export'!J1467,'Express Worldwide Export'!$C$13:$S$13,0))*1</f>
        <v>27.85</v>
      </c>
      <c r="N1467" t="str">
        <f t="shared" si="2958"/>
        <v>Flat KG</v>
      </c>
      <c r="O1467" t="s">
        <v>2310</v>
      </c>
      <c r="P1467" t="s">
        <v>18</v>
      </c>
      <c r="R1467" t="str">
        <f t="shared" si="2950"/>
        <v>('DHL','2024-01-01','2024-12-31','12376','Export','US',NULL,'EXPRESS WW (NON-DOC) ','Non-Document','6',4.5,5,27.85,'Flat KG','AppliedMaterials_2024',NULL),</v>
      </c>
    </row>
    <row r="1468" spans="1:18" x14ac:dyDescent="0.3">
      <c r="A1468" t="str">
        <f t="shared" si="2959"/>
        <v>DHL</v>
      </c>
      <c r="B1468" s="1" t="s">
        <v>21</v>
      </c>
      <c r="C1468" s="1" t="s">
        <v>2309</v>
      </c>
      <c r="D1468">
        <v>12376</v>
      </c>
      <c r="E1468" t="s">
        <v>16</v>
      </c>
      <c r="F1468" t="str">
        <f t="shared" ref="F1468:G1468" si="3051">F1443</f>
        <v>US</v>
      </c>
      <c r="G1468" t="str">
        <f t="shared" si="3051"/>
        <v>NULL</v>
      </c>
      <c r="H1468" t="s">
        <v>2353</v>
      </c>
      <c r="I1468" t="str">
        <f t="shared" si="2956"/>
        <v>Non-Document</v>
      </c>
      <c r="J1468">
        <f t="shared" si="2961"/>
        <v>6</v>
      </c>
      <c r="K1468">
        <f t="shared" ref="K1468:L1468" si="3052">K1443</f>
        <v>5</v>
      </c>
      <c r="L1468">
        <f t="shared" si="3052"/>
        <v>5.5</v>
      </c>
      <c r="M1468">
        <f>INDEX('Express Worldwide Export'!$C$14:$S$170,MATCH('Rate Load ExpressWW Export'!L1468,'Express Worldwide Export'!$B$14:$B$170,0),MATCH("Zone "&amp;'Rate Load ExpressWW Export'!J1468,'Express Worldwide Export'!$C$13:$S$13,0))*1</f>
        <v>28.93</v>
      </c>
      <c r="N1468" t="str">
        <f t="shared" si="2958"/>
        <v>Flat KG</v>
      </c>
      <c r="O1468" t="s">
        <v>2310</v>
      </c>
      <c r="P1468" t="s">
        <v>18</v>
      </c>
      <c r="R1468" t="str">
        <f t="shared" si="2950"/>
        <v>('DHL','2024-01-01','2024-12-31','12376','Export','US',NULL,'EXPRESS WW (NON-DOC) ','Non-Document','6',5,5.5,28.93,'Flat KG','AppliedMaterials_2024',NULL),</v>
      </c>
    </row>
    <row r="1469" spans="1:18" x14ac:dyDescent="0.3">
      <c r="A1469" t="str">
        <f t="shared" si="2959"/>
        <v>DHL</v>
      </c>
      <c r="B1469" s="1" t="s">
        <v>21</v>
      </c>
      <c r="C1469" s="1" t="s">
        <v>2309</v>
      </c>
      <c r="D1469">
        <v>12376</v>
      </c>
      <c r="E1469" t="s">
        <v>16</v>
      </c>
      <c r="F1469" t="str">
        <f t="shared" ref="F1469:G1469" si="3053">F1444</f>
        <v>US</v>
      </c>
      <c r="G1469" t="str">
        <f t="shared" si="3053"/>
        <v>NULL</v>
      </c>
      <c r="H1469" t="s">
        <v>2353</v>
      </c>
      <c r="I1469" t="str">
        <f t="shared" si="2956"/>
        <v>Non-Document</v>
      </c>
      <c r="J1469">
        <f t="shared" si="2961"/>
        <v>6</v>
      </c>
      <c r="K1469">
        <f t="shared" ref="K1469:L1469" si="3054">K1444</f>
        <v>5.5</v>
      </c>
      <c r="L1469">
        <f t="shared" si="3054"/>
        <v>6</v>
      </c>
      <c r="M1469">
        <f>INDEX('Express Worldwide Export'!$C$14:$S$170,MATCH('Rate Load ExpressWW Export'!L1469,'Express Worldwide Export'!$B$14:$B$170,0),MATCH("Zone "&amp;'Rate Load ExpressWW Export'!J1469,'Express Worldwide Export'!$C$13:$S$13,0))*1</f>
        <v>30.01</v>
      </c>
      <c r="N1469" t="str">
        <f t="shared" si="2958"/>
        <v>Flat KG</v>
      </c>
      <c r="O1469" t="s">
        <v>2310</v>
      </c>
      <c r="P1469" t="s">
        <v>18</v>
      </c>
      <c r="R1469" t="str">
        <f t="shared" si="2950"/>
        <v>('DHL','2024-01-01','2024-12-31','12376','Export','US',NULL,'EXPRESS WW (NON-DOC) ','Non-Document','6',5.5,6,30.01,'Flat KG','AppliedMaterials_2024',NULL),</v>
      </c>
    </row>
    <row r="1470" spans="1:18" x14ac:dyDescent="0.3">
      <c r="A1470" t="str">
        <f t="shared" si="2959"/>
        <v>DHL</v>
      </c>
      <c r="B1470" s="1" t="s">
        <v>21</v>
      </c>
      <c r="C1470" s="1" t="s">
        <v>2309</v>
      </c>
      <c r="D1470">
        <v>12376</v>
      </c>
      <c r="E1470" t="s">
        <v>16</v>
      </c>
      <c r="F1470" t="str">
        <f t="shared" ref="F1470:G1470" si="3055">F1445</f>
        <v>US</v>
      </c>
      <c r="G1470" t="str">
        <f t="shared" si="3055"/>
        <v>NULL</v>
      </c>
      <c r="H1470" t="s">
        <v>2353</v>
      </c>
      <c r="I1470" t="str">
        <f t="shared" si="2956"/>
        <v>Non-Document</v>
      </c>
      <c r="J1470">
        <f t="shared" si="2961"/>
        <v>6</v>
      </c>
      <c r="K1470">
        <f t="shared" ref="K1470:L1470" si="3056">K1445</f>
        <v>6</v>
      </c>
      <c r="L1470">
        <f t="shared" si="3056"/>
        <v>6.5</v>
      </c>
      <c r="M1470">
        <f>INDEX('Express Worldwide Export'!$C$14:$S$170,MATCH('Rate Load ExpressWW Export'!L1470,'Express Worldwide Export'!$B$14:$B$170,0),MATCH("Zone "&amp;'Rate Load ExpressWW Export'!J1470,'Express Worldwide Export'!$C$13:$S$13,0))*1</f>
        <v>31.09</v>
      </c>
      <c r="N1470" t="str">
        <f t="shared" si="2958"/>
        <v>Flat KG</v>
      </c>
      <c r="O1470" t="s">
        <v>2310</v>
      </c>
      <c r="P1470" t="s">
        <v>18</v>
      </c>
      <c r="R1470" t="str">
        <f t="shared" si="2950"/>
        <v>('DHL','2024-01-01','2024-12-31','12376','Export','US',NULL,'EXPRESS WW (NON-DOC) ','Non-Document','6',6,6.5,31.09,'Flat KG','AppliedMaterials_2024',NULL),</v>
      </c>
    </row>
    <row r="1471" spans="1:18" x14ac:dyDescent="0.3">
      <c r="A1471" t="str">
        <f t="shared" si="2959"/>
        <v>DHL</v>
      </c>
      <c r="B1471" s="1" t="s">
        <v>21</v>
      </c>
      <c r="C1471" s="1" t="s">
        <v>2309</v>
      </c>
      <c r="D1471">
        <v>12376</v>
      </c>
      <c r="E1471" t="s">
        <v>16</v>
      </c>
      <c r="F1471" t="str">
        <f t="shared" ref="F1471:G1471" si="3057">F1446</f>
        <v>US</v>
      </c>
      <c r="G1471" t="str">
        <f t="shared" si="3057"/>
        <v>NULL</v>
      </c>
      <c r="H1471" t="s">
        <v>2353</v>
      </c>
      <c r="I1471" t="str">
        <f t="shared" si="2956"/>
        <v>Non-Document</v>
      </c>
      <c r="J1471">
        <f t="shared" si="2961"/>
        <v>6</v>
      </c>
      <c r="K1471">
        <f t="shared" ref="K1471:L1471" si="3058">K1446</f>
        <v>6.5</v>
      </c>
      <c r="L1471">
        <f t="shared" si="3058"/>
        <v>7</v>
      </c>
      <c r="M1471">
        <f>INDEX('Express Worldwide Export'!$C$14:$S$170,MATCH('Rate Load ExpressWW Export'!L1471,'Express Worldwide Export'!$B$14:$B$170,0),MATCH("Zone "&amp;'Rate Load ExpressWW Export'!J1471,'Express Worldwide Export'!$C$13:$S$13,0))*1</f>
        <v>32.17</v>
      </c>
      <c r="N1471" t="str">
        <f t="shared" si="2958"/>
        <v>Flat KG</v>
      </c>
      <c r="O1471" t="s">
        <v>2310</v>
      </c>
      <c r="P1471" t="s">
        <v>18</v>
      </c>
      <c r="R1471" t="str">
        <f t="shared" si="2950"/>
        <v>('DHL','2024-01-01','2024-12-31','12376','Export','US',NULL,'EXPRESS WW (NON-DOC) ','Non-Document','6',6.5,7,32.17,'Flat KG','AppliedMaterials_2024',NULL),</v>
      </c>
    </row>
    <row r="1472" spans="1:18" x14ac:dyDescent="0.3">
      <c r="A1472" t="str">
        <f t="shared" si="2959"/>
        <v>DHL</v>
      </c>
      <c r="B1472" s="1" t="s">
        <v>21</v>
      </c>
      <c r="C1472" s="1" t="s">
        <v>2309</v>
      </c>
      <c r="D1472">
        <v>12376</v>
      </c>
      <c r="E1472" t="s">
        <v>16</v>
      </c>
      <c r="F1472" t="str">
        <f t="shared" ref="F1472:G1472" si="3059">F1447</f>
        <v>US</v>
      </c>
      <c r="G1472" t="str">
        <f t="shared" si="3059"/>
        <v>NULL</v>
      </c>
      <c r="H1472" t="s">
        <v>2353</v>
      </c>
      <c r="I1472" t="str">
        <f t="shared" si="2956"/>
        <v>Non-Document</v>
      </c>
      <c r="J1472">
        <f t="shared" si="2961"/>
        <v>6</v>
      </c>
      <c r="K1472">
        <f t="shared" ref="K1472:L1472" si="3060">K1447</f>
        <v>7</v>
      </c>
      <c r="L1472">
        <f t="shared" si="3060"/>
        <v>7.5</v>
      </c>
      <c r="M1472">
        <f>INDEX('Express Worldwide Export'!$C$14:$S$170,MATCH('Rate Load ExpressWW Export'!L1472,'Express Worldwide Export'!$B$14:$B$170,0),MATCH("Zone "&amp;'Rate Load ExpressWW Export'!J1472,'Express Worldwide Export'!$C$13:$S$13,0))*1</f>
        <v>33.25</v>
      </c>
      <c r="N1472" t="str">
        <f t="shared" si="2958"/>
        <v>Flat KG</v>
      </c>
      <c r="O1472" t="s">
        <v>2310</v>
      </c>
      <c r="P1472" t="s">
        <v>18</v>
      </c>
      <c r="R1472" t="str">
        <f t="shared" si="2950"/>
        <v>('DHL','2024-01-01','2024-12-31','12376','Export','US',NULL,'EXPRESS WW (NON-DOC) ','Non-Document','6',7,7.5,33.25,'Flat KG','AppliedMaterials_2024',NULL),</v>
      </c>
    </row>
    <row r="1473" spans="1:18" x14ac:dyDescent="0.3">
      <c r="A1473" t="str">
        <f t="shared" si="2959"/>
        <v>DHL</v>
      </c>
      <c r="B1473" s="1" t="s">
        <v>21</v>
      </c>
      <c r="C1473" s="1" t="s">
        <v>2309</v>
      </c>
      <c r="D1473">
        <v>12376</v>
      </c>
      <c r="E1473" t="s">
        <v>16</v>
      </c>
      <c r="F1473" t="str">
        <f t="shared" ref="F1473:G1473" si="3061">F1448</f>
        <v>US</v>
      </c>
      <c r="G1473" t="str">
        <f t="shared" si="3061"/>
        <v>NULL</v>
      </c>
      <c r="H1473" t="s">
        <v>2353</v>
      </c>
      <c r="I1473" t="str">
        <f t="shared" si="2956"/>
        <v>Non-Document</v>
      </c>
      <c r="J1473">
        <f t="shared" si="2961"/>
        <v>6</v>
      </c>
      <c r="K1473">
        <f t="shared" ref="K1473:L1473" si="3062">K1448</f>
        <v>7.5</v>
      </c>
      <c r="L1473">
        <f t="shared" si="3062"/>
        <v>8</v>
      </c>
      <c r="M1473">
        <f>INDEX('Express Worldwide Export'!$C$14:$S$170,MATCH('Rate Load ExpressWW Export'!L1473,'Express Worldwide Export'!$B$14:$B$170,0),MATCH("Zone "&amp;'Rate Load ExpressWW Export'!J1473,'Express Worldwide Export'!$C$13:$S$13,0))*1</f>
        <v>34.33</v>
      </c>
      <c r="N1473" t="str">
        <f t="shared" si="2958"/>
        <v>Flat KG</v>
      </c>
      <c r="O1473" t="s">
        <v>2310</v>
      </c>
      <c r="P1473" t="s">
        <v>18</v>
      </c>
      <c r="R1473" t="str">
        <f t="shared" si="2950"/>
        <v>('DHL','2024-01-01','2024-12-31','12376','Export','US',NULL,'EXPRESS WW (NON-DOC) ','Non-Document','6',7.5,8,34.33,'Flat KG','AppliedMaterials_2024',NULL),</v>
      </c>
    </row>
    <row r="1474" spans="1:18" x14ac:dyDescent="0.3">
      <c r="A1474" t="str">
        <f t="shared" si="2959"/>
        <v>DHL</v>
      </c>
      <c r="B1474" s="1" t="s">
        <v>21</v>
      </c>
      <c r="C1474" s="1" t="s">
        <v>2309</v>
      </c>
      <c r="D1474">
        <v>12376</v>
      </c>
      <c r="E1474" t="s">
        <v>16</v>
      </c>
      <c r="F1474" t="str">
        <f t="shared" ref="F1474:G1474" si="3063">F1449</f>
        <v>US</v>
      </c>
      <c r="G1474" t="str">
        <f t="shared" si="3063"/>
        <v>NULL</v>
      </c>
      <c r="H1474" t="s">
        <v>2353</v>
      </c>
      <c r="I1474" t="str">
        <f t="shared" si="2956"/>
        <v>Non-Document</v>
      </c>
      <c r="J1474">
        <f t="shared" si="2961"/>
        <v>6</v>
      </c>
      <c r="K1474">
        <f t="shared" ref="K1474:L1474" si="3064">K1449</f>
        <v>8</v>
      </c>
      <c r="L1474">
        <f t="shared" si="3064"/>
        <v>8.5</v>
      </c>
      <c r="M1474">
        <f>INDEX('Express Worldwide Export'!$C$14:$S$170,MATCH('Rate Load ExpressWW Export'!L1474,'Express Worldwide Export'!$B$14:$B$170,0),MATCH("Zone "&amp;'Rate Load ExpressWW Export'!J1474,'Express Worldwide Export'!$C$13:$S$13,0))*1</f>
        <v>35.409999999999997</v>
      </c>
      <c r="N1474" t="str">
        <f t="shared" si="2958"/>
        <v>Flat KG</v>
      </c>
      <c r="O1474" t="s">
        <v>2310</v>
      </c>
      <c r="P1474" t="s">
        <v>18</v>
      </c>
      <c r="R1474" t="str">
        <f t="shared" si="2950"/>
        <v>('DHL','2024-01-01','2024-12-31','12376','Export','US',NULL,'EXPRESS WW (NON-DOC) ','Non-Document','6',8,8.5,35.41,'Flat KG','AppliedMaterials_2024',NULL),</v>
      </c>
    </row>
    <row r="1475" spans="1:18" x14ac:dyDescent="0.3">
      <c r="A1475" t="str">
        <f t="shared" si="2959"/>
        <v>DHL</v>
      </c>
      <c r="B1475" s="1" t="s">
        <v>21</v>
      </c>
      <c r="C1475" s="1" t="s">
        <v>2309</v>
      </c>
      <c r="D1475">
        <v>12376</v>
      </c>
      <c r="E1475" t="s">
        <v>16</v>
      </c>
      <c r="F1475" t="str">
        <f t="shared" ref="F1475:G1475" si="3065">F1450</f>
        <v>US</v>
      </c>
      <c r="G1475" t="str">
        <f t="shared" si="3065"/>
        <v>NULL</v>
      </c>
      <c r="H1475" t="s">
        <v>2353</v>
      </c>
      <c r="I1475" t="str">
        <f t="shared" si="2956"/>
        <v>Non-Document</v>
      </c>
      <c r="J1475">
        <f t="shared" si="2961"/>
        <v>6</v>
      </c>
      <c r="K1475">
        <f t="shared" ref="K1475:L1475" si="3066">K1450</f>
        <v>8.5</v>
      </c>
      <c r="L1475">
        <f t="shared" si="3066"/>
        <v>9</v>
      </c>
      <c r="M1475">
        <f>INDEX('Express Worldwide Export'!$C$14:$S$170,MATCH('Rate Load ExpressWW Export'!L1475,'Express Worldwide Export'!$B$14:$B$170,0),MATCH("Zone "&amp;'Rate Load ExpressWW Export'!J1475,'Express Worldwide Export'!$C$13:$S$13,0))*1</f>
        <v>36.49</v>
      </c>
      <c r="N1475" t="str">
        <f t="shared" si="2958"/>
        <v>Flat KG</v>
      </c>
      <c r="O1475" t="s">
        <v>2310</v>
      </c>
      <c r="P1475" t="s">
        <v>18</v>
      </c>
      <c r="R1475" t="str">
        <f t="shared" si="2950"/>
        <v>('DHL','2024-01-01','2024-12-31','12376','Export','US',NULL,'EXPRESS WW (NON-DOC) ','Non-Document','6',8.5,9,36.49,'Flat KG','AppliedMaterials_2024',NULL),</v>
      </c>
    </row>
    <row r="1476" spans="1:18" x14ac:dyDescent="0.3">
      <c r="A1476" t="str">
        <f t="shared" si="2959"/>
        <v>DHL</v>
      </c>
      <c r="B1476" s="1" t="s">
        <v>21</v>
      </c>
      <c r="C1476" s="1" t="s">
        <v>2309</v>
      </c>
      <c r="D1476">
        <v>12376</v>
      </c>
      <c r="E1476" t="s">
        <v>16</v>
      </c>
      <c r="F1476" t="str">
        <f t="shared" ref="F1476:G1476" si="3067">F1451</f>
        <v>US</v>
      </c>
      <c r="G1476" t="str">
        <f t="shared" si="3067"/>
        <v>NULL</v>
      </c>
      <c r="H1476" t="s">
        <v>2353</v>
      </c>
      <c r="I1476" t="str">
        <f t="shared" si="2956"/>
        <v>Non-Document</v>
      </c>
      <c r="J1476">
        <f t="shared" si="2961"/>
        <v>6</v>
      </c>
      <c r="K1476">
        <f t="shared" ref="K1476:L1476" si="3068">K1451</f>
        <v>9</v>
      </c>
      <c r="L1476">
        <f t="shared" si="3068"/>
        <v>9.5</v>
      </c>
      <c r="M1476">
        <f>INDEX('Express Worldwide Export'!$C$14:$S$170,MATCH('Rate Load ExpressWW Export'!L1476,'Express Worldwide Export'!$B$14:$B$170,0),MATCH("Zone "&amp;'Rate Load ExpressWW Export'!J1476,'Express Worldwide Export'!$C$13:$S$13,0))*1</f>
        <v>37.57</v>
      </c>
      <c r="N1476" t="str">
        <f t="shared" si="2958"/>
        <v>Flat KG</v>
      </c>
      <c r="O1476" t="s">
        <v>2310</v>
      </c>
      <c r="P1476" t="s">
        <v>18</v>
      </c>
      <c r="R1476" t="str">
        <f t="shared" si="2950"/>
        <v>('DHL','2024-01-01','2024-12-31','12376','Export','US',NULL,'EXPRESS WW (NON-DOC) ','Non-Document','6',9,9.5,37.57,'Flat KG','AppliedMaterials_2024',NULL),</v>
      </c>
    </row>
    <row r="1477" spans="1:18" x14ac:dyDescent="0.3">
      <c r="A1477" t="str">
        <f t="shared" si="2959"/>
        <v>DHL</v>
      </c>
      <c r="B1477" s="1" t="s">
        <v>21</v>
      </c>
      <c r="C1477" s="1" t="s">
        <v>2309</v>
      </c>
      <c r="D1477">
        <v>12376</v>
      </c>
      <c r="E1477" t="s">
        <v>16</v>
      </c>
      <c r="F1477" t="str">
        <f t="shared" ref="F1477:G1477" si="3069">F1452</f>
        <v>US</v>
      </c>
      <c r="G1477" t="str">
        <f t="shared" si="3069"/>
        <v>NULL</v>
      </c>
      <c r="H1477" t="s">
        <v>2353</v>
      </c>
      <c r="I1477" t="str">
        <f t="shared" si="2956"/>
        <v>Non-Document</v>
      </c>
      <c r="J1477">
        <f t="shared" si="2961"/>
        <v>6</v>
      </c>
      <c r="K1477">
        <f t="shared" ref="K1477:L1477" si="3070">K1452</f>
        <v>9.5</v>
      </c>
      <c r="L1477">
        <f t="shared" si="3070"/>
        <v>10</v>
      </c>
      <c r="M1477">
        <f>INDEX('Express Worldwide Export'!$C$14:$S$170,MATCH('Rate Load ExpressWW Export'!L1477,'Express Worldwide Export'!$B$14:$B$170,0),MATCH("Zone "&amp;'Rate Load ExpressWW Export'!J1477,'Express Worldwide Export'!$C$13:$S$13,0))*1</f>
        <v>38.65</v>
      </c>
      <c r="N1477" t="str">
        <f t="shared" si="2958"/>
        <v>Flat KG</v>
      </c>
      <c r="O1477" t="s">
        <v>2310</v>
      </c>
      <c r="P1477" t="s">
        <v>18</v>
      </c>
      <c r="R1477" t="str">
        <f t="shared" si="2950"/>
        <v>('DHL','2024-01-01','2024-12-31','12376','Export','US',NULL,'EXPRESS WW (NON-DOC) ','Non-Document','6',9.5,10,38.65,'Flat KG','AppliedMaterials_2024',NULL),</v>
      </c>
    </row>
    <row r="1478" spans="1:18" x14ac:dyDescent="0.3">
      <c r="A1478" t="str">
        <f t="shared" si="2959"/>
        <v>DHL</v>
      </c>
      <c r="B1478" s="1" t="s">
        <v>21</v>
      </c>
      <c r="C1478" s="1" t="s">
        <v>2309</v>
      </c>
      <c r="D1478">
        <v>12376</v>
      </c>
      <c r="E1478" t="s">
        <v>16</v>
      </c>
      <c r="F1478" t="str">
        <f t="shared" ref="F1478:G1478" si="3071">F1453</f>
        <v>US</v>
      </c>
      <c r="G1478" t="str">
        <f t="shared" si="3071"/>
        <v>NULL</v>
      </c>
      <c r="H1478" t="s">
        <v>2353</v>
      </c>
      <c r="I1478" t="str">
        <f t="shared" si="2956"/>
        <v>Non-Document</v>
      </c>
      <c r="J1478">
        <f t="shared" si="2961"/>
        <v>6</v>
      </c>
      <c r="K1478">
        <f t="shared" ref="K1478:L1478" si="3072">K1453</f>
        <v>10</v>
      </c>
      <c r="L1478">
        <f t="shared" si="3072"/>
        <v>20</v>
      </c>
      <c r="M1478">
        <f>INDEX('Express Worldwide Export'!$C$14:$S$170,MATCH('Rate Load ExpressWW Export'!L1478,'Express Worldwide Export'!$B$14:$B$170,0),MATCH("Zone "&amp;'Rate Load ExpressWW Export'!J1478,'Express Worldwide Export'!$C$13:$S$13,0))*1</f>
        <v>0.68</v>
      </c>
      <c r="N1478" t="str">
        <f t="shared" si="2958"/>
        <v>Per0.5KG_A</v>
      </c>
      <c r="O1478" t="s">
        <v>2310</v>
      </c>
      <c r="P1478">
        <f>M1477</f>
        <v>38.65</v>
      </c>
      <c r="R1478" t="str">
        <f t="shared" si="2950"/>
        <v>('DHL','2024-01-01','2024-12-31','12376','Export','US',NULL,'EXPRESS WW (NON-DOC) ','Non-Document','6',10,20,0.68,'Per0.5KG_A','AppliedMaterials_2024',38.65),</v>
      </c>
    </row>
    <row r="1479" spans="1:18" x14ac:dyDescent="0.3">
      <c r="A1479" t="str">
        <f t="shared" si="2959"/>
        <v>DHL</v>
      </c>
      <c r="B1479" s="1" t="s">
        <v>21</v>
      </c>
      <c r="C1479" s="1" t="s">
        <v>2309</v>
      </c>
      <c r="D1479">
        <v>12376</v>
      </c>
      <c r="E1479" t="s">
        <v>16</v>
      </c>
      <c r="F1479" t="str">
        <f t="shared" ref="F1479:G1479" si="3073">F1454</f>
        <v>US</v>
      </c>
      <c r="G1479" t="str">
        <f t="shared" si="3073"/>
        <v>NULL</v>
      </c>
      <c r="H1479" t="s">
        <v>2353</v>
      </c>
      <c r="I1479" t="str">
        <f t="shared" si="2956"/>
        <v>Non-Document</v>
      </c>
      <c r="J1479">
        <f t="shared" si="2961"/>
        <v>6</v>
      </c>
      <c r="K1479">
        <f t="shared" ref="K1479:L1479" si="3074">K1454</f>
        <v>20</v>
      </c>
      <c r="L1479">
        <f t="shared" si="3074"/>
        <v>30</v>
      </c>
      <c r="M1479">
        <f>INDEX('Express Worldwide Export'!$C$14:$S$170,MATCH('Rate Load ExpressWW Export'!L1479,'Express Worldwide Export'!$B$14:$B$170,0),MATCH("Zone "&amp;'Rate Load ExpressWW Export'!J1479,'Express Worldwide Export'!$C$13:$S$13,0))*1</f>
        <v>0.67</v>
      </c>
      <c r="N1479" t="str">
        <f t="shared" si="2958"/>
        <v>Per0.5KG_A</v>
      </c>
      <c r="O1479" t="s">
        <v>2310</v>
      </c>
      <c r="P1479">
        <f>P1478+((K1479-K1478)*2)*M1478</f>
        <v>52.25</v>
      </c>
      <c r="R1479" t="str">
        <f t="shared" si="2950"/>
        <v>('DHL','2024-01-01','2024-12-31','12376','Export','US',NULL,'EXPRESS WW (NON-DOC) ','Non-Document','6',20,30,0.67,'Per0.5KG_A','AppliedMaterials_2024',52.25),</v>
      </c>
    </row>
    <row r="1480" spans="1:18" x14ac:dyDescent="0.3">
      <c r="A1480" t="str">
        <f t="shared" si="2959"/>
        <v>DHL</v>
      </c>
      <c r="B1480" s="1" t="s">
        <v>21</v>
      </c>
      <c r="C1480" s="1" t="s">
        <v>2309</v>
      </c>
      <c r="D1480">
        <v>12376</v>
      </c>
      <c r="E1480" t="s">
        <v>16</v>
      </c>
      <c r="F1480" t="str">
        <f t="shared" ref="F1480:G1480" si="3075">F1455</f>
        <v>US</v>
      </c>
      <c r="G1480" t="str">
        <f t="shared" si="3075"/>
        <v>NULL</v>
      </c>
      <c r="H1480" t="s">
        <v>2353</v>
      </c>
      <c r="I1480" t="str">
        <f t="shared" si="2956"/>
        <v>Non-Document</v>
      </c>
      <c r="J1480">
        <f t="shared" si="2961"/>
        <v>6</v>
      </c>
      <c r="K1480">
        <f t="shared" ref="K1480:L1480" si="3076">K1455</f>
        <v>30</v>
      </c>
      <c r="L1480">
        <f t="shared" si="3076"/>
        <v>70</v>
      </c>
      <c r="M1480">
        <f>INDEX('Express Worldwide Export'!$C$14:$S$170,MATCH('Rate Load ExpressWW Export'!L1480,'Express Worldwide Export'!$B$14:$B$170,0),MATCH("Zone "&amp;'Rate Load ExpressWW Export'!J1480,'Express Worldwide Export'!$C$13:$S$13,0))*1</f>
        <v>1.33</v>
      </c>
      <c r="N1480" t="str">
        <f t="shared" si="2958"/>
        <v>Per0.5KG_A</v>
      </c>
      <c r="O1480" t="s">
        <v>2310</v>
      </c>
      <c r="P1480">
        <f>P1479+(K1480-K1479)*2*M1479</f>
        <v>65.650000000000006</v>
      </c>
      <c r="R1480" t="str">
        <f t="shared" si="2950"/>
        <v>('DHL','2024-01-01','2024-12-31','12376','Export','US',NULL,'EXPRESS WW (NON-DOC) ','Non-Document','6',30,70,1.33,'Per0.5KG_A','AppliedMaterials_2024',65.65),</v>
      </c>
    </row>
    <row r="1481" spans="1:18" x14ac:dyDescent="0.3">
      <c r="A1481" t="str">
        <f t="shared" si="2959"/>
        <v>DHL</v>
      </c>
      <c r="B1481" s="1" t="s">
        <v>21</v>
      </c>
      <c r="C1481" s="1" t="s">
        <v>2309</v>
      </c>
      <c r="D1481">
        <v>12376</v>
      </c>
      <c r="E1481" t="s">
        <v>16</v>
      </c>
      <c r="F1481" t="str">
        <f t="shared" ref="F1481:G1481" si="3077">F1456</f>
        <v>US</v>
      </c>
      <c r="G1481" t="str">
        <f t="shared" si="3077"/>
        <v>NULL</v>
      </c>
      <c r="H1481" t="s">
        <v>2353</v>
      </c>
      <c r="I1481" t="str">
        <f t="shared" si="2956"/>
        <v>Non-Document</v>
      </c>
      <c r="J1481">
        <f t="shared" si="2961"/>
        <v>6</v>
      </c>
      <c r="K1481">
        <f t="shared" ref="K1481:L1481" si="3078">K1456</f>
        <v>70</v>
      </c>
      <c r="L1481">
        <f t="shared" si="3078"/>
        <v>300</v>
      </c>
      <c r="M1481">
        <f>INDEX('Express Worldwide Export'!$C$14:$S$170,MATCH('Rate Load ExpressWW Export'!L1481,'Express Worldwide Export'!$B$14:$B$170,0),MATCH("Zone "&amp;'Rate Load ExpressWW Export'!J1481,'Express Worldwide Export'!$C$13:$S$13,0))*1</f>
        <v>2.4</v>
      </c>
      <c r="N1481" t="str">
        <f t="shared" si="2958"/>
        <v>Per0.5KG_A</v>
      </c>
      <c r="O1481" t="s">
        <v>2310</v>
      </c>
      <c r="P1481">
        <f>P1480+(K1481-K1480)*2*M1480</f>
        <v>172.05</v>
      </c>
      <c r="R1481" t="str">
        <f t="shared" si="2950"/>
        <v>('DHL','2024-01-01','2024-12-31','12376','Export','US',NULL,'EXPRESS WW (NON-DOC) ','Non-Document','6',70,300,2.4,'Per0.5KG_A','AppliedMaterials_2024',172.05),</v>
      </c>
    </row>
    <row r="1482" spans="1:18" x14ac:dyDescent="0.3">
      <c r="A1482" t="str">
        <f t="shared" si="2959"/>
        <v>DHL</v>
      </c>
      <c r="B1482" s="1" t="s">
        <v>21</v>
      </c>
      <c r="C1482" s="1" t="s">
        <v>2309</v>
      </c>
      <c r="D1482">
        <v>12376</v>
      </c>
      <c r="E1482" t="s">
        <v>16</v>
      </c>
      <c r="F1482" t="str">
        <f t="shared" ref="F1482:G1482" si="3079">F1457</f>
        <v>US</v>
      </c>
      <c r="G1482" t="str">
        <f t="shared" si="3079"/>
        <v>NULL</v>
      </c>
      <c r="H1482" t="s">
        <v>2353</v>
      </c>
      <c r="I1482" t="str">
        <f t="shared" si="2956"/>
        <v>Non-Document</v>
      </c>
      <c r="J1482">
        <f t="shared" si="2961"/>
        <v>6</v>
      </c>
      <c r="K1482">
        <f t="shared" ref="K1482:L1482" si="3080">K1457</f>
        <v>300</v>
      </c>
      <c r="L1482">
        <f t="shared" si="3080"/>
        <v>99999</v>
      </c>
      <c r="M1482">
        <f>INDEX('Express Worldwide Export'!$C$14:$S$170,MATCH('Rate Load ExpressWW Export'!L1482,'Express Worldwide Export'!$B$14:$B$170,0),MATCH("Zone "&amp;'Rate Load ExpressWW Export'!J1482,'Express Worldwide Export'!$C$13:$S$13,0))*1</f>
        <v>2.3199999999999998</v>
      </c>
      <c r="N1482" t="str">
        <f t="shared" si="2958"/>
        <v>Per0.5KG_A</v>
      </c>
      <c r="O1482" t="s">
        <v>2310</v>
      </c>
      <c r="P1482">
        <f>P1481+(K1482-K1481)*2*M1481</f>
        <v>1276.05</v>
      </c>
      <c r="R1482" t="str">
        <f t="shared" si="2950"/>
        <v>('DHL','2024-01-01','2024-12-31','12376','Export','US',NULL,'EXPRESS WW (NON-DOC) ','Non-Document','6',300,99999,2.32,'Per0.5KG_A','AppliedMaterials_2024',1276.05),</v>
      </c>
    </row>
    <row r="1483" spans="1:18" x14ac:dyDescent="0.3">
      <c r="A1483" t="str">
        <f t="shared" si="2959"/>
        <v>DHL</v>
      </c>
      <c r="B1483" s="1" t="s">
        <v>21</v>
      </c>
      <c r="C1483" s="1" t="s">
        <v>2309</v>
      </c>
      <c r="D1483">
        <v>12376</v>
      </c>
      <c r="E1483" t="s">
        <v>16</v>
      </c>
      <c r="F1483" t="str">
        <f t="shared" ref="F1483:G1483" si="3081">F1458</f>
        <v>US</v>
      </c>
      <c r="G1483" t="str">
        <f t="shared" si="3081"/>
        <v>NULL</v>
      </c>
      <c r="H1483" t="s">
        <v>2353</v>
      </c>
      <c r="I1483" t="str">
        <f t="shared" si="2956"/>
        <v>Non-Document</v>
      </c>
      <c r="J1483">
        <f t="shared" si="2961"/>
        <v>7</v>
      </c>
      <c r="K1483">
        <f t="shared" ref="K1483:L1483" si="3082">K1458</f>
        <v>0</v>
      </c>
      <c r="L1483">
        <f t="shared" si="3082"/>
        <v>0.5</v>
      </c>
      <c r="M1483">
        <f>INDEX('Express Worldwide Export'!$C$14:$S$170,MATCH('Rate Load ExpressWW Export'!L1483,'Express Worldwide Export'!$B$14:$B$170,0),MATCH("Zone "&amp;'Rate Load ExpressWW Export'!J1483,'Express Worldwide Export'!$C$13:$S$13,0))*1</f>
        <v>20.72</v>
      </c>
      <c r="N1483" t="str">
        <f t="shared" si="2958"/>
        <v>Flat KG</v>
      </c>
      <c r="O1483" t="s">
        <v>2310</v>
      </c>
      <c r="P1483" t="s">
        <v>18</v>
      </c>
      <c r="R1483" t="str">
        <f t="shared" ref="R1483:R1546" si="3083">SUBSTITUTE(IF(OR(ROW(A1483)=2,MOD(ROW(A1483),1000)=0),"insert into tnl_rating.dbo.dhl_express_rate_master values ('DHL','"&amp;B1483&amp;"','"&amp;C1483&amp;"','"&amp;D1483&amp;"','"&amp;E1483&amp;"','"&amp;F1483&amp;"','"&amp;G1483&amp;"','"&amp;H1483&amp;"','"&amp;I1483&amp;"','"&amp;J1483&amp;"',"&amp;K1483&amp;","&amp;L1483&amp;","&amp;M1483&amp;",'"&amp;N1483&amp;"','"&amp;O1483&amp;"',"&amp;P1483&amp;"),",IF(OR(A1484="",MOD(ROW(A1484),1000)=0),"('DHL','"&amp;B1483&amp;"','"&amp;C1483&amp;"','"&amp;D1483&amp;"','"&amp;E1483&amp;"','"&amp;F1483&amp;"','"&amp;G1483&amp;"','"&amp;H1483&amp;"','"&amp;I1483&amp;"','"&amp;J1483&amp;"',"&amp;K1483&amp;","&amp;L1483&amp;","&amp;M1483&amp;",'"&amp;N1483&amp;"','"&amp;O1483&amp;"',"&amp;P1483&amp;")","('DHL','"&amp;B1483&amp;"','"&amp;C1483&amp;"','"&amp;D1483&amp;"','"&amp;E1483&amp;"','"&amp;F1483&amp;"','"&amp;G1483&amp;"','"&amp;H1483&amp;"','"&amp;I1483&amp;"','"&amp;J1483&amp;"',"&amp;K1483&amp;","&amp;L1483&amp;","&amp;M1483&amp;",'"&amp;N1483&amp;"','"&amp;O1483&amp;"',"&amp;P1483&amp;"),")),"'NULL'","NULL")</f>
        <v>('DHL','2024-01-01','2024-12-31','12376','Export','US',NULL,'EXPRESS WW (NON-DOC) ','Non-Document','7',0,0.5,20.72,'Flat KG','AppliedMaterials_2024',NULL),</v>
      </c>
    </row>
    <row r="1484" spans="1:18" x14ac:dyDescent="0.3">
      <c r="A1484" t="str">
        <f t="shared" si="2959"/>
        <v>DHL</v>
      </c>
      <c r="B1484" s="1" t="s">
        <v>21</v>
      </c>
      <c r="C1484" s="1" t="s">
        <v>2309</v>
      </c>
      <c r="D1484">
        <v>12376</v>
      </c>
      <c r="E1484" t="s">
        <v>16</v>
      </c>
      <c r="F1484" t="str">
        <f t="shared" ref="F1484:G1484" si="3084">F1459</f>
        <v>US</v>
      </c>
      <c r="G1484" t="str">
        <f t="shared" si="3084"/>
        <v>NULL</v>
      </c>
      <c r="H1484" t="s">
        <v>2353</v>
      </c>
      <c r="I1484" t="str">
        <f t="shared" si="2956"/>
        <v>Non-Document</v>
      </c>
      <c r="J1484">
        <f t="shared" si="2961"/>
        <v>7</v>
      </c>
      <c r="K1484">
        <f t="shared" ref="K1484:L1484" si="3085">K1459</f>
        <v>0.5</v>
      </c>
      <c r="L1484">
        <f t="shared" si="3085"/>
        <v>1</v>
      </c>
      <c r="M1484">
        <f>INDEX('Express Worldwide Export'!$C$14:$S$170,MATCH('Rate Load ExpressWW Export'!L1484,'Express Worldwide Export'!$B$14:$B$170,0),MATCH("Zone "&amp;'Rate Load ExpressWW Export'!J1484,'Express Worldwide Export'!$C$13:$S$13,0))*1</f>
        <v>22.97</v>
      </c>
      <c r="N1484" t="str">
        <f t="shared" si="2958"/>
        <v>Flat KG</v>
      </c>
      <c r="O1484" t="s">
        <v>2310</v>
      </c>
      <c r="P1484" t="s">
        <v>18</v>
      </c>
      <c r="R1484" t="str">
        <f t="shared" si="3083"/>
        <v>('DHL','2024-01-01','2024-12-31','12376','Export','US',NULL,'EXPRESS WW (NON-DOC) ','Non-Document','7',0.5,1,22.97,'Flat KG','AppliedMaterials_2024',NULL),</v>
      </c>
    </row>
    <row r="1485" spans="1:18" x14ac:dyDescent="0.3">
      <c r="A1485" t="str">
        <f t="shared" si="2959"/>
        <v>DHL</v>
      </c>
      <c r="B1485" s="1" t="s">
        <v>21</v>
      </c>
      <c r="C1485" s="1" t="s">
        <v>2309</v>
      </c>
      <c r="D1485">
        <v>12376</v>
      </c>
      <c r="E1485" t="s">
        <v>16</v>
      </c>
      <c r="F1485" t="str">
        <f t="shared" ref="F1485:G1485" si="3086">F1460</f>
        <v>US</v>
      </c>
      <c r="G1485" t="str">
        <f t="shared" si="3086"/>
        <v>NULL</v>
      </c>
      <c r="H1485" t="s">
        <v>2353</v>
      </c>
      <c r="I1485" t="str">
        <f t="shared" si="2956"/>
        <v>Non-Document</v>
      </c>
      <c r="J1485">
        <f t="shared" si="2961"/>
        <v>7</v>
      </c>
      <c r="K1485">
        <f t="shared" ref="K1485:L1485" si="3087">K1460</f>
        <v>1</v>
      </c>
      <c r="L1485">
        <f t="shared" si="3087"/>
        <v>1.5</v>
      </c>
      <c r="M1485">
        <f>INDEX('Express Worldwide Export'!$C$14:$S$170,MATCH('Rate Load ExpressWW Export'!L1485,'Express Worldwide Export'!$B$14:$B$170,0),MATCH("Zone "&amp;'Rate Load ExpressWW Export'!J1485,'Express Worldwide Export'!$C$13:$S$13,0))*1</f>
        <v>24.74</v>
      </c>
      <c r="N1485" t="str">
        <f t="shared" si="2958"/>
        <v>Flat KG</v>
      </c>
      <c r="O1485" t="s">
        <v>2310</v>
      </c>
      <c r="P1485" t="s">
        <v>18</v>
      </c>
      <c r="R1485" t="str">
        <f t="shared" si="3083"/>
        <v>('DHL','2024-01-01','2024-12-31','12376','Export','US',NULL,'EXPRESS WW (NON-DOC) ','Non-Document','7',1,1.5,24.74,'Flat KG','AppliedMaterials_2024',NULL),</v>
      </c>
    </row>
    <row r="1486" spans="1:18" x14ac:dyDescent="0.3">
      <c r="A1486" t="str">
        <f t="shared" si="2959"/>
        <v>DHL</v>
      </c>
      <c r="B1486" s="1" t="s">
        <v>21</v>
      </c>
      <c r="C1486" s="1" t="s">
        <v>2309</v>
      </c>
      <c r="D1486">
        <v>12376</v>
      </c>
      <c r="E1486" t="s">
        <v>16</v>
      </c>
      <c r="F1486" t="str">
        <f t="shared" ref="F1486:G1486" si="3088">F1461</f>
        <v>US</v>
      </c>
      <c r="G1486" t="str">
        <f t="shared" si="3088"/>
        <v>NULL</v>
      </c>
      <c r="H1486" t="s">
        <v>2353</v>
      </c>
      <c r="I1486" t="str">
        <f t="shared" ref="I1486:I1549" si="3089">I1461</f>
        <v>Non-Document</v>
      </c>
      <c r="J1486">
        <f t="shared" si="2961"/>
        <v>7</v>
      </c>
      <c r="K1486">
        <f t="shared" ref="K1486:L1486" si="3090">K1461</f>
        <v>1.5</v>
      </c>
      <c r="L1486">
        <f t="shared" si="3090"/>
        <v>2</v>
      </c>
      <c r="M1486">
        <f>INDEX('Express Worldwide Export'!$C$14:$S$170,MATCH('Rate Load ExpressWW Export'!L1486,'Express Worldwide Export'!$B$14:$B$170,0),MATCH("Zone "&amp;'Rate Load ExpressWW Export'!J1486,'Express Worldwide Export'!$C$13:$S$13,0))*1</f>
        <v>26.51</v>
      </c>
      <c r="N1486" t="str">
        <f t="shared" ref="N1486:N1549" si="3091">N1461</f>
        <v>Flat KG</v>
      </c>
      <c r="O1486" t="s">
        <v>2310</v>
      </c>
      <c r="P1486" t="s">
        <v>18</v>
      </c>
      <c r="R1486" t="str">
        <f t="shared" si="3083"/>
        <v>('DHL','2024-01-01','2024-12-31','12376','Export','US',NULL,'EXPRESS WW (NON-DOC) ','Non-Document','7',1.5,2,26.51,'Flat KG','AppliedMaterials_2024',NULL),</v>
      </c>
    </row>
    <row r="1487" spans="1:18" x14ac:dyDescent="0.3">
      <c r="A1487" t="str">
        <f t="shared" ref="A1487:A1550" si="3092">A1462</f>
        <v>DHL</v>
      </c>
      <c r="B1487" s="1" t="s">
        <v>21</v>
      </c>
      <c r="C1487" s="1" t="s">
        <v>2309</v>
      </c>
      <c r="D1487">
        <v>12376</v>
      </c>
      <c r="E1487" t="s">
        <v>16</v>
      </c>
      <c r="F1487" t="str">
        <f t="shared" ref="F1487:G1487" si="3093">F1462</f>
        <v>US</v>
      </c>
      <c r="G1487" t="str">
        <f t="shared" si="3093"/>
        <v>NULL</v>
      </c>
      <c r="H1487" t="s">
        <v>2353</v>
      </c>
      <c r="I1487" t="str">
        <f t="shared" si="3089"/>
        <v>Non-Document</v>
      </c>
      <c r="J1487">
        <f t="shared" ref="J1487:J1550" si="3094">J1462+1</f>
        <v>7</v>
      </c>
      <c r="K1487">
        <f t="shared" ref="K1487:L1487" si="3095">K1462</f>
        <v>2</v>
      </c>
      <c r="L1487">
        <f t="shared" si="3095"/>
        <v>2.5</v>
      </c>
      <c r="M1487">
        <f>INDEX('Express Worldwide Export'!$C$14:$S$170,MATCH('Rate Load ExpressWW Export'!L1487,'Express Worldwide Export'!$B$14:$B$170,0),MATCH("Zone "&amp;'Rate Load ExpressWW Export'!J1487,'Express Worldwide Export'!$C$13:$S$13,0))*1</f>
        <v>27.91</v>
      </c>
      <c r="N1487" t="str">
        <f t="shared" si="3091"/>
        <v>Flat KG</v>
      </c>
      <c r="O1487" t="s">
        <v>2310</v>
      </c>
      <c r="P1487" t="s">
        <v>18</v>
      </c>
      <c r="R1487" t="str">
        <f t="shared" si="3083"/>
        <v>('DHL','2024-01-01','2024-12-31','12376','Export','US',NULL,'EXPRESS WW (NON-DOC) ','Non-Document','7',2,2.5,27.91,'Flat KG','AppliedMaterials_2024',NULL),</v>
      </c>
    </row>
    <row r="1488" spans="1:18" x14ac:dyDescent="0.3">
      <c r="A1488" t="str">
        <f t="shared" si="3092"/>
        <v>DHL</v>
      </c>
      <c r="B1488" s="1" t="s">
        <v>21</v>
      </c>
      <c r="C1488" s="1" t="s">
        <v>2309</v>
      </c>
      <c r="D1488">
        <v>12376</v>
      </c>
      <c r="E1488" t="s">
        <v>16</v>
      </c>
      <c r="F1488" t="str">
        <f t="shared" ref="F1488:G1488" si="3096">F1463</f>
        <v>US</v>
      </c>
      <c r="G1488" t="str">
        <f t="shared" si="3096"/>
        <v>NULL</v>
      </c>
      <c r="H1488" t="s">
        <v>2353</v>
      </c>
      <c r="I1488" t="str">
        <f t="shared" si="3089"/>
        <v>Non-Document</v>
      </c>
      <c r="J1488">
        <f t="shared" si="3094"/>
        <v>7</v>
      </c>
      <c r="K1488">
        <f t="shared" ref="K1488:L1488" si="3097">K1463</f>
        <v>2.5</v>
      </c>
      <c r="L1488">
        <f t="shared" si="3097"/>
        <v>3</v>
      </c>
      <c r="M1488">
        <f>INDEX('Express Worldwide Export'!$C$14:$S$170,MATCH('Rate Load ExpressWW Export'!L1488,'Express Worldwide Export'!$B$14:$B$170,0),MATCH("Zone "&amp;'Rate Load ExpressWW Export'!J1488,'Express Worldwide Export'!$C$13:$S$13,0))*1</f>
        <v>29.45</v>
      </c>
      <c r="N1488" t="str">
        <f t="shared" si="3091"/>
        <v>Flat KG</v>
      </c>
      <c r="O1488" t="s">
        <v>2310</v>
      </c>
      <c r="P1488" t="s">
        <v>18</v>
      </c>
      <c r="R1488" t="str">
        <f t="shared" si="3083"/>
        <v>('DHL','2024-01-01','2024-12-31','12376','Export','US',NULL,'EXPRESS WW (NON-DOC) ','Non-Document','7',2.5,3,29.45,'Flat KG','AppliedMaterials_2024',NULL),</v>
      </c>
    </row>
    <row r="1489" spans="1:18" x14ac:dyDescent="0.3">
      <c r="A1489" t="str">
        <f t="shared" si="3092"/>
        <v>DHL</v>
      </c>
      <c r="B1489" s="1" t="s">
        <v>21</v>
      </c>
      <c r="C1489" s="1" t="s">
        <v>2309</v>
      </c>
      <c r="D1489">
        <v>12376</v>
      </c>
      <c r="E1489" t="s">
        <v>16</v>
      </c>
      <c r="F1489" t="str">
        <f t="shared" ref="F1489:G1489" si="3098">F1464</f>
        <v>US</v>
      </c>
      <c r="G1489" t="str">
        <f t="shared" si="3098"/>
        <v>NULL</v>
      </c>
      <c r="H1489" t="s">
        <v>2353</v>
      </c>
      <c r="I1489" t="str">
        <f t="shared" si="3089"/>
        <v>Non-Document</v>
      </c>
      <c r="J1489">
        <f t="shared" si="3094"/>
        <v>7</v>
      </c>
      <c r="K1489">
        <f t="shared" ref="K1489:L1489" si="3099">K1464</f>
        <v>3</v>
      </c>
      <c r="L1489">
        <f t="shared" si="3099"/>
        <v>3.5</v>
      </c>
      <c r="M1489">
        <f>INDEX('Express Worldwide Export'!$C$14:$S$170,MATCH('Rate Load ExpressWW Export'!L1489,'Express Worldwide Export'!$B$14:$B$170,0),MATCH("Zone "&amp;'Rate Load ExpressWW Export'!J1489,'Express Worldwide Export'!$C$13:$S$13,0))*1</f>
        <v>30.99</v>
      </c>
      <c r="N1489" t="str">
        <f t="shared" si="3091"/>
        <v>Flat KG</v>
      </c>
      <c r="O1489" t="s">
        <v>2310</v>
      </c>
      <c r="P1489" t="s">
        <v>18</v>
      </c>
      <c r="R1489" t="str">
        <f t="shared" si="3083"/>
        <v>('DHL','2024-01-01','2024-12-31','12376','Export','US',NULL,'EXPRESS WW (NON-DOC) ','Non-Document','7',3,3.5,30.99,'Flat KG','AppliedMaterials_2024',NULL),</v>
      </c>
    </row>
    <row r="1490" spans="1:18" x14ac:dyDescent="0.3">
      <c r="A1490" t="str">
        <f t="shared" si="3092"/>
        <v>DHL</v>
      </c>
      <c r="B1490" s="1" t="s">
        <v>21</v>
      </c>
      <c r="C1490" s="1" t="s">
        <v>2309</v>
      </c>
      <c r="D1490">
        <v>12376</v>
      </c>
      <c r="E1490" t="s">
        <v>16</v>
      </c>
      <c r="F1490" t="str">
        <f t="shared" ref="F1490:G1490" si="3100">F1465</f>
        <v>US</v>
      </c>
      <c r="G1490" t="str">
        <f t="shared" si="3100"/>
        <v>NULL</v>
      </c>
      <c r="H1490" t="s">
        <v>2353</v>
      </c>
      <c r="I1490" t="str">
        <f t="shared" si="3089"/>
        <v>Non-Document</v>
      </c>
      <c r="J1490">
        <f t="shared" si="3094"/>
        <v>7</v>
      </c>
      <c r="K1490">
        <f t="shared" ref="K1490:L1490" si="3101">K1465</f>
        <v>3.5</v>
      </c>
      <c r="L1490">
        <f t="shared" si="3101"/>
        <v>4</v>
      </c>
      <c r="M1490">
        <f>INDEX('Express Worldwide Export'!$C$14:$S$170,MATCH('Rate Load ExpressWW Export'!L1490,'Express Worldwide Export'!$B$14:$B$170,0),MATCH("Zone "&amp;'Rate Load ExpressWW Export'!J1490,'Express Worldwide Export'!$C$13:$S$13,0))*1</f>
        <v>32.53</v>
      </c>
      <c r="N1490" t="str">
        <f t="shared" si="3091"/>
        <v>Flat KG</v>
      </c>
      <c r="O1490" t="s">
        <v>2310</v>
      </c>
      <c r="P1490" t="s">
        <v>18</v>
      </c>
      <c r="R1490" t="str">
        <f t="shared" si="3083"/>
        <v>('DHL','2024-01-01','2024-12-31','12376','Export','US',NULL,'EXPRESS WW (NON-DOC) ','Non-Document','7',3.5,4,32.53,'Flat KG','AppliedMaterials_2024',NULL),</v>
      </c>
    </row>
    <row r="1491" spans="1:18" x14ac:dyDescent="0.3">
      <c r="A1491" t="str">
        <f t="shared" si="3092"/>
        <v>DHL</v>
      </c>
      <c r="B1491" s="1" t="s">
        <v>21</v>
      </c>
      <c r="C1491" s="1" t="s">
        <v>2309</v>
      </c>
      <c r="D1491">
        <v>12376</v>
      </c>
      <c r="E1491" t="s">
        <v>16</v>
      </c>
      <c r="F1491" t="str">
        <f t="shared" ref="F1491:G1491" si="3102">F1466</f>
        <v>US</v>
      </c>
      <c r="G1491" t="str">
        <f t="shared" si="3102"/>
        <v>NULL</v>
      </c>
      <c r="H1491" t="s">
        <v>2353</v>
      </c>
      <c r="I1491" t="str">
        <f t="shared" si="3089"/>
        <v>Non-Document</v>
      </c>
      <c r="J1491">
        <f t="shared" si="3094"/>
        <v>7</v>
      </c>
      <c r="K1491">
        <f t="shared" ref="K1491:L1491" si="3103">K1466</f>
        <v>4</v>
      </c>
      <c r="L1491">
        <f t="shared" si="3103"/>
        <v>4.5</v>
      </c>
      <c r="M1491">
        <f>INDEX('Express Worldwide Export'!$C$14:$S$170,MATCH('Rate Load ExpressWW Export'!L1491,'Express Worldwide Export'!$B$14:$B$170,0),MATCH("Zone "&amp;'Rate Load ExpressWW Export'!J1491,'Express Worldwide Export'!$C$13:$S$13,0))*1</f>
        <v>34.07</v>
      </c>
      <c r="N1491" t="str">
        <f t="shared" si="3091"/>
        <v>Flat KG</v>
      </c>
      <c r="O1491" t="s">
        <v>2310</v>
      </c>
      <c r="P1491" t="s">
        <v>18</v>
      </c>
      <c r="R1491" t="str">
        <f t="shared" si="3083"/>
        <v>('DHL','2024-01-01','2024-12-31','12376','Export','US',NULL,'EXPRESS WW (NON-DOC) ','Non-Document','7',4,4.5,34.07,'Flat KG','AppliedMaterials_2024',NULL),</v>
      </c>
    </row>
    <row r="1492" spans="1:18" x14ac:dyDescent="0.3">
      <c r="A1492" t="str">
        <f t="shared" si="3092"/>
        <v>DHL</v>
      </c>
      <c r="B1492" s="1" t="s">
        <v>21</v>
      </c>
      <c r="C1492" s="1" t="s">
        <v>2309</v>
      </c>
      <c r="D1492">
        <v>12376</v>
      </c>
      <c r="E1492" t="s">
        <v>16</v>
      </c>
      <c r="F1492" t="str">
        <f t="shared" ref="F1492:G1492" si="3104">F1467</f>
        <v>US</v>
      </c>
      <c r="G1492" t="str">
        <f t="shared" si="3104"/>
        <v>NULL</v>
      </c>
      <c r="H1492" t="s">
        <v>2353</v>
      </c>
      <c r="I1492" t="str">
        <f t="shared" si="3089"/>
        <v>Non-Document</v>
      </c>
      <c r="J1492">
        <f t="shared" si="3094"/>
        <v>7</v>
      </c>
      <c r="K1492">
        <f t="shared" ref="K1492:L1492" si="3105">K1467</f>
        <v>4.5</v>
      </c>
      <c r="L1492">
        <f t="shared" si="3105"/>
        <v>5</v>
      </c>
      <c r="M1492">
        <f>INDEX('Express Worldwide Export'!$C$14:$S$170,MATCH('Rate Load ExpressWW Export'!L1492,'Express Worldwide Export'!$B$14:$B$170,0),MATCH("Zone "&amp;'Rate Load ExpressWW Export'!J1492,'Express Worldwide Export'!$C$13:$S$13,0))*1</f>
        <v>35.61</v>
      </c>
      <c r="N1492" t="str">
        <f t="shared" si="3091"/>
        <v>Flat KG</v>
      </c>
      <c r="O1492" t="s">
        <v>2310</v>
      </c>
      <c r="P1492" t="s">
        <v>18</v>
      </c>
      <c r="R1492" t="str">
        <f t="shared" si="3083"/>
        <v>('DHL','2024-01-01','2024-12-31','12376','Export','US',NULL,'EXPRESS WW (NON-DOC) ','Non-Document','7',4.5,5,35.61,'Flat KG','AppliedMaterials_2024',NULL),</v>
      </c>
    </row>
    <row r="1493" spans="1:18" x14ac:dyDescent="0.3">
      <c r="A1493" t="str">
        <f t="shared" si="3092"/>
        <v>DHL</v>
      </c>
      <c r="B1493" s="1" t="s">
        <v>21</v>
      </c>
      <c r="C1493" s="1" t="s">
        <v>2309</v>
      </c>
      <c r="D1493">
        <v>12376</v>
      </c>
      <c r="E1493" t="s">
        <v>16</v>
      </c>
      <c r="F1493" t="str">
        <f t="shared" ref="F1493:G1493" si="3106">F1468</f>
        <v>US</v>
      </c>
      <c r="G1493" t="str">
        <f t="shared" si="3106"/>
        <v>NULL</v>
      </c>
      <c r="H1493" t="s">
        <v>2353</v>
      </c>
      <c r="I1493" t="str">
        <f t="shared" si="3089"/>
        <v>Non-Document</v>
      </c>
      <c r="J1493">
        <f t="shared" si="3094"/>
        <v>7</v>
      </c>
      <c r="K1493">
        <f t="shared" ref="K1493:L1493" si="3107">K1468</f>
        <v>5</v>
      </c>
      <c r="L1493">
        <f t="shared" si="3107"/>
        <v>5.5</v>
      </c>
      <c r="M1493">
        <f>INDEX('Express Worldwide Export'!$C$14:$S$170,MATCH('Rate Load ExpressWW Export'!L1493,'Express Worldwide Export'!$B$14:$B$170,0),MATCH("Zone "&amp;'Rate Load ExpressWW Export'!J1493,'Express Worldwide Export'!$C$13:$S$13,0))*1</f>
        <v>37.32</v>
      </c>
      <c r="N1493" t="str">
        <f t="shared" si="3091"/>
        <v>Flat KG</v>
      </c>
      <c r="O1493" t="s">
        <v>2310</v>
      </c>
      <c r="P1493" t="s">
        <v>18</v>
      </c>
      <c r="R1493" t="str">
        <f t="shared" si="3083"/>
        <v>('DHL','2024-01-01','2024-12-31','12376','Export','US',NULL,'EXPRESS WW (NON-DOC) ','Non-Document','7',5,5.5,37.32,'Flat KG','AppliedMaterials_2024',NULL),</v>
      </c>
    </row>
    <row r="1494" spans="1:18" x14ac:dyDescent="0.3">
      <c r="A1494" t="str">
        <f t="shared" si="3092"/>
        <v>DHL</v>
      </c>
      <c r="B1494" s="1" t="s">
        <v>21</v>
      </c>
      <c r="C1494" s="1" t="s">
        <v>2309</v>
      </c>
      <c r="D1494">
        <v>12376</v>
      </c>
      <c r="E1494" t="s">
        <v>16</v>
      </c>
      <c r="F1494" t="str">
        <f t="shared" ref="F1494:G1494" si="3108">F1469</f>
        <v>US</v>
      </c>
      <c r="G1494" t="str">
        <f t="shared" si="3108"/>
        <v>NULL</v>
      </c>
      <c r="H1494" t="s">
        <v>2353</v>
      </c>
      <c r="I1494" t="str">
        <f t="shared" si="3089"/>
        <v>Non-Document</v>
      </c>
      <c r="J1494">
        <f t="shared" si="3094"/>
        <v>7</v>
      </c>
      <c r="K1494">
        <f t="shared" ref="K1494:L1494" si="3109">K1469</f>
        <v>5.5</v>
      </c>
      <c r="L1494">
        <f t="shared" si="3109"/>
        <v>6</v>
      </c>
      <c r="M1494">
        <f>INDEX('Express Worldwide Export'!$C$14:$S$170,MATCH('Rate Load ExpressWW Export'!L1494,'Express Worldwide Export'!$B$14:$B$170,0),MATCH("Zone "&amp;'Rate Load ExpressWW Export'!J1494,'Express Worldwide Export'!$C$13:$S$13,0))*1</f>
        <v>39.03</v>
      </c>
      <c r="N1494" t="str">
        <f t="shared" si="3091"/>
        <v>Flat KG</v>
      </c>
      <c r="O1494" t="s">
        <v>2310</v>
      </c>
      <c r="P1494" t="s">
        <v>18</v>
      </c>
      <c r="R1494" t="str">
        <f t="shared" si="3083"/>
        <v>('DHL','2024-01-01','2024-12-31','12376','Export','US',NULL,'EXPRESS WW (NON-DOC) ','Non-Document','7',5.5,6,39.03,'Flat KG','AppliedMaterials_2024',NULL),</v>
      </c>
    </row>
    <row r="1495" spans="1:18" x14ac:dyDescent="0.3">
      <c r="A1495" t="str">
        <f t="shared" si="3092"/>
        <v>DHL</v>
      </c>
      <c r="B1495" s="1" t="s">
        <v>21</v>
      </c>
      <c r="C1495" s="1" t="s">
        <v>2309</v>
      </c>
      <c r="D1495">
        <v>12376</v>
      </c>
      <c r="E1495" t="s">
        <v>16</v>
      </c>
      <c r="F1495" t="str">
        <f t="shared" ref="F1495:G1495" si="3110">F1470</f>
        <v>US</v>
      </c>
      <c r="G1495" t="str">
        <f t="shared" si="3110"/>
        <v>NULL</v>
      </c>
      <c r="H1495" t="s">
        <v>2353</v>
      </c>
      <c r="I1495" t="str">
        <f t="shared" si="3089"/>
        <v>Non-Document</v>
      </c>
      <c r="J1495">
        <f t="shared" si="3094"/>
        <v>7</v>
      </c>
      <c r="K1495">
        <f t="shared" ref="K1495:L1495" si="3111">K1470</f>
        <v>6</v>
      </c>
      <c r="L1495">
        <f t="shared" si="3111"/>
        <v>6.5</v>
      </c>
      <c r="M1495">
        <f>INDEX('Express Worldwide Export'!$C$14:$S$170,MATCH('Rate Load ExpressWW Export'!L1495,'Express Worldwide Export'!$B$14:$B$170,0),MATCH("Zone "&amp;'Rate Load ExpressWW Export'!J1495,'Express Worldwide Export'!$C$13:$S$13,0))*1</f>
        <v>40.74</v>
      </c>
      <c r="N1495" t="str">
        <f t="shared" si="3091"/>
        <v>Flat KG</v>
      </c>
      <c r="O1495" t="s">
        <v>2310</v>
      </c>
      <c r="P1495" t="s">
        <v>18</v>
      </c>
      <c r="R1495" t="str">
        <f t="shared" si="3083"/>
        <v>('DHL','2024-01-01','2024-12-31','12376','Export','US',NULL,'EXPRESS WW (NON-DOC) ','Non-Document','7',6,6.5,40.74,'Flat KG','AppliedMaterials_2024',NULL),</v>
      </c>
    </row>
    <row r="1496" spans="1:18" x14ac:dyDescent="0.3">
      <c r="A1496" t="str">
        <f t="shared" si="3092"/>
        <v>DHL</v>
      </c>
      <c r="B1496" s="1" t="s">
        <v>21</v>
      </c>
      <c r="C1496" s="1" t="s">
        <v>2309</v>
      </c>
      <c r="D1496">
        <v>12376</v>
      </c>
      <c r="E1496" t="s">
        <v>16</v>
      </c>
      <c r="F1496" t="str">
        <f t="shared" ref="F1496:G1496" si="3112">F1471</f>
        <v>US</v>
      </c>
      <c r="G1496" t="str">
        <f t="shared" si="3112"/>
        <v>NULL</v>
      </c>
      <c r="H1496" t="s">
        <v>2353</v>
      </c>
      <c r="I1496" t="str">
        <f t="shared" si="3089"/>
        <v>Non-Document</v>
      </c>
      <c r="J1496">
        <f t="shared" si="3094"/>
        <v>7</v>
      </c>
      <c r="K1496">
        <f t="shared" ref="K1496:L1496" si="3113">K1471</f>
        <v>6.5</v>
      </c>
      <c r="L1496">
        <f t="shared" si="3113"/>
        <v>7</v>
      </c>
      <c r="M1496">
        <f>INDEX('Express Worldwide Export'!$C$14:$S$170,MATCH('Rate Load ExpressWW Export'!L1496,'Express Worldwide Export'!$B$14:$B$170,0),MATCH("Zone "&amp;'Rate Load ExpressWW Export'!J1496,'Express Worldwide Export'!$C$13:$S$13,0))*1</f>
        <v>42.45</v>
      </c>
      <c r="N1496" t="str">
        <f t="shared" si="3091"/>
        <v>Flat KG</v>
      </c>
      <c r="O1496" t="s">
        <v>2310</v>
      </c>
      <c r="P1496" t="s">
        <v>18</v>
      </c>
      <c r="R1496" t="str">
        <f t="shared" si="3083"/>
        <v>('DHL','2024-01-01','2024-12-31','12376','Export','US',NULL,'EXPRESS WW (NON-DOC) ','Non-Document','7',6.5,7,42.45,'Flat KG','AppliedMaterials_2024',NULL),</v>
      </c>
    </row>
    <row r="1497" spans="1:18" x14ac:dyDescent="0.3">
      <c r="A1497" t="str">
        <f t="shared" si="3092"/>
        <v>DHL</v>
      </c>
      <c r="B1497" s="1" t="s">
        <v>21</v>
      </c>
      <c r="C1497" s="1" t="s">
        <v>2309</v>
      </c>
      <c r="D1497">
        <v>12376</v>
      </c>
      <c r="E1497" t="s">
        <v>16</v>
      </c>
      <c r="F1497" t="str">
        <f t="shared" ref="F1497:G1497" si="3114">F1472</f>
        <v>US</v>
      </c>
      <c r="G1497" t="str">
        <f t="shared" si="3114"/>
        <v>NULL</v>
      </c>
      <c r="H1497" t="s">
        <v>2353</v>
      </c>
      <c r="I1497" t="str">
        <f t="shared" si="3089"/>
        <v>Non-Document</v>
      </c>
      <c r="J1497">
        <f t="shared" si="3094"/>
        <v>7</v>
      </c>
      <c r="K1497">
        <f t="shared" ref="K1497:L1497" si="3115">K1472</f>
        <v>7</v>
      </c>
      <c r="L1497">
        <f t="shared" si="3115"/>
        <v>7.5</v>
      </c>
      <c r="M1497">
        <f>INDEX('Express Worldwide Export'!$C$14:$S$170,MATCH('Rate Load ExpressWW Export'!L1497,'Express Worldwide Export'!$B$14:$B$170,0),MATCH("Zone "&amp;'Rate Load ExpressWW Export'!J1497,'Express Worldwide Export'!$C$13:$S$13,0))*1</f>
        <v>44.16</v>
      </c>
      <c r="N1497" t="str">
        <f t="shared" si="3091"/>
        <v>Flat KG</v>
      </c>
      <c r="O1497" t="s">
        <v>2310</v>
      </c>
      <c r="P1497" t="s">
        <v>18</v>
      </c>
      <c r="R1497" t="str">
        <f t="shared" si="3083"/>
        <v>('DHL','2024-01-01','2024-12-31','12376','Export','US',NULL,'EXPRESS WW (NON-DOC) ','Non-Document','7',7,7.5,44.16,'Flat KG','AppliedMaterials_2024',NULL),</v>
      </c>
    </row>
    <row r="1498" spans="1:18" x14ac:dyDescent="0.3">
      <c r="A1498" t="str">
        <f t="shared" si="3092"/>
        <v>DHL</v>
      </c>
      <c r="B1498" s="1" t="s">
        <v>21</v>
      </c>
      <c r="C1498" s="1" t="s">
        <v>2309</v>
      </c>
      <c r="D1498">
        <v>12376</v>
      </c>
      <c r="E1498" t="s">
        <v>16</v>
      </c>
      <c r="F1498" t="str">
        <f t="shared" ref="F1498:G1498" si="3116">F1473</f>
        <v>US</v>
      </c>
      <c r="G1498" t="str">
        <f t="shared" si="3116"/>
        <v>NULL</v>
      </c>
      <c r="H1498" t="s">
        <v>2353</v>
      </c>
      <c r="I1498" t="str">
        <f t="shared" si="3089"/>
        <v>Non-Document</v>
      </c>
      <c r="J1498">
        <f t="shared" si="3094"/>
        <v>7</v>
      </c>
      <c r="K1498">
        <f t="shared" ref="K1498:L1498" si="3117">K1473</f>
        <v>7.5</v>
      </c>
      <c r="L1498">
        <f t="shared" si="3117"/>
        <v>8</v>
      </c>
      <c r="M1498">
        <f>INDEX('Express Worldwide Export'!$C$14:$S$170,MATCH('Rate Load ExpressWW Export'!L1498,'Express Worldwide Export'!$B$14:$B$170,0),MATCH("Zone "&amp;'Rate Load ExpressWW Export'!J1498,'Express Worldwide Export'!$C$13:$S$13,0))*1</f>
        <v>45.87</v>
      </c>
      <c r="N1498" t="str">
        <f t="shared" si="3091"/>
        <v>Flat KG</v>
      </c>
      <c r="O1498" t="s">
        <v>2310</v>
      </c>
      <c r="P1498" t="s">
        <v>18</v>
      </c>
      <c r="R1498" t="str">
        <f t="shared" si="3083"/>
        <v>('DHL','2024-01-01','2024-12-31','12376','Export','US',NULL,'EXPRESS WW (NON-DOC) ','Non-Document','7',7.5,8,45.87,'Flat KG','AppliedMaterials_2024',NULL),</v>
      </c>
    </row>
    <row r="1499" spans="1:18" x14ac:dyDescent="0.3">
      <c r="A1499" t="str">
        <f t="shared" si="3092"/>
        <v>DHL</v>
      </c>
      <c r="B1499" s="1" t="s">
        <v>21</v>
      </c>
      <c r="C1499" s="1" t="s">
        <v>2309</v>
      </c>
      <c r="D1499">
        <v>12376</v>
      </c>
      <c r="E1499" t="s">
        <v>16</v>
      </c>
      <c r="F1499" t="str">
        <f t="shared" ref="F1499:G1499" si="3118">F1474</f>
        <v>US</v>
      </c>
      <c r="G1499" t="str">
        <f t="shared" si="3118"/>
        <v>NULL</v>
      </c>
      <c r="H1499" t="s">
        <v>2353</v>
      </c>
      <c r="I1499" t="str">
        <f t="shared" si="3089"/>
        <v>Non-Document</v>
      </c>
      <c r="J1499">
        <f t="shared" si="3094"/>
        <v>7</v>
      </c>
      <c r="K1499">
        <f t="shared" ref="K1499:L1499" si="3119">K1474</f>
        <v>8</v>
      </c>
      <c r="L1499">
        <f t="shared" si="3119"/>
        <v>8.5</v>
      </c>
      <c r="M1499">
        <f>INDEX('Express Worldwide Export'!$C$14:$S$170,MATCH('Rate Load ExpressWW Export'!L1499,'Express Worldwide Export'!$B$14:$B$170,0),MATCH("Zone "&amp;'Rate Load ExpressWW Export'!J1499,'Express Worldwide Export'!$C$13:$S$13,0))*1</f>
        <v>47.58</v>
      </c>
      <c r="N1499" t="str">
        <f t="shared" si="3091"/>
        <v>Flat KG</v>
      </c>
      <c r="O1499" t="s">
        <v>2310</v>
      </c>
      <c r="P1499" t="s">
        <v>18</v>
      </c>
      <c r="R1499" t="str">
        <f t="shared" si="3083"/>
        <v>('DHL','2024-01-01','2024-12-31','12376','Export','US',NULL,'EXPRESS WW (NON-DOC) ','Non-Document','7',8,8.5,47.58,'Flat KG','AppliedMaterials_2024',NULL),</v>
      </c>
    </row>
    <row r="1500" spans="1:18" x14ac:dyDescent="0.3">
      <c r="A1500" t="str">
        <f t="shared" si="3092"/>
        <v>DHL</v>
      </c>
      <c r="B1500" s="1" t="s">
        <v>21</v>
      </c>
      <c r="C1500" s="1" t="s">
        <v>2309</v>
      </c>
      <c r="D1500">
        <v>12376</v>
      </c>
      <c r="E1500" t="s">
        <v>16</v>
      </c>
      <c r="F1500" t="str">
        <f t="shared" ref="F1500:G1500" si="3120">F1475</f>
        <v>US</v>
      </c>
      <c r="G1500" t="str">
        <f t="shared" si="3120"/>
        <v>NULL</v>
      </c>
      <c r="H1500" t="s">
        <v>2353</v>
      </c>
      <c r="I1500" t="str">
        <f t="shared" si="3089"/>
        <v>Non-Document</v>
      </c>
      <c r="J1500">
        <f t="shared" si="3094"/>
        <v>7</v>
      </c>
      <c r="K1500">
        <f t="shared" ref="K1500:L1500" si="3121">K1475</f>
        <v>8.5</v>
      </c>
      <c r="L1500">
        <f t="shared" si="3121"/>
        <v>9</v>
      </c>
      <c r="M1500">
        <f>INDEX('Express Worldwide Export'!$C$14:$S$170,MATCH('Rate Load ExpressWW Export'!L1500,'Express Worldwide Export'!$B$14:$B$170,0),MATCH("Zone "&amp;'Rate Load ExpressWW Export'!J1500,'Express Worldwide Export'!$C$13:$S$13,0))*1</f>
        <v>49.29</v>
      </c>
      <c r="N1500" t="str">
        <f t="shared" si="3091"/>
        <v>Flat KG</v>
      </c>
      <c r="O1500" t="s">
        <v>2310</v>
      </c>
      <c r="P1500" t="s">
        <v>18</v>
      </c>
      <c r="R1500" t="str">
        <f t="shared" si="3083"/>
        <v>('DHL','2024-01-01','2024-12-31','12376','Export','US',NULL,'EXPRESS WW (NON-DOC) ','Non-Document','7',8.5,9,49.29,'Flat KG','AppliedMaterials_2024',NULL),</v>
      </c>
    </row>
    <row r="1501" spans="1:18" x14ac:dyDescent="0.3">
      <c r="A1501" t="str">
        <f t="shared" si="3092"/>
        <v>DHL</v>
      </c>
      <c r="B1501" s="1" t="s">
        <v>21</v>
      </c>
      <c r="C1501" s="1" t="s">
        <v>2309</v>
      </c>
      <c r="D1501">
        <v>12376</v>
      </c>
      <c r="E1501" t="s">
        <v>16</v>
      </c>
      <c r="F1501" t="str">
        <f t="shared" ref="F1501:G1501" si="3122">F1476</f>
        <v>US</v>
      </c>
      <c r="G1501" t="str">
        <f t="shared" si="3122"/>
        <v>NULL</v>
      </c>
      <c r="H1501" t="s">
        <v>2353</v>
      </c>
      <c r="I1501" t="str">
        <f t="shared" si="3089"/>
        <v>Non-Document</v>
      </c>
      <c r="J1501">
        <f t="shared" si="3094"/>
        <v>7</v>
      </c>
      <c r="K1501">
        <f t="shared" ref="K1501:L1501" si="3123">K1476</f>
        <v>9</v>
      </c>
      <c r="L1501">
        <f t="shared" si="3123"/>
        <v>9.5</v>
      </c>
      <c r="M1501">
        <f>INDEX('Express Worldwide Export'!$C$14:$S$170,MATCH('Rate Load ExpressWW Export'!L1501,'Express Worldwide Export'!$B$14:$B$170,0),MATCH("Zone "&amp;'Rate Load ExpressWW Export'!J1501,'Express Worldwide Export'!$C$13:$S$13,0))*1</f>
        <v>51</v>
      </c>
      <c r="N1501" t="str">
        <f t="shared" si="3091"/>
        <v>Flat KG</v>
      </c>
      <c r="O1501" t="s">
        <v>2310</v>
      </c>
      <c r="P1501" t="s">
        <v>18</v>
      </c>
      <c r="R1501" t="str">
        <f t="shared" si="3083"/>
        <v>('DHL','2024-01-01','2024-12-31','12376','Export','US',NULL,'EXPRESS WW (NON-DOC) ','Non-Document','7',9,9.5,51,'Flat KG','AppliedMaterials_2024',NULL),</v>
      </c>
    </row>
    <row r="1502" spans="1:18" x14ac:dyDescent="0.3">
      <c r="A1502" t="str">
        <f t="shared" si="3092"/>
        <v>DHL</v>
      </c>
      <c r="B1502" s="1" t="s">
        <v>21</v>
      </c>
      <c r="C1502" s="1" t="s">
        <v>2309</v>
      </c>
      <c r="D1502">
        <v>12376</v>
      </c>
      <c r="E1502" t="s">
        <v>16</v>
      </c>
      <c r="F1502" t="str">
        <f t="shared" ref="F1502:G1502" si="3124">F1477</f>
        <v>US</v>
      </c>
      <c r="G1502" t="str">
        <f t="shared" si="3124"/>
        <v>NULL</v>
      </c>
      <c r="H1502" t="s">
        <v>2353</v>
      </c>
      <c r="I1502" t="str">
        <f t="shared" si="3089"/>
        <v>Non-Document</v>
      </c>
      <c r="J1502">
        <f t="shared" si="3094"/>
        <v>7</v>
      </c>
      <c r="K1502">
        <f t="shared" ref="K1502:L1502" si="3125">K1477</f>
        <v>9.5</v>
      </c>
      <c r="L1502">
        <f t="shared" si="3125"/>
        <v>10</v>
      </c>
      <c r="M1502">
        <f>INDEX('Express Worldwide Export'!$C$14:$S$170,MATCH('Rate Load ExpressWW Export'!L1502,'Express Worldwide Export'!$B$14:$B$170,0),MATCH("Zone "&amp;'Rate Load ExpressWW Export'!J1502,'Express Worldwide Export'!$C$13:$S$13,0))*1</f>
        <v>52.71</v>
      </c>
      <c r="N1502" t="str">
        <f t="shared" si="3091"/>
        <v>Flat KG</v>
      </c>
      <c r="O1502" t="s">
        <v>2310</v>
      </c>
      <c r="P1502" t="s">
        <v>18</v>
      </c>
      <c r="R1502" t="str">
        <f t="shared" si="3083"/>
        <v>('DHL','2024-01-01','2024-12-31','12376','Export','US',NULL,'EXPRESS WW (NON-DOC) ','Non-Document','7',9.5,10,52.71,'Flat KG','AppliedMaterials_2024',NULL),</v>
      </c>
    </row>
    <row r="1503" spans="1:18" x14ac:dyDescent="0.3">
      <c r="A1503" t="str">
        <f t="shared" si="3092"/>
        <v>DHL</v>
      </c>
      <c r="B1503" s="1" t="s">
        <v>21</v>
      </c>
      <c r="C1503" s="1" t="s">
        <v>2309</v>
      </c>
      <c r="D1503">
        <v>12376</v>
      </c>
      <c r="E1503" t="s">
        <v>16</v>
      </c>
      <c r="F1503" t="str">
        <f t="shared" ref="F1503:G1503" si="3126">F1478</f>
        <v>US</v>
      </c>
      <c r="G1503" t="str">
        <f t="shared" si="3126"/>
        <v>NULL</v>
      </c>
      <c r="H1503" t="s">
        <v>2353</v>
      </c>
      <c r="I1503" t="str">
        <f t="shared" si="3089"/>
        <v>Non-Document</v>
      </c>
      <c r="J1503">
        <f t="shared" si="3094"/>
        <v>7</v>
      </c>
      <c r="K1503">
        <f t="shared" ref="K1503:L1503" si="3127">K1478</f>
        <v>10</v>
      </c>
      <c r="L1503">
        <f t="shared" si="3127"/>
        <v>20</v>
      </c>
      <c r="M1503">
        <f>INDEX('Express Worldwide Export'!$C$14:$S$170,MATCH('Rate Load ExpressWW Export'!L1503,'Express Worldwide Export'!$B$14:$B$170,0),MATCH("Zone "&amp;'Rate Load ExpressWW Export'!J1503,'Express Worldwide Export'!$C$13:$S$13,0))*1</f>
        <v>0.79</v>
      </c>
      <c r="N1503" t="str">
        <f t="shared" si="3091"/>
        <v>Per0.5KG_A</v>
      </c>
      <c r="O1503" t="s">
        <v>2310</v>
      </c>
      <c r="P1503">
        <f>M1502</f>
        <v>52.71</v>
      </c>
      <c r="R1503" t="str">
        <f t="shared" si="3083"/>
        <v>('DHL','2024-01-01','2024-12-31','12376','Export','US',NULL,'EXPRESS WW (NON-DOC) ','Non-Document','7',10,20,0.79,'Per0.5KG_A','AppliedMaterials_2024',52.71),</v>
      </c>
    </row>
    <row r="1504" spans="1:18" x14ac:dyDescent="0.3">
      <c r="A1504" t="str">
        <f t="shared" si="3092"/>
        <v>DHL</v>
      </c>
      <c r="B1504" s="1" t="s">
        <v>21</v>
      </c>
      <c r="C1504" s="1" t="s">
        <v>2309</v>
      </c>
      <c r="D1504">
        <v>12376</v>
      </c>
      <c r="E1504" t="s">
        <v>16</v>
      </c>
      <c r="F1504" t="str">
        <f t="shared" ref="F1504:G1504" si="3128">F1479</f>
        <v>US</v>
      </c>
      <c r="G1504" t="str">
        <f t="shared" si="3128"/>
        <v>NULL</v>
      </c>
      <c r="H1504" t="s">
        <v>2353</v>
      </c>
      <c r="I1504" t="str">
        <f t="shared" si="3089"/>
        <v>Non-Document</v>
      </c>
      <c r="J1504">
        <f t="shared" si="3094"/>
        <v>7</v>
      </c>
      <c r="K1504">
        <f t="shared" ref="K1504:L1504" si="3129">K1479</f>
        <v>20</v>
      </c>
      <c r="L1504">
        <f t="shared" si="3129"/>
        <v>30</v>
      </c>
      <c r="M1504">
        <f>INDEX('Express Worldwide Export'!$C$14:$S$170,MATCH('Rate Load ExpressWW Export'!L1504,'Express Worldwide Export'!$B$14:$B$170,0),MATCH("Zone "&amp;'Rate Load ExpressWW Export'!J1504,'Express Worldwide Export'!$C$13:$S$13,0))*1</f>
        <v>1.19</v>
      </c>
      <c r="N1504" t="str">
        <f t="shared" si="3091"/>
        <v>Per0.5KG_A</v>
      </c>
      <c r="O1504" t="s">
        <v>2310</v>
      </c>
      <c r="P1504">
        <f>P1503+((K1504-K1503)*2)*M1503</f>
        <v>68.510000000000005</v>
      </c>
      <c r="R1504" t="str">
        <f t="shared" si="3083"/>
        <v>('DHL','2024-01-01','2024-12-31','12376','Export','US',NULL,'EXPRESS WW (NON-DOC) ','Non-Document','7',20,30,1.19,'Per0.5KG_A','AppliedMaterials_2024',68.51),</v>
      </c>
    </row>
    <row r="1505" spans="1:18" x14ac:dyDescent="0.3">
      <c r="A1505" t="str">
        <f t="shared" si="3092"/>
        <v>DHL</v>
      </c>
      <c r="B1505" s="1" t="s">
        <v>21</v>
      </c>
      <c r="C1505" s="1" t="s">
        <v>2309</v>
      </c>
      <c r="D1505">
        <v>12376</v>
      </c>
      <c r="E1505" t="s">
        <v>16</v>
      </c>
      <c r="F1505" t="str">
        <f t="shared" ref="F1505:G1505" si="3130">F1480</f>
        <v>US</v>
      </c>
      <c r="G1505" t="str">
        <f t="shared" si="3130"/>
        <v>NULL</v>
      </c>
      <c r="H1505" t="s">
        <v>2353</v>
      </c>
      <c r="I1505" t="str">
        <f t="shared" si="3089"/>
        <v>Non-Document</v>
      </c>
      <c r="J1505">
        <f t="shared" si="3094"/>
        <v>7</v>
      </c>
      <c r="K1505">
        <f t="shared" ref="K1505:L1505" si="3131">K1480</f>
        <v>30</v>
      </c>
      <c r="L1505">
        <f t="shared" si="3131"/>
        <v>70</v>
      </c>
      <c r="M1505">
        <f>INDEX('Express Worldwide Export'!$C$14:$S$170,MATCH('Rate Load ExpressWW Export'!L1505,'Express Worldwide Export'!$B$14:$B$170,0),MATCH("Zone "&amp;'Rate Load ExpressWW Export'!J1505,'Express Worldwide Export'!$C$13:$S$13,0))*1</f>
        <v>1.47</v>
      </c>
      <c r="N1505" t="str">
        <f t="shared" si="3091"/>
        <v>Per0.5KG_A</v>
      </c>
      <c r="O1505" t="s">
        <v>2310</v>
      </c>
      <c r="P1505">
        <f>P1504+(K1505-K1504)*2*M1504</f>
        <v>92.31</v>
      </c>
      <c r="R1505" t="str">
        <f t="shared" si="3083"/>
        <v>('DHL','2024-01-01','2024-12-31','12376','Export','US',NULL,'EXPRESS WW (NON-DOC) ','Non-Document','7',30,70,1.47,'Per0.5KG_A','AppliedMaterials_2024',92.31),</v>
      </c>
    </row>
    <row r="1506" spans="1:18" x14ac:dyDescent="0.3">
      <c r="A1506" t="str">
        <f t="shared" si="3092"/>
        <v>DHL</v>
      </c>
      <c r="B1506" s="1" t="s">
        <v>21</v>
      </c>
      <c r="C1506" s="1" t="s">
        <v>2309</v>
      </c>
      <c r="D1506">
        <v>12376</v>
      </c>
      <c r="E1506" t="s">
        <v>16</v>
      </c>
      <c r="F1506" t="str">
        <f t="shared" ref="F1506:G1506" si="3132">F1481</f>
        <v>US</v>
      </c>
      <c r="G1506" t="str">
        <f t="shared" si="3132"/>
        <v>NULL</v>
      </c>
      <c r="H1506" t="s">
        <v>2353</v>
      </c>
      <c r="I1506" t="str">
        <f t="shared" si="3089"/>
        <v>Non-Document</v>
      </c>
      <c r="J1506">
        <f t="shared" si="3094"/>
        <v>7</v>
      </c>
      <c r="K1506">
        <f t="shared" ref="K1506:L1506" si="3133">K1481</f>
        <v>70</v>
      </c>
      <c r="L1506">
        <f t="shared" si="3133"/>
        <v>300</v>
      </c>
      <c r="M1506">
        <f>INDEX('Express Worldwide Export'!$C$14:$S$170,MATCH('Rate Load ExpressWW Export'!L1506,'Express Worldwide Export'!$B$14:$B$170,0),MATCH("Zone "&amp;'Rate Load ExpressWW Export'!J1506,'Express Worldwide Export'!$C$13:$S$13,0))*1</f>
        <v>2.5</v>
      </c>
      <c r="N1506" t="str">
        <f t="shared" si="3091"/>
        <v>Per0.5KG_A</v>
      </c>
      <c r="O1506" t="s">
        <v>2310</v>
      </c>
      <c r="P1506">
        <f>P1505+(K1506-K1505)*2*M1505</f>
        <v>209.91</v>
      </c>
      <c r="R1506" t="str">
        <f t="shared" si="3083"/>
        <v>('DHL','2024-01-01','2024-12-31','12376','Export','US',NULL,'EXPRESS WW (NON-DOC) ','Non-Document','7',70,300,2.5,'Per0.5KG_A','AppliedMaterials_2024',209.91),</v>
      </c>
    </row>
    <row r="1507" spans="1:18" x14ac:dyDescent="0.3">
      <c r="A1507" t="str">
        <f t="shared" si="3092"/>
        <v>DHL</v>
      </c>
      <c r="B1507" s="1" t="s">
        <v>21</v>
      </c>
      <c r="C1507" s="1" t="s">
        <v>2309</v>
      </c>
      <c r="D1507">
        <v>12376</v>
      </c>
      <c r="E1507" t="s">
        <v>16</v>
      </c>
      <c r="F1507" t="str">
        <f t="shared" ref="F1507:G1507" si="3134">F1482</f>
        <v>US</v>
      </c>
      <c r="G1507" t="str">
        <f t="shared" si="3134"/>
        <v>NULL</v>
      </c>
      <c r="H1507" t="s">
        <v>2353</v>
      </c>
      <c r="I1507" t="str">
        <f t="shared" si="3089"/>
        <v>Non-Document</v>
      </c>
      <c r="J1507">
        <f t="shared" si="3094"/>
        <v>7</v>
      </c>
      <c r="K1507">
        <f t="shared" ref="K1507:L1507" si="3135">K1482</f>
        <v>300</v>
      </c>
      <c r="L1507">
        <f t="shared" si="3135"/>
        <v>99999</v>
      </c>
      <c r="M1507">
        <f>INDEX('Express Worldwide Export'!$C$14:$S$170,MATCH('Rate Load ExpressWW Export'!L1507,'Express Worldwide Export'!$B$14:$B$170,0),MATCH("Zone "&amp;'Rate Load ExpressWW Export'!J1507,'Express Worldwide Export'!$C$13:$S$13,0))*1</f>
        <v>2.37</v>
      </c>
      <c r="N1507" t="str">
        <f t="shared" si="3091"/>
        <v>Per0.5KG_A</v>
      </c>
      <c r="O1507" t="s">
        <v>2310</v>
      </c>
      <c r="P1507">
        <f>P1506+(K1507-K1506)*2*M1506</f>
        <v>1359.91</v>
      </c>
      <c r="R1507" t="str">
        <f t="shared" si="3083"/>
        <v>('DHL','2024-01-01','2024-12-31','12376','Export','US',NULL,'EXPRESS WW (NON-DOC) ','Non-Document','7',300,99999,2.37,'Per0.5KG_A','AppliedMaterials_2024',1359.91),</v>
      </c>
    </row>
    <row r="1508" spans="1:18" x14ac:dyDescent="0.3">
      <c r="A1508" t="str">
        <f t="shared" si="3092"/>
        <v>DHL</v>
      </c>
      <c r="B1508" s="1" t="s">
        <v>21</v>
      </c>
      <c r="C1508" s="1" t="s">
        <v>2309</v>
      </c>
      <c r="D1508">
        <v>12376</v>
      </c>
      <c r="E1508" t="s">
        <v>16</v>
      </c>
      <c r="F1508" t="str">
        <f t="shared" ref="F1508:G1508" si="3136">F1483</f>
        <v>US</v>
      </c>
      <c r="G1508" t="str">
        <f t="shared" si="3136"/>
        <v>NULL</v>
      </c>
      <c r="H1508" t="s">
        <v>2353</v>
      </c>
      <c r="I1508" t="str">
        <f t="shared" si="3089"/>
        <v>Non-Document</v>
      </c>
      <c r="J1508">
        <f t="shared" si="3094"/>
        <v>8</v>
      </c>
      <c r="K1508">
        <f t="shared" ref="K1508:L1508" si="3137">K1483</f>
        <v>0</v>
      </c>
      <c r="L1508">
        <f t="shared" si="3137"/>
        <v>0.5</v>
      </c>
      <c r="M1508">
        <f>INDEX('Express Worldwide Export'!$C$14:$S$170,MATCH('Rate Load ExpressWW Export'!L1508,'Express Worldwide Export'!$B$14:$B$170,0),MATCH("Zone "&amp;'Rate Load ExpressWW Export'!J1508,'Express Worldwide Export'!$C$13:$S$13,0))*1</f>
        <v>23.97</v>
      </c>
      <c r="N1508" t="str">
        <f t="shared" si="3091"/>
        <v>Flat KG</v>
      </c>
      <c r="O1508" t="s">
        <v>2310</v>
      </c>
      <c r="P1508" t="s">
        <v>18</v>
      </c>
      <c r="R1508" t="str">
        <f t="shared" si="3083"/>
        <v>('DHL','2024-01-01','2024-12-31','12376','Export','US',NULL,'EXPRESS WW (NON-DOC) ','Non-Document','8',0,0.5,23.97,'Flat KG','AppliedMaterials_2024',NULL),</v>
      </c>
    </row>
    <row r="1509" spans="1:18" x14ac:dyDescent="0.3">
      <c r="A1509" t="str">
        <f t="shared" si="3092"/>
        <v>DHL</v>
      </c>
      <c r="B1509" s="1" t="s">
        <v>21</v>
      </c>
      <c r="C1509" s="1" t="s">
        <v>2309</v>
      </c>
      <c r="D1509">
        <v>12376</v>
      </c>
      <c r="E1509" t="s">
        <v>16</v>
      </c>
      <c r="F1509" t="str">
        <f t="shared" ref="F1509:G1509" si="3138">F1484</f>
        <v>US</v>
      </c>
      <c r="G1509" t="str">
        <f t="shared" si="3138"/>
        <v>NULL</v>
      </c>
      <c r="H1509" t="s">
        <v>2353</v>
      </c>
      <c r="I1509" t="str">
        <f t="shared" si="3089"/>
        <v>Non-Document</v>
      </c>
      <c r="J1509">
        <f t="shared" si="3094"/>
        <v>8</v>
      </c>
      <c r="K1509">
        <f t="shared" ref="K1509:L1509" si="3139">K1484</f>
        <v>0.5</v>
      </c>
      <c r="L1509">
        <f t="shared" si="3139"/>
        <v>1</v>
      </c>
      <c r="M1509">
        <f>INDEX('Express Worldwide Export'!$C$14:$S$170,MATCH('Rate Load ExpressWW Export'!L1509,'Express Worldwide Export'!$B$14:$B$170,0),MATCH("Zone "&amp;'Rate Load ExpressWW Export'!J1509,'Express Worldwide Export'!$C$13:$S$13,0))*1</f>
        <v>26.65</v>
      </c>
      <c r="N1509" t="str">
        <f t="shared" si="3091"/>
        <v>Flat KG</v>
      </c>
      <c r="O1509" t="s">
        <v>2310</v>
      </c>
      <c r="P1509" t="s">
        <v>18</v>
      </c>
      <c r="R1509" t="str">
        <f t="shared" si="3083"/>
        <v>('DHL','2024-01-01','2024-12-31','12376','Export','US',NULL,'EXPRESS WW (NON-DOC) ','Non-Document','8',0.5,1,26.65,'Flat KG','AppliedMaterials_2024',NULL),</v>
      </c>
    </row>
    <row r="1510" spans="1:18" x14ac:dyDescent="0.3">
      <c r="A1510" t="str">
        <f t="shared" si="3092"/>
        <v>DHL</v>
      </c>
      <c r="B1510" s="1" t="s">
        <v>21</v>
      </c>
      <c r="C1510" s="1" t="s">
        <v>2309</v>
      </c>
      <c r="D1510">
        <v>12376</v>
      </c>
      <c r="E1510" t="s">
        <v>16</v>
      </c>
      <c r="F1510" t="str">
        <f t="shared" ref="F1510:G1510" si="3140">F1485</f>
        <v>US</v>
      </c>
      <c r="G1510" t="str">
        <f t="shared" si="3140"/>
        <v>NULL</v>
      </c>
      <c r="H1510" t="s">
        <v>2353</v>
      </c>
      <c r="I1510" t="str">
        <f t="shared" si="3089"/>
        <v>Non-Document</v>
      </c>
      <c r="J1510">
        <f t="shared" si="3094"/>
        <v>8</v>
      </c>
      <c r="K1510">
        <f t="shared" ref="K1510:L1510" si="3141">K1485</f>
        <v>1</v>
      </c>
      <c r="L1510">
        <f t="shared" si="3141"/>
        <v>1.5</v>
      </c>
      <c r="M1510">
        <f>INDEX('Express Worldwide Export'!$C$14:$S$170,MATCH('Rate Load ExpressWW Export'!L1510,'Express Worldwide Export'!$B$14:$B$170,0),MATCH("Zone "&amp;'Rate Load ExpressWW Export'!J1510,'Express Worldwide Export'!$C$13:$S$13,0))*1</f>
        <v>28.79</v>
      </c>
      <c r="N1510" t="str">
        <f t="shared" si="3091"/>
        <v>Flat KG</v>
      </c>
      <c r="O1510" t="s">
        <v>2310</v>
      </c>
      <c r="P1510" t="s">
        <v>18</v>
      </c>
      <c r="R1510" t="str">
        <f t="shared" si="3083"/>
        <v>('DHL','2024-01-01','2024-12-31','12376','Export','US',NULL,'EXPRESS WW (NON-DOC) ','Non-Document','8',1,1.5,28.79,'Flat KG','AppliedMaterials_2024',NULL),</v>
      </c>
    </row>
    <row r="1511" spans="1:18" x14ac:dyDescent="0.3">
      <c r="A1511" t="str">
        <f t="shared" si="3092"/>
        <v>DHL</v>
      </c>
      <c r="B1511" s="1" t="s">
        <v>21</v>
      </c>
      <c r="C1511" s="1" t="s">
        <v>2309</v>
      </c>
      <c r="D1511">
        <v>12376</v>
      </c>
      <c r="E1511" t="s">
        <v>16</v>
      </c>
      <c r="F1511" t="str">
        <f t="shared" ref="F1511:G1511" si="3142">F1486</f>
        <v>US</v>
      </c>
      <c r="G1511" t="str">
        <f t="shared" si="3142"/>
        <v>NULL</v>
      </c>
      <c r="H1511" t="s">
        <v>2353</v>
      </c>
      <c r="I1511" t="str">
        <f t="shared" si="3089"/>
        <v>Non-Document</v>
      </c>
      <c r="J1511">
        <f t="shared" si="3094"/>
        <v>8</v>
      </c>
      <c r="K1511">
        <f t="shared" ref="K1511:L1511" si="3143">K1486</f>
        <v>1.5</v>
      </c>
      <c r="L1511">
        <f t="shared" si="3143"/>
        <v>2</v>
      </c>
      <c r="M1511">
        <f>INDEX('Express Worldwide Export'!$C$14:$S$170,MATCH('Rate Load ExpressWW Export'!L1511,'Express Worldwide Export'!$B$14:$B$170,0),MATCH("Zone "&amp;'Rate Load ExpressWW Export'!J1511,'Express Worldwide Export'!$C$13:$S$13,0))*1</f>
        <v>30.93</v>
      </c>
      <c r="N1511" t="str">
        <f t="shared" si="3091"/>
        <v>Flat KG</v>
      </c>
      <c r="O1511" t="s">
        <v>2310</v>
      </c>
      <c r="P1511" t="s">
        <v>18</v>
      </c>
      <c r="R1511" t="str">
        <f t="shared" si="3083"/>
        <v>('DHL','2024-01-01','2024-12-31','12376','Export','US',NULL,'EXPRESS WW (NON-DOC) ','Non-Document','8',1.5,2,30.93,'Flat KG','AppliedMaterials_2024',NULL),</v>
      </c>
    </row>
    <row r="1512" spans="1:18" x14ac:dyDescent="0.3">
      <c r="A1512" t="str">
        <f t="shared" si="3092"/>
        <v>DHL</v>
      </c>
      <c r="B1512" s="1" t="s">
        <v>21</v>
      </c>
      <c r="C1512" s="1" t="s">
        <v>2309</v>
      </c>
      <c r="D1512">
        <v>12376</v>
      </c>
      <c r="E1512" t="s">
        <v>16</v>
      </c>
      <c r="F1512" t="str">
        <f t="shared" ref="F1512:G1512" si="3144">F1487</f>
        <v>US</v>
      </c>
      <c r="G1512" t="str">
        <f t="shared" si="3144"/>
        <v>NULL</v>
      </c>
      <c r="H1512" t="s">
        <v>2353</v>
      </c>
      <c r="I1512" t="str">
        <f t="shared" si="3089"/>
        <v>Non-Document</v>
      </c>
      <c r="J1512">
        <f t="shared" si="3094"/>
        <v>8</v>
      </c>
      <c r="K1512">
        <f t="shared" ref="K1512:L1512" si="3145">K1487</f>
        <v>2</v>
      </c>
      <c r="L1512">
        <f t="shared" si="3145"/>
        <v>2.5</v>
      </c>
      <c r="M1512">
        <f>INDEX('Express Worldwide Export'!$C$14:$S$170,MATCH('Rate Load ExpressWW Export'!L1512,'Express Worldwide Export'!$B$14:$B$170,0),MATCH("Zone "&amp;'Rate Load ExpressWW Export'!J1512,'Express Worldwide Export'!$C$13:$S$13,0))*1</f>
        <v>32.6</v>
      </c>
      <c r="N1512" t="str">
        <f t="shared" si="3091"/>
        <v>Flat KG</v>
      </c>
      <c r="O1512" t="s">
        <v>2310</v>
      </c>
      <c r="P1512" t="s">
        <v>18</v>
      </c>
      <c r="R1512" t="str">
        <f t="shared" si="3083"/>
        <v>('DHL','2024-01-01','2024-12-31','12376','Export','US',NULL,'EXPRESS WW (NON-DOC) ','Non-Document','8',2,2.5,32.6,'Flat KG','AppliedMaterials_2024',NULL),</v>
      </c>
    </row>
    <row r="1513" spans="1:18" x14ac:dyDescent="0.3">
      <c r="A1513" t="str">
        <f t="shared" si="3092"/>
        <v>DHL</v>
      </c>
      <c r="B1513" s="1" t="s">
        <v>21</v>
      </c>
      <c r="C1513" s="1" t="s">
        <v>2309</v>
      </c>
      <c r="D1513">
        <v>12376</v>
      </c>
      <c r="E1513" t="s">
        <v>16</v>
      </c>
      <c r="F1513" t="str">
        <f t="shared" ref="F1513:G1513" si="3146">F1488</f>
        <v>US</v>
      </c>
      <c r="G1513" t="str">
        <f t="shared" si="3146"/>
        <v>NULL</v>
      </c>
      <c r="H1513" t="s">
        <v>2353</v>
      </c>
      <c r="I1513" t="str">
        <f t="shared" si="3089"/>
        <v>Non-Document</v>
      </c>
      <c r="J1513">
        <f t="shared" si="3094"/>
        <v>8</v>
      </c>
      <c r="K1513">
        <f t="shared" ref="K1513:L1513" si="3147">K1488</f>
        <v>2.5</v>
      </c>
      <c r="L1513">
        <f t="shared" si="3147"/>
        <v>3</v>
      </c>
      <c r="M1513">
        <f>INDEX('Express Worldwide Export'!$C$14:$S$170,MATCH('Rate Load ExpressWW Export'!L1513,'Express Worldwide Export'!$B$14:$B$170,0),MATCH("Zone "&amp;'Rate Load ExpressWW Export'!J1513,'Express Worldwide Export'!$C$13:$S$13,0))*1</f>
        <v>34.69</v>
      </c>
      <c r="N1513" t="str">
        <f t="shared" si="3091"/>
        <v>Flat KG</v>
      </c>
      <c r="O1513" t="s">
        <v>2310</v>
      </c>
      <c r="P1513" t="s">
        <v>18</v>
      </c>
      <c r="R1513" t="str">
        <f t="shared" si="3083"/>
        <v>('DHL','2024-01-01','2024-12-31','12376','Export','US',NULL,'EXPRESS WW (NON-DOC) ','Non-Document','8',2.5,3,34.69,'Flat KG','AppliedMaterials_2024',NULL),</v>
      </c>
    </row>
    <row r="1514" spans="1:18" x14ac:dyDescent="0.3">
      <c r="A1514" t="str">
        <f t="shared" si="3092"/>
        <v>DHL</v>
      </c>
      <c r="B1514" s="1" t="s">
        <v>21</v>
      </c>
      <c r="C1514" s="1" t="s">
        <v>2309</v>
      </c>
      <c r="D1514">
        <v>12376</v>
      </c>
      <c r="E1514" t="s">
        <v>16</v>
      </c>
      <c r="F1514" t="str">
        <f t="shared" ref="F1514:G1514" si="3148">F1489</f>
        <v>US</v>
      </c>
      <c r="G1514" t="str">
        <f t="shared" si="3148"/>
        <v>NULL</v>
      </c>
      <c r="H1514" t="s">
        <v>2353</v>
      </c>
      <c r="I1514" t="str">
        <f t="shared" si="3089"/>
        <v>Non-Document</v>
      </c>
      <c r="J1514">
        <f t="shared" si="3094"/>
        <v>8</v>
      </c>
      <c r="K1514">
        <f t="shared" ref="K1514:L1514" si="3149">K1489</f>
        <v>3</v>
      </c>
      <c r="L1514">
        <f t="shared" si="3149"/>
        <v>3.5</v>
      </c>
      <c r="M1514">
        <f>INDEX('Express Worldwide Export'!$C$14:$S$170,MATCH('Rate Load ExpressWW Export'!L1514,'Express Worldwide Export'!$B$14:$B$170,0),MATCH("Zone "&amp;'Rate Load ExpressWW Export'!J1514,'Express Worldwide Export'!$C$13:$S$13,0))*1</f>
        <v>36.78</v>
      </c>
      <c r="N1514" t="str">
        <f t="shared" si="3091"/>
        <v>Flat KG</v>
      </c>
      <c r="O1514" t="s">
        <v>2310</v>
      </c>
      <c r="P1514" t="s">
        <v>18</v>
      </c>
      <c r="R1514" t="str">
        <f t="shared" si="3083"/>
        <v>('DHL','2024-01-01','2024-12-31','12376','Export','US',NULL,'EXPRESS WW (NON-DOC) ','Non-Document','8',3,3.5,36.78,'Flat KG','AppliedMaterials_2024',NULL),</v>
      </c>
    </row>
    <row r="1515" spans="1:18" x14ac:dyDescent="0.3">
      <c r="A1515" t="str">
        <f t="shared" si="3092"/>
        <v>DHL</v>
      </c>
      <c r="B1515" s="1" t="s">
        <v>21</v>
      </c>
      <c r="C1515" s="1" t="s">
        <v>2309</v>
      </c>
      <c r="D1515">
        <v>12376</v>
      </c>
      <c r="E1515" t="s">
        <v>16</v>
      </c>
      <c r="F1515" t="str">
        <f t="shared" ref="F1515:G1515" si="3150">F1490</f>
        <v>US</v>
      </c>
      <c r="G1515" t="str">
        <f t="shared" si="3150"/>
        <v>NULL</v>
      </c>
      <c r="H1515" t="s">
        <v>2353</v>
      </c>
      <c r="I1515" t="str">
        <f t="shared" si="3089"/>
        <v>Non-Document</v>
      </c>
      <c r="J1515">
        <f t="shared" si="3094"/>
        <v>8</v>
      </c>
      <c r="K1515">
        <f t="shared" ref="K1515:L1515" si="3151">K1490</f>
        <v>3.5</v>
      </c>
      <c r="L1515">
        <f t="shared" si="3151"/>
        <v>4</v>
      </c>
      <c r="M1515">
        <f>INDEX('Express Worldwide Export'!$C$14:$S$170,MATCH('Rate Load ExpressWW Export'!L1515,'Express Worldwide Export'!$B$14:$B$170,0),MATCH("Zone "&amp;'Rate Load ExpressWW Export'!J1515,'Express Worldwide Export'!$C$13:$S$13,0))*1</f>
        <v>38.869999999999997</v>
      </c>
      <c r="N1515" t="str">
        <f t="shared" si="3091"/>
        <v>Flat KG</v>
      </c>
      <c r="O1515" t="s">
        <v>2310</v>
      </c>
      <c r="P1515" t="s">
        <v>18</v>
      </c>
      <c r="R1515" t="str">
        <f t="shared" si="3083"/>
        <v>('DHL','2024-01-01','2024-12-31','12376','Export','US',NULL,'EXPRESS WW (NON-DOC) ','Non-Document','8',3.5,4,38.87,'Flat KG','AppliedMaterials_2024',NULL),</v>
      </c>
    </row>
    <row r="1516" spans="1:18" x14ac:dyDescent="0.3">
      <c r="A1516" t="str">
        <f t="shared" si="3092"/>
        <v>DHL</v>
      </c>
      <c r="B1516" s="1" t="s">
        <v>21</v>
      </c>
      <c r="C1516" s="1" t="s">
        <v>2309</v>
      </c>
      <c r="D1516">
        <v>12376</v>
      </c>
      <c r="E1516" t="s">
        <v>16</v>
      </c>
      <c r="F1516" t="str">
        <f t="shared" ref="F1516:G1516" si="3152">F1491</f>
        <v>US</v>
      </c>
      <c r="G1516" t="str">
        <f t="shared" si="3152"/>
        <v>NULL</v>
      </c>
      <c r="H1516" t="s">
        <v>2353</v>
      </c>
      <c r="I1516" t="str">
        <f t="shared" si="3089"/>
        <v>Non-Document</v>
      </c>
      <c r="J1516">
        <f t="shared" si="3094"/>
        <v>8</v>
      </c>
      <c r="K1516">
        <f t="shared" ref="K1516:L1516" si="3153">K1491</f>
        <v>4</v>
      </c>
      <c r="L1516">
        <f t="shared" si="3153"/>
        <v>4.5</v>
      </c>
      <c r="M1516">
        <f>INDEX('Express Worldwide Export'!$C$14:$S$170,MATCH('Rate Load ExpressWW Export'!L1516,'Express Worldwide Export'!$B$14:$B$170,0),MATCH("Zone "&amp;'Rate Load ExpressWW Export'!J1516,'Express Worldwide Export'!$C$13:$S$13,0))*1</f>
        <v>40.96</v>
      </c>
      <c r="N1516" t="str">
        <f t="shared" si="3091"/>
        <v>Flat KG</v>
      </c>
      <c r="O1516" t="s">
        <v>2310</v>
      </c>
      <c r="P1516" t="s">
        <v>18</v>
      </c>
      <c r="R1516" t="str">
        <f t="shared" si="3083"/>
        <v>('DHL','2024-01-01','2024-12-31','12376','Export','US',NULL,'EXPRESS WW (NON-DOC) ','Non-Document','8',4,4.5,40.96,'Flat KG','AppliedMaterials_2024',NULL),</v>
      </c>
    </row>
    <row r="1517" spans="1:18" x14ac:dyDescent="0.3">
      <c r="A1517" t="str">
        <f t="shared" si="3092"/>
        <v>DHL</v>
      </c>
      <c r="B1517" s="1" t="s">
        <v>21</v>
      </c>
      <c r="C1517" s="1" t="s">
        <v>2309</v>
      </c>
      <c r="D1517">
        <v>12376</v>
      </c>
      <c r="E1517" t="s">
        <v>16</v>
      </c>
      <c r="F1517" t="str">
        <f t="shared" ref="F1517:G1517" si="3154">F1492</f>
        <v>US</v>
      </c>
      <c r="G1517" t="str">
        <f t="shared" si="3154"/>
        <v>NULL</v>
      </c>
      <c r="H1517" t="s">
        <v>2353</v>
      </c>
      <c r="I1517" t="str">
        <f t="shared" si="3089"/>
        <v>Non-Document</v>
      </c>
      <c r="J1517">
        <f t="shared" si="3094"/>
        <v>8</v>
      </c>
      <c r="K1517">
        <f t="shared" ref="K1517:L1517" si="3155">K1492</f>
        <v>4.5</v>
      </c>
      <c r="L1517">
        <f t="shared" si="3155"/>
        <v>5</v>
      </c>
      <c r="M1517">
        <f>INDEX('Express Worldwide Export'!$C$14:$S$170,MATCH('Rate Load ExpressWW Export'!L1517,'Express Worldwide Export'!$B$14:$B$170,0),MATCH("Zone "&amp;'Rate Load ExpressWW Export'!J1517,'Express Worldwide Export'!$C$13:$S$13,0))*1</f>
        <v>43.05</v>
      </c>
      <c r="N1517" t="str">
        <f t="shared" si="3091"/>
        <v>Flat KG</v>
      </c>
      <c r="O1517" t="s">
        <v>2310</v>
      </c>
      <c r="P1517" t="s">
        <v>18</v>
      </c>
      <c r="R1517" t="str">
        <f t="shared" si="3083"/>
        <v>('DHL','2024-01-01','2024-12-31','12376','Export','US',NULL,'EXPRESS WW (NON-DOC) ','Non-Document','8',4.5,5,43.05,'Flat KG','AppliedMaterials_2024',NULL),</v>
      </c>
    </row>
    <row r="1518" spans="1:18" x14ac:dyDescent="0.3">
      <c r="A1518" t="str">
        <f t="shared" si="3092"/>
        <v>DHL</v>
      </c>
      <c r="B1518" s="1" t="s">
        <v>21</v>
      </c>
      <c r="C1518" s="1" t="s">
        <v>2309</v>
      </c>
      <c r="D1518">
        <v>12376</v>
      </c>
      <c r="E1518" t="s">
        <v>16</v>
      </c>
      <c r="F1518" t="str">
        <f t="shared" ref="F1518:G1518" si="3156">F1493</f>
        <v>US</v>
      </c>
      <c r="G1518" t="str">
        <f t="shared" si="3156"/>
        <v>NULL</v>
      </c>
      <c r="H1518" t="s">
        <v>2353</v>
      </c>
      <c r="I1518" t="str">
        <f t="shared" si="3089"/>
        <v>Non-Document</v>
      </c>
      <c r="J1518">
        <f t="shared" si="3094"/>
        <v>8</v>
      </c>
      <c r="K1518">
        <f t="shared" ref="K1518:L1518" si="3157">K1493</f>
        <v>5</v>
      </c>
      <c r="L1518">
        <f t="shared" si="3157"/>
        <v>5.5</v>
      </c>
      <c r="M1518">
        <f>INDEX('Express Worldwide Export'!$C$14:$S$170,MATCH('Rate Load ExpressWW Export'!L1518,'Express Worldwide Export'!$B$14:$B$170,0),MATCH("Zone "&amp;'Rate Load ExpressWW Export'!J1518,'Express Worldwide Export'!$C$13:$S$13,0))*1</f>
        <v>44.65</v>
      </c>
      <c r="N1518" t="str">
        <f t="shared" si="3091"/>
        <v>Flat KG</v>
      </c>
      <c r="O1518" t="s">
        <v>2310</v>
      </c>
      <c r="P1518" t="s">
        <v>18</v>
      </c>
      <c r="R1518" t="str">
        <f t="shared" si="3083"/>
        <v>('DHL','2024-01-01','2024-12-31','12376','Export','US',NULL,'EXPRESS WW (NON-DOC) ','Non-Document','8',5,5.5,44.65,'Flat KG','AppliedMaterials_2024',NULL),</v>
      </c>
    </row>
    <row r="1519" spans="1:18" x14ac:dyDescent="0.3">
      <c r="A1519" t="str">
        <f t="shared" si="3092"/>
        <v>DHL</v>
      </c>
      <c r="B1519" s="1" t="s">
        <v>21</v>
      </c>
      <c r="C1519" s="1" t="s">
        <v>2309</v>
      </c>
      <c r="D1519">
        <v>12376</v>
      </c>
      <c r="E1519" t="s">
        <v>16</v>
      </c>
      <c r="F1519" t="str">
        <f t="shared" ref="F1519:G1519" si="3158">F1494</f>
        <v>US</v>
      </c>
      <c r="G1519" t="str">
        <f t="shared" si="3158"/>
        <v>NULL</v>
      </c>
      <c r="H1519" t="s">
        <v>2353</v>
      </c>
      <c r="I1519" t="str">
        <f t="shared" si="3089"/>
        <v>Non-Document</v>
      </c>
      <c r="J1519">
        <f t="shared" si="3094"/>
        <v>8</v>
      </c>
      <c r="K1519">
        <f t="shared" ref="K1519:L1519" si="3159">K1494</f>
        <v>5.5</v>
      </c>
      <c r="L1519">
        <f t="shared" si="3159"/>
        <v>6</v>
      </c>
      <c r="M1519">
        <f>INDEX('Express Worldwide Export'!$C$14:$S$170,MATCH('Rate Load ExpressWW Export'!L1519,'Express Worldwide Export'!$B$14:$B$170,0),MATCH("Zone "&amp;'Rate Load ExpressWW Export'!J1519,'Express Worldwide Export'!$C$13:$S$13,0))*1</f>
        <v>46.25</v>
      </c>
      <c r="N1519" t="str">
        <f t="shared" si="3091"/>
        <v>Flat KG</v>
      </c>
      <c r="O1519" t="s">
        <v>2310</v>
      </c>
      <c r="P1519" t="s">
        <v>18</v>
      </c>
      <c r="R1519" t="str">
        <f t="shared" si="3083"/>
        <v>('DHL','2024-01-01','2024-12-31','12376','Export','US',NULL,'EXPRESS WW (NON-DOC) ','Non-Document','8',5.5,6,46.25,'Flat KG','AppliedMaterials_2024',NULL),</v>
      </c>
    </row>
    <row r="1520" spans="1:18" x14ac:dyDescent="0.3">
      <c r="A1520" t="str">
        <f t="shared" si="3092"/>
        <v>DHL</v>
      </c>
      <c r="B1520" s="1" t="s">
        <v>21</v>
      </c>
      <c r="C1520" s="1" t="s">
        <v>2309</v>
      </c>
      <c r="D1520">
        <v>12376</v>
      </c>
      <c r="E1520" t="s">
        <v>16</v>
      </c>
      <c r="F1520" t="str">
        <f t="shared" ref="F1520:G1520" si="3160">F1495</f>
        <v>US</v>
      </c>
      <c r="G1520" t="str">
        <f t="shared" si="3160"/>
        <v>NULL</v>
      </c>
      <c r="H1520" t="s">
        <v>2353</v>
      </c>
      <c r="I1520" t="str">
        <f t="shared" si="3089"/>
        <v>Non-Document</v>
      </c>
      <c r="J1520">
        <f t="shared" si="3094"/>
        <v>8</v>
      </c>
      <c r="K1520">
        <f t="shared" ref="K1520:L1520" si="3161">K1495</f>
        <v>6</v>
      </c>
      <c r="L1520">
        <f t="shared" si="3161"/>
        <v>6.5</v>
      </c>
      <c r="M1520">
        <f>INDEX('Express Worldwide Export'!$C$14:$S$170,MATCH('Rate Load ExpressWW Export'!L1520,'Express Worldwide Export'!$B$14:$B$170,0),MATCH("Zone "&amp;'Rate Load ExpressWW Export'!J1520,'Express Worldwide Export'!$C$13:$S$13,0))*1</f>
        <v>47.85</v>
      </c>
      <c r="N1520" t="str">
        <f t="shared" si="3091"/>
        <v>Flat KG</v>
      </c>
      <c r="O1520" t="s">
        <v>2310</v>
      </c>
      <c r="P1520" t="s">
        <v>18</v>
      </c>
      <c r="R1520" t="str">
        <f t="shared" si="3083"/>
        <v>('DHL','2024-01-01','2024-12-31','12376','Export','US',NULL,'EXPRESS WW (NON-DOC) ','Non-Document','8',6,6.5,47.85,'Flat KG','AppliedMaterials_2024',NULL),</v>
      </c>
    </row>
    <row r="1521" spans="1:18" x14ac:dyDescent="0.3">
      <c r="A1521" t="str">
        <f t="shared" si="3092"/>
        <v>DHL</v>
      </c>
      <c r="B1521" s="1" t="s">
        <v>21</v>
      </c>
      <c r="C1521" s="1" t="s">
        <v>2309</v>
      </c>
      <c r="D1521">
        <v>12376</v>
      </c>
      <c r="E1521" t="s">
        <v>16</v>
      </c>
      <c r="F1521" t="str">
        <f t="shared" ref="F1521:G1521" si="3162">F1496</f>
        <v>US</v>
      </c>
      <c r="G1521" t="str">
        <f t="shared" si="3162"/>
        <v>NULL</v>
      </c>
      <c r="H1521" t="s">
        <v>2353</v>
      </c>
      <c r="I1521" t="str">
        <f t="shared" si="3089"/>
        <v>Non-Document</v>
      </c>
      <c r="J1521">
        <f t="shared" si="3094"/>
        <v>8</v>
      </c>
      <c r="K1521">
        <f t="shared" ref="K1521:L1521" si="3163">K1496</f>
        <v>6.5</v>
      </c>
      <c r="L1521">
        <f t="shared" si="3163"/>
        <v>7</v>
      </c>
      <c r="M1521">
        <f>INDEX('Express Worldwide Export'!$C$14:$S$170,MATCH('Rate Load ExpressWW Export'!L1521,'Express Worldwide Export'!$B$14:$B$170,0),MATCH("Zone "&amp;'Rate Load ExpressWW Export'!J1521,'Express Worldwide Export'!$C$13:$S$13,0))*1</f>
        <v>49.45</v>
      </c>
      <c r="N1521" t="str">
        <f t="shared" si="3091"/>
        <v>Flat KG</v>
      </c>
      <c r="O1521" t="s">
        <v>2310</v>
      </c>
      <c r="P1521" t="s">
        <v>18</v>
      </c>
      <c r="R1521" t="str">
        <f t="shared" si="3083"/>
        <v>('DHL','2024-01-01','2024-12-31','12376','Export','US',NULL,'EXPRESS WW (NON-DOC) ','Non-Document','8',6.5,7,49.45,'Flat KG','AppliedMaterials_2024',NULL),</v>
      </c>
    </row>
    <row r="1522" spans="1:18" x14ac:dyDescent="0.3">
      <c r="A1522" t="str">
        <f t="shared" si="3092"/>
        <v>DHL</v>
      </c>
      <c r="B1522" s="1" t="s">
        <v>21</v>
      </c>
      <c r="C1522" s="1" t="s">
        <v>2309</v>
      </c>
      <c r="D1522">
        <v>12376</v>
      </c>
      <c r="E1522" t="s">
        <v>16</v>
      </c>
      <c r="F1522" t="str">
        <f t="shared" ref="F1522:G1522" si="3164">F1497</f>
        <v>US</v>
      </c>
      <c r="G1522" t="str">
        <f t="shared" si="3164"/>
        <v>NULL</v>
      </c>
      <c r="H1522" t="s">
        <v>2353</v>
      </c>
      <c r="I1522" t="str">
        <f t="shared" si="3089"/>
        <v>Non-Document</v>
      </c>
      <c r="J1522">
        <f t="shared" si="3094"/>
        <v>8</v>
      </c>
      <c r="K1522">
        <f t="shared" ref="K1522:L1522" si="3165">K1497</f>
        <v>7</v>
      </c>
      <c r="L1522">
        <f t="shared" si="3165"/>
        <v>7.5</v>
      </c>
      <c r="M1522">
        <f>INDEX('Express Worldwide Export'!$C$14:$S$170,MATCH('Rate Load ExpressWW Export'!L1522,'Express Worldwide Export'!$B$14:$B$170,0),MATCH("Zone "&amp;'Rate Load ExpressWW Export'!J1522,'Express Worldwide Export'!$C$13:$S$13,0))*1</f>
        <v>51.05</v>
      </c>
      <c r="N1522" t="str">
        <f t="shared" si="3091"/>
        <v>Flat KG</v>
      </c>
      <c r="O1522" t="s">
        <v>2310</v>
      </c>
      <c r="P1522" t="s">
        <v>18</v>
      </c>
      <c r="R1522" t="str">
        <f t="shared" si="3083"/>
        <v>('DHL','2024-01-01','2024-12-31','12376','Export','US',NULL,'EXPRESS WW (NON-DOC) ','Non-Document','8',7,7.5,51.05,'Flat KG','AppliedMaterials_2024',NULL),</v>
      </c>
    </row>
    <row r="1523" spans="1:18" x14ac:dyDescent="0.3">
      <c r="A1523" t="str">
        <f t="shared" si="3092"/>
        <v>DHL</v>
      </c>
      <c r="B1523" s="1" t="s">
        <v>21</v>
      </c>
      <c r="C1523" s="1" t="s">
        <v>2309</v>
      </c>
      <c r="D1523">
        <v>12376</v>
      </c>
      <c r="E1523" t="s">
        <v>16</v>
      </c>
      <c r="F1523" t="str">
        <f t="shared" ref="F1523:G1523" si="3166">F1498</f>
        <v>US</v>
      </c>
      <c r="G1523" t="str">
        <f t="shared" si="3166"/>
        <v>NULL</v>
      </c>
      <c r="H1523" t="s">
        <v>2353</v>
      </c>
      <c r="I1523" t="str">
        <f t="shared" si="3089"/>
        <v>Non-Document</v>
      </c>
      <c r="J1523">
        <f t="shared" si="3094"/>
        <v>8</v>
      </c>
      <c r="K1523">
        <f t="shared" ref="K1523:L1523" si="3167">K1498</f>
        <v>7.5</v>
      </c>
      <c r="L1523">
        <f t="shared" si="3167"/>
        <v>8</v>
      </c>
      <c r="M1523">
        <f>INDEX('Express Worldwide Export'!$C$14:$S$170,MATCH('Rate Load ExpressWW Export'!L1523,'Express Worldwide Export'!$B$14:$B$170,0),MATCH("Zone "&amp;'Rate Load ExpressWW Export'!J1523,'Express Worldwide Export'!$C$13:$S$13,0))*1</f>
        <v>52.65</v>
      </c>
      <c r="N1523" t="str">
        <f t="shared" si="3091"/>
        <v>Flat KG</v>
      </c>
      <c r="O1523" t="s">
        <v>2310</v>
      </c>
      <c r="P1523" t="s">
        <v>18</v>
      </c>
      <c r="R1523" t="str">
        <f t="shared" si="3083"/>
        <v>('DHL','2024-01-01','2024-12-31','12376','Export','US',NULL,'EXPRESS WW (NON-DOC) ','Non-Document','8',7.5,8,52.65,'Flat KG','AppliedMaterials_2024',NULL),</v>
      </c>
    </row>
    <row r="1524" spans="1:18" x14ac:dyDescent="0.3">
      <c r="A1524" t="str">
        <f t="shared" si="3092"/>
        <v>DHL</v>
      </c>
      <c r="B1524" s="1" t="s">
        <v>21</v>
      </c>
      <c r="C1524" s="1" t="s">
        <v>2309</v>
      </c>
      <c r="D1524">
        <v>12376</v>
      </c>
      <c r="E1524" t="s">
        <v>16</v>
      </c>
      <c r="F1524" t="str">
        <f t="shared" ref="F1524:G1524" si="3168">F1499</f>
        <v>US</v>
      </c>
      <c r="G1524" t="str">
        <f t="shared" si="3168"/>
        <v>NULL</v>
      </c>
      <c r="H1524" t="s">
        <v>2353</v>
      </c>
      <c r="I1524" t="str">
        <f t="shared" si="3089"/>
        <v>Non-Document</v>
      </c>
      <c r="J1524">
        <f t="shared" si="3094"/>
        <v>8</v>
      </c>
      <c r="K1524">
        <f t="shared" ref="K1524:L1524" si="3169">K1499</f>
        <v>8</v>
      </c>
      <c r="L1524">
        <f t="shared" si="3169"/>
        <v>8.5</v>
      </c>
      <c r="M1524">
        <f>INDEX('Express Worldwide Export'!$C$14:$S$170,MATCH('Rate Load ExpressWW Export'!L1524,'Express Worldwide Export'!$B$14:$B$170,0),MATCH("Zone "&amp;'Rate Load ExpressWW Export'!J1524,'Express Worldwide Export'!$C$13:$S$13,0))*1</f>
        <v>54.25</v>
      </c>
      <c r="N1524" t="str">
        <f t="shared" si="3091"/>
        <v>Flat KG</v>
      </c>
      <c r="O1524" t="s">
        <v>2310</v>
      </c>
      <c r="P1524" t="s">
        <v>18</v>
      </c>
      <c r="R1524" t="str">
        <f t="shared" si="3083"/>
        <v>('DHL','2024-01-01','2024-12-31','12376','Export','US',NULL,'EXPRESS WW (NON-DOC) ','Non-Document','8',8,8.5,54.25,'Flat KG','AppliedMaterials_2024',NULL),</v>
      </c>
    </row>
    <row r="1525" spans="1:18" x14ac:dyDescent="0.3">
      <c r="A1525" t="str">
        <f t="shared" si="3092"/>
        <v>DHL</v>
      </c>
      <c r="B1525" s="1" t="s">
        <v>21</v>
      </c>
      <c r="C1525" s="1" t="s">
        <v>2309</v>
      </c>
      <c r="D1525">
        <v>12376</v>
      </c>
      <c r="E1525" t="s">
        <v>16</v>
      </c>
      <c r="F1525" t="str">
        <f t="shared" ref="F1525:G1525" si="3170">F1500</f>
        <v>US</v>
      </c>
      <c r="G1525" t="str">
        <f t="shared" si="3170"/>
        <v>NULL</v>
      </c>
      <c r="H1525" t="s">
        <v>2353</v>
      </c>
      <c r="I1525" t="str">
        <f t="shared" si="3089"/>
        <v>Non-Document</v>
      </c>
      <c r="J1525">
        <f t="shared" si="3094"/>
        <v>8</v>
      </c>
      <c r="K1525">
        <f t="shared" ref="K1525:L1525" si="3171">K1500</f>
        <v>8.5</v>
      </c>
      <c r="L1525">
        <f t="shared" si="3171"/>
        <v>9</v>
      </c>
      <c r="M1525">
        <f>INDEX('Express Worldwide Export'!$C$14:$S$170,MATCH('Rate Load ExpressWW Export'!L1525,'Express Worldwide Export'!$B$14:$B$170,0),MATCH("Zone "&amp;'Rate Load ExpressWW Export'!J1525,'Express Worldwide Export'!$C$13:$S$13,0))*1</f>
        <v>55.85</v>
      </c>
      <c r="N1525" t="str">
        <f t="shared" si="3091"/>
        <v>Flat KG</v>
      </c>
      <c r="O1525" t="s">
        <v>2310</v>
      </c>
      <c r="P1525" t="s">
        <v>18</v>
      </c>
      <c r="R1525" t="str">
        <f t="shared" si="3083"/>
        <v>('DHL','2024-01-01','2024-12-31','12376','Export','US',NULL,'EXPRESS WW (NON-DOC) ','Non-Document','8',8.5,9,55.85,'Flat KG','AppliedMaterials_2024',NULL),</v>
      </c>
    </row>
    <row r="1526" spans="1:18" x14ac:dyDescent="0.3">
      <c r="A1526" t="str">
        <f t="shared" si="3092"/>
        <v>DHL</v>
      </c>
      <c r="B1526" s="1" t="s">
        <v>21</v>
      </c>
      <c r="C1526" s="1" t="s">
        <v>2309</v>
      </c>
      <c r="D1526">
        <v>12376</v>
      </c>
      <c r="E1526" t="s">
        <v>16</v>
      </c>
      <c r="F1526" t="str">
        <f t="shared" ref="F1526:G1526" si="3172">F1501</f>
        <v>US</v>
      </c>
      <c r="G1526" t="str">
        <f t="shared" si="3172"/>
        <v>NULL</v>
      </c>
      <c r="H1526" t="s">
        <v>2353</v>
      </c>
      <c r="I1526" t="str">
        <f t="shared" si="3089"/>
        <v>Non-Document</v>
      </c>
      <c r="J1526">
        <f t="shared" si="3094"/>
        <v>8</v>
      </c>
      <c r="K1526">
        <f t="shared" ref="K1526:L1526" si="3173">K1501</f>
        <v>9</v>
      </c>
      <c r="L1526">
        <f t="shared" si="3173"/>
        <v>9.5</v>
      </c>
      <c r="M1526">
        <f>INDEX('Express Worldwide Export'!$C$14:$S$170,MATCH('Rate Load ExpressWW Export'!L1526,'Express Worldwide Export'!$B$14:$B$170,0),MATCH("Zone "&amp;'Rate Load ExpressWW Export'!J1526,'Express Worldwide Export'!$C$13:$S$13,0))*1</f>
        <v>57.45</v>
      </c>
      <c r="N1526" t="str">
        <f t="shared" si="3091"/>
        <v>Flat KG</v>
      </c>
      <c r="O1526" t="s">
        <v>2310</v>
      </c>
      <c r="P1526" t="s">
        <v>18</v>
      </c>
      <c r="R1526" t="str">
        <f t="shared" si="3083"/>
        <v>('DHL','2024-01-01','2024-12-31','12376','Export','US',NULL,'EXPRESS WW (NON-DOC) ','Non-Document','8',9,9.5,57.45,'Flat KG','AppliedMaterials_2024',NULL),</v>
      </c>
    </row>
    <row r="1527" spans="1:18" x14ac:dyDescent="0.3">
      <c r="A1527" t="str">
        <f t="shared" si="3092"/>
        <v>DHL</v>
      </c>
      <c r="B1527" s="1" t="s">
        <v>21</v>
      </c>
      <c r="C1527" s="1" t="s">
        <v>2309</v>
      </c>
      <c r="D1527">
        <v>12376</v>
      </c>
      <c r="E1527" t="s">
        <v>16</v>
      </c>
      <c r="F1527" t="str">
        <f t="shared" ref="F1527:G1527" si="3174">F1502</f>
        <v>US</v>
      </c>
      <c r="G1527" t="str">
        <f t="shared" si="3174"/>
        <v>NULL</v>
      </c>
      <c r="H1527" t="s">
        <v>2353</v>
      </c>
      <c r="I1527" t="str">
        <f t="shared" si="3089"/>
        <v>Non-Document</v>
      </c>
      <c r="J1527">
        <f t="shared" si="3094"/>
        <v>8</v>
      </c>
      <c r="K1527">
        <f t="shared" ref="K1527:L1527" si="3175">K1502</f>
        <v>9.5</v>
      </c>
      <c r="L1527">
        <f t="shared" si="3175"/>
        <v>10</v>
      </c>
      <c r="M1527">
        <f>INDEX('Express Worldwide Export'!$C$14:$S$170,MATCH('Rate Load ExpressWW Export'!L1527,'Express Worldwide Export'!$B$14:$B$170,0),MATCH("Zone "&amp;'Rate Load ExpressWW Export'!J1527,'Express Worldwide Export'!$C$13:$S$13,0))*1</f>
        <v>59.05</v>
      </c>
      <c r="N1527" t="str">
        <f t="shared" si="3091"/>
        <v>Flat KG</v>
      </c>
      <c r="O1527" t="s">
        <v>2310</v>
      </c>
      <c r="P1527" t="s">
        <v>18</v>
      </c>
      <c r="R1527" t="str">
        <f t="shared" si="3083"/>
        <v>('DHL','2024-01-01','2024-12-31','12376','Export','US',NULL,'EXPRESS WW (NON-DOC) ','Non-Document','8',9.5,10,59.05,'Flat KG','AppliedMaterials_2024',NULL),</v>
      </c>
    </row>
    <row r="1528" spans="1:18" x14ac:dyDescent="0.3">
      <c r="A1528" t="str">
        <f t="shared" si="3092"/>
        <v>DHL</v>
      </c>
      <c r="B1528" s="1" t="s">
        <v>21</v>
      </c>
      <c r="C1528" s="1" t="s">
        <v>2309</v>
      </c>
      <c r="D1528">
        <v>12376</v>
      </c>
      <c r="E1528" t="s">
        <v>16</v>
      </c>
      <c r="F1528" t="str">
        <f t="shared" ref="F1528:G1528" si="3176">F1503</f>
        <v>US</v>
      </c>
      <c r="G1528" t="str">
        <f t="shared" si="3176"/>
        <v>NULL</v>
      </c>
      <c r="H1528" t="s">
        <v>2353</v>
      </c>
      <c r="I1528" t="str">
        <f t="shared" si="3089"/>
        <v>Non-Document</v>
      </c>
      <c r="J1528">
        <f t="shared" si="3094"/>
        <v>8</v>
      </c>
      <c r="K1528">
        <f t="shared" ref="K1528:L1528" si="3177">K1503</f>
        <v>10</v>
      </c>
      <c r="L1528">
        <f t="shared" si="3177"/>
        <v>20</v>
      </c>
      <c r="M1528">
        <f>INDEX('Express Worldwide Export'!$C$14:$S$170,MATCH('Rate Load ExpressWW Export'!L1528,'Express Worldwide Export'!$B$14:$B$170,0),MATCH("Zone "&amp;'Rate Load ExpressWW Export'!J1528,'Express Worldwide Export'!$C$13:$S$13,0))*1</f>
        <v>1.03</v>
      </c>
      <c r="N1528" t="str">
        <f t="shared" si="3091"/>
        <v>Per0.5KG_A</v>
      </c>
      <c r="O1528" t="s">
        <v>2310</v>
      </c>
      <c r="P1528">
        <f>M1527</f>
        <v>59.05</v>
      </c>
      <c r="R1528" t="str">
        <f t="shared" si="3083"/>
        <v>('DHL','2024-01-01','2024-12-31','12376','Export','US',NULL,'EXPRESS WW (NON-DOC) ','Non-Document','8',10,20,1.03,'Per0.5KG_A','AppliedMaterials_2024',59.05),</v>
      </c>
    </row>
    <row r="1529" spans="1:18" x14ac:dyDescent="0.3">
      <c r="A1529" t="str">
        <f t="shared" si="3092"/>
        <v>DHL</v>
      </c>
      <c r="B1529" s="1" t="s">
        <v>21</v>
      </c>
      <c r="C1529" s="1" t="s">
        <v>2309</v>
      </c>
      <c r="D1529">
        <v>12376</v>
      </c>
      <c r="E1529" t="s">
        <v>16</v>
      </c>
      <c r="F1529" t="str">
        <f t="shared" ref="F1529:G1529" si="3178">F1504</f>
        <v>US</v>
      </c>
      <c r="G1529" t="str">
        <f t="shared" si="3178"/>
        <v>NULL</v>
      </c>
      <c r="H1529" t="s">
        <v>2353</v>
      </c>
      <c r="I1529" t="str">
        <f t="shared" si="3089"/>
        <v>Non-Document</v>
      </c>
      <c r="J1529">
        <f t="shared" si="3094"/>
        <v>8</v>
      </c>
      <c r="K1529">
        <f t="shared" ref="K1529:L1529" si="3179">K1504</f>
        <v>20</v>
      </c>
      <c r="L1529">
        <f t="shared" si="3179"/>
        <v>30</v>
      </c>
      <c r="M1529">
        <f>INDEX('Express Worldwide Export'!$C$14:$S$170,MATCH('Rate Load ExpressWW Export'!L1529,'Express Worldwide Export'!$B$14:$B$170,0),MATCH("Zone "&amp;'Rate Load ExpressWW Export'!J1529,'Express Worldwide Export'!$C$13:$S$13,0))*1</f>
        <v>1.22</v>
      </c>
      <c r="N1529" t="str">
        <f t="shared" si="3091"/>
        <v>Per0.5KG_A</v>
      </c>
      <c r="O1529" t="s">
        <v>2310</v>
      </c>
      <c r="P1529">
        <f>P1528+((K1529-K1528)*2)*M1528</f>
        <v>79.650000000000006</v>
      </c>
      <c r="R1529" t="str">
        <f t="shared" si="3083"/>
        <v>('DHL','2024-01-01','2024-12-31','12376','Export','US',NULL,'EXPRESS WW (NON-DOC) ','Non-Document','8',20,30,1.22,'Per0.5KG_A','AppliedMaterials_2024',79.65),</v>
      </c>
    </row>
    <row r="1530" spans="1:18" x14ac:dyDescent="0.3">
      <c r="A1530" t="str">
        <f t="shared" si="3092"/>
        <v>DHL</v>
      </c>
      <c r="B1530" s="1" t="s">
        <v>21</v>
      </c>
      <c r="C1530" s="1" t="s">
        <v>2309</v>
      </c>
      <c r="D1530">
        <v>12376</v>
      </c>
      <c r="E1530" t="s">
        <v>16</v>
      </c>
      <c r="F1530" t="str">
        <f t="shared" ref="F1530:G1530" si="3180">F1505</f>
        <v>US</v>
      </c>
      <c r="G1530" t="str">
        <f t="shared" si="3180"/>
        <v>NULL</v>
      </c>
      <c r="H1530" t="s">
        <v>2353</v>
      </c>
      <c r="I1530" t="str">
        <f t="shared" si="3089"/>
        <v>Non-Document</v>
      </c>
      <c r="J1530">
        <f t="shared" si="3094"/>
        <v>8</v>
      </c>
      <c r="K1530">
        <f t="shared" ref="K1530:L1530" si="3181">K1505</f>
        <v>30</v>
      </c>
      <c r="L1530">
        <f t="shared" si="3181"/>
        <v>70</v>
      </c>
      <c r="M1530">
        <f>INDEX('Express Worldwide Export'!$C$14:$S$170,MATCH('Rate Load ExpressWW Export'!L1530,'Express Worldwide Export'!$B$14:$B$170,0),MATCH("Zone "&amp;'Rate Load ExpressWW Export'!J1530,'Express Worldwide Export'!$C$13:$S$13,0))*1</f>
        <v>1.79</v>
      </c>
      <c r="N1530" t="str">
        <f t="shared" si="3091"/>
        <v>Per0.5KG_A</v>
      </c>
      <c r="O1530" t="s">
        <v>2310</v>
      </c>
      <c r="P1530">
        <f>P1529+(K1530-K1529)*2*M1529</f>
        <v>104.05000000000001</v>
      </c>
      <c r="R1530" t="str">
        <f t="shared" si="3083"/>
        <v>('DHL','2024-01-01','2024-12-31','12376','Export','US',NULL,'EXPRESS WW (NON-DOC) ','Non-Document','8',30,70,1.79,'Per0.5KG_A','AppliedMaterials_2024',104.05),</v>
      </c>
    </row>
    <row r="1531" spans="1:18" x14ac:dyDescent="0.3">
      <c r="A1531" t="str">
        <f t="shared" si="3092"/>
        <v>DHL</v>
      </c>
      <c r="B1531" s="1" t="s">
        <v>21</v>
      </c>
      <c r="C1531" s="1" t="s">
        <v>2309</v>
      </c>
      <c r="D1531">
        <v>12376</v>
      </c>
      <c r="E1531" t="s">
        <v>16</v>
      </c>
      <c r="F1531" t="str">
        <f t="shared" ref="F1531:G1531" si="3182">F1506</f>
        <v>US</v>
      </c>
      <c r="G1531" t="str">
        <f t="shared" si="3182"/>
        <v>NULL</v>
      </c>
      <c r="H1531" t="s">
        <v>2353</v>
      </c>
      <c r="I1531" t="str">
        <f t="shared" si="3089"/>
        <v>Non-Document</v>
      </c>
      <c r="J1531">
        <f t="shared" si="3094"/>
        <v>8</v>
      </c>
      <c r="K1531">
        <f t="shared" ref="K1531:L1531" si="3183">K1506</f>
        <v>70</v>
      </c>
      <c r="L1531">
        <f t="shared" si="3183"/>
        <v>300</v>
      </c>
      <c r="M1531">
        <f>INDEX('Express Worldwide Export'!$C$14:$S$170,MATCH('Rate Load ExpressWW Export'!L1531,'Express Worldwide Export'!$B$14:$B$170,0),MATCH("Zone "&amp;'Rate Load ExpressWW Export'!J1531,'Express Worldwide Export'!$C$13:$S$13,0))*1</f>
        <v>2.59</v>
      </c>
      <c r="N1531" t="str">
        <f t="shared" si="3091"/>
        <v>Per0.5KG_A</v>
      </c>
      <c r="O1531" t="s">
        <v>2310</v>
      </c>
      <c r="P1531">
        <f>P1530+(K1531-K1530)*2*M1530</f>
        <v>247.25</v>
      </c>
      <c r="R1531" t="str">
        <f t="shared" si="3083"/>
        <v>('DHL','2024-01-01','2024-12-31','12376','Export','US',NULL,'EXPRESS WW (NON-DOC) ','Non-Document','8',70,300,2.59,'Per0.5KG_A','AppliedMaterials_2024',247.25),</v>
      </c>
    </row>
    <row r="1532" spans="1:18" x14ac:dyDescent="0.3">
      <c r="A1532" t="str">
        <f t="shared" si="3092"/>
        <v>DHL</v>
      </c>
      <c r="B1532" s="1" t="s">
        <v>21</v>
      </c>
      <c r="C1532" s="1" t="s">
        <v>2309</v>
      </c>
      <c r="D1532">
        <v>12376</v>
      </c>
      <c r="E1532" t="s">
        <v>16</v>
      </c>
      <c r="F1532" t="str">
        <f t="shared" ref="F1532:G1532" si="3184">F1507</f>
        <v>US</v>
      </c>
      <c r="G1532" t="str">
        <f t="shared" si="3184"/>
        <v>NULL</v>
      </c>
      <c r="H1532" t="s">
        <v>2353</v>
      </c>
      <c r="I1532" t="str">
        <f t="shared" si="3089"/>
        <v>Non-Document</v>
      </c>
      <c r="J1532">
        <f t="shared" si="3094"/>
        <v>8</v>
      </c>
      <c r="K1532">
        <f t="shared" ref="K1532:L1532" si="3185">K1507</f>
        <v>300</v>
      </c>
      <c r="L1532">
        <f t="shared" si="3185"/>
        <v>99999</v>
      </c>
      <c r="M1532">
        <f>INDEX('Express Worldwide Export'!$C$14:$S$170,MATCH('Rate Load ExpressWW Export'!L1532,'Express Worldwide Export'!$B$14:$B$170,0),MATCH("Zone "&amp;'Rate Load ExpressWW Export'!J1532,'Express Worldwide Export'!$C$13:$S$13,0))*1</f>
        <v>2.52</v>
      </c>
      <c r="N1532" t="str">
        <f t="shared" si="3091"/>
        <v>Per0.5KG_A</v>
      </c>
      <c r="O1532" t="s">
        <v>2310</v>
      </c>
      <c r="P1532">
        <f>P1531+(K1532-K1531)*2*M1531</f>
        <v>1438.6499999999999</v>
      </c>
      <c r="R1532" t="str">
        <f t="shared" si="3083"/>
        <v>('DHL','2024-01-01','2024-12-31','12376','Export','US',NULL,'EXPRESS WW (NON-DOC) ','Non-Document','8',300,99999,2.52,'Per0.5KG_A','AppliedMaterials_2024',1438.65),</v>
      </c>
    </row>
    <row r="1533" spans="1:18" x14ac:dyDescent="0.3">
      <c r="A1533" t="str">
        <f t="shared" si="3092"/>
        <v>DHL</v>
      </c>
      <c r="B1533" s="1" t="s">
        <v>21</v>
      </c>
      <c r="C1533" s="1" t="s">
        <v>2309</v>
      </c>
      <c r="D1533">
        <v>12376</v>
      </c>
      <c r="E1533" t="s">
        <v>16</v>
      </c>
      <c r="F1533" t="str">
        <f t="shared" ref="F1533:G1533" si="3186">F1508</f>
        <v>US</v>
      </c>
      <c r="G1533" t="str">
        <f t="shared" si="3186"/>
        <v>NULL</v>
      </c>
      <c r="H1533" t="s">
        <v>2353</v>
      </c>
      <c r="I1533" t="str">
        <f t="shared" si="3089"/>
        <v>Non-Document</v>
      </c>
      <c r="J1533">
        <f t="shared" si="3094"/>
        <v>9</v>
      </c>
      <c r="K1533">
        <f t="shared" ref="K1533:L1533" si="3187">K1508</f>
        <v>0</v>
      </c>
      <c r="L1533">
        <f t="shared" si="3187"/>
        <v>0.5</v>
      </c>
      <c r="M1533">
        <f>INDEX('Express Worldwide Export'!$C$14:$S$170,MATCH('Rate Load ExpressWW Export'!L1533,'Express Worldwide Export'!$B$14:$B$170,0),MATCH("Zone "&amp;'Rate Load ExpressWW Export'!J1533,'Express Worldwide Export'!$C$13:$S$13,0))*1</f>
        <v>21.06</v>
      </c>
      <c r="N1533" t="str">
        <f t="shared" si="3091"/>
        <v>Flat KG</v>
      </c>
      <c r="O1533" t="s">
        <v>2310</v>
      </c>
      <c r="P1533" t="s">
        <v>18</v>
      </c>
      <c r="R1533" t="str">
        <f t="shared" si="3083"/>
        <v>('DHL','2024-01-01','2024-12-31','12376','Export','US',NULL,'EXPRESS WW (NON-DOC) ','Non-Document','9',0,0.5,21.06,'Flat KG','AppliedMaterials_2024',NULL),</v>
      </c>
    </row>
    <row r="1534" spans="1:18" x14ac:dyDescent="0.3">
      <c r="A1534" t="str">
        <f t="shared" si="3092"/>
        <v>DHL</v>
      </c>
      <c r="B1534" s="1" t="s">
        <v>21</v>
      </c>
      <c r="C1534" s="1" t="s">
        <v>2309</v>
      </c>
      <c r="D1534">
        <v>12376</v>
      </c>
      <c r="E1534" t="s">
        <v>16</v>
      </c>
      <c r="F1534" t="str">
        <f t="shared" ref="F1534:G1534" si="3188">F1509</f>
        <v>US</v>
      </c>
      <c r="G1534" t="str">
        <f t="shared" si="3188"/>
        <v>NULL</v>
      </c>
      <c r="H1534" t="s">
        <v>2353</v>
      </c>
      <c r="I1534" t="str">
        <f t="shared" si="3089"/>
        <v>Non-Document</v>
      </c>
      <c r="J1534">
        <f t="shared" si="3094"/>
        <v>9</v>
      </c>
      <c r="K1534">
        <f t="shared" ref="K1534:L1534" si="3189">K1509</f>
        <v>0.5</v>
      </c>
      <c r="L1534">
        <f t="shared" si="3189"/>
        <v>1</v>
      </c>
      <c r="M1534">
        <f>INDEX('Express Worldwide Export'!$C$14:$S$170,MATCH('Rate Load ExpressWW Export'!L1534,'Express Worldwide Export'!$B$14:$B$170,0),MATCH("Zone "&amp;'Rate Load ExpressWW Export'!J1534,'Express Worldwide Export'!$C$13:$S$13,0))*1</f>
        <v>25.45</v>
      </c>
      <c r="N1534" t="str">
        <f t="shared" si="3091"/>
        <v>Flat KG</v>
      </c>
      <c r="O1534" t="s">
        <v>2310</v>
      </c>
      <c r="P1534" t="s">
        <v>18</v>
      </c>
      <c r="R1534" t="str">
        <f t="shared" si="3083"/>
        <v>('DHL','2024-01-01','2024-12-31','12376','Export','US',NULL,'EXPRESS WW (NON-DOC) ','Non-Document','9',0.5,1,25.45,'Flat KG','AppliedMaterials_2024',NULL),</v>
      </c>
    </row>
    <row r="1535" spans="1:18" x14ac:dyDescent="0.3">
      <c r="A1535" t="str">
        <f t="shared" si="3092"/>
        <v>DHL</v>
      </c>
      <c r="B1535" s="1" t="s">
        <v>21</v>
      </c>
      <c r="C1535" s="1" t="s">
        <v>2309</v>
      </c>
      <c r="D1535">
        <v>12376</v>
      </c>
      <c r="E1535" t="s">
        <v>16</v>
      </c>
      <c r="F1535" t="str">
        <f t="shared" ref="F1535:G1535" si="3190">F1510</f>
        <v>US</v>
      </c>
      <c r="G1535" t="str">
        <f t="shared" si="3190"/>
        <v>NULL</v>
      </c>
      <c r="H1535" t="s">
        <v>2353</v>
      </c>
      <c r="I1535" t="str">
        <f t="shared" si="3089"/>
        <v>Non-Document</v>
      </c>
      <c r="J1535">
        <f t="shared" si="3094"/>
        <v>9</v>
      </c>
      <c r="K1535">
        <f t="shared" ref="K1535:L1535" si="3191">K1510</f>
        <v>1</v>
      </c>
      <c r="L1535">
        <f t="shared" si="3191"/>
        <v>1.5</v>
      </c>
      <c r="M1535">
        <f>INDEX('Express Worldwide Export'!$C$14:$S$170,MATCH('Rate Load ExpressWW Export'!L1535,'Express Worldwide Export'!$B$14:$B$170,0),MATCH("Zone "&amp;'Rate Load ExpressWW Export'!J1535,'Express Worldwide Export'!$C$13:$S$13,0))*1</f>
        <v>28.73</v>
      </c>
      <c r="N1535" t="str">
        <f t="shared" si="3091"/>
        <v>Flat KG</v>
      </c>
      <c r="O1535" t="s">
        <v>2310</v>
      </c>
      <c r="P1535" t="s">
        <v>18</v>
      </c>
      <c r="R1535" t="str">
        <f t="shared" si="3083"/>
        <v>('DHL','2024-01-01','2024-12-31','12376','Export','US',NULL,'EXPRESS WW (NON-DOC) ','Non-Document','9',1,1.5,28.73,'Flat KG','AppliedMaterials_2024',NULL),</v>
      </c>
    </row>
    <row r="1536" spans="1:18" x14ac:dyDescent="0.3">
      <c r="A1536" t="str">
        <f t="shared" si="3092"/>
        <v>DHL</v>
      </c>
      <c r="B1536" s="1" t="s">
        <v>21</v>
      </c>
      <c r="C1536" s="1" t="s">
        <v>2309</v>
      </c>
      <c r="D1536">
        <v>12376</v>
      </c>
      <c r="E1536" t="s">
        <v>16</v>
      </c>
      <c r="F1536" t="str">
        <f t="shared" ref="F1536:G1536" si="3192">F1511</f>
        <v>US</v>
      </c>
      <c r="G1536" t="str">
        <f t="shared" si="3192"/>
        <v>NULL</v>
      </c>
      <c r="H1536" t="s">
        <v>2353</v>
      </c>
      <c r="I1536" t="str">
        <f t="shared" si="3089"/>
        <v>Non-Document</v>
      </c>
      <c r="J1536">
        <f t="shared" si="3094"/>
        <v>9</v>
      </c>
      <c r="K1536">
        <f t="shared" ref="K1536:L1536" si="3193">K1511</f>
        <v>1.5</v>
      </c>
      <c r="L1536">
        <f t="shared" si="3193"/>
        <v>2</v>
      </c>
      <c r="M1536">
        <f>INDEX('Express Worldwide Export'!$C$14:$S$170,MATCH('Rate Load ExpressWW Export'!L1536,'Express Worldwide Export'!$B$14:$B$170,0),MATCH("Zone "&amp;'Rate Load ExpressWW Export'!J1536,'Express Worldwide Export'!$C$13:$S$13,0))*1</f>
        <v>32.01</v>
      </c>
      <c r="N1536" t="str">
        <f t="shared" si="3091"/>
        <v>Flat KG</v>
      </c>
      <c r="O1536" t="s">
        <v>2310</v>
      </c>
      <c r="P1536" t="s">
        <v>18</v>
      </c>
      <c r="R1536" t="str">
        <f t="shared" si="3083"/>
        <v>('DHL','2024-01-01','2024-12-31','12376','Export','US',NULL,'EXPRESS WW (NON-DOC) ','Non-Document','9',1.5,2,32.01,'Flat KG','AppliedMaterials_2024',NULL),</v>
      </c>
    </row>
    <row r="1537" spans="1:18" x14ac:dyDescent="0.3">
      <c r="A1537" t="str">
        <f t="shared" si="3092"/>
        <v>DHL</v>
      </c>
      <c r="B1537" s="1" t="s">
        <v>21</v>
      </c>
      <c r="C1537" s="1" t="s">
        <v>2309</v>
      </c>
      <c r="D1537">
        <v>12376</v>
      </c>
      <c r="E1537" t="s">
        <v>16</v>
      </c>
      <c r="F1537" t="str">
        <f t="shared" ref="F1537:G1537" si="3194">F1512</f>
        <v>US</v>
      </c>
      <c r="G1537" t="str">
        <f t="shared" si="3194"/>
        <v>NULL</v>
      </c>
      <c r="H1537" t="s">
        <v>2353</v>
      </c>
      <c r="I1537" t="str">
        <f t="shared" si="3089"/>
        <v>Non-Document</v>
      </c>
      <c r="J1537">
        <f t="shared" si="3094"/>
        <v>9</v>
      </c>
      <c r="K1537">
        <f t="shared" ref="K1537:L1537" si="3195">K1512</f>
        <v>2</v>
      </c>
      <c r="L1537">
        <f t="shared" si="3195"/>
        <v>2.5</v>
      </c>
      <c r="M1537">
        <f>INDEX('Express Worldwide Export'!$C$14:$S$170,MATCH('Rate Load ExpressWW Export'!L1537,'Express Worldwide Export'!$B$14:$B$170,0),MATCH("Zone "&amp;'Rate Load ExpressWW Export'!J1537,'Express Worldwide Export'!$C$13:$S$13,0))*1</f>
        <v>35.020000000000003</v>
      </c>
      <c r="N1537" t="str">
        <f t="shared" si="3091"/>
        <v>Flat KG</v>
      </c>
      <c r="O1537" t="s">
        <v>2310</v>
      </c>
      <c r="P1537" t="s">
        <v>18</v>
      </c>
      <c r="R1537" t="str">
        <f t="shared" si="3083"/>
        <v>('DHL','2024-01-01','2024-12-31','12376','Export','US',NULL,'EXPRESS WW (NON-DOC) ','Non-Document','9',2,2.5,35.02,'Flat KG','AppliedMaterials_2024',NULL),</v>
      </c>
    </row>
    <row r="1538" spans="1:18" x14ac:dyDescent="0.3">
      <c r="A1538" t="str">
        <f t="shared" si="3092"/>
        <v>DHL</v>
      </c>
      <c r="B1538" s="1" t="s">
        <v>21</v>
      </c>
      <c r="C1538" s="1" t="s">
        <v>2309</v>
      </c>
      <c r="D1538">
        <v>12376</v>
      </c>
      <c r="E1538" t="s">
        <v>16</v>
      </c>
      <c r="F1538" t="str">
        <f t="shared" ref="F1538:G1538" si="3196">F1513</f>
        <v>US</v>
      </c>
      <c r="G1538" t="str">
        <f t="shared" si="3196"/>
        <v>NULL</v>
      </c>
      <c r="H1538" t="s">
        <v>2353</v>
      </c>
      <c r="I1538" t="str">
        <f t="shared" si="3089"/>
        <v>Non-Document</v>
      </c>
      <c r="J1538">
        <f t="shared" si="3094"/>
        <v>9</v>
      </c>
      <c r="K1538">
        <f t="shared" ref="K1538:L1538" si="3197">K1513</f>
        <v>2.5</v>
      </c>
      <c r="L1538">
        <f t="shared" si="3197"/>
        <v>3</v>
      </c>
      <c r="M1538">
        <f>INDEX('Express Worldwide Export'!$C$14:$S$170,MATCH('Rate Load ExpressWW Export'!L1538,'Express Worldwide Export'!$B$14:$B$170,0),MATCH("Zone "&amp;'Rate Load ExpressWW Export'!J1538,'Express Worldwide Export'!$C$13:$S$13,0))*1</f>
        <v>38.130000000000003</v>
      </c>
      <c r="N1538" t="str">
        <f t="shared" si="3091"/>
        <v>Flat KG</v>
      </c>
      <c r="O1538" t="s">
        <v>2310</v>
      </c>
      <c r="P1538" t="s">
        <v>18</v>
      </c>
      <c r="R1538" t="str">
        <f t="shared" si="3083"/>
        <v>('DHL','2024-01-01','2024-12-31','12376','Export','US',NULL,'EXPRESS WW (NON-DOC) ','Non-Document','9',2.5,3,38.13,'Flat KG','AppliedMaterials_2024',NULL),</v>
      </c>
    </row>
    <row r="1539" spans="1:18" x14ac:dyDescent="0.3">
      <c r="A1539" t="str">
        <f t="shared" si="3092"/>
        <v>DHL</v>
      </c>
      <c r="B1539" s="1" t="s">
        <v>21</v>
      </c>
      <c r="C1539" s="1" t="s">
        <v>2309</v>
      </c>
      <c r="D1539">
        <v>12376</v>
      </c>
      <c r="E1539" t="s">
        <v>16</v>
      </c>
      <c r="F1539" t="str">
        <f t="shared" ref="F1539:G1539" si="3198">F1514</f>
        <v>US</v>
      </c>
      <c r="G1539" t="str">
        <f t="shared" si="3198"/>
        <v>NULL</v>
      </c>
      <c r="H1539" t="s">
        <v>2353</v>
      </c>
      <c r="I1539" t="str">
        <f t="shared" si="3089"/>
        <v>Non-Document</v>
      </c>
      <c r="J1539">
        <f t="shared" si="3094"/>
        <v>9</v>
      </c>
      <c r="K1539">
        <f t="shared" ref="K1539:L1539" si="3199">K1514</f>
        <v>3</v>
      </c>
      <c r="L1539">
        <f t="shared" si="3199"/>
        <v>3.5</v>
      </c>
      <c r="M1539">
        <f>INDEX('Express Worldwide Export'!$C$14:$S$170,MATCH('Rate Load ExpressWW Export'!L1539,'Express Worldwide Export'!$B$14:$B$170,0),MATCH("Zone "&amp;'Rate Load ExpressWW Export'!J1539,'Express Worldwide Export'!$C$13:$S$13,0))*1</f>
        <v>41.24</v>
      </c>
      <c r="N1539" t="str">
        <f t="shared" si="3091"/>
        <v>Flat KG</v>
      </c>
      <c r="O1539" t="s">
        <v>2310</v>
      </c>
      <c r="P1539" t="s">
        <v>18</v>
      </c>
      <c r="R1539" t="str">
        <f t="shared" si="3083"/>
        <v>('DHL','2024-01-01','2024-12-31','12376','Export','US',NULL,'EXPRESS WW (NON-DOC) ','Non-Document','9',3,3.5,41.24,'Flat KG','AppliedMaterials_2024',NULL),</v>
      </c>
    </row>
    <row r="1540" spans="1:18" x14ac:dyDescent="0.3">
      <c r="A1540" t="str">
        <f t="shared" si="3092"/>
        <v>DHL</v>
      </c>
      <c r="B1540" s="1" t="s">
        <v>21</v>
      </c>
      <c r="C1540" s="1" t="s">
        <v>2309</v>
      </c>
      <c r="D1540">
        <v>12376</v>
      </c>
      <c r="E1540" t="s">
        <v>16</v>
      </c>
      <c r="F1540" t="str">
        <f t="shared" ref="F1540:G1540" si="3200">F1515</f>
        <v>US</v>
      </c>
      <c r="G1540" t="str">
        <f t="shared" si="3200"/>
        <v>NULL</v>
      </c>
      <c r="H1540" t="s">
        <v>2353</v>
      </c>
      <c r="I1540" t="str">
        <f t="shared" si="3089"/>
        <v>Non-Document</v>
      </c>
      <c r="J1540">
        <f t="shared" si="3094"/>
        <v>9</v>
      </c>
      <c r="K1540">
        <f t="shared" ref="K1540:L1540" si="3201">K1515</f>
        <v>3.5</v>
      </c>
      <c r="L1540">
        <f t="shared" si="3201"/>
        <v>4</v>
      </c>
      <c r="M1540">
        <f>INDEX('Express Worldwide Export'!$C$14:$S$170,MATCH('Rate Load ExpressWW Export'!L1540,'Express Worldwide Export'!$B$14:$B$170,0),MATCH("Zone "&amp;'Rate Load ExpressWW Export'!J1540,'Express Worldwide Export'!$C$13:$S$13,0))*1</f>
        <v>44.35</v>
      </c>
      <c r="N1540" t="str">
        <f t="shared" si="3091"/>
        <v>Flat KG</v>
      </c>
      <c r="O1540" t="s">
        <v>2310</v>
      </c>
      <c r="P1540" t="s">
        <v>18</v>
      </c>
      <c r="R1540" t="str">
        <f t="shared" si="3083"/>
        <v>('DHL','2024-01-01','2024-12-31','12376','Export','US',NULL,'EXPRESS WW (NON-DOC) ','Non-Document','9',3.5,4,44.35,'Flat KG','AppliedMaterials_2024',NULL),</v>
      </c>
    </row>
    <row r="1541" spans="1:18" x14ac:dyDescent="0.3">
      <c r="A1541" t="str">
        <f t="shared" si="3092"/>
        <v>DHL</v>
      </c>
      <c r="B1541" s="1" t="s">
        <v>21</v>
      </c>
      <c r="C1541" s="1" t="s">
        <v>2309</v>
      </c>
      <c r="D1541">
        <v>12376</v>
      </c>
      <c r="E1541" t="s">
        <v>16</v>
      </c>
      <c r="F1541" t="str">
        <f t="shared" ref="F1541:G1541" si="3202">F1516</f>
        <v>US</v>
      </c>
      <c r="G1541" t="str">
        <f t="shared" si="3202"/>
        <v>NULL</v>
      </c>
      <c r="H1541" t="s">
        <v>2353</v>
      </c>
      <c r="I1541" t="str">
        <f t="shared" si="3089"/>
        <v>Non-Document</v>
      </c>
      <c r="J1541">
        <f t="shared" si="3094"/>
        <v>9</v>
      </c>
      <c r="K1541">
        <f t="shared" ref="K1541:L1541" si="3203">K1516</f>
        <v>4</v>
      </c>
      <c r="L1541">
        <f t="shared" si="3203"/>
        <v>4.5</v>
      </c>
      <c r="M1541">
        <f>INDEX('Express Worldwide Export'!$C$14:$S$170,MATCH('Rate Load ExpressWW Export'!L1541,'Express Worldwide Export'!$B$14:$B$170,0),MATCH("Zone "&amp;'Rate Load ExpressWW Export'!J1541,'Express Worldwide Export'!$C$13:$S$13,0))*1</f>
        <v>47.46</v>
      </c>
      <c r="N1541" t="str">
        <f t="shared" si="3091"/>
        <v>Flat KG</v>
      </c>
      <c r="O1541" t="s">
        <v>2310</v>
      </c>
      <c r="P1541" t="s">
        <v>18</v>
      </c>
      <c r="R1541" t="str">
        <f t="shared" si="3083"/>
        <v>('DHL','2024-01-01','2024-12-31','12376','Export','US',NULL,'EXPRESS WW (NON-DOC) ','Non-Document','9',4,4.5,47.46,'Flat KG','AppliedMaterials_2024',NULL),</v>
      </c>
    </row>
    <row r="1542" spans="1:18" x14ac:dyDescent="0.3">
      <c r="A1542" t="str">
        <f t="shared" si="3092"/>
        <v>DHL</v>
      </c>
      <c r="B1542" s="1" t="s">
        <v>21</v>
      </c>
      <c r="C1542" s="1" t="s">
        <v>2309</v>
      </c>
      <c r="D1542">
        <v>12376</v>
      </c>
      <c r="E1542" t="s">
        <v>16</v>
      </c>
      <c r="F1542" t="str">
        <f t="shared" ref="F1542:G1542" si="3204">F1517</f>
        <v>US</v>
      </c>
      <c r="G1542" t="str">
        <f t="shared" si="3204"/>
        <v>NULL</v>
      </c>
      <c r="H1542" t="s">
        <v>2353</v>
      </c>
      <c r="I1542" t="str">
        <f t="shared" si="3089"/>
        <v>Non-Document</v>
      </c>
      <c r="J1542">
        <f t="shared" si="3094"/>
        <v>9</v>
      </c>
      <c r="K1542">
        <f t="shared" ref="K1542:L1542" si="3205">K1517</f>
        <v>4.5</v>
      </c>
      <c r="L1542">
        <f t="shared" si="3205"/>
        <v>5</v>
      </c>
      <c r="M1542">
        <f>INDEX('Express Worldwide Export'!$C$14:$S$170,MATCH('Rate Load ExpressWW Export'!L1542,'Express Worldwide Export'!$B$14:$B$170,0),MATCH("Zone "&amp;'Rate Load ExpressWW Export'!J1542,'Express Worldwide Export'!$C$13:$S$13,0))*1</f>
        <v>50.57</v>
      </c>
      <c r="N1542" t="str">
        <f t="shared" si="3091"/>
        <v>Flat KG</v>
      </c>
      <c r="O1542" t="s">
        <v>2310</v>
      </c>
      <c r="P1542" t="s">
        <v>18</v>
      </c>
      <c r="R1542" t="str">
        <f t="shared" si="3083"/>
        <v>('DHL','2024-01-01','2024-12-31','12376','Export','US',NULL,'EXPRESS WW (NON-DOC) ','Non-Document','9',4.5,5,50.57,'Flat KG','AppliedMaterials_2024',NULL),</v>
      </c>
    </row>
    <row r="1543" spans="1:18" x14ac:dyDescent="0.3">
      <c r="A1543" t="str">
        <f t="shared" si="3092"/>
        <v>DHL</v>
      </c>
      <c r="B1543" s="1" t="s">
        <v>21</v>
      </c>
      <c r="C1543" s="1" t="s">
        <v>2309</v>
      </c>
      <c r="D1543">
        <v>12376</v>
      </c>
      <c r="E1543" t="s">
        <v>16</v>
      </c>
      <c r="F1543" t="str">
        <f t="shared" ref="F1543:G1543" si="3206">F1518</f>
        <v>US</v>
      </c>
      <c r="G1543" t="str">
        <f t="shared" si="3206"/>
        <v>NULL</v>
      </c>
      <c r="H1543" t="s">
        <v>2353</v>
      </c>
      <c r="I1543" t="str">
        <f t="shared" si="3089"/>
        <v>Non-Document</v>
      </c>
      <c r="J1543">
        <f t="shared" si="3094"/>
        <v>9</v>
      </c>
      <c r="K1543">
        <f t="shared" ref="K1543:L1543" si="3207">K1518</f>
        <v>5</v>
      </c>
      <c r="L1543">
        <f t="shared" si="3207"/>
        <v>5.5</v>
      </c>
      <c r="M1543">
        <f>INDEX('Express Worldwide Export'!$C$14:$S$170,MATCH('Rate Load ExpressWW Export'!L1543,'Express Worldwide Export'!$B$14:$B$170,0),MATCH("Zone "&amp;'Rate Load ExpressWW Export'!J1543,'Express Worldwide Export'!$C$13:$S$13,0))*1</f>
        <v>52.64</v>
      </c>
      <c r="N1543" t="str">
        <f t="shared" si="3091"/>
        <v>Flat KG</v>
      </c>
      <c r="O1543" t="s">
        <v>2310</v>
      </c>
      <c r="P1543" t="s">
        <v>18</v>
      </c>
      <c r="R1543" t="str">
        <f t="shared" si="3083"/>
        <v>('DHL','2024-01-01','2024-12-31','12376','Export','US',NULL,'EXPRESS WW (NON-DOC) ','Non-Document','9',5,5.5,52.64,'Flat KG','AppliedMaterials_2024',NULL),</v>
      </c>
    </row>
    <row r="1544" spans="1:18" x14ac:dyDescent="0.3">
      <c r="A1544" t="str">
        <f t="shared" si="3092"/>
        <v>DHL</v>
      </c>
      <c r="B1544" s="1" t="s">
        <v>21</v>
      </c>
      <c r="C1544" s="1" t="s">
        <v>2309</v>
      </c>
      <c r="D1544">
        <v>12376</v>
      </c>
      <c r="E1544" t="s">
        <v>16</v>
      </c>
      <c r="F1544" t="str">
        <f t="shared" ref="F1544:G1544" si="3208">F1519</f>
        <v>US</v>
      </c>
      <c r="G1544" t="str">
        <f t="shared" si="3208"/>
        <v>NULL</v>
      </c>
      <c r="H1544" t="s">
        <v>2353</v>
      </c>
      <c r="I1544" t="str">
        <f t="shared" si="3089"/>
        <v>Non-Document</v>
      </c>
      <c r="J1544">
        <f t="shared" si="3094"/>
        <v>9</v>
      </c>
      <c r="K1544">
        <f t="shared" ref="K1544:L1544" si="3209">K1519</f>
        <v>5.5</v>
      </c>
      <c r="L1544">
        <f t="shared" si="3209"/>
        <v>6</v>
      </c>
      <c r="M1544">
        <f>INDEX('Express Worldwide Export'!$C$14:$S$170,MATCH('Rate Load ExpressWW Export'!L1544,'Express Worldwide Export'!$B$14:$B$170,0),MATCH("Zone "&amp;'Rate Load ExpressWW Export'!J1544,'Express Worldwide Export'!$C$13:$S$13,0))*1</f>
        <v>54.71</v>
      </c>
      <c r="N1544" t="str">
        <f t="shared" si="3091"/>
        <v>Flat KG</v>
      </c>
      <c r="O1544" t="s">
        <v>2310</v>
      </c>
      <c r="P1544" t="s">
        <v>18</v>
      </c>
      <c r="R1544" t="str">
        <f t="shared" si="3083"/>
        <v>('DHL','2024-01-01','2024-12-31','12376','Export','US',NULL,'EXPRESS WW (NON-DOC) ','Non-Document','9',5.5,6,54.71,'Flat KG','AppliedMaterials_2024',NULL),</v>
      </c>
    </row>
    <row r="1545" spans="1:18" x14ac:dyDescent="0.3">
      <c r="A1545" t="str">
        <f t="shared" si="3092"/>
        <v>DHL</v>
      </c>
      <c r="B1545" s="1" t="s">
        <v>21</v>
      </c>
      <c r="C1545" s="1" t="s">
        <v>2309</v>
      </c>
      <c r="D1545">
        <v>12376</v>
      </c>
      <c r="E1545" t="s">
        <v>16</v>
      </c>
      <c r="F1545" t="str">
        <f t="shared" ref="F1545:G1545" si="3210">F1520</f>
        <v>US</v>
      </c>
      <c r="G1545" t="str">
        <f t="shared" si="3210"/>
        <v>NULL</v>
      </c>
      <c r="H1545" t="s">
        <v>2353</v>
      </c>
      <c r="I1545" t="str">
        <f t="shared" si="3089"/>
        <v>Non-Document</v>
      </c>
      <c r="J1545">
        <f t="shared" si="3094"/>
        <v>9</v>
      </c>
      <c r="K1545">
        <f t="shared" ref="K1545:L1545" si="3211">K1520</f>
        <v>6</v>
      </c>
      <c r="L1545">
        <f t="shared" si="3211"/>
        <v>6.5</v>
      </c>
      <c r="M1545">
        <f>INDEX('Express Worldwide Export'!$C$14:$S$170,MATCH('Rate Load ExpressWW Export'!L1545,'Express Worldwide Export'!$B$14:$B$170,0),MATCH("Zone "&amp;'Rate Load ExpressWW Export'!J1545,'Express Worldwide Export'!$C$13:$S$13,0))*1</f>
        <v>56.78</v>
      </c>
      <c r="N1545" t="str">
        <f t="shared" si="3091"/>
        <v>Flat KG</v>
      </c>
      <c r="O1545" t="s">
        <v>2310</v>
      </c>
      <c r="P1545" t="s">
        <v>18</v>
      </c>
      <c r="R1545" t="str">
        <f t="shared" si="3083"/>
        <v>('DHL','2024-01-01','2024-12-31','12376','Export','US',NULL,'EXPRESS WW (NON-DOC) ','Non-Document','9',6,6.5,56.78,'Flat KG','AppliedMaterials_2024',NULL),</v>
      </c>
    </row>
    <row r="1546" spans="1:18" x14ac:dyDescent="0.3">
      <c r="A1546" t="str">
        <f t="shared" si="3092"/>
        <v>DHL</v>
      </c>
      <c r="B1546" s="1" t="s">
        <v>21</v>
      </c>
      <c r="C1546" s="1" t="s">
        <v>2309</v>
      </c>
      <c r="D1546">
        <v>12376</v>
      </c>
      <c r="E1546" t="s">
        <v>16</v>
      </c>
      <c r="F1546" t="str">
        <f t="shared" ref="F1546:G1546" si="3212">F1521</f>
        <v>US</v>
      </c>
      <c r="G1546" t="str">
        <f t="shared" si="3212"/>
        <v>NULL</v>
      </c>
      <c r="H1546" t="s">
        <v>2353</v>
      </c>
      <c r="I1546" t="str">
        <f t="shared" si="3089"/>
        <v>Non-Document</v>
      </c>
      <c r="J1546">
        <f t="shared" si="3094"/>
        <v>9</v>
      </c>
      <c r="K1546">
        <f t="shared" ref="K1546:L1546" si="3213">K1521</f>
        <v>6.5</v>
      </c>
      <c r="L1546">
        <f t="shared" si="3213"/>
        <v>7</v>
      </c>
      <c r="M1546">
        <f>INDEX('Express Worldwide Export'!$C$14:$S$170,MATCH('Rate Load ExpressWW Export'!L1546,'Express Worldwide Export'!$B$14:$B$170,0),MATCH("Zone "&amp;'Rate Load ExpressWW Export'!J1546,'Express Worldwide Export'!$C$13:$S$13,0))*1</f>
        <v>58.85</v>
      </c>
      <c r="N1546" t="str">
        <f t="shared" si="3091"/>
        <v>Flat KG</v>
      </c>
      <c r="O1546" t="s">
        <v>2310</v>
      </c>
      <c r="P1546" t="s">
        <v>18</v>
      </c>
      <c r="R1546" t="str">
        <f t="shared" si="3083"/>
        <v>('DHL','2024-01-01','2024-12-31','12376','Export','US',NULL,'EXPRESS WW (NON-DOC) ','Non-Document','9',6.5,7,58.85,'Flat KG','AppliedMaterials_2024',NULL),</v>
      </c>
    </row>
    <row r="1547" spans="1:18" x14ac:dyDescent="0.3">
      <c r="A1547" t="str">
        <f t="shared" si="3092"/>
        <v>DHL</v>
      </c>
      <c r="B1547" s="1" t="s">
        <v>21</v>
      </c>
      <c r="C1547" s="1" t="s">
        <v>2309</v>
      </c>
      <c r="D1547">
        <v>12376</v>
      </c>
      <c r="E1547" t="s">
        <v>16</v>
      </c>
      <c r="F1547" t="str">
        <f t="shared" ref="F1547:G1547" si="3214">F1522</f>
        <v>US</v>
      </c>
      <c r="G1547" t="str">
        <f t="shared" si="3214"/>
        <v>NULL</v>
      </c>
      <c r="H1547" t="s">
        <v>2353</v>
      </c>
      <c r="I1547" t="str">
        <f t="shared" si="3089"/>
        <v>Non-Document</v>
      </c>
      <c r="J1547">
        <f t="shared" si="3094"/>
        <v>9</v>
      </c>
      <c r="K1547">
        <f t="shared" ref="K1547:L1547" si="3215">K1522</f>
        <v>7</v>
      </c>
      <c r="L1547">
        <f t="shared" si="3215"/>
        <v>7.5</v>
      </c>
      <c r="M1547">
        <f>INDEX('Express Worldwide Export'!$C$14:$S$170,MATCH('Rate Load ExpressWW Export'!L1547,'Express Worldwide Export'!$B$14:$B$170,0),MATCH("Zone "&amp;'Rate Load ExpressWW Export'!J1547,'Express Worldwide Export'!$C$13:$S$13,0))*1</f>
        <v>60.92</v>
      </c>
      <c r="N1547" t="str">
        <f t="shared" si="3091"/>
        <v>Flat KG</v>
      </c>
      <c r="O1547" t="s">
        <v>2310</v>
      </c>
      <c r="P1547" t="s">
        <v>18</v>
      </c>
      <c r="R1547" t="str">
        <f t="shared" ref="R1547:R1607" si="3216">SUBSTITUTE(IF(OR(ROW(A1547)=2,MOD(ROW(A1547),1000)=0),"insert into tnl_rating.dbo.dhl_express_rate_master values ('DHL','"&amp;B1547&amp;"','"&amp;C1547&amp;"','"&amp;D1547&amp;"','"&amp;E1547&amp;"','"&amp;F1547&amp;"','"&amp;G1547&amp;"','"&amp;H1547&amp;"','"&amp;I1547&amp;"','"&amp;J1547&amp;"',"&amp;K1547&amp;","&amp;L1547&amp;","&amp;M1547&amp;",'"&amp;N1547&amp;"','"&amp;O1547&amp;"',"&amp;P1547&amp;"),",IF(OR(A1548="",MOD(ROW(A1548),1000)=0),"('DHL','"&amp;B1547&amp;"','"&amp;C1547&amp;"','"&amp;D1547&amp;"','"&amp;E1547&amp;"','"&amp;F1547&amp;"','"&amp;G1547&amp;"','"&amp;H1547&amp;"','"&amp;I1547&amp;"','"&amp;J1547&amp;"',"&amp;K1547&amp;","&amp;L1547&amp;","&amp;M1547&amp;",'"&amp;N1547&amp;"','"&amp;O1547&amp;"',"&amp;P1547&amp;")","('DHL','"&amp;B1547&amp;"','"&amp;C1547&amp;"','"&amp;D1547&amp;"','"&amp;E1547&amp;"','"&amp;F1547&amp;"','"&amp;G1547&amp;"','"&amp;H1547&amp;"','"&amp;I1547&amp;"','"&amp;J1547&amp;"',"&amp;K1547&amp;","&amp;L1547&amp;","&amp;M1547&amp;",'"&amp;N1547&amp;"','"&amp;O1547&amp;"',"&amp;P1547&amp;"),")),"'NULL'","NULL")</f>
        <v>('DHL','2024-01-01','2024-12-31','12376','Export','US',NULL,'EXPRESS WW (NON-DOC) ','Non-Document','9',7,7.5,60.92,'Flat KG','AppliedMaterials_2024',NULL),</v>
      </c>
    </row>
    <row r="1548" spans="1:18" x14ac:dyDescent="0.3">
      <c r="A1548" t="str">
        <f t="shared" si="3092"/>
        <v>DHL</v>
      </c>
      <c r="B1548" s="1" t="s">
        <v>21</v>
      </c>
      <c r="C1548" s="1" t="s">
        <v>2309</v>
      </c>
      <c r="D1548">
        <v>12376</v>
      </c>
      <c r="E1548" t="s">
        <v>16</v>
      </c>
      <c r="F1548" t="str">
        <f t="shared" ref="F1548:G1548" si="3217">F1523</f>
        <v>US</v>
      </c>
      <c r="G1548" t="str">
        <f t="shared" si="3217"/>
        <v>NULL</v>
      </c>
      <c r="H1548" t="s">
        <v>2353</v>
      </c>
      <c r="I1548" t="str">
        <f t="shared" si="3089"/>
        <v>Non-Document</v>
      </c>
      <c r="J1548">
        <f t="shared" si="3094"/>
        <v>9</v>
      </c>
      <c r="K1548">
        <f t="shared" ref="K1548:L1548" si="3218">K1523</f>
        <v>7.5</v>
      </c>
      <c r="L1548">
        <f t="shared" si="3218"/>
        <v>8</v>
      </c>
      <c r="M1548">
        <f>INDEX('Express Worldwide Export'!$C$14:$S$170,MATCH('Rate Load ExpressWW Export'!L1548,'Express Worldwide Export'!$B$14:$B$170,0),MATCH("Zone "&amp;'Rate Load ExpressWW Export'!J1548,'Express Worldwide Export'!$C$13:$S$13,0))*1</f>
        <v>62.99</v>
      </c>
      <c r="N1548" t="str">
        <f t="shared" si="3091"/>
        <v>Flat KG</v>
      </c>
      <c r="O1548" t="s">
        <v>2310</v>
      </c>
      <c r="P1548" t="s">
        <v>18</v>
      </c>
      <c r="R1548" t="str">
        <f t="shared" si="3216"/>
        <v>('DHL','2024-01-01','2024-12-31','12376','Export','US',NULL,'EXPRESS WW (NON-DOC) ','Non-Document','9',7.5,8,62.99,'Flat KG','AppliedMaterials_2024',NULL),</v>
      </c>
    </row>
    <row r="1549" spans="1:18" x14ac:dyDescent="0.3">
      <c r="A1549" t="str">
        <f t="shared" si="3092"/>
        <v>DHL</v>
      </c>
      <c r="B1549" s="1" t="s">
        <v>21</v>
      </c>
      <c r="C1549" s="1" t="s">
        <v>2309</v>
      </c>
      <c r="D1549">
        <v>12376</v>
      </c>
      <c r="E1549" t="s">
        <v>16</v>
      </c>
      <c r="F1549" t="str">
        <f t="shared" ref="F1549:G1549" si="3219">F1524</f>
        <v>US</v>
      </c>
      <c r="G1549" t="str">
        <f t="shared" si="3219"/>
        <v>NULL</v>
      </c>
      <c r="H1549" t="s">
        <v>2353</v>
      </c>
      <c r="I1549" t="str">
        <f t="shared" si="3089"/>
        <v>Non-Document</v>
      </c>
      <c r="J1549">
        <f t="shared" si="3094"/>
        <v>9</v>
      </c>
      <c r="K1549">
        <f t="shared" ref="K1549:L1549" si="3220">K1524</f>
        <v>8</v>
      </c>
      <c r="L1549">
        <f t="shared" si="3220"/>
        <v>8.5</v>
      </c>
      <c r="M1549">
        <f>INDEX('Express Worldwide Export'!$C$14:$S$170,MATCH('Rate Load ExpressWW Export'!L1549,'Express Worldwide Export'!$B$14:$B$170,0),MATCH("Zone "&amp;'Rate Load ExpressWW Export'!J1549,'Express Worldwide Export'!$C$13:$S$13,0))*1</f>
        <v>65.06</v>
      </c>
      <c r="N1549" t="str">
        <f t="shared" si="3091"/>
        <v>Flat KG</v>
      </c>
      <c r="O1549" t="s">
        <v>2310</v>
      </c>
      <c r="P1549" t="s">
        <v>18</v>
      </c>
      <c r="R1549" t="str">
        <f t="shared" si="3216"/>
        <v>('DHL','2024-01-01','2024-12-31','12376','Export','US',NULL,'EXPRESS WW (NON-DOC) ','Non-Document','9',8,8.5,65.06,'Flat KG','AppliedMaterials_2024',NULL),</v>
      </c>
    </row>
    <row r="1550" spans="1:18" x14ac:dyDescent="0.3">
      <c r="A1550" t="str">
        <f t="shared" si="3092"/>
        <v>DHL</v>
      </c>
      <c r="B1550" s="1" t="s">
        <v>21</v>
      </c>
      <c r="C1550" s="1" t="s">
        <v>2309</v>
      </c>
      <c r="D1550">
        <v>12376</v>
      </c>
      <c r="E1550" t="s">
        <v>16</v>
      </c>
      <c r="F1550" t="str">
        <f t="shared" ref="F1550:G1550" si="3221">F1525</f>
        <v>US</v>
      </c>
      <c r="G1550" t="str">
        <f t="shared" si="3221"/>
        <v>NULL</v>
      </c>
      <c r="H1550" t="s">
        <v>2353</v>
      </c>
      <c r="I1550" t="str">
        <f t="shared" ref="I1550:I1607" si="3222">I1525</f>
        <v>Non-Document</v>
      </c>
      <c r="J1550">
        <f t="shared" si="3094"/>
        <v>9</v>
      </c>
      <c r="K1550">
        <f t="shared" ref="K1550:L1550" si="3223">K1525</f>
        <v>8.5</v>
      </c>
      <c r="L1550">
        <f t="shared" si="3223"/>
        <v>9</v>
      </c>
      <c r="M1550">
        <f>INDEX('Express Worldwide Export'!$C$14:$S$170,MATCH('Rate Load ExpressWW Export'!L1550,'Express Worldwide Export'!$B$14:$B$170,0),MATCH("Zone "&amp;'Rate Load ExpressWW Export'!J1550,'Express Worldwide Export'!$C$13:$S$13,0))*1</f>
        <v>67.13</v>
      </c>
      <c r="N1550" t="str">
        <f t="shared" ref="N1550:N1607" si="3224">N1525</f>
        <v>Flat KG</v>
      </c>
      <c r="O1550" t="s">
        <v>2310</v>
      </c>
      <c r="P1550" t="s">
        <v>18</v>
      </c>
      <c r="R1550" t="str">
        <f t="shared" si="3216"/>
        <v>('DHL','2024-01-01','2024-12-31','12376','Export','US',NULL,'EXPRESS WW (NON-DOC) ','Non-Document','9',8.5,9,67.13,'Flat KG','AppliedMaterials_2024',NULL),</v>
      </c>
    </row>
    <row r="1551" spans="1:18" x14ac:dyDescent="0.3">
      <c r="A1551" t="str">
        <f t="shared" ref="A1551:A1607" si="3225">A1526</f>
        <v>DHL</v>
      </c>
      <c r="B1551" s="1" t="s">
        <v>21</v>
      </c>
      <c r="C1551" s="1" t="s">
        <v>2309</v>
      </c>
      <c r="D1551">
        <v>12376</v>
      </c>
      <c r="E1551" t="s">
        <v>16</v>
      </c>
      <c r="F1551" t="str">
        <f t="shared" ref="F1551:G1551" si="3226">F1526</f>
        <v>US</v>
      </c>
      <c r="G1551" t="str">
        <f t="shared" si="3226"/>
        <v>NULL</v>
      </c>
      <c r="H1551" t="s">
        <v>2353</v>
      </c>
      <c r="I1551" t="str">
        <f t="shared" si="3222"/>
        <v>Non-Document</v>
      </c>
      <c r="J1551">
        <f t="shared" ref="J1551:J1607" si="3227">J1526+1</f>
        <v>9</v>
      </c>
      <c r="K1551">
        <f t="shared" ref="K1551:L1551" si="3228">K1526</f>
        <v>9</v>
      </c>
      <c r="L1551">
        <f t="shared" si="3228"/>
        <v>9.5</v>
      </c>
      <c r="M1551">
        <f>INDEX('Express Worldwide Export'!$C$14:$S$170,MATCH('Rate Load ExpressWW Export'!L1551,'Express Worldwide Export'!$B$14:$B$170,0),MATCH("Zone "&amp;'Rate Load ExpressWW Export'!J1551,'Express Worldwide Export'!$C$13:$S$13,0))*1</f>
        <v>69.2</v>
      </c>
      <c r="N1551" t="str">
        <f t="shared" si="3224"/>
        <v>Flat KG</v>
      </c>
      <c r="O1551" t="s">
        <v>2310</v>
      </c>
      <c r="P1551" t="s">
        <v>18</v>
      </c>
      <c r="R1551" t="str">
        <f t="shared" si="3216"/>
        <v>('DHL','2024-01-01','2024-12-31','12376','Export','US',NULL,'EXPRESS WW (NON-DOC) ','Non-Document','9',9,9.5,69.2,'Flat KG','AppliedMaterials_2024',NULL),</v>
      </c>
    </row>
    <row r="1552" spans="1:18" x14ac:dyDescent="0.3">
      <c r="A1552" t="str">
        <f t="shared" si="3225"/>
        <v>DHL</v>
      </c>
      <c r="B1552" s="1" t="s">
        <v>21</v>
      </c>
      <c r="C1552" s="1" t="s">
        <v>2309</v>
      </c>
      <c r="D1552">
        <v>12376</v>
      </c>
      <c r="E1552" t="s">
        <v>16</v>
      </c>
      <c r="F1552" t="str">
        <f t="shared" ref="F1552:G1552" si="3229">F1527</f>
        <v>US</v>
      </c>
      <c r="G1552" t="str">
        <f t="shared" si="3229"/>
        <v>NULL</v>
      </c>
      <c r="H1552" t="s">
        <v>2353</v>
      </c>
      <c r="I1552" t="str">
        <f t="shared" si="3222"/>
        <v>Non-Document</v>
      </c>
      <c r="J1552">
        <f t="shared" si="3227"/>
        <v>9</v>
      </c>
      <c r="K1552">
        <f t="shared" ref="K1552:L1552" si="3230">K1527</f>
        <v>9.5</v>
      </c>
      <c r="L1552">
        <f t="shared" si="3230"/>
        <v>10</v>
      </c>
      <c r="M1552">
        <f>INDEX('Express Worldwide Export'!$C$14:$S$170,MATCH('Rate Load ExpressWW Export'!L1552,'Express Worldwide Export'!$B$14:$B$170,0),MATCH("Zone "&amp;'Rate Load ExpressWW Export'!J1552,'Express Worldwide Export'!$C$13:$S$13,0))*1</f>
        <v>71.27</v>
      </c>
      <c r="N1552" t="str">
        <f t="shared" si="3224"/>
        <v>Flat KG</v>
      </c>
      <c r="O1552" t="s">
        <v>2310</v>
      </c>
      <c r="P1552" t="s">
        <v>18</v>
      </c>
      <c r="R1552" t="str">
        <f t="shared" si="3216"/>
        <v>('DHL','2024-01-01','2024-12-31','12376','Export','US',NULL,'EXPRESS WW (NON-DOC) ','Non-Document','9',9.5,10,71.27,'Flat KG','AppliedMaterials_2024',NULL),</v>
      </c>
    </row>
    <row r="1553" spans="1:18" x14ac:dyDescent="0.3">
      <c r="A1553" t="str">
        <f t="shared" si="3225"/>
        <v>DHL</v>
      </c>
      <c r="B1553" s="1" t="s">
        <v>21</v>
      </c>
      <c r="C1553" s="1" t="s">
        <v>2309</v>
      </c>
      <c r="D1553">
        <v>12376</v>
      </c>
      <c r="E1553" t="s">
        <v>16</v>
      </c>
      <c r="F1553" t="str">
        <f t="shared" ref="F1553:G1553" si="3231">F1528</f>
        <v>US</v>
      </c>
      <c r="G1553" t="str">
        <f t="shared" si="3231"/>
        <v>NULL</v>
      </c>
      <c r="H1553" t="s">
        <v>2353</v>
      </c>
      <c r="I1553" t="str">
        <f t="shared" si="3222"/>
        <v>Non-Document</v>
      </c>
      <c r="J1553">
        <f t="shared" si="3227"/>
        <v>9</v>
      </c>
      <c r="K1553">
        <f t="shared" ref="K1553:L1553" si="3232">K1528</f>
        <v>10</v>
      </c>
      <c r="L1553">
        <f t="shared" si="3232"/>
        <v>20</v>
      </c>
      <c r="M1553">
        <f>INDEX('Express Worldwide Export'!$C$14:$S$170,MATCH('Rate Load ExpressWW Export'!L1553,'Express Worldwide Export'!$B$14:$B$170,0),MATCH("Zone "&amp;'Rate Load ExpressWW Export'!J1553,'Express Worldwide Export'!$C$13:$S$13,0))*1</f>
        <v>1.02</v>
      </c>
      <c r="N1553" t="str">
        <f t="shared" si="3224"/>
        <v>Per0.5KG_A</v>
      </c>
      <c r="O1553" t="s">
        <v>2310</v>
      </c>
      <c r="P1553">
        <f>M1552</f>
        <v>71.27</v>
      </c>
      <c r="R1553" t="str">
        <f t="shared" si="3216"/>
        <v>('DHL','2024-01-01','2024-12-31','12376','Export','US',NULL,'EXPRESS WW (NON-DOC) ','Non-Document','9',10,20,1.02,'Per0.5KG_A','AppliedMaterials_2024',71.27),</v>
      </c>
    </row>
    <row r="1554" spans="1:18" x14ac:dyDescent="0.3">
      <c r="A1554" t="str">
        <f t="shared" si="3225"/>
        <v>DHL</v>
      </c>
      <c r="B1554" s="1" t="s">
        <v>21</v>
      </c>
      <c r="C1554" s="1" t="s">
        <v>2309</v>
      </c>
      <c r="D1554">
        <v>12376</v>
      </c>
      <c r="E1554" t="s">
        <v>16</v>
      </c>
      <c r="F1554" t="str">
        <f t="shared" ref="F1554:G1554" si="3233">F1529</f>
        <v>US</v>
      </c>
      <c r="G1554" t="str">
        <f t="shared" si="3233"/>
        <v>NULL</v>
      </c>
      <c r="H1554" t="s">
        <v>2353</v>
      </c>
      <c r="I1554" t="str">
        <f t="shared" si="3222"/>
        <v>Non-Document</v>
      </c>
      <c r="J1554">
        <f t="shared" si="3227"/>
        <v>9</v>
      </c>
      <c r="K1554">
        <f t="shared" ref="K1554:L1554" si="3234">K1529</f>
        <v>20</v>
      </c>
      <c r="L1554">
        <f t="shared" si="3234"/>
        <v>30</v>
      </c>
      <c r="M1554">
        <f>INDEX('Express Worldwide Export'!$C$14:$S$170,MATCH('Rate Load ExpressWW Export'!L1554,'Express Worldwide Export'!$B$14:$B$170,0),MATCH("Zone "&amp;'Rate Load ExpressWW Export'!J1554,'Express Worldwide Export'!$C$13:$S$13,0))*1</f>
        <v>0.95</v>
      </c>
      <c r="N1554" t="str">
        <f t="shared" si="3224"/>
        <v>Per0.5KG_A</v>
      </c>
      <c r="O1554" t="s">
        <v>2310</v>
      </c>
      <c r="P1554">
        <f>P1553+((K1554-K1553)*2)*M1553</f>
        <v>91.669999999999987</v>
      </c>
      <c r="R1554" t="str">
        <f t="shared" si="3216"/>
        <v>('DHL','2024-01-01','2024-12-31','12376','Export','US',NULL,'EXPRESS WW (NON-DOC) ','Non-Document','9',20,30,0.95,'Per0.5KG_A','AppliedMaterials_2024',91.67),</v>
      </c>
    </row>
    <row r="1555" spans="1:18" x14ac:dyDescent="0.3">
      <c r="A1555" t="str">
        <f t="shared" si="3225"/>
        <v>DHL</v>
      </c>
      <c r="B1555" s="1" t="s">
        <v>21</v>
      </c>
      <c r="C1555" s="1" t="s">
        <v>2309</v>
      </c>
      <c r="D1555">
        <v>12376</v>
      </c>
      <c r="E1555" t="s">
        <v>16</v>
      </c>
      <c r="F1555" t="str">
        <f t="shared" ref="F1555:G1555" si="3235">F1530</f>
        <v>US</v>
      </c>
      <c r="G1555" t="str">
        <f t="shared" si="3235"/>
        <v>NULL</v>
      </c>
      <c r="H1555" t="s">
        <v>2353</v>
      </c>
      <c r="I1555" t="str">
        <f t="shared" si="3222"/>
        <v>Non-Document</v>
      </c>
      <c r="J1555">
        <f t="shared" si="3227"/>
        <v>9</v>
      </c>
      <c r="K1555">
        <f t="shared" ref="K1555:L1555" si="3236">K1530</f>
        <v>30</v>
      </c>
      <c r="L1555">
        <f t="shared" si="3236"/>
        <v>70</v>
      </c>
      <c r="M1555">
        <f>INDEX('Express Worldwide Export'!$C$14:$S$170,MATCH('Rate Load ExpressWW Export'!L1555,'Express Worldwide Export'!$B$14:$B$170,0),MATCH("Zone "&amp;'Rate Load ExpressWW Export'!J1555,'Express Worldwide Export'!$C$13:$S$13,0))*1</f>
        <v>1.83</v>
      </c>
      <c r="N1555" t="str">
        <f t="shared" si="3224"/>
        <v>Per0.5KG_A</v>
      </c>
      <c r="O1555" t="s">
        <v>2310</v>
      </c>
      <c r="P1555">
        <f>P1554+(K1555-K1554)*2*M1554</f>
        <v>110.66999999999999</v>
      </c>
      <c r="R1555" t="str">
        <f t="shared" si="3216"/>
        <v>('DHL','2024-01-01','2024-12-31','12376','Export','US',NULL,'EXPRESS WW (NON-DOC) ','Non-Document','9',30,70,1.83,'Per0.5KG_A','AppliedMaterials_2024',110.67),</v>
      </c>
    </row>
    <row r="1556" spans="1:18" x14ac:dyDescent="0.3">
      <c r="A1556" t="str">
        <f t="shared" si="3225"/>
        <v>DHL</v>
      </c>
      <c r="B1556" s="1" t="s">
        <v>21</v>
      </c>
      <c r="C1556" s="1" t="s">
        <v>2309</v>
      </c>
      <c r="D1556">
        <v>12376</v>
      </c>
      <c r="E1556" t="s">
        <v>16</v>
      </c>
      <c r="F1556" t="str">
        <f t="shared" ref="F1556:G1556" si="3237">F1531</f>
        <v>US</v>
      </c>
      <c r="G1556" t="str">
        <f t="shared" si="3237"/>
        <v>NULL</v>
      </c>
      <c r="H1556" t="s">
        <v>2353</v>
      </c>
      <c r="I1556" t="str">
        <f t="shared" si="3222"/>
        <v>Non-Document</v>
      </c>
      <c r="J1556">
        <f t="shared" si="3227"/>
        <v>9</v>
      </c>
      <c r="K1556">
        <f t="shared" ref="K1556:L1556" si="3238">K1531</f>
        <v>70</v>
      </c>
      <c r="L1556">
        <f t="shared" si="3238"/>
        <v>300</v>
      </c>
      <c r="M1556">
        <f>INDEX('Express Worldwide Export'!$C$14:$S$170,MATCH('Rate Load ExpressWW Export'!L1556,'Express Worldwide Export'!$B$14:$B$170,0),MATCH("Zone "&amp;'Rate Load ExpressWW Export'!J1556,'Express Worldwide Export'!$C$13:$S$13,0))*1</f>
        <v>2.84</v>
      </c>
      <c r="N1556" t="str">
        <f t="shared" si="3224"/>
        <v>Per0.5KG_A</v>
      </c>
      <c r="O1556" t="s">
        <v>2310</v>
      </c>
      <c r="P1556">
        <f>P1555+(K1556-K1555)*2*M1555</f>
        <v>257.07</v>
      </c>
      <c r="R1556" t="str">
        <f t="shared" si="3216"/>
        <v>('DHL','2024-01-01','2024-12-31','12376','Export','US',NULL,'EXPRESS WW (NON-DOC) ','Non-Document','9',70,300,2.84,'Per0.5KG_A','AppliedMaterials_2024',257.07),</v>
      </c>
    </row>
    <row r="1557" spans="1:18" x14ac:dyDescent="0.3">
      <c r="A1557" t="str">
        <f t="shared" si="3225"/>
        <v>DHL</v>
      </c>
      <c r="B1557" s="1" t="s">
        <v>21</v>
      </c>
      <c r="C1557" s="1" t="s">
        <v>2309</v>
      </c>
      <c r="D1557">
        <v>12376</v>
      </c>
      <c r="E1557" t="s">
        <v>16</v>
      </c>
      <c r="F1557" t="str">
        <f t="shared" ref="F1557:G1557" si="3239">F1532</f>
        <v>US</v>
      </c>
      <c r="G1557" t="str">
        <f t="shared" si="3239"/>
        <v>NULL</v>
      </c>
      <c r="H1557" t="s">
        <v>2353</v>
      </c>
      <c r="I1557" t="str">
        <f t="shared" si="3222"/>
        <v>Non-Document</v>
      </c>
      <c r="J1557">
        <f t="shared" si="3227"/>
        <v>9</v>
      </c>
      <c r="K1557">
        <f t="shared" ref="K1557:L1557" si="3240">K1532</f>
        <v>300</v>
      </c>
      <c r="L1557">
        <f t="shared" si="3240"/>
        <v>99999</v>
      </c>
      <c r="M1557">
        <f>INDEX('Express Worldwide Export'!$C$14:$S$170,MATCH('Rate Load ExpressWW Export'!L1557,'Express Worldwide Export'!$B$14:$B$170,0),MATCH("Zone "&amp;'Rate Load ExpressWW Export'!J1557,'Express Worldwide Export'!$C$13:$S$13,0))*1</f>
        <v>2.75</v>
      </c>
      <c r="N1557" t="str">
        <f t="shared" si="3224"/>
        <v>Per0.5KG_A</v>
      </c>
      <c r="O1557" t="s">
        <v>2310</v>
      </c>
      <c r="P1557">
        <f>P1556+(K1557-K1556)*2*M1556</f>
        <v>1563.4699999999998</v>
      </c>
      <c r="R1557" t="str">
        <f t="shared" si="3216"/>
        <v>('DHL','2024-01-01','2024-12-31','12376','Export','US',NULL,'EXPRESS WW (NON-DOC) ','Non-Document','9',300,99999,2.75,'Per0.5KG_A','AppliedMaterials_2024',1563.47),</v>
      </c>
    </row>
    <row r="1558" spans="1:18" x14ac:dyDescent="0.3">
      <c r="A1558" t="str">
        <f t="shared" si="3225"/>
        <v>DHL</v>
      </c>
      <c r="B1558" s="1" t="s">
        <v>21</v>
      </c>
      <c r="C1558" s="1" t="s">
        <v>2309</v>
      </c>
      <c r="D1558">
        <v>12376</v>
      </c>
      <c r="E1558" t="s">
        <v>16</v>
      </c>
      <c r="F1558" t="str">
        <f t="shared" ref="F1558:G1558" si="3241">F1533</f>
        <v>US</v>
      </c>
      <c r="G1558" t="str">
        <f t="shared" si="3241"/>
        <v>NULL</v>
      </c>
      <c r="H1558" t="s">
        <v>2353</v>
      </c>
      <c r="I1558" t="str">
        <f t="shared" si="3222"/>
        <v>Non-Document</v>
      </c>
      <c r="J1558">
        <f t="shared" si="3227"/>
        <v>10</v>
      </c>
      <c r="K1558">
        <f t="shared" ref="K1558:L1558" si="3242">K1533</f>
        <v>0</v>
      </c>
      <c r="L1558">
        <f t="shared" si="3242"/>
        <v>0.5</v>
      </c>
      <c r="M1558">
        <f>INDEX('Express Worldwide Export'!$C$14:$S$170,MATCH('Rate Load ExpressWW Export'!L1558,'Express Worldwide Export'!$B$14:$B$170,0),MATCH("Zone "&amp;'Rate Load ExpressWW Export'!J1558,'Express Worldwide Export'!$C$13:$S$13,0))*1</f>
        <v>22.51</v>
      </c>
      <c r="N1558" t="str">
        <f t="shared" si="3224"/>
        <v>Flat KG</v>
      </c>
      <c r="O1558" t="s">
        <v>2310</v>
      </c>
      <c r="P1558" t="s">
        <v>18</v>
      </c>
      <c r="R1558" t="str">
        <f t="shared" si="3216"/>
        <v>('DHL','2024-01-01','2024-12-31','12376','Export','US',NULL,'EXPRESS WW (NON-DOC) ','Non-Document','10',0,0.5,22.51,'Flat KG','AppliedMaterials_2024',NULL),</v>
      </c>
    </row>
    <row r="1559" spans="1:18" x14ac:dyDescent="0.3">
      <c r="A1559" t="str">
        <f t="shared" si="3225"/>
        <v>DHL</v>
      </c>
      <c r="B1559" s="1" t="s">
        <v>21</v>
      </c>
      <c r="C1559" s="1" t="s">
        <v>2309</v>
      </c>
      <c r="D1559">
        <v>12376</v>
      </c>
      <c r="E1559" t="s">
        <v>16</v>
      </c>
      <c r="F1559" t="str">
        <f t="shared" ref="F1559:G1559" si="3243">F1534</f>
        <v>US</v>
      </c>
      <c r="G1559" t="str">
        <f t="shared" si="3243"/>
        <v>NULL</v>
      </c>
      <c r="H1559" t="s">
        <v>2353</v>
      </c>
      <c r="I1559" t="str">
        <f t="shared" si="3222"/>
        <v>Non-Document</v>
      </c>
      <c r="J1559">
        <f t="shared" si="3227"/>
        <v>10</v>
      </c>
      <c r="K1559">
        <f t="shared" ref="K1559:L1559" si="3244">K1534</f>
        <v>0.5</v>
      </c>
      <c r="L1559">
        <f t="shared" si="3244"/>
        <v>1</v>
      </c>
      <c r="M1559">
        <f>INDEX('Express Worldwide Export'!$C$14:$S$170,MATCH('Rate Load ExpressWW Export'!L1559,'Express Worldwide Export'!$B$14:$B$170,0),MATCH("Zone "&amp;'Rate Load ExpressWW Export'!J1559,'Express Worldwide Export'!$C$13:$S$13,0))*1</f>
        <v>27.85</v>
      </c>
      <c r="N1559" t="str">
        <f t="shared" si="3224"/>
        <v>Flat KG</v>
      </c>
      <c r="O1559" t="s">
        <v>2310</v>
      </c>
      <c r="P1559" t="s">
        <v>18</v>
      </c>
      <c r="R1559" t="str">
        <f t="shared" si="3216"/>
        <v>('DHL','2024-01-01','2024-12-31','12376','Export','US',NULL,'EXPRESS WW (NON-DOC) ','Non-Document','10',0.5,1,27.85,'Flat KG','AppliedMaterials_2024',NULL),</v>
      </c>
    </row>
    <row r="1560" spans="1:18" x14ac:dyDescent="0.3">
      <c r="A1560" t="str">
        <f t="shared" si="3225"/>
        <v>DHL</v>
      </c>
      <c r="B1560" s="1" t="s">
        <v>21</v>
      </c>
      <c r="C1560" s="1" t="s">
        <v>2309</v>
      </c>
      <c r="D1560">
        <v>12376</v>
      </c>
      <c r="E1560" t="s">
        <v>16</v>
      </c>
      <c r="F1560" t="str">
        <f t="shared" ref="F1560:G1560" si="3245">F1535</f>
        <v>US</v>
      </c>
      <c r="G1560" t="str">
        <f t="shared" si="3245"/>
        <v>NULL</v>
      </c>
      <c r="H1560" t="s">
        <v>2353</v>
      </c>
      <c r="I1560" t="str">
        <f t="shared" si="3222"/>
        <v>Non-Document</v>
      </c>
      <c r="J1560">
        <f t="shared" si="3227"/>
        <v>10</v>
      </c>
      <c r="K1560">
        <f t="shared" ref="K1560:L1560" si="3246">K1535</f>
        <v>1</v>
      </c>
      <c r="L1560">
        <f t="shared" si="3246"/>
        <v>1.5</v>
      </c>
      <c r="M1560">
        <f>INDEX('Express Worldwide Export'!$C$14:$S$170,MATCH('Rate Load ExpressWW Export'!L1560,'Express Worldwide Export'!$B$14:$B$170,0),MATCH("Zone "&amp;'Rate Load ExpressWW Export'!J1560,'Express Worldwide Export'!$C$13:$S$13,0))*1</f>
        <v>31.89</v>
      </c>
      <c r="N1560" t="str">
        <f t="shared" si="3224"/>
        <v>Flat KG</v>
      </c>
      <c r="O1560" t="s">
        <v>2310</v>
      </c>
      <c r="P1560" t="s">
        <v>18</v>
      </c>
      <c r="R1560" t="str">
        <f t="shared" si="3216"/>
        <v>('DHL','2024-01-01','2024-12-31','12376','Export','US',NULL,'EXPRESS WW (NON-DOC) ','Non-Document','10',1,1.5,31.89,'Flat KG','AppliedMaterials_2024',NULL),</v>
      </c>
    </row>
    <row r="1561" spans="1:18" x14ac:dyDescent="0.3">
      <c r="A1561" t="str">
        <f t="shared" si="3225"/>
        <v>DHL</v>
      </c>
      <c r="B1561" s="1" t="s">
        <v>21</v>
      </c>
      <c r="C1561" s="1" t="s">
        <v>2309</v>
      </c>
      <c r="D1561">
        <v>12376</v>
      </c>
      <c r="E1561" t="s">
        <v>16</v>
      </c>
      <c r="F1561" t="str">
        <f t="shared" ref="F1561:G1561" si="3247">F1536</f>
        <v>US</v>
      </c>
      <c r="G1561" t="str">
        <f t="shared" si="3247"/>
        <v>NULL</v>
      </c>
      <c r="H1561" t="s">
        <v>2353</v>
      </c>
      <c r="I1561" t="str">
        <f t="shared" si="3222"/>
        <v>Non-Document</v>
      </c>
      <c r="J1561">
        <f t="shared" si="3227"/>
        <v>10</v>
      </c>
      <c r="K1561">
        <f t="shared" ref="K1561:L1561" si="3248">K1536</f>
        <v>1.5</v>
      </c>
      <c r="L1561">
        <f t="shared" si="3248"/>
        <v>2</v>
      </c>
      <c r="M1561">
        <f>INDEX('Express Worldwide Export'!$C$14:$S$170,MATCH('Rate Load ExpressWW Export'!L1561,'Express Worldwide Export'!$B$14:$B$170,0),MATCH("Zone "&amp;'Rate Load ExpressWW Export'!J1561,'Express Worldwide Export'!$C$13:$S$13,0))*1</f>
        <v>35.93</v>
      </c>
      <c r="N1561" t="str">
        <f t="shared" si="3224"/>
        <v>Flat KG</v>
      </c>
      <c r="O1561" t="s">
        <v>2310</v>
      </c>
      <c r="P1561" t="s">
        <v>18</v>
      </c>
      <c r="R1561" t="str">
        <f t="shared" si="3216"/>
        <v>('DHL','2024-01-01','2024-12-31','12376','Export','US',NULL,'EXPRESS WW (NON-DOC) ','Non-Document','10',1.5,2,35.93,'Flat KG','AppliedMaterials_2024',NULL),</v>
      </c>
    </row>
    <row r="1562" spans="1:18" x14ac:dyDescent="0.3">
      <c r="A1562" t="str">
        <f t="shared" si="3225"/>
        <v>DHL</v>
      </c>
      <c r="B1562" s="1" t="s">
        <v>21</v>
      </c>
      <c r="C1562" s="1" t="s">
        <v>2309</v>
      </c>
      <c r="D1562">
        <v>12376</v>
      </c>
      <c r="E1562" t="s">
        <v>16</v>
      </c>
      <c r="F1562" t="str">
        <f t="shared" ref="F1562:G1562" si="3249">F1537</f>
        <v>US</v>
      </c>
      <c r="G1562" t="str">
        <f t="shared" si="3249"/>
        <v>NULL</v>
      </c>
      <c r="H1562" t="s">
        <v>2353</v>
      </c>
      <c r="I1562" t="str">
        <f t="shared" si="3222"/>
        <v>Non-Document</v>
      </c>
      <c r="J1562">
        <f t="shared" si="3227"/>
        <v>10</v>
      </c>
      <c r="K1562">
        <f t="shared" ref="K1562:L1562" si="3250">K1537</f>
        <v>2</v>
      </c>
      <c r="L1562">
        <f t="shared" si="3250"/>
        <v>2.5</v>
      </c>
      <c r="M1562">
        <f>INDEX('Express Worldwide Export'!$C$14:$S$170,MATCH('Rate Load ExpressWW Export'!L1562,'Express Worldwide Export'!$B$14:$B$170,0),MATCH("Zone "&amp;'Rate Load ExpressWW Export'!J1562,'Express Worldwide Export'!$C$13:$S$13,0))*1</f>
        <v>40.08</v>
      </c>
      <c r="N1562" t="str">
        <f t="shared" si="3224"/>
        <v>Flat KG</v>
      </c>
      <c r="O1562" t="s">
        <v>2310</v>
      </c>
      <c r="P1562" t="s">
        <v>18</v>
      </c>
      <c r="R1562" t="str">
        <f t="shared" si="3216"/>
        <v>('DHL','2024-01-01','2024-12-31','12376','Export','US',NULL,'EXPRESS WW (NON-DOC) ','Non-Document','10',2,2.5,40.08,'Flat KG','AppliedMaterials_2024',NULL),</v>
      </c>
    </row>
    <row r="1563" spans="1:18" x14ac:dyDescent="0.3">
      <c r="A1563" t="str">
        <f t="shared" si="3225"/>
        <v>DHL</v>
      </c>
      <c r="B1563" s="1" t="s">
        <v>21</v>
      </c>
      <c r="C1563" s="1" t="s">
        <v>2309</v>
      </c>
      <c r="D1563">
        <v>12376</v>
      </c>
      <c r="E1563" t="s">
        <v>16</v>
      </c>
      <c r="F1563" t="str">
        <f t="shared" ref="F1563:G1563" si="3251">F1538</f>
        <v>US</v>
      </c>
      <c r="G1563" t="str">
        <f t="shared" si="3251"/>
        <v>NULL</v>
      </c>
      <c r="H1563" t="s">
        <v>2353</v>
      </c>
      <c r="I1563" t="str">
        <f t="shared" si="3222"/>
        <v>Non-Document</v>
      </c>
      <c r="J1563">
        <f t="shared" si="3227"/>
        <v>10</v>
      </c>
      <c r="K1563">
        <f t="shared" ref="K1563:L1563" si="3252">K1538</f>
        <v>2.5</v>
      </c>
      <c r="L1563">
        <f t="shared" si="3252"/>
        <v>3</v>
      </c>
      <c r="M1563">
        <f>INDEX('Express Worldwide Export'!$C$14:$S$170,MATCH('Rate Load ExpressWW Export'!L1563,'Express Worldwide Export'!$B$14:$B$170,0),MATCH("Zone "&amp;'Rate Load ExpressWW Export'!J1563,'Express Worldwide Export'!$C$13:$S$13,0))*1</f>
        <v>44</v>
      </c>
      <c r="N1563" t="str">
        <f t="shared" si="3224"/>
        <v>Flat KG</v>
      </c>
      <c r="O1563" t="s">
        <v>2310</v>
      </c>
      <c r="P1563" t="s">
        <v>18</v>
      </c>
      <c r="R1563" t="str">
        <f t="shared" si="3216"/>
        <v>('DHL','2024-01-01','2024-12-31','12376','Export','US',NULL,'EXPRESS WW (NON-DOC) ','Non-Document','10',2.5,3,44,'Flat KG','AppliedMaterials_2024',NULL),</v>
      </c>
    </row>
    <row r="1564" spans="1:18" x14ac:dyDescent="0.3">
      <c r="A1564" t="str">
        <f t="shared" si="3225"/>
        <v>DHL</v>
      </c>
      <c r="B1564" s="1" t="s">
        <v>21</v>
      </c>
      <c r="C1564" s="1" t="s">
        <v>2309</v>
      </c>
      <c r="D1564">
        <v>12376</v>
      </c>
      <c r="E1564" t="s">
        <v>16</v>
      </c>
      <c r="F1564" t="str">
        <f t="shared" ref="F1564:G1564" si="3253">F1539</f>
        <v>US</v>
      </c>
      <c r="G1564" t="str">
        <f t="shared" si="3253"/>
        <v>NULL</v>
      </c>
      <c r="H1564" t="s">
        <v>2353</v>
      </c>
      <c r="I1564" t="str">
        <f t="shared" si="3222"/>
        <v>Non-Document</v>
      </c>
      <c r="J1564">
        <f t="shared" si="3227"/>
        <v>10</v>
      </c>
      <c r="K1564">
        <f t="shared" ref="K1564:L1564" si="3254">K1539</f>
        <v>3</v>
      </c>
      <c r="L1564">
        <f t="shared" si="3254"/>
        <v>3.5</v>
      </c>
      <c r="M1564">
        <f>INDEX('Express Worldwide Export'!$C$14:$S$170,MATCH('Rate Load ExpressWW Export'!L1564,'Express Worldwide Export'!$B$14:$B$170,0),MATCH("Zone "&amp;'Rate Load ExpressWW Export'!J1564,'Express Worldwide Export'!$C$13:$S$13,0))*1</f>
        <v>47.92</v>
      </c>
      <c r="N1564" t="str">
        <f t="shared" si="3224"/>
        <v>Flat KG</v>
      </c>
      <c r="O1564" t="s">
        <v>2310</v>
      </c>
      <c r="P1564" t="s">
        <v>18</v>
      </c>
      <c r="R1564" t="str">
        <f t="shared" si="3216"/>
        <v>('DHL','2024-01-01','2024-12-31','12376','Export','US',NULL,'EXPRESS WW (NON-DOC) ','Non-Document','10',3,3.5,47.92,'Flat KG','AppliedMaterials_2024',NULL),</v>
      </c>
    </row>
    <row r="1565" spans="1:18" x14ac:dyDescent="0.3">
      <c r="A1565" t="str">
        <f t="shared" si="3225"/>
        <v>DHL</v>
      </c>
      <c r="B1565" s="1" t="s">
        <v>21</v>
      </c>
      <c r="C1565" s="1" t="s">
        <v>2309</v>
      </c>
      <c r="D1565">
        <v>12376</v>
      </c>
      <c r="E1565" t="s">
        <v>16</v>
      </c>
      <c r="F1565" t="str">
        <f t="shared" ref="F1565:G1565" si="3255">F1540</f>
        <v>US</v>
      </c>
      <c r="G1565" t="str">
        <f t="shared" si="3255"/>
        <v>NULL</v>
      </c>
      <c r="H1565" t="s">
        <v>2353</v>
      </c>
      <c r="I1565" t="str">
        <f t="shared" si="3222"/>
        <v>Non-Document</v>
      </c>
      <c r="J1565">
        <f t="shared" si="3227"/>
        <v>10</v>
      </c>
      <c r="K1565">
        <f t="shared" ref="K1565:L1565" si="3256">K1540</f>
        <v>3.5</v>
      </c>
      <c r="L1565">
        <f t="shared" si="3256"/>
        <v>4</v>
      </c>
      <c r="M1565">
        <f>INDEX('Express Worldwide Export'!$C$14:$S$170,MATCH('Rate Load ExpressWW Export'!L1565,'Express Worldwide Export'!$B$14:$B$170,0),MATCH("Zone "&amp;'Rate Load ExpressWW Export'!J1565,'Express Worldwide Export'!$C$13:$S$13,0))*1</f>
        <v>51.84</v>
      </c>
      <c r="N1565" t="str">
        <f t="shared" si="3224"/>
        <v>Flat KG</v>
      </c>
      <c r="O1565" t="s">
        <v>2310</v>
      </c>
      <c r="P1565" t="s">
        <v>18</v>
      </c>
      <c r="R1565" t="str">
        <f t="shared" si="3216"/>
        <v>('DHL','2024-01-01','2024-12-31','12376','Export','US',NULL,'EXPRESS WW (NON-DOC) ','Non-Document','10',3.5,4,51.84,'Flat KG','AppliedMaterials_2024',NULL),</v>
      </c>
    </row>
    <row r="1566" spans="1:18" x14ac:dyDescent="0.3">
      <c r="A1566" t="str">
        <f t="shared" si="3225"/>
        <v>DHL</v>
      </c>
      <c r="B1566" s="1" t="s">
        <v>21</v>
      </c>
      <c r="C1566" s="1" t="s">
        <v>2309</v>
      </c>
      <c r="D1566">
        <v>12376</v>
      </c>
      <c r="E1566" t="s">
        <v>16</v>
      </c>
      <c r="F1566" t="str">
        <f t="shared" ref="F1566:G1566" si="3257">F1541</f>
        <v>US</v>
      </c>
      <c r="G1566" t="str">
        <f t="shared" si="3257"/>
        <v>NULL</v>
      </c>
      <c r="H1566" t="s">
        <v>2353</v>
      </c>
      <c r="I1566" t="str">
        <f t="shared" si="3222"/>
        <v>Non-Document</v>
      </c>
      <c r="J1566">
        <f t="shared" si="3227"/>
        <v>10</v>
      </c>
      <c r="K1566">
        <f t="shared" ref="K1566:L1566" si="3258">K1541</f>
        <v>4</v>
      </c>
      <c r="L1566">
        <f t="shared" si="3258"/>
        <v>4.5</v>
      </c>
      <c r="M1566">
        <f>INDEX('Express Worldwide Export'!$C$14:$S$170,MATCH('Rate Load ExpressWW Export'!L1566,'Express Worldwide Export'!$B$14:$B$170,0),MATCH("Zone "&amp;'Rate Load ExpressWW Export'!J1566,'Express Worldwide Export'!$C$13:$S$13,0))*1</f>
        <v>55.76</v>
      </c>
      <c r="N1566" t="str">
        <f t="shared" si="3224"/>
        <v>Flat KG</v>
      </c>
      <c r="O1566" t="s">
        <v>2310</v>
      </c>
      <c r="P1566" t="s">
        <v>18</v>
      </c>
      <c r="R1566" t="str">
        <f t="shared" si="3216"/>
        <v>('DHL','2024-01-01','2024-12-31','12376','Export','US',NULL,'EXPRESS WW (NON-DOC) ','Non-Document','10',4,4.5,55.76,'Flat KG','AppliedMaterials_2024',NULL),</v>
      </c>
    </row>
    <row r="1567" spans="1:18" x14ac:dyDescent="0.3">
      <c r="A1567" t="str">
        <f t="shared" si="3225"/>
        <v>DHL</v>
      </c>
      <c r="B1567" s="1" t="s">
        <v>21</v>
      </c>
      <c r="C1567" s="1" t="s">
        <v>2309</v>
      </c>
      <c r="D1567">
        <v>12376</v>
      </c>
      <c r="E1567" t="s">
        <v>16</v>
      </c>
      <c r="F1567" t="str">
        <f t="shared" ref="F1567:G1567" si="3259">F1542</f>
        <v>US</v>
      </c>
      <c r="G1567" t="str">
        <f t="shared" si="3259"/>
        <v>NULL</v>
      </c>
      <c r="H1567" t="s">
        <v>2353</v>
      </c>
      <c r="I1567" t="str">
        <f t="shared" si="3222"/>
        <v>Non-Document</v>
      </c>
      <c r="J1567">
        <f t="shared" si="3227"/>
        <v>10</v>
      </c>
      <c r="K1567">
        <f t="shared" ref="K1567:L1567" si="3260">K1542</f>
        <v>4.5</v>
      </c>
      <c r="L1567">
        <f t="shared" si="3260"/>
        <v>5</v>
      </c>
      <c r="M1567">
        <f>INDEX('Express Worldwide Export'!$C$14:$S$170,MATCH('Rate Load ExpressWW Export'!L1567,'Express Worldwide Export'!$B$14:$B$170,0),MATCH("Zone "&amp;'Rate Load ExpressWW Export'!J1567,'Express Worldwide Export'!$C$13:$S$13,0))*1</f>
        <v>59.68</v>
      </c>
      <c r="N1567" t="str">
        <f t="shared" si="3224"/>
        <v>Flat KG</v>
      </c>
      <c r="O1567" t="s">
        <v>2310</v>
      </c>
      <c r="P1567" t="s">
        <v>18</v>
      </c>
      <c r="R1567" t="str">
        <f t="shared" si="3216"/>
        <v>('DHL','2024-01-01','2024-12-31','12376','Export','US',NULL,'EXPRESS WW (NON-DOC) ','Non-Document','10',4.5,5,59.68,'Flat KG','AppliedMaterials_2024',NULL),</v>
      </c>
    </row>
    <row r="1568" spans="1:18" x14ac:dyDescent="0.3">
      <c r="A1568" t="str">
        <f t="shared" si="3225"/>
        <v>DHL</v>
      </c>
      <c r="B1568" s="1" t="s">
        <v>21</v>
      </c>
      <c r="C1568" s="1" t="s">
        <v>2309</v>
      </c>
      <c r="D1568">
        <v>12376</v>
      </c>
      <c r="E1568" t="s">
        <v>16</v>
      </c>
      <c r="F1568" t="str">
        <f t="shared" ref="F1568:G1568" si="3261">F1543</f>
        <v>US</v>
      </c>
      <c r="G1568" t="str">
        <f t="shared" si="3261"/>
        <v>NULL</v>
      </c>
      <c r="H1568" t="s">
        <v>2353</v>
      </c>
      <c r="I1568" t="str">
        <f t="shared" si="3222"/>
        <v>Non-Document</v>
      </c>
      <c r="J1568">
        <f t="shared" si="3227"/>
        <v>10</v>
      </c>
      <c r="K1568">
        <f t="shared" ref="K1568:L1568" si="3262">K1543</f>
        <v>5</v>
      </c>
      <c r="L1568">
        <f t="shared" si="3262"/>
        <v>5.5</v>
      </c>
      <c r="M1568">
        <f>INDEX('Express Worldwide Export'!$C$14:$S$170,MATCH('Rate Load ExpressWW Export'!L1568,'Express Worldwide Export'!$B$14:$B$170,0),MATCH("Zone "&amp;'Rate Load ExpressWW Export'!J1568,'Express Worldwide Export'!$C$13:$S$13,0))*1</f>
        <v>62.53</v>
      </c>
      <c r="N1568" t="str">
        <f t="shared" si="3224"/>
        <v>Flat KG</v>
      </c>
      <c r="O1568" t="s">
        <v>2310</v>
      </c>
      <c r="P1568" t="s">
        <v>18</v>
      </c>
      <c r="R1568" t="str">
        <f t="shared" si="3216"/>
        <v>('DHL','2024-01-01','2024-12-31','12376','Export','US',NULL,'EXPRESS WW (NON-DOC) ','Non-Document','10',5,5.5,62.53,'Flat KG','AppliedMaterials_2024',NULL),</v>
      </c>
    </row>
    <row r="1569" spans="1:18" x14ac:dyDescent="0.3">
      <c r="A1569" t="str">
        <f t="shared" si="3225"/>
        <v>DHL</v>
      </c>
      <c r="B1569" s="1" t="s">
        <v>21</v>
      </c>
      <c r="C1569" s="1" t="s">
        <v>2309</v>
      </c>
      <c r="D1569">
        <v>12376</v>
      </c>
      <c r="E1569" t="s">
        <v>16</v>
      </c>
      <c r="F1569" t="str">
        <f t="shared" ref="F1569:G1569" si="3263">F1544</f>
        <v>US</v>
      </c>
      <c r="G1569" t="str">
        <f t="shared" si="3263"/>
        <v>NULL</v>
      </c>
      <c r="H1569" t="s">
        <v>2353</v>
      </c>
      <c r="I1569" t="str">
        <f t="shared" si="3222"/>
        <v>Non-Document</v>
      </c>
      <c r="J1569">
        <f t="shared" si="3227"/>
        <v>10</v>
      </c>
      <c r="K1569">
        <f t="shared" ref="K1569:L1569" si="3264">K1544</f>
        <v>5.5</v>
      </c>
      <c r="L1569">
        <f t="shared" si="3264"/>
        <v>6</v>
      </c>
      <c r="M1569">
        <f>INDEX('Express Worldwide Export'!$C$14:$S$170,MATCH('Rate Load ExpressWW Export'!L1569,'Express Worldwide Export'!$B$14:$B$170,0),MATCH("Zone "&amp;'Rate Load ExpressWW Export'!J1569,'Express Worldwide Export'!$C$13:$S$13,0))*1</f>
        <v>65.38</v>
      </c>
      <c r="N1569" t="str">
        <f t="shared" si="3224"/>
        <v>Flat KG</v>
      </c>
      <c r="O1569" t="s">
        <v>2310</v>
      </c>
      <c r="P1569" t="s">
        <v>18</v>
      </c>
      <c r="R1569" t="str">
        <f t="shared" si="3216"/>
        <v>('DHL','2024-01-01','2024-12-31','12376','Export','US',NULL,'EXPRESS WW (NON-DOC) ','Non-Document','10',5.5,6,65.38,'Flat KG','AppliedMaterials_2024',NULL),</v>
      </c>
    </row>
    <row r="1570" spans="1:18" x14ac:dyDescent="0.3">
      <c r="A1570" t="str">
        <f t="shared" si="3225"/>
        <v>DHL</v>
      </c>
      <c r="B1570" s="1" t="s">
        <v>21</v>
      </c>
      <c r="C1570" s="1" t="s">
        <v>2309</v>
      </c>
      <c r="D1570">
        <v>12376</v>
      </c>
      <c r="E1570" t="s">
        <v>16</v>
      </c>
      <c r="F1570" t="str">
        <f t="shared" ref="F1570:G1570" si="3265">F1545</f>
        <v>US</v>
      </c>
      <c r="G1570" t="str">
        <f t="shared" si="3265"/>
        <v>NULL</v>
      </c>
      <c r="H1570" t="s">
        <v>2353</v>
      </c>
      <c r="I1570" t="str">
        <f t="shared" si="3222"/>
        <v>Non-Document</v>
      </c>
      <c r="J1570">
        <f t="shared" si="3227"/>
        <v>10</v>
      </c>
      <c r="K1570">
        <f t="shared" ref="K1570:L1570" si="3266">K1545</f>
        <v>6</v>
      </c>
      <c r="L1570">
        <f t="shared" si="3266"/>
        <v>6.5</v>
      </c>
      <c r="M1570">
        <f>INDEX('Express Worldwide Export'!$C$14:$S$170,MATCH('Rate Load ExpressWW Export'!L1570,'Express Worldwide Export'!$B$14:$B$170,0),MATCH("Zone "&amp;'Rate Load ExpressWW Export'!J1570,'Express Worldwide Export'!$C$13:$S$13,0))*1</f>
        <v>68.23</v>
      </c>
      <c r="N1570" t="str">
        <f t="shared" si="3224"/>
        <v>Flat KG</v>
      </c>
      <c r="O1570" t="s">
        <v>2310</v>
      </c>
      <c r="P1570" t="s">
        <v>18</v>
      </c>
      <c r="R1570" t="str">
        <f t="shared" si="3216"/>
        <v>('DHL','2024-01-01','2024-12-31','12376','Export','US',NULL,'EXPRESS WW (NON-DOC) ','Non-Document','10',6,6.5,68.23,'Flat KG','AppliedMaterials_2024',NULL),</v>
      </c>
    </row>
    <row r="1571" spans="1:18" x14ac:dyDescent="0.3">
      <c r="A1571" t="str">
        <f t="shared" si="3225"/>
        <v>DHL</v>
      </c>
      <c r="B1571" s="1" t="s">
        <v>21</v>
      </c>
      <c r="C1571" s="1" t="s">
        <v>2309</v>
      </c>
      <c r="D1571">
        <v>12376</v>
      </c>
      <c r="E1571" t="s">
        <v>16</v>
      </c>
      <c r="F1571" t="str">
        <f t="shared" ref="F1571:G1571" si="3267">F1546</f>
        <v>US</v>
      </c>
      <c r="G1571" t="str">
        <f t="shared" si="3267"/>
        <v>NULL</v>
      </c>
      <c r="H1571" t="s">
        <v>2353</v>
      </c>
      <c r="I1571" t="str">
        <f t="shared" si="3222"/>
        <v>Non-Document</v>
      </c>
      <c r="J1571">
        <f t="shared" si="3227"/>
        <v>10</v>
      </c>
      <c r="K1571">
        <f t="shared" ref="K1571:L1571" si="3268">K1546</f>
        <v>6.5</v>
      </c>
      <c r="L1571">
        <f t="shared" si="3268"/>
        <v>7</v>
      </c>
      <c r="M1571">
        <f>INDEX('Express Worldwide Export'!$C$14:$S$170,MATCH('Rate Load ExpressWW Export'!L1571,'Express Worldwide Export'!$B$14:$B$170,0),MATCH("Zone "&amp;'Rate Load ExpressWW Export'!J1571,'Express Worldwide Export'!$C$13:$S$13,0))*1</f>
        <v>71.08</v>
      </c>
      <c r="N1571" t="str">
        <f t="shared" si="3224"/>
        <v>Flat KG</v>
      </c>
      <c r="O1571" t="s">
        <v>2310</v>
      </c>
      <c r="P1571" t="s">
        <v>18</v>
      </c>
      <c r="R1571" t="str">
        <f t="shared" si="3216"/>
        <v>('DHL','2024-01-01','2024-12-31','12376','Export','US',NULL,'EXPRESS WW (NON-DOC) ','Non-Document','10',6.5,7,71.08,'Flat KG','AppliedMaterials_2024',NULL),</v>
      </c>
    </row>
    <row r="1572" spans="1:18" x14ac:dyDescent="0.3">
      <c r="A1572" t="str">
        <f t="shared" si="3225"/>
        <v>DHL</v>
      </c>
      <c r="B1572" s="1" t="s">
        <v>21</v>
      </c>
      <c r="C1572" s="1" t="s">
        <v>2309</v>
      </c>
      <c r="D1572">
        <v>12376</v>
      </c>
      <c r="E1572" t="s">
        <v>16</v>
      </c>
      <c r="F1572" t="str">
        <f t="shared" ref="F1572:G1572" si="3269">F1547</f>
        <v>US</v>
      </c>
      <c r="G1572" t="str">
        <f t="shared" si="3269"/>
        <v>NULL</v>
      </c>
      <c r="H1572" t="s">
        <v>2353</v>
      </c>
      <c r="I1572" t="str">
        <f t="shared" si="3222"/>
        <v>Non-Document</v>
      </c>
      <c r="J1572">
        <f t="shared" si="3227"/>
        <v>10</v>
      </c>
      <c r="K1572">
        <f t="shared" ref="K1572:L1572" si="3270">K1547</f>
        <v>7</v>
      </c>
      <c r="L1572">
        <f t="shared" si="3270"/>
        <v>7.5</v>
      </c>
      <c r="M1572">
        <f>INDEX('Express Worldwide Export'!$C$14:$S$170,MATCH('Rate Load ExpressWW Export'!L1572,'Express Worldwide Export'!$B$14:$B$170,0),MATCH("Zone "&amp;'Rate Load ExpressWW Export'!J1572,'Express Worldwide Export'!$C$13:$S$13,0))*1</f>
        <v>73.930000000000007</v>
      </c>
      <c r="N1572" t="str">
        <f t="shared" si="3224"/>
        <v>Flat KG</v>
      </c>
      <c r="O1572" t="s">
        <v>2310</v>
      </c>
      <c r="P1572" t="s">
        <v>18</v>
      </c>
      <c r="R1572" t="str">
        <f t="shared" si="3216"/>
        <v>('DHL','2024-01-01','2024-12-31','12376','Export','US',NULL,'EXPRESS WW (NON-DOC) ','Non-Document','10',7,7.5,73.93,'Flat KG','AppliedMaterials_2024',NULL),</v>
      </c>
    </row>
    <row r="1573" spans="1:18" x14ac:dyDescent="0.3">
      <c r="A1573" t="str">
        <f t="shared" si="3225"/>
        <v>DHL</v>
      </c>
      <c r="B1573" s="1" t="s">
        <v>21</v>
      </c>
      <c r="C1573" s="1" t="s">
        <v>2309</v>
      </c>
      <c r="D1573">
        <v>12376</v>
      </c>
      <c r="E1573" t="s">
        <v>16</v>
      </c>
      <c r="F1573" t="str">
        <f t="shared" ref="F1573:G1573" si="3271">F1548</f>
        <v>US</v>
      </c>
      <c r="G1573" t="str">
        <f t="shared" si="3271"/>
        <v>NULL</v>
      </c>
      <c r="H1573" t="s">
        <v>2353</v>
      </c>
      <c r="I1573" t="str">
        <f t="shared" si="3222"/>
        <v>Non-Document</v>
      </c>
      <c r="J1573">
        <f t="shared" si="3227"/>
        <v>10</v>
      </c>
      <c r="K1573">
        <f t="shared" ref="K1573:L1573" si="3272">K1548</f>
        <v>7.5</v>
      </c>
      <c r="L1573">
        <f t="shared" si="3272"/>
        <v>8</v>
      </c>
      <c r="M1573">
        <f>INDEX('Express Worldwide Export'!$C$14:$S$170,MATCH('Rate Load ExpressWW Export'!L1573,'Express Worldwide Export'!$B$14:$B$170,0),MATCH("Zone "&amp;'Rate Load ExpressWW Export'!J1573,'Express Worldwide Export'!$C$13:$S$13,0))*1</f>
        <v>76.78</v>
      </c>
      <c r="N1573" t="str">
        <f t="shared" si="3224"/>
        <v>Flat KG</v>
      </c>
      <c r="O1573" t="s">
        <v>2310</v>
      </c>
      <c r="P1573" t="s">
        <v>18</v>
      </c>
      <c r="R1573" t="str">
        <f t="shared" si="3216"/>
        <v>('DHL','2024-01-01','2024-12-31','12376','Export','US',NULL,'EXPRESS WW (NON-DOC) ','Non-Document','10',7.5,8,76.78,'Flat KG','AppliedMaterials_2024',NULL),</v>
      </c>
    </row>
    <row r="1574" spans="1:18" x14ac:dyDescent="0.3">
      <c r="A1574" t="str">
        <f t="shared" si="3225"/>
        <v>DHL</v>
      </c>
      <c r="B1574" s="1" t="s">
        <v>21</v>
      </c>
      <c r="C1574" s="1" t="s">
        <v>2309</v>
      </c>
      <c r="D1574">
        <v>12376</v>
      </c>
      <c r="E1574" t="s">
        <v>16</v>
      </c>
      <c r="F1574" t="str">
        <f t="shared" ref="F1574:G1574" si="3273">F1549</f>
        <v>US</v>
      </c>
      <c r="G1574" t="str">
        <f t="shared" si="3273"/>
        <v>NULL</v>
      </c>
      <c r="H1574" t="s">
        <v>2353</v>
      </c>
      <c r="I1574" t="str">
        <f t="shared" si="3222"/>
        <v>Non-Document</v>
      </c>
      <c r="J1574">
        <f t="shared" si="3227"/>
        <v>10</v>
      </c>
      <c r="K1574">
        <f t="shared" ref="K1574:L1574" si="3274">K1549</f>
        <v>8</v>
      </c>
      <c r="L1574">
        <f t="shared" si="3274"/>
        <v>8.5</v>
      </c>
      <c r="M1574">
        <f>INDEX('Express Worldwide Export'!$C$14:$S$170,MATCH('Rate Load ExpressWW Export'!L1574,'Express Worldwide Export'!$B$14:$B$170,0),MATCH("Zone "&amp;'Rate Load ExpressWW Export'!J1574,'Express Worldwide Export'!$C$13:$S$13,0))*1</f>
        <v>79.63</v>
      </c>
      <c r="N1574" t="str">
        <f t="shared" si="3224"/>
        <v>Flat KG</v>
      </c>
      <c r="O1574" t="s">
        <v>2310</v>
      </c>
      <c r="P1574" t="s">
        <v>18</v>
      </c>
      <c r="R1574" t="str">
        <f t="shared" si="3216"/>
        <v>('DHL','2024-01-01','2024-12-31','12376','Export','US',NULL,'EXPRESS WW (NON-DOC) ','Non-Document','10',8,8.5,79.63,'Flat KG','AppliedMaterials_2024',NULL),</v>
      </c>
    </row>
    <row r="1575" spans="1:18" x14ac:dyDescent="0.3">
      <c r="A1575" t="str">
        <f t="shared" si="3225"/>
        <v>DHL</v>
      </c>
      <c r="B1575" s="1" t="s">
        <v>21</v>
      </c>
      <c r="C1575" s="1" t="s">
        <v>2309</v>
      </c>
      <c r="D1575">
        <v>12376</v>
      </c>
      <c r="E1575" t="s">
        <v>16</v>
      </c>
      <c r="F1575" t="str">
        <f t="shared" ref="F1575:G1575" si="3275">F1550</f>
        <v>US</v>
      </c>
      <c r="G1575" t="str">
        <f t="shared" si="3275"/>
        <v>NULL</v>
      </c>
      <c r="H1575" t="s">
        <v>2353</v>
      </c>
      <c r="I1575" t="str">
        <f t="shared" si="3222"/>
        <v>Non-Document</v>
      </c>
      <c r="J1575">
        <f t="shared" si="3227"/>
        <v>10</v>
      </c>
      <c r="K1575">
        <f t="shared" ref="K1575:L1575" si="3276">K1550</f>
        <v>8.5</v>
      </c>
      <c r="L1575">
        <f t="shared" si="3276"/>
        <v>9</v>
      </c>
      <c r="M1575">
        <f>INDEX('Express Worldwide Export'!$C$14:$S$170,MATCH('Rate Load ExpressWW Export'!L1575,'Express Worldwide Export'!$B$14:$B$170,0),MATCH("Zone "&amp;'Rate Load ExpressWW Export'!J1575,'Express Worldwide Export'!$C$13:$S$13,0))*1</f>
        <v>82.48</v>
      </c>
      <c r="N1575" t="str">
        <f t="shared" si="3224"/>
        <v>Flat KG</v>
      </c>
      <c r="O1575" t="s">
        <v>2310</v>
      </c>
      <c r="P1575" t="s">
        <v>18</v>
      </c>
      <c r="R1575" t="str">
        <f t="shared" si="3216"/>
        <v>('DHL','2024-01-01','2024-12-31','12376','Export','US',NULL,'EXPRESS WW (NON-DOC) ','Non-Document','10',8.5,9,82.48,'Flat KG','AppliedMaterials_2024',NULL),</v>
      </c>
    </row>
    <row r="1576" spans="1:18" x14ac:dyDescent="0.3">
      <c r="A1576" t="str">
        <f t="shared" si="3225"/>
        <v>DHL</v>
      </c>
      <c r="B1576" s="1" t="s">
        <v>21</v>
      </c>
      <c r="C1576" s="1" t="s">
        <v>2309</v>
      </c>
      <c r="D1576">
        <v>12376</v>
      </c>
      <c r="E1576" t="s">
        <v>16</v>
      </c>
      <c r="F1576" t="str">
        <f t="shared" ref="F1576:G1576" si="3277">F1551</f>
        <v>US</v>
      </c>
      <c r="G1576" t="str">
        <f t="shared" si="3277"/>
        <v>NULL</v>
      </c>
      <c r="H1576" t="s">
        <v>2353</v>
      </c>
      <c r="I1576" t="str">
        <f t="shared" si="3222"/>
        <v>Non-Document</v>
      </c>
      <c r="J1576">
        <f t="shared" si="3227"/>
        <v>10</v>
      </c>
      <c r="K1576">
        <f t="shared" ref="K1576:L1576" si="3278">K1551</f>
        <v>9</v>
      </c>
      <c r="L1576">
        <f t="shared" si="3278"/>
        <v>9.5</v>
      </c>
      <c r="M1576">
        <f>INDEX('Express Worldwide Export'!$C$14:$S$170,MATCH('Rate Load ExpressWW Export'!L1576,'Express Worldwide Export'!$B$14:$B$170,0),MATCH("Zone "&amp;'Rate Load ExpressWW Export'!J1576,'Express Worldwide Export'!$C$13:$S$13,0))*1</f>
        <v>85.33</v>
      </c>
      <c r="N1576" t="str">
        <f t="shared" si="3224"/>
        <v>Flat KG</v>
      </c>
      <c r="O1576" t="s">
        <v>2310</v>
      </c>
      <c r="P1576" t="s">
        <v>18</v>
      </c>
      <c r="R1576" t="str">
        <f t="shared" si="3216"/>
        <v>('DHL','2024-01-01','2024-12-31','12376','Export','US',NULL,'EXPRESS WW (NON-DOC) ','Non-Document','10',9,9.5,85.33,'Flat KG','AppliedMaterials_2024',NULL),</v>
      </c>
    </row>
    <row r="1577" spans="1:18" x14ac:dyDescent="0.3">
      <c r="A1577" t="str">
        <f t="shared" si="3225"/>
        <v>DHL</v>
      </c>
      <c r="B1577" s="1" t="s">
        <v>21</v>
      </c>
      <c r="C1577" s="1" t="s">
        <v>2309</v>
      </c>
      <c r="D1577">
        <v>12376</v>
      </c>
      <c r="E1577" t="s">
        <v>16</v>
      </c>
      <c r="F1577" t="str">
        <f t="shared" ref="F1577:G1577" si="3279">F1552</f>
        <v>US</v>
      </c>
      <c r="G1577" t="str">
        <f t="shared" si="3279"/>
        <v>NULL</v>
      </c>
      <c r="H1577" t="s">
        <v>2353</v>
      </c>
      <c r="I1577" t="str">
        <f t="shared" si="3222"/>
        <v>Non-Document</v>
      </c>
      <c r="J1577">
        <f t="shared" si="3227"/>
        <v>10</v>
      </c>
      <c r="K1577">
        <f t="shared" ref="K1577:L1577" si="3280">K1552</f>
        <v>9.5</v>
      </c>
      <c r="L1577">
        <f t="shared" si="3280"/>
        <v>10</v>
      </c>
      <c r="M1577">
        <f>INDEX('Express Worldwide Export'!$C$14:$S$170,MATCH('Rate Load ExpressWW Export'!L1577,'Express Worldwide Export'!$B$14:$B$170,0),MATCH("Zone "&amp;'Rate Load ExpressWW Export'!J1577,'Express Worldwide Export'!$C$13:$S$13,0))*1</f>
        <v>88.18</v>
      </c>
      <c r="N1577" t="str">
        <f t="shared" si="3224"/>
        <v>Flat KG</v>
      </c>
      <c r="O1577" t="s">
        <v>2310</v>
      </c>
      <c r="P1577" t="s">
        <v>18</v>
      </c>
      <c r="R1577" t="str">
        <f t="shared" si="3216"/>
        <v>('DHL','2024-01-01','2024-12-31','12376','Export','US',NULL,'EXPRESS WW (NON-DOC) ','Non-Document','10',9.5,10,88.18,'Flat KG','AppliedMaterials_2024',NULL),</v>
      </c>
    </row>
    <row r="1578" spans="1:18" x14ac:dyDescent="0.3">
      <c r="A1578" t="str">
        <f t="shared" si="3225"/>
        <v>DHL</v>
      </c>
      <c r="B1578" s="1" t="s">
        <v>21</v>
      </c>
      <c r="C1578" s="1" t="s">
        <v>2309</v>
      </c>
      <c r="D1578">
        <v>12376</v>
      </c>
      <c r="E1578" t="s">
        <v>16</v>
      </c>
      <c r="F1578" t="str">
        <f t="shared" ref="F1578:G1578" si="3281">F1553</f>
        <v>US</v>
      </c>
      <c r="G1578" t="str">
        <f t="shared" si="3281"/>
        <v>NULL</v>
      </c>
      <c r="H1578" t="s">
        <v>2353</v>
      </c>
      <c r="I1578" t="str">
        <f t="shared" si="3222"/>
        <v>Non-Document</v>
      </c>
      <c r="J1578">
        <f t="shared" si="3227"/>
        <v>10</v>
      </c>
      <c r="K1578">
        <f t="shared" ref="K1578:L1578" si="3282">K1553</f>
        <v>10</v>
      </c>
      <c r="L1578">
        <f t="shared" si="3282"/>
        <v>20</v>
      </c>
      <c r="M1578">
        <f>INDEX('Express Worldwide Export'!$C$14:$S$170,MATCH('Rate Load ExpressWW Export'!L1578,'Express Worldwide Export'!$B$14:$B$170,0),MATCH("Zone "&amp;'Rate Load ExpressWW Export'!J1578,'Express Worldwide Export'!$C$13:$S$13,0))*1</f>
        <v>1.31</v>
      </c>
      <c r="N1578" t="str">
        <f t="shared" si="3224"/>
        <v>Per0.5KG_A</v>
      </c>
      <c r="O1578" t="s">
        <v>2310</v>
      </c>
      <c r="P1578">
        <f>M1577</f>
        <v>88.18</v>
      </c>
      <c r="R1578" t="str">
        <f t="shared" si="3216"/>
        <v>('DHL','2024-01-01','2024-12-31','12376','Export','US',NULL,'EXPRESS WW (NON-DOC) ','Non-Document','10',10,20,1.31,'Per0.5KG_A','AppliedMaterials_2024',88.18),</v>
      </c>
    </row>
    <row r="1579" spans="1:18" x14ac:dyDescent="0.3">
      <c r="A1579" t="str">
        <f t="shared" si="3225"/>
        <v>DHL</v>
      </c>
      <c r="B1579" s="1" t="s">
        <v>21</v>
      </c>
      <c r="C1579" s="1" t="s">
        <v>2309</v>
      </c>
      <c r="D1579">
        <v>12376</v>
      </c>
      <c r="E1579" t="s">
        <v>16</v>
      </c>
      <c r="F1579" t="str">
        <f t="shared" ref="F1579:G1579" si="3283">F1554</f>
        <v>US</v>
      </c>
      <c r="G1579" t="str">
        <f t="shared" si="3283"/>
        <v>NULL</v>
      </c>
      <c r="H1579" t="s">
        <v>2353</v>
      </c>
      <c r="I1579" t="str">
        <f t="shared" si="3222"/>
        <v>Non-Document</v>
      </c>
      <c r="J1579">
        <f t="shared" si="3227"/>
        <v>10</v>
      </c>
      <c r="K1579">
        <f t="shared" ref="K1579:L1579" si="3284">K1554</f>
        <v>20</v>
      </c>
      <c r="L1579">
        <f t="shared" si="3284"/>
        <v>30</v>
      </c>
      <c r="M1579">
        <f>INDEX('Express Worldwide Export'!$C$14:$S$170,MATCH('Rate Load ExpressWW Export'!L1579,'Express Worldwide Export'!$B$14:$B$170,0),MATCH("Zone "&amp;'Rate Load ExpressWW Export'!J1579,'Express Worldwide Export'!$C$13:$S$13,0))*1</f>
        <v>1.19</v>
      </c>
      <c r="N1579" t="str">
        <f t="shared" si="3224"/>
        <v>Per0.5KG_A</v>
      </c>
      <c r="O1579" t="s">
        <v>2310</v>
      </c>
      <c r="P1579">
        <f>P1578+((K1579-K1578)*2)*M1578</f>
        <v>114.38000000000001</v>
      </c>
      <c r="R1579" t="str">
        <f t="shared" si="3216"/>
        <v>('DHL','2024-01-01','2024-12-31','12376','Export','US',NULL,'EXPRESS WW (NON-DOC) ','Non-Document','10',20,30,1.19,'Per0.5KG_A','AppliedMaterials_2024',114.38),</v>
      </c>
    </row>
    <row r="1580" spans="1:18" x14ac:dyDescent="0.3">
      <c r="A1580" t="str">
        <f t="shared" si="3225"/>
        <v>DHL</v>
      </c>
      <c r="B1580" s="1" t="s">
        <v>21</v>
      </c>
      <c r="C1580" s="1" t="s">
        <v>2309</v>
      </c>
      <c r="D1580">
        <v>12376</v>
      </c>
      <c r="E1580" t="s">
        <v>16</v>
      </c>
      <c r="F1580" t="str">
        <f t="shared" ref="F1580:G1580" si="3285">F1555</f>
        <v>US</v>
      </c>
      <c r="G1580" t="str">
        <f t="shared" si="3285"/>
        <v>NULL</v>
      </c>
      <c r="H1580" t="s">
        <v>2353</v>
      </c>
      <c r="I1580" t="str">
        <f t="shared" si="3222"/>
        <v>Non-Document</v>
      </c>
      <c r="J1580">
        <f t="shared" si="3227"/>
        <v>10</v>
      </c>
      <c r="K1580">
        <f t="shared" ref="K1580:L1580" si="3286">K1555</f>
        <v>30</v>
      </c>
      <c r="L1580">
        <f t="shared" si="3286"/>
        <v>70</v>
      </c>
      <c r="M1580">
        <f>INDEX('Express Worldwide Export'!$C$14:$S$170,MATCH('Rate Load ExpressWW Export'!L1580,'Express Worldwide Export'!$B$14:$B$170,0),MATCH("Zone "&amp;'Rate Load ExpressWW Export'!J1580,'Express Worldwide Export'!$C$13:$S$13,0))*1</f>
        <v>2.39</v>
      </c>
      <c r="N1580" t="str">
        <f t="shared" si="3224"/>
        <v>Per0.5KG_A</v>
      </c>
      <c r="O1580" t="s">
        <v>2310</v>
      </c>
      <c r="P1580">
        <f>P1579+(K1580-K1579)*2*M1579</f>
        <v>138.18</v>
      </c>
      <c r="R1580" t="str">
        <f t="shared" si="3216"/>
        <v>('DHL','2024-01-01','2024-12-31','12376','Export','US',NULL,'EXPRESS WW (NON-DOC) ','Non-Document','10',30,70,2.39,'Per0.5KG_A','AppliedMaterials_2024',138.18),</v>
      </c>
    </row>
    <row r="1581" spans="1:18" x14ac:dyDescent="0.3">
      <c r="A1581" t="str">
        <f t="shared" si="3225"/>
        <v>DHL</v>
      </c>
      <c r="B1581" s="1" t="s">
        <v>21</v>
      </c>
      <c r="C1581" s="1" t="s">
        <v>2309</v>
      </c>
      <c r="D1581">
        <v>12376</v>
      </c>
      <c r="E1581" t="s">
        <v>16</v>
      </c>
      <c r="F1581" t="str">
        <f t="shared" ref="F1581:G1581" si="3287">F1556</f>
        <v>US</v>
      </c>
      <c r="G1581" t="str">
        <f t="shared" si="3287"/>
        <v>NULL</v>
      </c>
      <c r="H1581" t="s">
        <v>2353</v>
      </c>
      <c r="I1581" t="str">
        <f t="shared" si="3222"/>
        <v>Non-Document</v>
      </c>
      <c r="J1581">
        <f t="shared" si="3227"/>
        <v>10</v>
      </c>
      <c r="K1581">
        <f t="shared" ref="K1581:L1581" si="3288">K1556</f>
        <v>70</v>
      </c>
      <c r="L1581">
        <f t="shared" si="3288"/>
        <v>300</v>
      </c>
      <c r="M1581">
        <f>INDEX('Express Worldwide Export'!$C$14:$S$170,MATCH('Rate Load ExpressWW Export'!L1581,'Express Worldwide Export'!$B$14:$B$170,0),MATCH("Zone "&amp;'Rate Load ExpressWW Export'!J1581,'Express Worldwide Export'!$C$13:$S$13,0))*1</f>
        <v>3.11</v>
      </c>
      <c r="N1581" t="str">
        <f t="shared" si="3224"/>
        <v>Per0.5KG_A</v>
      </c>
      <c r="O1581" t="s">
        <v>2310</v>
      </c>
      <c r="P1581">
        <f>P1580+(K1581-K1580)*2*M1580</f>
        <v>329.38</v>
      </c>
      <c r="R1581" t="str">
        <f t="shared" si="3216"/>
        <v>('DHL','2024-01-01','2024-12-31','12376','Export','US',NULL,'EXPRESS WW (NON-DOC) ','Non-Document','10',70,300,3.11,'Per0.5KG_A','AppliedMaterials_2024',329.38),</v>
      </c>
    </row>
    <row r="1582" spans="1:18" x14ac:dyDescent="0.3">
      <c r="A1582" t="str">
        <f t="shared" si="3225"/>
        <v>DHL</v>
      </c>
      <c r="B1582" s="1" t="s">
        <v>21</v>
      </c>
      <c r="C1582" s="1" t="s">
        <v>2309</v>
      </c>
      <c r="D1582">
        <v>12376</v>
      </c>
      <c r="E1582" t="s">
        <v>16</v>
      </c>
      <c r="F1582" t="str">
        <f t="shared" ref="F1582:G1582" si="3289">F1557</f>
        <v>US</v>
      </c>
      <c r="G1582" t="str">
        <f t="shared" si="3289"/>
        <v>NULL</v>
      </c>
      <c r="H1582" t="s">
        <v>2353</v>
      </c>
      <c r="I1582" t="str">
        <f t="shared" si="3222"/>
        <v>Non-Document</v>
      </c>
      <c r="J1582">
        <f t="shared" si="3227"/>
        <v>10</v>
      </c>
      <c r="K1582">
        <f t="shared" ref="K1582:L1582" si="3290">K1557</f>
        <v>300</v>
      </c>
      <c r="L1582">
        <f t="shared" si="3290"/>
        <v>99999</v>
      </c>
      <c r="M1582">
        <f>INDEX('Express Worldwide Export'!$C$14:$S$170,MATCH('Rate Load ExpressWW Export'!L1582,'Express Worldwide Export'!$B$14:$B$170,0),MATCH("Zone "&amp;'Rate Load ExpressWW Export'!J1582,'Express Worldwide Export'!$C$13:$S$13,0))*1</f>
        <v>3.22</v>
      </c>
      <c r="N1582" t="str">
        <f t="shared" si="3224"/>
        <v>Per0.5KG_A</v>
      </c>
      <c r="O1582" t="s">
        <v>2310</v>
      </c>
      <c r="P1582">
        <f>P1581+(K1582-K1581)*2*M1581</f>
        <v>1759.98</v>
      </c>
      <c r="R1582" t="str">
        <f t="shared" si="3216"/>
        <v>('DHL','2024-01-01','2024-12-31','12376','Export','US',NULL,'EXPRESS WW (NON-DOC) ','Non-Document','10',300,99999,3.22,'Per0.5KG_A','AppliedMaterials_2024',1759.98),</v>
      </c>
    </row>
    <row r="1583" spans="1:18" x14ac:dyDescent="0.3">
      <c r="A1583" t="str">
        <f t="shared" si="3225"/>
        <v>DHL</v>
      </c>
      <c r="B1583" s="1" t="s">
        <v>21</v>
      </c>
      <c r="C1583" s="1" t="s">
        <v>2309</v>
      </c>
      <c r="D1583">
        <v>12376</v>
      </c>
      <c r="E1583" t="s">
        <v>16</v>
      </c>
      <c r="F1583" t="str">
        <f t="shared" ref="F1583:G1583" si="3291">F1558</f>
        <v>US</v>
      </c>
      <c r="G1583" t="str">
        <f t="shared" si="3291"/>
        <v>NULL</v>
      </c>
      <c r="H1583" t="s">
        <v>2353</v>
      </c>
      <c r="I1583" t="str">
        <f t="shared" si="3222"/>
        <v>Non-Document</v>
      </c>
      <c r="J1583">
        <f t="shared" si="3227"/>
        <v>11</v>
      </c>
      <c r="K1583">
        <f t="shared" ref="K1583:L1583" si="3292">K1558</f>
        <v>0</v>
      </c>
      <c r="L1583">
        <f t="shared" si="3292"/>
        <v>0.5</v>
      </c>
      <c r="M1583">
        <f>INDEX('Express Worldwide Export'!$C$14:$S$170,MATCH('Rate Load ExpressWW Export'!L1583,'Express Worldwide Export'!$B$14:$B$170,0),MATCH("Zone "&amp;'Rate Load ExpressWW Export'!J1583,'Express Worldwide Export'!$C$13:$S$13,0))*1</f>
        <v>25.47</v>
      </c>
      <c r="N1583" t="str">
        <f t="shared" si="3224"/>
        <v>Flat KG</v>
      </c>
      <c r="O1583" t="s">
        <v>2310</v>
      </c>
      <c r="P1583" t="s">
        <v>18</v>
      </c>
      <c r="R1583" t="str">
        <f t="shared" si="3216"/>
        <v>('DHL','2024-01-01','2024-12-31','12376','Export','US',NULL,'EXPRESS WW (NON-DOC) ','Non-Document','11',0,0.5,25.47,'Flat KG','AppliedMaterials_2024',NULL),</v>
      </c>
    </row>
    <row r="1584" spans="1:18" x14ac:dyDescent="0.3">
      <c r="A1584" t="str">
        <f t="shared" si="3225"/>
        <v>DHL</v>
      </c>
      <c r="B1584" s="1" t="s">
        <v>21</v>
      </c>
      <c r="C1584" s="1" t="s">
        <v>2309</v>
      </c>
      <c r="D1584">
        <v>12376</v>
      </c>
      <c r="E1584" t="s">
        <v>16</v>
      </c>
      <c r="F1584" t="str">
        <f t="shared" ref="F1584:G1584" si="3293">F1559</f>
        <v>US</v>
      </c>
      <c r="G1584" t="str">
        <f t="shared" si="3293"/>
        <v>NULL</v>
      </c>
      <c r="H1584" t="s">
        <v>2353</v>
      </c>
      <c r="I1584" t="str">
        <f t="shared" si="3222"/>
        <v>Non-Document</v>
      </c>
      <c r="J1584">
        <f t="shared" si="3227"/>
        <v>11</v>
      </c>
      <c r="K1584">
        <f t="shared" ref="K1584:L1584" si="3294">K1559</f>
        <v>0.5</v>
      </c>
      <c r="L1584">
        <f t="shared" si="3294"/>
        <v>1</v>
      </c>
      <c r="M1584">
        <f>INDEX('Express Worldwide Export'!$C$14:$S$170,MATCH('Rate Load ExpressWW Export'!L1584,'Express Worldwide Export'!$B$14:$B$170,0),MATCH("Zone "&amp;'Rate Load ExpressWW Export'!J1584,'Express Worldwide Export'!$C$13:$S$13,0))*1</f>
        <v>31.53</v>
      </c>
      <c r="N1584" t="str">
        <f t="shared" si="3224"/>
        <v>Flat KG</v>
      </c>
      <c r="O1584" t="s">
        <v>2310</v>
      </c>
      <c r="P1584" t="s">
        <v>18</v>
      </c>
      <c r="R1584" t="str">
        <f t="shared" si="3216"/>
        <v>('DHL','2024-01-01','2024-12-31','12376','Export','US',NULL,'EXPRESS WW (NON-DOC) ','Non-Document','11',0.5,1,31.53,'Flat KG','AppliedMaterials_2024',NULL),</v>
      </c>
    </row>
    <row r="1585" spans="1:18" x14ac:dyDescent="0.3">
      <c r="A1585" t="str">
        <f t="shared" si="3225"/>
        <v>DHL</v>
      </c>
      <c r="B1585" s="1" t="s">
        <v>21</v>
      </c>
      <c r="C1585" s="1" t="s">
        <v>2309</v>
      </c>
      <c r="D1585">
        <v>12376</v>
      </c>
      <c r="E1585" t="s">
        <v>16</v>
      </c>
      <c r="F1585" t="str">
        <f t="shared" ref="F1585:G1585" si="3295">F1560</f>
        <v>US</v>
      </c>
      <c r="G1585" t="str">
        <f t="shared" si="3295"/>
        <v>NULL</v>
      </c>
      <c r="H1585" t="s">
        <v>2353</v>
      </c>
      <c r="I1585" t="str">
        <f t="shared" si="3222"/>
        <v>Non-Document</v>
      </c>
      <c r="J1585">
        <f t="shared" si="3227"/>
        <v>11</v>
      </c>
      <c r="K1585">
        <f t="shared" ref="K1585:L1585" si="3296">K1560</f>
        <v>1</v>
      </c>
      <c r="L1585">
        <f t="shared" si="3296"/>
        <v>1.5</v>
      </c>
      <c r="M1585">
        <f>INDEX('Express Worldwide Export'!$C$14:$S$170,MATCH('Rate Load ExpressWW Export'!L1585,'Express Worldwide Export'!$B$14:$B$170,0),MATCH("Zone "&amp;'Rate Load ExpressWW Export'!J1585,'Express Worldwide Export'!$C$13:$S$13,0))*1</f>
        <v>36.78</v>
      </c>
      <c r="N1585" t="str">
        <f t="shared" si="3224"/>
        <v>Flat KG</v>
      </c>
      <c r="O1585" t="s">
        <v>2310</v>
      </c>
      <c r="P1585" t="s">
        <v>18</v>
      </c>
      <c r="R1585" t="str">
        <f t="shared" si="3216"/>
        <v>('DHL','2024-01-01','2024-12-31','12376','Export','US',NULL,'EXPRESS WW (NON-DOC) ','Non-Document','11',1,1.5,36.78,'Flat KG','AppliedMaterials_2024',NULL),</v>
      </c>
    </row>
    <row r="1586" spans="1:18" x14ac:dyDescent="0.3">
      <c r="A1586" t="str">
        <f t="shared" si="3225"/>
        <v>DHL</v>
      </c>
      <c r="B1586" s="1" t="s">
        <v>21</v>
      </c>
      <c r="C1586" s="1" t="s">
        <v>2309</v>
      </c>
      <c r="D1586">
        <v>12376</v>
      </c>
      <c r="E1586" t="s">
        <v>16</v>
      </c>
      <c r="F1586" t="str">
        <f t="shared" ref="F1586:G1586" si="3297">F1561</f>
        <v>US</v>
      </c>
      <c r="G1586" t="str">
        <f t="shared" si="3297"/>
        <v>NULL</v>
      </c>
      <c r="H1586" t="s">
        <v>2353</v>
      </c>
      <c r="I1586" t="str">
        <f t="shared" si="3222"/>
        <v>Non-Document</v>
      </c>
      <c r="J1586">
        <f t="shared" si="3227"/>
        <v>11</v>
      </c>
      <c r="K1586">
        <f t="shared" ref="K1586:L1586" si="3298">K1561</f>
        <v>1.5</v>
      </c>
      <c r="L1586">
        <f t="shared" si="3298"/>
        <v>2</v>
      </c>
      <c r="M1586">
        <f>INDEX('Express Worldwide Export'!$C$14:$S$170,MATCH('Rate Load ExpressWW Export'!L1586,'Express Worldwide Export'!$B$14:$B$170,0),MATCH("Zone "&amp;'Rate Load ExpressWW Export'!J1586,'Express Worldwide Export'!$C$13:$S$13,0))*1</f>
        <v>42.03</v>
      </c>
      <c r="N1586" t="str">
        <f t="shared" si="3224"/>
        <v>Flat KG</v>
      </c>
      <c r="O1586" t="s">
        <v>2310</v>
      </c>
      <c r="P1586" t="s">
        <v>18</v>
      </c>
      <c r="R1586" t="str">
        <f t="shared" si="3216"/>
        <v>('DHL','2024-01-01','2024-12-31','12376','Export','US',NULL,'EXPRESS WW (NON-DOC) ','Non-Document','11',1.5,2,42.03,'Flat KG','AppliedMaterials_2024',NULL),</v>
      </c>
    </row>
    <row r="1587" spans="1:18" x14ac:dyDescent="0.3">
      <c r="A1587" t="str">
        <f t="shared" si="3225"/>
        <v>DHL</v>
      </c>
      <c r="B1587" s="1" t="s">
        <v>21</v>
      </c>
      <c r="C1587" s="1" t="s">
        <v>2309</v>
      </c>
      <c r="D1587">
        <v>12376</v>
      </c>
      <c r="E1587" t="s">
        <v>16</v>
      </c>
      <c r="F1587" t="str">
        <f t="shared" ref="F1587:G1587" si="3299">F1562</f>
        <v>US</v>
      </c>
      <c r="G1587" t="str">
        <f t="shared" si="3299"/>
        <v>NULL</v>
      </c>
      <c r="H1587" t="s">
        <v>2353</v>
      </c>
      <c r="I1587" t="str">
        <f t="shared" si="3222"/>
        <v>Non-Document</v>
      </c>
      <c r="J1587">
        <f t="shared" si="3227"/>
        <v>11</v>
      </c>
      <c r="K1587">
        <f t="shared" ref="K1587:L1587" si="3300">K1562</f>
        <v>2</v>
      </c>
      <c r="L1587">
        <f t="shared" si="3300"/>
        <v>2.5</v>
      </c>
      <c r="M1587">
        <f>INDEX('Express Worldwide Export'!$C$14:$S$170,MATCH('Rate Load ExpressWW Export'!L1587,'Express Worldwide Export'!$B$14:$B$170,0),MATCH("Zone "&amp;'Rate Load ExpressWW Export'!J1587,'Express Worldwide Export'!$C$13:$S$13,0))*1</f>
        <v>47.22</v>
      </c>
      <c r="N1587" t="str">
        <f t="shared" si="3224"/>
        <v>Flat KG</v>
      </c>
      <c r="O1587" t="s">
        <v>2310</v>
      </c>
      <c r="P1587" t="s">
        <v>18</v>
      </c>
      <c r="R1587" t="str">
        <f t="shared" si="3216"/>
        <v>('DHL','2024-01-01','2024-12-31','12376','Export','US',NULL,'EXPRESS WW (NON-DOC) ','Non-Document','11',2,2.5,47.22,'Flat KG','AppliedMaterials_2024',NULL),</v>
      </c>
    </row>
    <row r="1588" spans="1:18" x14ac:dyDescent="0.3">
      <c r="A1588" t="str">
        <f t="shared" si="3225"/>
        <v>DHL</v>
      </c>
      <c r="B1588" s="1" t="s">
        <v>21</v>
      </c>
      <c r="C1588" s="1" t="s">
        <v>2309</v>
      </c>
      <c r="D1588">
        <v>12376</v>
      </c>
      <c r="E1588" t="s">
        <v>16</v>
      </c>
      <c r="F1588" t="str">
        <f t="shared" ref="F1588:G1588" si="3301">F1563</f>
        <v>US</v>
      </c>
      <c r="G1588" t="str">
        <f t="shared" si="3301"/>
        <v>NULL</v>
      </c>
      <c r="H1588" t="s">
        <v>2353</v>
      </c>
      <c r="I1588" t="str">
        <f t="shared" si="3222"/>
        <v>Non-Document</v>
      </c>
      <c r="J1588">
        <f t="shared" si="3227"/>
        <v>11</v>
      </c>
      <c r="K1588">
        <f t="shared" ref="K1588:L1588" si="3302">K1563</f>
        <v>2.5</v>
      </c>
      <c r="L1588">
        <f t="shared" si="3302"/>
        <v>3</v>
      </c>
      <c r="M1588">
        <f>INDEX('Express Worldwide Export'!$C$14:$S$170,MATCH('Rate Load ExpressWW Export'!L1588,'Express Worldwide Export'!$B$14:$B$170,0),MATCH("Zone "&amp;'Rate Load ExpressWW Export'!J1588,'Express Worldwide Export'!$C$13:$S$13,0))*1</f>
        <v>52.04</v>
      </c>
      <c r="N1588" t="str">
        <f t="shared" si="3224"/>
        <v>Flat KG</v>
      </c>
      <c r="O1588" t="s">
        <v>2310</v>
      </c>
      <c r="P1588" t="s">
        <v>18</v>
      </c>
      <c r="R1588" t="str">
        <f t="shared" si="3216"/>
        <v>('DHL','2024-01-01','2024-12-31','12376','Export','US',NULL,'EXPRESS WW (NON-DOC) ','Non-Document','11',2.5,3,52.04,'Flat KG','AppliedMaterials_2024',NULL),</v>
      </c>
    </row>
    <row r="1589" spans="1:18" x14ac:dyDescent="0.3">
      <c r="A1589" t="str">
        <f t="shared" si="3225"/>
        <v>DHL</v>
      </c>
      <c r="B1589" s="1" t="s">
        <v>21</v>
      </c>
      <c r="C1589" s="1" t="s">
        <v>2309</v>
      </c>
      <c r="D1589">
        <v>12376</v>
      </c>
      <c r="E1589" t="s">
        <v>16</v>
      </c>
      <c r="F1589" t="str">
        <f t="shared" ref="F1589:G1589" si="3303">F1564</f>
        <v>US</v>
      </c>
      <c r="G1589" t="str">
        <f t="shared" si="3303"/>
        <v>NULL</v>
      </c>
      <c r="H1589" t="s">
        <v>2353</v>
      </c>
      <c r="I1589" t="str">
        <f t="shared" si="3222"/>
        <v>Non-Document</v>
      </c>
      <c r="J1589">
        <f t="shared" si="3227"/>
        <v>11</v>
      </c>
      <c r="K1589">
        <f t="shared" ref="K1589:L1589" si="3304">K1564</f>
        <v>3</v>
      </c>
      <c r="L1589">
        <f t="shared" si="3304"/>
        <v>3.5</v>
      </c>
      <c r="M1589">
        <f>INDEX('Express Worldwide Export'!$C$14:$S$170,MATCH('Rate Load ExpressWW Export'!L1589,'Express Worldwide Export'!$B$14:$B$170,0),MATCH("Zone "&amp;'Rate Load ExpressWW Export'!J1589,'Express Worldwide Export'!$C$13:$S$13,0))*1</f>
        <v>56.86</v>
      </c>
      <c r="N1589" t="str">
        <f t="shared" si="3224"/>
        <v>Flat KG</v>
      </c>
      <c r="O1589" t="s">
        <v>2310</v>
      </c>
      <c r="P1589" t="s">
        <v>18</v>
      </c>
      <c r="R1589" t="str">
        <f t="shared" si="3216"/>
        <v>('DHL','2024-01-01','2024-12-31','12376','Export','US',NULL,'EXPRESS WW (NON-DOC) ','Non-Document','11',3,3.5,56.86,'Flat KG','AppliedMaterials_2024',NULL),</v>
      </c>
    </row>
    <row r="1590" spans="1:18" x14ac:dyDescent="0.3">
      <c r="A1590" t="str">
        <f t="shared" si="3225"/>
        <v>DHL</v>
      </c>
      <c r="B1590" s="1" t="s">
        <v>21</v>
      </c>
      <c r="C1590" s="1" t="s">
        <v>2309</v>
      </c>
      <c r="D1590">
        <v>12376</v>
      </c>
      <c r="E1590" t="s">
        <v>16</v>
      </c>
      <c r="F1590" t="str">
        <f t="shared" ref="F1590:G1590" si="3305">F1565</f>
        <v>US</v>
      </c>
      <c r="G1590" t="str">
        <f t="shared" si="3305"/>
        <v>NULL</v>
      </c>
      <c r="H1590" t="s">
        <v>2353</v>
      </c>
      <c r="I1590" t="str">
        <f t="shared" si="3222"/>
        <v>Non-Document</v>
      </c>
      <c r="J1590">
        <f t="shared" si="3227"/>
        <v>11</v>
      </c>
      <c r="K1590">
        <f t="shared" ref="K1590:L1590" si="3306">K1565</f>
        <v>3.5</v>
      </c>
      <c r="L1590">
        <f t="shared" si="3306"/>
        <v>4</v>
      </c>
      <c r="M1590">
        <f>INDEX('Express Worldwide Export'!$C$14:$S$170,MATCH('Rate Load ExpressWW Export'!L1590,'Express Worldwide Export'!$B$14:$B$170,0),MATCH("Zone "&amp;'Rate Load ExpressWW Export'!J1590,'Express Worldwide Export'!$C$13:$S$13,0))*1</f>
        <v>61.68</v>
      </c>
      <c r="N1590" t="str">
        <f t="shared" si="3224"/>
        <v>Flat KG</v>
      </c>
      <c r="O1590" t="s">
        <v>2310</v>
      </c>
      <c r="P1590" t="s">
        <v>18</v>
      </c>
      <c r="R1590" t="str">
        <f t="shared" si="3216"/>
        <v>('DHL','2024-01-01','2024-12-31','12376','Export','US',NULL,'EXPRESS WW (NON-DOC) ','Non-Document','11',3.5,4,61.68,'Flat KG','AppliedMaterials_2024',NULL),</v>
      </c>
    </row>
    <row r="1591" spans="1:18" x14ac:dyDescent="0.3">
      <c r="A1591" t="str">
        <f t="shared" si="3225"/>
        <v>DHL</v>
      </c>
      <c r="B1591" s="1" t="s">
        <v>21</v>
      </c>
      <c r="C1591" s="1" t="s">
        <v>2309</v>
      </c>
      <c r="D1591">
        <v>12376</v>
      </c>
      <c r="E1591" t="s">
        <v>16</v>
      </c>
      <c r="F1591" t="str">
        <f t="shared" ref="F1591:G1591" si="3307">F1566</f>
        <v>US</v>
      </c>
      <c r="G1591" t="str">
        <f t="shared" si="3307"/>
        <v>NULL</v>
      </c>
      <c r="H1591" t="s">
        <v>2353</v>
      </c>
      <c r="I1591" t="str">
        <f t="shared" si="3222"/>
        <v>Non-Document</v>
      </c>
      <c r="J1591">
        <f t="shared" si="3227"/>
        <v>11</v>
      </c>
      <c r="K1591">
        <f t="shared" ref="K1591:L1591" si="3308">K1566</f>
        <v>4</v>
      </c>
      <c r="L1591">
        <f t="shared" si="3308"/>
        <v>4.5</v>
      </c>
      <c r="M1591">
        <f>INDEX('Express Worldwide Export'!$C$14:$S$170,MATCH('Rate Load ExpressWW Export'!L1591,'Express Worldwide Export'!$B$14:$B$170,0),MATCH("Zone "&amp;'Rate Load ExpressWW Export'!J1591,'Express Worldwide Export'!$C$13:$S$13,0))*1</f>
        <v>66.5</v>
      </c>
      <c r="N1591" t="str">
        <f t="shared" si="3224"/>
        <v>Flat KG</v>
      </c>
      <c r="O1591" t="s">
        <v>2310</v>
      </c>
      <c r="P1591" t="s">
        <v>18</v>
      </c>
      <c r="R1591" t="str">
        <f t="shared" si="3216"/>
        <v>('DHL','2024-01-01','2024-12-31','12376','Export','US',NULL,'EXPRESS WW (NON-DOC) ','Non-Document','11',4,4.5,66.5,'Flat KG','AppliedMaterials_2024',NULL),</v>
      </c>
    </row>
    <row r="1592" spans="1:18" x14ac:dyDescent="0.3">
      <c r="A1592" t="str">
        <f t="shared" si="3225"/>
        <v>DHL</v>
      </c>
      <c r="B1592" s="1" t="s">
        <v>21</v>
      </c>
      <c r="C1592" s="1" t="s">
        <v>2309</v>
      </c>
      <c r="D1592">
        <v>12376</v>
      </c>
      <c r="E1592" t="s">
        <v>16</v>
      </c>
      <c r="F1592" t="str">
        <f t="shared" ref="F1592:G1592" si="3309">F1567</f>
        <v>US</v>
      </c>
      <c r="G1592" t="str">
        <f t="shared" si="3309"/>
        <v>NULL</v>
      </c>
      <c r="H1592" t="s">
        <v>2353</v>
      </c>
      <c r="I1592" t="str">
        <f t="shared" si="3222"/>
        <v>Non-Document</v>
      </c>
      <c r="J1592">
        <f t="shared" si="3227"/>
        <v>11</v>
      </c>
      <c r="K1592">
        <f t="shared" ref="K1592:L1592" si="3310">K1567</f>
        <v>4.5</v>
      </c>
      <c r="L1592">
        <f t="shared" si="3310"/>
        <v>5</v>
      </c>
      <c r="M1592">
        <f>INDEX('Express Worldwide Export'!$C$14:$S$170,MATCH('Rate Load ExpressWW Export'!L1592,'Express Worldwide Export'!$B$14:$B$170,0),MATCH("Zone "&amp;'Rate Load ExpressWW Export'!J1592,'Express Worldwide Export'!$C$13:$S$13,0))*1</f>
        <v>71.319999999999993</v>
      </c>
      <c r="N1592" t="str">
        <f t="shared" si="3224"/>
        <v>Flat KG</v>
      </c>
      <c r="O1592" t="s">
        <v>2310</v>
      </c>
      <c r="P1592" t="s">
        <v>18</v>
      </c>
      <c r="R1592" t="str">
        <f t="shared" si="3216"/>
        <v>('DHL','2024-01-01','2024-12-31','12376','Export','US',NULL,'EXPRESS WW (NON-DOC) ','Non-Document','11',4.5,5,71.32,'Flat KG','AppliedMaterials_2024',NULL),</v>
      </c>
    </row>
    <row r="1593" spans="1:18" x14ac:dyDescent="0.3">
      <c r="A1593" t="str">
        <f t="shared" si="3225"/>
        <v>DHL</v>
      </c>
      <c r="B1593" s="1" t="s">
        <v>21</v>
      </c>
      <c r="C1593" s="1" t="s">
        <v>2309</v>
      </c>
      <c r="D1593">
        <v>12376</v>
      </c>
      <c r="E1593" t="s">
        <v>16</v>
      </c>
      <c r="F1593" t="str">
        <f t="shared" ref="F1593:G1593" si="3311">F1568</f>
        <v>US</v>
      </c>
      <c r="G1593" t="str">
        <f t="shared" si="3311"/>
        <v>NULL</v>
      </c>
      <c r="H1593" t="s">
        <v>2353</v>
      </c>
      <c r="I1593" t="str">
        <f t="shared" si="3222"/>
        <v>Non-Document</v>
      </c>
      <c r="J1593">
        <f t="shared" si="3227"/>
        <v>11</v>
      </c>
      <c r="K1593">
        <f t="shared" ref="K1593:L1593" si="3312">K1568</f>
        <v>5</v>
      </c>
      <c r="L1593">
        <f t="shared" si="3312"/>
        <v>5.5</v>
      </c>
      <c r="M1593">
        <f>INDEX('Express Worldwide Export'!$C$14:$S$170,MATCH('Rate Load ExpressWW Export'!L1593,'Express Worldwide Export'!$B$14:$B$170,0),MATCH("Zone "&amp;'Rate Load ExpressWW Export'!J1593,'Express Worldwide Export'!$C$13:$S$13,0))*1</f>
        <v>74.78</v>
      </c>
      <c r="N1593" t="str">
        <f t="shared" si="3224"/>
        <v>Flat KG</v>
      </c>
      <c r="O1593" t="s">
        <v>2310</v>
      </c>
      <c r="P1593" t="s">
        <v>18</v>
      </c>
      <c r="R1593" t="str">
        <f t="shared" si="3216"/>
        <v>('DHL','2024-01-01','2024-12-31','12376','Export','US',NULL,'EXPRESS WW (NON-DOC) ','Non-Document','11',5,5.5,74.78,'Flat KG','AppliedMaterials_2024',NULL),</v>
      </c>
    </row>
    <row r="1594" spans="1:18" x14ac:dyDescent="0.3">
      <c r="A1594" t="str">
        <f t="shared" si="3225"/>
        <v>DHL</v>
      </c>
      <c r="B1594" s="1" t="s">
        <v>21</v>
      </c>
      <c r="C1594" s="1" t="s">
        <v>2309</v>
      </c>
      <c r="D1594">
        <v>12376</v>
      </c>
      <c r="E1594" t="s">
        <v>16</v>
      </c>
      <c r="F1594" t="str">
        <f t="shared" ref="F1594:G1594" si="3313">F1569</f>
        <v>US</v>
      </c>
      <c r="G1594" t="str">
        <f t="shared" si="3313"/>
        <v>NULL</v>
      </c>
      <c r="H1594" t="s">
        <v>2353</v>
      </c>
      <c r="I1594" t="str">
        <f t="shared" si="3222"/>
        <v>Non-Document</v>
      </c>
      <c r="J1594">
        <f t="shared" si="3227"/>
        <v>11</v>
      </c>
      <c r="K1594">
        <f t="shared" ref="K1594:L1594" si="3314">K1569</f>
        <v>5.5</v>
      </c>
      <c r="L1594">
        <f t="shared" si="3314"/>
        <v>6</v>
      </c>
      <c r="M1594">
        <f>INDEX('Express Worldwide Export'!$C$14:$S$170,MATCH('Rate Load ExpressWW Export'!L1594,'Express Worldwide Export'!$B$14:$B$170,0),MATCH("Zone "&amp;'Rate Load ExpressWW Export'!J1594,'Express Worldwide Export'!$C$13:$S$13,0))*1</f>
        <v>78.239999999999995</v>
      </c>
      <c r="N1594" t="str">
        <f t="shared" si="3224"/>
        <v>Flat KG</v>
      </c>
      <c r="O1594" t="s">
        <v>2310</v>
      </c>
      <c r="P1594" t="s">
        <v>18</v>
      </c>
      <c r="R1594" t="str">
        <f t="shared" si="3216"/>
        <v>('DHL','2024-01-01','2024-12-31','12376','Export','US',NULL,'EXPRESS WW (NON-DOC) ','Non-Document','11',5.5,6,78.24,'Flat KG','AppliedMaterials_2024',NULL),</v>
      </c>
    </row>
    <row r="1595" spans="1:18" x14ac:dyDescent="0.3">
      <c r="A1595" t="str">
        <f t="shared" si="3225"/>
        <v>DHL</v>
      </c>
      <c r="B1595" s="1" t="s">
        <v>21</v>
      </c>
      <c r="C1595" s="1" t="s">
        <v>2309</v>
      </c>
      <c r="D1595">
        <v>12376</v>
      </c>
      <c r="E1595" t="s">
        <v>16</v>
      </c>
      <c r="F1595" t="str">
        <f t="shared" ref="F1595:G1595" si="3315">F1570</f>
        <v>US</v>
      </c>
      <c r="G1595" t="str">
        <f t="shared" si="3315"/>
        <v>NULL</v>
      </c>
      <c r="H1595" t="s">
        <v>2353</v>
      </c>
      <c r="I1595" t="str">
        <f t="shared" si="3222"/>
        <v>Non-Document</v>
      </c>
      <c r="J1595">
        <f t="shared" si="3227"/>
        <v>11</v>
      </c>
      <c r="K1595">
        <f t="shared" ref="K1595:L1595" si="3316">K1570</f>
        <v>6</v>
      </c>
      <c r="L1595">
        <f t="shared" si="3316"/>
        <v>6.5</v>
      </c>
      <c r="M1595">
        <f>INDEX('Express Worldwide Export'!$C$14:$S$170,MATCH('Rate Load ExpressWW Export'!L1595,'Express Worldwide Export'!$B$14:$B$170,0),MATCH("Zone "&amp;'Rate Load ExpressWW Export'!J1595,'Express Worldwide Export'!$C$13:$S$13,0))*1</f>
        <v>81.7</v>
      </c>
      <c r="N1595" t="str">
        <f t="shared" si="3224"/>
        <v>Flat KG</v>
      </c>
      <c r="O1595" t="s">
        <v>2310</v>
      </c>
      <c r="P1595" t="s">
        <v>18</v>
      </c>
      <c r="R1595" t="str">
        <f t="shared" si="3216"/>
        <v>('DHL','2024-01-01','2024-12-31','12376','Export','US',NULL,'EXPRESS WW (NON-DOC) ','Non-Document','11',6,6.5,81.7,'Flat KG','AppliedMaterials_2024',NULL),</v>
      </c>
    </row>
    <row r="1596" spans="1:18" x14ac:dyDescent="0.3">
      <c r="A1596" t="str">
        <f t="shared" si="3225"/>
        <v>DHL</v>
      </c>
      <c r="B1596" s="1" t="s">
        <v>21</v>
      </c>
      <c r="C1596" s="1" t="s">
        <v>2309</v>
      </c>
      <c r="D1596">
        <v>12376</v>
      </c>
      <c r="E1596" t="s">
        <v>16</v>
      </c>
      <c r="F1596" t="str">
        <f t="shared" ref="F1596:G1596" si="3317">F1571</f>
        <v>US</v>
      </c>
      <c r="G1596" t="str">
        <f t="shared" si="3317"/>
        <v>NULL</v>
      </c>
      <c r="H1596" t="s">
        <v>2353</v>
      </c>
      <c r="I1596" t="str">
        <f t="shared" si="3222"/>
        <v>Non-Document</v>
      </c>
      <c r="J1596">
        <f t="shared" si="3227"/>
        <v>11</v>
      </c>
      <c r="K1596">
        <f t="shared" ref="K1596:L1596" si="3318">K1571</f>
        <v>6.5</v>
      </c>
      <c r="L1596">
        <f t="shared" si="3318"/>
        <v>7</v>
      </c>
      <c r="M1596">
        <f>INDEX('Express Worldwide Export'!$C$14:$S$170,MATCH('Rate Load ExpressWW Export'!L1596,'Express Worldwide Export'!$B$14:$B$170,0),MATCH("Zone "&amp;'Rate Load ExpressWW Export'!J1596,'Express Worldwide Export'!$C$13:$S$13,0))*1</f>
        <v>85.16</v>
      </c>
      <c r="N1596" t="str">
        <f t="shared" si="3224"/>
        <v>Flat KG</v>
      </c>
      <c r="O1596" t="s">
        <v>2310</v>
      </c>
      <c r="P1596" t="s">
        <v>18</v>
      </c>
      <c r="R1596" t="str">
        <f t="shared" si="3216"/>
        <v>('DHL','2024-01-01','2024-12-31','12376','Export','US',NULL,'EXPRESS WW (NON-DOC) ','Non-Document','11',6.5,7,85.16,'Flat KG','AppliedMaterials_2024',NULL),</v>
      </c>
    </row>
    <row r="1597" spans="1:18" x14ac:dyDescent="0.3">
      <c r="A1597" t="str">
        <f t="shared" si="3225"/>
        <v>DHL</v>
      </c>
      <c r="B1597" s="1" t="s">
        <v>21</v>
      </c>
      <c r="C1597" s="1" t="s">
        <v>2309</v>
      </c>
      <c r="D1597">
        <v>12376</v>
      </c>
      <c r="E1597" t="s">
        <v>16</v>
      </c>
      <c r="F1597" t="str">
        <f t="shared" ref="F1597:G1597" si="3319">F1572</f>
        <v>US</v>
      </c>
      <c r="G1597" t="str">
        <f t="shared" si="3319"/>
        <v>NULL</v>
      </c>
      <c r="H1597" t="s">
        <v>2353</v>
      </c>
      <c r="I1597" t="str">
        <f t="shared" si="3222"/>
        <v>Non-Document</v>
      </c>
      <c r="J1597">
        <f t="shared" si="3227"/>
        <v>11</v>
      </c>
      <c r="K1597">
        <f t="shared" ref="K1597:L1597" si="3320">K1572</f>
        <v>7</v>
      </c>
      <c r="L1597">
        <f t="shared" si="3320"/>
        <v>7.5</v>
      </c>
      <c r="M1597">
        <f>INDEX('Express Worldwide Export'!$C$14:$S$170,MATCH('Rate Load ExpressWW Export'!L1597,'Express Worldwide Export'!$B$14:$B$170,0),MATCH("Zone "&amp;'Rate Load ExpressWW Export'!J1597,'Express Worldwide Export'!$C$13:$S$13,0))*1</f>
        <v>88.62</v>
      </c>
      <c r="N1597" t="str">
        <f t="shared" si="3224"/>
        <v>Flat KG</v>
      </c>
      <c r="O1597" t="s">
        <v>2310</v>
      </c>
      <c r="P1597" t="s">
        <v>18</v>
      </c>
      <c r="R1597" t="str">
        <f t="shared" si="3216"/>
        <v>('DHL','2024-01-01','2024-12-31','12376','Export','US',NULL,'EXPRESS WW (NON-DOC) ','Non-Document','11',7,7.5,88.62,'Flat KG','AppliedMaterials_2024',NULL),</v>
      </c>
    </row>
    <row r="1598" spans="1:18" x14ac:dyDescent="0.3">
      <c r="A1598" t="str">
        <f t="shared" si="3225"/>
        <v>DHL</v>
      </c>
      <c r="B1598" s="1" t="s">
        <v>21</v>
      </c>
      <c r="C1598" s="1" t="s">
        <v>2309</v>
      </c>
      <c r="D1598">
        <v>12376</v>
      </c>
      <c r="E1598" t="s">
        <v>16</v>
      </c>
      <c r="F1598" t="str">
        <f t="shared" ref="F1598:G1598" si="3321">F1573</f>
        <v>US</v>
      </c>
      <c r="G1598" t="str">
        <f t="shared" si="3321"/>
        <v>NULL</v>
      </c>
      <c r="H1598" t="s">
        <v>2353</v>
      </c>
      <c r="I1598" t="str">
        <f t="shared" si="3222"/>
        <v>Non-Document</v>
      </c>
      <c r="J1598">
        <f t="shared" si="3227"/>
        <v>11</v>
      </c>
      <c r="K1598">
        <f t="shared" ref="K1598:L1598" si="3322">K1573</f>
        <v>7.5</v>
      </c>
      <c r="L1598">
        <f t="shared" si="3322"/>
        <v>8</v>
      </c>
      <c r="M1598">
        <f>INDEX('Express Worldwide Export'!$C$14:$S$170,MATCH('Rate Load ExpressWW Export'!L1598,'Express Worldwide Export'!$B$14:$B$170,0),MATCH("Zone "&amp;'Rate Load ExpressWW Export'!J1598,'Express Worldwide Export'!$C$13:$S$13,0))*1</f>
        <v>92.08</v>
      </c>
      <c r="N1598" t="str">
        <f t="shared" si="3224"/>
        <v>Flat KG</v>
      </c>
      <c r="O1598" t="s">
        <v>2310</v>
      </c>
      <c r="P1598" t="s">
        <v>18</v>
      </c>
      <c r="R1598" t="str">
        <f t="shared" si="3216"/>
        <v>('DHL','2024-01-01','2024-12-31','12376','Export','US',NULL,'EXPRESS WW (NON-DOC) ','Non-Document','11',7.5,8,92.08,'Flat KG','AppliedMaterials_2024',NULL),</v>
      </c>
    </row>
    <row r="1599" spans="1:18" x14ac:dyDescent="0.3">
      <c r="A1599" t="str">
        <f t="shared" si="3225"/>
        <v>DHL</v>
      </c>
      <c r="B1599" s="1" t="s">
        <v>21</v>
      </c>
      <c r="C1599" s="1" t="s">
        <v>2309</v>
      </c>
      <c r="D1599">
        <v>12376</v>
      </c>
      <c r="E1599" t="s">
        <v>16</v>
      </c>
      <c r="F1599" t="str">
        <f t="shared" ref="F1599:G1599" si="3323">F1574</f>
        <v>US</v>
      </c>
      <c r="G1599" t="str">
        <f t="shared" si="3323"/>
        <v>NULL</v>
      </c>
      <c r="H1599" t="s">
        <v>2353</v>
      </c>
      <c r="I1599" t="str">
        <f t="shared" si="3222"/>
        <v>Non-Document</v>
      </c>
      <c r="J1599">
        <f t="shared" si="3227"/>
        <v>11</v>
      </c>
      <c r="K1599">
        <f t="shared" ref="K1599:L1599" si="3324">K1574</f>
        <v>8</v>
      </c>
      <c r="L1599">
        <f t="shared" si="3324"/>
        <v>8.5</v>
      </c>
      <c r="M1599">
        <f>INDEX('Express Worldwide Export'!$C$14:$S$170,MATCH('Rate Load ExpressWW Export'!L1599,'Express Worldwide Export'!$B$14:$B$170,0),MATCH("Zone "&amp;'Rate Load ExpressWW Export'!J1599,'Express Worldwide Export'!$C$13:$S$13,0))*1</f>
        <v>95.54</v>
      </c>
      <c r="N1599" t="str">
        <f t="shared" si="3224"/>
        <v>Flat KG</v>
      </c>
      <c r="O1599" t="s">
        <v>2310</v>
      </c>
      <c r="P1599" t="s">
        <v>18</v>
      </c>
      <c r="R1599" t="str">
        <f t="shared" si="3216"/>
        <v>('DHL','2024-01-01','2024-12-31','12376','Export','US',NULL,'EXPRESS WW (NON-DOC) ','Non-Document','11',8,8.5,95.54,'Flat KG','AppliedMaterials_2024',NULL),</v>
      </c>
    </row>
    <row r="1600" spans="1:18" x14ac:dyDescent="0.3">
      <c r="A1600" t="str">
        <f t="shared" si="3225"/>
        <v>DHL</v>
      </c>
      <c r="B1600" s="1" t="s">
        <v>21</v>
      </c>
      <c r="C1600" s="1" t="s">
        <v>2309</v>
      </c>
      <c r="D1600">
        <v>12376</v>
      </c>
      <c r="E1600" t="s">
        <v>16</v>
      </c>
      <c r="F1600" t="str">
        <f t="shared" ref="F1600:G1600" si="3325">F1575</f>
        <v>US</v>
      </c>
      <c r="G1600" t="str">
        <f t="shared" si="3325"/>
        <v>NULL</v>
      </c>
      <c r="H1600" t="s">
        <v>2353</v>
      </c>
      <c r="I1600" t="str">
        <f t="shared" si="3222"/>
        <v>Non-Document</v>
      </c>
      <c r="J1600">
        <f t="shared" si="3227"/>
        <v>11</v>
      </c>
      <c r="K1600">
        <f t="shared" ref="K1600:L1600" si="3326">K1575</f>
        <v>8.5</v>
      </c>
      <c r="L1600">
        <f t="shared" si="3326"/>
        <v>9</v>
      </c>
      <c r="M1600">
        <f>INDEX('Express Worldwide Export'!$C$14:$S$170,MATCH('Rate Load ExpressWW Export'!L1600,'Express Worldwide Export'!$B$14:$B$170,0),MATCH("Zone "&amp;'Rate Load ExpressWW Export'!J1600,'Express Worldwide Export'!$C$13:$S$13,0))*1</f>
        <v>99</v>
      </c>
      <c r="N1600" t="str">
        <f t="shared" si="3224"/>
        <v>Flat KG</v>
      </c>
      <c r="O1600" t="s">
        <v>2310</v>
      </c>
      <c r="P1600" t="s">
        <v>18</v>
      </c>
      <c r="R1600" t="str">
        <f t="shared" si="3216"/>
        <v>('DHL','2024-01-01','2024-12-31','12376','Export','US',NULL,'EXPRESS WW (NON-DOC) ','Non-Document','11',8.5,9,99,'Flat KG','AppliedMaterials_2024',NULL),</v>
      </c>
    </row>
    <row r="1601" spans="1:18" x14ac:dyDescent="0.3">
      <c r="A1601" t="str">
        <f t="shared" si="3225"/>
        <v>DHL</v>
      </c>
      <c r="B1601" s="1" t="s">
        <v>21</v>
      </c>
      <c r="C1601" s="1" t="s">
        <v>2309</v>
      </c>
      <c r="D1601">
        <v>12376</v>
      </c>
      <c r="E1601" t="s">
        <v>16</v>
      </c>
      <c r="F1601" t="str">
        <f t="shared" ref="F1601:G1601" si="3327">F1576</f>
        <v>US</v>
      </c>
      <c r="G1601" t="str">
        <f t="shared" si="3327"/>
        <v>NULL</v>
      </c>
      <c r="H1601" t="s">
        <v>2353</v>
      </c>
      <c r="I1601" t="str">
        <f t="shared" si="3222"/>
        <v>Non-Document</v>
      </c>
      <c r="J1601">
        <f t="shared" si="3227"/>
        <v>11</v>
      </c>
      <c r="K1601">
        <f t="shared" ref="K1601:L1601" si="3328">K1576</f>
        <v>9</v>
      </c>
      <c r="L1601">
        <f t="shared" si="3328"/>
        <v>9.5</v>
      </c>
      <c r="M1601">
        <f>INDEX('Express Worldwide Export'!$C$14:$S$170,MATCH('Rate Load ExpressWW Export'!L1601,'Express Worldwide Export'!$B$14:$B$170,0),MATCH("Zone "&amp;'Rate Load ExpressWW Export'!J1601,'Express Worldwide Export'!$C$13:$S$13,0))*1</f>
        <v>102.46</v>
      </c>
      <c r="N1601" t="str">
        <f t="shared" si="3224"/>
        <v>Flat KG</v>
      </c>
      <c r="O1601" t="s">
        <v>2310</v>
      </c>
      <c r="P1601" t="s">
        <v>18</v>
      </c>
      <c r="R1601" t="str">
        <f t="shared" si="3216"/>
        <v>('DHL','2024-01-01','2024-12-31','12376','Export','US',NULL,'EXPRESS WW (NON-DOC) ','Non-Document','11',9,9.5,102.46,'Flat KG','AppliedMaterials_2024',NULL),</v>
      </c>
    </row>
    <row r="1602" spans="1:18" x14ac:dyDescent="0.3">
      <c r="A1602" t="str">
        <f t="shared" si="3225"/>
        <v>DHL</v>
      </c>
      <c r="B1602" s="1" t="s">
        <v>21</v>
      </c>
      <c r="C1602" s="1" t="s">
        <v>2309</v>
      </c>
      <c r="D1602">
        <v>12376</v>
      </c>
      <c r="E1602" t="s">
        <v>16</v>
      </c>
      <c r="F1602" t="str">
        <f t="shared" ref="F1602:G1602" si="3329">F1577</f>
        <v>US</v>
      </c>
      <c r="G1602" t="str">
        <f t="shared" si="3329"/>
        <v>NULL</v>
      </c>
      <c r="H1602" t="s">
        <v>2353</v>
      </c>
      <c r="I1602" t="str">
        <f t="shared" si="3222"/>
        <v>Non-Document</v>
      </c>
      <c r="J1602">
        <f t="shared" si="3227"/>
        <v>11</v>
      </c>
      <c r="K1602">
        <f t="shared" ref="K1602:L1602" si="3330">K1577</f>
        <v>9.5</v>
      </c>
      <c r="L1602">
        <f t="shared" si="3330"/>
        <v>10</v>
      </c>
      <c r="M1602">
        <f>INDEX('Express Worldwide Export'!$C$14:$S$170,MATCH('Rate Load ExpressWW Export'!L1602,'Express Worldwide Export'!$B$14:$B$170,0),MATCH("Zone "&amp;'Rate Load ExpressWW Export'!J1602,'Express Worldwide Export'!$C$13:$S$13,0))*1</f>
        <v>105.92</v>
      </c>
      <c r="N1602" t="str">
        <f t="shared" si="3224"/>
        <v>Flat KG</v>
      </c>
      <c r="O1602" t="s">
        <v>2310</v>
      </c>
      <c r="P1602" t="s">
        <v>18</v>
      </c>
      <c r="R1602" t="str">
        <f t="shared" si="3216"/>
        <v>('DHL','2024-01-01','2024-12-31','12376','Export','US',NULL,'EXPRESS WW (NON-DOC) ','Non-Document','11',9.5,10,105.92,'Flat KG','AppliedMaterials_2024',NULL),</v>
      </c>
    </row>
    <row r="1603" spans="1:18" x14ac:dyDescent="0.3">
      <c r="A1603" t="str">
        <f t="shared" si="3225"/>
        <v>DHL</v>
      </c>
      <c r="B1603" s="1" t="s">
        <v>21</v>
      </c>
      <c r="C1603" s="1" t="s">
        <v>2309</v>
      </c>
      <c r="D1603">
        <v>12376</v>
      </c>
      <c r="E1603" t="s">
        <v>16</v>
      </c>
      <c r="F1603" t="str">
        <f t="shared" ref="F1603:G1603" si="3331">F1578</f>
        <v>US</v>
      </c>
      <c r="G1603" t="str">
        <f t="shared" si="3331"/>
        <v>NULL</v>
      </c>
      <c r="H1603" t="s">
        <v>2353</v>
      </c>
      <c r="I1603" t="str">
        <f t="shared" si="3222"/>
        <v>Non-Document</v>
      </c>
      <c r="J1603">
        <f t="shared" si="3227"/>
        <v>11</v>
      </c>
      <c r="K1603">
        <f t="shared" ref="K1603:L1603" si="3332">K1578</f>
        <v>10</v>
      </c>
      <c r="L1603">
        <f t="shared" si="3332"/>
        <v>20</v>
      </c>
      <c r="M1603">
        <f>INDEX('Express Worldwide Export'!$C$14:$S$170,MATCH('Rate Load ExpressWW Export'!L1603,'Express Worldwide Export'!$B$14:$B$170,0),MATCH("Zone "&amp;'Rate Load ExpressWW Export'!J1603,'Express Worldwide Export'!$C$13:$S$13,0))*1</f>
        <v>1.67</v>
      </c>
      <c r="N1603" t="str">
        <f t="shared" si="3224"/>
        <v>Per0.5KG_A</v>
      </c>
      <c r="O1603" t="s">
        <v>2310</v>
      </c>
      <c r="P1603">
        <f>M1602</f>
        <v>105.92</v>
      </c>
      <c r="R1603" t="str">
        <f t="shared" si="3216"/>
        <v>('DHL','2024-01-01','2024-12-31','12376','Export','US',NULL,'EXPRESS WW (NON-DOC) ','Non-Document','11',10,20,1.67,'Per0.5KG_A','AppliedMaterials_2024',105.92),</v>
      </c>
    </row>
    <row r="1604" spans="1:18" x14ac:dyDescent="0.3">
      <c r="A1604" t="str">
        <f t="shared" si="3225"/>
        <v>DHL</v>
      </c>
      <c r="B1604" s="1" t="s">
        <v>21</v>
      </c>
      <c r="C1604" s="1" t="s">
        <v>2309</v>
      </c>
      <c r="D1604">
        <v>12376</v>
      </c>
      <c r="E1604" t="s">
        <v>16</v>
      </c>
      <c r="F1604" t="str">
        <f t="shared" ref="F1604:G1604" si="3333">F1579</f>
        <v>US</v>
      </c>
      <c r="G1604" t="str">
        <f t="shared" si="3333"/>
        <v>NULL</v>
      </c>
      <c r="H1604" t="s">
        <v>2353</v>
      </c>
      <c r="I1604" t="str">
        <f t="shared" si="3222"/>
        <v>Non-Document</v>
      </c>
      <c r="J1604">
        <f t="shared" si="3227"/>
        <v>11</v>
      </c>
      <c r="K1604">
        <f t="shared" ref="K1604:L1604" si="3334">K1579</f>
        <v>20</v>
      </c>
      <c r="L1604">
        <f t="shared" si="3334"/>
        <v>30</v>
      </c>
      <c r="M1604">
        <f>INDEX('Express Worldwide Export'!$C$14:$S$170,MATCH('Rate Load ExpressWW Export'!L1604,'Express Worldwide Export'!$B$14:$B$170,0),MATCH("Zone "&amp;'Rate Load ExpressWW Export'!J1604,'Express Worldwide Export'!$C$13:$S$13,0))*1</f>
        <v>1.27</v>
      </c>
      <c r="N1604" t="str">
        <f t="shared" si="3224"/>
        <v>Per0.5KG_A</v>
      </c>
      <c r="O1604" t="s">
        <v>2310</v>
      </c>
      <c r="P1604">
        <f>P1603+((K1604-K1603)*2)*M1603</f>
        <v>139.32</v>
      </c>
      <c r="R1604" t="str">
        <f t="shared" si="3216"/>
        <v>('DHL','2024-01-01','2024-12-31','12376','Export','US',NULL,'EXPRESS WW (NON-DOC) ','Non-Document','11',20,30,1.27,'Per0.5KG_A','AppliedMaterials_2024',139.32),</v>
      </c>
    </row>
    <row r="1605" spans="1:18" x14ac:dyDescent="0.3">
      <c r="A1605" t="str">
        <f t="shared" si="3225"/>
        <v>DHL</v>
      </c>
      <c r="B1605" s="1" t="s">
        <v>21</v>
      </c>
      <c r="C1605" s="1" t="s">
        <v>2309</v>
      </c>
      <c r="D1605">
        <v>12376</v>
      </c>
      <c r="E1605" t="s">
        <v>16</v>
      </c>
      <c r="F1605" t="str">
        <f t="shared" ref="F1605:G1605" si="3335">F1580</f>
        <v>US</v>
      </c>
      <c r="G1605" t="str">
        <f t="shared" si="3335"/>
        <v>NULL</v>
      </c>
      <c r="H1605" t="s">
        <v>2353</v>
      </c>
      <c r="I1605" t="str">
        <f t="shared" si="3222"/>
        <v>Non-Document</v>
      </c>
      <c r="J1605">
        <f t="shared" si="3227"/>
        <v>11</v>
      </c>
      <c r="K1605">
        <f t="shared" ref="K1605:L1605" si="3336">K1580</f>
        <v>30</v>
      </c>
      <c r="L1605">
        <f t="shared" si="3336"/>
        <v>70</v>
      </c>
      <c r="M1605">
        <f>INDEX('Express Worldwide Export'!$C$14:$S$170,MATCH('Rate Load ExpressWW Export'!L1605,'Express Worldwide Export'!$B$14:$B$170,0),MATCH("Zone "&amp;'Rate Load ExpressWW Export'!J1605,'Express Worldwide Export'!$C$13:$S$13,0))*1</f>
        <v>2.5299999999999998</v>
      </c>
      <c r="N1605" t="str">
        <f t="shared" si="3224"/>
        <v>Per0.5KG_A</v>
      </c>
      <c r="O1605" t="s">
        <v>2310</v>
      </c>
      <c r="P1605">
        <f>P1604+(K1605-K1604)*2*M1604</f>
        <v>164.72</v>
      </c>
      <c r="R1605" t="str">
        <f t="shared" si="3216"/>
        <v>('DHL','2024-01-01','2024-12-31','12376','Export','US',NULL,'EXPRESS WW (NON-DOC) ','Non-Document','11',30,70,2.53,'Per0.5KG_A','AppliedMaterials_2024',164.72),</v>
      </c>
    </row>
    <row r="1606" spans="1:18" x14ac:dyDescent="0.3">
      <c r="A1606" t="str">
        <f t="shared" si="3225"/>
        <v>DHL</v>
      </c>
      <c r="B1606" s="1" t="s">
        <v>21</v>
      </c>
      <c r="C1606" s="1" t="s">
        <v>2309</v>
      </c>
      <c r="D1606">
        <v>12376</v>
      </c>
      <c r="E1606" t="s">
        <v>16</v>
      </c>
      <c r="F1606" t="str">
        <f t="shared" ref="F1606:G1606" si="3337">F1581</f>
        <v>US</v>
      </c>
      <c r="G1606" t="str">
        <f t="shared" si="3337"/>
        <v>NULL</v>
      </c>
      <c r="H1606" t="s">
        <v>2353</v>
      </c>
      <c r="I1606" t="str">
        <f t="shared" si="3222"/>
        <v>Non-Document</v>
      </c>
      <c r="J1606">
        <f t="shared" si="3227"/>
        <v>11</v>
      </c>
      <c r="K1606">
        <f t="shared" ref="K1606:L1606" si="3338">K1581</f>
        <v>70</v>
      </c>
      <c r="L1606">
        <f t="shared" si="3338"/>
        <v>300</v>
      </c>
      <c r="M1606">
        <f>INDEX('Express Worldwide Export'!$C$14:$S$170,MATCH('Rate Load ExpressWW Export'!L1606,'Express Worldwide Export'!$B$14:$B$170,0),MATCH("Zone "&amp;'Rate Load ExpressWW Export'!J1606,'Express Worldwide Export'!$C$13:$S$13,0))*1</f>
        <v>4.74</v>
      </c>
      <c r="N1606" t="str">
        <f t="shared" si="3224"/>
        <v>Per0.5KG_A</v>
      </c>
      <c r="O1606" t="s">
        <v>2310</v>
      </c>
      <c r="P1606">
        <f>P1605+(K1606-K1605)*2*M1605</f>
        <v>367.12</v>
      </c>
      <c r="R1606" t="str">
        <f t="shared" si="3216"/>
        <v>('DHL','2024-01-01','2024-12-31','12376','Export','US',NULL,'EXPRESS WW (NON-DOC) ','Non-Document','11',70,300,4.74,'Per0.5KG_A','AppliedMaterials_2024',367.12),</v>
      </c>
    </row>
    <row r="1607" spans="1:18" x14ac:dyDescent="0.3">
      <c r="A1607" t="str">
        <f t="shared" si="3225"/>
        <v>DHL</v>
      </c>
      <c r="B1607" s="1" t="s">
        <v>21</v>
      </c>
      <c r="C1607" s="1" t="s">
        <v>2309</v>
      </c>
      <c r="D1607">
        <v>12376</v>
      </c>
      <c r="E1607" t="s">
        <v>16</v>
      </c>
      <c r="F1607" t="str">
        <f t="shared" ref="F1607:G1607" si="3339">F1582</f>
        <v>US</v>
      </c>
      <c r="G1607" t="str">
        <f t="shared" si="3339"/>
        <v>NULL</v>
      </c>
      <c r="H1607" t="s">
        <v>2353</v>
      </c>
      <c r="I1607" t="str">
        <f t="shared" si="3222"/>
        <v>Non-Document</v>
      </c>
      <c r="J1607">
        <f t="shared" si="3227"/>
        <v>11</v>
      </c>
      <c r="K1607">
        <f t="shared" ref="K1607:L1607" si="3340">K1582</f>
        <v>300</v>
      </c>
      <c r="L1607">
        <f t="shared" si="3340"/>
        <v>99999</v>
      </c>
      <c r="M1607">
        <f>INDEX('Express Worldwide Export'!$C$14:$S$170,MATCH('Rate Load ExpressWW Export'!L1607,'Express Worldwide Export'!$B$14:$B$170,0),MATCH("Zone "&amp;'Rate Load ExpressWW Export'!J1607,'Express Worldwide Export'!$C$13:$S$13,0))*1</f>
        <v>4.58</v>
      </c>
      <c r="N1607" t="str">
        <f t="shared" si="3224"/>
        <v>Per0.5KG_A</v>
      </c>
      <c r="O1607" t="s">
        <v>2310</v>
      </c>
      <c r="P1607">
        <f>P1606+(K1607-K1606)*2*M1606</f>
        <v>2547.52</v>
      </c>
      <c r="R1607" t="str">
        <f t="shared" si="3216"/>
        <v>('DHL','2024-01-01','2024-12-31','12376','Export','US',NULL,'EXPRESS WW (NON-DOC) ','Non-Document','11',300,99999,4.58,'Per0.5KG_A','AppliedMaterials_2024',2547.52),</v>
      </c>
    </row>
    <row r="1608" spans="1:18" x14ac:dyDescent="0.3">
      <c r="A1608" t="s">
        <v>15</v>
      </c>
      <c r="B1608" s="1" t="s">
        <v>21</v>
      </c>
      <c r="C1608" s="1" t="s">
        <v>2309</v>
      </c>
      <c r="D1608">
        <v>12376</v>
      </c>
      <c r="E1608" t="s">
        <v>16</v>
      </c>
      <c r="F1608" t="s">
        <v>17</v>
      </c>
      <c r="G1608" t="s">
        <v>18</v>
      </c>
      <c r="H1608" t="s">
        <v>2315</v>
      </c>
      <c r="I1608" t="s">
        <v>179</v>
      </c>
      <c r="J1608">
        <v>1</v>
      </c>
      <c r="K1608">
        <v>0</v>
      </c>
      <c r="L1608">
        <v>0.5</v>
      </c>
      <c r="M1608">
        <f>INDEX('Express Worldwide Export'!$C$7:$S$10,MATCH('Rate Load ExpressWW Export'!L1608,'Express Worldwide Export'!$A$7:$A$10,0),MATCH("Zone "&amp;'Rate Load ExpressWW Export'!J1608,'Express Worldwide Export'!$C$6:$S$6,0))*1</f>
        <v>13.64</v>
      </c>
      <c r="N1608" t="s">
        <v>285</v>
      </c>
      <c r="O1608" t="s">
        <v>2310</v>
      </c>
      <c r="P1608" t="s">
        <v>18</v>
      </c>
      <c r="R1608" t="str">
        <f t="shared" ref="R1608:R1651" si="3341">SUBSTITUTE(IF(OR(ROW(A1608)=2,MOD(ROW(A1608),1000)=0),"insert into tnl_rating.dbo.dhl_express_rate_master values ('DHL','"&amp;B1608&amp;"','"&amp;C1608&amp;"','"&amp;D1608&amp;"','"&amp;E1608&amp;"','"&amp;F1608&amp;"','"&amp;G1608&amp;"','"&amp;H1608&amp;"','"&amp;I1608&amp;"','"&amp;J1608&amp;"',"&amp;K1608&amp;","&amp;L1608&amp;","&amp;M1608&amp;",'"&amp;N1608&amp;"','"&amp;O1608&amp;"',"&amp;P1608&amp;"),",IF(OR(A1609="",MOD(ROW(A1609),1000)=0),"('DHL','"&amp;B1608&amp;"','"&amp;C1608&amp;"','"&amp;D1608&amp;"','"&amp;E1608&amp;"','"&amp;F1608&amp;"','"&amp;G1608&amp;"','"&amp;H1608&amp;"','"&amp;I1608&amp;"','"&amp;J1608&amp;"',"&amp;K1608&amp;","&amp;L1608&amp;","&amp;M1608&amp;",'"&amp;N1608&amp;"','"&amp;O1608&amp;"',"&amp;P1608&amp;")","('DHL','"&amp;B1608&amp;"','"&amp;C1608&amp;"','"&amp;D1608&amp;"','"&amp;E1608&amp;"','"&amp;F1608&amp;"','"&amp;G1608&amp;"','"&amp;H1608&amp;"','"&amp;I1608&amp;"','"&amp;J1608&amp;"',"&amp;K1608&amp;","&amp;L1608&amp;","&amp;M1608&amp;",'"&amp;N1608&amp;"','"&amp;O1608&amp;"',"&amp;P1608&amp;"),")),"'NULL'","NULL")</f>
        <v>('DHL','2024-01-01','2024-12-31','12376','Export','US',NULL,'EXPRESS WW (EU)','Document','1',0,0.5,13.64,'Flat KG','AppliedMaterials_2024',NULL),</v>
      </c>
    </row>
    <row r="1609" spans="1:18" x14ac:dyDescent="0.3">
      <c r="A1609" t="s">
        <v>15</v>
      </c>
      <c r="B1609" s="1" t="s">
        <v>21</v>
      </c>
      <c r="C1609" s="1" t="s">
        <v>2309</v>
      </c>
      <c r="D1609">
        <v>12376</v>
      </c>
      <c r="E1609" t="s">
        <v>16</v>
      </c>
      <c r="F1609" t="s">
        <v>17</v>
      </c>
      <c r="G1609" t="s">
        <v>18</v>
      </c>
      <c r="H1609" t="s">
        <v>2315</v>
      </c>
      <c r="I1609" t="s">
        <v>179</v>
      </c>
      <c r="J1609">
        <v>1</v>
      </c>
      <c r="K1609">
        <v>0.5</v>
      </c>
      <c r="L1609">
        <v>1</v>
      </c>
      <c r="M1609">
        <f>INDEX('Express Worldwide Export'!$C$7:$S$10,MATCH('Rate Load ExpressWW Export'!L1609,'Express Worldwide Export'!$A$7:$A$10,0),MATCH("Zone "&amp;'Rate Load ExpressWW Export'!J1609,'Express Worldwide Export'!$C$6:$S$6,0))*1</f>
        <v>15.15</v>
      </c>
      <c r="N1609" t="s">
        <v>285</v>
      </c>
      <c r="O1609" t="s">
        <v>2310</v>
      </c>
      <c r="P1609" t="s">
        <v>18</v>
      </c>
      <c r="R1609" t="str">
        <f t="shared" si="3341"/>
        <v>('DHL','2024-01-01','2024-12-31','12376','Export','US',NULL,'EXPRESS WW (EU)','Document','1',0.5,1,15.15,'Flat KG','AppliedMaterials_2024',NULL),</v>
      </c>
    </row>
    <row r="1610" spans="1:18" x14ac:dyDescent="0.3">
      <c r="A1610" t="s">
        <v>15</v>
      </c>
      <c r="B1610" s="1" t="s">
        <v>21</v>
      </c>
      <c r="C1610" s="1" t="s">
        <v>2309</v>
      </c>
      <c r="D1610">
        <v>12376</v>
      </c>
      <c r="E1610" t="s">
        <v>16</v>
      </c>
      <c r="F1610" t="s">
        <v>17</v>
      </c>
      <c r="G1610" t="s">
        <v>18</v>
      </c>
      <c r="H1610" t="s">
        <v>2315</v>
      </c>
      <c r="I1610" t="s">
        <v>179</v>
      </c>
      <c r="J1610">
        <v>1</v>
      </c>
      <c r="K1610">
        <v>1</v>
      </c>
      <c r="L1610">
        <v>1.5</v>
      </c>
      <c r="M1610">
        <f>INDEX('Express Worldwide Export'!$C$7:$S$10,MATCH('Rate Load ExpressWW Export'!L1610,'Express Worldwide Export'!$A$7:$A$10,0),MATCH("Zone "&amp;'Rate Load ExpressWW Export'!J1610,'Express Worldwide Export'!$C$6:$S$6,0))*1</f>
        <v>16.350000000000001</v>
      </c>
      <c r="N1610" t="s">
        <v>285</v>
      </c>
      <c r="O1610" t="s">
        <v>2310</v>
      </c>
      <c r="P1610" t="s">
        <v>18</v>
      </c>
      <c r="R1610" t="str">
        <f t="shared" si="3341"/>
        <v>('DHL','2024-01-01','2024-12-31','12376','Export','US',NULL,'EXPRESS WW (EU)','Document','1',1,1.5,16.35,'Flat KG','AppliedMaterials_2024',NULL),</v>
      </c>
    </row>
    <row r="1611" spans="1:18" x14ac:dyDescent="0.3">
      <c r="A1611" t="s">
        <v>15</v>
      </c>
      <c r="B1611" s="1" t="s">
        <v>21</v>
      </c>
      <c r="C1611" s="1" t="s">
        <v>2309</v>
      </c>
      <c r="D1611">
        <v>12376</v>
      </c>
      <c r="E1611" t="s">
        <v>16</v>
      </c>
      <c r="F1611" t="s">
        <v>17</v>
      </c>
      <c r="G1611" t="s">
        <v>18</v>
      </c>
      <c r="H1611" t="s">
        <v>2315</v>
      </c>
      <c r="I1611" t="s">
        <v>179</v>
      </c>
      <c r="J1611">
        <v>1</v>
      </c>
      <c r="K1611">
        <v>1.5</v>
      </c>
      <c r="L1611">
        <v>2</v>
      </c>
      <c r="M1611">
        <f>INDEX('Express Worldwide Export'!$C$7:$S$10,MATCH('Rate Load ExpressWW Export'!L1611,'Express Worldwide Export'!$A$7:$A$10,0),MATCH("Zone "&amp;'Rate Load ExpressWW Export'!J1611,'Express Worldwide Export'!$C$6:$S$6,0))*1</f>
        <v>17.55</v>
      </c>
      <c r="N1611" t="s">
        <v>285</v>
      </c>
      <c r="O1611" t="s">
        <v>2310</v>
      </c>
      <c r="P1611" t="s">
        <v>18</v>
      </c>
      <c r="R1611" t="str">
        <f t="shared" si="3341"/>
        <v>('DHL','2024-01-01','2024-12-31','12376','Export','US',NULL,'EXPRESS WW (EU)','Document','1',1.5,2,17.55,'Flat KG','AppliedMaterials_2024',NULL),</v>
      </c>
    </row>
    <row r="1612" spans="1:18" x14ac:dyDescent="0.3">
      <c r="A1612" t="s">
        <v>15</v>
      </c>
      <c r="B1612" s="1" t="s">
        <v>21</v>
      </c>
      <c r="C1612" s="1" t="s">
        <v>2309</v>
      </c>
      <c r="D1612">
        <v>12376</v>
      </c>
      <c r="E1612" t="s">
        <v>16</v>
      </c>
      <c r="F1612" t="s">
        <v>17</v>
      </c>
      <c r="G1612" t="s">
        <v>18</v>
      </c>
      <c r="H1612" t="s">
        <v>2315</v>
      </c>
      <c r="I1612" t="s">
        <v>179</v>
      </c>
      <c r="J1612">
        <f>J1608+1</f>
        <v>2</v>
      </c>
      <c r="K1612">
        <v>0</v>
      </c>
      <c r="L1612">
        <v>0.5</v>
      </c>
      <c r="M1612">
        <f>INDEX('Express Worldwide Export'!$C$7:$S$10,MATCH('Rate Load ExpressWW Export'!L1612,'Express Worldwide Export'!$A$7:$A$10,0),MATCH("Zone "&amp;'Rate Load ExpressWW Export'!J1612,'Express Worldwide Export'!$C$6:$S$6,0))*1</f>
        <v>12.06</v>
      </c>
      <c r="N1612" t="s">
        <v>285</v>
      </c>
      <c r="O1612" t="s">
        <v>2310</v>
      </c>
      <c r="P1612" t="s">
        <v>18</v>
      </c>
      <c r="R1612" t="str">
        <f t="shared" si="3341"/>
        <v>('DHL','2024-01-01','2024-12-31','12376','Export','US',NULL,'EXPRESS WW (EU)','Document','2',0,0.5,12.06,'Flat KG','AppliedMaterials_2024',NULL),</v>
      </c>
    </row>
    <row r="1613" spans="1:18" x14ac:dyDescent="0.3">
      <c r="A1613" t="s">
        <v>15</v>
      </c>
      <c r="B1613" s="1" t="s">
        <v>21</v>
      </c>
      <c r="C1613" s="1" t="s">
        <v>2309</v>
      </c>
      <c r="D1613">
        <v>12376</v>
      </c>
      <c r="E1613" t="s">
        <v>16</v>
      </c>
      <c r="F1613" t="s">
        <v>17</v>
      </c>
      <c r="G1613" t="s">
        <v>18</v>
      </c>
      <c r="H1613" t="s">
        <v>2315</v>
      </c>
      <c r="I1613" t="s">
        <v>179</v>
      </c>
      <c r="J1613">
        <f t="shared" ref="J1613:J1651" si="3342">J1609+1</f>
        <v>2</v>
      </c>
      <c r="K1613">
        <v>0.5</v>
      </c>
      <c r="L1613">
        <v>1</v>
      </c>
      <c r="M1613">
        <f>INDEX('Express Worldwide Export'!$C$7:$S$10,MATCH('Rate Load ExpressWW Export'!L1613,'Express Worldwide Export'!$A$7:$A$10,0),MATCH("Zone "&amp;'Rate Load ExpressWW Export'!J1613,'Express Worldwide Export'!$C$6:$S$6,0))*1</f>
        <v>13.34</v>
      </c>
      <c r="N1613" t="s">
        <v>285</v>
      </c>
      <c r="O1613" t="s">
        <v>2310</v>
      </c>
      <c r="P1613" t="s">
        <v>18</v>
      </c>
      <c r="R1613" t="str">
        <f t="shared" si="3341"/>
        <v>('DHL','2024-01-01','2024-12-31','12376','Export','US',NULL,'EXPRESS WW (EU)','Document','2',0.5,1,13.34,'Flat KG','AppliedMaterials_2024',NULL),</v>
      </c>
    </row>
    <row r="1614" spans="1:18" x14ac:dyDescent="0.3">
      <c r="A1614" t="s">
        <v>15</v>
      </c>
      <c r="B1614" s="1" t="s">
        <v>21</v>
      </c>
      <c r="C1614" s="1" t="s">
        <v>2309</v>
      </c>
      <c r="D1614">
        <v>12376</v>
      </c>
      <c r="E1614" t="s">
        <v>16</v>
      </c>
      <c r="F1614" t="s">
        <v>17</v>
      </c>
      <c r="G1614" t="s">
        <v>18</v>
      </c>
      <c r="H1614" t="s">
        <v>2315</v>
      </c>
      <c r="I1614" t="s">
        <v>179</v>
      </c>
      <c r="J1614">
        <f t="shared" si="3342"/>
        <v>2</v>
      </c>
      <c r="K1614">
        <v>1</v>
      </c>
      <c r="L1614">
        <v>1.5</v>
      </c>
      <c r="M1614">
        <f>INDEX('Express Worldwide Export'!$C$7:$S$10,MATCH('Rate Load ExpressWW Export'!L1614,'Express Worldwide Export'!$A$7:$A$10,0),MATCH("Zone "&amp;'Rate Load ExpressWW Export'!J1614,'Express Worldwide Export'!$C$6:$S$6,0))*1</f>
        <v>14.34</v>
      </c>
      <c r="N1614" t="s">
        <v>285</v>
      </c>
      <c r="O1614" t="s">
        <v>2310</v>
      </c>
      <c r="P1614" t="s">
        <v>18</v>
      </c>
      <c r="R1614" t="str">
        <f t="shared" si="3341"/>
        <v>('DHL','2024-01-01','2024-12-31','12376','Export','US',NULL,'EXPRESS WW (EU)','Document','2',1,1.5,14.34,'Flat KG','AppliedMaterials_2024',NULL),</v>
      </c>
    </row>
    <row r="1615" spans="1:18" x14ac:dyDescent="0.3">
      <c r="A1615" t="s">
        <v>15</v>
      </c>
      <c r="B1615" s="1" t="s">
        <v>21</v>
      </c>
      <c r="C1615" s="1" t="s">
        <v>2309</v>
      </c>
      <c r="D1615">
        <v>12376</v>
      </c>
      <c r="E1615" t="s">
        <v>16</v>
      </c>
      <c r="F1615" t="s">
        <v>17</v>
      </c>
      <c r="G1615" t="s">
        <v>18</v>
      </c>
      <c r="H1615" t="s">
        <v>2315</v>
      </c>
      <c r="I1615" t="s">
        <v>179</v>
      </c>
      <c r="J1615">
        <f t="shared" si="3342"/>
        <v>2</v>
      </c>
      <c r="K1615">
        <v>1.5</v>
      </c>
      <c r="L1615">
        <v>2</v>
      </c>
      <c r="M1615">
        <f>INDEX('Express Worldwide Export'!$C$7:$S$10,MATCH('Rate Load ExpressWW Export'!L1615,'Express Worldwide Export'!$A$7:$A$10,0),MATCH("Zone "&amp;'Rate Load ExpressWW Export'!J1615,'Express Worldwide Export'!$C$6:$S$6,0))*1</f>
        <v>15.34</v>
      </c>
      <c r="N1615" t="s">
        <v>285</v>
      </c>
      <c r="O1615" t="s">
        <v>2310</v>
      </c>
      <c r="P1615" t="s">
        <v>18</v>
      </c>
      <c r="R1615" t="str">
        <f t="shared" si="3341"/>
        <v>('DHL','2024-01-01','2024-12-31','12376','Export','US',NULL,'EXPRESS WW (EU)','Document','2',1.5,2,15.34,'Flat KG','AppliedMaterials_2024',NULL),</v>
      </c>
    </row>
    <row r="1616" spans="1:18" x14ac:dyDescent="0.3">
      <c r="A1616" t="s">
        <v>15</v>
      </c>
      <c r="B1616" s="1" t="s">
        <v>21</v>
      </c>
      <c r="C1616" s="1" t="s">
        <v>2309</v>
      </c>
      <c r="D1616">
        <v>12376</v>
      </c>
      <c r="E1616" t="s">
        <v>16</v>
      </c>
      <c r="F1616" t="s">
        <v>17</v>
      </c>
      <c r="G1616" t="s">
        <v>18</v>
      </c>
      <c r="H1616" t="s">
        <v>2315</v>
      </c>
      <c r="I1616" t="s">
        <v>179</v>
      </c>
      <c r="J1616">
        <f t="shared" si="3342"/>
        <v>3</v>
      </c>
      <c r="K1616">
        <v>0</v>
      </c>
      <c r="L1616">
        <v>0.5</v>
      </c>
      <c r="M1616">
        <f>INDEX('Express Worldwide Export'!$C$7:$S$10,MATCH('Rate Load ExpressWW Export'!L1616,'Express Worldwide Export'!$A$7:$A$10,0),MATCH("Zone "&amp;'Rate Load ExpressWW Export'!J1616,'Express Worldwide Export'!$C$6:$S$6,0))*1</f>
        <v>13.05</v>
      </c>
      <c r="N1616" t="s">
        <v>285</v>
      </c>
      <c r="O1616" t="s">
        <v>2310</v>
      </c>
      <c r="P1616" t="s">
        <v>18</v>
      </c>
      <c r="R1616" t="str">
        <f t="shared" si="3341"/>
        <v>('DHL','2024-01-01','2024-12-31','12376','Export','US',NULL,'EXPRESS WW (EU)','Document','3',0,0.5,13.05,'Flat KG','AppliedMaterials_2024',NULL),</v>
      </c>
    </row>
    <row r="1617" spans="1:18" x14ac:dyDescent="0.3">
      <c r="A1617" t="s">
        <v>15</v>
      </c>
      <c r="B1617" s="1" t="s">
        <v>21</v>
      </c>
      <c r="C1617" s="1" t="s">
        <v>2309</v>
      </c>
      <c r="D1617">
        <v>12376</v>
      </c>
      <c r="E1617" t="s">
        <v>16</v>
      </c>
      <c r="F1617" t="s">
        <v>17</v>
      </c>
      <c r="G1617" t="s">
        <v>18</v>
      </c>
      <c r="H1617" t="s">
        <v>2315</v>
      </c>
      <c r="I1617" t="s">
        <v>179</v>
      </c>
      <c r="J1617">
        <f t="shared" si="3342"/>
        <v>3</v>
      </c>
      <c r="K1617">
        <v>0.5</v>
      </c>
      <c r="L1617">
        <v>1</v>
      </c>
      <c r="M1617">
        <f>INDEX('Express Worldwide Export'!$C$7:$S$10,MATCH('Rate Load ExpressWW Export'!L1617,'Express Worldwide Export'!$A$7:$A$10,0),MATCH("Zone "&amp;'Rate Load ExpressWW Export'!J1617,'Express Worldwide Export'!$C$6:$S$6,0))*1</f>
        <v>14.8</v>
      </c>
      <c r="N1617" t="s">
        <v>285</v>
      </c>
      <c r="O1617" t="s">
        <v>2310</v>
      </c>
      <c r="P1617" t="s">
        <v>18</v>
      </c>
      <c r="R1617" t="str">
        <f t="shared" si="3341"/>
        <v>('DHL','2024-01-01','2024-12-31','12376','Export','US',NULL,'EXPRESS WW (EU)','Document','3',0.5,1,14.8,'Flat KG','AppliedMaterials_2024',NULL),</v>
      </c>
    </row>
    <row r="1618" spans="1:18" x14ac:dyDescent="0.3">
      <c r="A1618" t="s">
        <v>15</v>
      </c>
      <c r="B1618" s="1" t="s">
        <v>21</v>
      </c>
      <c r="C1618" s="1" t="s">
        <v>2309</v>
      </c>
      <c r="D1618">
        <v>12376</v>
      </c>
      <c r="E1618" t="s">
        <v>16</v>
      </c>
      <c r="F1618" t="s">
        <v>17</v>
      </c>
      <c r="G1618" t="s">
        <v>18</v>
      </c>
      <c r="H1618" t="s">
        <v>2315</v>
      </c>
      <c r="I1618" t="s">
        <v>179</v>
      </c>
      <c r="J1618">
        <f t="shared" si="3342"/>
        <v>3</v>
      </c>
      <c r="K1618">
        <v>1</v>
      </c>
      <c r="L1618">
        <v>1.5</v>
      </c>
      <c r="M1618">
        <f>INDEX('Express Worldwide Export'!$C$7:$S$10,MATCH('Rate Load ExpressWW Export'!L1618,'Express Worldwide Export'!$A$7:$A$10,0),MATCH("Zone "&amp;'Rate Load ExpressWW Export'!J1618,'Express Worldwide Export'!$C$6:$S$6,0))*1</f>
        <v>16.09</v>
      </c>
      <c r="N1618" t="s">
        <v>285</v>
      </c>
      <c r="O1618" t="s">
        <v>2310</v>
      </c>
      <c r="P1618" t="s">
        <v>18</v>
      </c>
      <c r="R1618" t="str">
        <f t="shared" si="3341"/>
        <v>('DHL','2024-01-01','2024-12-31','12376','Export','US',NULL,'EXPRESS WW (EU)','Document','3',1,1.5,16.09,'Flat KG','AppliedMaterials_2024',NULL),</v>
      </c>
    </row>
    <row r="1619" spans="1:18" x14ac:dyDescent="0.3">
      <c r="A1619" t="s">
        <v>15</v>
      </c>
      <c r="B1619" s="1" t="s">
        <v>21</v>
      </c>
      <c r="C1619" s="1" t="s">
        <v>2309</v>
      </c>
      <c r="D1619">
        <v>12376</v>
      </c>
      <c r="E1619" t="s">
        <v>16</v>
      </c>
      <c r="F1619" t="s">
        <v>17</v>
      </c>
      <c r="G1619" t="s">
        <v>18</v>
      </c>
      <c r="H1619" t="s">
        <v>2315</v>
      </c>
      <c r="I1619" t="s">
        <v>179</v>
      </c>
      <c r="J1619">
        <f t="shared" si="3342"/>
        <v>3</v>
      </c>
      <c r="K1619">
        <v>1.5</v>
      </c>
      <c r="L1619">
        <v>2</v>
      </c>
      <c r="M1619">
        <f>INDEX('Express Worldwide Export'!$C$7:$S$10,MATCH('Rate Load ExpressWW Export'!L1619,'Express Worldwide Export'!$A$7:$A$10,0),MATCH("Zone "&amp;'Rate Load ExpressWW Export'!J1619,'Express Worldwide Export'!$C$6:$S$6,0))*1</f>
        <v>17.38</v>
      </c>
      <c r="N1619" t="s">
        <v>285</v>
      </c>
      <c r="O1619" t="s">
        <v>2310</v>
      </c>
      <c r="P1619" t="s">
        <v>18</v>
      </c>
      <c r="R1619" t="str">
        <f t="shared" si="3341"/>
        <v>('DHL','2024-01-01','2024-12-31','12376','Export','US',NULL,'EXPRESS WW (EU)','Document','3',1.5,2,17.38,'Flat KG','AppliedMaterials_2024',NULL),</v>
      </c>
    </row>
    <row r="1620" spans="1:18" x14ac:dyDescent="0.3">
      <c r="A1620" t="s">
        <v>15</v>
      </c>
      <c r="B1620" s="1" t="s">
        <v>21</v>
      </c>
      <c r="C1620" s="1" t="s">
        <v>2309</v>
      </c>
      <c r="D1620">
        <v>12376</v>
      </c>
      <c r="E1620" t="s">
        <v>16</v>
      </c>
      <c r="F1620" t="s">
        <v>17</v>
      </c>
      <c r="G1620" t="s">
        <v>18</v>
      </c>
      <c r="H1620" t="s">
        <v>2315</v>
      </c>
      <c r="I1620" t="s">
        <v>179</v>
      </c>
      <c r="J1620">
        <f t="shared" si="3342"/>
        <v>4</v>
      </c>
      <c r="K1620">
        <v>0</v>
      </c>
      <c r="L1620">
        <v>0.5</v>
      </c>
      <c r="M1620">
        <f>INDEX('Express Worldwide Export'!$C$7:$S$10,MATCH('Rate Load ExpressWW Export'!L1620,'Express Worldwide Export'!$A$7:$A$10,0),MATCH("Zone "&amp;'Rate Load ExpressWW Export'!J1620,'Express Worldwide Export'!$C$6:$S$6,0))*1</f>
        <v>13.05</v>
      </c>
      <c r="N1620" t="s">
        <v>285</v>
      </c>
      <c r="O1620" t="s">
        <v>2310</v>
      </c>
      <c r="P1620" t="s">
        <v>18</v>
      </c>
      <c r="R1620" t="str">
        <f t="shared" si="3341"/>
        <v>('DHL','2024-01-01','2024-12-31','12376','Export','US',NULL,'EXPRESS WW (EU)','Document','4',0,0.5,13.05,'Flat KG','AppliedMaterials_2024',NULL),</v>
      </c>
    </row>
    <row r="1621" spans="1:18" x14ac:dyDescent="0.3">
      <c r="A1621" t="s">
        <v>15</v>
      </c>
      <c r="B1621" s="1" t="s">
        <v>21</v>
      </c>
      <c r="C1621" s="1" t="s">
        <v>2309</v>
      </c>
      <c r="D1621">
        <v>12376</v>
      </c>
      <c r="E1621" t="s">
        <v>16</v>
      </c>
      <c r="F1621" t="s">
        <v>17</v>
      </c>
      <c r="G1621" t="s">
        <v>18</v>
      </c>
      <c r="H1621" t="s">
        <v>2315</v>
      </c>
      <c r="I1621" t="s">
        <v>179</v>
      </c>
      <c r="J1621">
        <f t="shared" si="3342"/>
        <v>4</v>
      </c>
      <c r="K1621">
        <v>0.5</v>
      </c>
      <c r="L1621">
        <v>1</v>
      </c>
      <c r="M1621">
        <f>INDEX('Express Worldwide Export'!$C$7:$S$10,MATCH('Rate Load ExpressWW Export'!L1621,'Express Worldwide Export'!$A$7:$A$10,0),MATCH("Zone "&amp;'Rate Load ExpressWW Export'!J1621,'Express Worldwide Export'!$C$6:$S$6,0))*1</f>
        <v>14.8</v>
      </c>
      <c r="N1621" t="s">
        <v>285</v>
      </c>
      <c r="O1621" t="s">
        <v>2310</v>
      </c>
      <c r="P1621" t="s">
        <v>18</v>
      </c>
      <c r="R1621" t="str">
        <f t="shared" si="3341"/>
        <v>('DHL','2024-01-01','2024-12-31','12376','Export','US',NULL,'EXPRESS WW (EU)','Document','4',0.5,1,14.8,'Flat KG','AppliedMaterials_2024',NULL),</v>
      </c>
    </row>
    <row r="1622" spans="1:18" x14ac:dyDescent="0.3">
      <c r="A1622" t="s">
        <v>15</v>
      </c>
      <c r="B1622" s="1" t="s">
        <v>21</v>
      </c>
      <c r="C1622" s="1" t="s">
        <v>2309</v>
      </c>
      <c r="D1622">
        <v>12376</v>
      </c>
      <c r="E1622" t="s">
        <v>16</v>
      </c>
      <c r="F1622" t="s">
        <v>17</v>
      </c>
      <c r="G1622" t="s">
        <v>18</v>
      </c>
      <c r="H1622" t="s">
        <v>2315</v>
      </c>
      <c r="I1622" t="s">
        <v>179</v>
      </c>
      <c r="J1622">
        <f t="shared" si="3342"/>
        <v>4</v>
      </c>
      <c r="K1622">
        <v>1</v>
      </c>
      <c r="L1622">
        <v>1.5</v>
      </c>
      <c r="M1622">
        <f>INDEX('Express Worldwide Export'!$C$7:$S$10,MATCH('Rate Load ExpressWW Export'!L1622,'Express Worldwide Export'!$A$7:$A$10,0),MATCH("Zone "&amp;'Rate Load ExpressWW Export'!J1622,'Express Worldwide Export'!$C$6:$S$6,0))*1</f>
        <v>16.09</v>
      </c>
      <c r="N1622" t="s">
        <v>285</v>
      </c>
      <c r="O1622" t="s">
        <v>2310</v>
      </c>
      <c r="P1622" t="s">
        <v>18</v>
      </c>
      <c r="R1622" t="str">
        <f t="shared" si="3341"/>
        <v>('DHL','2024-01-01','2024-12-31','12376','Export','US',NULL,'EXPRESS WW (EU)','Document','4',1,1.5,16.09,'Flat KG','AppliedMaterials_2024',NULL),</v>
      </c>
    </row>
    <row r="1623" spans="1:18" x14ac:dyDescent="0.3">
      <c r="A1623" t="s">
        <v>15</v>
      </c>
      <c r="B1623" s="1" t="s">
        <v>21</v>
      </c>
      <c r="C1623" s="1" t="s">
        <v>2309</v>
      </c>
      <c r="D1623">
        <v>12376</v>
      </c>
      <c r="E1623" t="s">
        <v>16</v>
      </c>
      <c r="F1623" t="s">
        <v>17</v>
      </c>
      <c r="G1623" t="s">
        <v>18</v>
      </c>
      <c r="H1623" t="s">
        <v>2315</v>
      </c>
      <c r="I1623" t="s">
        <v>179</v>
      </c>
      <c r="J1623">
        <f t="shared" si="3342"/>
        <v>4</v>
      </c>
      <c r="K1623">
        <v>1.5</v>
      </c>
      <c r="L1623">
        <v>2</v>
      </c>
      <c r="M1623">
        <f>INDEX('Express Worldwide Export'!$C$7:$S$10,MATCH('Rate Load ExpressWW Export'!L1623,'Express Worldwide Export'!$A$7:$A$10,0),MATCH("Zone "&amp;'Rate Load ExpressWW Export'!J1623,'Express Worldwide Export'!$C$6:$S$6,0))*1</f>
        <v>17.38</v>
      </c>
      <c r="N1623" t="s">
        <v>285</v>
      </c>
      <c r="O1623" t="s">
        <v>2310</v>
      </c>
      <c r="P1623" t="s">
        <v>18</v>
      </c>
      <c r="R1623" t="str">
        <f t="shared" si="3341"/>
        <v>('DHL','2024-01-01','2024-12-31','12376','Export','US',NULL,'EXPRESS WW (EU)','Document','4',1.5,2,17.38,'Flat KG','AppliedMaterials_2024',NULL),</v>
      </c>
    </row>
    <row r="1624" spans="1:18" x14ac:dyDescent="0.3">
      <c r="A1624" t="s">
        <v>15</v>
      </c>
      <c r="B1624" s="1" t="s">
        <v>21</v>
      </c>
      <c r="C1624" s="1" t="s">
        <v>2309</v>
      </c>
      <c r="D1624">
        <v>12376</v>
      </c>
      <c r="E1624" t="s">
        <v>16</v>
      </c>
      <c r="F1624" t="s">
        <v>17</v>
      </c>
      <c r="G1624" t="s">
        <v>18</v>
      </c>
      <c r="H1624" t="s">
        <v>2315</v>
      </c>
      <c r="I1624" t="s">
        <v>179</v>
      </c>
      <c r="J1624">
        <f t="shared" si="3342"/>
        <v>5</v>
      </c>
      <c r="K1624">
        <v>0</v>
      </c>
      <c r="L1624">
        <v>0.5</v>
      </c>
      <c r="M1624">
        <f>INDEX('Express Worldwide Export'!$C$7:$S$10,MATCH('Rate Load ExpressWW Export'!L1624,'Express Worldwide Export'!$A$7:$A$10,0),MATCH("Zone "&amp;'Rate Load ExpressWW Export'!J1624,'Express Worldwide Export'!$C$6:$S$6,0))*1</f>
        <v>13.33</v>
      </c>
      <c r="N1624" t="s">
        <v>285</v>
      </c>
      <c r="O1624" t="s">
        <v>2310</v>
      </c>
      <c r="P1624" t="s">
        <v>18</v>
      </c>
      <c r="R1624" t="str">
        <f t="shared" si="3341"/>
        <v>('DHL','2024-01-01','2024-12-31','12376','Export','US',NULL,'EXPRESS WW (EU)','Document','5',0,0.5,13.33,'Flat KG','AppliedMaterials_2024',NULL),</v>
      </c>
    </row>
    <row r="1625" spans="1:18" x14ac:dyDescent="0.3">
      <c r="A1625" t="s">
        <v>15</v>
      </c>
      <c r="B1625" s="1" t="s">
        <v>21</v>
      </c>
      <c r="C1625" s="1" t="s">
        <v>2309</v>
      </c>
      <c r="D1625">
        <v>12376</v>
      </c>
      <c r="E1625" t="s">
        <v>16</v>
      </c>
      <c r="F1625" t="s">
        <v>17</v>
      </c>
      <c r="G1625" t="s">
        <v>18</v>
      </c>
      <c r="H1625" t="s">
        <v>2315</v>
      </c>
      <c r="I1625" t="s">
        <v>179</v>
      </c>
      <c r="J1625">
        <f t="shared" si="3342"/>
        <v>5</v>
      </c>
      <c r="K1625">
        <v>0.5</v>
      </c>
      <c r="L1625">
        <v>1</v>
      </c>
      <c r="M1625">
        <f>INDEX('Express Worldwide Export'!$C$7:$S$10,MATCH('Rate Load ExpressWW Export'!L1625,'Express Worldwide Export'!$A$7:$A$10,0),MATCH("Zone "&amp;'Rate Load ExpressWW Export'!J1625,'Express Worldwide Export'!$C$6:$S$6,0))*1</f>
        <v>15.32</v>
      </c>
      <c r="N1625" t="s">
        <v>285</v>
      </c>
      <c r="O1625" t="s">
        <v>2310</v>
      </c>
      <c r="P1625" t="s">
        <v>18</v>
      </c>
      <c r="R1625" t="str">
        <f t="shared" si="3341"/>
        <v>('DHL','2024-01-01','2024-12-31','12376','Export','US',NULL,'EXPRESS WW (EU)','Document','5',0.5,1,15.32,'Flat KG','AppliedMaterials_2024',NULL),</v>
      </c>
    </row>
    <row r="1626" spans="1:18" x14ac:dyDescent="0.3">
      <c r="A1626" t="s">
        <v>15</v>
      </c>
      <c r="B1626" s="1" t="s">
        <v>21</v>
      </c>
      <c r="C1626" s="1" t="s">
        <v>2309</v>
      </c>
      <c r="D1626">
        <v>12376</v>
      </c>
      <c r="E1626" t="s">
        <v>16</v>
      </c>
      <c r="F1626" t="s">
        <v>17</v>
      </c>
      <c r="G1626" t="s">
        <v>18</v>
      </c>
      <c r="H1626" t="s">
        <v>2315</v>
      </c>
      <c r="I1626" t="s">
        <v>179</v>
      </c>
      <c r="J1626">
        <f t="shared" si="3342"/>
        <v>5</v>
      </c>
      <c r="K1626">
        <v>1</v>
      </c>
      <c r="L1626">
        <v>1.5</v>
      </c>
      <c r="M1626">
        <f>INDEX('Express Worldwide Export'!$C$7:$S$10,MATCH('Rate Load ExpressWW Export'!L1626,'Express Worldwide Export'!$A$7:$A$10,0),MATCH("Zone "&amp;'Rate Load ExpressWW Export'!J1626,'Express Worldwide Export'!$C$6:$S$6,0))*1</f>
        <v>16.97</v>
      </c>
      <c r="N1626" t="s">
        <v>285</v>
      </c>
      <c r="O1626" t="s">
        <v>2310</v>
      </c>
      <c r="P1626" t="s">
        <v>18</v>
      </c>
      <c r="R1626" t="str">
        <f t="shared" si="3341"/>
        <v>('DHL','2024-01-01','2024-12-31','12376','Export','US',NULL,'EXPRESS WW (EU)','Document','5',1,1.5,16.97,'Flat KG','AppliedMaterials_2024',NULL),</v>
      </c>
    </row>
    <row r="1627" spans="1:18" x14ac:dyDescent="0.3">
      <c r="A1627" t="s">
        <v>15</v>
      </c>
      <c r="B1627" s="1" t="s">
        <v>21</v>
      </c>
      <c r="C1627" s="1" t="s">
        <v>2309</v>
      </c>
      <c r="D1627">
        <v>12376</v>
      </c>
      <c r="E1627" t="s">
        <v>16</v>
      </c>
      <c r="F1627" t="s">
        <v>17</v>
      </c>
      <c r="G1627" t="s">
        <v>18</v>
      </c>
      <c r="H1627" t="s">
        <v>2315</v>
      </c>
      <c r="I1627" t="s">
        <v>179</v>
      </c>
      <c r="J1627">
        <f t="shared" si="3342"/>
        <v>5</v>
      </c>
      <c r="K1627">
        <v>1.5</v>
      </c>
      <c r="L1627">
        <v>2</v>
      </c>
      <c r="M1627">
        <f>INDEX('Express Worldwide Export'!$C$7:$S$10,MATCH('Rate Load ExpressWW Export'!L1627,'Express Worldwide Export'!$A$7:$A$10,0),MATCH("Zone "&amp;'Rate Load ExpressWW Export'!J1627,'Express Worldwide Export'!$C$6:$S$6,0))*1</f>
        <v>18.62</v>
      </c>
      <c r="N1627" t="s">
        <v>285</v>
      </c>
      <c r="O1627" t="s">
        <v>2310</v>
      </c>
      <c r="P1627" t="s">
        <v>18</v>
      </c>
      <c r="R1627" t="str">
        <f t="shared" si="3341"/>
        <v>('DHL','2024-01-01','2024-12-31','12376','Export','US',NULL,'EXPRESS WW (EU)','Document','5',1.5,2,18.62,'Flat KG','AppliedMaterials_2024',NULL),</v>
      </c>
    </row>
    <row r="1628" spans="1:18" x14ac:dyDescent="0.3">
      <c r="A1628" t="s">
        <v>15</v>
      </c>
      <c r="B1628" s="1" t="s">
        <v>21</v>
      </c>
      <c r="C1628" s="1" t="s">
        <v>2309</v>
      </c>
      <c r="D1628">
        <v>12376</v>
      </c>
      <c r="E1628" t="s">
        <v>16</v>
      </c>
      <c r="F1628" t="s">
        <v>17</v>
      </c>
      <c r="G1628" t="s">
        <v>18</v>
      </c>
      <c r="H1628" t="s">
        <v>2315</v>
      </c>
      <c r="I1628" t="s">
        <v>179</v>
      </c>
      <c r="J1628">
        <f t="shared" si="3342"/>
        <v>6</v>
      </c>
      <c r="K1628">
        <v>0</v>
      </c>
      <c r="L1628">
        <v>0.5</v>
      </c>
      <c r="M1628">
        <f>INDEX('Express Worldwide Export'!$C$7:$S$10,MATCH('Rate Load ExpressWW Export'!L1628,'Express Worldwide Export'!$A$7:$A$10,0),MATCH("Zone "&amp;'Rate Load ExpressWW Export'!J1628,'Express Worldwide Export'!$C$6:$S$6,0))*1</f>
        <v>13.33</v>
      </c>
      <c r="N1628" t="s">
        <v>285</v>
      </c>
      <c r="O1628" t="s">
        <v>2310</v>
      </c>
      <c r="P1628" t="s">
        <v>18</v>
      </c>
      <c r="R1628" t="str">
        <f t="shared" si="3341"/>
        <v>('DHL','2024-01-01','2024-12-31','12376','Export','US',NULL,'EXPRESS WW (EU)','Document','6',0,0.5,13.33,'Flat KG','AppliedMaterials_2024',NULL),</v>
      </c>
    </row>
    <row r="1629" spans="1:18" x14ac:dyDescent="0.3">
      <c r="A1629" t="s">
        <v>15</v>
      </c>
      <c r="B1629" s="1" t="s">
        <v>21</v>
      </c>
      <c r="C1629" s="1" t="s">
        <v>2309</v>
      </c>
      <c r="D1629">
        <v>12376</v>
      </c>
      <c r="E1629" t="s">
        <v>16</v>
      </c>
      <c r="F1629" t="s">
        <v>17</v>
      </c>
      <c r="G1629" t="s">
        <v>18</v>
      </c>
      <c r="H1629" t="s">
        <v>2315</v>
      </c>
      <c r="I1629" t="s">
        <v>179</v>
      </c>
      <c r="J1629">
        <f t="shared" si="3342"/>
        <v>6</v>
      </c>
      <c r="K1629">
        <v>0.5</v>
      </c>
      <c r="L1629">
        <v>1</v>
      </c>
      <c r="M1629">
        <f>INDEX('Express Worldwide Export'!$C$7:$S$10,MATCH('Rate Load ExpressWW Export'!L1629,'Express Worldwide Export'!$A$7:$A$10,0),MATCH("Zone "&amp;'Rate Load ExpressWW Export'!J1629,'Express Worldwide Export'!$C$6:$S$6,0))*1</f>
        <v>15.32</v>
      </c>
      <c r="N1629" t="s">
        <v>285</v>
      </c>
      <c r="O1629" t="s">
        <v>2310</v>
      </c>
      <c r="P1629" t="s">
        <v>18</v>
      </c>
      <c r="R1629" t="str">
        <f t="shared" si="3341"/>
        <v>('DHL','2024-01-01','2024-12-31','12376','Export','US',NULL,'EXPRESS WW (EU)','Document','6',0.5,1,15.32,'Flat KG','AppliedMaterials_2024',NULL),</v>
      </c>
    </row>
    <row r="1630" spans="1:18" x14ac:dyDescent="0.3">
      <c r="A1630" t="s">
        <v>15</v>
      </c>
      <c r="B1630" s="1" t="s">
        <v>21</v>
      </c>
      <c r="C1630" s="1" t="s">
        <v>2309</v>
      </c>
      <c r="D1630">
        <v>12376</v>
      </c>
      <c r="E1630" t="s">
        <v>16</v>
      </c>
      <c r="F1630" t="s">
        <v>17</v>
      </c>
      <c r="G1630" t="s">
        <v>18</v>
      </c>
      <c r="H1630" t="s">
        <v>2315</v>
      </c>
      <c r="I1630" t="s">
        <v>179</v>
      </c>
      <c r="J1630">
        <f t="shared" si="3342"/>
        <v>6</v>
      </c>
      <c r="K1630">
        <v>1</v>
      </c>
      <c r="L1630">
        <v>1.5</v>
      </c>
      <c r="M1630">
        <f>INDEX('Express Worldwide Export'!$C$7:$S$10,MATCH('Rate Load ExpressWW Export'!L1630,'Express Worldwide Export'!$A$7:$A$10,0),MATCH("Zone "&amp;'Rate Load ExpressWW Export'!J1630,'Express Worldwide Export'!$C$6:$S$6,0))*1</f>
        <v>16.97</v>
      </c>
      <c r="N1630" t="s">
        <v>285</v>
      </c>
      <c r="O1630" t="s">
        <v>2310</v>
      </c>
      <c r="P1630" t="s">
        <v>18</v>
      </c>
      <c r="R1630" t="str">
        <f t="shared" si="3341"/>
        <v>('DHL','2024-01-01','2024-12-31','12376','Export','US',NULL,'EXPRESS WW (EU)','Document','6',1,1.5,16.97,'Flat KG','AppliedMaterials_2024',NULL),</v>
      </c>
    </row>
    <row r="1631" spans="1:18" x14ac:dyDescent="0.3">
      <c r="A1631" t="s">
        <v>15</v>
      </c>
      <c r="B1631" s="1" t="s">
        <v>21</v>
      </c>
      <c r="C1631" s="1" t="s">
        <v>2309</v>
      </c>
      <c r="D1631">
        <v>12376</v>
      </c>
      <c r="E1631" t="s">
        <v>16</v>
      </c>
      <c r="F1631" t="s">
        <v>17</v>
      </c>
      <c r="G1631" t="s">
        <v>18</v>
      </c>
      <c r="H1631" t="s">
        <v>2315</v>
      </c>
      <c r="I1631" t="s">
        <v>179</v>
      </c>
      <c r="J1631">
        <f t="shared" si="3342"/>
        <v>6</v>
      </c>
      <c r="K1631">
        <v>1.5</v>
      </c>
      <c r="L1631">
        <v>2</v>
      </c>
      <c r="M1631">
        <f>INDEX('Express Worldwide Export'!$C$7:$S$10,MATCH('Rate Load ExpressWW Export'!L1631,'Express Worldwide Export'!$A$7:$A$10,0),MATCH("Zone "&amp;'Rate Load ExpressWW Export'!J1631,'Express Worldwide Export'!$C$6:$S$6,0))*1</f>
        <v>18.62</v>
      </c>
      <c r="N1631" t="s">
        <v>285</v>
      </c>
      <c r="O1631" t="s">
        <v>2310</v>
      </c>
      <c r="P1631" t="s">
        <v>18</v>
      </c>
      <c r="R1631" t="str">
        <f t="shared" si="3341"/>
        <v>('DHL','2024-01-01','2024-12-31','12376','Export','US',NULL,'EXPRESS WW (EU)','Document','6',1.5,2,18.62,'Flat KG','AppliedMaterials_2024',NULL),</v>
      </c>
    </row>
    <row r="1632" spans="1:18" x14ac:dyDescent="0.3">
      <c r="A1632" t="s">
        <v>15</v>
      </c>
      <c r="B1632" s="1" t="s">
        <v>21</v>
      </c>
      <c r="C1632" s="1" t="s">
        <v>2309</v>
      </c>
      <c r="D1632">
        <v>12376</v>
      </c>
      <c r="E1632" t="s">
        <v>16</v>
      </c>
      <c r="F1632" t="s">
        <v>17</v>
      </c>
      <c r="G1632" t="s">
        <v>18</v>
      </c>
      <c r="H1632" t="s">
        <v>2315</v>
      </c>
      <c r="I1632" t="s">
        <v>179</v>
      </c>
      <c r="J1632">
        <f t="shared" si="3342"/>
        <v>7</v>
      </c>
      <c r="K1632">
        <v>0</v>
      </c>
      <c r="L1632">
        <v>0.5</v>
      </c>
      <c r="M1632">
        <f>INDEX('Express Worldwide Export'!$C$7:$S$10,MATCH('Rate Load ExpressWW Export'!L1632,'Express Worldwide Export'!$A$7:$A$10,0),MATCH("Zone "&amp;'Rate Load ExpressWW Export'!J1632,'Express Worldwide Export'!$C$6:$S$6,0))*1</f>
        <v>16.329999999999998</v>
      </c>
      <c r="N1632" t="s">
        <v>285</v>
      </c>
      <c r="O1632" t="s">
        <v>2310</v>
      </c>
      <c r="P1632" t="s">
        <v>18</v>
      </c>
      <c r="R1632" t="str">
        <f t="shared" si="3341"/>
        <v>('DHL','2024-01-01','2024-12-31','12376','Export','US',NULL,'EXPRESS WW (EU)','Document','7',0,0.5,16.33,'Flat KG','AppliedMaterials_2024',NULL),</v>
      </c>
    </row>
    <row r="1633" spans="1:18" x14ac:dyDescent="0.3">
      <c r="A1633" t="s">
        <v>15</v>
      </c>
      <c r="B1633" s="1" t="s">
        <v>21</v>
      </c>
      <c r="C1633" s="1" t="s">
        <v>2309</v>
      </c>
      <c r="D1633">
        <v>12376</v>
      </c>
      <c r="E1633" t="s">
        <v>16</v>
      </c>
      <c r="F1633" t="s">
        <v>17</v>
      </c>
      <c r="G1633" t="s">
        <v>18</v>
      </c>
      <c r="H1633" t="s">
        <v>2315</v>
      </c>
      <c r="I1633" t="s">
        <v>179</v>
      </c>
      <c r="J1633">
        <f t="shared" si="3342"/>
        <v>7</v>
      </c>
      <c r="K1633">
        <v>0.5</v>
      </c>
      <c r="L1633">
        <v>1</v>
      </c>
      <c r="M1633">
        <f>INDEX('Express Worldwide Export'!$C$7:$S$10,MATCH('Rate Load ExpressWW Export'!L1633,'Express Worldwide Export'!$A$7:$A$10,0),MATCH("Zone "&amp;'Rate Load ExpressWW Export'!J1633,'Express Worldwide Export'!$C$6:$S$6,0))*1</f>
        <v>18.57</v>
      </c>
      <c r="N1633" t="s">
        <v>285</v>
      </c>
      <c r="O1633" t="s">
        <v>2310</v>
      </c>
      <c r="P1633" t="s">
        <v>18</v>
      </c>
      <c r="R1633" t="str">
        <f t="shared" si="3341"/>
        <v>('DHL','2024-01-01','2024-12-31','12376','Export','US',NULL,'EXPRESS WW (EU)','Document','7',0.5,1,18.57,'Flat KG','AppliedMaterials_2024',NULL),</v>
      </c>
    </row>
    <row r="1634" spans="1:18" x14ac:dyDescent="0.3">
      <c r="A1634" t="s">
        <v>15</v>
      </c>
      <c r="B1634" s="1" t="s">
        <v>21</v>
      </c>
      <c r="C1634" s="1" t="s">
        <v>2309</v>
      </c>
      <c r="D1634">
        <v>12376</v>
      </c>
      <c r="E1634" t="s">
        <v>16</v>
      </c>
      <c r="F1634" t="s">
        <v>17</v>
      </c>
      <c r="G1634" t="s">
        <v>18</v>
      </c>
      <c r="H1634" t="s">
        <v>2315</v>
      </c>
      <c r="I1634" t="s">
        <v>179</v>
      </c>
      <c r="J1634">
        <f t="shared" si="3342"/>
        <v>7</v>
      </c>
      <c r="K1634">
        <v>1</v>
      </c>
      <c r="L1634">
        <v>1.5</v>
      </c>
      <c r="M1634">
        <f>INDEX('Express Worldwide Export'!$C$7:$S$10,MATCH('Rate Load ExpressWW Export'!L1634,'Express Worldwide Export'!$A$7:$A$10,0),MATCH("Zone "&amp;'Rate Load ExpressWW Export'!J1634,'Express Worldwide Export'!$C$6:$S$6,0))*1</f>
        <v>20.34</v>
      </c>
      <c r="N1634" t="s">
        <v>285</v>
      </c>
      <c r="O1634" t="s">
        <v>2310</v>
      </c>
      <c r="P1634" t="s">
        <v>18</v>
      </c>
      <c r="R1634" t="str">
        <f t="shared" si="3341"/>
        <v>('DHL','2024-01-01','2024-12-31','12376','Export','US',NULL,'EXPRESS WW (EU)','Document','7',1,1.5,20.34,'Flat KG','AppliedMaterials_2024',NULL),</v>
      </c>
    </row>
    <row r="1635" spans="1:18" x14ac:dyDescent="0.3">
      <c r="A1635" t="s">
        <v>15</v>
      </c>
      <c r="B1635" s="1" t="s">
        <v>21</v>
      </c>
      <c r="C1635" s="1" t="s">
        <v>2309</v>
      </c>
      <c r="D1635">
        <v>12376</v>
      </c>
      <c r="E1635" t="s">
        <v>16</v>
      </c>
      <c r="F1635" t="s">
        <v>17</v>
      </c>
      <c r="G1635" t="s">
        <v>18</v>
      </c>
      <c r="H1635" t="s">
        <v>2315</v>
      </c>
      <c r="I1635" t="s">
        <v>179</v>
      </c>
      <c r="J1635">
        <f t="shared" si="3342"/>
        <v>7</v>
      </c>
      <c r="K1635">
        <v>1.5</v>
      </c>
      <c r="L1635">
        <v>2</v>
      </c>
      <c r="M1635">
        <f>INDEX('Express Worldwide Export'!$C$7:$S$10,MATCH('Rate Load ExpressWW Export'!L1635,'Express Worldwide Export'!$A$7:$A$10,0),MATCH("Zone "&amp;'Rate Load ExpressWW Export'!J1635,'Express Worldwide Export'!$C$6:$S$6,0))*1</f>
        <v>22.11</v>
      </c>
      <c r="N1635" t="s">
        <v>285</v>
      </c>
      <c r="O1635" t="s">
        <v>2310</v>
      </c>
      <c r="P1635" t="s">
        <v>18</v>
      </c>
      <c r="R1635" t="str">
        <f t="shared" si="3341"/>
        <v>('DHL','2024-01-01','2024-12-31','12376','Export','US',NULL,'EXPRESS WW (EU)','Document','7',1.5,2,22.11,'Flat KG','AppliedMaterials_2024',NULL),</v>
      </c>
    </row>
    <row r="1636" spans="1:18" x14ac:dyDescent="0.3">
      <c r="A1636" t="s">
        <v>15</v>
      </c>
      <c r="B1636" s="1" t="s">
        <v>21</v>
      </c>
      <c r="C1636" s="1" t="s">
        <v>2309</v>
      </c>
      <c r="D1636">
        <v>12376</v>
      </c>
      <c r="E1636" t="s">
        <v>16</v>
      </c>
      <c r="F1636" t="s">
        <v>17</v>
      </c>
      <c r="G1636" t="s">
        <v>18</v>
      </c>
      <c r="H1636" t="s">
        <v>2315</v>
      </c>
      <c r="I1636" t="s">
        <v>179</v>
      </c>
      <c r="J1636">
        <f t="shared" si="3342"/>
        <v>8</v>
      </c>
      <c r="K1636">
        <v>0</v>
      </c>
      <c r="L1636">
        <v>0.5</v>
      </c>
      <c r="M1636">
        <f>INDEX('Express Worldwide Export'!$C$7:$S$10,MATCH('Rate Load ExpressWW Export'!L1636,'Express Worldwide Export'!$A$7:$A$10,0),MATCH("Zone "&amp;'Rate Load ExpressWW Export'!J1636,'Express Worldwide Export'!$C$6:$S$6,0))*1</f>
        <v>18.670000000000002</v>
      </c>
      <c r="N1636" t="s">
        <v>285</v>
      </c>
      <c r="O1636" t="s">
        <v>2310</v>
      </c>
      <c r="P1636" t="s">
        <v>18</v>
      </c>
      <c r="R1636" t="str">
        <f t="shared" si="3341"/>
        <v>('DHL','2024-01-01','2024-12-31','12376','Export','US',NULL,'EXPRESS WW (EU)','Document','8',0,0.5,18.67,'Flat KG','AppliedMaterials_2024',NULL),</v>
      </c>
    </row>
    <row r="1637" spans="1:18" x14ac:dyDescent="0.3">
      <c r="A1637" t="s">
        <v>15</v>
      </c>
      <c r="B1637" s="1" t="s">
        <v>21</v>
      </c>
      <c r="C1637" s="1" t="s">
        <v>2309</v>
      </c>
      <c r="D1637">
        <v>12376</v>
      </c>
      <c r="E1637" t="s">
        <v>16</v>
      </c>
      <c r="F1637" t="s">
        <v>17</v>
      </c>
      <c r="G1637" t="s">
        <v>18</v>
      </c>
      <c r="H1637" t="s">
        <v>2315</v>
      </c>
      <c r="I1637" t="s">
        <v>179</v>
      </c>
      <c r="J1637">
        <f t="shared" si="3342"/>
        <v>8</v>
      </c>
      <c r="K1637">
        <v>0.5</v>
      </c>
      <c r="L1637">
        <v>1</v>
      </c>
      <c r="M1637">
        <f>INDEX('Express Worldwide Export'!$C$7:$S$10,MATCH('Rate Load ExpressWW Export'!L1637,'Express Worldwide Export'!$A$7:$A$10,0),MATCH("Zone "&amp;'Rate Load ExpressWW Export'!J1637,'Express Worldwide Export'!$C$6:$S$6,0))*1</f>
        <v>21.35</v>
      </c>
      <c r="N1637" t="s">
        <v>285</v>
      </c>
      <c r="O1637" t="s">
        <v>2310</v>
      </c>
      <c r="P1637" t="s">
        <v>18</v>
      </c>
      <c r="R1637" t="str">
        <f t="shared" si="3341"/>
        <v>('DHL','2024-01-01','2024-12-31','12376','Export','US',NULL,'EXPRESS WW (EU)','Document','8',0.5,1,21.35,'Flat KG','AppliedMaterials_2024',NULL),</v>
      </c>
    </row>
    <row r="1638" spans="1:18" x14ac:dyDescent="0.3">
      <c r="A1638" t="s">
        <v>15</v>
      </c>
      <c r="B1638" s="1" t="s">
        <v>21</v>
      </c>
      <c r="C1638" s="1" t="s">
        <v>2309</v>
      </c>
      <c r="D1638">
        <v>12376</v>
      </c>
      <c r="E1638" t="s">
        <v>16</v>
      </c>
      <c r="F1638" t="s">
        <v>17</v>
      </c>
      <c r="G1638" t="s">
        <v>18</v>
      </c>
      <c r="H1638" t="s">
        <v>2315</v>
      </c>
      <c r="I1638" t="s">
        <v>179</v>
      </c>
      <c r="J1638">
        <f t="shared" si="3342"/>
        <v>8</v>
      </c>
      <c r="K1638">
        <v>1</v>
      </c>
      <c r="L1638">
        <v>1.5</v>
      </c>
      <c r="M1638">
        <f>INDEX('Express Worldwide Export'!$C$7:$S$10,MATCH('Rate Load ExpressWW Export'!L1638,'Express Worldwide Export'!$A$7:$A$10,0),MATCH("Zone "&amp;'Rate Load ExpressWW Export'!J1638,'Express Worldwide Export'!$C$6:$S$6,0))*1</f>
        <v>23.49</v>
      </c>
      <c r="N1638" t="s">
        <v>285</v>
      </c>
      <c r="O1638" t="s">
        <v>2310</v>
      </c>
      <c r="P1638" t="s">
        <v>18</v>
      </c>
      <c r="R1638" t="str">
        <f t="shared" si="3341"/>
        <v>('DHL','2024-01-01','2024-12-31','12376','Export','US',NULL,'EXPRESS WW (EU)','Document','8',1,1.5,23.49,'Flat KG','AppliedMaterials_2024',NULL),</v>
      </c>
    </row>
    <row r="1639" spans="1:18" x14ac:dyDescent="0.3">
      <c r="A1639" t="s">
        <v>15</v>
      </c>
      <c r="B1639" s="1" t="s">
        <v>21</v>
      </c>
      <c r="C1639" s="1" t="s">
        <v>2309</v>
      </c>
      <c r="D1639">
        <v>12376</v>
      </c>
      <c r="E1639" t="s">
        <v>16</v>
      </c>
      <c r="F1639" t="s">
        <v>17</v>
      </c>
      <c r="G1639" t="s">
        <v>18</v>
      </c>
      <c r="H1639" t="s">
        <v>2315</v>
      </c>
      <c r="I1639" t="s">
        <v>179</v>
      </c>
      <c r="J1639">
        <f t="shared" si="3342"/>
        <v>8</v>
      </c>
      <c r="K1639">
        <v>1.5</v>
      </c>
      <c r="L1639">
        <v>2</v>
      </c>
      <c r="M1639">
        <f>INDEX('Express Worldwide Export'!$C$7:$S$10,MATCH('Rate Load ExpressWW Export'!L1639,'Express Worldwide Export'!$A$7:$A$10,0),MATCH("Zone "&amp;'Rate Load ExpressWW Export'!J1639,'Express Worldwide Export'!$C$6:$S$6,0))*1</f>
        <v>25.63</v>
      </c>
      <c r="N1639" t="s">
        <v>285</v>
      </c>
      <c r="O1639" t="s">
        <v>2310</v>
      </c>
      <c r="P1639" t="s">
        <v>18</v>
      </c>
      <c r="R1639" t="str">
        <f t="shared" si="3341"/>
        <v>('DHL','2024-01-01','2024-12-31','12376','Export','US',NULL,'EXPRESS WW (EU)','Document','8',1.5,2,25.63,'Flat KG','AppliedMaterials_2024',NULL),</v>
      </c>
    </row>
    <row r="1640" spans="1:18" x14ac:dyDescent="0.3">
      <c r="A1640" t="s">
        <v>15</v>
      </c>
      <c r="B1640" s="1" t="s">
        <v>21</v>
      </c>
      <c r="C1640" s="1" t="s">
        <v>2309</v>
      </c>
      <c r="D1640">
        <v>12376</v>
      </c>
      <c r="E1640" t="s">
        <v>16</v>
      </c>
      <c r="F1640" t="s">
        <v>17</v>
      </c>
      <c r="G1640" t="s">
        <v>18</v>
      </c>
      <c r="H1640" t="s">
        <v>2315</v>
      </c>
      <c r="I1640" t="s">
        <v>179</v>
      </c>
      <c r="J1640">
        <f t="shared" si="3342"/>
        <v>9</v>
      </c>
      <c r="K1640">
        <v>0</v>
      </c>
      <c r="L1640">
        <v>0.5</v>
      </c>
      <c r="M1640">
        <f>INDEX('Express Worldwide Export'!$C$7:$S$10,MATCH('Rate Load ExpressWW Export'!L1640,'Express Worldwide Export'!$A$7:$A$10,0),MATCH("Zone "&amp;'Rate Load ExpressWW Export'!J1640,'Express Worldwide Export'!$C$6:$S$6,0))*1</f>
        <v>16.579999999999998</v>
      </c>
      <c r="N1640" t="s">
        <v>285</v>
      </c>
      <c r="O1640" t="s">
        <v>2310</v>
      </c>
      <c r="P1640" t="s">
        <v>18</v>
      </c>
      <c r="R1640" t="str">
        <f t="shared" si="3341"/>
        <v>('DHL','2024-01-01','2024-12-31','12376','Export','US',NULL,'EXPRESS WW (EU)','Document','9',0,0.5,16.58,'Flat KG','AppliedMaterials_2024',NULL),</v>
      </c>
    </row>
    <row r="1641" spans="1:18" x14ac:dyDescent="0.3">
      <c r="A1641" t="s">
        <v>15</v>
      </c>
      <c r="B1641" s="1" t="s">
        <v>21</v>
      </c>
      <c r="C1641" s="1" t="s">
        <v>2309</v>
      </c>
      <c r="D1641">
        <v>12376</v>
      </c>
      <c r="E1641" t="s">
        <v>16</v>
      </c>
      <c r="F1641" t="s">
        <v>17</v>
      </c>
      <c r="G1641" t="s">
        <v>18</v>
      </c>
      <c r="H1641" t="s">
        <v>2315</v>
      </c>
      <c r="I1641" t="s">
        <v>179</v>
      </c>
      <c r="J1641">
        <f t="shared" si="3342"/>
        <v>9</v>
      </c>
      <c r="K1641">
        <v>0.5</v>
      </c>
      <c r="L1641">
        <v>1</v>
      </c>
      <c r="M1641">
        <f>INDEX('Express Worldwide Export'!$C$7:$S$10,MATCH('Rate Load ExpressWW Export'!L1641,'Express Worldwide Export'!$A$7:$A$10,0),MATCH("Zone "&amp;'Rate Load ExpressWW Export'!J1641,'Express Worldwide Export'!$C$6:$S$6,0))*1</f>
        <v>20.97</v>
      </c>
      <c r="N1641" t="s">
        <v>285</v>
      </c>
      <c r="O1641" t="s">
        <v>2310</v>
      </c>
      <c r="P1641" t="s">
        <v>18</v>
      </c>
      <c r="R1641" t="str">
        <f t="shared" si="3341"/>
        <v>('DHL','2024-01-01','2024-12-31','12376','Export','US',NULL,'EXPRESS WW (EU)','Document','9',0.5,1,20.97,'Flat KG','AppliedMaterials_2024',NULL),</v>
      </c>
    </row>
    <row r="1642" spans="1:18" x14ac:dyDescent="0.3">
      <c r="A1642" t="s">
        <v>15</v>
      </c>
      <c r="B1642" s="1" t="s">
        <v>21</v>
      </c>
      <c r="C1642" s="1" t="s">
        <v>2309</v>
      </c>
      <c r="D1642">
        <v>12376</v>
      </c>
      <c r="E1642" t="s">
        <v>16</v>
      </c>
      <c r="F1642" t="s">
        <v>17</v>
      </c>
      <c r="G1642" t="s">
        <v>18</v>
      </c>
      <c r="H1642" t="s">
        <v>2315</v>
      </c>
      <c r="I1642" t="s">
        <v>179</v>
      </c>
      <c r="J1642">
        <f t="shared" si="3342"/>
        <v>9</v>
      </c>
      <c r="K1642">
        <v>1</v>
      </c>
      <c r="L1642">
        <v>1.5</v>
      </c>
      <c r="M1642">
        <f>INDEX('Express Worldwide Export'!$C$7:$S$10,MATCH('Rate Load ExpressWW Export'!L1642,'Express Worldwide Export'!$A$7:$A$10,0),MATCH("Zone "&amp;'Rate Load ExpressWW Export'!J1642,'Express Worldwide Export'!$C$6:$S$6,0))*1</f>
        <v>24.25</v>
      </c>
      <c r="N1642" t="s">
        <v>285</v>
      </c>
      <c r="O1642" t="s">
        <v>2310</v>
      </c>
      <c r="P1642" t="s">
        <v>18</v>
      </c>
      <c r="R1642" t="str">
        <f t="shared" si="3341"/>
        <v>('DHL','2024-01-01','2024-12-31','12376','Export','US',NULL,'EXPRESS WW (EU)','Document','9',1,1.5,24.25,'Flat KG','AppliedMaterials_2024',NULL),</v>
      </c>
    </row>
    <row r="1643" spans="1:18" x14ac:dyDescent="0.3">
      <c r="A1643" t="s">
        <v>15</v>
      </c>
      <c r="B1643" s="1" t="s">
        <v>21</v>
      </c>
      <c r="C1643" s="1" t="s">
        <v>2309</v>
      </c>
      <c r="D1643">
        <v>12376</v>
      </c>
      <c r="E1643" t="s">
        <v>16</v>
      </c>
      <c r="F1643" t="s">
        <v>17</v>
      </c>
      <c r="G1643" t="s">
        <v>18</v>
      </c>
      <c r="H1643" t="s">
        <v>2315</v>
      </c>
      <c r="I1643" t="s">
        <v>179</v>
      </c>
      <c r="J1643">
        <f t="shared" si="3342"/>
        <v>9</v>
      </c>
      <c r="K1643">
        <v>1.5</v>
      </c>
      <c r="L1643">
        <v>2</v>
      </c>
      <c r="M1643">
        <f>INDEX('Express Worldwide Export'!$C$7:$S$10,MATCH('Rate Load ExpressWW Export'!L1643,'Express Worldwide Export'!$A$7:$A$10,0),MATCH("Zone "&amp;'Rate Load ExpressWW Export'!J1643,'Express Worldwide Export'!$C$6:$S$6,0))*1</f>
        <v>27.53</v>
      </c>
      <c r="N1643" t="s">
        <v>285</v>
      </c>
      <c r="O1643" t="s">
        <v>2310</v>
      </c>
      <c r="P1643" t="s">
        <v>18</v>
      </c>
      <c r="R1643" t="str">
        <f t="shared" si="3341"/>
        <v>('DHL','2024-01-01','2024-12-31','12376','Export','US',NULL,'EXPRESS WW (EU)','Document','9',1.5,2,27.53,'Flat KG','AppliedMaterials_2024',NULL),</v>
      </c>
    </row>
    <row r="1644" spans="1:18" x14ac:dyDescent="0.3">
      <c r="A1644" t="s">
        <v>15</v>
      </c>
      <c r="B1644" s="1" t="s">
        <v>21</v>
      </c>
      <c r="C1644" s="1" t="s">
        <v>2309</v>
      </c>
      <c r="D1644">
        <v>12376</v>
      </c>
      <c r="E1644" t="s">
        <v>16</v>
      </c>
      <c r="F1644" t="s">
        <v>17</v>
      </c>
      <c r="G1644" t="s">
        <v>18</v>
      </c>
      <c r="H1644" t="s">
        <v>2315</v>
      </c>
      <c r="I1644" t="s">
        <v>179</v>
      </c>
      <c r="J1644">
        <f t="shared" si="3342"/>
        <v>10</v>
      </c>
      <c r="K1644">
        <v>0</v>
      </c>
      <c r="L1644">
        <v>0.5</v>
      </c>
      <c r="M1644">
        <f>INDEX('Express Worldwide Export'!$C$7:$S$10,MATCH('Rate Load ExpressWW Export'!L1644,'Express Worldwide Export'!$A$7:$A$10,0),MATCH("Zone "&amp;'Rate Load ExpressWW Export'!J1644,'Express Worldwide Export'!$C$6:$S$6,0))*1</f>
        <v>17.32</v>
      </c>
      <c r="N1644" t="s">
        <v>285</v>
      </c>
      <c r="O1644" t="s">
        <v>2310</v>
      </c>
      <c r="P1644" t="s">
        <v>18</v>
      </c>
      <c r="R1644" t="str">
        <f t="shared" si="3341"/>
        <v>('DHL','2024-01-01','2024-12-31','12376','Export','US',NULL,'EXPRESS WW (EU)','Document','10',0,0.5,17.32,'Flat KG','AppliedMaterials_2024',NULL),</v>
      </c>
    </row>
    <row r="1645" spans="1:18" x14ac:dyDescent="0.3">
      <c r="A1645" t="s">
        <v>15</v>
      </c>
      <c r="B1645" s="1" t="s">
        <v>21</v>
      </c>
      <c r="C1645" s="1" t="s">
        <v>2309</v>
      </c>
      <c r="D1645">
        <v>12376</v>
      </c>
      <c r="E1645" t="s">
        <v>16</v>
      </c>
      <c r="F1645" t="s">
        <v>17</v>
      </c>
      <c r="G1645" t="s">
        <v>18</v>
      </c>
      <c r="H1645" t="s">
        <v>2315</v>
      </c>
      <c r="I1645" t="s">
        <v>179</v>
      </c>
      <c r="J1645">
        <f t="shared" si="3342"/>
        <v>10</v>
      </c>
      <c r="K1645">
        <v>0.5</v>
      </c>
      <c r="L1645">
        <v>1</v>
      </c>
      <c r="M1645">
        <f>INDEX('Express Worldwide Export'!$C$7:$S$10,MATCH('Rate Load ExpressWW Export'!L1645,'Express Worldwide Export'!$A$7:$A$10,0),MATCH("Zone "&amp;'Rate Load ExpressWW Export'!J1645,'Express Worldwide Export'!$C$6:$S$6,0))*1</f>
        <v>22.67</v>
      </c>
      <c r="N1645" t="s">
        <v>285</v>
      </c>
      <c r="O1645" t="s">
        <v>2310</v>
      </c>
      <c r="P1645" t="s">
        <v>18</v>
      </c>
      <c r="R1645" t="str">
        <f t="shared" si="3341"/>
        <v>('DHL','2024-01-01','2024-12-31','12376','Export','US',NULL,'EXPRESS WW (EU)','Document','10',0.5,1,22.67,'Flat KG','AppliedMaterials_2024',NULL),</v>
      </c>
    </row>
    <row r="1646" spans="1:18" x14ac:dyDescent="0.3">
      <c r="A1646" t="s">
        <v>15</v>
      </c>
      <c r="B1646" s="1" t="s">
        <v>21</v>
      </c>
      <c r="C1646" s="1" t="s">
        <v>2309</v>
      </c>
      <c r="D1646">
        <v>12376</v>
      </c>
      <c r="E1646" t="s">
        <v>16</v>
      </c>
      <c r="F1646" t="s">
        <v>17</v>
      </c>
      <c r="G1646" t="s">
        <v>18</v>
      </c>
      <c r="H1646" t="s">
        <v>2315</v>
      </c>
      <c r="I1646" t="s">
        <v>179</v>
      </c>
      <c r="J1646">
        <f t="shared" si="3342"/>
        <v>10</v>
      </c>
      <c r="K1646">
        <v>1</v>
      </c>
      <c r="L1646">
        <v>1.5</v>
      </c>
      <c r="M1646">
        <f>INDEX('Express Worldwide Export'!$C$7:$S$10,MATCH('Rate Load ExpressWW Export'!L1646,'Express Worldwide Export'!$A$7:$A$10,0),MATCH("Zone "&amp;'Rate Load ExpressWW Export'!J1646,'Express Worldwide Export'!$C$6:$S$6,0))*1</f>
        <v>26.71</v>
      </c>
      <c r="N1646" t="s">
        <v>285</v>
      </c>
      <c r="O1646" t="s">
        <v>2310</v>
      </c>
      <c r="P1646" t="s">
        <v>18</v>
      </c>
      <c r="R1646" t="str">
        <f t="shared" si="3341"/>
        <v>('DHL','2024-01-01','2024-12-31','12376','Export','US',NULL,'EXPRESS WW (EU)','Document','10',1,1.5,26.71,'Flat KG','AppliedMaterials_2024',NULL),</v>
      </c>
    </row>
    <row r="1647" spans="1:18" x14ac:dyDescent="0.3">
      <c r="A1647" t="s">
        <v>15</v>
      </c>
      <c r="B1647" s="1" t="s">
        <v>21</v>
      </c>
      <c r="C1647" s="1" t="s">
        <v>2309</v>
      </c>
      <c r="D1647">
        <v>12376</v>
      </c>
      <c r="E1647" t="s">
        <v>16</v>
      </c>
      <c r="F1647" t="s">
        <v>17</v>
      </c>
      <c r="G1647" t="s">
        <v>18</v>
      </c>
      <c r="H1647" t="s">
        <v>2315</v>
      </c>
      <c r="I1647" t="s">
        <v>179</v>
      </c>
      <c r="J1647">
        <f t="shared" si="3342"/>
        <v>10</v>
      </c>
      <c r="K1647">
        <v>1.5</v>
      </c>
      <c r="L1647">
        <v>2</v>
      </c>
      <c r="M1647">
        <f>INDEX('Express Worldwide Export'!$C$7:$S$10,MATCH('Rate Load ExpressWW Export'!L1647,'Express Worldwide Export'!$A$7:$A$10,0),MATCH("Zone "&amp;'Rate Load ExpressWW Export'!J1647,'Express Worldwide Export'!$C$6:$S$6,0))*1</f>
        <v>30.75</v>
      </c>
      <c r="N1647" t="s">
        <v>285</v>
      </c>
      <c r="O1647" t="s">
        <v>2310</v>
      </c>
      <c r="P1647" t="s">
        <v>18</v>
      </c>
      <c r="R1647" t="str">
        <f t="shared" si="3341"/>
        <v>('DHL','2024-01-01','2024-12-31','12376','Export','US',NULL,'EXPRESS WW (EU)','Document','10',1.5,2,30.75,'Flat KG','AppliedMaterials_2024',NULL),</v>
      </c>
    </row>
    <row r="1648" spans="1:18" x14ac:dyDescent="0.3">
      <c r="A1648" t="s">
        <v>15</v>
      </c>
      <c r="B1648" s="1" t="s">
        <v>21</v>
      </c>
      <c r="C1648" s="1" t="s">
        <v>2309</v>
      </c>
      <c r="D1648">
        <v>12376</v>
      </c>
      <c r="E1648" t="s">
        <v>16</v>
      </c>
      <c r="F1648" t="s">
        <v>17</v>
      </c>
      <c r="G1648" t="s">
        <v>18</v>
      </c>
      <c r="H1648" t="s">
        <v>2315</v>
      </c>
      <c r="I1648" t="s">
        <v>179</v>
      </c>
      <c r="J1648">
        <f t="shared" si="3342"/>
        <v>11</v>
      </c>
      <c r="K1648">
        <v>0</v>
      </c>
      <c r="L1648">
        <v>0.5</v>
      </c>
      <c r="M1648">
        <f>INDEX('Express Worldwide Export'!$C$7:$S$10,MATCH('Rate Load ExpressWW Export'!L1648,'Express Worldwide Export'!$A$7:$A$10,0),MATCH("Zone "&amp;'Rate Load ExpressWW Export'!J1648,'Express Worldwide Export'!$C$6:$S$6,0))*1</f>
        <v>20.45</v>
      </c>
      <c r="N1648" t="s">
        <v>285</v>
      </c>
      <c r="O1648" t="s">
        <v>2310</v>
      </c>
      <c r="P1648" t="s">
        <v>18</v>
      </c>
      <c r="R1648" t="str">
        <f t="shared" si="3341"/>
        <v>('DHL','2024-01-01','2024-12-31','12376','Export','US',NULL,'EXPRESS WW (EU)','Document','11',0,0.5,20.45,'Flat KG','AppliedMaterials_2024',NULL),</v>
      </c>
    </row>
    <row r="1649" spans="1:18" x14ac:dyDescent="0.3">
      <c r="A1649" t="s">
        <v>15</v>
      </c>
      <c r="B1649" s="1" t="s">
        <v>21</v>
      </c>
      <c r="C1649" s="1" t="s">
        <v>2309</v>
      </c>
      <c r="D1649">
        <v>12376</v>
      </c>
      <c r="E1649" t="s">
        <v>16</v>
      </c>
      <c r="F1649" t="s">
        <v>17</v>
      </c>
      <c r="G1649" t="s">
        <v>18</v>
      </c>
      <c r="H1649" t="s">
        <v>2315</v>
      </c>
      <c r="I1649" t="s">
        <v>179</v>
      </c>
      <c r="J1649">
        <f t="shared" si="3342"/>
        <v>11</v>
      </c>
      <c r="K1649">
        <v>0.5</v>
      </c>
      <c r="L1649">
        <v>1</v>
      </c>
      <c r="M1649">
        <f>INDEX('Express Worldwide Export'!$C$7:$S$10,MATCH('Rate Load ExpressWW Export'!L1649,'Express Worldwide Export'!$A$7:$A$10,0),MATCH("Zone "&amp;'Rate Load ExpressWW Export'!J1649,'Express Worldwide Export'!$C$6:$S$6,0))*1</f>
        <v>26.49</v>
      </c>
      <c r="N1649" t="s">
        <v>285</v>
      </c>
      <c r="O1649" t="s">
        <v>2310</v>
      </c>
      <c r="P1649" t="s">
        <v>18</v>
      </c>
      <c r="R1649" t="str">
        <f t="shared" si="3341"/>
        <v>('DHL','2024-01-01','2024-12-31','12376','Export','US',NULL,'EXPRESS WW (EU)','Document','11',0.5,1,26.49,'Flat KG','AppliedMaterials_2024',NULL),</v>
      </c>
    </row>
    <row r="1650" spans="1:18" x14ac:dyDescent="0.3">
      <c r="A1650" t="s">
        <v>15</v>
      </c>
      <c r="B1650" s="1" t="s">
        <v>21</v>
      </c>
      <c r="C1650" s="1" t="s">
        <v>2309</v>
      </c>
      <c r="D1650">
        <v>12376</v>
      </c>
      <c r="E1650" t="s">
        <v>16</v>
      </c>
      <c r="F1650" t="s">
        <v>17</v>
      </c>
      <c r="G1650" t="s">
        <v>18</v>
      </c>
      <c r="H1650" t="s">
        <v>2315</v>
      </c>
      <c r="I1650" t="s">
        <v>179</v>
      </c>
      <c r="J1650">
        <f t="shared" si="3342"/>
        <v>11</v>
      </c>
      <c r="K1650">
        <v>1</v>
      </c>
      <c r="L1650">
        <v>1.5</v>
      </c>
      <c r="M1650">
        <f>INDEX('Express Worldwide Export'!$C$7:$S$10,MATCH('Rate Load ExpressWW Export'!L1650,'Express Worldwide Export'!$A$7:$A$10,0),MATCH("Zone "&amp;'Rate Load ExpressWW Export'!J1650,'Express Worldwide Export'!$C$6:$S$6,0))*1</f>
        <v>31.74</v>
      </c>
      <c r="N1650" t="s">
        <v>285</v>
      </c>
      <c r="O1650" t="s">
        <v>2310</v>
      </c>
      <c r="P1650" t="s">
        <v>18</v>
      </c>
      <c r="R1650" t="str">
        <f t="shared" si="3341"/>
        <v>('DHL','2024-01-01','2024-12-31','12376','Export','US',NULL,'EXPRESS WW (EU)','Document','11',1,1.5,31.74,'Flat KG','AppliedMaterials_2024',NULL),</v>
      </c>
    </row>
    <row r="1651" spans="1:18" x14ac:dyDescent="0.3">
      <c r="A1651" t="s">
        <v>15</v>
      </c>
      <c r="B1651" s="1" t="s">
        <v>21</v>
      </c>
      <c r="C1651" s="1" t="s">
        <v>2309</v>
      </c>
      <c r="D1651">
        <v>12376</v>
      </c>
      <c r="E1651" t="s">
        <v>16</v>
      </c>
      <c r="F1651" t="s">
        <v>17</v>
      </c>
      <c r="G1651" t="s">
        <v>18</v>
      </c>
      <c r="H1651" t="s">
        <v>2315</v>
      </c>
      <c r="I1651" t="s">
        <v>179</v>
      </c>
      <c r="J1651">
        <f t="shared" si="3342"/>
        <v>11</v>
      </c>
      <c r="K1651">
        <v>1.5</v>
      </c>
      <c r="L1651">
        <v>2</v>
      </c>
      <c r="M1651">
        <f>INDEX('Express Worldwide Export'!$C$7:$S$10,MATCH('Rate Load ExpressWW Export'!L1651,'Express Worldwide Export'!$A$7:$A$10,0),MATCH("Zone "&amp;'Rate Load ExpressWW Export'!J1651,'Express Worldwide Export'!$C$6:$S$6,0))*1</f>
        <v>36.99</v>
      </c>
      <c r="N1651" t="s">
        <v>285</v>
      </c>
      <c r="O1651" t="s">
        <v>2310</v>
      </c>
      <c r="P1651" t="s">
        <v>18</v>
      </c>
      <c r="R1651" t="str">
        <f t="shared" si="3341"/>
        <v>('DHL','2024-01-01','2024-12-31','12376','Export','US',NULL,'EXPRESS WW (EU)','Document','11',1.5,2,36.99,'Flat KG','AppliedMaterials_2024',NULL)</v>
      </c>
    </row>
  </sheetData>
  <autoFilter ref="A1:P1651" xr:uid="{415BBF60-45D8-474C-91D8-5B0EF040891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D04F-90A3-4CE9-9D61-DDAC6C91D25D}">
  <sheetPr codeName="Sheet2"/>
  <dimension ref="A1:M161"/>
  <sheetViews>
    <sheetView workbookViewId="0">
      <selection activeCell="F34" sqref="F34"/>
    </sheetView>
  </sheetViews>
  <sheetFormatPr defaultRowHeight="14.4" x14ac:dyDescent="0.3"/>
  <sheetData>
    <row r="1" spans="1:13" x14ac:dyDescent="0.3">
      <c r="A1" t="s">
        <v>2264</v>
      </c>
    </row>
    <row r="2" spans="1:13" x14ac:dyDescent="0.3">
      <c r="A2" t="s">
        <v>181</v>
      </c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  <c r="J2" t="s">
        <v>189</v>
      </c>
      <c r="K2" t="s">
        <v>190</v>
      </c>
      <c r="L2" t="s">
        <v>191</v>
      </c>
      <c r="M2" t="s">
        <v>192</v>
      </c>
    </row>
    <row r="3" spans="1:13" x14ac:dyDescent="0.3">
      <c r="A3">
        <v>0.3</v>
      </c>
      <c r="B3">
        <v>0.3</v>
      </c>
      <c r="C3">
        <v>9.8000000000000007</v>
      </c>
      <c r="D3">
        <v>8.25</v>
      </c>
      <c r="E3">
        <v>8.5299999999999994</v>
      </c>
      <c r="F3">
        <v>8.5299999999999994</v>
      </c>
      <c r="G3">
        <v>8.7799999999999994</v>
      </c>
      <c r="H3">
        <v>8.7799999999999994</v>
      </c>
      <c r="I3">
        <v>11.35</v>
      </c>
      <c r="J3">
        <v>13.62</v>
      </c>
      <c r="K3">
        <v>12.37</v>
      </c>
      <c r="L3">
        <v>13.15</v>
      </c>
      <c r="M3">
        <v>13.93</v>
      </c>
    </row>
    <row r="5" spans="1:13" x14ac:dyDescent="0.3">
      <c r="A5" t="s">
        <v>180</v>
      </c>
    </row>
    <row r="6" spans="1:13" x14ac:dyDescent="0.3">
      <c r="A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188</v>
      </c>
      <c r="J6" t="s">
        <v>189</v>
      </c>
      <c r="K6" t="s">
        <v>190</v>
      </c>
      <c r="L6" t="s">
        <v>191</v>
      </c>
      <c r="M6" t="s">
        <v>192</v>
      </c>
    </row>
    <row r="7" spans="1:13" x14ac:dyDescent="0.3">
      <c r="A7">
        <v>0.5</v>
      </c>
      <c r="B7">
        <v>0.5</v>
      </c>
      <c r="C7">
        <v>13.64</v>
      </c>
      <c r="D7">
        <v>12.06</v>
      </c>
      <c r="E7">
        <v>13.05</v>
      </c>
      <c r="F7">
        <v>13.05</v>
      </c>
      <c r="G7">
        <v>13.33</v>
      </c>
      <c r="H7">
        <v>13.33</v>
      </c>
      <c r="I7">
        <v>16.329999999999998</v>
      </c>
      <c r="J7">
        <v>18.670000000000002</v>
      </c>
      <c r="K7">
        <v>16.579999999999998</v>
      </c>
      <c r="L7">
        <v>17.32</v>
      </c>
      <c r="M7">
        <v>20.45</v>
      </c>
    </row>
    <row r="8" spans="1:13" x14ac:dyDescent="0.3">
      <c r="A8">
        <v>1</v>
      </c>
      <c r="B8">
        <v>1</v>
      </c>
      <c r="C8">
        <v>15.15</v>
      </c>
      <c r="D8">
        <v>13.34</v>
      </c>
      <c r="E8">
        <v>14.8</v>
      </c>
      <c r="F8">
        <v>14.8</v>
      </c>
      <c r="G8">
        <v>15.32</v>
      </c>
      <c r="H8">
        <v>15.32</v>
      </c>
      <c r="I8">
        <v>18.57</v>
      </c>
      <c r="J8">
        <v>21.35</v>
      </c>
      <c r="K8">
        <v>20.97</v>
      </c>
      <c r="L8">
        <v>22.67</v>
      </c>
      <c r="M8">
        <v>26.49</v>
      </c>
    </row>
    <row r="9" spans="1:13" x14ac:dyDescent="0.3">
      <c r="A9">
        <v>1.5</v>
      </c>
      <c r="B9">
        <v>1.5</v>
      </c>
      <c r="C9">
        <v>16.350000000000001</v>
      </c>
      <c r="D9">
        <v>14.34</v>
      </c>
      <c r="E9">
        <v>16.09</v>
      </c>
      <c r="F9">
        <v>16.09</v>
      </c>
      <c r="G9">
        <v>16.97</v>
      </c>
      <c r="H9">
        <v>16.97</v>
      </c>
      <c r="I9">
        <v>20.34</v>
      </c>
      <c r="J9">
        <v>23.49</v>
      </c>
      <c r="K9">
        <v>24.25</v>
      </c>
      <c r="L9">
        <v>26.71</v>
      </c>
      <c r="M9">
        <v>31.74</v>
      </c>
    </row>
    <row r="10" spans="1:13" x14ac:dyDescent="0.3">
      <c r="A10">
        <v>2</v>
      </c>
      <c r="B10">
        <v>2</v>
      </c>
      <c r="C10">
        <v>17.55</v>
      </c>
      <c r="D10">
        <v>15.34</v>
      </c>
      <c r="E10">
        <v>17.38</v>
      </c>
      <c r="F10">
        <v>17.38</v>
      </c>
      <c r="G10">
        <v>18.62</v>
      </c>
      <c r="H10">
        <v>18.62</v>
      </c>
      <c r="I10">
        <v>22.11</v>
      </c>
      <c r="J10">
        <v>25.63</v>
      </c>
      <c r="K10">
        <v>27.53</v>
      </c>
      <c r="L10">
        <v>30.75</v>
      </c>
      <c r="M10">
        <v>36.99</v>
      </c>
    </row>
    <row r="12" spans="1:13" x14ac:dyDescent="0.3">
      <c r="A12" t="s">
        <v>197</v>
      </c>
    </row>
    <row r="13" spans="1:13" x14ac:dyDescent="0.3">
      <c r="A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  <c r="I13" t="s">
        <v>188</v>
      </c>
      <c r="J13" t="s">
        <v>189</v>
      </c>
      <c r="K13" t="s">
        <v>190</v>
      </c>
      <c r="L13" t="s">
        <v>191</v>
      </c>
      <c r="M13" t="s">
        <v>192</v>
      </c>
    </row>
    <row r="14" spans="1:13" x14ac:dyDescent="0.3">
      <c r="A14">
        <v>0.5</v>
      </c>
      <c r="B14">
        <v>0.5</v>
      </c>
      <c r="C14">
        <v>13.64</v>
      </c>
      <c r="D14">
        <v>12.06</v>
      </c>
      <c r="E14">
        <v>13.05</v>
      </c>
      <c r="F14">
        <v>18.649999999999999</v>
      </c>
      <c r="G14">
        <v>19.95</v>
      </c>
      <c r="H14">
        <v>14.35</v>
      </c>
      <c r="I14">
        <v>20.72</v>
      </c>
      <c r="J14">
        <v>23.97</v>
      </c>
      <c r="K14">
        <v>21.06</v>
      </c>
      <c r="L14">
        <v>22.51</v>
      </c>
      <c r="M14">
        <v>25.47</v>
      </c>
    </row>
    <row r="15" spans="1:13" x14ac:dyDescent="0.3">
      <c r="A15">
        <v>1</v>
      </c>
      <c r="B15">
        <v>1</v>
      </c>
      <c r="C15">
        <v>15.15</v>
      </c>
      <c r="D15">
        <v>13.34</v>
      </c>
      <c r="E15">
        <v>14.8</v>
      </c>
      <c r="F15">
        <v>20.41</v>
      </c>
      <c r="G15">
        <v>21.94</v>
      </c>
      <c r="H15">
        <v>16.34</v>
      </c>
      <c r="I15">
        <v>22.97</v>
      </c>
      <c r="J15">
        <v>26.65</v>
      </c>
      <c r="K15">
        <v>25.45</v>
      </c>
      <c r="L15">
        <v>27.85</v>
      </c>
      <c r="M15">
        <v>31.53</v>
      </c>
    </row>
    <row r="16" spans="1:13" x14ac:dyDescent="0.3">
      <c r="A16">
        <v>1.5</v>
      </c>
      <c r="B16">
        <v>1.5</v>
      </c>
      <c r="C16">
        <v>16.350000000000001</v>
      </c>
      <c r="D16">
        <v>14.34</v>
      </c>
      <c r="E16">
        <v>16.09</v>
      </c>
      <c r="F16">
        <v>21.7</v>
      </c>
      <c r="G16">
        <v>23.6</v>
      </c>
      <c r="H16">
        <v>17.989999999999998</v>
      </c>
      <c r="I16">
        <v>24.74</v>
      </c>
      <c r="J16">
        <v>28.79</v>
      </c>
      <c r="K16">
        <v>28.73</v>
      </c>
      <c r="L16">
        <v>31.89</v>
      </c>
      <c r="M16">
        <v>36.78</v>
      </c>
    </row>
    <row r="17" spans="1:13" x14ac:dyDescent="0.3">
      <c r="A17">
        <v>2</v>
      </c>
      <c r="B17">
        <v>2</v>
      </c>
      <c r="C17">
        <v>17.55</v>
      </c>
      <c r="D17">
        <v>15.34</v>
      </c>
      <c r="E17">
        <v>17.38</v>
      </c>
      <c r="F17">
        <v>22.99</v>
      </c>
      <c r="G17">
        <v>25.26</v>
      </c>
      <c r="H17">
        <v>19.64</v>
      </c>
      <c r="I17">
        <v>26.51</v>
      </c>
      <c r="J17">
        <v>30.93</v>
      </c>
      <c r="K17">
        <v>32.01</v>
      </c>
      <c r="L17">
        <v>35.93</v>
      </c>
      <c r="M17">
        <v>42.03</v>
      </c>
    </row>
    <row r="18" spans="1:13" x14ac:dyDescent="0.3">
      <c r="A18">
        <v>2.5</v>
      </c>
      <c r="B18">
        <v>2.5</v>
      </c>
      <c r="C18">
        <v>18.260000000000002</v>
      </c>
      <c r="D18">
        <v>15.92</v>
      </c>
      <c r="E18">
        <v>18.649999999999999</v>
      </c>
      <c r="F18">
        <v>24.26</v>
      </c>
      <c r="G18">
        <v>26.5</v>
      </c>
      <c r="H18">
        <v>20.9</v>
      </c>
      <c r="I18">
        <v>27.91</v>
      </c>
      <c r="J18">
        <v>32.6</v>
      </c>
      <c r="K18">
        <v>35.020000000000003</v>
      </c>
      <c r="L18">
        <v>40.08</v>
      </c>
      <c r="M18">
        <v>47.22</v>
      </c>
    </row>
    <row r="19" spans="1:13" x14ac:dyDescent="0.3">
      <c r="A19">
        <v>3</v>
      </c>
      <c r="B19">
        <v>3</v>
      </c>
      <c r="C19">
        <v>18.84</v>
      </c>
      <c r="D19">
        <v>16.77</v>
      </c>
      <c r="E19">
        <v>19.739999999999998</v>
      </c>
      <c r="F19">
        <v>25.35</v>
      </c>
      <c r="G19">
        <v>27.89</v>
      </c>
      <c r="H19">
        <v>22.29</v>
      </c>
      <c r="I19">
        <v>29.45</v>
      </c>
      <c r="J19">
        <v>34.69</v>
      </c>
      <c r="K19">
        <v>38.130000000000003</v>
      </c>
      <c r="L19">
        <v>44</v>
      </c>
      <c r="M19">
        <v>52.04</v>
      </c>
    </row>
    <row r="20" spans="1:13" x14ac:dyDescent="0.3">
      <c r="A20">
        <v>3.5</v>
      </c>
      <c r="B20">
        <v>3.5</v>
      </c>
      <c r="C20">
        <v>19.420000000000002</v>
      </c>
      <c r="D20">
        <v>17.62</v>
      </c>
      <c r="E20">
        <v>20.83</v>
      </c>
      <c r="F20">
        <v>26.44</v>
      </c>
      <c r="G20">
        <v>29.28</v>
      </c>
      <c r="H20">
        <v>23.68</v>
      </c>
      <c r="I20">
        <v>30.99</v>
      </c>
      <c r="J20">
        <v>36.78</v>
      </c>
      <c r="K20">
        <v>41.24</v>
      </c>
      <c r="L20">
        <v>47.92</v>
      </c>
      <c r="M20">
        <v>56.86</v>
      </c>
    </row>
    <row r="21" spans="1:13" x14ac:dyDescent="0.3">
      <c r="A21">
        <v>4</v>
      </c>
      <c r="B21">
        <v>4</v>
      </c>
      <c r="C21">
        <v>20</v>
      </c>
      <c r="D21">
        <v>18.47</v>
      </c>
      <c r="E21">
        <v>21.92</v>
      </c>
      <c r="F21">
        <v>27.53</v>
      </c>
      <c r="G21">
        <v>30.67</v>
      </c>
      <c r="H21">
        <v>25.07</v>
      </c>
      <c r="I21">
        <v>32.53</v>
      </c>
      <c r="J21">
        <v>38.869999999999997</v>
      </c>
      <c r="K21">
        <v>44.35</v>
      </c>
      <c r="L21">
        <v>51.84</v>
      </c>
      <c r="M21">
        <v>61.68</v>
      </c>
    </row>
    <row r="22" spans="1:13" x14ac:dyDescent="0.3">
      <c r="A22">
        <v>4.5</v>
      </c>
      <c r="B22">
        <v>4.5</v>
      </c>
      <c r="C22">
        <v>20.58</v>
      </c>
      <c r="D22">
        <v>19.32</v>
      </c>
      <c r="E22">
        <v>23.01</v>
      </c>
      <c r="F22">
        <v>28.62</v>
      </c>
      <c r="G22">
        <v>32.06</v>
      </c>
      <c r="H22">
        <v>26.46</v>
      </c>
      <c r="I22">
        <v>34.07</v>
      </c>
      <c r="J22">
        <v>40.96</v>
      </c>
      <c r="K22">
        <v>47.46</v>
      </c>
      <c r="L22">
        <v>55.76</v>
      </c>
      <c r="M22">
        <v>66.5</v>
      </c>
    </row>
    <row r="23" spans="1:13" x14ac:dyDescent="0.3">
      <c r="A23">
        <v>5</v>
      </c>
      <c r="B23">
        <v>5</v>
      </c>
      <c r="C23">
        <v>21.16</v>
      </c>
      <c r="D23">
        <v>20.170000000000002</v>
      </c>
      <c r="E23">
        <v>24.1</v>
      </c>
      <c r="F23">
        <v>29.71</v>
      </c>
      <c r="G23">
        <v>33.450000000000003</v>
      </c>
      <c r="H23">
        <v>27.85</v>
      </c>
      <c r="I23">
        <v>35.61</v>
      </c>
      <c r="J23">
        <v>43.05</v>
      </c>
      <c r="K23">
        <v>50.57</v>
      </c>
      <c r="L23">
        <v>59.68</v>
      </c>
      <c r="M23">
        <v>71.319999999999993</v>
      </c>
    </row>
    <row r="24" spans="1:13" x14ac:dyDescent="0.3">
      <c r="A24">
        <v>5.5</v>
      </c>
      <c r="B24">
        <v>5.5</v>
      </c>
      <c r="C24">
        <v>21.79</v>
      </c>
      <c r="D24">
        <v>20.92</v>
      </c>
      <c r="E24">
        <v>25.05</v>
      </c>
      <c r="F24">
        <v>30.66</v>
      </c>
      <c r="G24">
        <v>34.53</v>
      </c>
      <c r="H24">
        <v>28.93</v>
      </c>
      <c r="I24">
        <v>37.32</v>
      </c>
      <c r="J24">
        <v>44.65</v>
      </c>
      <c r="K24">
        <v>52.64</v>
      </c>
      <c r="L24">
        <v>62.53</v>
      </c>
      <c r="M24">
        <v>74.78</v>
      </c>
    </row>
    <row r="25" spans="1:13" x14ac:dyDescent="0.3">
      <c r="A25">
        <v>6</v>
      </c>
      <c r="B25">
        <v>6</v>
      </c>
      <c r="C25">
        <v>22.42</v>
      </c>
      <c r="D25">
        <v>21.67</v>
      </c>
      <c r="E25">
        <v>26</v>
      </c>
      <c r="F25">
        <v>31.61</v>
      </c>
      <c r="G25">
        <v>35.61</v>
      </c>
      <c r="H25">
        <v>30.01</v>
      </c>
      <c r="I25">
        <v>39.03</v>
      </c>
      <c r="J25">
        <v>46.25</v>
      </c>
      <c r="K25">
        <v>54.71</v>
      </c>
      <c r="L25">
        <v>65.38</v>
      </c>
      <c r="M25">
        <v>78.239999999999995</v>
      </c>
    </row>
    <row r="26" spans="1:13" x14ac:dyDescent="0.3">
      <c r="A26">
        <v>6.5</v>
      </c>
      <c r="B26">
        <v>6.5</v>
      </c>
      <c r="C26">
        <v>23.05</v>
      </c>
      <c r="D26">
        <v>22.42</v>
      </c>
      <c r="E26">
        <v>26.95</v>
      </c>
      <c r="F26">
        <v>32.56</v>
      </c>
      <c r="G26">
        <v>36.69</v>
      </c>
      <c r="H26">
        <v>31.09</v>
      </c>
      <c r="I26">
        <v>40.74</v>
      </c>
      <c r="J26">
        <v>47.85</v>
      </c>
      <c r="K26">
        <v>56.78</v>
      </c>
      <c r="L26">
        <v>68.23</v>
      </c>
      <c r="M26">
        <v>81.7</v>
      </c>
    </row>
    <row r="27" spans="1:13" x14ac:dyDescent="0.3">
      <c r="A27">
        <v>7</v>
      </c>
      <c r="B27">
        <v>7</v>
      </c>
      <c r="C27">
        <v>23.68</v>
      </c>
      <c r="D27">
        <v>23.17</v>
      </c>
      <c r="E27">
        <v>27.9</v>
      </c>
      <c r="F27">
        <v>33.51</v>
      </c>
      <c r="G27">
        <v>37.770000000000003</v>
      </c>
      <c r="H27">
        <v>32.17</v>
      </c>
      <c r="I27">
        <v>42.45</v>
      </c>
      <c r="J27">
        <v>49.45</v>
      </c>
      <c r="K27">
        <v>58.85</v>
      </c>
      <c r="L27">
        <v>71.08</v>
      </c>
      <c r="M27">
        <v>85.16</v>
      </c>
    </row>
    <row r="28" spans="1:13" x14ac:dyDescent="0.3">
      <c r="A28">
        <v>7.5</v>
      </c>
      <c r="B28">
        <v>7.5</v>
      </c>
      <c r="C28">
        <v>24.31</v>
      </c>
      <c r="D28">
        <v>23.92</v>
      </c>
      <c r="E28">
        <v>28.85</v>
      </c>
      <c r="F28">
        <v>34.46</v>
      </c>
      <c r="G28">
        <v>38.85</v>
      </c>
      <c r="H28">
        <v>33.25</v>
      </c>
      <c r="I28">
        <v>44.16</v>
      </c>
      <c r="J28">
        <v>51.05</v>
      </c>
      <c r="K28">
        <v>60.92</v>
      </c>
      <c r="L28">
        <v>73.930000000000007</v>
      </c>
      <c r="M28">
        <v>88.62</v>
      </c>
    </row>
    <row r="29" spans="1:13" x14ac:dyDescent="0.3">
      <c r="A29">
        <v>8</v>
      </c>
      <c r="B29">
        <v>8</v>
      </c>
      <c r="C29">
        <v>24.94</v>
      </c>
      <c r="D29">
        <v>24.67</v>
      </c>
      <c r="E29">
        <v>29.8</v>
      </c>
      <c r="F29">
        <v>35.409999999999997</v>
      </c>
      <c r="G29">
        <v>39.93</v>
      </c>
      <c r="H29">
        <v>34.33</v>
      </c>
      <c r="I29">
        <v>45.87</v>
      </c>
      <c r="J29">
        <v>52.65</v>
      </c>
      <c r="K29">
        <v>62.99</v>
      </c>
      <c r="L29">
        <v>76.78</v>
      </c>
      <c r="M29">
        <v>92.08</v>
      </c>
    </row>
    <row r="30" spans="1:13" x14ac:dyDescent="0.3">
      <c r="A30">
        <v>8.5</v>
      </c>
      <c r="B30">
        <v>8.5</v>
      </c>
      <c r="C30">
        <v>25.57</v>
      </c>
      <c r="D30">
        <v>25.42</v>
      </c>
      <c r="E30">
        <v>30.75</v>
      </c>
      <c r="F30">
        <v>36.36</v>
      </c>
      <c r="G30">
        <v>41.01</v>
      </c>
      <c r="H30">
        <v>35.409999999999997</v>
      </c>
      <c r="I30">
        <v>47.58</v>
      </c>
      <c r="J30">
        <v>54.25</v>
      </c>
      <c r="K30">
        <v>65.06</v>
      </c>
      <c r="L30">
        <v>79.63</v>
      </c>
      <c r="M30">
        <v>95.54</v>
      </c>
    </row>
    <row r="31" spans="1:13" x14ac:dyDescent="0.3">
      <c r="A31">
        <v>9</v>
      </c>
      <c r="B31">
        <v>9</v>
      </c>
      <c r="C31">
        <v>26.2</v>
      </c>
      <c r="D31">
        <v>26.17</v>
      </c>
      <c r="E31">
        <v>31.7</v>
      </c>
      <c r="F31">
        <v>37.31</v>
      </c>
      <c r="G31">
        <v>42.09</v>
      </c>
      <c r="H31">
        <v>36.49</v>
      </c>
      <c r="I31">
        <v>49.29</v>
      </c>
      <c r="J31">
        <v>55.85</v>
      </c>
      <c r="K31">
        <v>67.13</v>
      </c>
      <c r="L31">
        <v>82.48</v>
      </c>
      <c r="M31">
        <v>99</v>
      </c>
    </row>
    <row r="32" spans="1:13" x14ac:dyDescent="0.3">
      <c r="A32">
        <v>9.5</v>
      </c>
      <c r="B32">
        <v>9.5</v>
      </c>
      <c r="C32">
        <v>26.83</v>
      </c>
      <c r="D32">
        <v>26.92</v>
      </c>
      <c r="E32">
        <v>32.65</v>
      </c>
      <c r="F32">
        <v>38.26</v>
      </c>
      <c r="G32">
        <v>43.17</v>
      </c>
      <c r="H32">
        <v>37.57</v>
      </c>
      <c r="I32">
        <v>51</v>
      </c>
      <c r="J32">
        <v>57.45</v>
      </c>
      <c r="K32">
        <v>69.2</v>
      </c>
      <c r="L32">
        <v>85.33</v>
      </c>
      <c r="M32">
        <v>102.46</v>
      </c>
    </row>
    <row r="33" spans="1:13" x14ac:dyDescent="0.3">
      <c r="A33">
        <v>10</v>
      </c>
      <c r="B33">
        <v>10</v>
      </c>
      <c r="C33">
        <v>27.46</v>
      </c>
      <c r="D33">
        <v>27.67</v>
      </c>
      <c r="E33">
        <v>33.6</v>
      </c>
      <c r="F33">
        <v>39.21</v>
      </c>
      <c r="G33">
        <v>44.25</v>
      </c>
      <c r="H33">
        <v>38.65</v>
      </c>
      <c r="I33">
        <v>52.71</v>
      </c>
      <c r="J33">
        <v>59.05</v>
      </c>
      <c r="K33">
        <v>71.27</v>
      </c>
      <c r="L33">
        <v>88.18</v>
      </c>
      <c r="M33">
        <v>105.92</v>
      </c>
    </row>
    <row r="155" spans="1:13" x14ac:dyDescent="0.3">
      <c r="A155" t="s">
        <v>2257</v>
      </c>
    </row>
    <row r="156" spans="1:13" x14ac:dyDescent="0.3">
      <c r="A156" t="s">
        <v>155</v>
      </c>
      <c r="B156" t="s">
        <v>156</v>
      </c>
      <c r="C156" t="s">
        <v>182</v>
      </c>
      <c r="D156" t="s">
        <v>183</v>
      </c>
      <c r="E156" t="s">
        <v>184</v>
      </c>
      <c r="F156" t="s">
        <v>185</v>
      </c>
      <c r="G156" t="s">
        <v>186</v>
      </c>
      <c r="H156" t="s">
        <v>187</v>
      </c>
      <c r="I156" t="s">
        <v>188</v>
      </c>
      <c r="J156" t="s">
        <v>189</v>
      </c>
      <c r="K156" t="s">
        <v>190</v>
      </c>
      <c r="L156" t="s">
        <v>191</v>
      </c>
      <c r="M156" t="s">
        <v>192</v>
      </c>
    </row>
    <row r="157" spans="1:13" x14ac:dyDescent="0.3">
      <c r="A157">
        <v>10.1</v>
      </c>
      <c r="B157">
        <v>20</v>
      </c>
      <c r="C157" t="s">
        <v>2265</v>
      </c>
      <c r="D157" t="s">
        <v>2266</v>
      </c>
      <c r="E157" t="s">
        <v>2267</v>
      </c>
      <c r="F157" t="s">
        <v>2267</v>
      </c>
      <c r="G157" t="s">
        <v>2268</v>
      </c>
      <c r="H157" t="s">
        <v>2268</v>
      </c>
      <c r="I157" t="s">
        <v>2269</v>
      </c>
      <c r="J157" t="s">
        <v>2270</v>
      </c>
      <c r="K157" t="s">
        <v>2271</v>
      </c>
      <c r="L157" t="s">
        <v>161</v>
      </c>
      <c r="M157" t="s">
        <v>2272</v>
      </c>
    </row>
    <row r="158" spans="1:13" x14ac:dyDescent="0.3">
      <c r="A158">
        <v>20.100000000000001</v>
      </c>
      <c r="B158">
        <v>30</v>
      </c>
      <c r="C158" t="s">
        <v>2273</v>
      </c>
      <c r="D158" t="s">
        <v>2274</v>
      </c>
      <c r="E158" t="s">
        <v>2275</v>
      </c>
      <c r="F158" t="s">
        <v>2276</v>
      </c>
      <c r="G158" t="s">
        <v>2277</v>
      </c>
      <c r="H158" t="s">
        <v>2278</v>
      </c>
      <c r="I158" t="s">
        <v>2279</v>
      </c>
      <c r="J158" t="s">
        <v>2280</v>
      </c>
      <c r="K158" t="s">
        <v>2281</v>
      </c>
      <c r="L158" t="s">
        <v>2279</v>
      </c>
      <c r="M158" t="s">
        <v>2282</v>
      </c>
    </row>
    <row r="159" spans="1:13" x14ac:dyDescent="0.3">
      <c r="A159">
        <v>30.1</v>
      </c>
      <c r="B159">
        <v>70</v>
      </c>
      <c r="C159" t="s">
        <v>2269</v>
      </c>
      <c r="D159" t="s">
        <v>2271</v>
      </c>
      <c r="E159" t="s">
        <v>2283</v>
      </c>
      <c r="F159" t="s">
        <v>2284</v>
      </c>
      <c r="G159" t="s">
        <v>282</v>
      </c>
      <c r="H159" t="s">
        <v>158</v>
      </c>
      <c r="I159" t="s">
        <v>2285</v>
      </c>
      <c r="J159" t="s">
        <v>2286</v>
      </c>
      <c r="K159" t="s">
        <v>2287</v>
      </c>
      <c r="L159" t="s">
        <v>2288</v>
      </c>
      <c r="M159" t="s">
        <v>2289</v>
      </c>
    </row>
    <row r="160" spans="1:13" x14ac:dyDescent="0.3">
      <c r="A160">
        <v>70.099999999999994</v>
      </c>
      <c r="B160">
        <v>300</v>
      </c>
      <c r="C160" t="s">
        <v>2290</v>
      </c>
      <c r="D160" t="s">
        <v>2291</v>
      </c>
      <c r="E160" t="s">
        <v>2292</v>
      </c>
      <c r="F160" t="s">
        <v>2293</v>
      </c>
      <c r="G160" t="s">
        <v>2289</v>
      </c>
      <c r="H160" t="s">
        <v>2294</v>
      </c>
      <c r="I160" t="s">
        <v>2295</v>
      </c>
      <c r="J160" t="s">
        <v>2296</v>
      </c>
      <c r="K160" t="s">
        <v>2297</v>
      </c>
      <c r="L160" t="s">
        <v>2298</v>
      </c>
      <c r="M160" t="s">
        <v>2299</v>
      </c>
    </row>
    <row r="161" spans="1:13" x14ac:dyDescent="0.3">
      <c r="A161">
        <v>300.10000000000002</v>
      </c>
      <c r="B161">
        <v>99999</v>
      </c>
      <c r="C161" t="s">
        <v>2300</v>
      </c>
      <c r="D161" t="s">
        <v>2300</v>
      </c>
      <c r="E161" t="s">
        <v>2301</v>
      </c>
      <c r="F161" t="s">
        <v>2302</v>
      </c>
      <c r="G161" t="s">
        <v>2263</v>
      </c>
      <c r="H161" t="s">
        <v>2303</v>
      </c>
      <c r="I161" t="s">
        <v>2304</v>
      </c>
      <c r="J161" t="s">
        <v>2305</v>
      </c>
      <c r="K161" t="s">
        <v>2306</v>
      </c>
      <c r="L161" t="s">
        <v>2307</v>
      </c>
      <c r="M161" t="s">
        <v>2308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33F1-6ADC-405B-A7AD-73EDFF308029}">
  <sheetPr codeName="Sheet3"/>
  <dimension ref="A1:R640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8" max="8" width="27.44140625" customWidth="1"/>
    <col min="9" max="9" width="14.33203125" customWidth="1"/>
    <col min="14" max="14" width="15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12376</v>
      </c>
      <c r="E2" t="s">
        <v>286</v>
      </c>
      <c r="F2" t="s">
        <v>18</v>
      </c>
      <c r="G2" t="s">
        <v>17</v>
      </c>
      <c r="H2" t="s">
        <v>527</v>
      </c>
      <c r="I2" t="s">
        <v>179</v>
      </c>
      <c r="J2">
        <v>1</v>
      </c>
      <c r="K2">
        <v>0</v>
      </c>
      <c r="L2">
        <v>0.5</v>
      </c>
      <c r="M2">
        <f>INDEX('Express Worldwide Import'!$C$7:$R$10,MATCH(L2,'Express Worldwide Import'!$A$7:$A$10,0),MATCH("Zone "&amp;J2,'Express Worldwide Import'!$C$6:$R$6,0))*1</f>
        <v>13.64</v>
      </c>
      <c r="N2" t="s">
        <v>285</v>
      </c>
      <c r="O2" t="s">
        <v>2310</v>
      </c>
      <c r="P2" t="str">
        <f>IF(LEFT(N2,3)="Per",INDEX('Express Worldwide Import'!$C$103:$R$103,1,MATCH("Zone "&amp;J2,'Express Worldwide Import'!$C$13:$R$13,0)),"NULL")</f>
        <v>NULL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('DHL','2024-01-01','2024-12-31','12376','Import',NULL,'US','EXPRESS WW (DOC) .','Document','1',0,0.5,13.64,'Flat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12376</v>
      </c>
      <c r="E3" t="s">
        <v>286</v>
      </c>
      <c r="F3" t="s">
        <v>18</v>
      </c>
      <c r="G3" t="s">
        <v>17</v>
      </c>
      <c r="H3" t="s">
        <v>527</v>
      </c>
      <c r="I3" t="s">
        <v>179</v>
      </c>
      <c r="J3">
        <v>1</v>
      </c>
      <c r="K3">
        <v>1</v>
      </c>
      <c r="L3">
        <v>1</v>
      </c>
      <c r="M3">
        <f>INDEX('Express Worldwide Import'!$C$7:$R$10,MATCH(L3,'Express Worldwide Import'!$A$7:$A$10,0),MATCH("Zone "&amp;J3,'Express Worldwide Import'!$C$6:$R$6,0))*1</f>
        <v>15.15</v>
      </c>
      <c r="N3" t="s">
        <v>285</v>
      </c>
      <c r="O3" t="s">
        <v>2310</v>
      </c>
      <c r="P3" t="str">
        <f>IF(LEFT(N3,3)="Per",INDEX('Express Worldwide Import'!$C$103:$R$103,1,MATCH("Zone "&amp;J3,'Express Worldwide Import'!$C$13:$R$13,0)),"NULL")</f>
        <v>NULL</v>
      </c>
      <c r="R3" t="str">
        <f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('DHL','2024-01-01','2024-12-31','12376','Import',NULL,'US','EXPRESS WW (DOC) .','Document','1',1,1,15.15,'Flat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12376</v>
      </c>
      <c r="E4" t="s">
        <v>286</v>
      </c>
      <c r="F4" t="s">
        <v>18</v>
      </c>
      <c r="G4" t="s">
        <v>17</v>
      </c>
      <c r="H4" t="s">
        <v>527</v>
      </c>
      <c r="I4" t="s">
        <v>179</v>
      </c>
      <c r="J4">
        <v>1</v>
      </c>
      <c r="K4">
        <v>2</v>
      </c>
      <c r="L4">
        <v>1.5</v>
      </c>
      <c r="M4">
        <f>INDEX('Express Worldwide Import'!$C$7:$R$10,MATCH(L4,'Express Worldwide Import'!$A$7:$A$10,0),MATCH("Zone "&amp;J4,'Express Worldwide Import'!$C$6:$R$6,0))*1</f>
        <v>16.350000000000001</v>
      </c>
      <c r="N4" t="s">
        <v>285</v>
      </c>
      <c r="O4" t="s">
        <v>2310</v>
      </c>
      <c r="P4" t="str">
        <f>IF(LEFT(N4,3)="Per",INDEX('Express Worldwide Import'!$C$103:$R$103,1,MATCH("Zone "&amp;J4,'Express Worldwide Import'!$C$13:$R$13,0)),"NULL")</f>
        <v>NULL</v>
      </c>
      <c r="R4" t="str">
        <f t="shared" ref="R4:R67" si="0">SUBSTITUTE(IF(OR(ROW(A4)=2,MOD(ROW(A4),1000)=0),"insert into tnl_rating.dbo.dhl_express_rate_master values ('DHL','"&amp;B4&amp;"','"&amp;C4&amp;"','"&amp;D4&amp;"','"&amp;E4&amp;"','"&amp;F4&amp;"','"&amp;G4&amp;"','"&amp;H4&amp;"','"&amp;I4&amp;"','"&amp;J4&amp;"',"&amp;K4&amp;","&amp;L4&amp;","&amp;M4&amp;",'"&amp;N4&amp;"','"&amp;O4&amp;"',"&amp;P4&amp;"),",IF(OR(A5="",MOD(ROW(A5),1000)=0),"('DHL','"&amp;B4&amp;"','"&amp;C4&amp;"','"&amp;D4&amp;"','"&amp;E4&amp;"','"&amp;F4&amp;"','"&amp;G4&amp;"','"&amp;H4&amp;"','"&amp;I4&amp;"','"&amp;J4&amp;"',"&amp;K4&amp;","&amp;L4&amp;","&amp;M4&amp;",'"&amp;N4&amp;"','"&amp;O4&amp;"',"&amp;P4&amp;")","('DHL','"&amp;B4&amp;"','"&amp;C4&amp;"','"&amp;D4&amp;"','"&amp;E4&amp;"','"&amp;F4&amp;"','"&amp;G4&amp;"','"&amp;H4&amp;"','"&amp;I4&amp;"','"&amp;J4&amp;"',"&amp;K4&amp;","&amp;L4&amp;","&amp;M4&amp;",'"&amp;N4&amp;"','"&amp;O4&amp;"',"&amp;P4&amp;"),")),"'NULL'","NULL")</f>
        <v>('DHL','2024-01-01','2024-12-31','12376','Import',NULL,'US','EXPRESS WW (DOC) .','Document','1',2,1.5,16.35,'Flat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12376</v>
      </c>
      <c r="E5" t="s">
        <v>286</v>
      </c>
      <c r="F5" t="s">
        <v>18</v>
      </c>
      <c r="G5" t="s">
        <v>17</v>
      </c>
      <c r="H5" t="s">
        <v>527</v>
      </c>
      <c r="I5" t="s">
        <v>179</v>
      </c>
      <c r="J5">
        <v>1</v>
      </c>
      <c r="K5">
        <v>3</v>
      </c>
      <c r="L5">
        <v>2</v>
      </c>
      <c r="M5">
        <f>INDEX('Express Worldwide Import'!$C$7:$R$10,MATCH(L5,'Express Worldwide Import'!$A$7:$A$10,0),MATCH("Zone "&amp;J5,'Express Worldwide Import'!$C$6:$R$6,0))*1</f>
        <v>17.55</v>
      </c>
      <c r="N5" t="s">
        <v>285</v>
      </c>
      <c r="O5" t="s">
        <v>2310</v>
      </c>
      <c r="P5" t="str">
        <f>IF(LEFT(N5,3)="Per",INDEX('Express Worldwide Import'!$C$103:$R$103,1,MATCH("Zone "&amp;J5,'Express Worldwide Import'!$C$13:$R$13,0)),"NULL")</f>
        <v>NULL</v>
      </c>
      <c r="R5" t="str">
        <f t="shared" si="0"/>
        <v>('DHL','2024-01-01','2024-12-31','12376','Import',NULL,'US','EXPRESS WW (DOC) .','Document','1',3,2,17.55,'Flat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12376</v>
      </c>
      <c r="E6" t="s">
        <v>286</v>
      </c>
      <c r="F6" t="s">
        <v>18</v>
      </c>
      <c r="G6" t="s">
        <v>17</v>
      </c>
      <c r="H6" t="s">
        <v>527</v>
      </c>
      <c r="I6" t="s">
        <v>179</v>
      </c>
      <c r="J6">
        <v>2</v>
      </c>
      <c r="K6">
        <v>0</v>
      </c>
      <c r="L6">
        <v>0.5</v>
      </c>
      <c r="M6">
        <f>INDEX('Express Worldwide Import'!$C$7:$R$10,MATCH(L6,'Express Worldwide Import'!$A$7:$A$10,0),MATCH("Zone "&amp;J6,'Express Worldwide Import'!$C$6:$R$6,0))*1</f>
        <v>12.06</v>
      </c>
      <c r="N6" t="s">
        <v>285</v>
      </c>
      <c r="O6" t="s">
        <v>2310</v>
      </c>
      <c r="P6" t="str">
        <f>IF(LEFT(N6,3)="Per",INDEX('Express Worldwide Import'!$C$103:$R$103,1,MATCH("Zone "&amp;J6,'Express Worldwide Import'!$C$13:$R$13,0)),"NULL")</f>
        <v>NULL</v>
      </c>
      <c r="R6" t="str">
        <f t="shared" si="0"/>
        <v>('DHL','2024-01-01','2024-12-31','12376','Import',NULL,'US','EXPRESS WW (DOC) .','Document','2',0,0.5,12.06,'Flat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12376</v>
      </c>
      <c r="E7" t="s">
        <v>286</v>
      </c>
      <c r="F7" t="s">
        <v>18</v>
      </c>
      <c r="G7" t="s">
        <v>17</v>
      </c>
      <c r="H7" t="s">
        <v>527</v>
      </c>
      <c r="I7" t="s">
        <v>179</v>
      </c>
      <c r="J7">
        <v>2</v>
      </c>
      <c r="K7">
        <v>1</v>
      </c>
      <c r="L7">
        <v>1</v>
      </c>
      <c r="M7">
        <f>INDEX('Express Worldwide Import'!$C$7:$R$10,MATCH(L7,'Express Worldwide Import'!$A$7:$A$10,0),MATCH("Zone "&amp;J7,'Express Worldwide Import'!$C$6:$R$6,0))*1</f>
        <v>13.34</v>
      </c>
      <c r="N7" t="s">
        <v>285</v>
      </c>
      <c r="O7" t="s">
        <v>2310</v>
      </c>
      <c r="P7" t="str">
        <f>IF(LEFT(N7,3)="Per",INDEX('Express Worldwide Import'!$C$103:$R$103,1,MATCH("Zone "&amp;J7,'Express Worldwide Import'!$C$13:$R$13,0)),"NULL")</f>
        <v>NULL</v>
      </c>
      <c r="R7" t="str">
        <f t="shared" si="0"/>
        <v>('DHL','2024-01-01','2024-12-31','12376','Import',NULL,'US','EXPRESS WW (DOC) .','Document','2',1,1,13.34,'Flat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12376</v>
      </c>
      <c r="E8" t="s">
        <v>286</v>
      </c>
      <c r="F8" t="s">
        <v>18</v>
      </c>
      <c r="G8" t="s">
        <v>17</v>
      </c>
      <c r="H8" t="s">
        <v>527</v>
      </c>
      <c r="I8" t="s">
        <v>179</v>
      </c>
      <c r="J8">
        <v>2</v>
      </c>
      <c r="K8">
        <v>2</v>
      </c>
      <c r="L8">
        <v>1.5</v>
      </c>
      <c r="M8">
        <f>INDEX('Express Worldwide Import'!$C$7:$R$10,MATCH(L8,'Express Worldwide Import'!$A$7:$A$10,0),MATCH("Zone "&amp;J8,'Express Worldwide Import'!$C$6:$R$6,0))*1</f>
        <v>14.34</v>
      </c>
      <c r="N8" t="s">
        <v>285</v>
      </c>
      <c r="O8" t="s">
        <v>2310</v>
      </c>
      <c r="P8" t="str">
        <f>IF(LEFT(N8,3)="Per",INDEX('Express Worldwide Import'!$C$103:$R$103,1,MATCH("Zone "&amp;J8,'Express Worldwide Import'!$C$13:$R$13,0)),"NULL")</f>
        <v>NULL</v>
      </c>
      <c r="R8" t="str">
        <f t="shared" si="0"/>
        <v>('DHL','2024-01-01','2024-12-31','12376','Import',NULL,'US','EXPRESS WW (DOC) .','Document','2',2,1.5,14.34,'Flat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12376</v>
      </c>
      <c r="E9" t="s">
        <v>286</v>
      </c>
      <c r="F9" t="s">
        <v>18</v>
      </c>
      <c r="G9" t="s">
        <v>17</v>
      </c>
      <c r="H9" t="s">
        <v>527</v>
      </c>
      <c r="I9" t="s">
        <v>179</v>
      </c>
      <c r="J9">
        <v>2</v>
      </c>
      <c r="K9">
        <v>3</v>
      </c>
      <c r="L9">
        <v>2</v>
      </c>
      <c r="M9">
        <f>INDEX('Express Worldwide Import'!$C$7:$R$10,MATCH(L9,'Express Worldwide Import'!$A$7:$A$10,0),MATCH("Zone "&amp;J9,'Express Worldwide Import'!$C$6:$R$6,0))*1</f>
        <v>15.34</v>
      </c>
      <c r="N9" t="s">
        <v>285</v>
      </c>
      <c r="O9" t="s">
        <v>2310</v>
      </c>
      <c r="P9" t="str">
        <f>IF(LEFT(N9,3)="Per",INDEX('Express Worldwide Import'!$C$103:$R$103,1,MATCH("Zone "&amp;J9,'Express Worldwide Import'!$C$13:$R$13,0)),"NULL")</f>
        <v>NULL</v>
      </c>
      <c r="R9" t="str">
        <f t="shared" si="0"/>
        <v>('DHL','2024-01-01','2024-12-31','12376','Import',NULL,'US','EXPRESS WW (DOC) .','Document','2',3,2,15.34,'Flat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12376</v>
      </c>
      <c r="E10" t="s">
        <v>286</v>
      </c>
      <c r="F10" t="s">
        <v>18</v>
      </c>
      <c r="G10" t="s">
        <v>17</v>
      </c>
      <c r="H10" t="s">
        <v>527</v>
      </c>
      <c r="I10" t="s">
        <v>179</v>
      </c>
      <c r="J10">
        <v>3</v>
      </c>
      <c r="K10">
        <v>0</v>
      </c>
      <c r="L10">
        <v>0.5</v>
      </c>
      <c r="M10">
        <f>INDEX('Express Worldwide Import'!$C$7:$R$10,MATCH(L10,'Express Worldwide Import'!$A$7:$A$10,0),MATCH("Zone "&amp;J10,'Express Worldwide Import'!$C$6:$R$6,0))*1</f>
        <v>13.05</v>
      </c>
      <c r="N10" t="s">
        <v>285</v>
      </c>
      <c r="O10" t="s">
        <v>2310</v>
      </c>
      <c r="P10" t="str">
        <f>IF(LEFT(N10,3)="Per",INDEX('Express Worldwide Import'!$C$103:$R$103,1,MATCH("Zone "&amp;J10,'Express Worldwide Import'!$C$13:$R$13,0)),"NULL")</f>
        <v>NULL</v>
      </c>
      <c r="R10" t="str">
        <f t="shared" si="0"/>
        <v>('DHL','2024-01-01','2024-12-31','12376','Import',NULL,'US','EXPRESS WW (DOC) .','Document','3',0,0.5,13.05,'Flat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12376</v>
      </c>
      <c r="E11" t="s">
        <v>286</v>
      </c>
      <c r="F11" t="s">
        <v>18</v>
      </c>
      <c r="G11" t="s">
        <v>17</v>
      </c>
      <c r="H11" t="s">
        <v>527</v>
      </c>
      <c r="I11" t="s">
        <v>179</v>
      </c>
      <c r="J11">
        <v>3</v>
      </c>
      <c r="K11">
        <v>1</v>
      </c>
      <c r="L11">
        <v>1</v>
      </c>
      <c r="M11">
        <f>INDEX('Express Worldwide Import'!$C$7:$R$10,MATCH(L11,'Express Worldwide Import'!$A$7:$A$10,0),MATCH("Zone "&amp;J11,'Express Worldwide Import'!$C$6:$R$6,0))*1</f>
        <v>14.8</v>
      </c>
      <c r="N11" t="s">
        <v>285</v>
      </c>
      <c r="O11" t="s">
        <v>2310</v>
      </c>
      <c r="P11" t="str">
        <f>IF(LEFT(N11,3)="Per",INDEX('Express Worldwide Import'!$C$103:$R$103,1,MATCH("Zone "&amp;J11,'Express Worldwide Import'!$C$13:$R$13,0)),"NULL")</f>
        <v>NULL</v>
      </c>
      <c r="R11" t="str">
        <f t="shared" si="0"/>
        <v>('DHL','2024-01-01','2024-12-31','12376','Import',NULL,'US','EXPRESS WW (DOC) .','Document','3',1,1,14.8,'Flat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12376</v>
      </c>
      <c r="E12" t="s">
        <v>286</v>
      </c>
      <c r="F12" t="s">
        <v>18</v>
      </c>
      <c r="G12" t="s">
        <v>17</v>
      </c>
      <c r="H12" t="s">
        <v>527</v>
      </c>
      <c r="I12" t="s">
        <v>179</v>
      </c>
      <c r="J12">
        <v>3</v>
      </c>
      <c r="K12">
        <v>2</v>
      </c>
      <c r="L12">
        <v>1.5</v>
      </c>
      <c r="M12">
        <f>INDEX('Express Worldwide Import'!$C$7:$R$10,MATCH(L12,'Express Worldwide Import'!$A$7:$A$10,0),MATCH("Zone "&amp;J12,'Express Worldwide Import'!$C$6:$R$6,0))*1</f>
        <v>16.09</v>
      </c>
      <c r="N12" t="s">
        <v>285</v>
      </c>
      <c r="O12" t="s">
        <v>2310</v>
      </c>
      <c r="P12" t="str">
        <f>IF(LEFT(N12,3)="Per",INDEX('Express Worldwide Import'!$C$103:$R$103,1,MATCH("Zone "&amp;J12,'Express Worldwide Import'!$C$13:$R$13,0)),"NULL")</f>
        <v>NULL</v>
      </c>
      <c r="R12" t="str">
        <f t="shared" si="0"/>
        <v>('DHL','2024-01-01','2024-12-31','12376','Import',NULL,'US','EXPRESS WW (DOC) .','Document','3',2,1.5,16.09,'Flat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12376</v>
      </c>
      <c r="E13" t="s">
        <v>286</v>
      </c>
      <c r="F13" t="s">
        <v>18</v>
      </c>
      <c r="G13" t="s">
        <v>17</v>
      </c>
      <c r="H13" t="s">
        <v>527</v>
      </c>
      <c r="I13" t="s">
        <v>179</v>
      </c>
      <c r="J13">
        <v>3</v>
      </c>
      <c r="K13">
        <v>3</v>
      </c>
      <c r="L13">
        <v>2</v>
      </c>
      <c r="M13">
        <f>INDEX('Express Worldwide Import'!$C$7:$R$10,MATCH(L13,'Express Worldwide Import'!$A$7:$A$10,0),MATCH("Zone "&amp;J13,'Express Worldwide Import'!$C$6:$R$6,0))*1</f>
        <v>17.38</v>
      </c>
      <c r="N13" t="s">
        <v>285</v>
      </c>
      <c r="O13" t="s">
        <v>2310</v>
      </c>
      <c r="P13" t="str">
        <f>IF(LEFT(N13,3)="Per",INDEX('Express Worldwide Import'!$C$103:$R$103,1,MATCH("Zone "&amp;J13,'Express Worldwide Import'!$C$13:$R$13,0)),"NULL")</f>
        <v>NULL</v>
      </c>
      <c r="R13" t="str">
        <f t="shared" si="0"/>
        <v>('DHL','2024-01-01','2024-12-31','12376','Import',NULL,'US','EXPRESS WW (DOC) .','Document','3',3,2,17.38,'Flat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12376</v>
      </c>
      <c r="E14" t="s">
        <v>286</v>
      </c>
      <c r="F14" t="s">
        <v>18</v>
      </c>
      <c r="G14" t="s">
        <v>17</v>
      </c>
      <c r="H14" t="s">
        <v>527</v>
      </c>
      <c r="I14" t="s">
        <v>179</v>
      </c>
      <c r="J14">
        <v>4</v>
      </c>
      <c r="K14">
        <v>0</v>
      </c>
      <c r="L14">
        <v>0.5</v>
      </c>
      <c r="M14">
        <f>INDEX('Express Worldwide Import'!$C$7:$R$10,MATCH(L14,'Express Worldwide Import'!$A$7:$A$10,0),MATCH("Zone "&amp;J14,'Express Worldwide Import'!$C$6:$R$6,0))*1</f>
        <v>13.05</v>
      </c>
      <c r="N14" t="s">
        <v>285</v>
      </c>
      <c r="O14" t="s">
        <v>2310</v>
      </c>
      <c r="P14" t="str">
        <f>IF(LEFT(N14,3)="Per",INDEX('Express Worldwide Import'!$C$103:$R$103,1,MATCH("Zone "&amp;J14,'Express Worldwide Import'!$C$13:$R$13,0)),"NULL")</f>
        <v>NULL</v>
      </c>
      <c r="R14" t="str">
        <f t="shared" si="0"/>
        <v>('DHL','2024-01-01','2024-12-31','12376','Import',NULL,'US','EXPRESS WW (DOC) .','Document','4',0,0.5,13.05,'Flat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12376</v>
      </c>
      <c r="E15" t="s">
        <v>286</v>
      </c>
      <c r="F15" t="s">
        <v>18</v>
      </c>
      <c r="G15" t="s">
        <v>17</v>
      </c>
      <c r="H15" t="s">
        <v>527</v>
      </c>
      <c r="I15" t="s">
        <v>179</v>
      </c>
      <c r="J15">
        <v>4</v>
      </c>
      <c r="K15">
        <v>1</v>
      </c>
      <c r="L15">
        <v>1</v>
      </c>
      <c r="M15">
        <f>INDEX('Express Worldwide Import'!$C$7:$R$10,MATCH(L15,'Express Worldwide Import'!$A$7:$A$10,0),MATCH("Zone "&amp;J15,'Express Worldwide Import'!$C$6:$R$6,0))*1</f>
        <v>14.8</v>
      </c>
      <c r="N15" t="s">
        <v>285</v>
      </c>
      <c r="O15" t="s">
        <v>2310</v>
      </c>
      <c r="P15" t="str">
        <f>IF(LEFT(N15,3)="Per",INDEX('Express Worldwide Import'!$C$103:$R$103,1,MATCH("Zone "&amp;J15,'Express Worldwide Import'!$C$13:$R$13,0)),"NULL")</f>
        <v>NULL</v>
      </c>
      <c r="R15" t="str">
        <f t="shared" si="0"/>
        <v>('DHL','2024-01-01','2024-12-31','12376','Import',NULL,'US','EXPRESS WW (DOC) .','Document','4',1,1,14.8,'Flat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12376</v>
      </c>
      <c r="E16" t="s">
        <v>286</v>
      </c>
      <c r="F16" t="s">
        <v>18</v>
      </c>
      <c r="G16" t="s">
        <v>17</v>
      </c>
      <c r="H16" t="s">
        <v>527</v>
      </c>
      <c r="I16" t="s">
        <v>179</v>
      </c>
      <c r="J16">
        <v>4</v>
      </c>
      <c r="K16">
        <v>2</v>
      </c>
      <c r="L16">
        <v>1.5</v>
      </c>
      <c r="M16">
        <f>INDEX('Express Worldwide Import'!$C$7:$R$10,MATCH(L16,'Express Worldwide Import'!$A$7:$A$10,0),MATCH("Zone "&amp;J16,'Express Worldwide Import'!$C$6:$R$6,0))*1</f>
        <v>16.09</v>
      </c>
      <c r="N16" t="s">
        <v>285</v>
      </c>
      <c r="O16" t="s">
        <v>2310</v>
      </c>
      <c r="P16" t="str">
        <f>IF(LEFT(N16,3)="Per",INDEX('Express Worldwide Import'!$C$103:$R$103,1,MATCH("Zone "&amp;J16,'Express Worldwide Import'!$C$13:$R$13,0)),"NULL")</f>
        <v>NULL</v>
      </c>
      <c r="R16" t="str">
        <f t="shared" si="0"/>
        <v>('DHL','2024-01-01','2024-12-31','12376','Import',NULL,'US','EXPRESS WW (DOC) .','Document','4',2,1.5,16.09,'Flat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12376</v>
      </c>
      <c r="E17" t="s">
        <v>286</v>
      </c>
      <c r="F17" t="s">
        <v>18</v>
      </c>
      <c r="G17" t="s">
        <v>17</v>
      </c>
      <c r="H17" t="s">
        <v>527</v>
      </c>
      <c r="I17" t="s">
        <v>179</v>
      </c>
      <c r="J17">
        <v>4</v>
      </c>
      <c r="K17">
        <v>3</v>
      </c>
      <c r="L17">
        <v>2</v>
      </c>
      <c r="M17">
        <f>INDEX('Express Worldwide Import'!$C$7:$R$10,MATCH(L17,'Express Worldwide Import'!$A$7:$A$10,0),MATCH("Zone "&amp;J17,'Express Worldwide Import'!$C$6:$R$6,0))*1</f>
        <v>17.38</v>
      </c>
      <c r="N17" t="s">
        <v>285</v>
      </c>
      <c r="O17" t="s">
        <v>2310</v>
      </c>
      <c r="P17" t="str">
        <f>IF(LEFT(N17,3)="Per",INDEX('Express Worldwide Import'!$C$103:$R$103,1,MATCH("Zone "&amp;J17,'Express Worldwide Import'!$C$13:$R$13,0)),"NULL")</f>
        <v>NULL</v>
      </c>
      <c r="R17" t="str">
        <f t="shared" si="0"/>
        <v>('DHL','2024-01-01','2024-12-31','12376','Import',NULL,'US','EXPRESS WW (DOC) .','Document','4',3,2,17.38,'Flat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12376</v>
      </c>
      <c r="E18" t="s">
        <v>286</v>
      </c>
      <c r="F18" t="s">
        <v>18</v>
      </c>
      <c r="G18" t="s">
        <v>17</v>
      </c>
      <c r="H18" t="s">
        <v>527</v>
      </c>
      <c r="I18" t="s">
        <v>179</v>
      </c>
      <c r="J18">
        <v>5</v>
      </c>
      <c r="K18">
        <v>0</v>
      </c>
      <c r="L18">
        <v>0.5</v>
      </c>
      <c r="M18">
        <f>INDEX('Express Worldwide Import'!$C$7:$R$10,MATCH(L18,'Express Worldwide Import'!$A$7:$A$10,0),MATCH("Zone "&amp;J18,'Express Worldwide Import'!$C$6:$R$6,0))*1</f>
        <v>13.33</v>
      </c>
      <c r="N18" t="s">
        <v>285</v>
      </c>
      <c r="O18" t="s">
        <v>2310</v>
      </c>
      <c r="P18" t="str">
        <f>IF(LEFT(N18,3)="Per",INDEX('Express Worldwide Import'!$C$103:$R$103,1,MATCH("Zone "&amp;J18,'Express Worldwide Import'!$C$13:$R$13,0)),"NULL")</f>
        <v>NULL</v>
      </c>
      <c r="R18" t="str">
        <f t="shared" si="0"/>
        <v>('DHL','2024-01-01','2024-12-31','12376','Import',NULL,'US','EXPRESS WW (DOC) .','Document','5',0,0.5,13.33,'Flat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12376</v>
      </c>
      <c r="E19" t="s">
        <v>286</v>
      </c>
      <c r="F19" t="s">
        <v>18</v>
      </c>
      <c r="G19" t="s">
        <v>17</v>
      </c>
      <c r="H19" t="s">
        <v>527</v>
      </c>
      <c r="I19" t="s">
        <v>179</v>
      </c>
      <c r="J19">
        <v>5</v>
      </c>
      <c r="K19">
        <v>1</v>
      </c>
      <c r="L19">
        <v>1</v>
      </c>
      <c r="M19">
        <f>INDEX('Express Worldwide Import'!$C$7:$R$10,MATCH(L19,'Express Worldwide Import'!$A$7:$A$10,0),MATCH("Zone "&amp;J19,'Express Worldwide Import'!$C$6:$R$6,0))*1</f>
        <v>15.32</v>
      </c>
      <c r="N19" t="s">
        <v>285</v>
      </c>
      <c r="O19" t="s">
        <v>2310</v>
      </c>
      <c r="P19" t="str">
        <f>IF(LEFT(N19,3)="Per",INDEX('Express Worldwide Import'!$C$103:$R$103,1,MATCH("Zone "&amp;J19,'Express Worldwide Import'!$C$13:$R$13,0)),"NULL")</f>
        <v>NULL</v>
      </c>
      <c r="R19" t="str">
        <f t="shared" si="0"/>
        <v>('DHL','2024-01-01','2024-12-31','12376','Import',NULL,'US','EXPRESS WW (DOC) .','Document','5',1,1,15.32,'Flat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12376</v>
      </c>
      <c r="E20" t="s">
        <v>286</v>
      </c>
      <c r="F20" t="s">
        <v>18</v>
      </c>
      <c r="G20" t="s">
        <v>17</v>
      </c>
      <c r="H20" t="s">
        <v>527</v>
      </c>
      <c r="I20" t="s">
        <v>179</v>
      </c>
      <c r="J20">
        <v>5</v>
      </c>
      <c r="K20">
        <v>2</v>
      </c>
      <c r="L20">
        <v>1.5</v>
      </c>
      <c r="M20">
        <f>INDEX('Express Worldwide Import'!$C$7:$R$10,MATCH(L20,'Express Worldwide Import'!$A$7:$A$10,0),MATCH("Zone "&amp;J20,'Express Worldwide Import'!$C$6:$R$6,0))*1</f>
        <v>16.97</v>
      </c>
      <c r="N20" t="s">
        <v>285</v>
      </c>
      <c r="O20" t="s">
        <v>2310</v>
      </c>
      <c r="P20" t="str">
        <f>IF(LEFT(N20,3)="Per",INDEX('Express Worldwide Import'!$C$103:$R$103,1,MATCH("Zone "&amp;J20,'Express Worldwide Import'!$C$13:$R$13,0)),"NULL")</f>
        <v>NULL</v>
      </c>
      <c r="R20" t="str">
        <f t="shared" si="0"/>
        <v>('DHL','2024-01-01','2024-12-31','12376','Import',NULL,'US','EXPRESS WW (DOC) .','Document','5',2,1.5,16.97,'Flat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12376</v>
      </c>
      <c r="E21" t="s">
        <v>286</v>
      </c>
      <c r="F21" t="s">
        <v>18</v>
      </c>
      <c r="G21" t="s">
        <v>17</v>
      </c>
      <c r="H21" t="s">
        <v>527</v>
      </c>
      <c r="I21" t="s">
        <v>179</v>
      </c>
      <c r="J21">
        <v>5</v>
      </c>
      <c r="K21">
        <v>3</v>
      </c>
      <c r="L21">
        <v>2</v>
      </c>
      <c r="M21">
        <f>INDEX('Express Worldwide Import'!$C$7:$R$10,MATCH(L21,'Express Worldwide Import'!$A$7:$A$10,0),MATCH("Zone "&amp;J21,'Express Worldwide Import'!$C$6:$R$6,0))*1</f>
        <v>18.62</v>
      </c>
      <c r="N21" t="s">
        <v>285</v>
      </c>
      <c r="O21" t="s">
        <v>2310</v>
      </c>
      <c r="P21" t="str">
        <f>IF(LEFT(N21,3)="Per",INDEX('Express Worldwide Import'!$C$103:$R$103,1,MATCH("Zone "&amp;J21,'Express Worldwide Import'!$C$13:$R$13,0)),"NULL")</f>
        <v>NULL</v>
      </c>
      <c r="R21" t="str">
        <f t="shared" si="0"/>
        <v>('DHL','2024-01-01','2024-12-31','12376','Import',NULL,'US','EXPRESS WW (DOC) .','Document','5',3,2,18.62,'Flat KG','AppliedMaterials_2024',NULL),</v>
      </c>
    </row>
    <row r="22" spans="1:18" x14ac:dyDescent="0.3">
      <c r="A22" t="s">
        <v>15</v>
      </c>
      <c r="B22" s="1" t="s">
        <v>21</v>
      </c>
      <c r="C22" s="1" t="s">
        <v>2309</v>
      </c>
      <c r="D22">
        <v>12376</v>
      </c>
      <c r="E22" t="s">
        <v>286</v>
      </c>
      <c r="F22" t="s">
        <v>18</v>
      </c>
      <c r="G22" t="s">
        <v>17</v>
      </c>
      <c r="H22" t="s">
        <v>527</v>
      </c>
      <c r="I22" t="s">
        <v>179</v>
      </c>
      <c r="J22">
        <v>6</v>
      </c>
      <c r="K22">
        <v>0</v>
      </c>
      <c r="L22">
        <v>0.5</v>
      </c>
      <c r="M22">
        <f>INDEX('Express Worldwide Import'!$C$7:$R$10,MATCH(L22,'Express Worldwide Import'!$A$7:$A$10,0),MATCH("Zone "&amp;J22,'Express Worldwide Import'!$C$6:$R$6,0))*1</f>
        <v>13.33</v>
      </c>
      <c r="N22" t="s">
        <v>285</v>
      </c>
      <c r="O22" t="s">
        <v>2310</v>
      </c>
      <c r="P22" t="str">
        <f>IF(LEFT(N22,3)="Per",INDEX('Express Worldwide Import'!$C$103:$R$103,1,MATCH("Zone "&amp;J22,'Express Worldwide Import'!$C$13:$R$13,0)),"NULL")</f>
        <v>NULL</v>
      </c>
      <c r="R22" t="str">
        <f t="shared" si="0"/>
        <v>('DHL','2024-01-01','2024-12-31','12376','Import',NULL,'US','EXPRESS WW (DOC) .','Document','6',0,0.5,13.33,'Flat KG','AppliedMaterials_2024',NULL),</v>
      </c>
    </row>
    <row r="23" spans="1:18" x14ac:dyDescent="0.3">
      <c r="A23" t="s">
        <v>15</v>
      </c>
      <c r="B23" s="1" t="s">
        <v>21</v>
      </c>
      <c r="C23" s="1" t="s">
        <v>2309</v>
      </c>
      <c r="D23">
        <v>12376</v>
      </c>
      <c r="E23" t="s">
        <v>286</v>
      </c>
      <c r="F23" t="s">
        <v>18</v>
      </c>
      <c r="G23" t="s">
        <v>17</v>
      </c>
      <c r="H23" t="s">
        <v>527</v>
      </c>
      <c r="I23" t="s">
        <v>179</v>
      </c>
      <c r="J23">
        <v>6</v>
      </c>
      <c r="K23">
        <v>1</v>
      </c>
      <c r="L23">
        <v>1</v>
      </c>
      <c r="M23">
        <f>INDEX('Express Worldwide Import'!$C$7:$R$10,MATCH(L23,'Express Worldwide Import'!$A$7:$A$10,0),MATCH("Zone "&amp;J23,'Express Worldwide Import'!$C$6:$R$6,0))*1</f>
        <v>15.32</v>
      </c>
      <c r="N23" t="s">
        <v>285</v>
      </c>
      <c r="O23" t="s">
        <v>2310</v>
      </c>
      <c r="P23" t="str">
        <f>IF(LEFT(N23,3)="Per",INDEX('Express Worldwide Import'!$C$103:$R$103,1,MATCH("Zone "&amp;J23,'Express Worldwide Import'!$C$13:$R$13,0)),"NULL")</f>
        <v>NULL</v>
      </c>
      <c r="R23" t="str">
        <f t="shared" si="0"/>
        <v>('DHL','2024-01-01','2024-12-31','12376','Import',NULL,'US','EXPRESS WW (DOC) .','Document','6',1,1,15.32,'Flat KG','AppliedMaterials_2024',NULL),</v>
      </c>
    </row>
    <row r="24" spans="1:18" x14ac:dyDescent="0.3">
      <c r="A24" t="s">
        <v>15</v>
      </c>
      <c r="B24" s="1" t="s">
        <v>21</v>
      </c>
      <c r="C24" s="1" t="s">
        <v>2309</v>
      </c>
      <c r="D24">
        <v>12376</v>
      </c>
      <c r="E24" t="s">
        <v>286</v>
      </c>
      <c r="F24" t="s">
        <v>18</v>
      </c>
      <c r="G24" t="s">
        <v>17</v>
      </c>
      <c r="H24" t="s">
        <v>527</v>
      </c>
      <c r="I24" t="s">
        <v>179</v>
      </c>
      <c r="J24">
        <v>6</v>
      </c>
      <c r="K24">
        <v>2</v>
      </c>
      <c r="L24">
        <v>1.5</v>
      </c>
      <c r="M24">
        <f>INDEX('Express Worldwide Import'!$C$7:$R$10,MATCH(L24,'Express Worldwide Import'!$A$7:$A$10,0),MATCH("Zone "&amp;J24,'Express Worldwide Import'!$C$6:$R$6,0))*1</f>
        <v>16.97</v>
      </c>
      <c r="N24" t="s">
        <v>285</v>
      </c>
      <c r="O24" t="s">
        <v>2310</v>
      </c>
      <c r="P24" t="str">
        <f>IF(LEFT(N24,3)="Per",INDEX('Express Worldwide Import'!$C$103:$R$103,1,MATCH("Zone "&amp;J24,'Express Worldwide Import'!$C$13:$R$13,0)),"NULL")</f>
        <v>NULL</v>
      </c>
      <c r="R24" t="str">
        <f t="shared" si="0"/>
        <v>('DHL','2024-01-01','2024-12-31','12376','Import',NULL,'US','EXPRESS WW (DOC) .','Document','6',2,1.5,16.97,'Flat KG','AppliedMaterials_2024',NULL),</v>
      </c>
    </row>
    <row r="25" spans="1:18" x14ac:dyDescent="0.3">
      <c r="A25" t="s">
        <v>15</v>
      </c>
      <c r="B25" s="1" t="s">
        <v>21</v>
      </c>
      <c r="C25" s="1" t="s">
        <v>2309</v>
      </c>
      <c r="D25">
        <v>12376</v>
      </c>
      <c r="E25" t="s">
        <v>286</v>
      </c>
      <c r="F25" t="s">
        <v>18</v>
      </c>
      <c r="G25" t="s">
        <v>17</v>
      </c>
      <c r="H25" t="s">
        <v>527</v>
      </c>
      <c r="I25" t="s">
        <v>179</v>
      </c>
      <c r="J25">
        <v>6</v>
      </c>
      <c r="K25">
        <v>3</v>
      </c>
      <c r="L25">
        <v>2</v>
      </c>
      <c r="M25">
        <f>INDEX('Express Worldwide Import'!$C$7:$R$10,MATCH(L25,'Express Worldwide Import'!$A$7:$A$10,0),MATCH("Zone "&amp;J25,'Express Worldwide Import'!$C$6:$R$6,0))*1</f>
        <v>18.62</v>
      </c>
      <c r="N25" t="s">
        <v>285</v>
      </c>
      <c r="O25" t="s">
        <v>2310</v>
      </c>
      <c r="P25" t="str">
        <f>IF(LEFT(N25,3)="Per",INDEX('Express Worldwide Import'!$C$103:$R$103,1,MATCH("Zone "&amp;J25,'Express Worldwide Import'!$C$13:$R$13,0)),"NULL")</f>
        <v>NULL</v>
      </c>
      <c r="R25" t="str">
        <f t="shared" si="0"/>
        <v>('DHL','2024-01-01','2024-12-31','12376','Import',NULL,'US','EXPRESS WW (DOC) .','Document','6',3,2,18.62,'Flat KG','AppliedMaterials_2024',NULL),</v>
      </c>
    </row>
    <row r="26" spans="1:18" x14ac:dyDescent="0.3">
      <c r="A26" t="s">
        <v>15</v>
      </c>
      <c r="B26" s="1" t="s">
        <v>21</v>
      </c>
      <c r="C26" s="1" t="s">
        <v>2309</v>
      </c>
      <c r="D26">
        <v>12376</v>
      </c>
      <c r="E26" t="s">
        <v>286</v>
      </c>
      <c r="F26" t="s">
        <v>18</v>
      </c>
      <c r="G26" t="s">
        <v>17</v>
      </c>
      <c r="H26" t="s">
        <v>527</v>
      </c>
      <c r="I26" t="s">
        <v>179</v>
      </c>
      <c r="J26">
        <v>7</v>
      </c>
      <c r="K26">
        <v>0</v>
      </c>
      <c r="L26">
        <v>0.5</v>
      </c>
      <c r="M26">
        <f>INDEX('Express Worldwide Import'!$C$7:$R$10,MATCH(L26,'Express Worldwide Import'!$A$7:$A$10,0),MATCH("Zone "&amp;J26,'Express Worldwide Import'!$C$6:$R$6,0))*1</f>
        <v>16.329999999999998</v>
      </c>
      <c r="N26" t="s">
        <v>285</v>
      </c>
      <c r="O26" t="s">
        <v>2310</v>
      </c>
      <c r="P26" t="str">
        <f>IF(LEFT(N26,3)="Per",INDEX('Express Worldwide Import'!$C$103:$R$103,1,MATCH("Zone "&amp;J26,'Express Worldwide Import'!$C$13:$R$13,0)),"NULL")</f>
        <v>NULL</v>
      </c>
      <c r="R26" t="str">
        <f t="shared" si="0"/>
        <v>('DHL','2024-01-01','2024-12-31','12376','Import',NULL,'US','EXPRESS WW (DOC) .','Document','7',0,0.5,16.33,'Flat KG','AppliedMaterials_2024',NULL),</v>
      </c>
    </row>
    <row r="27" spans="1:18" x14ac:dyDescent="0.3">
      <c r="A27" t="s">
        <v>15</v>
      </c>
      <c r="B27" s="1" t="s">
        <v>21</v>
      </c>
      <c r="C27" s="1" t="s">
        <v>2309</v>
      </c>
      <c r="D27">
        <v>12376</v>
      </c>
      <c r="E27" t="s">
        <v>286</v>
      </c>
      <c r="F27" t="s">
        <v>18</v>
      </c>
      <c r="G27" t="s">
        <v>17</v>
      </c>
      <c r="H27" t="s">
        <v>527</v>
      </c>
      <c r="I27" t="s">
        <v>179</v>
      </c>
      <c r="J27">
        <v>7</v>
      </c>
      <c r="K27">
        <v>1</v>
      </c>
      <c r="L27">
        <v>1</v>
      </c>
      <c r="M27">
        <f>INDEX('Express Worldwide Import'!$C$7:$R$10,MATCH(L27,'Express Worldwide Import'!$A$7:$A$10,0),MATCH("Zone "&amp;J27,'Express Worldwide Import'!$C$6:$R$6,0))*1</f>
        <v>18.57</v>
      </c>
      <c r="N27" t="s">
        <v>285</v>
      </c>
      <c r="O27" t="s">
        <v>2310</v>
      </c>
      <c r="P27" t="str">
        <f>IF(LEFT(N27,3)="Per",INDEX('Express Worldwide Import'!$C$103:$R$103,1,MATCH("Zone "&amp;J27,'Express Worldwide Import'!$C$13:$R$13,0)),"NULL")</f>
        <v>NULL</v>
      </c>
      <c r="R27" t="str">
        <f t="shared" si="0"/>
        <v>('DHL','2024-01-01','2024-12-31','12376','Import',NULL,'US','EXPRESS WW (DOC) .','Document','7',1,1,18.57,'Flat KG','AppliedMaterials_2024',NULL),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12376</v>
      </c>
      <c r="E28" t="s">
        <v>286</v>
      </c>
      <c r="F28" t="s">
        <v>18</v>
      </c>
      <c r="G28" t="s">
        <v>17</v>
      </c>
      <c r="H28" t="s">
        <v>527</v>
      </c>
      <c r="I28" t="s">
        <v>179</v>
      </c>
      <c r="J28">
        <v>7</v>
      </c>
      <c r="K28">
        <v>2</v>
      </c>
      <c r="L28">
        <v>1.5</v>
      </c>
      <c r="M28">
        <f>INDEX('Express Worldwide Import'!$C$7:$R$10,MATCH(L28,'Express Worldwide Import'!$A$7:$A$10,0),MATCH("Zone "&amp;J28,'Express Worldwide Import'!$C$6:$R$6,0))*1</f>
        <v>20.34</v>
      </c>
      <c r="N28" t="s">
        <v>285</v>
      </c>
      <c r="O28" t="s">
        <v>2310</v>
      </c>
      <c r="P28" t="str">
        <f>IF(LEFT(N28,3)="Per",INDEX('Express Worldwide Import'!$C$103:$R$103,1,MATCH("Zone "&amp;J28,'Express Worldwide Import'!$C$13:$R$13,0)),"NULL")</f>
        <v>NULL</v>
      </c>
      <c r="R28" t="str">
        <f t="shared" si="0"/>
        <v>('DHL','2024-01-01','2024-12-31','12376','Import',NULL,'US','EXPRESS WW (DOC) .','Document','7',2,1.5,20.34,'Flat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12376</v>
      </c>
      <c r="E29" t="s">
        <v>286</v>
      </c>
      <c r="F29" t="s">
        <v>18</v>
      </c>
      <c r="G29" t="s">
        <v>17</v>
      </c>
      <c r="H29" t="s">
        <v>527</v>
      </c>
      <c r="I29" t="s">
        <v>179</v>
      </c>
      <c r="J29">
        <v>7</v>
      </c>
      <c r="K29">
        <v>3</v>
      </c>
      <c r="L29">
        <v>2</v>
      </c>
      <c r="M29">
        <f>INDEX('Express Worldwide Import'!$C$7:$R$10,MATCH(L29,'Express Worldwide Import'!$A$7:$A$10,0),MATCH("Zone "&amp;J29,'Express Worldwide Import'!$C$6:$R$6,0))*1</f>
        <v>22.11</v>
      </c>
      <c r="N29" t="s">
        <v>285</v>
      </c>
      <c r="O29" t="s">
        <v>2310</v>
      </c>
      <c r="P29" t="str">
        <f>IF(LEFT(N29,3)="Per",INDEX('Express Worldwide Import'!$C$103:$R$103,1,MATCH("Zone "&amp;J29,'Express Worldwide Import'!$C$13:$R$13,0)),"NULL")</f>
        <v>NULL</v>
      </c>
      <c r="R29" t="str">
        <f t="shared" si="0"/>
        <v>('DHL','2024-01-01','2024-12-31','12376','Import',NULL,'US','EXPRESS WW (DOC) .','Document','7',3,2,22.11,'Flat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12376</v>
      </c>
      <c r="E30" t="s">
        <v>286</v>
      </c>
      <c r="F30" t="s">
        <v>18</v>
      </c>
      <c r="G30" t="s">
        <v>17</v>
      </c>
      <c r="H30" t="s">
        <v>527</v>
      </c>
      <c r="I30" t="s">
        <v>179</v>
      </c>
      <c r="J30">
        <v>8</v>
      </c>
      <c r="K30">
        <v>0</v>
      </c>
      <c r="L30">
        <v>0.5</v>
      </c>
      <c r="M30">
        <f>INDEX('Express Worldwide Import'!$C$7:$R$10,MATCH(L30,'Express Worldwide Import'!$A$7:$A$10,0),MATCH("Zone "&amp;J30,'Express Worldwide Import'!$C$6:$R$6,0))*1</f>
        <v>18.670000000000002</v>
      </c>
      <c r="N30" t="s">
        <v>285</v>
      </c>
      <c r="O30" t="s">
        <v>2310</v>
      </c>
      <c r="P30" t="str">
        <f>IF(LEFT(N30,3)="Per",INDEX('Express Worldwide Import'!$C$103:$R$103,1,MATCH("Zone "&amp;J30,'Express Worldwide Import'!$C$13:$R$13,0)),"NULL")</f>
        <v>NULL</v>
      </c>
      <c r="R30" t="str">
        <f t="shared" si="0"/>
        <v>('DHL','2024-01-01','2024-12-31','12376','Import',NULL,'US','EXPRESS WW (DOC) .','Document','8',0,0.5,18.67,'Flat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12376</v>
      </c>
      <c r="E31" t="s">
        <v>286</v>
      </c>
      <c r="F31" t="s">
        <v>18</v>
      </c>
      <c r="G31" t="s">
        <v>17</v>
      </c>
      <c r="H31" t="s">
        <v>527</v>
      </c>
      <c r="I31" t="s">
        <v>179</v>
      </c>
      <c r="J31">
        <v>8</v>
      </c>
      <c r="K31">
        <v>1</v>
      </c>
      <c r="L31">
        <v>1</v>
      </c>
      <c r="M31">
        <f>INDEX('Express Worldwide Import'!$C$7:$R$10,MATCH(L31,'Express Worldwide Import'!$A$7:$A$10,0),MATCH("Zone "&amp;J31,'Express Worldwide Import'!$C$6:$R$6,0))*1</f>
        <v>21.35</v>
      </c>
      <c r="N31" t="s">
        <v>285</v>
      </c>
      <c r="O31" t="s">
        <v>2310</v>
      </c>
      <c r="P31" t="str">
        <f>IF(LEFT(N31,3)="Per",INDEX('Express Worldwide Import'!$C$103:$R$103,1,MATCH("Zone "&amp;J31,'Express Worldwide Import'!$C$13:$R$13,0)),"NULL")</f>
        <v>NULL</v>
      </c>
      <c r="R31" t="str">
        <f t="shared" si="0"/>
        <v>('DHL','2024-01-01','2024-12-31','12376','Import',NULL,'US','EXPRESS WW (DOC) .','Document','8',1,1,21.35,'Flat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12376</v>
      </c>
      <c r="E32" t="s">
        <v>286</v>
      </c>
      <c r="F32" t="s">
        <v>18</v>
      </c>
      <c r="G32" t="s">
        <v>17</v>
      </c>
      <c r="H32" t="s">
        <v>527</v>
      </c>
      <c r="I32" t="s">
        <v>179</v>
      </c>
      <c r="J32">
        <v>8</v>
      </c>
      <c r="K32">
        <v>2</v>
      </c>
      <c r="L32">
        <v>1.5</v>
      </c>
      <c r="M32">
        <f>INDEX('Express Worldwide Import'!$C$7:$R$10,MATCH(L32,'Express Worldwide Import'!$A$7:$A$10,0),MATCH("Zone "&amp;J32,'Express Worldwide Import'!$C$6:$R$6,0))*1</f>
        <v>23.49</v>
      </c>
      <c r="N32" t="s">
        <v>285</v>
      </c>
      <c r="O32" t="s">
        <v>2310</v>
      </c>
      <c r="P32" t="str">
        <f>IF(LEFT(N32,3)="Per",INDEX('Express Worldwide Import'!$C$103:$R$103,1,MATCH("Zone "&amp;J32,'Express Worldwide Import'!$C$13:$R$13,0)),"NULL")</f>
        <v>NULL</v>
      </c>
      <c r="R32" t="str">
        <f t="shared" si="0"/>
        <v>('DHL','2024-01-01','2024-12-31','12376','Import',NULL,'US','EXPRESS WW (DOC) .','Document','8',2,1.5,23.49,'Flat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12376</v>
      </c>
      <c r="E33" t="s">
        <v>286</v>
      </c>
      <c r="F33" t="s">
        <v>18</v>
      </c>
      <c r="G33" t="s">
        <v>17</v>
      </c>
      <c r="H33" t="s">
        <v>527</v>
      </c>
      <c r="I33" t="s">
        <v>179</v>
      </c>
      <c r="J33">
        <v>8</v>
      </c>
      <c r="K33">
        <v>3</v>
      </c>
      <c r="L33">
        <v>2</v>
      </c>
      <c r="M33">
        <f>INDEX('Express Worldwide Import'!$C$7:$R$10,MATCH(L33,'Express Worldwide Import'!$A$7:$A$10,0),MATCH("Zone "&amp;J33,'Express Worldwide Import'!$C$6:$R$6,0))*1</f>
        <v>25.63</v>
      </c>
      <c r="N33" t="s">
        <v>285</v>
      </c>
      <c r="O33" t="s">
        <v>2310</v>
      </c>
      <c r="P33" t="str">
        <f>IF(LEFT(N33,3)="Per",INDEX('Express Worldwide Import'!$C$103:$R$103,1,MATCH("Zone "&amp;J33,'Express Worldwide Import'!$C$13:$R$13,0)),"NULL")</f>
        <v>NULL</v>
      </c>
      <c r="R33" t="str">
        <f t="shared" si="0"/>
        <v>('DHL','2024-01-01','2024-12-31','12376','Import',NULL,'US','EXPRESS WW (DOC) .','Document','8',3,2,25.63,'Flat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12376</v>
      </c>
      <c r="E34" t="s">
        <v>286</v>
      </c>
      <c r="F34" t="s">
        <v>18</v>
      </c>
      <c r="G34" t="s">
        <v>17</v>
      </c>
      <c r="H34" t="s">
        <v>527</v>
      </c>
      <c r="I34" t="s">
        <v>179</v>
      </c>
      <c r="J34">
        <v>9</v>
      </c>
      <c r="K34">
        <v>0</v>
      </c>
      <c r="L34">
        <v>0.5</v>
      </c>
      <c r="M34">
        <f>INDEX('Express Worldwide Import'!$C$7:$R$10,MATCH(L34,'Express Worldwide Import'!$A$7:$A$10,0),MATCH("Zone "&amp;J34,'Express Worldwide Import'!$C$6:$R$6,0))*1</f>
        <v>16.579999999999998</v>
      </c>
      <c r="N34" t="s">
        <v>285</v>
      </c>
      <c r="O34" t="s">
        <v>2310</v>
      </c>
      <c r="P34" t="str">
        <f>IF(LEFT(N34,3)="Per",INDEX('Express Worldwide Import'!$C$103:$R$103,1,MATCH("Zone "&amp;J34,'Express Worldwide Import'!$C$13:$R$13,0)),"NULL")</f>
        <v>NULL</v>
      </c>
      <c r="R34" t="str">
        <f t="shared" si="0"/>
        <v>('DHL','2024-01-01','2024-12-31','12376','Import',NULL,'US','EXPRESS WW (DOC) .','Document','9',0,0.5,16.58,'Flat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12376</v>
      </c>
      <c r="E35" t="s">
        <v>286</v>
      </c>
      <c r="F35" t="s">
        <v>18</v>
      </c>
      <c r="G35" t="s">
        <v>17</v>
      </c>
      <c r="H35" t="s">
        <v>527</v>
      </c>
      <c r="I35" t="s">
        <v>179</v>
      </c>
      <c r="J35">
        <v>9</v>
      </c>
      <c r="K35">
        <v>1</v>
      </c>
      <c r="L35">
        <v>1</v>
      </c>
      <c r="M35">
        <f>INDEX('Express Worldwide Import'!$C$7:$R$10,MATCH(L35,'Express Worldwide Import'!$A$7:$A$10,0),MATCH("Zone "&amp;J35,'Express Worldwide Import'!$C$6:$R$6,0))*1</f>
        <v>20.97</v>
      </c>
      <c r="N35" t="s">
        <v>285</v>
      </c>
      <c r="O35" t="s">
        <v>2310</v>
      </c>
      <c r="P35" t="str">
        <f>IF(LEFT(N35,3)="Per",INDEX('Express Worldwide Import'!$C$103:$R$103,1,MATCH("Zone "&amp;J35,'Express Worldwide Import'!$C$13:$R$13,0)),"NULL")</f>
        <v>NULL</v>
      </c>
      <c r="R35" t="str">
        <f t="shared" si="0"/>
        <v>('DHL','2024-01-01','2024-12-31','12376','Import',NULL,'US','EXPRESS WW (DOC) .','Document','9',1,1,20.97,'Flat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12376</v>
      </c>
      <c r="E36" t="s">
        <v>286</v>
      </c>
      <c r="F36" t="s">
        <v>18</v>
      </c>
      <c r="G36" t="s">
        <v>17</v>
      </c>
      <c r="H36" t="s">
        <v>527</v>
      </c>
      <c r="I36" t="s">
        <v>179</v>
      </c>
      <c r="J36">
        <v>9</v>
      </c>
      <c r="K36">
        <v>2</v>
      </c>
      <c r="L36">
        <v>1.5</v>
      </c>
      <c r="M36">
        <f>INDEX('Express Worldwide Import'!$C$7:$R$10,MATCH(L36,'Express Worldwide Import'!$A$7:$A$10,0),MATCH("Zone "&amp;J36,'Express Worldwide Import'!$C$6:$R$6,0))*1</f>
        <v>24.25</v>
      </c>
      <c r="N36" t="s">
        <v>285</v>
      </c>
      <c r="O36" t="s">
        <v>2310</v>
      </c>
      <c r="P36" t="str">
        <f>IF(LEFT(N36,3)="Per",INDEX('Express Worldwide Import'!$C$103:$R$103,1,MATCH("Zone "&amp;J36,'Express Worldwide Import'!$C$13:$R$13,0)),"NULL")</f>
        <v>NULL</v>
      </c>
      <c r="R36" t="str">
        <f t="shared" si="0"/>
        <v>('DHL','2024-01-01','2024-12-31','12376','Import',NULL,'US','EXPRESS WW (DOC) .','Document','9',2,1.5,24.25,'Flat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12376</v>
      </c>
      <c r="E37" t="s">
        <v>286</v>
      </c>
      <c r="F37" t="s">
        <v>18</v>
      </c>
      <c r="G37" t="s">
        <v>17</v>
      </c>
      <c r="H37" t="s">
        <v>527</v>
      </c>
      <c r="I37" t="s">
        <v>179</v>
      </c>
      <c r="J37">
        <v>9</v>
      </c>
      <c r="K37">
        <v>3</v>
      </c>
      <c r="L37">
        <v>2</v>
      </c>
      <c r="M37">
        <f>INDEX('Express Worldwide Import'!$C$7:$R$10,MATCH(L37,'Express Worldwide Import'!$A$7:$A$10,0),MATCH("Zone "&amp;J37,'Express Worldwide Import'!$C$6:$R$6,0))*1</f>
        <v>27.53</v>
      </c>
      <c r="N37" t="s">
        <v>285</v>
      </c>
      <c r="O37" t="s">
        <v>2310</v>
      </c>
      <c r="P37" t="str">
        <f>IF(LEFT(N37,3)="Per",INDEX('Express Worldwide Import'!$C$103:$R$103,1,MATCH("Zone "&amp;J37,'Express Worldwide Import'!$C$13:$R$13,0)),"NULL")</f>
        <v>NULL</v>
      </c>
      <c r="R37" t="str">
        <f t="shared" si="0"/>
        <v>('DHL','2024-01-01','2024-12-31','12376','Import',NULL,'US','EXPRESS WW (DOC) .','Document','9',3,2,27.53,'Flat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12376</v>
      </c>
      <c r="E38" t="s">
        <v>286</v>
      </c>
      <c r="F38" t="s">
        <v>18</v>
      </c>
      <c r="G38" t="s">
        <v>17</v>
      </c>
      <c r="H38" t="s">
        <v>527</v>
      </c>
      <c r="I38" t="s">
        <v>179</v>
      </c>
      <c r="J38">
        <v>10</v>
      </c>
      <c r="K38">
        <v>0</v>
      </c>
      <c r="L38">
        <v>0.5</v>
      </c>
      <c r="M38">
        <f>INDEX('Express Worldwide Import'!$C$7:$R$10,MATCH(L38,'Express Worldwide Import'!$A$7:$A$10,0),MATCH("Zone "&amp;J38,'Express Worldwide Import'!$C$6:$R$6,0))*1</f>
        <v>17.32</v>
      </c>
      <c r="N38" t="s">
        <v>285</v>
      </c>
      <c r="O38" t="s">
        <v>2310</v>
      </c>
      <c r="P38" t="str">
        <f>IF(LEFT(N38,3)="Per",INDEX('Express Worldwide Import'!$C$103:$R$103,1,MATCH("Zone "&amp;J38,'Express Worldwide Import'!$C$13:$R$13,0)),"NULL")</f>
        <v>NULL</v>
      </c>
      <c r="R38" t="str">
        <f t="shared" si="0"/>
        <v>('DHL','2024-01-01','2024-12-31','12376','Import',NULL,'US','EXPRESS WW (DOC) .','Document','10',0,0.5,17.32,'Flat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12376</v>
      </c>
      <c r="E39" t="s">
        <v>286</v>
      </c>
      <c r="F39" t="s">
        <v>18</v>
      </c>
      <c r="G39" t="s">
        <v>17</v>
      </c>
      <c r="H39" t="s">
        <v>527</v>
      </c>
      <c r="I39" t="s">
        <v>179</v>
      </c>
      <c r="J39">
        <v>10</v>
      </c>
      <c r="K39">
        <v>1</v>
      </c>
      <c r="L39">
        <v>1</v>
      </c>
      <c r="M39">
        <f>INDEX('Express Worldwide Import'!$C$7:$R$10,MATCH(L39,'Express Worldwide Import'!$A$7:$A$10,0),MATCH("Zone "&amp;J39,'Express Worldwide Import'!$C$6:$R$6,0))*1</f>
        <v>22.67</v>
      </c>
      <c r="N39" t="s">
        <v>285</v>
      </c>
      <c r="O39" t="s">
        <v>2310</v>
      </c>
      <c r="P39" t="str">
        <f>IF(LEFT(N39,3)="Per",INDEX('Express Worldwide Import'!$C$103:$R$103,1,MATCH("Zone "&amp;J39,'Express Worldwide Import'!$C$13:$R$13,0)),"NULL")</f>
        <v>NULL</v>
      </c>
      <c r="R39" t="str">
        <f t="shared" si="0"/>
        <v>('DHL','2024-01-01','2024-12-31','12376','Import',NULL,'US','EXPRESS WW (DOC) .','Document','10',1,1,22.67,'Flat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12376</v>
      </c>
      <c r="E40" t="s">
        <v>286</v>
      </c>
      <c r="F40" t="s">
        <v>18</v>
      </c>
      <c r="G40" t="s">
        <v>17</v>
      </c>
      <c r="H40" t="s">
        <v>527</v>
      </c>
      <c r="I40" t="s">
        <v>179</v>
      </c>
      <c r="J40">
        <v>10</v>
      </c>
      <c r="K40">
        <v>2</v>
      </c>
      <c r="L40">
        <v>1.5</v>
      </c>
      <c r="M40">
        <f>INDEX('Express Worldwide Import'!$C$7:$R$10,MATCH(L40,'Express Worldwide Import'!$A$7:$A$10,0),MATCH("Zone "&amp;J40,'Express Worldwide Import'!$C$6:$R$6,0))*1</f>
        <v>26.71</v>
      </c>
      <c r="N40" t="s">
        <v>285</v>
      </c>
      <c r="O40" t="s">
        <v>2310</v>
      </c>
      <c r="P40" t="str">
        <f>IF(LEFT(N40,3)="Per",INDEX('Express Worldwide Import'!$C$103:$R$103,1,MATCH("Zone "&amp;J40,'Express Worldwide Import'!$C$13:$R$13,0)),"NULL")</f>
        <v>NULL</v>
      </c>
      <c r="R40" t="str">
        <f t="shared" si="0"/>
        <v>('DHL','2024-01-01','2024-12-31','12376','Import',NULL,'US','EXPRESS WW (DOC) .','Document','10',2,1.5,26.71,'Flat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12376</v>
      </c>
      <c r="E41" t="s">
        <v>286</v>
      </c>
      <c r="F41" t="s">
        <v>18</v>
      </c>
      <c r="G41" t="s">
        <v>17</v>
      </c>
      <c r="H41" t="s">
        <v>527</v>
      </c>
      <c r="I41" t="s">
        <v>179</v>
      </c>
      <c r="J41">
        <v>10</v>
      </c>
      <c r="K41">
        <v>3</v>
      </c>
      <c r="L41">
        <v>2</v>
      </c>
      <c r="M41">
        <f>INDEX('Express Worldwide Import'!$C$7:$R$10,MATCH(L41,'Express Worldwide Import'!$A$7:$A$10,0),MATCH("Zone "&amp;J41,'Express Worldwide Import'!$C$6:$R$6,0))*1</f>
        <v>30.75</v>
      </c>
      <c r="N41" t="s">
        <v>285</v>
      </c>
      <c r="O41" t="s">
        <v>2310</v>
      </c>
      <c r="P41" t="str">
        <f>IF(LEFT(N41,3)="Per",INDEX('Express Worldwide Import'!$C$103:$R$103,1,MATCH("Zone "&amp;J41,'Express Worldwide Import'!$C$13:$R$13,0)),"NULL")</f>
        <v>NULL</v>
      </c>
      <c r="R41" t="str">
        <f t="shared" si="0"/>
        <v>('DHL','2024-01-01','2024-12-31','12376','Import',NULL,'US','EXPRESS WW (DOC) .','Document','10',3,2,30.75,'Flat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12376</v>
      </c>
      <c r="E42" t="s">
        <v>286</v>
      </c>
      <c r="F42" t="s">
        <v>18</v>
      </c>
      <c r="G42" t="s">
        <v>17</v>
      </c>
      <c r="H42" t="s">
        <v>527</v>
      </c>
      <c r="I42" t="s">
        <v>179</v>
      </c>
      <c r="J42">
        <v>11</v>
      </c>
      <c r="K42">
        <v>0</v>
      </c>
      <c r="L42">
        <v>0.5</v>
      </c>
      <c r="M42">
        <f>INDEX('Express Worldwide Import'!$C$7:$R$10,MATCH(L42,'Express Worldwide Import'!$A$7:$A$10,0),MATCH("Zone "&amp;J42,'Express Worldwide Import'!$C$6:$R$6,0))*1</f>
        <v>20.45</v>
      </c>
      <c r="N42" t="s">
        <v>285</v>
      </c>
      <c r="O42" t="s">
        <v>2310</v>
      </c>
      <c r="P42" t="str">
        <f>IF(LEFT(N42,3)="Per",INDEX('Express Worldwide Import'!$C$103:$R$103,1,MATCH("Zone "&amp;J42,'Express Worldwide Import'!$C$13:$R$13,0)),"NULL")</f>
        <v>NULL</v>
      </c>
      <c r="R42" t="str">
        <f t="shared" si="0"/>
        <v>('DHL','2024-01-01','2024-12-31','12376','Import',NULL,'US','EXPRESS WW (DOC) .','Document','11',0,0.5,20.45,'Flat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12376</v>
      </c>
      <c r="E43" t="s">
        <v>286</v>
      </c>
      <c r="F43" t="s">
        <v>18</v>
      </c>
      <c r="G43" t="s">
        <v>17</v>
      </c>
      <c r="H43" t="s">
        <v>527</v>
      </c>
      <c r="I43" t="s">
        <v>179</v>
      </c>
      <c r="J43">
        <v>11</v>
      </c>
      <c r="K43">
        <v>1</v>
      </c>
      <c r="L43">
        <v>1</v>
      </c>
      <c r="M43">
        <f>INDEX('Express Worldwide Import'!$C$7:$R$10,MATCH(L43,'Express Worldwide Import'!$A$7:$A$10,0),MATCH("Zone "&amp;J43,'Express Worldwide Import'!$C$6:$R$6,0))*1</f>
        <v>26.49</v>
      </c>
      <c r="N43" t="s">
        <v>285</v>
      </c>
      <c r="O43" t="s">
        <v>2310</v>
      </c>
      <c r="P43" t="str">
        <f>IF(LEFT(N43,3)="Per",INDEX('Express Worldwide Import'!$C$103:$R$103,1,MATCH("Zone "&amp;J43,'Express Worldwide Import'!$C$13:$R$13,0)),"NULL")</f>
        <v>NULL</v>
      </c>
      <c r="R43" t="str">
        <f t="shared" si="0"/>
        <v>('DHL','2024-01-01','2024-12-31','12376','Import',NULL,'US','EXPRESS WW (DOC) .','Document','11',1,1,26.49,'Flat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12376</v>
      </c>
      <c r="E44" t="s">
        <v>286</v>
      </c>
      <c r="F44" t="s">
        <v>18</v>
      </c>
      <c r="G44" t="s">
        <v>17</v>
      </c>
      <c r="H44" t="s">
        <v>527</v>
      </c>
      <c r="I44" t="s">
        <v>179</v>
      </c>
      <c r="J44">
        <v>11</v>
      </c>
      <c r="K44">
        <v>2</v>
      </c>
      <c r="L44">
        <v>1.5</v>
      </c>
      <c r="M44">
        <f>INDEX('Express Worldwide Import'!$C$7:$R$10,MATCH(L44,'Express Worldwide Import'!$A$7:$A$10,0),MATCH("Zone "&amp;J44,'Express Worldwide Import'!$C$6:$R$6,0))*1</f>
        <v>31.74</v>
      </c>
      <c r="N44" t="s">
        <v>285</v>
      </c>
      <c r="O44" t="s">
        <v>2310</v>
      </c>
      <c r="P44" t="str">
        <f>IF(LEFT(N44,3)="Per",INDEX('Express Worldwide Import'!$C$103:$R$103,1,MATCH("Zone "&amp;J44,'Express Worldwide Import'!$C$13:$R$13,0)),"NULL")</f>
        <v>NULL</v>
      </c>
      <c r="R44" t="str">
        <f t="shared" si="0"/>
        <v>('DHL','2024-01-01','2024-12-31','12376','Import',NULL,'US','EXPRESS WW (DOC) .','Document','11',2,1.5,31.74,'Flat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12376</v>
      </c>
      <c r="E45" t="s">
        <v>286</v>
      </c>
      <c r="F45" t="s">
        <v>18</v>
      </c>
      <c r="G45" t="s">
        <v>17</v>
      </c>
      <c r="H45" t="s">
        <v>527</v>
      </c>
      <c r="I45" t="s">
        <v>179</v>
      </c>
      <c r="J45">
        <v>11</v>
      </c>
      <c r="K45">
        <v>3</v>
      </c>
      <c r="L45">
        <v>2</v>
      </c>
      <c r="M45">
        <f>INDEX('Express Worldwide Import'!$C$7:$R$10,MATCH(L45,'Express Worldwide Import'!$A$7:$A$10,0),MATCH("Zone "&amp;J45,'Express Worldwide Import'!$C$6:$R$6,0))*1</f>
        <v>36.99</v>
      </c>
      <c r="N45" t="s">
        <v>285</v>
      </c>
      <c r="O45" t="s">
        <v>2310</v>
      </c>
      <c r="P45" t="str">
        <f>IF(LEFT(N45,3)="Per",INDEX('Express Worldwide Import'!$C$103:$R$103,1,MATCH("Zone "&amp;J45,'Express Worldwide Import'!$C$13:$R$13,0)),"NULL")</f>
        <v>NULL</v>
      </c>
      <c r="R45" t="str">
        <f t="shared" si="0"/>
        <v>('DHL','2024-01-01','2024-12-31','12376','Import',NULL,'US','EXPRESS WW (DOC) .','Document','11',3,2,36.99,'Flat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12376</v>
      </c>
      <c r="E46" t="s">
        <v>286</v>
      </c>
      <c r="F46" t="s">
        <v>18</v>
      </c>
      <c r="G46" t="s">
        <v>17</v>
      </c>
      <c r="H46" t="s">
        <v>2315</v>
      </c>
      <c r="I46" t="s">
        <v>19</v>
      </c>
      <c r="J46">
        <v>1</v>
      </c>
      <c r="K46">
        <v>0</v>
      </c>
      <c r="L46">
        <v>0.5</v>
      </c>
      <c r="M46">
        <f>INDEX('Express Worldwide Import'!$C$14:$R$114,MATCH(L46,'Express Worldwide Import'!$B$14:$B$114,0),MATCH("Zone "&amp;J46,'Express Worldwide Import'!$C$13:$R$13,0))*1</f>
        <v>13.64</v>
      </c>
      <c r="N46" t="s">
        <v>285</v>
      </c>
      <c r="O46" t="s">
        <v>2310</v>
      </c>
      <c r="P46" t="str">
        <f>IF(LEFT(N46,3)="Per",INDEX('Express Worldwide Import'!$C$103:$R$103,1,MATCH("Zone "&amp;J46,'Express Worldwide Import'!$C$13:$R$13,0))*1,"NULL")</f>
        <v>NULL</v>
      </c>
      <c r="R46" t="str">
        <f t="shared" si="0"/>
        <v>('DHL','2024-01-01','2024-12-31','12376','Import',NULL,'US','EXPRESS WW (EU)','Non-Document','1',0,0.5,13.64,'Flat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12376</v>
      </c>
      <c r="E47" t="s">
        <v>286</v>
      </c>
      <c r="F47" t="s">
        <v>18</v>
      </c>
      <c r="G47" t="s">
        <v>17</v>
      </c>
      <c r="H47" t="s">
        <v>2315</v>
      </c>
      <c r="I47" t="s">
        <v>19</v>
      </c>
      <c r="J47">
        <v>1</v>
      </c>
      <c r="K47">
        <v>0.5</v>
      </c>
      <c r="L47">
        <v>1</v>
      </c>
      <c r="M47">
        <f>INDEX('Express Worldwide Import'!$C$14:$R$114,MATCH(L47,'Express Worldwide Import'!$B$14:$B$114,0),MATCH("Zone "&amp;J47,'Express Worldwide Import'!$C$13:$R$13,0))*1</f>
        <v>15.15</v>
      </c>
      <c r="N47" t="s">
        <v>285</v>
      </c>
      <c r="O47" t="s">
        <v>2310</v>
      </c>
      <c r="P47" t="str">
        <f>IF(LEFT(N47,3)="Per",INDEX('Express Worldwide Import'!$C$103:$R$103,1,MATCH("Zone "&amp;J47,'Express Worldwide Import'!$C$13:$R$13,0))*1,"NULL")</f>
        <v>NULL</v>
      </c>
      <c r="R47" t="str">
        <f t="shared" si="0"/>
        <v>('DHL','2024-01-01','2024-12-31','12376','Import',NULL,'US','EXPRESS WW (EU)','Non-Document','1',0.5,1,15.15,'Flat KG','AppliedMaterials_2024',NULL),</v>
      </c>
    </row>
    <row r="48" spans="1:18" x14ac:dyDescent="0.3">
      <c r="A48" t="s">
        <v>15</v>
      </c>
      <c r="B48" s="1" t="s">
        <v>21</v>
      </c>
      <c r="C48" s="1" t="s">
        <v>2309</v>
      </c>
      <c r="D48">
        <v>12376</v>
      </c>
      <c r="E48" t="s">
        <v>286</v>
      </c>
      <c r="F48" t="s">
        <v>18</v>
      </c>
      <c r="G48" t="s">
        <v>17</v>
      </c>
      <c r="H48" t="s">
        <v>2315</v>
      </c>
      <c r="I48" t="s">
        <v>19</v>
      </c>
      <c r="J48">
        <v>1</v>
      </c>
      <c r="K48">
        <v>1</v>
      </c>
      <c r="L48">
        <f>L47+0.5</f>
        <v>1.5</v>
      </c>
      <c r="M48">
        <f>INDEX('Express Worldwide Import'!$C$14:$R$114,MATCH(L48,'Express Worldwide Import'!$B$14:$B$114,0),MATCH("Zone "&amp;J48,'Express Worldwide Import'!$C$13:$R$13,0))*1</f>
        <v>16.350000000000001</v>
      </c>
      <c r="N48" t="s">
        <v>285</v>
      </c>
      <c r="O48" t="s">
        <v>2310</v>
      </c>
      <c r="P48" t="str">
        <f>IF(LEFT(N48,3)="Per",INDEX('Express Worldwide Import'!$C$103:$R$103,1,MATCH("Zone "&amp;J48,'Express Worldwide Import'!$C$13:$R$13,0))*1,"NULL")</f>
        <v>NULL</v>
      </c>
      <c r="R48" t="str">
        <f t="shared" si="0"/>
        <v>('DHL','2024-01-01','2024-12-31','12376','Import',NULL,'US','EXPRESS WW (EU)','Non-Document','1',1,1.5,16.35,'Flat KG','AppliedMaterials_2024',NULL),</v>
      </c>
    </row>
    <row r="49" spans="1:18" x14ac:dyDescent="0.3">
      <c r="A49" t="s">
        <v>15</v>
      </c>
      <c r="B49" s="1" t="s">
        <v>21</v>
      </c>
      <c r="C49" s="1" t="s">
        <v>2309</v>
      </c>
      <c r="D49">
        <v>12376</v>
      </c>
      <c r="E49" t="s">
        <v>286</v>
      </c>
      <c r="F49" t="s">
        <v>18</v>
      </c>
      <c r="G49" t="s">
        <v>17</v>
      </c>
      <c r="H49" t="s">
        <v>2315</v>
      </c>
      <c r="I49" t="s">
        <v>19</v>
      </c>
      <c r="J49">
        <v>1</v>
      </c>
      <c r="K49">
        <v>1.5</v>
      </c>
      <c r="L49">
        <f t="shared" ref="L49:L65" si="1">L48+0.5</f>
        <v>2</v>
      </c>
      <c r="M49">
        <f>INDEX('Express Worldwide Import'!$C$14:$R$114,MATCH(L49,'Express Worldwide Import'!$B$14:$B$114,0),MATCH("Zone "&amp;J49,'Express Worldwide Import'!$C$13:$R$13,0))*1</f>
        <v>17.55</v>
      </c>
      <c r="N49" t="s">
        <v>285</v>
      </c>
      <c r="O49" t="s">
        <v>2310</v>
      </c>
      <c r="P49" t="str">
        <f>IF(LEFT(N49,3)="Per",INDEX('Express Worldwide Import'!$C$103:$R$103,1,MATCH("Zone "&amp;J49,'Express Worldwide Import'!$C$13:$R$13,0))*1,"NULL")</f>
        <v>NULL</v>
      </c>
      <c r="R49" t="str">
        <f t="shared" si="0"/>
        <v>('DHL','2024-01-01','2024-12-31','12376','Import',NULL,'US','EXPRESS WW (EU)','Non-Document','1',1.5,2,17.55,'Flat KG','AppliedMaterials_2024',NULL),</v>
      </c>
    </row>
    <row r="50" spans="1:18" x14ac:dyDescent="0.3">
      <c r="A50" t="s">
        <v>15</v>
      </c>
      <c r="B50" s="1" t="s">
        <v>21</v>
      </c>
      <c r="C50" s="1" t="s">
        <v>2309</v>
      </c>
      <c r="D50">
        <v>12376</v>
      </c>
      <c r="E50" t="s">
        <v>286</v>
      </c>
      <c r="F50" t="s">
        <v>18</v>
      </c>
      <c r="G50" t="s">
        <v>17</v>
      </c>
      <c r="H50" t="s">
        <v>2315</v>
      </c>
      <c r="I50" t="s">
        <v>19</v>
      </c>
      <c r="J50">
        <v>1</v>
      </c>
      <c r="K50">
        <v>2</v>
      </c>
      <c r="L50">
        <f t="shared" si="1"/>
        <v>2.5</v>
      </c>
      <c r="M50">
        <f>INDEX('Express Worldwide Import'!$C$14:$R$114,MATCH(L50,'Express Worldwide Import'!$B$14:$B$114,0),MATCH("Zone "&amp;J50,'Express Worldwide Import'!$C$13:$R$13,0))*1</f>
        <v>18.260000000000002</v>
      </c>
      <c r="N50" t="s">
        <v>285</v>
      </c>
      <c r="O50" t="s">
        <v>2310</v>
      </c>
      <c r="P50" t="str">
        <f>IF(LEFT(N50,3)="Per",INDEX('Express Worldwide Import'!$C$103:$R$103,1,MATCH("Zone "&amp;J50,'Express Worldwide Import'!$C$13:$R$13,0))*1,"NULL")</f>
        <v>NULL</v>
      </c>
      <c r="R50" t="str">
        <f t="shared" si="0"/>
        <v>('DHL','2024-01-01','2024-12-31','12376','Import',NULL,'US','EXPRESS WW (EU)','Non-Document','1',2,2.5,18.26,'Flat KG','AppliedMaterials_2024',NULL),</v>
      </c>
    </row>
    <row r="51" spans="1:18" x14ac:dyDescent="0.3">
      <c r="A51" t="s">
        <v>15</v>
      </c>
      <c r="B51" s="1" t="s">
        <v>21</v>
      </c>
      <c r="C51" s="1" t="s">
        <v>2309</v>
      </c>
      <c r="D51">
        <v>12376</v>
      </c>
      <c r="E51" t="s">
        <v>286</v>
      </c>
      <c r="F51" t="s">
        <v>18</v>
      </c>
      <c r="G51" t="s">
        <v>17</v>
      </c>
      <c r="H51" t="s">
        <v>2315</v>
      </c>
      <c r="I51" t="s">
        <v>19</v>
      </c>
      <c r="J51">
        <v>1</v>
      </c>
      <c r="K51">
        <v>2.5</v>
      </c>
      <c r="L51">
        <f t="shared" si="1"/>
        <v>3</v>
      </c>
      <c r="M51">
        <f>INDEX('Express Worldwide Import'!$C$14:$R$114,MATCH(L51,'Express Worldwide Import'!$B$14:$B$114,0),MATCH("Zone "&amp;J51,'Express Worldwide Import'!$C$13:$R$13,0))*1</f>
        <v>18.84</v>
      </c>
      <c r="N51" t="s">
        <v>285</v>
      </c>
      <c r="O51" t="s">
        <v>2310</v>
      </c>
      <c r="P51" t="str">
        <f>IF(LEFT(N51,3)="Per",INDEX('Express Worldwide Import'!$C$103:$R$103,1,MATCH("Zone "&amp;J51,'Express Worldwide Import'!$C$13:$R$13,0))*1,"NULL")</f>
        <v>NULL</v>
      </c>
      <c r="R51" t="str">
        <f t="shared" si="0"/>
        <v>('DHL','2024-01-01','2024-12-31','12376','Import',NULL,'US','EXPRESS WW (EU)','Non-Document','1',2.5,3,18.84,'Flat KG','AppliedMaterials_2024',NULL),</v>
      </c>
    </row>
    <row r="52" spans="1:18" x14ac:dyDescent="0.3">
      <c r="A52" t="s">
        <v>15</v>
      </c>
      <c r="B52" s="1" t="s">
        <v>21</v>
      </c>
      <c r="C52" s="1" t="s">
        <v>2309</v>
      </c>
      <c r="D52">
        <v>12376</v>
      </c>
      <c r="E52" t="s">
        <v>286</v>
      </c>
      <c r="F52" t="s">
        <v>18</v>
      </c>
      <c r="G52" t="s">
        <v>17</v>
      </c>
      <c r="H52" t="s">
        <v>2315</v>
      </c>
      <c r="I52" t="s">
        <v>19</v>
      </c>
      <c r="J52">
        <v>1</v>
      </c>
      <c r="K52">
        <v>3</v>
      </c>
      <c r="L52">
        <f t="shared" si="1"/>
        <v>3.5</v>
      </c>
      <c r="M52">
        <f>INDEX('Express Worldwide Import'!$C$14:$R$114,MATCH(L52,'Express Worldwide Import'!$B$14:$B$114,0),MATCH("Zone "&amp;J52,'Express Worldwide Import'!$C$13:$R$13,0))*1</f>
        <v>19.420000000000002</v>
      </c>
      <c r="N52" t="s">
        <v>285</v>
      </c>
      <c r="O52" t="s">
        <v>2310</v>
      </c>
      <c r="P52" t="str">
        <f>IF(LEFT(N52,3)="Per",INDEX('Express Worldwide Import'!$C$103:$R$103,1,MATCH("Zone "&amp;J52,'Express Worldwide Import'!$C$13:$R$13,0))*1,"NULL")</f>
        <v>NULL</v>
      </c>
      <c r="R52" t="str">
        <f t="shared" si="0"/>
        <v>('DHL','2024-01-01','2024-12-31','12376','Import',NULL,'US','EXPRESS WW (EU)','Non-Document','1',3,3.5,19.42,'Flat KG','AppliedMaterials_2024',NULL),</v>
      </c>
    </row>
    <row r="53" spans="1:18" x14ac:dyDescent="0.3">
      <c r="A53" t="s">
        <v>15</v>
      </c>
      <c r="B53" s="1" t="s">
        <v>21</v>
      </c>
      <c r="C53" s="1" t="s">
        <v>2309</v>
      </c>
      <c r="D53">
        <v>12376</v>
      </c>
      <c r="E53" t="s">
        <v>286</v>
      </c>
      <c r="F53" t="s">
        <v>18</v>
      </c>
      <c r="G53" t="s">
        <v>17</v>
      </c>
      <c r="H53" t="s">
        <v>2315</v>
      </c>
      <c r="I53" t="s">
        <v>19</v>
      </c>
      <c r="J53">
        <v>1</v>
      </c>
      <c r="K53">
        <v>3.5</v>
      </c>
      <c r="L53">
        <f t="shared" si="1"/>
        <v>4</v>
      </c>
      <c r="M53">
        <f>INDEX('Express Worldwide Import'!$C$14:$R$114,MATCH(L53,'Express Worldwide Import'!$B$14:$B$114,0),MATCH("Zone "&amp;J53,'Express Worldwide Import'!$C$13:$R$13,0))*1</f>
        <v>20</v>
      </c>
      <c r="N53" t="s">
        <v>285</v>
      </c>
      <c r="O53" t="s">
        <v>2310</v>
      </c>
      <c r="P53" t="str">
        <f>IF(LEFT(N53,3)="Per",INDEX('Express Worldwide Import'!$C$103:$R$103,1,MATCH("Zone "&amp;J53,'Express Worldwide Import'!$C$13:$R$13,0))*1,"NULL")</f>
        <v>NULL</v>
      </c>
      <c r="R53" t="str">
        <f t="shared" si="0"/>
        <v>('DHL','2024-01-01','2024-12-31','12376','Import',NULL,'US','EXPRESS WW (EU)','Non-Document','1',3.5,4,20,'Flat KG','AppliedMaterials_2024',NULL),</v>
      </c>
    </row>
    <row r="54" spans="1:18" x14ac:dyDescent="0.3">
      <c r="A54" t="s">
        <v>15</v>
      </c>
      <c r="B54" s="1" t="s">
        <v>21</v>
      </c>
      <c r="C54" s="1" t="s">
        <v>2309</v>
      </c>
      <c r="D54">
        <v>12376</v>
      </c>
      <c r="E54" t="s">
        <v>286</v>
      </c>
      <c r="F54" t="s">
        <v>18</v>
      </c>
      <c r="G54" t="s">
        <v>17</v>
      </c>
      <c r="H54" t="s">
        <v>2315</v>
      </c>
      <c r="I54" t="s">
        <v>19</v>
      </c>
      <c r="J54">
        <v>1</v>
      </c>
      <c r="K54">
        <v>4</v>
      </c>
      <c r="L54">
        <f t="shared" si="1"/>
        <v>4.5</v>
      </c>
      <c r="M54">
        <f>INDEX('Express Worldwide Import'!$C$14:$R$114,MATCH(L54,'Express Worldwide Import'!$B$14:$B$114,0),MATCH("Zone "&amp;J54,'Express Worldwide Import'!$C$13:$R$13,0))*1</f>
        <v>20.58</v>
      </c>
      <c r="N54" t="s">
        <v>285</v>
      </c>
      <c r="O54" t="s">
        <v>2310</v>
      </c>
      <c r="P54" t="str">
        <f>IF(LEFT(N54,3)="Per",INDEX('Express Worldwide Import'!$C$103:$R$103,1,MATCH("Zone "&amp;J54,'Express Worldwide Import'!$C$13:$R$13,0))*1,"NULL")</f>
        <v>NULL</v>
      </c>
      <c r="R54" t="str">
        <f t="shared" si="0"/>
        <v>('DHL','2024-01-01','2024-12-31','12376','Import',NULL,'US','EXPRESS WW (EU)','Non-Document','1',4,4.5,20.58,'Flat KG','AppliedMaterials_2024',NULL),</v>
      </c>
    </row>
    <row r="55" spans="1:18" x14ac:dyDescent="0.3">
      <c r="A55" t="s">
        <v>15</v>
      </c>
      <c r="B55" s="1" t="s">
        <v>21</v>
      </c>
      <c r="C55" s="1" t="s">
        <v>2309</v>
      </c>
      <c r="D55">
        <v>12376</v>
      </c>
      <c r="E55" t="s">
        <v>286</v>
      </c>
      <c r="F55" t="s">
        <v>18</v>
      </c>
      <c r="G55" t="s">
        <v>17</v>
      </c>
      <c r="H55" t="s">
        <v>2315</v>
      </c>
      <c r="I55" t="s">
        <v>19</v>
      </c>
      <c r="J55">
        <v>1</v>
      </c>
      <c r="K55">
        <v>4.5</v>
      </c>
      <c r="L55">
        <f t="shared" si="1"/>
        <v>5</v>
      </c>
      <c r="M55">
        <f>INDEX('Express Worldwide Import'!$C$14:$R$114,MATCH(L55,'Express Worldwide Import'!$B$14:$B$114,0),MATCH("Zone "&amp;J55,'Express Worldwide Import'!$C$13:$R$13,0))*1</f>
        <v>21.16</v>
      </c>
      <c r="N55" t="s">
        <v>285</v>
      </c>
      <c r="O55" t="s">
        <v>2310</v>
      </c>
      <c r="P55" t="str">
        <f>IF(LEFT(N55,3)="Per",INDEX('Express Worldwide Import'!$C$103:$R$103,1,MATCH("Zone "&amp;J55,'Express Worldwide Import'!$C$13:$R$13,0))*1,"NULL")</f>
        <v>NULL</v>
      </c>
      <c r="R55" t="str">
        <f t="shared" si="0"/>
        <v>('DHL','2024-01-01','2024-12-31','12376','Import',NULL,'US','EXPRESS WW (EU)','Non-Document','1',4.5,5,21.16,'Flat KG','AppliedMaterials_2024',NULL),</v>
      </c>
    </row>
    <row r="56" spans="1:18" x14ac:dyDescent="0.3">
      <c r="A56" t="s">
        <v>15</v>
      </c>
      <c r="B56" s="1" t="s">
        <v>21</v>
      </c>
      <c r="C56" s="1" t="s">
        <v>2309</v>
      </c>
      <c r="D56">
        <v>12376</v>
      </c>
      <c r="E56" t="s">
        <v>286</v>
      </c>
      <c r="F56" t="s">
        <v>18</v>
      </c>
      <c r="G56" t="s">
        <v>17</v>
      </c>
      <c r="H56" t="s">
        <v>2315</v>
      </c>
      <c r="I56" t="s">
        <v>19</v>
      </c>
      <c r="J56">
        <v>1</v>
      </c>
      <c r="K56">
        <v>5</v>
      </c>
      <c r="L56">
        <f t="shared" si="1"/>
        <v>5.5</v>
      </c>
      <c r="M56">
        <f>INDEX('Express Worldwide Import'!$C$14:$R$114,MATCH(L56,'Express Worldwide Import'!$B$14:$B$114,0),MATCH("Zone "&amp;J56,'Express Worldwide Import'!$C$13:$R$13,0))*1</f>
        <v>21.79</v>
      </c>
      <c r="N56" t="s">
        <v>285</v>
      </c>
      <c r="O56" t="s">
        <v>2310</v>
      </c>
      <c r="P56" t="str">
        <f>IF(LEFT(N56,3)="Per",INDEX('Express Worldwide Import'!$C$103:$R$103,1,MATCH("Zone "&amp;J56,'Express Worldwide Import'!$C$13:$R$13,0))*1,"NULL")</f>
        <v>NULL</v>
      </c>
      <c r="R56" t="str">
        <f t="shared" si="0"/>
        <v>('DHL','2024-01-01','2024-12-31','12376','Import',NULL,'US','EXPRESS WW (EU)','Non-Document','1',5,5.5,21.79,'Flat KG','AppliedMaterials_2024',NULL),</v>
      </c>
    </row>
    <row r="57" spans="1:18" x14ac:dyDescent="0.3">
      <c r="A57" t="s">
        <v>15</v>
      </c>
      <c r="B57" s="1" t="s">
        <v>21</v>
      </c>
      <c r="C57" s="1" t="s">
        <v>2309</v>
      </c>
      <c r="D57">
        <v>12376</v>
      </c>
      <c r="E57" t="s">
        <v>286</v>
      </c>
      <c r="F57" t="s">
        <v>18</v>
      </c>
      <c r="G57" t="s">
        <v>17</v>
      </c>
      <c r="H57" t="s">
        <v>2315</v>
      </c>
      <c r="I57" t="s">
        <v>19</v>
      </c>
      <c r="J57">
        <v>1</v>
      </c>
      <c r="K57">
        <v>5.5</v>
      </c>
      <c r="L57">
        <f t="shared" si="1"/>
        <v>6</v>
      </c>
      <c r="M57">
        <f>INDEX('Express Worldwide Import'!$C$14:$R$114,MATCH(L57,'Express Worldwide Import'!$B$14:$B$114,0),MATCH("Zone "&amp;J57,'Express Worldwide Import'!$C$13:$R$13,0))*1</f>
        <v>22.42</v>
      </c>
      <c r="N57" t="s">
        <v>285</v>
      </c>
      <c r="O57" t="s">
        <v>2310</v>
      </c>
      <c r="P57" t="str">
        <f>IF(LEFT(N57,3)="Per",INDEX('Express Worldwide Import'!$C$103:$R$103,1,MATCH("Zone "&amp;J57,'Express Worldwide Import'!$C$13:$R$13,0))*1,"NULL")</f>
        <v>NULL</v>
      </c>
      <c r="R57" t="str">
        <f t="shared" si="0"/>
        <v>('DHL','2024-01-01','2024-12-31','12376','Import',NULL,'US','EXPRESS WW (EU)','Non-Document','1',5.5,6,22.42,'Flat KG','AppliedMaterials_2024',NULL),</v>
      </c>
    </row>
    <row r="58" spans="1:18" x14ac:dyDescent="0.3">
      <c r="A58" t="s">
        <v>15</v>
      </c>
      <c r="B58" s="1" t="s">
        <v>21</v>
      </c>
      <c r="C58" s="1" t="s">
        <v>2309</v>
      </c>
      <c r="D58">
        <v>12376</v>
      </c>
      <c r="E58" t="s">
        <v>286</v>
      </c>
      <c r="F58" t="s">
        <v>18</v>
      </c>
      <c r="G58" t="s">
        <v>17</v>
      </c>
      <c r="H58" t="s">
        <v>2315</v>
      </c>
      <c r="I58" t="s">
        <v>19</v>
      </c>
      <c r="J58">
        <v>1</v>
      </c>
      <c r="K58">
        <v>6</v>
      </c>
      <c r="L58">
        <f t="shared" si="1"/>
        <v>6.5</v>
      </c>
      <c r="M58">
        <f>INDEX('Express Worldwide Import'!$C$14:$R$114,MATCH(L58,'Express Worldwide Import'!$B$14:$B$114,0),MATCH("Zone "&amp;J58,'Express Worldwide Import'!$C$13:$R$13,0))*1</f>
        <v>23.05</v>
      </c>
      <c r="N58" t="s">
        <v>285</v>
      </c>
      <c r="O58" t="s">
        <v>2310</v>
      </c>
      <c r="P58" t="str">
        <f>IF(LEFT(N58,3)="Per",INDEX('Express Worldwide Import'!$C$103:$R$103,1,MATCH("Zone "&amp;J58,'Express Worldwide Import'!$C$13:$R$13,0))*1,"NULL")</f>
        <v>NULL</v>
      </c>
      <c r="R58" t="str">
        <f t="shared" si="0"/>
        <v>('DHL','2024-01-01','2024-12-31','12376','Import',NULL,'US','EXPRESS WW (EU)','Non-Document','1',6,6.5,23.05,'Flat KG','AppliedMaterials_2024',NULL),</v>
      </c>
    </row>
    <row r="59" spans="1:18" x14ac:dyDescent="0.3">
      <c r="A59" t="s">
        <v>15</v>
      </c>
      <c r="B59" s="1" t="s">
        <v>21</v>
      </c>
      <c r="C59" s="1" t="s">
        <v>2309</v>
      </c>
      <c r="D59">
        <v>12376</v>
      </c>
      <c r="E59" t="s">
        <v>286</v>
      </c>
      <c r="F59" t="s">
        <v>18</v>
      </c>
      <c r="G59" t="s">
        <v>17</v>
      </c>
      <c r="H59" t="s">
        <v>2315</v>
      </c>
      <c r="I59" t="s">
        <v>19</v>
      </c>
      <c r="J59">
        <v>1</v>
      </c>
      <c r="K59">
        <v>6.5</v>
      </c>
      <c r="L59">
        <f t="shared" si="1"/>
        <v>7</v>
      </c>
      <c r="M59">
        <f>INDEX('Express Worldwide Import'!$C$14:$R$114,MATCH(L59,'Express Worldwide Import'!$B$14:$B$114,0),MATCH("Zone "&amp;J59,'Express Worldwide Import'!$C$13:$R$13,0))*1</f>
        <v>23.68</v>
      </c>
      <c r="N59" t="s">
        <v>285</v>
      </c>
      <c r="O59" t="s">
        <v>2310</v>
      </c>
      <c r="P59" t="str">
        <f>IF(LEFT(N59,3)="Per",INDEX('Express Worldwide Import'!$C$103:$R$103,1,MATCH("Zone "&amp;J59,'Express Worldwide Import'!$C$13:$R$13,0))*1,"NULL")</f>
        <v>NULL</v>
      </c>
      <c r="R59" t="str">
        <f t="shared" si="0"/>
        <v>('DHL','2024-01-01','2024-12-31','12376','Import',NULL,'US','EXPRESS WW (EU)','Non-Document','1',6.5,7,23.68,'Flat KG','AppliedMaterials_2024',NULL),</v>
      </c>
    </row>
    <row r="60" spans="1:18" x14ac:dyDescent="0.3">
      <c r="A60" t="s">
        <v>15</v>
      </c>
      <c r="B60" s="1" t="s">
        <v>21</v>
      </c>
      <c r="C60" s="1" t="s">
        <v>2309</v>
      </c>
      <c r="D60">
        <v>12376</v>
      </c>
      <c r="E60" t="s">
        <v>286</v>
      </c>
      <c r="F60" t="s">
        <v>18</v>
      </c>
      <c r="G60" t="s">
        <v>17</v>
      </c>
      <c r="H60" t="s">
        <v>2315</v>
      </c>
      <c r="I60" t="s">
        <v>19</v>
      </c>
      <c r="J60">
        <v>1</v>
      </c>
      <c r="K60">
        <v>7</v>
      </c>
      <c r="L60">
        <f t="shared" si="1"/>
        <v>7.5</v>
      </c>
      <c r="M60">
        <f>INDEX('Express Worldwide Import'!$C$14:$R$114,MATCH(L60,'Express Worldwide Import'!$B$14:$B$114,0),MATCH("Zone "&amp;J60,'Express Worldwide Import'!$C$13:$R$13,0))*1</f>
        <v>24.31</v>
      </c>
      <c r="N60" t="s">
        <v>285</v>
      </c>
      <c r="O60" t="s">
        <v>2310</v>
      </c>
      <c r="P60" t="str">
        <f>IF(LEFT(N60,3)="Per",INDEX('Express Worldwide Import'!$C$103:$R$103,1,MATCH("Zone "&amp;J60,'Express Worldwide Import'!$C$13:$R$13,0))*1,"NULL")</f>
        <v>NULL</v>
      </c>
      <c r="R60" t="str">
        <f t="shared" si="0"/>
        <v>('DHL','2024-01-01','2024-12-31','12376','Import',NULL,'US','EXPRESS WW (EU)','Non-Document','1',7,7.5,24.31,'Flat KG','AppliedMaterials_2024',NULL),</v>
      </c>
    </row>
    <row r="61" spans="1:18" x14ac:dyDescent="0.3">
      <c r="A61" t="s">
        <v>15</v>
      </c>
      <c r="B61" s="1" t="s">
        <v>21</v>
      </c>
      <c r="C61" s="1" t="s">
        <v>2309</v>
      </c>
      <c r="D61">
        <v>12376</v>
      </c>
      <c r="E61" t="s">
        <v>286</v>
      </c>
      <c r="F61" t="s">
        <v>18</v>
      </c>
      <c r="G61" t="s">
        <v>17</v>
      </c>
      <c r="H61" t="s">
        <v>2315</v>
      </c>
      <c r="I61" t="s">
        <v>19</v>
      </c>
      <c r="J61">
        <v>1</v>
      </c>
      <c r="K61">
        <v>7.5</v>
      </c>
      <c r="L61">
        <f t="shared" si="1"/>
        <v>8</v>
      </c>
      <c r="M61">
        <f>INDEX('Express Worldwide Import'!$C$14:$R$114,MATCH(L61,'Express Worldwide Import'!$B$14:$B$114,0),MATCH("Zone "&amp;J61,'Express Worldwide Import'!$C$13:$R$13,0))*1</f>
        <v>24.94</v>
      </c>
      <c r="N61" t="s">
        <v>285</v>
      </c>
      <c r="O61" t="s">
        <v>2310</v>
      </c>
      <c r="P61" t="str">
        <f>IF(LEFT(N61,3)="Per",INDEX('Express Worldwide Import'!$C$103:$R$103,1,MATCH("Zone "&amp;J61,'Express Worldwide Import'!$C$13:$R$13,0))*1,"NULL")</f>
        <v>NULL</v>
      </c>
      <c r="R61" t="str">
        <f t="shared" si="0"/>
        <v>('DHL','2024-01-01','2024-12-31','12376','Import',NULL,'US','EXPRESS WW (EU)','Non-Document','1',7.5,8,24.94,'Flat KG','AppliedMaterials_2024',NULL),</v>
      </c>
    </row>
    <row r="62" spans="1:18" x14ac:dyDescent="0.3">
      <c r="A62" t="s">
        <v>15</v>
      </c>
      <c r="B62" s="1" t="s">
        <v>21</v>
      </c>
      <c r="C62" s="1" t="s">
        <v>2309</v>
      </c>
      <c r="D62">
        <v>12376</v>
      </c>
      <c r="E62" t="s">
        <v>286</v>
      </c>
      <c r="F62" t="s">
        <v>18</v>
      </c>
      <c r="G62" t="s">
        <v>17</v>
      </c>
      <c r="H62" t="s">
        <v>2315</v>
      </c>
      <c r="I62" t="s">
        <v>19</v>
      </c>
      <c r="J62">
        <v>1</v>
      </c>
      <c r="K62">
        <v>8</v>
      </c>
      <c r="L62">
        <f t="shared" si="1"/>
        <v>8.5</v>
      </c>
      <c r="M62">
        <f>INDEX('Express Worldwide Import'!$C$14:$R$114,MATCH(L62,'Express Worldwide Import'!$B$14:$B$114,0),MATCH("Zone "&amp;J62,'Express Worldwide Import'!$C$13:$R$13,0))*1</f>
        <v>25.57</v>
      </c>
      <c r="N62" t="s">
        <v>285</v>
      </c>
      <c r="O62" t="s">
        <v>2310</v>
      </c>
      <c r="P62" t="str">
        <f>IF(LEFT(N62,3)="Per",INDEX('Express Worldwide Import'!$C$103:$R$103,1,MATCH("Zone "&amp;J62,'Express Worldwide Import'!$C$13:$R$13,0))*1,"NULL")</f>
        <v>NULL</v>
      </c>
      <c r="R62" t="str">
        <f t="shared" si="0"/>
        <v>('DHL','2024-01-01','2024-12-31','12376','Import',NULL,'US','EXPRESS WW (EU)','Non-Document','1',8,8.5,25.57,'Flat KG','AppliedMaterials_2024',NULL),</v>
      </c>
    </row>
    <row r="63" spans="1:18" x14ac:dyDescent="0.3">
      <c r="A63" t="s">
        <v>15</v>
      </c>
      <c r="B63" s="1" t="s">
        <v>21</v>
      </c>
      <c r="C63" s="1" t="s">
        <v>2309</v>
      </c>
      <c r="D63">
        <v>12376</v>
      </c>
      <c r="E63" t="s">
        <v>286</v>
      </c>
      <c r="F63" t="s">
        <v>18</v>
      </c>
      <c r="G63" t="s">
        <v>17</v>
      </c>
      <c r="H63" t="s">
        <v>2315</v>
      </c>
      <c r="I63" t="s">
        <v>19</v>
      </c>
      <c r="J63">
        <v>1</v>
      </c>
      <c r="K63">
        <v>8.5</v>
      </c>
      <c r="L63">
        <f t="shared" si="1"/>
        <v>9</v>
      </c>
      <c r="M63">
        <f>INDEX('Express Worldwide Import'!$C$14:$R$114,MATCH(L63,'Express Worldwide Import'!$B$14:$B$114,0),MATCH("Zone "&amp;J63,'Express Worldwide Import'!$C$13:$R$13,0))*1</f>
        <v>26.2</v>
      </c>
      <c r="N63" t="s">
        <v>285</v>
      </c>
      <c r="O63" t="s">
        <v>2310</v>
      </c>
      <c r="P63" t="str">
        <f>IF(LEFT(N63,3)="Per",INDEX('Express Worldwide Import'!$C$103:$R$103,1,MATCH("Zone "&amp;J63,'Express Worldwide Import'!$C$13:$R$13,0))*1,"NULL")</f>
        <v>NULL</v>
      </c>
      <c r="R63" t="str">
        <f t="shared" si="0"/>
        <v>('DHL','2024-01-01','2024-12-31','12376','Import',NULL,'US','EXPRESS WW (EU)','Non-Document','1',8.5,9,26.2,'Flat KG','AppliedMaterials_2024',NULL),</v>
      </c>
    </row>
    <row r="64" spans="1:18" x14ac:dyDescent="0.3">
      <c r="A64" t="s">
        <v>15</v>
      </c>
      <c r="B64" s="1" t="s">
        <v>21</v>
      </c>
      <c r="C64" s="1" t="s">
        <v>2309</v>
      </c>
      <c r="D64">
        <v>12376</v>
      </c>
      <c r="E64" t="s">
        <v>286</v>
      </c>
      <c r="F64" t="s">
        <v>18</v>
      </c>
      <c r="G64" t="s">
        <v>17</v>
      </c>
      <c r="H64" t="s">
        <v>2315</v>
      </c>
      <c r="I64" t="s">
        <v>19</v>
      </c>
      <c r="J64">
        <v>1</v>
      </c>
      <c r="K64">
        <v>9</v>
      </c>
      <c r="L64">
        <f t="shared" si="1"/>
        <v>9.5</v>
      </c>
      <c r="M64">
        <f>INDEX('Express Worldwide Import'!$C$14:$R$114,MATCH(L64,'Express Worldwide Import'!$B$14:$B$114,0),MATCH("Zone "&amp;J64,'Express Worldwide Import'!$C$13:$R$13,0))*1</f>
        <v>26.83</v>
      </c>
      <c r="N64" t="s">
        <v>285</v>
      </c>
      <c r="O64" t="s">
        <v>2310</v>
      </c>
      <c r="P64" t="str">
        <f>IF(LEFT(N64,3)="Per",INDEX('Express Worldwide Import'!$C$103:$R$103,1,MATCH("Zone "&amp;J64,'Express Worldwide Import'!$C$13:$R$13,0))*1,"NULL")</f>
        <v>NULL</v>
      </c>
      <c r="R64" t="str">
        <f t="shared" si="0"/>
        <v>('DHL','2024-01-01','2024-12-31','12376','Import',NULL,'US','EXPRESS WW (EU)','Non-Document','1',9,9.5,26.83,'Flat KG','AppliedMaterials_2024',NULL),</v>
      </c>
    </row>
    <row r="65" spans="1:18" x14ac:dyDescent="0.3">
      <c r="A65" t="s">
        <v>15</v>
      </c>
      <c r="B65" s="1" t="s">
        <v>21</v>
      </c>
      <c r="C65" s="1" t="s">
        <v>2309</v>
      </c>
      <c r="D65">
        <v>12376</v>
      </c>
      <c r="E65" t="s">
        <v>286</v>
      </c>
      <c r="F65" t="s">
        <v>18</v>
      </c>
      <c r="G65" t="s">
        <v>17</v>
      </c>
      <c r="H65" t="s">
        <v>2315</v>
      </c>
      <c r="I65" t="s">
        <v>19</v>
      </c>
      <c r="J65">
        <v>1</v>
      </c>
      <c r="K65">
        <v>9.5</v>
      </c>
      <c r="L65">
        <f t="shared" si="1"/>
        <v>10</v>
      </c>
      <c r="M65">
        <f>INDEX('Express Worldwide Import'!$C$14:$R$114,MATCH(L65,'Express Worldwide Import'!$B$14:$B$114,0),MATCH("Zone "&amp;J65,'Express Worldwide Import'!$C$13:$R$13,0))*1</f>
        <v>27.46</v>
      </c>
      <c r="N65" t="s">
        <v>285</v>
      </c>
      <c r="O65" t="s">
        <v>2310</v>
      </c>
      <c r="P65" t="str">
        <f>IF(LEFT(N65,3)="Per",INDEX('Express Worldwide Import'!$C$103:$R$103,1,MATCH("Zone "&amp;J65,'Express Worldwide Import'!$C$13:$R$13,0))*1,"NULL")</f>
        <v>NULL</v>
      </c>
      <c r="R65" t="str">
        <f t="shared" si="0"/>
        <v>('DHL','2024-01-01','2024-12-31','12376','Import',NULL,'US','EXPRESS WW (EU)','Non-Document','1',9.5,10,27.46,'Flat KG','AppliedMaterials_2024',NULL),</v>
      </c>
    </row>
    <row r="66" spans="1:18" x14ac:dyDescent="0.3">
      <c r="A66" t="s">
        <v>15</v>
      </c>
      <c r="B66" s="1" t="s">
        <v>21</v>
      </c>
      <c r="C66" s="1" t="s">
        <v>2309</v>
      </c>
      <c r="D66">
        <v>12376</v>
      </c>
      <c r="E66" t="s">
        <v>286</v>
      </c>
      <c r="F66" t="s">
        <v>18</v>
      </c>
      <c r="G66" t="s">
        <v>17</v>
      </c>
      <c r="H66" t="s">
        <v>2315</v>
      </c>
      <c r="I66" t="s">
        <v>19</v>
      </c>
      <c r="J66">
        <v>1</v>
      </c>
      <c r="K66">
        <v>10</v>
      </c>
      <c r="L66">
        <v>20</v>
      </c>
      <c r="M66">
        <f>INDEX('Express Worldwide Import'!$C$14:$R$114,MATCH(L66,'Express Worldwide Import'!$B$14:$B$114,0),MATCH("Zone "&amp;J66,'Express Worldwide Import'!$C$13:$R$13,0))*1</f>
        <v>0.48</v>
      </c>
      <c r="N66" t="s">
        <v>530</v>
      </c>
      <c r="O66" t="s">
        <v>2310</v>
      </c>
      <c r="P66">
        <f>M65</f>
        <v>27.46</v>
      </c>
      <c r="R66" t="str">
        <f t="shared" si="0"/>
        <v>('DHL','2024-01-01','2024-12-31','12376','Import',NULL,'US','EXPRESS WW (EU)','Non-Document','1',10,20,0.48,'Per0.5KG_A','AppliedMaterials_2024',27.46),</v>
      </c>
    </row>
    <row r="67" spans="1:18" x14ac:dyDescent="0.3">
      <c r="A67" t="s">
        <v>15</v>
      </c>
      <c r="B67" s="1" t="s">
        <v>21</v>
      </c>
      <c r="C67" s="1" t="s">
        <v>2309</v>
      </c>
      <c r="D67">
        <v>12376</v>
      </c>
      <c r="E67" t="s">
        <v>286</v>
      </c>
      <c r="F67" t="s">
        <v>18</v>
      </c>
      <c r="G67" t="s">
        <v>17</v>
      </c>
      <c r="H67" t="s">
        <v>2315</v>
      </c>
      <c r="I67" t="s">
        <v>19</v>
      </c>
      <c r="J67">
        <v>1</v>
      </c>
      <c r="K67">
        <v>20</v>
      </c>
      <c r="L67">
        <v>30</v>
      </c>
      <c r="M67">
        <f>INDEX('Express Worldwide Import'!$C$14:$R$114,MATCH(L67,'Express Worldwide Import'!$B$14:$B$114,0),MATCH("Zone "&amp;J67,'Express Worldwide Import'!$C$13:$R$13,0))*1</f>
        <v>0.49</v>
      </c>
      <c r="N67" t="s">
        <v>530</v>
      </c>
      <c r="O67" t="s">
        <v>2310</v>
      </c>
      <c r="P67">
        <f t="shared" ref="P67:P70" si="2">P66+(L66-K66)*2*M66</f>
        <v>37.06</v>
      </c>
      <c r="R67" t="str">
        <f t="shared" si="0"/>
        <v>('DHL','2024-01-01','2024-12-31','12376','Import',NULL,'US','EXPRESS WW (EU)','Non-Document','1',20,30,0.49,'Per0.5KG_A','AppliedMaterials_2024',37.06),</v>
      </c>
    </row>
    <row r="68" spans="1:18" x14ac:dyDescent="0.3">
      <c r="A68" t="s">
        <v>15</v>
      </c>
      <c r="B68" s="1" t="s">
        <v>21</v>
      </c>
      <c r="C68" s="1" t="s">
        <v>2309</v>
      </c>
      <c r="D68">
        <v>12376</v>
      </c>
      <c r="E68" t="s">
        <v>286</v>
      </c>
      <c r="F68" t="s">
        <v>18</v>
      </c>
      <c r="G68" t="s">
        <v>17</v>
      </c>
      <c r="H68" t="s">
        <v>2315</v>
      </c>
      <c r="I68" t="s">
        <v>19</v>
      </c>
      <c r="J68">
        <v>1</v>
      </c>
      <c r="K68">
        <v>30</v>
      </c>
      <c r="L68">
        <v>70</v>
      </c>
      <c r="M68">
        <f>INDEX('Express Worldwide Import'!$C$14:$R$114,MATCH(L68,'Express Worldwide Import'!$B$14:$B$114,0),MATCH("Zone "&amp;J68,'Express Worldwide Import'!$C$13:$R$13,0))*1</f>
        <v>0.79</v>
      </c>
      <c r="N68" t="s">
        <v>530</v>
      </c>
      <c r="O68" t="s">
        <v>2310</v>
      </c>
      <c r="P68">
        <f t="shared" si="2"/>
        <v>46.86</v>
      </c>
      <c r="R68" t="str">
        <f t="shared" ref="R68:R131" si="3">SUBSTITUTE(IF(OR(ROW(A68)=2,MOD(ROW(A68),1000)=0),"insert into tnl_rating.dbo.dhl_express_rate_master values ('DHL','"&amp;B68&amp;"','"&amp;C68&amp;"','"&amp;D68&amp;"','"&amp;E68&amp;"','"&amp;F68&amp;"','"&amp;G68&amp;"','"&amp;H68&amp;"','"&amp;I68&amp;"','"&amp;J68&amp;"',"&amp;K68&amp;","&amp;L68&amp;","&amp;M68&amp;",'"&amp;N68&amp;"','"&amp;O68&amp;"',"&amp;P68&amp;"),",IF(OR(A69="",MOD(ROW(A69),1000)=0),"('DHL','"&amp;B68&amp;"','"&amp;C68&amp;"','"&amp;D68&amp;"','"&amp;E68&amp;"','"&amp;F68&amp;"','"&amp;G68&amp;"','"&amp;H68&amp;"','"&amp;I68&amp;"','"&amp;J68&amp;"',"&amp;K68&amp;","&amp;L68&amp;","&amp;M68&amp;",'"&amp;N68&amp;"','"&amp;O68&amp;"',"&amp;P68&amp;")","('DHL','"&amp;B68&amp;"','"&amp;C68&amp;"','"&amp;D68&amp;"','"&amp;E68&amp;"','"&amp;F68&amp;"','"&amp;G68&amp;"','"&amp;H68&amp;"','"&amp;I68&amp;"','"&amp;J68&amp;"',"&amp;K68&amp;","&amp;L68&amp;","&amp;M68&amp;",'"&amp;N68&amp;"','"&amp;O68&amp;"',"&amp;P68&amp;"),")),"'NULL'","NULL")</f>
        <v>('DHL','2024-01-01','2024-12-31','12376','Import',NULL,'US','EXPRESS WW (EU)','Non-Document','1',30,70,0.79,'Per0.5KG_A','AppliedMaterials_2024',46.86),</v>
      </c>
    </row>
    <row r="69" spans="1:18" x14ac:dyDescent="0.3">
      <c r="A69" t="s">
        <v>15</v>
      </c>
      <c r="B69" s="1" t="s">
        <v>21</v>
      </c>
      <c r="C69" s="1" t="s">
        <v>2309</v>
      </c>
      <c r="D69">
        <v>12376</v>
      </c>
      <c r="E69" t="s">
        <v>286</v>
      </c>
      <c r="F69" t="s">
        <v>18</v>
      </c>
      <c r="G69" t="s">
        <v>17</v>
      </c>
      <c r="H69" t="s">
        <v>2315</v>
      </c>
      <c r="I69" t="s">
        <v>19</v>
      </c>
      <c r="J69">
        <v>1</v>
      </c>
      <c r="K69">
        <v>70</v>
      </c>
      <c r="L69">
        <v>300</v>
      </c>
      <c r="M69">
        <f>INDEX('Express Worldwide Import'!$C$14:$R$114,MATCH(L69,'Express Worldwide Import'!$B$14:$B$114,0),MATCH("Zone "&amp;J69,'Express Worldwide Import'!$C$13:$R$13,0))*1</f>
        <v>1.45</v>
      </c>
      <c r="N69" t="s">
        <v>530</v>
      </c>
      <c r="O69" t="s">
        <v>2310</v>
      </c>
      <c r="P69">
        <f t="shared" si="2"/>
        <v>110.06</v>
      </c>
      <c r="R69" t="str">
        <f t="shared" si="3"/>
        <v>('DHL','2024-01-01','2024-12-31','12376','Import',NULL,'US','EXPRESS WW (EU)','Non-Document','1',70,300,1.45,'Per0.5KG_A','AppliedMaterials_2024',110.06),</v>
      </c>
    </row>
    <row r="70" spans="1:18" x14ac:dyDescent="0.3">
      <c r="A70" t="s">
        <v>15</v>
      </c>
      <c r="B70" s="1" t="s">
        <v>21</v>
      </c>
      <c r="C70" s="1" t="s">
        <v>2309</v>
      </c>
      <c r="D70">
        <v>12376</v>
      </c>
      <c r="E70" t="s">
        <v>286</v>
      </c>
      <c r="F70" t="s">
        <v>18</v>
      </c>
      <c r="G70" t="s">
        <v>17</v>
      </c>
      <c r="H70" t="s">
        <v>2315</v>
      </c>
      <c r="I70" t="s">
        <v>19</v>
      </c>
      <c r="J70">
        <v>1</v>
      </c>
      <c r="K70">
        <v>300</v>
      </c>
      <c r="L70">
        <v>99999</v>
      </c>
      <c r="M70">
        <f>INDEX('Express Worldwide Import'!$C$14:$R$114,MATCH(L70,'Express Worldwide Import'!$B$14:$B$114,0),MATCH("Zone "&amp;J70,'Express Worldwide Import'!$C$13:$R$13,0))*1</f>
        <v>1.41</v>
      </c>
      <c r="N70" t="s">
        <v>530</v>
      </c>
      <c r="O70" t="s">
        <v>2310</v>
      </c>
      <c r="P70">
        <f t="shared" si="2"/>
        <v>777.06</v>
      </c>
      <c r="R70" t="str">
        <f t="shared" si="3"/>
        <v>('DHL','2024-01-01','2024-12-31','12376','Import',NULL,'US','EXPRESS WW (EU)','Non-Document','1',300,99999,1.41,'Per0.5KG_A','AppliedMaterials_2024',777.06),</v>
      </c>
    </row>
    <row r="71" spans="1:18" x14ac:dyDescent="0.3">
      <c r="A71" t="str">
        <f>A46</f>
        <v>DHL</v>
      </c>
      <c r="B71" s="1" t="s">
        <v>21</v>
      </c>
      <c r="C71" s="1" t="s">
        <v>2309</v>
      </c>
      <c r="D71">
        <v>12376</v>
      </c>
      <c r="E71" t="str">
        <f t="shared" ref="E71:N71" si="4">E46</f>
        <v>Import</v>
      </c>
      <c r="F71" t="str">
        <f t="shared" si="4"/>
        <v>NULL</v>
      </c>
      <c r="G71" t="str">
        <f t="shared" si="4"/>
        <v>US</v>
      </c>
      <c r="H71" t="s">
        <v>2315</v>
      </c>
      <c r="I71" t="str">
        <f t="shared" si="4"/>
        <v>Non-Document</v>
      </c>
      <c r="J71">
        <f>J46+1</f>
        <v>2</v>
      </c>
      <c r="K71">
        <f t="shared" si="4"/>
        <v>0</v>
      </c>
      <c r="L71">
        <f t="shared" si="4"/>
        <v>0.5</v>
      </c>
      <c r="M71">
        <f>INDEX('Express Worldwide Import'!$C$14:$R$114,MATCH(L71,'Express Worldwide Import'!$B$14:$B$114,0),MATCH("Zone "&amp;J71,'Express Worldwide Import'!$C$13:$R$13,0))*1</f>
        <v>12.06</v>
      </c>
      <c r="N71" t="str">
        <f t="shared" si="4"/>
        <v>Flat KG</v>
      </c>
      <c r="O71" t="s">
        <v>2310</v>
      </c>
      <c r="P71" t="str">
        <f>IF(LEFT(N71,3)="Per",INDEX('Express Worldwide Import'!$C$103:$R$103,1,MATCH("Zone "&amp;J71,'Express Worldwide Import'!$C$13:$R$13,0))*1,"NULL")</f>
        <v>NULL</v>
      </c>
      <c r="R71" t="str">
        <f t="shared" si="3"/>
        <v>('DHL','2024-01-01','2024-12-31','12376','Import',NULL,'US','EXPRESS WW (EU)','Non-Document','2',0,0.5,12.06,'Flat KG','AppliedMaterials_2024',NULL),</v>
      </c>
    </row>
    <row r="72" spans="1:18" x14ac:dyDescent="0.3">
      <c r="A72" t="str">
        <f t="shared" ref="A72:I72" si="5">A47</f>
        <v>DHL</v>
      </c>
      <c r="B72" s="1" t="s">
        <v>21</v>
      </c>
      <c r="C72" s="1" t="s">
        <v>2309</v>
      </c>
      <c r="D72">
        <v>12376</v>
      </c>
      <c r="E72" t="str">
        <f t="shared" si="5"/>
        <v>Import</v>
      </c>
      <c r="F72" t="str">
        <f t="shared" si="5"/>
        <v>NULL</v>
      </c>
      <c r="G72" t="str">
        <f t="shared" si="5"/>
        <v>US</v>
      </c>
      <c r="H72" t="s">
        <v>2315</v>
      </c>
      <c r="I72" t="str">
        <f t="shared" si="5"/>
        <v>Non-Document</v>
      </c>
      <c r="J72">
        <f t="shared" ref="J72:J135" si="6">J47+1</f>
        <v>2</v>
      </c>
      <c r="K72">
        <f t="shared" ref="K72:N72" si="7">K47</f>
        <v>0.5</v>
      </c>
      <c r="L72">
        <f t="shared" si="7"/>
        <v>1</v>
      </c>
      <c r="M72">
        <f>INDEX('Express Worldwide Import'!$C$14:$R$114,MATCH(L72,'Express Worldwide Import'!$B$14:$B$114,0),MATCH("Zone "&amp;J72,'Express Worldwide Import'!$C$13:$R$13,0))*1</f>
        <v>13.34</v>
      </c>
      <c r="N72" t="str">
        <f t="shared" si="7"/>
        <v>Flat KG</v>
      </c>
      <c r="O72" t="s">
        <v>2310</v>
      </c>
      <c r="P72" t="str">
        <f>IF(LEFT(N72,3)="Per",INDEX('Express Worldwide Import'!$C$103:$R$103,1,MATCH("Zone "&amp;J72,'Express Worldwide Import'!$C$13:$R$13,0))*1,"NULL")</f>
        <v>NULL</v>
      </c>
      <c r="R72" t="str">
        <f t="shared" si="3"/>
        <v>('DHL','2024-01-01','2024-12-31','12376','Import',NULL,'US','EXPRESS WW (EU)','Non-Document','2',0.5,1,13.34,'Flat KG','AppliedMaterials_2024',NULL),</v>
      </c>
    </row>
    <row r="73" spans="1:18" x14ac:dyDescent="0.3">
      <c r="A73" t="str">
        <f t="shared" ref="A73:I73" si="8">A48</f>
        <v>DHL</v>
      </c>
      <c r="B73" s="1" t="s">
        <v>21</v>
      </c>
      <c r="C73" s="1" t="s">
        <v>2309</v>
      </c>
      <c r="D73">
        <v>12376</v>
      </c>
      <c r="E73" t="str">
        <f t="shared" si="8"/>
        <v>Import</v>
      </c>
      <c r="F73" t="str">
        <f t="shared" si="8"/>
        <v>NULL</v>
      </c>
      <c r="G73" t="str">
        <f t="shared" si="8"/>
        <v>US</v>
      </c>
      <c r="H73" t="s">
        <v>2315</v>
      </c>
      <c r="I73" t="str">
        <f t="shared" si="8"/>
        <v>Non-Document</v>
      </c>
      <c r="J73">
        <f t="shared" si="6"/>
        <v>2</v>
      </c>
      <c r="K73">
        <f t="shared" ref="K73:N73" si="9">K48</f>
        <v>1</v>
      </c>
      <c r="L73">
        <f t="shared" si="9"/>
        <v>1.5</v>
      </c>
      <c r="M73">
        <f>INDEX('Express Worldwide Import'!$C$14:$R$114,MATCH(L73,'Express Worldwide Import'!$B$14:$B$114,0),MATCH("Zone "&amp;J73,'Express Worldwide Import'!$C$13:$R$13,0))*1</f>
        <v>14.34</v>
      </c>
      <c r="N73" t="str">
        <f t="shared" si="9"/>
        <v>Flat KG</v>
      </c>
      <c r="O73" t="s">
        <v>2310</v>
      </c>
      <c r="P73" t="str">
        <f>IF(LEFT(N73,3)="Per",INDEX('Express Worldwide Import'!$C$103:$R$103,1,MATCH("Zone "&amp;J73,'Express Worldwide Import'!$C$13:$R$13,0))*1,"NULL")</f>
        <v>NULL</v>
      </c>
      <c r="R73" t="str">
        <f t="shared" si="3"/>
        <v>('DHL','2024-01-01','2024-12-31','12376','Import',NULL,'US','EXPRESS WW (EU)','Non-Document','2',1,1.5,14.34,'Flat KG','AppliedMaterials_2024',NULL),</v>
      </c>
    </row>
    <row r="74" spans="1:18" x14ac:dyDescent="0.3">
      <c r="A74" t="str">
        <f t="shared" ref="A74:I74" si="10">A49</f>
        <v>DHL</v>
      </c>
      <c r="B74" s="1" t="s">
        <v>21</v>
      </c>
      <c r="C74" s="1" t="s">
        <v>2309</v>
      </c>
      <c r="D74">
        <v>12376</v>
      </c>
      <c r="E74" t="str">
        <f t="shared" si="10"/>
        <v>Import</v>
      </c>
      <c r="F74" t="str">
        <f t="shared" si="10"/>
        <v>NULL</v>
      </c>
      <c r="G74" t="str">
        <f t="shared" si="10"/>
        <v>US</v>
      </c>
      <c r="H74" t="s">
        <v>2315</v>
      </c>
      <c r="I74" t="str">
        <f t="shared" si="10"/>
        <v>Non-Document</v>
      </c>
      <c r="J74">
        <f t="shared" si="6"/>
        <v>2</v>
      </c>
      <c r="K74">
        <f t="shared" ref="K74:N74" si="11">K49</f>
        <v>1.5</v>
      </c>
      <c r="L74">
        <f t="shared" si="11"/>
        <v>2</v>
      </c>
      <c r="M74">
        <f>INDEX('Express Worldwide Import'!$C$14:$R$114,MATCH(L74,'Express Worldwide Import'!$B$14:$B$114,0),MATCH("Zone "&amp;J74,'Express Worldwide Import'!$C$13:$R$13,0))*1</f>
        <v>15.34</v>
      </c>
      <c r="N74" t="str">
        <f t="shared" si="11"/>
        <v>Flat KG</v>
      </c>
      <c r="O74" t="s">
        <v>2310</v>
      </c>
      <c r="P74" t="str">
        <f>IF(LEFT(N74,3)="Per",INDEX('Express Worldwide Import'!$C$103:$R$103,1,MATCH("Zone "&amp;J74,'Express Worldwide Import'!$C$13:$R$13,0))*1,"NULL")</f>
        <v>NULL</v>
      </c>
      <c r="R74" t="str">
        <f t="shared" si="3"/>
        <v>('DHL','2024-01-01','2024-12-31','12376','Import',NULL,'US','EXPRESS WW (EU)','Non-Document','2',1.5,2,15.34,'Flat KG','AppliedMaterials_2024',NULL),</v>
      </c>
    </row>
    <row r="75" spans="1:18" x14ac:dyDescent="0.3">
      <c r="A75" t="str">
        <f t="shared" ref="A75:I75" si="12">A50</f>
        <v>DHL</v>
      </c>
      <c r="B75" s="1" t="s">
        <v>21</v>
      </c>
      <c r="C75" s="1" t="s">
        <v>2309</v>
      </c>
      <c r="D75">
        <v>12376</v>
      </c>
      <c r="E75" t="str">
        <f t="shared" si="12"/>
        <v>Import</v>
      </c>
      <c r="F75" t="str">
        <f t="shared" si="12"/>
        <v>NULL</v>
      </c>
      <c r="G75" t="str">
        <f t="shared" si="12"/>
        <v>US</v>
      </c>
      <c r="H75" t="s">
        <v>2315</v>
      </c>
      <c r="I75" t="str">
        <f t="shared" si="12"/>
        <v>Non-Document</v>
      </c>
      <c r="J75">
        <f t="shared" si="6"/>
        <v>2</v>
      </c>
      <c r="K75">
        <f t="shared" ref="K75:N75" si="13">K50</f>
        <v>2</v>
      </c>
      <c r="L75">
        <f t="shared" si="13"/>
        <v>2.5</v>
      </c>
      <c r="M75">
        <f>INDEX('Express Worldwide Import'!$C$14:$R$114,MATCH(L75,'Express Worldwide Import'!$B$14:$B$114,0),MATCH("Zone "&amp;J75,'Express Worldwide Import'!$C$13:$R$13,0))*1</f>
        <v>15.92</v>
      </c>
      <c r="N75" t="str">
        <f t="shared" si="13"/>
        <v>Flat KG</v>
      </c>
      <c r="O75" t="s">
        <v>2310</v>
      </c>
      <c r="P75" t="str">
        <f>IF(LEFT(N75,3)="Per",INDEX('Express Worldwide Import'!$C$103:$R$103,1,MATCH("Zone "&amp;J75,'Express Worldwide Import'!$C$13:$R$13,0))*1,"NULL")</f>
        <v>NULL</v>
      </c>
      <c r="R75" t="str">
        <f t="shared" si="3"/>
        <v>('DHL','2024-01-01','2024-12-31','12376','Import',NULL,'US','EXPRESS WW (EU)','Non-Document','2',2,2.5,15.92,'Flat KG','AppliedMaterials_2024',NULL),</v>
      </c>
    </row>
    <row r="76" spans="1:18" x14ac:dyDescent="0.3">
      <c r="A76" t="str">
        <f t="shared" ref="A76:I76" si="14">A51</f>
        <v>DHL</v>
      </c>
      <c r="B76" s="1" t="s">
        <v>21</v>
      </c>
      <c r="C76" s="1" t="s">
        <v>2309</v>
      </c>
      <c r="D76">
        <v>12376</v>
      </c>
      <c r="E76" t="str">
        <f t="shared" si="14"/>
        <v>Import</v>
      </c>
      <c r="F76" t="str">
        <f t="shared" si="14"/>
        <v>NULL</v>
      </c>
      <c r="G76" t="str">
        <f t="shared" si="14"/>
        <v>US</v>
      </c>
      <c r="H76" t="s">
        <v>2315</v>
      </c>
      <c r="I76" t="str">
        <f t="shared" si="14"/>
        <v>Non-Document</v>
      </c>
      <c r="J76">
        <f t="shared" si="6"/>
        <v>2</v>
      </c>
      <c r="K76">
        <f t="shared" ref="K76:N76" si="15">K51</f>
        <v>2.5</v>
      </c>
      <c r="L76">
        <f t="shared" si="15"/>
        <v>3</v>
      </c>
      <c r="M76">
        <f>INDEX('Express Worldwide Import'!$C$14:$R$114,MATCH(L76,'Express Worldwide Import'!$B$14:$B$114,0),MATCH("Zone "&amp;J76,'Express Worldwide Import'!$C$13:$R$13,0))*1</f>
        <v>16.77</v>
      </c>
      <c r="N76" t="str">
        <f t="shared" si="15"/>
        <v>Flat KG</v>
      </c>
      <c r="O76" t="s">
        <v>2310</v>
      </c>
      <c r="P76" t="str">
        <f>IF(LEFT(N76,3)="Per",INDEX('Express Worldwide Import'!$C$103:$R$103,1,MATCH("Zone "&amp;J76,'Express Worldwide Import'!$C$13:$R$13,0))*1,"NULL")</f>
        <v>NULL</v>
      </c>
      <c r="R76" t="str">
        <f t="shared" si="3"/>
        <v>('DHL','2024-01-01','2024-12-31','12376','Import',NULL,'US','EXPRESS WW (EU)','Non-Document','2',2.5,3,16.77,'Flat KG','AppliedMaterials_2024',NULL),</v>
      </c>
    </row>
    <row r="77" spans="1:18" x14ac:dyDescent="0.3">
      <c r="A77" t="str">
        <f t="shared" ref="A77:I77" si="16">A52</f>
        <v>DHL</v>
      </c>
      <c r="B77" s="1" t="s">
        <v>21</v>
      </c>
      <c r="C77" s="1" t="s">
        <v>2309</v>
      </c>
      <c r="D77">
        <v>12376</v>
      </c>
      <c r="E77" t="str">
        <f t="shared" si="16"/>
        <v>Import</v>
      </c>
      <c r="F77" t="str">
        <f t="shared" si="16"/>
        <v>NULL</v>
      </c>
      <c r="G77" t="str">
        <f t="shared" si="16"/>
        <v>US</v>
      </c>
      <c r="H77" t="s">
        <v>2315</v>
      </c>
      <c r="I77" t="str">
        <f t="shared" si="16"/>
        <v>Non-Document</v>
      </c>
      <c r="J77">
        <f t="shared" si="6"/>
        <v>2</v>
      </c>
      <c r="K77">
        <f t="shared" ref="K77:N77" si="17">K52</f>
        <v>3</v>
      </c>
      <c r="L77">
        <f t="shared" si="17"/>
        <v>3.5</v>
      </c>
      <c r="M77">
        <f>INDEX('Express Worldwide Import'!$C$14:$R$114,MATCH(L77,'Express Worldwide Import'!$B$14:$B$114,0),MATCH("Zone "&amp;J77,'Express Worldwide Import'!$C$13:$R$13,0))*1</f>
        <v>17.62</v>
      </c>
      <c r="N77" t="str">
        <f t="shared" si="17"/>
        <v>Flat KG</v>
      </c>
      <c r="O77" t="s">
        <v>2310</v>
      </c>
      <c r="P77" t="str">
        <f>IF(LEFT(N77,3)="Per",INDEX('Express Worldwide Import'!$C$103:$R$103,1,MATCH("Zone "&amp;J77,'Express Worldwide Import'!$C$13:$R$13,0))*1,"NULL")</f>
        <v>NULL</v>
      </c>
      <c r="R77" t="str">
        <f t="shared" si="3"/>
        <v>('DHL','2024-01-01','2024-12-31','12376','Import',NULL,'US','EXPRESS WW (EU)','Non-Document','2',3,3.5,17.62,'Flat KG','AppliedMaterials_2024',NULL),</v>
      </c>
    </row>
    <row r="78" spans="1:18" x14ac:dyDescent="0.3">
      <c r="A78" t="str">
        <f t="shared" ref="A78:I78" si="18">A53</f>
        <v>DHL</v>
      </c>
      <c r="B78" s="1" t="s">
        <v>21</v>
      </c>
      <c r="C78" s="1" t="s">
        <v>2309</v>
      </c>
      <c r="D78">
        <v>12376</v>
      </c>
      <c r="E78" t="str">
        <f t="shared" si="18"/>
        <v>Import</v>
      </c>
      <c r="F78" t="str">
        <f t="shared" si="18"/>
        <v>NULL</v>
      </c>
      <c r="G78" t="str">
        <f t="shared" si="18"/>
        <v>US</v>
      </c>
      <c r="H78" t="s">
        <v>2315</v>
      </c>
      <c r="I78" t="str">
        <f t="shared" si="18"/>
        <v>Non-Document</v>
      </c>
      <c r="J78">
        <f t="shared" si="6"/>
        <v>2</v>
      </c>
      <c r="K78">
        <f t="shared" ref="K78:N78" si="19">K53</f>
        <v>3.5</v>
      </c>
      <c r="L78">
        <f t="shared" si="19"/>
        <v>4</v>
      </c>
      <c r="M78">
        <f>INDEX('Express Worldwide Import'!$C$14:$R$114,MATCH(L78,'Express Worldwide Import'!$B$14:$B$114,0),MATCH("Zone "&amp;J78,'Express Worldwide Import'!$C$13:$R$13,0))*1</f>
        <v>18.47</v>
      </c>
      <c r="N78" t="str">
        <f t="shared" si="19"/>
        <v>Flat KG</v>
      </c>
      <c r="O78" t="s">
        <v>2310</v>
      </c>
      <c r="P78" t="str">
        <f>IF(LEFT(N78,3)="Per",INDEX('Express Worldwide Import'!$C$103:$R$103,1,MATCH("Zone "&amp;J78,'Express Worldwide Import'!$C$13:$R$13,0))*1,"NULL")</f>
        <v>NULL</v>
      </c>
      <c r="R78" t="str">
        <f t="shared" si="3"/>
        <v>('DHL','2024-01-01','2024-12-31','12376','Import',NULL,'US','EXPRESS WW (EU)','Non-Document','2',3.5,4,18.47,'Flat KG','AppliedMaterials_2024',NULL),</v>
      </c>
    </row>
    <row r="79" spans="1:18" x14ac:dyDescent="0.3">
      <c r="A79" t="str">
        <f t="shared" ref="A79:I79" si="20">A54</f>
        <v>DHL</v>
      </c>
      <c r="B79" s="1" t="s">
        <v>21</v>
      </c>
      <c r="C79" s="1" t="s">
        <v>2309</v>
      </c>
      <c r="D79">
        <v>12376</v>
      </c>
      <c r="E79" t="str">
        <f t="shared" si="20"/>
        <v>Import</v>
      </c>
      <c r="F79" t="str">
        <f t="shared" si="20"/>
        <v>NULL</v>
      </c>
      <c r="G79" t="str">
        <f t="shared" si="20"/>
        <v>US</v>
      </c>
      <c r="H79" t="s">
        <v>2315</v>
      </c>
      <c r="I79" t="str">
        <f t="shared" si="20"/>
        <v>Non-Document</v>
      </c>
      <c r="J79">
        <f t="shared" si="6"/>
        <v>2</v>
      </c>
      <c r="K79">
        <f t="shared" ref="K79:N79" si="21">K54</f>
        <v>4</v>
      </c>
      <c r="L79">
        <f t="shared" si="21"/>
        <v>4.5</v>
      </c>
      <c r="M79">
        <f>INDEX('Express Worldwide Import'!$C$14:$R$114,MATCH(L79,'Express Worldwide Import'!$B$14:$B$114,0),MATCH("Zone "&amp;J79,'Express Worldwide Import'!$C$13:$R$13,0))*1</f>
        <v>19.32</v>
      </c>
      <c r="N79" t="str">
        <f t="shared" si="21"/>
        <v>Flat KG</v>
      </c>
      <c r="O79" t="s">
        <v>2310</v>
      </c>
      <c r="P79" t="str">
        <f>IF(LEFT(N79,3)="Per",INDEX('Express Worldwide Import'!$C$103:$R$103,1,MATCH("Zone "&amp;J79,'Express Worldwide Import'!$C$13:$R$13,0))*1,"NULL")</f>
        <v>NULL</v>
      </c>
      <c r="R79" t="str">
        <f t="shared" si="3"/>
        <v>('DHL','2024-01-01','2024-12-31','12376','Import',NULL,'US','EXPRESS WW (EU)','Non-Document','2',4,4.5,19.32,'Flat KG','AppliedMaterials_2024',NULL),</v>
      </c>
    </row>
    <row r="80" spans="1:18" x14ac:dyDescent="0.3">
      <c r="A80" t="str">
        <f t="shared" ref="A80:I80" si="22">A55</f>
        <v>DHL</v>
      </c>
      <c r="B80" s="1" t="s">
        <v>21</v>
      </c>
      <c r="C80" s="1" t="s">
        <v>2309</v>
      </c>
      <c r="D80">
        <v>12376</v>
      </c>
      <c r="E80" t="str">
        <f t="shared" si="22"/>
        <v>Import</v>
      </c>
      <c r="F80" t="str">
        <f t="shared" si="22"/>
        <v>NULL</v>
      </c>
      <c r="G80" t="str">
        <f t="shared" si="22"/>
        <v>US</v>
      </c>
      <c r="H80" t="s">
        <v>2315</v>
      </c>
      <c r="I80" t="str">
        <f t="shared" si="22"/>
        <v>Non-Document</v>
      </c>
      <c r="J80">
        <f t="shared" si="6"/>
        <v>2</v>
      </c>
      <c r="K80">
        <f t="shared" ref="K80:N80" si="23">K55</f>
        <v>4.5</v>
      </c>
      <c r="L80">
        <f t="shared" si="23"/>
        <v>5</v>
      </c>
      <c r="M80">
        <f>INDEX('Express Worldwide Import'!$C$14:$R$114,MATCH(L80,'Express Worldwide Import'!$B$14:$B$114,0),MATCH("Zone "&amp;J80,'Express Worldwide Import'!$C$13:$R$13,0))*1</f>
        <v>20.170000000000002</v>
      </c>
      <c r="N80" t="str">
        <f t="shared" si="23"/>
        <v>Flat KG</v>
      </c>
      <c r="O80" t="s">
        <v>2310</v>
      </c>
      <c r="P80" t="str">
        <f>IF(LEFT(N80,3)="Per",INDEX('Express Worldwide Import'!$C$103:$R$103,1,MATCH("Zone "&amp;J80,'Express Worldwide Import'!$C$13:$R$13,0))*1,"NULL")</f>
        <v>NULL</v>
      </c>
      <c r="R80" t="str">
        <f t="shared" si="3"/>
        <v>('DHL','2024-01-01','2024-12-31','12376','Import',NULL,'US','EXPRESS WW (EU)','Non-Document','2',4.5,5,20.17,'Flat KG','AppliedMaterials_2024',NULL),</v>
      </c>
    </row>
    <row r="81" spans="1:18" x14ac:dyDescent="0.3">
      <c r="A81" t="str">
        <f t="shared" ref="A81:I81" si="24">A56</f>
        <v>DHL</v>
      </c>
      <c r="B81" s="1" t="s">
        <v>21</v>
      </c>
      <c r="C81" s="1" t="s">
        <v>2309</v>
      </c>
      <c r="D81">
        <v>12376</v>
      </c>
      <c r="E81" t="str">
        <f t="shared" si="24"/>
        <v>Import</v>
      </c>
      <c r="F81" t="str">
        <f t="shared" si="24"/>
        <v>NULL</v>
      </c>
      <c r="G81" t="str">
        <f t="shared" si="24"/>
        <v>US</v>
      </c>
      <c r="H81" t="s">
        <v>2315</v>
      </c>
      <c r="I81" t="str">
        <f t="shared" si="24"/>
        <v>Non-Document</v>
      </c>
      <c r="J81">
        <f t="shared" si="6"/>
        <v>2</v>
      </c>
      <c r="K81">
        <f t="shared" ref="K81:N81" si="25">K56</f>
        <v>5</v>
      </c>
      <c r="L81">
        <f t="shared" si="25"/>
        <v>5.5</v>
      </c>
      <c r="M81">
        <f>INDEX('Express Worldwide Import'!$C$14:$R$114,MATCH(L81,'Express Worldwide Import'!$B$14:$B$114,0),MATCH("Zone "&amp;J81,'Express Worldwide Import'!$C$13:$R$13,0))*1</f>
        <v>20.92</v>
      </c>
      <c r="N81" t="str">
        <f t="shared" si="25"/>
        <v>Flat KG</v>
      </c>
      <c r="O81" t="s">
        <v>2310</v>
      </c>
      <c r="P81" t="str">
        <f>IF(LEFT(N81,3)="Per",INDEX('Express Worldwide Import'!$C$103:$R$103,1,MATCH("Zone "&amp;J81,'Express Worldwide Import'!$C$13:$R$13,0))*1,"NULL")</f>
        <v>NULL</v>
      </c>
      <c r="R81" t="str">
        <f t="shared" si="3"/>
        <v>('DHL','2024-01-01','2024-12-31','12376','Import',NULL,'US','EXPRESS WW (EU)','Non-Document','2',5,5.5,20.92,'Flat KG','AppliedMaterials_2024',NULL),</v>
      </c>
    </row>
    <row r="82" spans="1:18" x14ac:dyDescent="0.3">
      <c r="A82" t="str">
        <f t="shared" ref="A82:I82" si="26">A57</f>
        <v>DHL</v>
      </c>
      <c r="B82" s="1" t="s">
        <v>21</v>
      </c>
      <c r="C82" s="1" t="s">
        <v>2309</v>
      </c>
      <c r="D82">
        <v>12376</v>
      </c>
      <c r="E82" t="str">
        <f t="shared" si="26"/>
        <v>Import</v>
      </c>
      <c r="F82" t="str">
        <f t="shared" si="26"/>
        <v>NULL</v>
      </c>
      <c r="G82" t="str">
        <f t="shared" si="26"/>
        <v>US</v>
      </c>
      <c r="H82" t="s">
        <v>2315</v>
      </c>
      <c r="I82" t="str">
        <f t="shared" si="26"/>
        <v>Non-Document</v>
      </c>
      <c r="J82">
        <f t="shared" si="6"/>
        <v>2</v>
      </c>
      <c r="K82">
        <f t="shared" ref="K82:N82" si="27">K57</f>
        <v>5.5</v>
      </c>
      <c r="L82">
        <f t="shared" si="27"/>
        <v>6</v>
      </c>
      <c r="M82">
        <f>INDEX('Express Worldwide Import'!$C$14:$R$114,MATCH(L82,'Express Worldwide Import'!$B$14:$B$114,0),MATCH("Zone "&amp;J82,'Express Worldwide Import'!$C$13:$R$13,0))*1</f>
        <v>21.67</v>
      </c>
      <c r="N82" t="str">
        <f t="shared" si="27"/>
        <v>Flat KG</v>
      </c>
      <c r="O82" t="s">
        <v>2310</v>
      </c>
      <c r="P82" t="str">
        <f>IF(LEFT(N82,3)="Per",INDEX('Express Worldwide Import'!$C$103:$R$103,1,MATCH("Zone "&amp;J82,'Express Worldwide Import'!$C$13:$R$13,0))*1,"NULL")</f>
        <v>NULL</v>
      </c>
      <c r="R82" t="str">
        <f t="shared" si="3"/>
        <v>('DHL','2024-01-01','2024-12-31','12376','Import',NULL,'US','EXPRESS WW (EU)','Non-Document','2',5.5,6,21.67,'Flat KG','AppliedMaterials_2024',NULL),</v>
      </c>
    </row>
    <row r="83" spans="1:18" x14ac:dyDescent="0.3">
      <c r="A83" t="str">
        <f t="shared" ref="A83:I83" si="28">A58</f>
        <v>DHL</v>
      </c>
      <c r="B83" s="1" t="s">
        <v>21</v>
      </c>
      <c r="C83" s="1" t="s">
        <v>2309</v>
      </c>
      <c r="D83">
        <v>12376</v>
      </c>
      <c r="E83" t="str">
        <f t="shared" si="28"/>
        <v>Import</v>
      </c>
      <c r="F83" t="str">
        <f t="shared" si="28"/>
        <v>NULL</v>
      </c>
      <c r="G83" t="str">
        <f t="shared" si="28"/>
        <v>US</v>
      </c>
      <c r="H83" t="s">
        <v>2315</v>
      </c>
      <c r="I83" t="str">
        <f t="shared" si="28"/>
        <v>Non-Document</v>
      </c>
      <c r="J83">
        <f t="shared" si="6"/>
        <v>2</v>
      </c>
      <c r="K83">
        <f t="shared" ref="K83:N83" si="29">K58</f>
        <v>6</v>
      </c>
      <c r="L83">
        <f t="shared" si="29"/>
        <v>6.5</v>
      </c>
      <c r="M83">
        <f>INDEX('Express Worldwide Import'!$C$14:$R$114,MATCH(L83,'Express Worldwide Import'!$B$14:$B$114,0),MATCH("Zone "&amp;J83,'Express Worldwide Import'!$C$13:$R$13,0))*1</f>
        <v>22.42</v>
      </c>
      <c r="N83" t="str">
        <f t="shared" si="29"/>
        <v>Flat KG</v>
      </c>
      <c r="O83" t="s">
        <v>2310</v>
      </c>
      <c r="P83" t="str">
        <f>IF(LEFT(N83,3)="Per",INDEX('Express Worldwide Import'!$C$103:$R$103,1,MATCH("Zone "&amp;J83,'Express Worldwide Import'!$C$13:$R$13,0))*1,"NULL")</f>
        <v>NULL</v>
      </c>
      <c r="R83" t="str">
        <f t="shared" si="3"/>
        <v>('DHL','2024-01-01','2024-12-31','12376','Import',NULL,'US','EXPRESS WW (EU)','Non-Document','2',6,6.5,22.42,'Flat KG','AppliedMaterials_2024',NULL),</v>
      </c>
    </row>
    <row r="84" spans="1:18" x14ac:dyDescent="0.3">
      <c r="A84" t="str">
        <f t="shared" ref="A84:I84" si="30">A59</f>
        <v>DHL</v>
      </c>
      <c r="B84" s="1" t="s">
        <v>21</v>
      </c>
      <c r="C84" s="1" t="s">
        <v>2309</v>
      </c>
      <c r="D84">
        <v>12376</v>
      </c>
      <c r="E84" t="str">
        <f t="shared" si="30"/>
        <v>Import</v>
      </c>
      <c r="F84" t="str">
        <f t="shared" si="30"/>
        <v>NULL</v>
      </c>
      <c r="G84" t="str">
        <f t="shared" si="30"/>
        <v>US</v>
      </c>
      <c r="H84" t="s">
        <v>2315</v>
      </c>
      <c r="I84" t="str">
        <f t="shared" si="30"/>
        <v>Non-Document</v>
      </c>
      <c r="J84">
        <f t="shared" si="6"/>
        <v>2</v>
      </c>
      <c r="K84">
        <f t="shared" ref="K84:N84" si="31">K59</f>
        <v>6.5</v>
      </c>
      <c r="L84">
        <f t="shared" si="31"/>
        <v>7</v>
      </c>
      <c r="M84">
        <f>INDEX('Express Worldwide Import'!$C$14:$R$114,MATCH(L84,'Express Worldwide Import'!$B$14:$B$114,0),MATCH("Zone "&amp;J84,'Express Worldwide Import'!$C$13:$R$13,0))*1</f>
        <v>23.17</v>
      </c>
      <c r="N84" t="str">
        <f t="shared" si="31"/>
        <v>Flat KG</v>
      </c>
      <c r="O84" t="s">
        <v>2310</v>
      </c>
      <c r="P84" t="str">
        <f>IF(LEFT(N84,3)="Per",INDEX('Express Worldwide Import'!$C$103:$R$103,1,MATCH("Zone "&amp;J84,'Express Worldwide Import'!$C$13:$R$13,0))*1,"NULL")</f>
        <v>NULL</v>
      </c>
      <c r="R84" t="str">
        <f t="shared" si="3"/>
        <v>('DHL','2024-01-01','2024-12-31','12376','Import',NULL,'US','EXPRESS WW (EU)','Non-Document','2',6.5,7,23.17,'Flat KG','AppliedMaterials_2024',NULL),</v>
      </c>
    </row>
    <row r="85" spans="1:18" x14ac:dyDescent="0.3">
      <c r="A85" t="str">
        <f t="shared" ref="A85:I85" si="32">A60</f>
        <v>DHL</v>
      </c>
      <c r="B85" s="1" t="s">
        <v>21</v>
      </c>
      <c r="C85" s="1" t="s">
        <v>2309</v>
      </c>
      <c r="D85">
        <v>12376</v>
      </c>
      <c r="E85" t="str">
        <f t="shared" si="32"/>
        <v>Import</v>
      </c>
      <c r="F85" t="str">
        <f t="shared" si="32"/>
        <v>NULL</v>
      </c>
      <c r="G85" t="str">
        <f t="shared" si="32"/>
        <v>US</v>
      </c>
      <c r="H85" t="s">
        <v>2315</v>
      </c>
      <c r="I85" t="str">
        <f t="shared" si="32"/>
        <v>Non-Document</v>
      </c>
      <c r="J85">
        <f t="shared" si="6"/>
        <v>2</v>
      </c>
      <c r="K85">
        <f t="shared" ref="K85:N85" si="33">K60</f>
        <v>7</v>
      </c>
      <c r="L85">
        <f t="shared" si="33"/>
        <v>7.5</v>
      </c>
      <c r="M85">
        <f>INDEX('Express Worldwide Import'!$C$14:$R$114,MATCH(L85,'Express Worldwide Import'!$B$14:$B$114,0),MATCH("Zone "&amp;J85,'Express Worldwide Import'!$C$13:$R$13,0))*1</f>
        <v>23.92</v>
      </c>
      <c r="N85" t="str">
        <f t="shared" si="33"/>
        <v>Flat KG</v>
      </c>
      <c r="O85" t="s">
        <v>2310</v>
      </c>
      <c r="P85" t="str">
        <f>IF(LEFT(N85,3)="Per",INDEX('Express Worldwide Import'!$C$103:$R$103,1,MATCH("Zone "&amp;J85,'Express Worldwide Import'!$C$13:$R$13,0))*1,"NULL")</f>
        <v>NULL</v>
      </c>
      <c r="R85" t="str">
        <f t="shared" si="3"/>
        <v>('DHL','2024-01-01','2024-12-31','12376','Import',NULL,'US','EXPRESS WW (EU)','Non-Document','2',7,7.5,23.92,'Flat KG','AppliedMaterials_2024',NULL),</v>
      </c>
    </row>
    <row r="86" spans="1:18" x14ac:dyDescent="0.3">
      <c r="A86" t="str">
        <f t="shared" ref="A86:I86" si="34">A61</f>
        <v>DHL</v>
      </c>
      <c r="B86" s="1" t="s">
        <v>21</v>
      </c>
      <c r="C86" s="1" t="s">
        <v>2309</v>
      </c>
      <c r="D86">
        <v>12376</v>
      </c>
      <c r="E86" t="str">
        <f t="shared" si="34"/>
        <v>Import</v>
      </c>
      <c r="F86" t="str">
        <f t="shared" si="34"/>
        <v>NULL</v>
      </c>
      <c r="G86" t="str">
        <f t="shared" si="34"/>
        <v>US</v>
      </c>
      <c r="H86" t="s">
        <v>2315</v>
      </c>
      <c r="I86" t="str">
        <f t="shared" si="34"/>
        <v>Non-Document</v>
      </c>
      <c r="J86">
        <f t="shared" si="6"/>
        <v>2</v>
      </c>
      <c r="K86">
        <f t="shared" ref="K86:N86" si="35">K61</f>
        <v>7.5</v>
      </c>
      <c r="L86">
        <f t="shared" si="35"/>
        <v>8</v>
      </c>
      <c r="M86">
        <f>INDEX('Express Worldwide Import'!$C$14:$R$114,MATCH(L86,'Express Worldwide Import'!$B$14:$B$114,0),MATCH("Zone "&amp;J86,'Express Worldwide Import'!$C$13:$R$13,0))*1</f>
        <v>24.67</v>
      </c>
      <c r="N86" t="str">
        <f t="shared" si="35"/>
        <v>Flat KG</v>
      </c>
      <c r="O86" t="s">
        <v>2310</v>
      </c>
      <c r="P86" t="str">
        <f>IF(LEFT(N86,3)="Per",INDEX('Express Worldwide Import'!$C$103:$R$103,1,MATCH("Zone "&amp;J86,'Express Worldwide Import'!$C$13:$R$13,0))*1,"NULL")</f>
        <v>NULL</v>
      </c>
      <c r="R86" t="str">
        <f t="shared" si="3"/>
        <v>('DHL','2024-01-01','2024-12-31','12376','Import',NULL,'US','EXPRESS WW (EU)','Non-Document','2',7.5,8,24.67,'Flat KG','AppliedMaterials_2024',NULL),</v>
      </c>
    </row>
    <row r="87" spans="1:18" x14ac:dyDescent="0.3">
      <c r="A87" t="str">
        <f t="shared" ref="A87:I87" si="36">A62</f>
        <v>DHL</v>
      </c>
      <c r="B87" s="1" t="s">
        <v>21</v>
      </c>
      <c r="C87" s="1" t="s">
        <v>2309</v>
      </c>
      <c r="D87">
        <v>12376</v>
      </c>
      <c r="E87" t="str">
        <f t="shared" si="36"/>
        <v>Import</v>
      </c>
      <c r="F87" t="str">
        <f t="shared" si="36"/>
        <v>NULL</v>
      </c>
      <c r="G87" t="str">
        <f t="shared" si="36"/>
        <v>US</v>
      </c>
      <c r="H87" t="s">
        <v>2315</v>
      </c>
      <c r="I87" t="str">
        <f t="shared" si="36"/>
        <v>Non-Document</v>
      </c>
      <c r="J87">
        <f t="shared" si="6"/>
        <v>2</v>
      </c>
      <c r="K87">
        <f t="shared" ref="K87:N87" si="37">K62</f>
        <v>8</v>
      </c>
      <c r="L87">
        <f t="shared" si="37"/>
        <v>8.5</v>
      </c>
      <c r="M87">
        <f>INDEX('Express Worldwide Import'!$C$14:$R$114,MATCH(L87,'Express Worldwide Import'!$B$14:$B$114,0),MATCH("Zone "&amp;J87,'Express Worldwide Import'!$C$13:$R$13,0))*1</f>
        <v>25.42</v>
      </c>
      <c r="N87" t="str">
        <f t="shared" si="37"/>
        <v>Flat KG</v>
      </c>
      <c r="O87" t="s">
        <v>2310</v>
      </c>
      <c r="P87" t="str">
        <f>IF(LEFT(N87,3)="Per",INDEX('Express Worldwide Import'!$C$103:$R$103,1,MATCH("Zone "&amp;J87,'Express Worldwide Import'!$C$13:$R$13,0))*1,"NULL")</f>
        <v>NULL</v>
      </c>
      <c r="R87" t="str">
        <f t="shared" si="3"/>
        <v>('DHL','2024-01-01','2024-12-31','12376','Import',NULL,'US','EXPRESS WW (EU)','Non-Document','2',8,8.5,25.42,'Flat KG','AppliedMaterials_2024',NULL),</v>
      </c>
    </row>
    <row r="88" spans="1:18" x14ac:dyDescent="0.3">
      <c r="A88" t="str">
        <f t="shared" ref="A88:I88" si="38">A63</f>
        <v>DHL</v>
      </c>
      <c r="B88" s="1" t="s">
        <v>21</v>
      </c>
      <c r="C88" s="1" t="s">
        <v>2309</v>
      </c>
      <c r="D88">
        <v>12376</v>
      </c>
      <c r="E88" t="str">
        <f t="shared" si="38"/>
        <v>Import</v>
      </c>
      <c r="F88" t="str">
        <f t="shared" si="38"/>
        <v>NULL</v>
      </c>
      <c r="G88" t="str">
        <f t="shared" si="38"/>
        <v>US</v>
      </c>
      <c r="H88" t="s">
        <v>2315</v>
      </c>
      <c r="I88" t="str">
        <f t="shared" si="38"/>
        <v>Non-Document</v>
      </c>
      <c r="J88">
        <f t="shared" si="6"/>
        <v>2</v>
      </c>
      <c r="K88">
        <f t="shared" ref="K88:N88" si="39">K63</f>
        <v>8.5</v>
      </c>
      <c r="L88">
        <f t="shared" si="39"/>
        <v>9</v>
      </c>
      <c r="M88">
        <f>INDEX('Express Worldwide Import'!$C$14:$R$114,MATCH(L88,'Express Worldwide Import'!$B$14:$B$114,0),MATCH("Zone "&amp;J88,'Express Worldwide Import'!$C$13:$R$13,0))*1</f>
        <v>26.17</v>
      </c>
      <c r="N88" t="str">
        <f t="shared" si="39"/>
        <v>Flat KG</v>
      </c>
      <c r="O88" t="s">
        <v>2310</v>
      </c>
      <c r="P88" t="str">
        <f>IF(LEFT(N88,3)="Per",INDEX('Express Worldwide Import'!$C$103:$R$103,1,MATCH("Zone "&amp;J88,'Express Worldwide Import'!$C$13:$R$13,0))*1,"NULL")</f>
        <v>NULL</v>
      </c>
      <c r="R88" t="str">
        <f t="shared" si="3"/>
        <v>('DHL','2024-01-01','2024-12-31','12376','Import',NULL,'US','EXPRESS WW (EU)','Non-Document','2',8.5,9,26.17,'Flat KG','AppliedMaterials_2024',NULL),</v>
      </c>
    </row>
    <row r="89" spans="1:18" x14ac:dyDescent="0.3">
      <c r="A89" t="str">
        <f t="shared" ref="A89:I89" si="40">A64</f>
        <v>DHL</v>
      </c>
      <c r="B89" s="1" t="s">
        <v>21</v>
      </c>
      <c r="C89" s="1" t="s">
        <v>2309</v>
      </c>
      <c r="D89">
        <v>12376</v>
      </c>
      <c r="E89" t="str">
        <f t="shared" si="40"/>
        <v>Import</v>
      </c>
      <c r="F89" t="str">
        <f t="shared" si="40"/>
        <v>NULL</v>
      </c>
      <c r="G89" t="str">
        <f t="shared" si="40"/>
        <v>US</v>
      </c>
      <c r="H89" t="s">
        <v>2315</v>
      </c>
      <c r="I89" t="str">
        <f t="shared" si="40"/>
        <v>Non-Document</v>
      </c>
      <c r="J89">
        <f t="shared" si="6"/>
        <v>2</v>
      </c>
      <c r="K89">
        <f t="shared" ref="K89:N89" si="41">K64</f>
        <v>9</v>
      </c>
      <c r="L89">
        <f t="shared" si="41"/>
        <v>9.5</v>
      </c>
      <c r="M89">
        <f>INDEX('Express Worldwide Import'!$C$14:$R$114,MATCH(L89,'Express Worldwide Import'!$B$14:$B$114,0),MATCH("Zone "&amp;J89,'Express Worldwide Import'!$C$13:$R$13,0))*1</f>
        <v>26.92</v>
      </c>
      <c r="N89" t="str">
        <f t="shared" si="41"/>
        <v>Flat KG</v>
      </c>
      <c r="O89" t="s">
        <v>2310</v>
      </c>
      <c r="P89" t="str">
        <f>IF(LEFT(N89,3)="Per",INDEX('Express Worldwide Import'!$C$103:$R$103,1,MATCH("Zone "&amp;J89,'Express Worldwide Import'!$C$13:$R$13,0))*1,"NULL")</f>
        <v>NULL</v>
      </c>
      <c r="R89" t="str">
        <f t="shared" si="3"/>
        <v>('DHL','2024-01-01','2024-12-31','12376','Import',NULL,'US','EXPRESS WW (EU)','Non-Document','2',9,9.5,26.92,'Flat KG','AppliedMaterials_2024',NULL),</v>
      </c>
    </row>
    <row r="90" spans="1:18" x14ac:dyDescent="0.3">
      <c r="A90" t="str">
        <f t="shared" ref="A90:I90" si="42">A65</f>
        <v>DHL</v>
      </c>
      <c r="B90" s="1" t="s">
        <v>21</v>
      </c>
      <c r="C90" s="1" t="s">
        <v>2309</v>
      </c>
      <c r="D90">
        <v>12376</v>
      </c>
      <c r="E90" t="str">
        <f t="shared" si="42"/>
        <v>Import</v>
      </c>
      <c r="F90" t="str">
        <f t="shared" si="42"/>
        <v>NULL</v>
      </c>
      <c r="G90" t="str">
        <f t="shared" si="42"/>
        <v>US</v>
      </c>
      <c r="H90" t="s">
        <v>2315</v>
      </c>
      <c r="I90" t="str">
        <f t="shared" si="42"/>
        <v>Non-Document</v>
      </c>
      <c r="J90">
        <f t="shared" si="6"/>
        <v>2</v>
      </c>
      <c r="K90">
        <f t="shared" ref="K90:N90" si="43">K65</f>
        <v>9.5</v>
      </c>
      <c r="L90">
        <f t="shared" si="43"/>
        <v>10</v>
      </c>
      <c r="M90">
        <f>INDEX('Express Worldwide Import'!$C$14:$R$114,MATCH(L90,'Express Worldwide Import'!$B$14:$B$114,0),MATCH("Zone "&amp;J90,'Express Worldwide Import'!$C$13:$R$13,0))*1</f>
        <v>27.67</v>
      </c>
      <c r="N90" t="str">
        <f t="shared" si="43"/>
        <v>Flat KG</v>
      </c>
      <c r="O90" t="s">
        <v>2310</v>
      </c>
      <c r="P90" t="str">
        <f>IF(LEFT(N90,3)="Per",INDEX('Express Worldwide Import'!$C$103:$R$103,1,MATCH("Zone "&amp;J90,'Express Worldwide Import'!$C$13:$R$13,0))*1,"NULL")</f>
        <v>NULL</v>
      </c>
      <c r="R90" t="str">
        <f t="shared" si="3"/>
        <v>('DHL','2024-01-01','2024-12-31','12376','Import',NULL,'US','EXPRESS WW (EU)','Non-Document','2',9.5,10,27.67,'Flat KG','AppliedMaterials_2024',NULL),</v>
      </c>
    </row>
    <row r="91" spans="1:18" x14ac:dyDescent="0.3">
      <c r="A91" t="str">
        <f t="shared" ref="A91:I91" si="44">A66</f>
        <v>DHL</v>
      </c>
      <c r="B91" s="1" t="s">
        <v>21</v>
      </c>
      <c r="C91" s="1" t="s">
        <v>2309</v>
      </c>
      <c r="D91">
        <v>12376</v>
      </c>
      <c r="E91" t="str">
        <f t="shared" si="44"/>
        <v>Import</v>
      </c>
      <c r="F91" t="str">
        <f t="shared" si="44"/>
        <v>NULL</v>
      </c>
      <c r="G91" t="str">
        <f t="shared" si="44"/>
        <v>US</v>
      </c>
      <c r="H91" t="s">
        <v>2315</v>
      </c>
      <c r="I91" t="str">
        <f t="shared" si="44"/>
        <v>Non-Document</v>
      </c>
      <c r="J91">
        <f t="shared" si="6"/>
        <v>2</v>
      </c>
      <c r="K91">
        <f t="shared" ref="K91:N91" si="45">K66</f>
        <v>10</v>
      </c>
      <c r="L91">
        <f t="shared" si="45"/>
        <v>20</v>
      </c>
      <c r="M91">
        <f>INDEX('Express Worldwide Import'!$C$14:$R$114,MATCH(L91,'Express Worldwide Import'!$B$14:$B$114,0),MATCH("Zone "&amp;J91,'Express Worldwide Import'!$C$13:$R$13,0))*1</f>
        <v>0.41</v>
      </c>
      <c r="N91" t="str">
        <f t="shared" si="45"/>
        <v>Per0.5KG_A</v>
      </c>
      <c r="O91" t="s">
        <v>2310</v>
      </c>
      <c r="P91">
        <f>M90</f>
        <v>27.67</v>
      </c>
      <c r="R91" t="str">
        <f t="shared" si="3"/>
        <v>('DHL','2024-01-01','2024-12-31','12376','Import',NULL,'US','EXPRESS WW (EU)','Non-Document','2',10,20,0.41,'Per0.5KG_A','AppliedMaterials_2024',27.67),</v>
      </c>
    </row>
    <row r="92" spans="1:18" x14ac:dyDescent="0.3">
      <c r="A92" t="str">
        <f t="shared" ref="A92:I92" si="46">A67</f>
        <v>DHL</v>
      </c>
      <c r="B92" s="1" t="s">
        <v>21</v>
      </c>
      <c r="C92" s="1" t="s">
        <v>2309</v>
      </c>
      <c r="D92">
        <v>12376</v>
      </c>
      <c r="E92" t="str">
        <f t="shared" si="46"/>
        <v>Import</v>
      </c>
      <c r="F92" t="str">
        <f t="shared" si="46"/>
        <v>NULL</v>
      </c>
      <c r="G92" t="str">
        <f t="shared" si="46"/>
        <v>US</v>
      </c>
      <c r="H92" t="s">
        <v>2315</v>
      </c>
      <c r="I92" t="str">
        <f t="shared" si="46"/>
        <v>Non-Document</v>
      </c>
      <c r="J92">
        <f t="shared" si="6"/>
        <v>2</v>
      </c>
      <c r="K92">
        <f t="shared" ref="K92:N92" si="47">K67</f>
        <v>20</v>
      </c>
      <c r="L92">
        <f t="shared" si="47"/>
        <v>30</v>
      </c>
      <c r="M92">
        <f>INDEX('Express Worldwide Import'!$C$14:$R$114,MATCH(L92,'Express Worldwide Import'!$B$14:$B$114,0),MATCH("Zone "&amp;J92,'Express Worldwide Import'!$C$13:$R$13,0))*1</f>
        <v>0.63</v>
      </c>
      <c r="N92" t="str">
        <f t="shared" si="47"/>
        <v>Per0.5KG_A</v>
      </c>
      <c r="O92" t="s">
        <v>2310</v>
      </c>
      <c r="P92">
        <f t="shared" ref="P92:P95" si="48">P91+(L91-K91)*2*M91</f>
        <v>35.870000000000005</v>
      </c>
      <c r="R92" t="str">
        <f t="shared" si="3"/>
        <v>('DHL','2024-01-01','2024-12-31','12376','Import',NULL,'US','EXPRESS WW (EU)','Non-Document','2',20,30,0.63,'Per0.5KG_A','AppliedMaterials_2024',35.87),</v>
      </c>
    </row>
    <row r="93" spans="1:18" x14ac:dyDescent="0.3">
      <c r="A93" t="str">
        <f t="shared" ref="A93:I93" si="49">A68</f>
        <v>DHL</v>
      </c>
      <c r="B93" s="1" t="s">
        <v>21</v>
      </c>
      <c r="C93" s="1" t="s">
        <v>2309</v>
      </c>
      <c r="D93">
        <v>12376</v>
      </c>
      <c r="E93" t="str">
        <f t="shared" si="49"/>
        <v>Import</v>
      </c>
      <c r="F93" t="str">
        <f t="shared" si="49"/>
        <v>NULL</v>
      </c>
      <c r="G93" t="str">
        <f t="shared" si="49"/>
        <v>US</v>
      </c>
      <c r="H93" t="s">
        <v>2315</v>
      </c>
      <c r="I93" t="str">
        <f t="shared" si="49"/>
        <v>Non-Document</v>
      </c>
      <c r="J93">
        <f t="shared" si="6"/>
        <v>2</v>
      </c>
      <c r="K93">
        <f t="shared" ref="K93:N93" si="50">K68</f>
        <v>30</v>
      </c>
      <c r="L93">
        <f t="shared" si="50"/>
        <v>70</v>
      </c>
      <c r="M93">
        <f>INDEX('Express Worldwide Import'!$C$14:$R$114,MATCH(L93,'Express Worldwide Import'!$B$14:$B$114,0),MATCH("Zone "&amp;J93,'Express Worldwide Import'!$C$13:$R$13,0))*1</f>
        <v>1.02</v>
      </c>
      <c r="N93" t="str">
        <f t="shared" si="50"/>
        <v>Per0.5KG_A</v>
      </c>
      <c r="O93" t="s">
        <v>2310</v>
      </c>
      <c r="P93">
        <f t="shared" si="48"/>
        <v>48.470000000000006</v>
      </c>
      <c r="R93" t="str">
        <f t="shared" si="3"/>
        <v>('DHL','2024-01-01','2024-12-31','12376','Import',NULL,'US','EXPRESS WW (EU)','Non-Document','2',30,70,1.02,'Per0.5KG_A','AppliedMaterials_2024',48.47),</v>
      </c>
    </row>
    <row r="94" spans="1:18" x14ac:dyDescent="0.3">
      <c r="A94" t="str">
        <f t="shared" ref="A94:I94" si="51">A69</f>
        <v>DHL</v>
      </c>
      <c r="B94" s="1" t="s">
        <v>21</v>
      </c>
      <c r="C94" s="1" t="s">
        <v>2309</v>
      </c>
      <c r="D94">
        <v>12376</v>
      </c>
      <c r="E94" t="str">
        <f t="shared" si="51"/>
        <v>Import</v>
      </c>
      <c r="F94" t="str">
        <f t="shared" si="51"/>
        <v>NULL</v>
      </c>
      <c r="G94" t="str">
        <f t="shared" si="51"/>
        <v>US</v>
      </c>
      <c r="H94" t="s">
        <v>2315</v>
      </c>
      <c r="I94" t="str">
        <f t="shared" si="51"/>
        <v>Non-Document</v>
      </c>
      <c r="J94">
        <f t="shared" si="6"/>
        <v>2</v>
      </c>
      <c r="K94">
        <f t="shared" ref="K94:N94" si="52">K69</f>
        <v>70</v>
      </c>
      <c r="L94">
        <f t="shared" si="52"/>
        <v>300</v>
      </c>
      <c r="M94">
        <f>INDEX('Express Worldwide Import'!$C$14:$R$114,MATCH(L94,'Express Worldwide Import'!$B$14:$B$114,0),MATCH("Zone "&amp;J94,'Express Worldwide Import'!$C$13:$R$13,0))*1</f>
        <v>1.39</v>
      </c>
      <c r="N94" t="str">
        <f t="shared" si="52"/>
        <v>Per0.5KG_A</v>
      </c>
      <c r="O94" t="s">
        <v>2310</v>
      </c>
      <c r="P94">
        <f t="shared" si="48"/>
        <v>130.07</v>
      </c>
      <c r="R94" t="str">
        <f t="shared" si="3"/>
        <v>('DHL','2024-01-01','2024-12-31','12376','Import',NULL,'US','EXPRESS WW (EU)','Non-Document','2',70,300,1.39,'Per0.5KG_A','AppliedMaterials_2024',130.07),</v>
      </c>
    </row>
    <row r="95" spans="1:18" x14ac:dyDescent="0.3">
      <c r="A95" t="str">
        <f t="shared" ref="A95:I95" si="53">A70</f>
        <v>DHL</v>
      </c>
      <c r="B95" s="1" t="s">
        <v>21</v>
      </c>
      <c r="C95" s="1" t="s">
        <v>2309</v>
      </c>
      <c r="D95">
        <v>12376</v>
      </c>
      <c r="E95" t="str">
        <f t="shared" si="53"/>
        <v>Import</v>
      </c>
      <c r="F95" t="str">
        <f t="shared" si="53"/>
        <v>NULL</v>
      </c>
      <c r="G95" t="str">
        <f t="shared" si="53"/>
        <v>US</v>
      </c>
      <c r="H95" t="s">
        <v>2315</v>
      </c>
      <c r="I95" t="str">
        <f t="shared" si="53"/>
        <v>Non-Document</v>
      </c>
      <c r="J95">
        <f t="shared" si="6"/>
        <v>2</v>
      </c>
      <c r="K95">
        <f t="shared" ref="K95:N95" si="54">K70</f>
        <v>300</v>
      </c>
      <c r="L95">
        <f t="shared" si="54"/>
        <v>99999</v>
      </c>
      <c r="M95">
        <f>INDEX('Express Worldwide Import'!$C$14:$R$114,MATCH(L95,'Express Worldwide Import'!$B$14:$B$114,0),MATCH("Zone "&amp;J95,'Express Worldwide Import'!$C$13:$R$13,0))*1</f>
        <v>1.41</v>
      </c>
      <c r="N95" t="str">
        <f t="shared" si="54"/>
        <v>Per0.5KG_A</v>
      </c>
      <c r="O95" t="s">
        <v>2310</v>
      </c>
      <c r="P95">
        <f t="shared" si="48"/>
        <v>769.47</v>
      </c>
      <c r="R95" t="str">
        <f t="shared" si="3"/>
        <v>('DHL','2024-01-01','2024-12-31','12376','Import',NULL,'US','EXPRESS WW (EU)','Non-Document','2',300,99999,1.41,'Per0.5KG_A','AppliedMaterials_2024',769.47),</v>
      </c>
    </row>
    <row r="96" spans="1:18" x14ac:dyDescent="0.3">
      <c r="A96" t="str">
        <f t="shared" ref="A96:I96" si="55">A71</f>
        <v>DHL</v>
      </c>
      <c r="B96" s="1" t="s">
        <v>21</v>
      </c>
      <c r="C96" s="1" t="s">
        <v>2309</v>
      </c>
      <c r="D96">
        <v>12376</v>
      </c>
      <c r="E96" t="str">
        <f t="shared" si="55"/>
        <v>Import</v>
      </c>
      <c r="F96" t="str">
        <f t="shared" si="55"/>
        <v>NULL</v>
      </c>
      <c r="G96" t="str">
        <f t="shared" si="55"/>
        <v>US</v>
      </c>
      <c r="H96" t="s">
        <v>2315</v>
      </c>
      <c r="I96" t="str">
        <f t="shared" si="55"/>
        <v>Non-Document</v>
      </c>
      <c r="J96">
        <f t="shared" si="6"/>
        <v>3</v>
      </c>
      <c r="K96">
        <f t="shared" ref="K96:N96" si="56">K71</f>
        <v>0</v>
      </c>
      <c r="L96">
        <f t="shared" si="56"/>
        <v>0.5</v>
      </c>
      <c r="M96">
        <f>INDEX('Express Worldwide Import'!$C$14:$R$114,MATCH(L96,'Express Worldwide Import'!$B$14:$B$114,0),MATCH("Zone "&amp;J96,'Express Worldwide Import'!$C$13:$R$13,0))*1</f>
        <v>13.05</v>
      </c>
      <c r="N96" t="str">
        <f t="shared" si="56"/>
        <v>Flat KG</v>
      </c>
      <c r="O96" t="s">
        <v>2310</v>
      </c>
      <c r="P96" t="str">
        <f>IF(LEFT(N96,3)="Per",INDEX('Express Worldwide Import'!$C$103:$R$103,1,MATCH("Zone "&amp;J96,'Express Worldwide Import'!$C$13:$R$13,0))*1,"NULL")</f>
        <v>NULL</v>
      </c>
      <c r="R96" t="str">
        <f t="shared" si="3"/>
        <v>('DHL','2024-01-01','2024-12-31','12376','Import',NULL,'US','EXPRESS WW (EU)','Non-Document','3',0,0.5,13.05,'Flat KG','AppliedMaterials_2024',NULL),</v>
      </c>
    </row>
    <row r="97" spans="1:18" x14ac:dyDescent="0.3">
      <c r="A97" t="str">
        <f t="shared" ref="A97:I97" si="57">A72</f>
        <v>DHL</v>
      </c>
      <c r="B97" s="1" t="s">
        <v>21</v>
      </c>
      <c r="C97" s="1" t="s">
        <v>2309</v>
      </c>
      <c r="D97">
        <v>12376</v>
      </c>
      <c r="E97" t="str">
        <f t="shared" si="57"/>
        <v>Import</v>
      </c>
      <c r="F97" t="str">
        <f t="shared" si="57"/>
        <v>NULL</v>
      </c>
      <c r="G97" t="str">
        <f t="shared" si="57"/>
        <v>US</v>
      </c>
      <c r="H97" t="s">
        <v>2315</v>
      </c>
      <c r="I97" t="str">
        <f t="shared" si="57"/>
        <v>Non-Document</v>
      </c>
      <c r="J97">
        <f t="shared" si="6"/>
        <v>3</v>
      </c>
      <c r="K97">
        <f t="shared" ref="K97:N97" si="58">K72</f>
        <v>0.5</v>
      </c>
      <c r="L97">
        <f t="shared" si="58"/>
        <v>1</v>
      </c>
      <c r="M97">
        <f>INDEX('Express Worldwide Import'!$C$14:$R$114,MATCH(L97,'Express Worldwide Import'!$B$14:$B$114,0),MATCH("Zone "&amp;J97,'Express Worldwide Import'!$C$13:$R$13,0))*1</f>
        <v>14.8</v>
      </c>
      <c r="N97" t="str">
        <f t="shared" si="58"/>
        <v>Flat KG</v>
      </c>
      <c r="O97" t="s">
        <v>2310</v>
      </c>
      <c r="P97" t="str">
        <f>IF(LEFT(N97,3)="Per",INDEX('Express Worldwide Import'!$C$103:$R$103,1,MATCH("Zone "&amp;J97,'Express Worldwide Import'!$C$13:$R$13,0))*1,"NULL")</f>
        <v>NULL</v>
      </c>
      <c r="R97" t="str">
        <f t="shared" si="3"/>
        <v>('DHL','2024-01-01','2024-12-31','12376','Import',NULL,'US','EXPRESS WW (EU)','Non-Document','3',0.5,1,14.8,'Flat KG','AppliedMaterials_2024',NULL),</v>
      </c>
    </row>
    <row r="98" spans="1:18" x14ac:dyDescent="0.3">
      <c r="A98" t="str">
        <f t="shared" ref="A98:I98" si="59">A73</f>
        <v>DHL</v>
      </c>
      <c r="B98" s="1" t="s">
        <v>21</v>
      </c>
      <c r="C98" s="1" t="s">
        <v>2309</v>
      </c>
      <c r="D98">
        <v>12376</v>
      </c>
      <c r="E98" t="str">
        <f t="shared" si="59"/>
        <v>Import</v>
      </c>
      <c r="F98" t="str">
        <f t="shared" si="59"/>
        <v>NULL</v>
      </c>
      <c r="G98" t="str">
        <f t="shared" si="59"/>
        <v>US</v>
      </c>
      <c r="H98" t="s">
        <v>2315</v>
      </c>
      <c r="I98" t="str">
        <f t="shared" si="59"/>
        <v>Non-Document</v>
      </c>
      <c r="J98">
        <f t="shared" si="6"/>
        <v>3</v>
      </c>
      <c r="K98">
        <f t="shared" ref="K98:N98" si="60">K73</f>
        <v>1</v>
      </c>
      <c r="L98">
        <f t="shared" si="60"/>
        <v>1.5</v>
      </c>
      <c r="M98">
        <f>INDEX('Express Worldwide Import'!$C$14:$R$114,MATCH(L98,'Express Worldwide Import'!$B$14:$B$114,0),MATCH("Zone "&amp;J98,'Express Worldwide Import'!$C$13:$R$13,0))*1</f>
        <v>16.09</v>
      </c>
      <c r="N98" t="str">
        <f t="shared" si="60"/>
        <v>Flat KG</v>
      </c>
      <c r="O98" t="s">
        <v>2310</v>
      </c>
      <c r="P98" t="str">
        <f>IF(LEFT(N98,3)="Per",INDEX('Express Worldwide Import'!$C$103:$R$103,1,MATCH("Zone "&amp;J98,'Express Worldwide Import'!$C$13:$R$13,0))*1,"NULL")</f>
        <v>NULL</v>
      </c>
      <c r="R98" t="str">
        <f t="shared" si="3"/>
        <v>('DHL','2024-01-01','2024-12-31','12376','Import',NULL,'US','EXPRESS WW (EU)','Non-Document','3',1,1.5,16.09,'Flat KG','AppliedMaterials_2024',NULL),</v>
      </c>
    </row>
    <row r="99" spans="1:18" x14ac:dyDescent="0.3">
      <c r="A99" t="str">
        <f t="shared" ref="A99:I99" si="61">A74</f>
        <v>DHL</v>
      </c>
      <c r="B99" s="1" t="s">
        <v>21</v>
      </c>
      <c r="C99" s="1" t="s">
        <v>2309</v>
      </c>
      <c r="D99">
        <v>12376</v>
      </c>
      <c r="E99" t="str">
        <f t="shared" si="61"/>
        <v>Import</v>
      </c>
      <c r="F99" t="str">
        <f t="shared" si="61"/>
        <v>NULL</v>
      </c>
      <c r="G99" t="str">
        <f t="shared" si="61"/>
        <v>US</v>
      </c>
      <c r="H99" t="s">
        <v>2315</v>
      </c>
      <c r="I99" t="str">
        <f t="shared" si="61"/>
        <v>Non-Document</v>
      </c>
      <c r="J99">
        <f t="shared" si="6"/>
        <v>3</v>
      </c>
      <c r="K99">
        <f t="shared" ref="K99:N99" si="62">K74</f>
        <v>1.5</v>
      </c>
      <c r="L99">
        <f t="shared" si="62"/>
        <v>2</v>
      </c>
      <c r="M99">
        <f>INDEX('Express Worldwide Import'!$C$14:$R$114,MATCH(L99,'Express Worldwide Import'!$B$14:$B$114,0),MATCH("Zone "&amp;J99,'Express Worldwide Import'!$C$13:$R$13,0))*1</f>
        <v>17.38</v>
      </c>
      <c r="N99" t="str">
        <f t="shared" si="62"/>
        <v>Flat KG</v>
      </c>
      <c r="O99" t="s">
        <v>2310</v>
      </c>
      <c r="P99" t="str">
        <f>IF(LEFT(N99,3)="Per",INDEX('Express Worldwide Import'!$C$103:$R$103,1,MATCH("Zone "&amp;J99,'Express Worldwide Import'!$C$13:$R$13,0))*1,"NULL")</f>
        <v>NULL</v>
      </c>
      <c r="R99" t="str">
        <f t="shared" si="3"/>
        <v>('DHL','2024-01-01','2024-12-31','12376','Import',NULL,'US','EXPRESS WW (EU)','Non-Document','3',1.5,2,17.38,'Flat KG','AppliedMaterials_2024',NULL),</v>
      </c>
    </row>
    <row r="100" spans="1:18" x14ac:dyDescent="0.3">
      <c r="A100" t="str">
        <f t="shared" ref="A100:I100" si="63">A75</f>
        <v>DHL</v>
      </c>
      <c r="B100" s="1" t="s">
        <v>21</v>
      </c>
      <c r="C100" s="1" t="s">
        <v>2309</v>
      </c>
      <c r="D100">
        <v>12376</v>
      </c>
      <c r="E100" t="str">
        <f t="shared" si="63"/>
        <v>Import</v>
      </c>
      <c r="F100" t="str">
        <f t="shared" si="63"/>
        <v>NULL</v>
      </c>
      <c r="G100" t="str">
        <f t="shared" si="63"/>
        <v>US</v>
      </c>
      <c r="H100" t="s">
        <v>2315</v>
      </c>
      <c r="I100" t="str">
        <f t="shared" si="63"/>
        <v>Non-Document</v>
      </c>
      <c r="J100">
        <f t="shared" si="6"/>
        <v>3</v>
      </c>
      <c r="K100">
        <f t="shared" ref="K100:N100" si="64">K75</f>
        <v>2</v>
      </c>
      <c r="L100">
        <f t="shared" si="64"/>
        <v>2.5</v>
      </c>
      <c r="M100">
        <f>INDEX('Express Worldwide Import'!$C$14:$R$114,MATCH(L100,'Express Worldwide Import'!$B$14:$B$114,0),MATCH("Zone "&amp;J100,'Express Worldwide Import'!$C$13:$R$13,0))*1</f>
        <v>18.649999999999999</v>
      </c>
      <c r="N100" t="str">
        <f t="shared" si="64"/>
        <v>Flat KG</v>
      </c>
      <c r="O100" t="s">
        <v>2310</v>
      </c>
      <c r="P100" t="str">
        <f>IF(LEFT(N100,3)="Per",INDEX('Express Worldwide Import'!$C$103:$R$103,1,MATCH("Zone "&amp;J100,'Express Worldwide Import'!$C$13:$R$13,0))*1,"NULL")</f>
        <v>NULL</v>
      </c>
      <c r="R100" t="str">
        <f t="shared" si="3"/>
        <v>('DHL','2024-01-01','2024-12-31','12376','Import',NULL,'US','EXPRESS WW (EU)','Non-Document','3',2,2.5,18.65,'Flat KG','AppliedMaterials_2024',NULL),</v>
      </c>
    </row>
    <row r="101" spans="1:18" x14ac:dyDescent="0.3">
      <c r="A101" t="str">
        <f t="shared" ref="A101:I101" si="65">A76</f>
        <v>DHL</v>
      </c>
      <c r="B101" s="1" t="s">
        <v>21</v>
      </c>
      <c r="C101" s="1" t="s">
        <v>2309</v>
      </c>
      <c r="D101">
        <v>12376</v>
      </c>
      <c r="E101" t="str">
        <f t="shared" si="65"/>
        <v>Import</v>
      </c>
      <c r="F101" t="str">
        <f t="shared" si="65"/>
        <v>NULL</v>
      </c>
      <c r="G101" t="str">
        <f t="shared" si="65"/>
        <v>US</v>
      </c>
      <c r="H101" t="s">
        <v>2315</v>
      </c>
      <c r="I101" t="str">
        <f t="shared" si="65"/>
        <v>Non-Document</v>
      </c>
      <c r="J101">
        <f t="shared" si="6"/>
        <v>3</v>
      </c>
      <c r="K101">
        <f t="shared" ref="K101:N101" si="66">K76</f>
        <v>2.5</v>
      </c>
      <c r="L101">
        <f t="shared" si="66"/>
        <v>3</v>
      </c>
      <c r="M101">
        <f>INDEX('Express Worldwide Import'!$C$14:$R$114,MATCH(L101,'Express Worldwide Import'!$B$14:$B$114,0),MATCH("Zone "&amp;J101,'Express Worldwide Import'!$C$13:$R$13,0))*1</f>
        <v>19.739999999999998</v>
      </c>
      <c r="N101" t="str">
        <f t="shared" si="66"/>
        <v>Flat KG</v>
      </c>
      <c r="O101" t="s">
        <v>2310</v>
      </c>
      <c r="P101" t="str">
        <f>IF(LEFT(N101,3)="Per",INDEX('Express Worldwide Import'!$C$103:$R$103,1,MATCH("Zone "&amp;J101,'Express Worldwide Import'!$C$13:$R$13,0))*1,"NULL")</f>
        <v>NULL</v>
      </c>
      <c r="R101" t="str">
        <f t="shared" si="3"/>
        <v>('DHL','2024-01-01','2024-12-31','12376','Import',NULL,'US','EXPRESS WW (EU)','Non-Document','3',2.5,3,19.74,'Flat KG','AppliedMaterials_2024',NULL),</v>
      </c>
    </row>
    <row r="102" spans="1:18" x14ac:dyDescent="0.3">
      <c r="A102" t="str">
        <f t="shared" ref="A102:I102" si="67">A77</f>
        <v>DHL</v>
      </c>
      <c r="B102" s="1" t="s">
        <v>21</v>
      </c>
      <c r="C102" s="1" t="s">
        <v>2309</v>
      </c>
      <c r="D102">
        <v>12376</v>
      </c>
      <c r="E102" t="str">
        <f t="shared" si="67"/>
        <v>Import</v>
      </c>
      <c r="F102" t="str">
        <f t="shared" si="67"/>
        <v>NULL</v>
      </c>
      <c r="G102" t="str">
        <f t="shared" si="67"/>
        <v>US</v>
      </c>
      <c r="H102" t="s">
        <v>2315</v>
      </c>
      <c r="I102" t="str">
        <f t="shared" si="67"/>
        <v>Non-Document</v>
      </c>
      <c r="J102">
        <f t="shared" si="6"/>
        <v>3</v>
      </c>
      <c r="K102">
        <f t="shared" ref="K102:N102" si="68">K77</f>
        <v>3</v>
      </c>
      <c r="L102">
        <f t="shared" si="68"/>
        <v>3.5</v>
      </c>
      <c r="M102">
        <f>INDEX('Express Worldwide Import'!$C$14:$R$114,MATCH(L102,'Express Worldwide Import'!$B$14:$B$114,0),MATCH("Zone "&amp;J102,'Express Worldwide Import'!$C$13:$R$13,0))*1</f>
        <v>20.83</v>
      </c>
      <c r="N102" t="str">
        <f t="shared" si="68"/>
        <v>Flat KG</v>
      </c>
      <c r="O102" t="s">
        <v>2310</v>
      </c>
      <c r="P102" t="str">
        <f>IF(LEFT(N102,3)="Per",INDEX('Express Worldwide Import'!$C$103:$R$103,1,MATCH("Zone "&amp;J102,'Express Worldwide Import'!$C$13:$R$13,0))*1,"NULL")</f>
        <v>NULL</v>
      </c>
      <c r="R102" t="str">
        <f t="shared" si="3"/>
        <v>('DHL','2024-01-01','2024-12-31','12376','Import',NULL,'US','EXPRESS WW (EU)','Non-Document','3',3,3.5,20.83,'Flat KG','AppliedMaterials_2024',NULL),</v>
      </c>
    </row>
    <row r="103" spans="1:18" x14ac:dyDescent="0.3">
      <c r="A103" t="str">
        <f t="shared" ref="A103:I103" si="69">A78</f>
        <v>DHL</v>
      </c>
      <c r="B103" s="1" t="s">
        <v>21</v>
      </c>
      <c r="C103" s="1" t="s">
        <v>2309</v>
      </c>
      <c r="D103">
        <v>12376</v>
      </c>
      <c r="E103" t="str">
        <f t="shared" si="69"/>
        <v>Import</v>
      </c>
      <c r="F103" t="str">
        <f t="shared" si="69"/>
        <v>NULL</v>
      </c>
      <c r="G103" t="str">
        <f t="shared" si="69"/>
        <v>US</v>
      </c>
      <c r="H103" t="s">
        <v>2315</v>
      </c>
      <c r="I103" t="str">
        <f t="shared" si="69"/>
        <v>Non-Document</v>
      </c>
      <c r="J103">
        <f t="shared" si="6"/>
        <v>3</v>
      </c>
      <c r="K103">
        <f t="shared" ref="K103:N103" si="70">K78</f>
        <v>3.5</v>
      </c>
      <c r="L103">
        <f t="shared" si="70"/>
        <v>4</v>
      </c>
      <c r="M103">
        <f>INDEX('Express Worldwide Import'!$C$14:$R$114,MATCH(L103,'Express Worldwide Import'!$B$14:$B$114,0),MATCH("Zone "&amp;J103,'Express Worldwide Import'!$C$13:$R$13,0))*1</f>
        <v>21.92</v>
      </c>
      <c r="N103" t="str">
        <f t="shared" si="70"/>
        <v>Flat KG</v>
      </c>
      <c r="O103" t="s">
        <v>2310</v>
      </c>
      <c r="P103" t="str">
        <f>IF(LEFT(N103,3)="Per",INDEX('Express Worldwide Import'!$C$103:$R$103,1,MATCH("Zone "&amp;J103,'Express Worldwide Import'!$C$13:$R$13,0))*1,"NULL")</f>
        <v>NULL</v>
      </c>
      <c r="R103" t="str">
        <f t="shared" si="3"/>
        <v>('DHL','2024-01-01','2024-12-31','12376','Import',NULL,'US','EXPRESS WW (EU)','Non-Document','3',3.5,4,21.92,'Flat KG','AppliedMaterials_2024',NULL),</v>
      </c>
    </row>
    <row r="104" spans="1:18" x14ac:dyDescent="0.3">
      <c r="A104" t="str">
        <f t="shared" ref="A104:I104" si="71">A79</f>
        <v>DHL</v>
      </c>
      <c r="B104" s="1" t="s">
        <v>21</v>
      </c>
      <c r="C104" s="1" t="s">
        <v>2309</v>
      </c>
      <c r="D104">
        <v>12376</v>
      </c>
      <c r="E104" t="str">
        <f t="shared" si="71"/>
        <v>Import</v>
      </c>
      <c r="F104" t="str">
        <f t="shared" si="71"/>
        <v>NULL</v>
      </c>
      <c r="G104" t="str">
        <f t="shared" si="71"/>
        <v>US</v>
      </c>
      <c r="H104" t="s">
        <v>2315</v>
      </c>
      <c r="I104" t="str">
        <f t="shared" si="71"/>
        <v>Non-Document</v>
      </c>
      <c r="J104">
        <f t="shared" si="6"/>
        <v>3</v>
      </c>
      <c r="K104">
        <f t="shared" ref="K104:N104" si="72">K79</f>
        <v>4</v>
      </c>
      <c r="L104">
        <f t="shared" si="72"/>
        <v>4.5</v>
      </c>
      <c r="M104">
        <f>INDEX('Express Worldwide Import'!$C$14:$R$114,MATCH(L104,'Express Worldwide Import'!$B$14:$B$114,0),MATCH("Zone "&amp;J104,'Express Worldwide Import'!$C$13:$R$13,0))*1</f>
        <v>23.01</v>
      </c>
      <c r="N104" t="str">
        <f t="shared" si="72"/>
        <v>Flat KG</v>
      </c>
      <c r="O104" t="s">
        <v>2310</v>
      </c>
      <c r="P104" t="str">
        <f>IF(LEFT(N104,3)="Per",INDEX('Express Worldwide Import'!$C$103:$R$103,1,MATCH("Zone "&amp;J104,'Express Worldwide Import'!$C$13:$R$13,0))*1,"NULL")</f>
        <v>NULL</v>
      </c>
      <c r="R104" t="str">
        <f t="shared" si="3"/>
        <v>('DHL','2024-01-01','2024-12-31','12376','Import',NULL,'US','EXPRESS WW (EU)','Non-Document','3',4,4.5,23.01,'Flat KG','AppliedMaterials_2024',NULL),</v>
      </c>
    </row>
    <row r="105" spans="1:18" x14ac:dyDescent="0.3">
      <c r="A105" t="str">
        <f t="shared" ref="A105:I105" si="73">A80</f>
        <v>DHL</v>
      </c>
      <c r="B105" s="1" t="s">
        <v>21</v>
      </c>
      <c r="C105" s="1" t="s">
        <v>2309</v>
      </c>
      <c r="D105">
        <v>12376</v>
      </c>
      <c r="E105" t="str">
        <f t="shared" si="73"/>
        <v>Import</v>
      </c>
      <c r="F105" t="str">
        <f t="shared" si="73"/>
        <v>NULL</v>
      </c>
      <c r="G105" t="str">
        <f t="shared" si="73"/>
        <v>US</v>
      </c>
      <c r="H105" t="s">
        <v>2315</v>
      </c>
      <c r="I105" t="str">
        <f t="shared" si="73"/>
        <v>Non-Document</v>
      </c>
      <c r="J105">
        <f t="shared" si="6"/>
        <v>3</v>
      </c>
      <c r="K105">
        <f t="shared" ref="K105:N105" si="74">K80</f>
        <v>4.5</v>
      </c>
      <c r="L105">
        <f t="shared" si="74"/>
        <v>5</v>
      </c>
      <c r="M105">
        <f>INDEX('Express Worldwide Import'!$C$14:$R$114,MATCH(L105,'Express Worldwide Import'!$B$14:$B$114,0),MATCH("Zone "&amp;J105,'Express Worldwide Import'!$C$13:$R$13,0))*1</f>
        <v>24.1</v>
      </c>
      <c r="N105" t="str">
        <f t="shared" si="74"/>
        <v>Flat KG</v>
      </c>
      <c r="O105" t="s">
        <v>2310</v>
      </c>
      <c r="P105" t="str">
        <f>IF(LEFT(N105,3)="Per",INDEX('Express Worldwide Import'!$C$103:$R$103,1,MATCH("Zone "&amp;J105,'Express Worldwide Import'!$C$13:$R$13,0))*1,"NULL")</f>
        <v>NULL</v>
      </c>
      <c r="R105" t="str">
        <f t="shared" si="3"/>
        <v>('DHL','2024-01-01','2024-12-31','12376','Import',NULL,'US','EXPRESS WW (EU)','Non-Document','3',4.5,5,24.1,'Flat KG','AppliedMaterials_2024',NULL),</v>
      </c>
    </row>
    <row r="106" spans="1:18" x14ac:dyDescent="0.3">
      <c r="A106" t="str">
        <f t="shared" ref="A106:I106" si="75">A81</f>
        <v>DHL</v>
      </c>
      <c r="B106" s="1" t="s">
        <v>21</v>
      </c>
      <c r="C106" s="1" t="s">
        <v>2309</v>
      </c>
      <c r="D106">
        <v>12376</v>
      </c>
      <c r="E106" t="str">
        <f t="shared" si="75"/>
        <v>Import</v>
      </c>
      <c r="F106" t="str">
        <f t="shared" si="75"/>
        <v>NULL</v>
      </c>
      <c r="G106" t="str">
        <f t="shared" si="75"/>
        <v>US</v>
      </c>
      <c r="H106" t="s">
        <v>2315</v>
      </c>
      <c r="I106" t="str">
        <f t="shared" si="75"/>
        <v>Non-Document</v>
      </c>
      <c r="J106">
        <f t="shared" si="6"/>
        <v>3</v>
      </c>
      <c r="K106">
        <f t="shared" ref="K106:N106" si="76">K81</f>
        <v>5</v>
      </c>
      <c r="L106">
        <f t="shared" si="76"/>
        <v>5.5</v>
      </c>
      <c r="M106">
        <f>INDEX('Express Worldwide Import'!$C$14:$R$114,MATCH(L106,'Express Worldwide Import'!$B$14:$B$114,0),MATCH("Zone "&amp;J106,'Express Worldwide Import'!$C$13:$R$13,0))*1</f>
        <v>25.05</v>
      </c>
      <c r="N106" t="str">
        <f t="shared" si="76"/>
        <v>Flat KG</v>
      </c>
      <c r="O106" t="s">
        <v>2310</v>
      </c>
      <c r="P106" t="str">
        <f>IF(LEFT(N106,3)="Per",INDEX('Express Worldwide Import'!$C$103:$R$103,1,MATCH("Zone "&amp;J106,'Express Worldwide Import'!$C$13:$R$13,0))*1,"NULL")</f>
        <v>NULL</v>
      </c>
      <c r="R106" t="str">
        <f t="shared" si="3"/>
        <v>('DHL','2024-01-01','2024-12-31','12376','Import',NULL,'US','EXPRESS WW (EU)','Non-Document','3',5,5.5,25.05,'Flat KG','AppliedMaterials_2024',NULL),</v>
      </c>
    </row>
    <row r="107" spans="1:18" x14ac:dyDescent="0.3">
      <c r="A107" t="str">
        <f t="shared" ref="A107:I107" si="77">A82</f>
        <v>DHL</v>
      </c>
      <c r="B107" s="1" t="s">
        <v>21</v>
      </c>
      <c r="C107" s="1" t="s">
        <v>2309</v>
      </c>
      <c r="D107">
        <v>12376</v>
      </c>
      <c r="E107" t="str">
        <f t="shared" si="77"/>
        <v>Import</v>
      </c>
      <c r="F107" t="str">
        <f t="shared" si="77"/>
        <v>NULL</v>
      </c>
      <c r="G107" t="str">
        <f t="shared" si="77"/>
        <v>US</v>
      </c>
      <c r="H107" t="s">
        <v>2315</v>
      </c>
      <c r="I107" t="str">
        <f t="shared" si="77"/>
        <v>Non-Document</v>
      </c>
      <c r="J107">
        <f t="shared" si="6"/>
        <v>3</v>
      </c>
      <c r="K107">
        <f t="shared" ref="K107:N107" si="78">K82</f>
        <v>5.5</v>
      </c>
      <c r="L107">
        <f t="shared" si="78"/>
        <v>6</v>
      </c>
      <c r="M107">
        <f>INDEX('Express Worldwide Import'!$C$14:$R$114,MATCH(L107,'Express Worldwide Import'!$B$14:$B$114,0),MATCH("Zone "&amp;J107,'Express Worldwide Import'!$C$13:$R$13,0))*1</f>
        <v>26</v>
      </c>
      <c r="N107" t="str">
        <f t="shared" si="78"/>
        <v>Flat KG</v>
      </c>
      <c r="O107" t="s">
        <v>2310</v>
      </c>
      <c r="P107" t="str">
        <f>IF(LEFT(N107,3)="Per",INDEX('Express Worldwide Import'!$C$103:$R$103,1,MATCH("Zone "&amp;J107,'Express Worldwide Import'!$C$13:$R$13,0))*1,"NULL")</f>
        <v>NULL</v>
      </c>
      <c r="R107" t="str">
        <f t="shared" si="3"/>
        <v>('DHL','2024-01-01','2024-12-31','12376','Import',NULL,'US','EXPRESS WW (EU)','Non-Document','3',5.5,6,26,'Flat KG','AppliedMaterials_2024',NULL),</v>
      </c>
    </row>
    <row r="108" spans="1:18" x14ac:dyDescent="0.3">
      <c r="A108" t="str">
        <f t="shared" ref="A108:I108" si="79">A83</f>
        <v>DHL</v>
      </c>
      <c r="B108" s="1" t="s">
        <v>21</v>
      </c>
      <c r="C108" s="1" t="s">
        <v>2309</v>
      </c>
      <c r="D108">
        <v>12376</v>
      </c>
      <c r="E108" t="str">
        <f t="shared" si="79"/>
        <v>Import</v>
      </c>
      <c r="F108" t="str">
        <f t="shared" si="79"/>
        <v>NULL</v>
      </c>
      <c r="G108" t="str">
        <f t="shared" si="79"/>
        <v>US</v>
      </c>
      <c r="H108" t="s">
        <v>2315</v>
      </c>
      <c r="I108" t="str">
        <f t="shared" si="79"/>
        <v>Non-Document</v>
      </c>
      <c r="J108">
        <f t="shared" si="6"/>
        <v>3</v>
      </c>
      <c r="K108">
        <f t="shared" ref="K108:N108" si="80">K83</f>
        <v>6</v>
      </c>
      <c r="L108">
        <f t="shared" si="80"/>
        <v>6.5</v>
      </c>
      <c r="M108">
        <f>INDEX('Express Worldwide Import'!$C$14:$R$114,MATCH(L108,'Express Worldwide Import'!$B$14:$B$114,0),MATCH("Zone "&amp;J108,'Express Worldwide Import'!$C$13:$R$13,0))*1</f>
        <v>26.95</v>
      </c>
      <c r="N108" t="str">
        <f t="shared" si="80"/>
        <v>Flat KG</v>
      </c>
      <c r="O108" t="s">
        <v>2310</v>
      </c>
      <c r="P108" t="str">
        <f>IF(LEFT(N108,3)="Per",INDEX('Express Worldwide Import'!$C$103:$R$103,1,MATCH("Zone "&amp;J108,'Express Worldwide Import'!$C$13:$R$13,0))*1,"NULL")</f>
        <v>NULL</v>
      </c>
      <c r="R108" t="str">
        <f t="shared" si="3"/>
        <v>('DHL','2024-01-01','2024-12-31','12376','Import',NULL,'US','EXPRESS WW (EU)','Non-Document','3',6,6.5,26.95,'Flat KG','AppliedMaterials_2024',NULL),</v>
      </c>
    </row>
    <row r="109" spans="1:18" x14ac:dyDescent="0.3">
      <c r="A109" t="str">
        <f t="shared" ref="A109:I109" si="81">A84</f>
        <v>DHL</v>
      </c>
      <c r="B109" s="1" t="s">
        <v>21</v>
      </c>
      <c r="C109" s="1" t="s">
        <v>2309</v>
      </c>
      <c r="D109">
        <v>12376</v>
      </c>
      <c r="E109" t="str">
        <f t="shared" si="81"/>
        <v>Import</v>
      </c>
      <c r="F109" t="str">
        <f t="shared" si="81"/>
        <v>NULL</v>
      </c>
      <c r="G109" t="str">
        <f t="shared" si="81"/>
        <v>US</v>
      </c>
      <c r="H109" t="s">
        <v>2315</v>
      </c>
      <c r="I109" t="str">
        <f t="shared" si="81"/>
        <v>Non-Document</v>
      </c>
      <c r="J109">
        <f t="shared" si="6"/>
        <v>3</v>
      </c>
      <c r="K109">
        <f t="shared" ref="K109:N109" si="82">K84</f>
        <v>6.5</v>
      </c>
      <c r="L109">
        <f t="shared" si="82"/>
        <v>7</v>
      </c>
      <c r="M109">
        <f>INDEX('Express Worldwide Import'!$C$14:$R$114,MATCH(L109,'Express Worldwide Import'!$B$14:$B$114,0),MATCH("Zone "&amp;J109,'Express Worldwide Import'!$C$13:$R$13,0))*1</f>
        <v>27.9</v>
      </c>
      <c r="N109" t="str">
        <f t="shared" si="82"/>
        <v>Flat KG</v>
      </c>
      <c r="O109" t="s">
        <v>2310</v>
      </c>
      <c r="P109" t="str">
        <f>IF(LEFT(N109,3)="Per",INDEX('Express Worldwide Import'!$C$103:$R$103,1,MATCH("Zone "&amp;J109,'Express Worldwide Import'!$C$13:$R$13,0))*1,"NULL")</f>
        <v>NULL</v>
      </c>
      <c r="R109" t="str">
        <f t="shared" si="3"/>
        <v>('DHL','2024-01-01','2024-12-31','12376','Import',NULL,'US','EXPRESS WW (EU)','Non-Document','3',6.5,7,27.9,'Flat KG','AppliedMaterials_2024',NULL),</v>
      </c>
    </row>
    <row r="110" spans="1:18" x14ac:dyDescent="0.3">
      <c r="A110" t="str">
        <f t="shared" ref="A110:I110" si="83">A85</f>
        <v>DHL</v>
      </c>
      <c r="B110" s="1" t="s">
        <v>21</v>
      </c>
      <c r="C110" s="1" t="s">
        <v>2309</v>
      </c>
      <c r="D110">
        <v>12376</v>
      </c>
      <c r="E110" t="str">
        <f t="shared" si="83"/>
        <v>Import</v>
      </c>
      <c r="F110" t="str">
        <f t="shared" si="83"/>
        <v>NULL</v>
      </c>
      <c r="G110" t="str">
        <f t="shared" si="83"/>
        <v>US</v>
      </c>
      <c r="H110" t="s">
        <v>2315</v>
      </c>
      <c r="I110" t="str">
        <f t="shared" si="83"/>
        <v>Non-Document</v>
      </c>
      <c r="J110">
        <f t="shared" si="6"/>
        <v>3</v>
      </c>
      <c r="K110">
        <f t="shared" ref="K110:N110" si="84">K85</f>
        <v>7</v>
      </c>
      <c r="L110">
        <f t="shared" si="84"/>
        <v>7.5</v>
      </c>
      <c r="M110">
        <f>INDEX('Express Worldwide Import'!$C$14:$R$114,MATCH(L110,'Express Worldwide Import'!$B$14:$B$114,0),MATCH("Zone "&amp;J110,'Express Worldwide Import'!$C$13:$R$13,0))*1</f>
        <v>28.85</v>
      </c>
      <c r="N110" t="str">
        <f t="shared" si="84"/>
        <v>Flat KG</v>
      </c>
      <c r="O110" t="s">
        <v>2310</v>
      </c>
      <c r="P110" t="str">
        <f>IF(LEFT(N110,3)="Per",INDEX('Express Worldwide Import'!$C$103:$R$103,1,MATCH("Zone "&amp;J110,'Express Worldwide Import'!$C$13:$R$13,0))*1,"NULL")</f>
        <v>NULL</v>
      </c>
      <c r="R110" t="str">
        <f t="shared" si="3"/>
        <v>('DHL','2024-01-01','2024-12-31','12376','Import',NULL,'US','EXPRESS WW (EU)','Non-Document','3',7,7.5,28.85,'Flat KG','AppliedMaterials_2024',NULL),</v>
      </c>
    </row>
    <row r="111" spans="1:18" x14ac:dyDescent="0.3">
      <c r="A111" t="str">
        <f t="shared" ref="A111:I111" si="85">A86</f>
        <v>DHL</v>
      </c>
      <c r="B111" s="1" t="s">
        <v>21</v>
      </c>
      <c r="C111" s="1" t="s">
        <v>2309</v>
      </c>
      <c r="D111">
        <v>12376</v>
      </c>
      <c r="E111" t="str">
        <f t="shared" si="85"/>
        <v>Import</v>
      </c>
      <c r="F111" t="str">
        <f t="shared" si="85"/>
        <v>NULL</v>
      </c>
      <c r="G111" t="str">
        <f t="shared" si="85"/>
        <v>US</v>
      </c>
      <c r="H111" t="s">
        <v>2315</v>
      </c>
      <c r="I111" t="str">
        <f t="shared" si="85"/>
        <v>Non-Document</v>
      </c>
      <c r="J111">
        <f t="shared" si="6"/>
        <v>3</v>
      </c>
      <c r="K111">
        <f t="shared" ref="K111:N111" si="86">K86</f>
        <v>7.5</v>
      </c>
      <c r="L111">
        <f t="shared" si="86"/>
        <v>8</v>
      </c>
      <c r="M111">
        <f>INDEX('Express Worldwide Import'!$C$14:$R$114,MATCH(L111,'Express Worldwide Import'!$B$14:$B$114,0),MATCH("Zone "&amp;J111,'Express Worldwide Import'!$C$13:$R$13,0))*1</f>
        <v>29.8</v>
      </c>
      <c r="N111" t="str">
        <f t="shared" si="86"/>
        <v>Flat KG</v>
      </c>
      <c r="O111" t="s">
        <v>2310</v>
      </c>
      <c r="P111" t="str">
        <f>IF(LEFT(N111,3)="Per",INDEX('Express Worldwide Import'!$C$103:$R$103,1,MATCH("Zone "&amp;J111,'Express Worldwide Import'!$C$13:$R$13,0))*1,"NULL")</f>
        <v>NULL</v>
      </c>
      <c r="R111" t="str">
        <f t="shared" si="3"/>
        <v>('DHL','2024-01-01','2024-12-31','12376','Import',NULL,'US','EXPRESS WW (EU)','Non-Document','3',7.5,8,29.8,'Flat KG','AppliedMaterials_2024',NULL),</v>
      </c>
    </row>
    <row r="112" spans="1:18" x14ac:dyDescent="0.3">
      <c r="A112" t="str">
        <f t="shared" ref="A112:I112" si="87">A87</f>
        <v>DHL</v>
      </c>
      <c r="B112" s="1" t="s">
        <v>21</v>
      </c>
      <c r="C112" s="1" t="s">
        <v>2309</v>
      </c>
      <c r="D112">
        <v>12376</v>
      </c>
      <c r="E112" t="str">
        <f t="shared" si="87"/>
        <v>Import</v>
      </c>
      <c r="F112" t="str">
        <f t="shared" si="87"/>
        <v>NULL</v>
      </c>
      <c r="G112" t="str">
        <f t="shared" si="87"/>
        <v>US</v>
      </c>
      <c r="H112" t="s">
        <v>2315</v>
      </c>
      <c r="I112" t="str">
        <f t="shared" si="87"/>
        <v>Non-Document</v>
      </c>
      <c r="J112">
        <f t="shared" si="6"/>
        <v>3</v>
      </c>
      <c r="K112">
        <f t="shared" ref="K112:N112" si="88">K87</f>
        <v>8</v>
      </c>
      <c r="L112">
        <f t="shared" si="88"/>
        <v>8.5</v>
      </c>
      <c r="M112">
        <f>INDEX('Express Worldwide Import'!$C$14:$R$114,MATCH(L112,'Express Worldwide Import'!$B$14:$B$114,0),MATCH("Zone "&amp;J112,'Express Worldwide Import'!$C$13:$R$13,0))*1</f>
        <v>30.75</v>
      </c>
      <c r="N112" t="str">
        <f t="shared" si="88"/>
        <v>Flat KG</v>
      </c>
      <c r="O112" t="s">
        <v>2310</v>
      </c>
      <c r="P112" t="str">
        <f>IF(LEFT(N112,3)="Per",INDEX('Express Worldwide Import'!$C$103:$R$103,1,MATCH("Zone "&amp;J112,'Express Worldwide Import'!$C$13:$R$13,0))*1,"NULL")</f>
        <v>NULL</v>
      </c>
      <c r="R112" t="str">
        <f t="shared" si="3"/>
        <v>('DHL','2024-01-01','2024-12-31','12376','Import',NULL,'US','EXPRESS WW (EU)','Non-Document','3',8,8.5,30.75,'Flat KG','AppliedMaterials_2024',NULL),</v>
      </c>
    </row>
    <row r="113" spans="1:18" x14ac:dyDescent="0.3">
      <c r="A113" t="str">
        <f t="shared" ref="A113:I113" si="89">A88</f>
        <v>DHL</v>
      </c>
      <c r="B113" s="1" t="s">
        <v>21</v>
      </c>
      <c r="C113" s="1" t="s">
        <v>2309</v>
      </c>
      <c r="D113">
        <v>12376</v>
      </c>
      <c r="E113" t="str">
        <f t="shared" si="89"/>
        <v>Import</v>
      </c>
      <c r="F113" t="str">
        <f t="shared" si="89"/>
        <v>NULL</v>
      </c>
      <c r="G113" t="str">
        <f t="shared" si="89"/>
        <v>US</v>
      </c>
      <c r="H113" t="s">
        <v>2315</v>
      </c>
      <c r="I113" t="str">
        <f t="shared" si="89"/>
        <v>Non-Document</v>
      </c>
      <c r="J113">
        <f t="shared" si="6"/>
        <v>3</v>
      </c>
      <c r="K113">
        <f t="shared" ref="K113:N113" si="90">K88</f>
        <v>8.5</v>
      </c>
      <c r="L113">
        <f t="shared" si="90"/>
        <v>9</v>
      </c>
      <c r="M113">
        <f>INDEX('Express Worldwide Import'!$C$14:$R$114,MATCH(L113,'Express Worldwide Import'!$B$14:$B$114,0),MATCH("Zone "&amp;J113,'Express Worldwide Import'!$C$13:$R$13,0))*1</f>
        <v>31.7</v>
      </c>
      <c r="N113" t="str">
        <f t="shared" si="90"/>
        <v>Flat KG</v>
      </c>
      <c r="O113" t="s">
        <v>2310</v>
      </c>
      <c r="P113" t="str">
        <f>IF(LEFT(N113,3)="Per",INDEX('Express Worldwide Import'!$C$103:$R$103,1,MATCH("Zone "&amp;J113,'Express Worldwide Import'!$C$13:$R$13,0))*1,"NULL")</f>
        <v>NULL</v>
      </c>
      <c r="R113" t="str">
        <f t="shared" si="3"/>
        <v>('DHL','2024-01-01','2024-12-31','12376','Import',NULL,'US','EXPRESS WW (EU)','Non-Document','3',8.5,9,31.7,'Flat KG','AppliedMaterials_2024',NULL),</v>
      </c>
    </row>
    <row r="114" spans="1:18" x14ac:dyDescent="0.3">
      <c r="A114" t="str">
        <f t="shared" ref="A114:I114" si="91">A89</f>
        <v>DHL</v>
      </c>
      <c r="B114" s="1" t="s">
        <v>21</v>
      </c>
      <c r="C114" s="1" t="s">
        <v>2309</v>
      </c>
      <c r="D114">
        <v>12376</v>
      </c>
      <c r="E114" t="str">
        <f t="shared" si="91"/>
        <v>Import</v>
      </c>
      <c r="F114" t="str">
        <f t="shared" si="91"/>
        <v>NULL</v>
      </c>
      <c r="G114" t="str">
        <f t="shared" si="91"/>
        <v>US</v>
      </c>
      <c r="H114" t="s">
        <v>2315</v>
      </c>
      <c r="I114" t="str">
        <f t="shared" si="91"/>
        <v>Non-Document</v>
      </c>
      <c r="J114">
        <f t="shared" si="6"/>
        <v>3</v>
      </c>
      <c r="K114">
        <f t="shared" ref="K114:N114" si="92">K89</f>
        <v>9</v>
      </c>
      <c r="L114">
        <f t="shared" si="92"/>
        <v>9.5</v>
      </c>
      <c r="M114">
        <f>INDEX('Express Worldwide Import'!$C$14:$R$114,MATCH(L114,'Express Worldwide Import'!$B$14:$B$114,0),MATCH("Zone "&amp;J114,'Express Worldwide Import'!$C$13:$R$13,0))*1</f>
        <v>32.65</v>
      </c>
      <c r="N114" t="str">
        <f t="shared" si="92"/>
        <v>Flat KG</v>
      </c>
      <c r="O114" t="s">
        <v>2310</v>
      </c>
      <c r="P114" t="str">
        <f>IF(LEFT(N114,3)="Per",INDEX('Express Worldwide Import'!$C$103:$R$103,1,MATCH("Zone "&amp;J114,'Express Worldwide Import'!$C$13:$R$13,0))*1,"NULL")</f>
        <v>NULL</v>
      </c>
      <c r="R114" t="str">
        <f t="shared" si="3"/>
        <v>('DHL','2024-01-01','2024-12-31','12376','Import',NULL,'US','EXPRESS WW (EU)','Non-Document','3',9,9.5,32.65,'Flat KG','AppliedMaterials_2024',NULL),</v>
      </c>
    </row>
    <row r="115" spans="1:18" x14ac:dyDescent="0.3">
      <c r="A115" t="str">
        <f t="shared" ref="A115:I115" si="93">A90</f>
        <v>DHL</v>
      </c>
      <c r="B115" s="1" t="s">
        <v>21</v>
      </c>
      <c r="C115" s="1" t="s">
        <v>2309</v>
      </c>
      <c r="D115">
        <v>12376</v>
      </c>
      <c r="E115" t="str">
        <f t="shared" si="93"/>
        <v>Import</v>
      </c>
      <c r="F115" t="str">
        <f t="shared" si="93"/>
        <v>NULL</v>
      </c>
      <c r="G115" t="str">
        <f t="shared" si="93"/>
        <v>US</v>
      </c>
      <c r="H115" t="s">
        <v>2315</v>
      </c>
      <c r="I115" t="str">
        <f t="shared" si="93"/>
        <v>Non-Document</v>
      </c>
      <c r="J115">
        <f t="shared" si="6"/>
        <v>3</v>
      </c>
      <c r="K115">
        <f t="shared" ref="K115:N115" si="94">K90</f>
        <v>9.5</v>
      </c>
      <c r="L115">
        <f t="shared" si="94"/>
        <v>10</v>
      </c>
      <c r="M115">
        <f>INDEX('Express Worldwide Import'!$C$14:$R$114,MATCH(L115,'Express Worldwide Import'!$B$14:$B$114,0),MATCH("Zone "&amp;J115,'Express Worldwide Import'!$C$13:$R$13,0))*1</f>
        <v>33.6</v>
      </c>
      <c r="N115" t="str">
        <f t="shared" si="94"/>
        <v>Flat KG</v>
      </c>
      <c r="O115" t="s">
        <v>2310</v>
      </c>
      <c r="P115" t="str">
        <f>IF(LEFT(N115,3)="Per",INDEX('Express Worldwide Import'!$C$103:$R$103,1,MATCH("Zone "&amp;J115,'Express Worldwide Import'!$C$13:$R$13,0))*1,"NULL")</f>
        <v>NULL</v>
      </c>
      <c r="R115" t="str">
        <f t="shared" si="3"/>
        <v>('DHL','2024-01-01','2024-12-31','12376','Import',NULL,'US','EXPRESS WW (EU)','Non-Document','3',9.5,10,33.6,'Flat KG','AppliedMaterials_2024',NULL),</v>
      </c>
    </row>
    <row r="116" spans="1:18" x14ac:dyDescent="0.3">
      <c r="A116" t="str">
        <f t="shared" ref="A116:I116" si="95">A91</f>
        <v>DHL</v>
      </c>
      <c r="B116" s="1" t="s">
        <v>21</v>
      </c>
      <c r="C116" s="1" t="s">
        <v>2309</v>
      </c>
      <c r="D116">
        <v>12376</v>
      </c>
      <c r="E116" t="str">
        <f t="shared" si="95"/>
        <v>Import</v>
      </c>
      <c r="F116" t="str">
        <f t="shared" si="95"/>
        <v>NULL</v>
      </c>
      <c r="G116" t="str">
        <f t="shared" si="95"/>
        <v>US</v>
      </c>
      <c r="H116" t="s">
        <v>2315</v>
      </c>
      <c r="I116" t="str">
        <f t="shared" si="95"/>
        <v>Non-Document</v>
      </c>
      <c r="J116">
        <f t="shared" si="6"/>
        <v>3</v>
      </c>
      <c r="K116">
        <f t="shared" ref="K116:N116" si="96">K91</f>
        <v>10</v>
      </c>
      <c r="L116">
        <f t="shared" si="96"/>
        <v>20</v>
      </c>
      <c r="M116">
        <f>INDEX('Express Worldwide Import'!$C$14:$R$114,MATCH(L116,'Express Worldwide Import'!$B$14:$B$114,0),MATCH("Zone "&amp;J116,'Express Worldwide Import'!$C$13:$R$13,0))*1</f>
        <v>0.52</v>
      </c>
      <c r="N116" t="str">
        <f t="shared" si="96"/>
        <v>Per0.5KG_A</v>
      </c>
      <c r="O116" t="s">
        <v>2310</v>
      </c>
      <c r="P116">
        <f>M115</f>
        <v>33.6</v>
      </c>
      <c r="R116" t="str">
        <f t="shared" si="3"/>
        <v>('DHL','2024-01-01','2024-12-31','12376','Import',NULL,'US','EXPRESS WW (EU)','Non-Document','3',10,20,0.52,'Per0.5KG_A','AppliedMaterials_2024',33.6),</v>
      </c>
    </row>
    <row r="117" spans="1:18" x14ac:dyDescent="0.3">
      <c r="A117" t="str">
        <f t="shared" ref="A117:I117" si="97">A92</f>
        <v>DHL</v>
      </c>
      <c r="B117" s="1" t="s">
        <v>21</v>
      </c>
      <c r="C117" s="1" t="s">
        <v>2309</v>
      </c>
      <c r="D117">
        <v>12376</v>
      </c>
      <c r="E117" t="str">
        <f t="shared" si="97"/>
        <v>Import</v>
      </c>
      <c r="F117" t="str">
        <f t="shared" si="97"/>
        <v>NULL</v>
      </c>
      <c r="G117" t="str">
        <f t="shared" si="97"/>
        <v>US</v>
      </c>
      <c r="H117" t="s">
        <v>2315</v>
      </c>
      <c r="I117" t="str">
        <f t="shared" si="97"/>
        <v>Non-Document</v>
      </c>
      <c r="J117">
        <f t="shared" si="6"/>
        <v>3</v>
      </c>
      <c r="K117">
        <f t="shared" ref="K117:N117" si="98">K92</f>
        <v>20</v>
      </c>
      <c r="L117">
        <f t="shared" si="98"/>
        <v>30</v>
      </c>
      <c r="M117">
        <f>INDEX('Express Worldwide Import'!$C$14:$R$114,MATCH(L117,'Express Worldwide Import'!$B$14:$B$114,0),MATCH("Zone "&amp;J117,'Express Worldwide Import'!$C$13:$R$13,0))*1</f>
        <v>0.57999999999999996</v>
      </c>
      <c r="N117" t="str">
        <f t="shared" si="98"/>
        <v>Per0.5KG_A</v>
      </c>
      <c r="O117" t="s">
        <v>2310</v>
      </c>
      <c r="P117">
        <f t="shared" ref="P117:P120" si="99">P116+(L116-K116)*2*M116</f>
        <v>44</v>
      </c>
      <c r="R117" t="str">
        <f t="shared" si="3"/>
        <v>('DHL','2024-01-01','2024-12-31','12376','Import',NULL,'US','EXPRESS WW (EU)','Non-Document','3',20,30,0.58,'Per0.5KG_A','AppliedMaterials_2024',44),</v>
      </c>
    </row>
    <row r="118" spans="1:18" x14ac:dyDescent="0.3">
      <c r="A118" t="str">
        <f t="shared" ref="A118:I118" si="100">A93</f>
        <v>DHL</v>
      </c>
      <c r="B118" s="1" t="s">
        <v>21</v>
      </c>
      <c r="C118" s="1" t="s">
        <v>2309</v>
      </c>
      <c r="D118">
        <v>12376</v>
      </c>
      <c r="E118" t="str">
        <f t="shared" si="100"/>
        <v>Import</v>
      </c>
      <c r="F118" t="str">
        <f t="shared" si="100"/>
        <v>NULL</v>
      </c>
      <c r="G118" t="str">
        <f t="shared" si="100"/>
        <v>US</v>
      </c>
      <c r="H118" t="s">
        <v>2315</v>
      </c>
      <c r="I118" t="str">
        <f t="shared" si="100"/>
        <v>Non-Document</v>
      </c>
      <c r="J118">
        <f t="shared" si="6"/>
        <v>3</v>
      </c>
      <c r="K118">
        <f t="shared" ref="K118:N118" si="101">K93</f>
        <v>30</v>
      </c>
      <c r="L118">
        <f t="shared" si="101"/>
        <v>70</v>
      </c>
      <c r="M118">
        <f>INDEX('Express Worldwide Import'!$C$14:$R$114,MATCH(L118,'Express Worldwide Import'!$B$14:$B$114,0),MATCH("Zone "&amp;J118,'Express Worldwide Import'!$C$13:$R$13,0))*1</f>
        <v>1.1499999999999999</v>
      </c>
      <c r="N118" t="str">
        <f t="shared" si="101"/>
        <v>Per0.5KG_A</v>
      </c>
      <c r="O118" t="s">
        <v>2310</v>
      </c>
      <c r="P118">
        <f t="shared" si="99"/>
        <v>55.6</v>
      </c>
      <c r="R118" t="str">
        <f t="shared" si="3"/>
        <v>('DHL','2024-01-01','2024-12-31','12376','Import',NULL,'US','EXPRESS WW (EU)','Non-Document','3',30,70,1.15,'Per0.5KG_A','AppliedMaterials_2024',55.6),</v>
      </c>
    </row>
    <row r="119" spans="1:18" x14ac:dyDescent="0.3">
      <c r="A119" t="str">
        <f t="shared" ref="A119:I119" si="102">A94</f>
        <v>DHL</v>
      </c>
      <c r="B119" s="1" t="s">
        <v>21</v>
      </c>
      <c r="C119" s="1" t="s">
        <v>2309</v>
      </c>
      <c r="D119">
        <v>12376</v>
      </c>
      <c r="E119" t="str">
        <f t="shared" si="102"/>
        <v>Import</v>
      </c>
      <c r="F119" t="str">
        <f t="shared" si="102"/>
        <v>NULL</v>
      </c>
      <c r="G119" t="str">
        <f t="shared" si="102"/>
        <v>US</v>
      </c>
      <c r="H119" t="s">
        <v>2315</v>
      </c>
      <c r="I119" t="str">
        <f t="shared" si="102"/>
        <v>Non-Document</v>
      </c>
      <c r="J119">
        <f t="shared" si="6"/>
        <v>3</v>
      </c>
      <c r="K119">
        <f t="shared" ref="K119:N119" si="103">K94</f>
        <v>70</v>
      </c>
      <c r="L119">
        <f t="shared" si="103"/>
        <v>300</v>
      </c>
      <c r="M119">
        <f>INDEX('Express Worldwide Import'!$C$14:$R$114,MATCH(L119,'Express Worldwide Import'!$B$14:$B$114,0),MATCH("Zone "&amp;J119,'Express Worldwide Import'!$C$13:$R$13,0))*1</f>
        <v>1.94</v>
      </c>
      <c r="N119" t="str">
        <f t="shared" si="103"/>
        <v>Per0.5KG_A</v>
      </c>
      <c r="O119" t="s">
        <v>2310</v>
      </c>
      <c r="P119">
        <f t="shared" si="99"/>
        <v>147.6</v>
      </c>
      <c r="R119" t="str">
        <f t="shared" si="3"/>
        <v>('DHL','2024-01-01','2024-12-31','12376','Import',NULL,'US','EXPRESS WW (EU)','Non-Document','3',70,300,1.94,'Per0.5KG_A','AppliedMaterials_2024',147.6),</v>
      </c>
    </row>
    <row r="120" spans="1:18" x14ac:dyDescent="0.3">
      <c r="A120" t="str">
        <f t="shared" ref="A120:I120" si="104">A95</f>
        <v>DHL</v>
      </c>
      <c r="B120" s="1" t="s">
        <v>21</v>
      </c>
      <c r="C120" s="1" t="s">
        <v>2309</v>
      </c>
      <c r="D120">
        <v>12376</v>
      </c>
      <c r="E120" t="str">
        <f t="shared" si="104"/>
        <v>Import</v>
      </c>
      <c r="F120" t="str">
        <f t="shared" si="104"/>
        <v>NULL</v>
      </c>
      <c r="G120" t="str">
        <f t="shared" si="104"/>
        <v>US</v>
      </c>
      <c r="H120" t="s">
        <v>2315</v>
      </c>
      <c r="I120" t="str">
        <f t="shared" si="104"/>
        <v>Non-Document</v>
      </c>
      <c r="J120">
        <f t="shared" si="6"/>
        <v>3</v>
      </c>
      <c r="K120">
        <f t="shared" ref="K120:N120" si="105">K95</f>
        <v>300</v>
      </c>
      <c r="L120">
        <f t="shared" si="105"/>
        <v>99999</v>
      </c>
      <c r="M120">
        <f>INDEX('Express Worldwide Import'!$C$14:$R$114,MATCH(L120,'Express Worldwide Import'!$B$14:$B$114,0),MATCH("Zone "&amp;J120,'Express Worldwide Import'!$C$13:$R$13,0))*1</f>
        <v>1.86</v>
      </c>
      <c r="N120" t="str">
        <f t="shared" si="105"/>
        <v>Per0.5KG_A</v>
      </c>
      <c r="O120" t="s">
        <v>2310</v>
      </c>
      <c r="P120">
        <f t="shared" si="99"/>
        <v>1040</v>
      </c>
      <c r="R120" t="str">
        <f t="shared" si="3"/>
        <v>('DHL','2024-01-01','2024-12-31','12376','Import',NULL,'US','EXPRESS WW (EU)','Non-Document','3',300,99999,1.86,'Per0.5KG_A','AppliedMaterials_2024',1040),</v>
      </c>
    </row>
    <row r="121" spans="1:18" x14ac:dyDescent="0.3">
      <c r="A121" t="str">
        <f t="shared" ref="A121:I121" si="106">A96</f>
        <v>DHL</v>
      </c>
      <c r="B121" s="1" t="s">
        <v>21</v>
      </c>
      <c r="C121" s="1" t="s">
        <v>2309</v>
      </c>
      <c r="D121">
        <v>12376</v>
      </c>
      <c r="E121" t="str">
        <f t="shared" si="106"/>
        <v>Import</v>
      </c>
      <c r="F121" t="str">
        <f t="shared" si="106"/>
        <v>NULL</v>
      </c>
      <c r="G121" t="str">
        <f t="shared" si="106"/>
        <v>US</v>
      </c>
      <c r="H121" t="s">
        <v>2315</v>
      </c>
      <c r="I121" t="str">
        <f t="shared" si="106"/>
        <v>Non-Document</v>
      </c>
      <c r="J121">
        <f t="shared" si="6"/>
        <v>4</v>
      </c>
      <c r="K121">
        <f t="shared" ref="K121:N121" si="107">K96</f>
        <v>0</v>
      </c>
      <c r="L121">
        <f t="shared" si="107"/>
        <v>0.5</v>
      </c>
      <c r="M121">
        <f>INDEX('Express Worldwide Import'!$C$14:$R$114,MATCH(L121,'Express Worldwide Import'!$B$14:$B$114,0),MATCH("Zone "&amp;J121,'Express Worldwide Import'!$C$13:$R$13,0))*1</f>
        <v>18.649999999999999</v>
      </c>
      <c r="N121" t="str">
        <f t="shared" si="107"/>
        <v>Flat KG</v>
      </c>
      <c r="O121" t="s">
        <v>2310</v>
      </c>
      <c r="P121" t="str">
        <f>IF(LEFT(N121,3)="Per",INDEX('Express Worldwide Import'!$C$103:$R$103,1,MATCH("Zone "&amp;J121,'Express Worldwide Import'!$C$13:$R$13,0))*1,"NULL")</f>
        <v>NULL</v>
      </c>
      <c r="R121" t="str">
        <f t="shared" si="3"/>
        <v>('DHL','2024-01-01','2024-12-31','12376','Import',NULL,'US','EXPRESS WW (EU)','Non-Document','4',0,0.5,18.65,'Flat KG','AppliedMaterials_2024',NULL),</v>
      </c>
    </row>
    <row r="122" spans="1:18" x14ac:dyDescent="0.3">
      <c r="A122" t="str">
        <f t="shared" ref="A122:I122" si="108">A97</f>
        <v>DHL</v>
      </c>
      <c r="B122" s="1" t="s">
        <v>21</v>
      </c>
      <c r="C122" s="1" t="s">
        <v>2309</v>
      </c>
      <c r="D122">
        <v>12376</v>
      </c>
      <c r="E122" t="str">
        <f t="shared" si="108"/>
        <v>Import</v>
      </c>
      <c r="F122" t="str">
        <f t="shared" si="108"/>
        <v>NULL</v>
      </c>
      <c r="G122" t="str">
        <f t="shared" si="108"/>
        <v>US</v>
      </c>
      <c r="H122" t="s">
        <v>2315</v>
      </c>
      <c r="I122" t="str">
        <f t="shared" si="108"/>
        <v>Non-Document</v>
      </c>
      <c r="J122">
        <f t="shared" si="6"/>
        <v>4</v>
      </c>
      <c r="K122">
        <f t="shared" ref="K122:N122" si="109">K97</f>
        <v>0.5</v>
      </c>
      <c r="L122">
        <f t="shared" si="109"/>
        <v>1</v>
      </c>
      <c r="M122">
        <f>INDEX('Express Worldwide Import'!$C$14:$R$114,MATCH(L122,'Express Worldwide Import'!$B$14:$B$114,0),MATCH("Zone "&amp;J122,'Express Worldwide Import'!$C$13:$R$13,0))*1</f>
        <v>20.41</v>
      </c>
      <c r="N122" t="str">
        <f t="shared" si="109"/>
        <v>Flat KG</v>
      </c>
      <c r="O122" t="s">
        <v>2310</v>
      </c>
      <c r="P122" t="str">
        <f>IF(LEFT(N122,3)="Per",INDEX('Express Worldwide Import'!$C$103:$R$103,1,MATCH("Zone "&amp;J122,'Express Worldwide Import'!$C$13:$R$13,0))*1,"NULL")</f>
        <v>NULL</v>
      </c>
      <c r="R122" t="str">
        <f t="shared" si="3"/>
        <v>('DHL','2024-01-01','2024-12-31','12376','Import',NULL,'US','EXPRESS WW (EU)','Non-Document','4',0.5,1,20.41,'Flat KG','AppliedMaterials_2024',NULL),</v>
      </c>
    </row>
    <row r="123" spans="1:18" x14ac:dyDescent="0.3">
      <c r="A123" t="str">
        <f t="shared" ref="A123:I123" si="110">A98</f>
        <v>DHL</v>
      </c>
      <c r="B123" s="1" t="s">
        <v>21</v>
      </c>
      <c r="C123" s="1" t="s">
        <v>2309</v>
      </c>
      <c r="D123">
        <v>12376</v>
      </c>
      <c r="E123" t="str">
        <f t="shared" si="110"/>
        <v>Import</v>
      </c>
      <c r="F123" t="str">
        <f t="shared" si="110"/>
        <v>NULL</v>
      </c>
      <c r="G123" t="str">
        <f t="shared" si="110"/>
        <v>US</v>
      </c>
      <c r="H123" t="s">
        <v>2315</v>
      </c>
      <c r="I123" t="str">
        <f t="shared" si="110"/>
        <v>Non-Document</v>
      </c>
      <c r="J123">
        <f t="shared" si="6"/>
        <v>4</v>
      </c>
      <c r="K123">
        <f t="shared" ref="K123:N123" si="111">K98</f>
        <v>1</v>
      </c>
      <c r="L123">
        <f t="shared" si="111"/>
        <v>1.5</v>
      </c>
      <c r="M123">
        <f>INDEX('Express Worldwide Import'!$C$14:$R$114,MATCH(L123,'Express Worldwide Import'!$B$14:$B$114,0),MATCH("Zone "&amp;J123,'Express Worldwide Import'!$C$13:$R$13,0))*1</f>
        <v>21.7</v>
      </c>
      <c r="N123" t="str">
        <f t="shared" si="111"/>
        <v>Flat KG</v>
      </c>
      <c r="O123" t="s">
        <v>2310</v>
      </c>
      <c r="P123" t="str">
        <f>IF(LEFT(N123,3)="Per",INDEX('Express Worldwide Import'!$C$103:$R$103,1,MATCH("Zone "&amp;J123,'Express Worldwide Import'!$C$13:$R$13,0))*1,"NULL")</f>
        <v>NULL</v>
      </c>
      <c r="R123" t="str">
        <f t="shared" si="3"/>
        <v>('DHL','2024-01-01','2024-12-31','12376','Import',NULL,'US','EXPRESS WW (EU)','Non-Document','4',1,1.5,21.7,'Flat KG','AppliedMaterials_2024',NULL),</v>
      </c>
    </row>
    <row r="124" spans="1:18" x14ac:dyDescent="0.3">
      <c r="A124" t="str">
        <f t="shared" ref="A124:I124" si="112">A99</f>
        <v>DHL</v>
      </c>
      <c r="B124" s="1" t="s">
        <v>21</v>
      </c>
      <c r="C124" s="1" t="s">
        <v>2309</v>
      </c>
      <c r="D124">
        <v>12376</v>
      </c>
      <c r="E124" t="str">
        <f t="shared" si="112"/>
        <v>Import</v>
      </c>
      <c r="F124" t="str">
        <f t="shared" si="112"/>
        <v>NULL</v>
      </c>
      <c r="G124" t="str">
        <f t="shared" si="112"/>
        <v>US</v>
      </c>
      <c r="H124" t="s">
        <v>2315</v>
      </c>
      <c r="I124" t="str">
        <f t="shared" si="112"/>
        <v>Non-Document</v>
      </c>
      <c r="J124">
        <f t="shared" si="6"/>
        <v>4</v>
      </c>
      <c r="K124">
        <f t="shared" ref="K124:N124" si="113">K99</f>
        <v>1.5</v>
      </c>
      <c r="L124">
        <f t="shared" si="113"/>
        <v>2</v>
      </c>
      <c r="M124">
        <f>INDEX('Express Worldwide Import'!$C$14:$R$114,MATCH(L124,'Express Worldwide Import'!$B$14:$B$114,0),MATCH("Zone "&amp;J124,'Express Worldwide Import'!$C$13:$R$13,0))*1</f>
        <v>22.99</v>
      </c>
      <c r="N124" t="str">
        <f t="shared" si="113"/>
        <v>Flat KG</v>
      </c>
      <c r="O124" t="s">
        <v>2310</v>
      </c>
      <c r="P124" t="str">
        <f>IF(LEFT(N124,3)="Per",INDEX('Express Worldwide Import'!$C$103:$R$103,1,MATCH("Zone "&amp;J124,'Express Worldwide Import'!$C$13:$R$13,0))*1,"NULL")</f>
        <v>NULL</v>
      </c>
      <c r="R124" t="str">
        <f t="shared" si="3"/>
        <v>('DHL','2024-01-01','2024-12-31','12376','Import',NULL,'US','EXPRESS WW (EU)','Non-Document','4',1.5,2,22.99,'Flat KG','AppliedMaterials_2024',NULL),</v>
      </c>
    </row>
    <row r="125" spans="1:18" x14ac:dyDescent="0.3">
      <c r="A125" t="str">
        <f t="shared" ref="A125:I125" si="114">A100</f>
        <v>DHL</v>
      </c>
      <c r="B125" s="1" t="s">
        <v>21</v>
      </c>
      <c r="C125" s="1" t="s">
        <v>2309</v>
      </c>
      <c r="D125">
        <v>12376</v>
      </c>
      <c r="E125" t="str">
        <f t="shared" si="114"/>
        <v>Import</v>
      </c>
      <c r="F125" t="str">
        <f t="shared" si="114"/>
        <v>NULL</v>
      </c>
      <c r="G125" t="str">
        <f t="shared" si="114"/>
        <v>US</v>
      </c>
      <c r="H125" t="s">
        <v>2315</v>
      </c>
      <c r="I125" t="str">
        <f t="shared" si="114"/>
        <v>Non-Document</v>
      </c>
      <c r="J125">
        <f t="shared" si="6"/>
        <v>4</v>
      </c>
      <c r="K125">
        <f t="shared" ref="K125:N125" si="115">K100</f>
        <v>2</v>
      </c>
      <c r="L125">
        <f t="shared" si="115"/>
        <v>2.5</v>
      </c>
      <c r="M125">
        <f>INDEX('Express Worldwide Import'!$C$14:$R$114,MATCH(L125,'Express Worldwide Import'!$B$14:$B$114,0),MATCH("Zone "&amp;J125,'Express Worldwide Import'!$C$13:$R$13,0))*1</f>
        <v>24.26</v>
      </c>
      <c r="N125" t="str">
        <f t="shared" si="115"/>
        <v>Flat KG</v>
      </c>
      <c r="O125" t="s">
        <v>2310</v>
      </c>
      <c r="P125" t="str">
        <f>IF(LEFT(N125,3)="Per",INDEX('Express Worldwide Import'!$C$103:$R$103,1,MATCH("Zone "&amp;J125,'Express Worldwide Import'!$C$13:$R$13,0))*1,"NULL")</f>
        <v>NULL</v>
      </c>
      <c r="R125" t="str">
        <f t="shared" si="3"/>
        <v>('DHL','2024-01-01','2024-12-31','12376','Import',NULL,'US','EXPRESS WW (EU)','Non-Document','4',2,2.5,24.26,'Flat KG','AppliedMaterials_2024',NULL),</v>
      </c>
    </row>
    <row r="126" spans="1:18" x14ac:dyDescent="0.3">
      <c r="A126" t="str">
        <f t="shared" ref="A126:I126" si="116">A101</f>
        <v>DHL</v>
      </c>
      <c r="B126" s="1" t="s">
        <v>21</v>
      </c>
      <c r="C126" s="1" t="s">
        <v>2309</v>
      </c>
      <c r="D126">
        <v>12376</v>
      </c>
      <c r="E126" t="str">
        <f t="shared" si="116"/>
        <v>Import</v>
      </c>
      <c r="F126" t="str">
        <f t="shared" si="116"/>
        <v>NULL</v>
      </c>
      <c r="G126" t="str">
        <f t="shared" si="116"/>
        <v>US</v>
      </c>
      <c r="H126" t="s">
        <v>2315</v>
      </c>
      <c r="I126" t="str">
        <f t="shared" si="116"/>
        <v>Non-Document</v>
      </c>
      <c r="J126">
        <f t="shared" si="6"/>
        <v>4</v>
      </c>
      <c r="K126">
        <f t="shared" ref="K126:N126" si="117">K101</f>
        <v>2.5</v>
      </c>
      <c r="L126">
        <f t="shared" si="117"/>
        <v>3</v>
      </c>
      <c r="M126">
        <f>INDEX('Express Worldwide Import'!$C$14:$R$114,MATCH(L126,'Express Worldwide Import'!$B$14:$B$114,0),MATCH("Zone "&amp;J126,'Express Worldwide Import'!$C$13:$R$13,0))*1</f>
        <v>25.35</v>
      </c>
      <c r="N126" t="str">
        <f t="shared" si="117"/>
        <v>Flat KG</v>
      </c>
      <c r="O126" t="s">
        <v>2310</v>
      </c>
      <c r="P126" t="str">
        <f>IF(LEFT(N126,3)="Per",INDEX('Express Worldwide Import'!$C$103:$R$103,1,MATCH("Zone "&amp;J126,'Express Worldwide Import'!$C$13:$R$13,0))*1,"NULL")</f>
        <v>NULL</v>
      </c>
      <c r="R126" t="str">
        <f t="shared" si="3"/>
        <v>('DHL','2024-01-01','2024-12-31','12376','Import',NULL,'US','EXPRESS WW (EU)','Non-Document','4',2.5,3,25.35,'Flat KG','AppliedMaterials_2024',NULL),</v>
      </c>
    </row>
    <row r="127" spans="1:18" x14ac:dyDescent="0.3">
      <c r="A127" t="str">
        <f t="shared" ref="A127:I127" si="118">A102</f>
        <v>DHL</v>
      </c>
      <c r="B127" s="1" t="s">
        <v>21</v>
      </c>
      <c r="C127" s="1" t="s">
        <v>2309</v>
      </c>
      <c r="D127">
        <v>12376</v>
      </c>
      <c r="E127" t="str">
        <f t="shared" si="118"/>
        <v>Import</v>
      </c>
      <c r="F127" t="str">
        <f t="shared" si="118"/>
        <v>NULL</v>
      </c>
      <c r="G127" t="str">
        <f t="shared" si="118"/>
        <v>US</v>
      </c>
      <c r="H127" t="s">
        <v>2315</v>
      </c>
      <c r="I127" t="str">
        <f t="shared" si="118"/>
        <v>Non-Document</v>
      </c>
      <c r="J127">
        <f t="shared" si="6"/>
        <v>4</v>
      </c>
      <c r="K127">
        <f t="shared" ref="K127:N127" si="119">K102</f>
        <v>3</v>
      </c>
      <c r="L127">
        <f t="shared" si="119"/>
        <v>3.5</v>
      </c>
      <c r="M127">
        <f>INDEX('Express Worldwide Import'!$C$14:$R$114,MATCH(L127,'Express Worldwide Import'!$B$14:$B$114,0),MATCH("Zone "&amp;J127,'Express Worldwide Import'!$C$13:$R$13,0))*1</f>
        <v>26.44</v>
      </c>
      <c r="N127" t="str">
        <f t="shared" si="119"/>
        <v>Flat KG</v>
      </c>
      <c r="O127" t="s">
        <v>2310</v>
      </c>
      <c r="P127" t="str">
        <f>IF(LEFT(N127,3)="Per",INDEX('Express Worldwide Import'!$C$103:$R$103,1,MATCH("Zone "&amp;J127,'Express Worldwide Import'!$C$13:$R$13,0))*1,"NULL")</f>
        <v>NULL</v>
      </c>
      <c r="R127" t="str">
        <f t="shared" si="3"/>
        <v>('DHL','2024-01-01','2024-12-31','12376','Import',NULL,'US','EXPRESS WW (EU)','Non-Document','4',3,3.5,26.44,'Flat KG','AppliedMaterials_2024',NULL),</v>
      </c>
    </row>
    <row r="128" spans="1:18" x14ac:dyDescent="0.3">
      <c r="A128" t="str">
        <f t="shared" ref="A128:I128" si="120">A103</f>
        <v>DHL</v>
      </c>
      <c r="B128" s="1" t="s">
        <v>21</v>
      </c>
      <c r="C128" s="1" t="s">
        <v>2309</v>
      </c>
      <c r="D128">
        <v>12376</v>
      </c>
      <c r="E128" t="str">
        <f t="shared" si="120"/>
        <v>Import</v>
      </c>
      <c r="F128" t="str">
        <f t="shared" si="120"/>
        <v>NULL</v>
      </c>
      <c r="G128" t="str">
        <f t="shared" si="120"/>
        <v>US</v>
      </c>
      <c r="H128" t="s">
        <v>2315</v>
      </c>
      <c r="I128" t="str">
        <f t="shared" si="120"/>
        <v>Non-Document</v>
      </c>
      <c r="J128">
        <f t="shared" si="6"/>
        <v>4</v>
      </c>
      <c r="K128">
        <f t="shared" ref="K128:N128" si="121">K103</f>
        <v>3.5</v>
      </c>
      <c r="L128">
        <f t="shared" si="121"/>
        <v>4</v>
      </c>
      <c r="M128">
        <f>INDEX('Express Worldwide Import'!$C$14:$R$114,MATCH(L128,'Express Worldwide Import'!$B$14:$B$114,0),MATCH("Zone "&amp;J128,'Express Worldwide Import'!$C$13:$R$13,0))*1</f>
        <v>27.53</v>
      </c>
      <c r="N128" t="str">
        <f t="shared" si="121"/>
        <v>Flat KG</v>
      </c>
      <c r="O128" t="s">
        <v>2310</v>
      </c>
      <c r="P128" t="str">
        <f>IF(LEFT(N128,3)="Per",INDEX('Express Worldwide Import'!$C$103:$R$103,1,MATCH("Zone "&amp;J128,'Express Worldwide Import'!$C$13:$R$13,0))*1,"NULL")</f>
        <v>NULL</v>
      </c>
      <c r="R128" t="str">
        <f t="shared" si="3"/>
        <v>('DHL','2024-01-01','2024-12-31','12376','Import',NULL,'US','EXPRESS WW (EU)','Non-Document','4',3.5,4,27.53,'Flat KG','AppliedMaterials_2024',NULL),</v>
      </c>
    </row>
    <row r="129" spans="1:18" x14ac:dyDescent="0.3">
      <c r="A129" t="str">
        <f t="shared" ref="A129:I129" si="122">A104</f>
        <v>DHL</v>
      </c>
      <c r="B129" s="1" t="s">
        <v>21</v>
      </c>
      <c r="C129" s="1" t="s">
        <v>2309</v>
      </c>
      <c r="D129">
        <v>12376</v>
      </c>
      <c r="E129" t="str">
        <f t="shared" si="122"/>
        <v>Import</v>
      </c>
      <c r="F129" t="str">
        <f t="shared" si="122"/>
        <v>NULL</v>
      </c>
      <c r="G129" t="str">
        <f t="shared" si="122"/>
        <v>US</v>
      </c>
      <c r="H129" t="s">
        <v>2315</v>
      </c>
      <c r="I129" t="str">
        <f t="shared" si="122"/>
        <v>Non-Document</v>
      </c>
      <c r="J129">
        <f t="shared" si="6"/>
        <v>4</v>
      </c>
      <c r="K129">
        <f t="shared" ref="K129:N129" si="123">K104</f>
        <v>4</v>
      </c>
      <c r="L129">
        <f t="shared" si="123"/>
        <v>4.5</v>
      </c>
      <c r="M129">
        <f>INDEX('Express Worldwide Import'!$C$14:$R$114,MATCH(L129,'Express Worldwide Import'!$B$14:$B$114,0),MATCH("Zone "&amp;J129,'Express Worldwide Import'!$C$13:$R$13,0))*1</f>
        <v>28.62</v>
      </c>
      <c r="N129" t="str">
        <f t="shared" si="123"/>
        <v>Flat KG</v>
      </c>
      <c r="O129" t="s">
        <v>2310</v>
      </c>
      <c r="P129" t="str">
        <f>IF(LEFT(N129,3)="Per",INDEX('Express Worldwide Import'!$C$103:$R$103,1,MATCH("Zone "&amp;J129,'Express Worldwide Import'!$C$13:$R$13,0))*1,"NULL")</f>
        <v>NULL</v>
      </c>
      <c r="R129" t="str">
        <f t="shared" si="3"/>
        <v>('DHL','2024-01-01','2024-12-31','12376','Import',NULL,'US','EXPRESS WW (EU)','Non-Document','4',4,4.5,28.62,'Flat KG','AppliedMaterials_2024',NULL),</v>
      </c>
    </row>
    <row r="130" spans="1:18" x14ac:dyDescent="0.3">
      <c r="A130" t="str">
        <f t="shared" ref="A130:I130" si="124">A105</f>
        <v>DHL</v>
      </c>
      <c r="B130" s="1" t="s">
        <v>21</v>
      </c>
      <c r="C130" s="1" t="s">
        <v>2309</v>
      </c>
      <c r="D130">
        <v>12376</v>
      </c>
      <c r="E130" t="str">
        <f t="shared" si="124"/>
        <v>Import</v>
      </c>
      <c r="F130" t="str">
        <f t="shared" si="124"/>
        <v>NULL</v>
      </c>
      <c r="G130" t="str">
        <f t="shared" si="124"/>
        <v>US</v>
      </c>
      <c r="H130" t="s">
        <v>2315</v>
      </c>
      <c r="I130" t="str">
        <f t="shared" si="124"/>
        <v>Non-Document</v>
      </c>
      <c r="J130">
        <f t="shared" si="6"/>
        <v>4</v>
      </c>
      <c r="K130">
        <f t="shared" ref="K130:N130" si="125">K105</f>
        <v>4.5</v>
      </c>
      <c r="L130">
        <f t="shared" si="125"/>
        <v>5</v>
      </c>
      <c r="M130">
        <f>INDEX('Express Worldwide Import'!$C$14:$R$114,MATCH(L130,'Express Worldwide Import'!$B$14:$B$114,0),MATCH("Zone "&amp;J130,'Express Worldwide Import'!$C$13:$R$13,0))*1</f>
        <v>29.71</v>
      </c>
      <c r="N130" t="str">
        <f t="shared" si="125"/>
        <v>Flat KG</v>
      </c>
      <c r="O130" t="s">
        <v>2310</v>
      </c>
      <c r="P130" t="str">
        <f>IF(LEFT(N130,3)="Per",INDEX('Express Worldwide Import'!$C$103:$R$103,1,MATCH("Zone "&amp;J130,'Express Worldwide Import'!$C$13:$R$13,0))*1,"NULL")</f>
        <v>NULL</v>
      </c>
      <c r="R130" t="str">
        <f t="shared" si="3"/>
        <v>('DHL','2024-01-01','2024-12-31','12376','Import',NULL,'US','EXPRESS WW (EU)','Non-Document','4',4.5,5,29.71,'Flat KG','AppliedMaterials_2024',NULL),</v>
      </c>
    </row>
    <row r="131" spans="1:18" x14ac:dyDescent="0.3">
      <c r="A131" t="str">
        <f t="shared" ref="A131:I131" si="126">A106</f>
        <v>DHL</v>
      </c>
      <c r="B131" s="1" t="s">
        <v>21</v>
      </c>
      <c r="C131" s="1" t="s">
        <v>2309</v>
      </c>
      <c r="D131">
        <v>12376</v>
      </c>
      <c r="E131" t="str">
        <f t="shared" si="126"/>
        <v>Import</v>
      </c>
      <c r="F131" t="str">
        <f t="shared" si="126"/>
        <v>NULL</v>
      </c>
      <c r="G131" t="str">
        <f t="shared" si="126"/>
        <v>US</v>
      </c>
      <c r="H131" t="s">
        <v>2315</v>
      </c>
      <c r="I131" t="str">
        <f t="shared" si="126"/>
        <v>Non-Document</v>
      </c>
      <c r="J131">
        <f t="shared" si="6"/>
        <v>4</v>
      </c>
      <c r="K131">
        <f t="shared" ref="K131:N131" si="127">K106</f>
        <v>5</v>
      </c>
      <c r="L131">
        <f t="shared" si="127"/>
        <v>5.5</v>
      </c>
      <c r="M131">
        <f>INDEX('Express Worldwide Import'!$C$14:$R$114,MATCH(L131,'Express Worldwide Import'!$B$14:$B$114,0),MATCH("Zone "&amp;J131,'Express Worldwide Import'!$C$13:$R$13,0))*1</f>
        <v>30.66</v>
      </c>
      <c r="N131" t="str">
        <f t="shared" si="127"/>
        <v>Flat KG</v>
      </c>
      <c r="O131" t="s">
        <v>2310</v>
      </c>
      <c r="P131" t="str">
        <f>IF(LEFT(N131,3)="Per",INDEX('Express Worldwide Import'!$C$103:$R$103,1,MATCH("Zone "&amp;J131,'Express Worldwide Import'!$C$13:$R$13,0))*1,"NULL")</f>
        <v>NULL</v>
      </c>
      <c r="R131" t="str">
        <f t="shared" si="3"/>
        <v>('DHL','2024-01-01','2024-12-31','12376','Import',NULL,'US','EXPRESS WW (EU)','Non-Document','4',5,5.5,30.66,'Flat KG','AppliedMaterials_2024',NULL),</v>
      </c>
    </row>
    <row r="132" spans="1:18" x14ac:dyDescent="0.3">
      <c r="A132" t="str">
        <f t="shared" ref="A132:I132" si="128">A107</f>
        <v>DHL</v>
      </c>
      <c r="B132" s="1" t="s">
        <v>21</v>
      </c>
      <c r="C132" s="1" t="s">
        <v>2309</v>
      </c>
      <c r="D132">
        <v>12376</v>
      </c>
      <c r="E132" t="str">
        <f t="shared" si="128"/>
        <v>Import</v>
      </c>
      <c r="F132" t="str">
        <f t="shared" si="128"/>
        <v>NULL</v>
      </c>
      <c r="G132" t="str">
        <f t="shared" si="128"/>
        <v>US</v>
      </c>
      <c r="H132" t="s">
        <v>2315</v>
      </c>
      <c r="I132" t="str">
        <f t="shared" si="128"/>
        <v>Non-Document</v>
      </c>
      <c r="J132">
        <f t="shared" si="6"/>
        <v>4</v>
      </c>
      <c r="K132">
        <f t="shared" ref="K132:N132" si="129">K107</f>
        <v>5.5</v>
      </c>
      <c r="L132">
        <f t="shared" si="129"/>
        <v>6</v>
      </c>
      <c r="M132">
        <f>INDEX('Express Worldwide Import'!$C$14:$R$114,MATCH(L132,'Express Worldwide Import'!$B$14:$B$114,0),MATCH("Zone "&amp;J132,'Express Worldwide Import'!$C$13:$R$13,0))*1</f>
        <v>31.61</v>
      </c>
      <c r="N132" t="str">
        <f t="shared" si="129"/>
        <v>Flat KG</v>
      </c>
      <c r="O132" t="s">
        <v>2310</v>
      </c>
      <c r="P132" t="str">
        <f>IF(LEFT(N132,3)="Per",INDEX('Express Worldwide Import'!$C$103:$R$103,1,MATCH("Zone "&amp;J132,'Express Worldwide Import'!$C$13:$R$13,0))*1,"NULL")</f>
        <v>NULL</v>
      </c>
      <c r="R132" t="str">
        <f t="shared" ref="R132:R195" si="130">SUBSTITUTE(IF(OR(ROW(A132)=2,MOD(ROW(A132),1000)=0),"insert into tnl_rating.dbo.dhl_express_rate_master values 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,",IF(OR(A133="",MOD(ROW(A133),1000)=0),"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","('DHL','"&amp;B132&amp;"','"&amp;C132&amp;"','"&amp;D132&amp;"','"&amp;E132&amp;"','"&amp;F132&amp;"','"&amp;G132&amp;"','"&amp;H132&amp;"','"&amp;I132&amp;"','"&amp;J132&amp;"',"&amp;K132&amp;","&amp;L132&amp;","&amp;M132&amp;",'"&amp;N132&amp;"','"&amp;O132&amp;"',"&amp;P132&amp;"),")),"'NULL'","NULL")</f>
        <v>('DHL','2024-01-01','2024-12-31','12376','Import',NULL,'US','EXPRESS WW (EU)','Non-Document','4',5.5,6,31.61,'Flat KG','AppliedMaterials_2024',NULL),</v>
      </c>
    </row>
    <row r="133" spans="1:18" x14ac:dyDescent="0.3">
      <c r="A133" t="str">
        <f t="shared" ref="A133:I133" si="131">A108</f>
        <v>DHL</v>
      </c>
      <c r="B133" s="1" t="s">
        <v>21</v>
      </c>
      <c r="C133" s="1" t="s">
        <v>2309</v>
      </c>
      <c r="D133">
        <v>12376</v>
      </c>
      <c r="E133" t="str">
        <f t="shared" si="131"/>
        <v>Import</v>
      </c>
      <c r="F133" t="str">
        <f t="shared" si="131"/>
        <v>NULL</v>
      </c>
      <c r="G133" t="str">
        <f t="shared" si="131"/>
        <v>US</v>
      </c>
      <c r="H133" t="s">
        <v>2315</v>
      </c>
      <c r="I133" t="str">
        <f t="shared" si="131"/>
        <v>Non-Document</v>
      </c>
      <c r="J133">
        <f t="shared" si="6"/>
        <v>4</v>
      </c>
      <c r="K133">
        <f t="shared" ref="K133:N133" si="132">K108</f>
        <v>6</v>
      </c>
      <c r="L133">
        <f t="shared" si="132"/>
        <v>6.5</v>
      </c>
      <c r="M133">
        <f>INDEX('Express Worldwide Import'!$C$14:$R$114,MATCH(L133,'Express Worldwide Import'!$B$14:$B$114,0),MATCH("Zone "&amp;J133,'Express Worldwide Import'!$C$13:$R$13,0))*1</f>
        <v>32.56</v>
      </c>
      <c r="N133" t="str">
        <f t="shared" si="132"/>
        <v>Flat KG</v>
      </c>
      <c r="O133" t="s">
        <v>2310</v>
      </c>
      <c r="P133" t="str">
        <f>IF(LEFT(N133,3)="Per",INDEX('Express Worldwide Import'!$C$103:$R$103,1,MATCH("Zone "&amp;J133,'Express Worldwide Import'!$C$13:$R$13,0))*1,"NULL")</f>
        <v>NULL</v>
      </c>
      <c r="R133" t="str">
        <f t="shared" si="130"/>
        <v>('DHL','2024-01-01','2024-12-31','12376','Import',NULL,'US','EXPRESS WW (EU)','Non-Document','4',6,6.5,32.56,'Flat KG','AppliedMaterials_2024',NULL),</v>
      </c>
    </row>
    <row r="134" spans="1:18" x14ac:dyDescent="0.3">
      <c r="A134" t="str">
        <f t="shared" ref="A134:I134" si="133">A109</f>
        <v>DHL</v>
      </c>
      <c r="B134" s="1" t="s">
        <v>21</v>
      </c>
      <c r="C134" s="1" t="s">
        <v>2309</v>
      </c>
      <c r="D134">
        <v>12376</v>
      </c>
      <c r="E134" t="str">
        <f t="shared" si="133"/>
        <v>Import</v>
      </c>
      <c r="F134" t="str">
        <f t="shared" si="133"/>
        <v>NULL</v>
      </c>
      <c r="G134" t="str">
        <f t="shared" si="133"/>
        <v>US</v>
      </c>
      <c r="H134" t="s">
        <v>2315</v>
      </c>
      <c r="I134" t="str">
        <f t="shared" si="133"/>
        <v>Non-Document</v>
      </c>
      <c r="J134">
        <f t="shared" si="6"/>
        <v>4</v>
      </c>
      <c r="K134">
        <f t="shared" ref="K134:N134" si="134">K109</f>
        <v>6.5</v>
      </c>
      <c r="L134">
        <f t="shared" si="134"/>
        <v>7</v>
      </c>
      <c r="M134">
        <f>INDEX('Express Worldwide Import'!$C$14:$R$114,MATCH(L134,'Express Worldwide Import'!$B$14:$B$114,0),MATCH("Zone "&amp;J134,'Express Worldwide Import'!$C$13:$R$13,0))*1</f>
        <v>33.51</v>
      </c>
      <c r="N134" t="str">
        <f t="shared" si="134"/>
        <v>Flat KG</v>
      </c>
      <c r="O134" t="s">
        <v>2310</v>
      </c>
      <c r="P134" t="str">
        <f>IF(LEFT(N134,3)="Per",INDEX('Express Worldwide Import'!$C$103:$R$103,1,MATCH("Zone "&amp;J134,'Express Worldwide Import'!$C$13:$R$13,0))*1,"NULL")</f>
        <v>NULL</v>
      </c>
      <c r="R134" t="str">
        <f t="shared" si="130"/>
        <v>('DHL','2024-01-01','2024-12-31','12376','Import',NULL,'US','EXPRESS WW (EU)','Non-Document','4',6.5,7,33.51,'Flat KG','AppliedMaterials_2024',NULL),</v>
      </c>
    </row>
    <row r="135" spans="1:18" x14ac:dyDescent="0.3">
      <c r="A135" t="str">
        <f t="shared" ref="A135:I135" si="135">A110</f>
        <v>DHL</v>
      </c>
      <c r="B135" s="1" t="s">
        <v>21</v>
      </c>
      <c r="C135" s="1" t="s">
        <v>2309</v>
      </c>
      <c r="D135">
        <v>12376</v>
      </c>
      <c r="E135" t="str">
        <f t="shared" si="135"/>
        <v>Import</v>
      </c>
      <c r="F135" t="str">
        <f t="shared" si="135"/>
        <v>NULL</v>
      </c>
      <c r="G135" t="str">
        <f t="shared" si="135"/>
        <v>US</v>
      </c>
      <c r="H135" t="s">
        <v>2315</v>
      </c>
      <c r="I135" t="str">
        <f t="shared" si="135"/>
        <v>Non-Document</v>
      </c>
      <c r="J135">
        <f t="shared" si="6"/>
        <v>4</v>
      </c>
      <c r="K135">
        <f t="shared" ref="K135:N135" si="136">K110</f>
        <v>7</v>
      </c>
      <c r="L135">
        <f t="shared" si="136"/>
        <v>7.5</v>
      </c>
      <c r="M135">
        <f>INDEX('Express Worldwide Import'!$C$14:$R$114,MATCH(L135,'Express Worldwide Import'!$B$14:$B$114,0),MATCH("Zone "&amp;J135,'Express Worldwide Import'!$C$13:$R$13,0))*1</f>
        <v>34.46</v>
      </c>
      <c r="N135" t="str">
        <f t="shared" si="136"/>
        <v>Flat KG</v>
      </c>
      <c r="O135" t="s">
        <v>2310</v>
      </c>
      <c r="P135" t="str">
        <f>IF(LEFT(N135,3)="Per",INDEX('Express Worldwide Import'!$C$103:$R$103,1,MATCH("Zone "&amp;J135,'Express Worldwide Import'!$C$13:$R$13,0))*1,"NULL")</f>
        <v>NULL</v>
      </c>
      <c r="R135" t="str">
        <f t="shared" si="130"/>
        <v>('DHL','2024-01-01','2024-12-31','12376','Import',NULL,'US','EXPRESS WW (EU)','Non-Document','4',7,7.5,34.46,'Flat KG','AppliedMaterials_2024',NULL),</v>
      </c>
    </row>
    <row r="136" spans="1:18" x14ac:dyDescent="0.3">
      <c r="A136" t="str">
        <f t="shared" ref="A136:I136" si="137">A111</f>
        <v>DHL</v>
      </c>
      <c r="B136" s="1" t="s">
        <v>21</v>
      </c>
      <c r="C136" s="1" t="s">
        <v>2309</v>
      </c>
      <c r="D136">
        <v>12376</v>
      </c>
      <c r="E136" t="str">
        <f t="shared" si="137"/>
        <v>Import</v>
      </c>
      <c r="F136" t="str">
        <f t="shared" si="137"/>
        <v>NULL</v>
      </c>
      <c r="G136" t="str">
        <f t="shared" si="137"/>
        <v>US</v>
      </c>
      <c r="H136" t="s">
        <v>2315</v>
      </c>
      <c r="I136" t="str">
        <f t="shared" si="137"/>
        <v>Non-Document</v>
      </c>
      <c r="J136">
        <f t="shared" ref="J136:J199" si="138">J111+1</f>
        <v>4</v>
      </c>
      <c r="K136">
        <f t="shared" ref="K136:N136" si="139">K111</f>
        <v>7.5</v>
      </c>
      <c r="L136">
        <f t="shared" si="139"/>
        <v>8</v>
      </c>
      <c r="M136">
        <f>INDEX('Express Worldwide Import'!$C$14:$R$114,MATCH(L136,'Express Worldwide Import'!$B$14:$B$114,0),MATCH("Zone "&amp;J136,'Express Worldwide Import'!$C$13:$R$13,0))*1</f>
        <v>35.409999999999997</v>
      </c>
      <c r="N136" t="str">
        <f t="shared" si="139"/>
        <v>Flat KG</v>
      </c>
      <c r="O136" t="s">
        <v>2310</v>
      </c>
      <c r="P136" t="str">
        <f>IF(LEFT(N136,3)="Per",INDEX('Express Worldwide Import'!$C$103:$R$103,1,MATCH("Zone "&amp;J136,'Express Worldwide Import'!$C$13:$R$13,0))*1,"NULL")</f>
        <v>NULL</v>
      </c>
      <c r="R136" t="str">
        <f t="shared" si="130"/>
        <v>('DHL','2024-01-01','2024-12-31','12376','Import',NULL,'US','EXPRESS WW (EU)','Non-Document','4',7.5,8,35.41,'Flat KG','AppliedMaterials_2024',NULL),</v>
      </c>
    </row>
    <row r="137" spans="1:18" x14ac:dyDescent="0.3">
      <c r="A137" t="str">
        <f t="shared" ref="A137:I137" si="140">A112</f>
        <v>DHL</v>
      </c>
      <c r="B137" s="1" t="s">
        <v>21</v>
      </c>
      <c r="C137" s="1" t="s">
        <v>2309</v>
      </c>
      <c r="D137">
        <v>12376</v>
      </c>
      <c r="E137" t="str">
        <f t="shared" si="140"/>
        <v>Import</v>
      </c>
      <c r="F137" t="str">
        <f t="shared" si="140"/>
        <v>NULL</v>
      </c>
      <c r="G137" t="str">
        <f t="shared" si="140"/>
        <v>US</v>
      </c>
      <c r="H137" t="s">
        <v>2315</v>
      </c>
      <c r="I137" t="str">
        <f t="shared" si="140"/>
        <v>Non-Document</v>
      </c>
      <c r="J137">
        <f t="shared" si="138"/>
        <v>4</v>
      </c>
      <c r="K137">
        <f t="shared" ref="K137:N137" si="141">K112</f>
        <v>8</v>
      </c>
      <c r="L137">
        <f t="shared" si="141"/>
        <v>8.5</v>
      </c>
      <c r="M137">
        <f>INDEX('Express Worldwide Import'!$C$14:$R$114,MATCH(L137,'Express Worldwide Import'!$B$14:$B$114,0),MATCH("Zone "&amp;J137,'Express Worldwide Import'!$C$13:$R$13,0))*1</f>
        <v>36.36</v>
      </c>
      <c r="N137" t="str">
        <f t="shared" si="141"/>
        <v>Flat KG</v>
      </c>
      <c r="O137" t="s">
        <v>2310</v>
      </c>
      <c r="P137" t="str">
        <f>IF(LEFT(N137,3)="Per",INDEX('Express Worldwide Import'!$C$103:$R$103,1,MATCH("Zone "&amp;J137,'Express Worldwide Import'!$C$13:$R$13,0))*1,"NULL")</f>
        <v>NULL</v>
      </c>
      <c r="R137" t="str">
        <f t="shared" si="130"/>
        <v>('DHL','2024-01-01','2024-12-31','12376','Import',NULL,'US','EXPRESS WW (EU)','Non-Document','4',8,8.5,36.36,'Flat KG','AppliedMaterials_2024',NULL),</v>
      </c>
    </row>
    <row r="138" spans="1:18" x14ac:dyDescent="0.3">
      <c r="A138" t="str">
        <f t="shared" ref="A138:I138" si="142">A113</f>
        <v>DHL</v>
      </c>
      <c r="B138" s="1" t="s">
        <v>21</v>
      </c>
      <c r="C138" s="1" t="s">
        <v>2309</v>
      </c>
      <c r="D138">
        <v>12376</v>
      </c>
      <c r="E138" t="str">
        <f t="shared" si="142"/>
        <v>Import</v>
      </c>
      <c r="F138" t="str">
        <f t="shared" si="142"/>
        <v>NULL</v>
      </c>
      <c r="G138" t="str">
        <f t="shared" si="142"/>
        <v>US</v>
      </c>
      <c r="H138" t="s">
        <v>2315</v>
      </c>
      <c r="I138" t="str">
        <f t="shared" si="142"/>
        <v>Non-Document</v>
      </c>
      <c r="J138">
        <f t="shared" si="138"/>
        <v>4</v>
      </c>
      <c r="K138">
        <f t="shared" ref="K138:N138" si="143">K113</f>
        <v>8.5</v>
      </c>
      <c r="L138">
        <f t="shared" si="143"/>
        <v>9</v>
      </c>
      <c r="M138">
        <f>INDEX('Express Worldwide Import'!$C$14:$R$114,MATCH(L138,'Express Worldwide Import'!$B$14:$B$114,0),MATCH("Zone "&amp;J138,'Express Worldwide Import'!$C$13:$R$13,0))*1</f>
        <v>37.31</v>
      </c>
      <c r="N138" t="str">
        <f t="shared" si="143"/>
        <v>Flat KG</v>
      </c>
      <c r="O138" t="s">
        <v>2310</v>
      </c>
      <c r="P138" t="str">
        <f>IF(LEFT(N138,3)="Per",INDEX('Express Worldwide Import'!$C$103:$R$103,1,MATCH("Zone "&amp;J138,'Express Worldwide Import'!$C$13:$R$13,0))*1,"NULL")</f>
        <v>NULL</v>
      </c>
      <c r="R138" t="str">
        <f t="shared" si="130"/>
        <v>('DHL','2024-01-01','2024-12-31','12376','Import',NULL,'US','EXPRESS WW (EU)','Non-Document','4',8.5,9,37.31,'Flat KG','AppliedMaterials_2024',NULL),</v>
      </c>
    </row>
    <row r="139" spans="1:18" x14ac:dyDescent="0.3">
      <c r="A139" t="str">
        <f t="shared" ref="A139:I139" si="144">A114</f>
        <v>DHL</v>
      </c>
      <c r="B139" s="1" t="s">
        <v>21</v>
      </c>
      <c r="C139" s="1" t="s">
        <v>2309</v>
      </c>
      <c r="D139">
        <v>12376</v>
      </c>
      <c r="E139" t="str">
        <f t="shared" si="144"/>
        <v>Import</v>
      </c>
      <c r="F139" t="str">
        <f t="shared" si="144"/>
        <v>NULL</v>
      </c>
      <c r="G139" t="str">
        <f t="shared" si="144"/>
        <v>US</v>
      </c>
      <c r="H139" t="s">
        <v>2315</v>
      </c>
      <c r="I139" t="str">
        <f t="shared" si="144"/>
        <v>Non-Document</v>
      </c>
      <c r="J139">
        <f t="shared" si="138"/>
        <v>4</v>
      </c>
      <c r="K139">
        <f t="shared" ref="K139:N139" si="145">K114</f>
        <v>9</v>
      </c>
      <c r="L139">
        <f t="shared" si="145"/>
        <v>9.5</v>
      </c>
      <c r="M139">
        <f>INDEX('Express Worldwide Import'!$C$14:$R$114,MATCH(L139,'Express Worldwide Import'!$B$14:$B$114,0),MATCH("Zone "&amp;J139,'Express Worldwide Import'!$C$13:$R$13,0))*1</f>
        <v>38.26</v>
      </c>
      <c r="N139" t="str">
        <f t="shared" si="145"/>
        <v>Flat KG</v>
      </c>
      <c r="O139" t="s">
        <v>2310</v>
      </c>
      <c r="P139" t="str">
        <f>IF(LEFT(N139,3)="Per",INDEX('Express Worldwide Import'!$C$103:$R$103,1,MATCH("Zone "&amp;J139,'Express Worldwide Import'!$C$13:$R$13,0))*1,"NULL")</f>
        <v>NULL</v>
      </c>
      <c r="R139" t="str">
        <f t="shared" si="130"/>
        <v>('DHL','2024-01-01','2024-12-31','12376','Import',NULL,'US','EXPRESS WW (EU)','Non-Document','4',9,9.5,38.26,'Flat KG','AppliedMaterials_2024',NULL),</v>
      </c>
    </row>
    <row r="140" spans="1:18" x14ac:dyDescent="0.3">
      <c r="A140" t="str">
        <f t="shared" ref="A140:I140" si="146">A115</f>
        <v>DHL</v>
      </c>
      <c r="B140" s="1" t="s">
        <v>21</v>
      </c>
      <c r="C140" s="1" t="s">
        <v>2309</v>
      </c>
      <c r="D140">
        <v>12376</v>
      </c>
      <c r="E140" t="str">
        <f t="shared" si="146"/>
        <v>Import</v>
      </c>
      <c r="F140" t="str">
        <f t="shared" si="146"/>
        <v>NULL</v>
      </c>
      <c r="G140" t="str">
        <f t="shared" si="146"/>
        <v>US</v>
      </c>
      <c r="H140" t="s">
        <v>2315</v>
      </c>
      <c r="I140" t="str">
        <f t="shared" si="146"/>
        <v>Non-Document</v>
      </c>
      <c r="J140">
        <f t="shared" si="138"/>
        <v>4</v>
      </c>
      <c r="K140">
        <f t="shared" ref="K140:N140" si="147">K115</f>
        <v>9.5</v>
      </c>
      <c r="L140">
        <f t="shared" si="147"/>
        <v>10</v>
      </c>
      <c r="M140">
        <f>INDEX('Express Worldwide Import'!$C$14:$R$114,MATCH(L140,'Express Worldwide Import'!$B$14:$B$114,0),MATCH("Zone "&amp;J140,'Express Worldwide Import'!$C$13:$R$13,0))*1</f>
        <v>39.21</v>
      </c>
      <c r="N140" t="str">
        <f t="shared" si="147"/>
        <v>Flat KG</v>
      </c>
      <c r="O140" t="s">
        <v>2310</v>
      </c>
      <c r="P140" t="str">
        <f>IF(LEFT(N140,3)="Per",INDEX('Express Worldwide Import'!$C$103:$R$103,1,MATCH("Zone "&amp;J140,'Express Worldwide Import'!$C$13:$R$13,0))*1,"NULL")</f>
        <v>NULL</v>
      </c>
      <c r="R140" t="str">
        <f t="shared" si="130"/>
        <v>('DHL','2024-01-01','2024-12-31','12376','Import',NULL,'US','EXPRESS WW (EU)','Non-Document','4',9.5,10,39.21,'Flat KG','AppliedMaterials_2024',NULL),</v>
      </c>
    </row>
    <row r="141" spans="1:18" x14ac:dyDescent="0.3">
      <c r="A141" t="str">
        <f t="shared" ref="A141:I141" si="148">A116</f>
        <v>DHL</v>
      </c>
      <c r="B141" s="1" t="s">
        <v>21</v>
      </c>
      <c r="C141" s="1" t="s">
        <v>2309</v>
      </c>
      <c r="D141">
        <v>12376</v>
      </c>
      <c r="E141" t="str">
        <f t="shared" si="148"/>
        <v>Import</v>
      </c>
      <c r="F141" t="str">
        <f t="shared" si="148"/>
        <v>NULL</v>
      </c>
      <c r="G141" t="str">
        <f t="shared" si="148"/>
        <v>US</v>
      </c>
      <c r="H141" t="s">
        <v>2315</v>
      </c>
      <c r="I141" t="str">
        <f t="shared" si="148"/>
        <v>Non-Document</v>
      </c>
      <c r="J141">
        <f t="shared" si="138"/>
        <v>4</v>
      </c>
      <c r="K141">
        <f t="shared" ref="K141:N141" si="149">K116</f>
        <v>10</v>
      </c>
      <c r="L141">
        <f t="shared" si="149"/>
        <v>20</v>
      </c>
      <c r="M141">
        <f>INDEX('Express Worldwide Import'!$C$14:$R$114,MATCH(L141,'Express Worldwide Import'!$B$14:$B$114,0),MATCH("Zone "&amp;J141,'Express Worldwide Import'!$C$13:$R$13,0))*1</f>
        <v>0.52</v>
      </c>
      <c r="N141" t="str">
        <f t="shared" si="149"/>
        <v>Per0.5KG_A</v>
      </c>
      <c r="O141" t="s">
        <v>2310</v>
      </c>
      <c r="P141">
        <f>M140</f>
        <v>39.21</v>
      </c>
      <c r="R141" t="str">
        <f t="shared" si="130"/>
        <v>('DHL','2024-01-01','2024-12-31','12376','Import',NULL,'US','EXPRESS WW (EU)','Non-Document','4',10,20,0.52,'Per0.5KG_A','AppliedMaterials_2024',39.21),</v>
      </c>
    </row>
    <row r="142" spans="1:18" x14ac:dyDescent="0.3">
      <c r="A142" t="str">
        <f t="shared" ref="A142:I142" si="150">A117</f>
        <v>DHL</v>
      </c>
      <c r="B142" s="1" t="s">
        <v>21</v>
      </c>
      <c r="C142" s="1" t="s">
        <v>2309</v>
      </c>
      <c r="D142">
        <v>12376</v>
      </c>
      <c r="E142" t="str">
        <f t="shared" si="150"/>
        <v>Import</v>
      </c>
      <c r="F142" t="str">
        <f t="shared" si="150"/>
        <v>NULL</v>
      </c>
      <c r="G142" t="str">
        <f t="shared" si="150"/>
        <v>US</v>
      </c>
      <c r="H142" t="s">
        <v>2315</v>
      </c>
      <c r="I142" t="str">
        <f t="shared" si="150"/>
        <v>Non-Document</v>
      </c>
      <c r="J142">
        <f t="shared" si="138"/>
        <v>4</v>
      </c>
      <c r="K142">
        <f t="shared" ref="K142:N142" si="151">K117</f>
        <v>20</v>
      </c>
      <c r="L142">
        <f t="shared" si="151"/>
        <v>30</v>
      </c>
      <c r="M142">
        <f>INDEX('Express Worldwide Import'!$C$14:$R$114,MATCH(L142,'Express Worldwide Import'!$B$14:$B$114,0),MATCH("Zone "&amp;J142,'Express Worldwide Import'!$C$13:$R$13,0))*1</f>
        <v>0.72</v>
      </c>
      <c r="N142" t="str">
        <f t="shared" si="151"/>
        <v>Per0.5KG_A</v>
      </c>
      <c r="O142" t="s">
        <v>2310</v>
      </c>
      <c r="P142">
        <f t="shared" ref="P142:P145" si="152">P141+(L141-K141)*2*M141</f>
        <v>49.61</v>
      </c>
      <c r="R142" t="str">
        <f t="shared" si="130"/>
        <v>('DHL','2024-01-01','2024-12-31','12376','Import',NULL,'US','EXPRESS WW (EU)','Non-Document','4',20,30,0.72,'Per0.5KG_A','AppliedMaterials_2024',49.61),</v>
      </c>
    </row>
    <row r="143" spans="1:18" x14ac:dyDescent="0.3">
      <c r="A143" t="str">
        <f t="shared" ref="A143:I143" si="153">A118</f>
        <v>DHL</v>
      </c>
      <c r="B143" s="1" t="s">
        <v>21</v>
      </c>
      <c r="C143" s="1" t="s">
        <v>2309</v>
      </c>
      <c r="D143">
        <v>12376</v>
      </c>
      <c r="E143" t="str">
        <f t="shared" si="153"/>
        <v>Import</v>
      </c>
      <c r="F143" t="str">
        <f t="shared" si="153"/>
        <v>NULL</v>
      </c>
      <c r="G143" t="str">
        <f t="shared" si="153"/>
        <v>US</v>
      </c>
      <c r="H143" t="s">
        <v>2315</v>
      </c>
      <c r="I143" t="str">
        <f t="shared" si="153"/>
        <v>Non-Document</v>
      </c>
      <c r="J143">
        <f t="shared" si="138"/>
        <v>4</v>
      </c>
      <c r="K143">
        <f t="shared" ref="K143:N143" si="154">K118</f>
        <v>30</v>
      </c>
      <c r="L143">
        <f t="shared" si="154"/>
        <v>70</v>
      </c>
      <c r="M143">
        <f>INDEX('Express Worldwide Import'!$C$14:$R$114,MATCH(L143,'Express Worldwide Import'!$B$14:$B$114,0),MATCH("Zone "&amp;J143,'Express Worldwide Import'!$C$13:$R$13,0))*1</f>
        <v>1.29</v>
      </c>
      <c r="N143" t="str">
        <f t="shared" si="154"/>
        <v>Per0.5KG_A</v>
      </c>
      <c r="O143" t="s">
        <v>2310</v>
      </c>
      <c r="P143">
        <f t="shared" si="152"/>
        <v>64.009999999999991</v>
      </c>
      <c r="R143" t="str">
        <f t="shared" si="130"/>
        <v>('DHL','2024-01-01','2024-12-31','12376','Import',NULL,'US','EXPRESS WW (EU)','Non-Document','4',30,70,1.29,'Per0.5KG_A','AppliedMaterials_2024',64.01),</v>
      </c>
    </row>
    <row r="144" spans="1:18" x14ac:dyDescent="0.3">
      <c r="A144" t="str">
        <f t="shared" ref="A144:I144" si="155">A119</f>
        <v>DHL</v>
      </c>
      <c r="B144" s="1" t="s">
        <v>21</v>
      </c>
      <c r="C144" s="1" t="s">
        <v>2309</v>
      </c>
      <c r="D144">
        <v>12376</v>
      </c>
      <c r="E144" t="str">
        <f t="shared" si="155"/>
        <v>Import</v>
      </c>
      <c r="F144" t="str">
        <f t="shared" si="155"/>
        <v>NULL</v>
      </c>
      <c r="G144" t="str">
        <f t="shared" si="155"/>
        <v>US</v>
      </c>
      <c r="H144" t="s">
        <v>2315</v>
      </c>
      <c r="I144" t="str">
        <f t="shared" si="155"/>
        <v>Non-Document</v>
      </c>
      <c r="J144">
        <f t="shared" si="138"/>
        <v>4</v>
      </c>
      <c r="K144">
        <f t="shared" ref="K144:N144" si="156">K119</f>
        <v>70</v>
      </c>
      <c r="L144">
        <f t="shared" si="156"/>
        <v>300</v>
      </c>
      <c r="M144">
        <f>INDEX('Express Worldwide Import'!$C$14:$R$114,MATCH(L144,'Express Worldwide Import'!$B$14:$B$114,0),MATCH("Zone "&amp;J144,'Express Worldwide Import'!$C$13:$R$13,0))*1</f>
        <v>2.0699999999999998</v>
      </c>
      <c r="N144" t="str">
        <f t="shared" si="156"/>
        <v>Per0.5KG_A</v>
      </c>
      <c r="O144" t="s">
        <v>2310</v>
      </c>
      <c r="P144">
        <f t="shared" si="152"/>
        <v>167.20999999999998</v>
      </c>
      <c r="R144" t="str">
        <f t="shared" si="130"/>
        <v>('DHL','2024-01-01','2024-12-31','12376','Import',NULL,'US','EXPRESS WW (EU)','Non-Document','4',70,300,2.07,'Per0.5KG_A','AppliedMaterials_2024',167.21),</v>
      </c>
    </row>
    <row r="145" spans="1:18" x14ac:dyDescent="0.3">
      <c r="A145" t="str">
        <f t="shared" ref="A145:I145" si="157">A120</f>
        <v>DHL</v>
      </c>
      <c r="B145" s="1" t="s">
        <v>21</v>
      </c>
      <c r="C145" s="1" t="s">
        <v>2309</v>
      </c>
      <c r="D145">
        <v>12376</v>
      </c>
      <c r="E145" t="str">
        <f t="shared" si="157"/>
        <v>Import</v>
      </c>
      <c r="F145" t="str">
        <f t="shared" si="157"/>
        <v>NULL</v>
      </c>
      <c r="G145" t="str">
        <f t="shared" si="157"/>
        <v>US</v>
      </c>
      <c r="H145" t="s">
        <v>2315</v>
      </c>
      <c r="I145" t="str">
        <f t="shared" si="157"/>
        <v>Non-Document</v>
      </c>
      <c r="J145">
        <f t="shared" si="138"/>
        <v>4</v>
      </c>
      <c r="K145">
        <f t="shared" ref="K145:N145" si="158">K120</f>
        <v>300</v>
      </c>
      <c r="L145">
        <f t="shared" si="158"/>
        <v>99999</v>
      </c>
      <c r="M145">
        <f>INDEX('Express Worldwide Import'!$C$14:$R$114,MATCH(L145,'Express Worldwide Import'!$B$14:$B$114,0),MATCH("Zone "&amp;J145,'Express Worldwide Import'!$C$13:$R$13,0))*1</f>
        <v>2</v>
      </c>
      <c r="N145" t="str">
        <f t="shared" si="158"/>
        <v>Per0.5KG_A</v>
      </c>
      <c r="O145" t="s">
        <v>2310</v>
      </c>
      <c r="P145">
        <f t="shared" si="152"/>
        <v>1119.4099999999999</v>
      </c>
      <c r="R145" t="str">
        <f t="shared" si="130"/>
        <v>('DHL','2024-01-01','2024-12-31','12376','Import',NULL,'US','EXPRESS WW (EU)','Non-Document','4',300,99999,2,'Per0.5KG_A','AppliedMaterials_2024',1119.41),</v>
      </c>
    </row>
    <row r="146" spans="1:18" x14ac:dyDescent="0.3">
      <c r="A146" t="str">
        <f t="shared" ref="A146:I146" si="159">A121</f>
        <v>DHL</v>
      </c>
      <c r="B146" s="1" t="s">
        <v>21</v>
      </c>
      <c r="C146" s="1" t="s">
        <v>2309</v>
      </c>
      <c r="D146">
        <v>12376</v>
      </c>
      <c r="E146" t="str">
        <f t="shared" si="159"/>
        <v>Import</v>
      </c>
      <c r="F146" t="str">
        <f t="shared" si="159"/>
        <v>NULL</v>
      </c>
      <c r="G146" t="str">
        <f t="shared" si="159"/>
        <v>US</v>
      </c>
      <c r="H146" t="s">
        <v>2315</v>
      </c>
      <c r="I146" t="str">
        <f t="shared" si="159"/>
        <v>Non-Document</v>
      </c>
      <c r="J146">
        <f t="shared" si="138"/>
        <v>5</v>
      </c>
      <c r="K146">
        <f t="shared" ref="K146:N146" si="160">K121</f>
        <v>0</v>
      </c>
      <c r="L146">
        <f t="shared" si="160"/>
        <v>0.5</v>
      </c>
      <c r="M146">
        <f>INDEX('Express Worldwide Import'!$C$14:$R$114,MATCH(L146,'Express Worldwide Import'!$B$14:$B$114,0),MATCH("Zone "&amp;J146,'Express Worldwide Import'!$C$13:$R$13,0))*1</f>
        <v>19.95</v>
      </c>
      <c r="N146" t="str">
        <f t="shared" si="160"/>
        <v>Flat KG</v>
      </c>
      <c r="O146" t="s">
        <v>2310</v>
      </c>
      <c r="P146" t="str">
        <f>IF(LEFT(N146,3)="Per",INDEX('Express Worldwide Import'!$C$103:$R$103,1,MATCH("Zone "&amp;J146,'Express Worldwide Import'!$C$13:$R$13,0))*1,"NULL")</f>
        <v>NULL</v>
      </c>
      <c r="R146" t="str">
        <f t="shared" si="130"/>
        <v>('DHL','2024-01-01','2024-12-31','12376','Import',NULL,'US','EXPRESS WW (EU)','Non-Document','5',0,0.5,19.95,'Flat KG','AppliedMaterials_2024',NULL),</v>
      </c>
    </row>
    <row r="147" spans="1:18" x14ac:dyDescent="0.3">
      <c r="A147" t="str">
        <f t="shared" ref="A147:I147" si="161">A122</f>
        <v>DHL</v>
      </c>
      <c r="B147" s="1" t="s">
        <v>21</v>
      </c>
      <c r="C147" s="1" t="s">
        <v>2309</v>
      </c>
      <c r="D147">
        <v>12376</v>
      </c>
      <c r="E147" t="str">
        <f t="shared" si="161"/>
        <v>Import</v>
      </c>
      <c r="F147" t="str">
        <f t="shared" si="161"/>
        <v>NULL</v>
      </c>
      <c r="G147" t="str">
        <f t="shared" si="161"/>
        <v>US</v>
      </c>
      <c r="H147" t="s">
        <v>2315</v>
      </c>
      <c r="I147" t="str">
        <f t="shared" si="161"/>
        <v>Non-Document</v>
      </c>
      <c r="J147">
        <f t="shared" si="138"/>
        <v>5</v>
      </c>
      <c r="K147">
        <f t="shared" ref="K147:N147" si="162">K122</f>
        <v>0.5</v>
      </c>
      <c r="L147">
        <f t="shared" si="162"/>
        <v>1</v>
      </c>
      <c r="M147">
        <f>INDEX('Express Worldwide Import'!$C$14:$R$114,MATCH(L147,'Express Worldwide Import'!$B$14:$B$114,0),MATCH("Zone "&amp;J147,'Express Worldwide Import'!$C$13:$R$13,0))*1</f>
        <v>21.94</v>
      </c>
      <c r="N147" t="str">
        <f t="shared" si="162"/>
        <v>Flat KG</v>
      </c>
      <c r="O147" t="s">
        <v>2310</v>
      </c>
      <c r="P147" t="str">
        <f>IF(LEFT(N147,3)="Per",INDEX('Express Worldwide Import'!$C$103:$R$103,1,MATCH("Zone "&amp;J147,'Express Worldwide Import'!$C$13:$R$13,0))*1,"NULL")</f>
        <v>NULL</v>
      </c>
      <c r="R147" t="str">
        <f t="shared" si="130"/>
        <v>('DHL','2024-01-01','2024-12-31','12376','Import',NULL,'US','EXPRESS WW (EU)','Non-Document','5',0.5,1,21.94,'Flat KG','AppliedMaterials_2024',NULL),</v>
      </c>
    </row>
    <row r="148" spans="1:18" x14ac:dyDescent="0.3">
      <c r="A148" t="str">
        <f t="shared" ref="A148:I148" si="163">A123</f>
        <v>DHL</v>
      </c>
      <c r="B148" s="1" t="s">
        <v>21</v>
      </c>
      <c r="C148" s="1" t="s">
        <v>2309</v>
      </c>
      <c r="D148">
        <v>12376</v>
      </c>
      <c r="E148" t="str">
        <f t="shared" si="163"/>
        <v>Import</v>
      </c>
      <c r="F148" t="str">
        <f t="shared" si="163"/>
        <v>NULL</v>
      </c>
      <c r="G148" t="str">
        <f t="shared" si="163"/>
        <v>US</v>
      </c>
      <c r="H148" t="s">
        <v>2315</v>
      </c>
      <c r="I148" t="str">
        <f t="shared" si="163"/>
        <v>Non-Document</v>
      </c>
      <c r="J148">
        <f t="shared" si="138"/>
        <v>5</v>
      </c>
      <c r="K148">
        <f t="shared" ref="K148:N148" si="164">K123</f>
        <v>1</v>
      </c>
      <c r="L148">
        <f t="shared" si="164"/>
        <v>1.5</v>
      </c>
      <c r="M148">
        <f>INDEX('Express Worldwide Import'!$C$14:$R$114,MATCH(L148,'Express Worldwide Import'!$B$14:$B$114,0),MATCH("Zone "&amp;J148,'Express Worldwide Import'!$C$13:$R$13,0))*1</f>
        <v>23.6</v>
      </c>
      <c r="N148" t="str">
        <f t="shared" si="164"/>
        <v>Flat KG</v>
      </c>
      <c r="O148" t="s">
        <v>2310</v>
      </c>
      <c r="P148" t="str">
        <f>IF(LEFT(N148,3)="Per",INDEX('Express Worldwide Import'!$C$103:$R$103,1,MATCH("Zone "&amp;J148,'Express Worldwide Import'!$C$13:$R$13,0))*1,"NULL")</f>
        <v>NULL</v>
      </c>
      <c r="R148" t="str">
        <f t="shared" si="130"/>
        <v>('DHL','2024-01-01','2024-12-31','12376','Import',NULL,'US','EXPRESS WW (EU)','Non-Document','5',1,1.5,23.6,'Flat KG','AppliedMaterials_2024',NULL),</v>
      </c>
    </row>
    <row r="149" spans="1:18" x14ac:dyDescent="0.3">
      <c r="A149" t="str">
        <f t="shared" ref="A149:I149" si="165">A124</f>
        <v>DHL</v>
      </c>
      <c r="B149" s="1" t="s">
        <v>21</v>
      </c>
      <c r="C149" s="1" t="s">
        <v>2309</v>
      </c>
      <c r="D149">
        <v>12376</v>
      </c>
      <c r="E149" t="str">
        <f t="shared" si="165"/>
        <v>Import</v>
      </c>
      <c r="F149" t="str">
        <f t="shared" si="165"/>
        <v>NULL</v>
      </c>
      <c r="G149" t="str">
        <f t="shared" si="165"/>
        <v>US</v>
      </c>
      <c r="H149" t="s">
        <v>2315</v>
      </c>
      <c r="I149" t="str">
        <f t="shared" si="165"/>
        <v>Non-Document</v>
      </c>
      <c r="J149">
        <f t="shared" si="138"/>
        <v>5</v>
      </c>
      <c r="K149">
        <f t="shared" ref="K149:N149" si="166">K124</f>
        <v>1.5</v>
      </c>
      <c r="L149">
        <f t="shared" si="166"/>
        <v>2</v>
      </c>
      <c r="M149">
        <f>INDEX('Express Worldwide Import'!$C$14:$R$114,MATCH(L149,'Express Worldwide Import'!$B$14:$B$114,0),MATCH("Zone "&amp;J149,'Express Worldwide Import'!$C$13:$R$13,0))*1</f>
        <v>25.26</v>
      </c>
      <c r="N149" t="str">
        <f t="shared" si="166"/>
        <v>Flat KG</v>
      </c>
      <c r="O149" t="s">
        <v>2310</v>
      </c>
      <c r="P149" t="str">
        <f>IF(LEFT(N149,3)="Per",INDEX('Express Worldwide Import'!$C$103:$R$103,1,MATCH("Zone "&amp;J149,'Express Worldwide Import'!$C$13:$R$13,0))*1,"NULL")</f>
        <v>NULL</v>
      </c>
      <c r="R149" t="str">
        <f t="shared" si="130"/>
        <v>('DHL','2024-01-01','2024-12-31','12376','Import',NULL,'US','EXPRESS WW (EU)','Non-Document','5',1.5,2,25.26,'Flat KG','AppliedMaterials_2024',NULL),</v>
      </c>
    </row>
    <row r="150" spans="1:18" x14ac:dyDescent="0.3">
      <c r="A150" t="str">
        <f t="shared" ref="A150:I150" si="167">A125</f>
        <v>DHL</v>
      </c>
      <c r="B150" s="1" t="s">
        <v>21</v>
      </c>
      <c r="C150" s="1" t="s">
        <v>2309</v>
      </c>
      <c r="D150">
        <v>12376</v>
      </c>
      <c r="E150" t="str">
        <f t="shared" si="167"/>
        <v>Import</v>
      </c>
      <c r="F150" t="str">
        <f t="shared" si="167"/>
        <v>NULL</v>
      </c>
      <c r="G150" t="str">
        <f t="shared" si="167"/>
        <v>US</v>
      </c>
      <c r="H150" t="s">
        <v>2315</v>
      </c>
      <c r="I150" t="str">
        <f t="shared" si="167"/>
        <v>Non-Document</v>
      </c>
      <c r="J150">
        <f t="shared" si="138"/>
        <v>5</v>
      </c>
      <c r="K150">
        <f t="shared" ref="K150:N150" si="168">K125</f>
        <v>2</v>
      </c>
      <c r="L150">
        <f t="shared" si="168"/>
        <v>2.5</v>
      </c>
      <c r="M150">
        <f>INDEX('Express Worldwide Import'!$C$14:$R$114,MATCH(L150,'Express Worldwide Import'!$B$14:$B$114,0),MATCH("Zone "&amp;J150,'Express Worldwide Import'!$C$13:$R$13,0))*1</f>
        <v>26.5</v>
      </c>
      <c r="N150" t="str">
        <f t="shared" si="168"/>
        <v>Flat KG</v>
      </c>
      <c r="O150" t="s">
        <v>2310</v>
      </c>
      <c r="P150" t="str">
        <f>IF(LEFT(N150,3)="Per",INDEX('Express Worldwide Import'!$C$103:$R$103,1,MATCH("Zone "&amp;J150,'Express Worldwide Import'!$C$13:$R$13,0))*1,"NULL")</f>
        <v>NULL</v>
      </c>
      <c r="R150" t="str">
        <f t="shared" si="130"/>
        <v>('DHL','2024-01-01','2024-12-31','12376','Import',NULL,'US','EXPRESS WW (EU)','Non-Document','5',2,2.5,26.5,'Flat KG','AppliedMaterials_2024',NULL),</v>
      </c>
    </row>
    <row r="151" spans="1:18" x14ac:dyDescent="0.3">
      <c r="A151" t="str">
        <f t="shared" ref="A151:I151" si="169">A126</f>
        <v>DHL</v>
      </c>
      <c r="B151" s="1" t="s">
        <v>21</v>
      </c>
      <c r="C151" s="1" t="s">
        <v>2309</v>
      </c>
      <c r="D151">
        <v>12376</v>
      </c>
      <c r="E151" t="str">
        <f t="shared" si="169"/>
        <v>Import</v>
      </c>
      <c r="F151" t="str">
        <f t="shared" si="169"/>
        <v>NULL</v>
      </c>
      <c r="G151" t="str">
        <f t="shared" si="169"/>
        <v>US</v>
      </c>
      <c r="H151" t="s">
        <v>2315</v>
      </c>
      <c r="I151" t="str">
        <f t="shared" si="169"/>
        <v>Non-Document</v>
      </c>
      <c r="J151">
        <f t="shared" si="138"/>
        <v>5</v>
      </c>
      <c r="K151">
        <f t="shared" ref="K151:N151" si="170">K126</f>
        <v>2.5</v>
      </c>
      <c r="L151">
        <f t="shared" si="170"/>
        <v>3</v>
      </c>
      <c r="M151">
        <f>INDEX('Express Worldwide Import'!$C$14:$R$114,MATCH(L151,'Express Worldwide Import'!$B$14:$B$114,0),MATCH("Zone "&amp;J151,'Express Worldwide Import'!$C$13:$R$13,0))*1</f>
        <v>27.89</v>
      </c>
      <c r="N151" t="str">
        <f t="shared" si="170"/>
        <v>Flat KG</v>
      </c>
      <c r="O151" t="s">
        <v>2310</v>
      </c>
      <c r="P151" t="str">
        <f>IF(LEFT(N151,3)="Per",INDEX('Express Worldwide Import'!$C$103:$R$103,1,MATCH("Zone "&amp;J151,'Express Worldwide Import'!$C$13:$R$13,0))*1,"NULL")</f>
        <v>NULL</v>
      </c>
      <c r="R151" t="str">
        <f t="shared" si="130"/>
        <v>('DHL','2024-01-01','2024-12-31','12376','Import',NULL,'US','EXPRESS WW (EU)','Non-Document','5',2.5,3,27.89,'Flat KG','AppliedMaterials_2024',NULL),</v>
      </c>
    </row>
    <row r="152" spans="1:18" x14ac:dyDescent="0.3">
      <c r="A152" t="str">
        <f t="shared" ref="A152:I152" si="171">A127</f>
        <v>DHL</v>
      </c>
      <c r="B152" s="1" t="s">
        <v>21</v>
      </c>
      <c r="C152" s="1" t="s">
        <v>2309</v>
      </c>
      <c r="D152">
        <v>12376</v>
      </c>
      <c r="E152" t="str">
        <f t="shared" si="171"/>
        <v>Import</v>
      </c>
      <c r="F152" t="str">
        <f t="shared" si="171"/>
        <v>NULL</v>
      </c>
      <c r="G152" t="str">
        <f t="shared" si="171"/>
        <v>US</v>
      </c>
      <c r="H152" t="s">
        <v>2315</v>
      </c>
      <c r="I152" t="str">
        <f t="shared" si="171"/>
        <v>Non-Document</v>
      </c>
      <c r="J152">
        <f t="shared" si="138"/>
        <v>5</v>
      </c>
      <c r="K152">
        <f t="shared" ref="K152:N152" si="172">K127</f>
        <v>3</v>
      </c>
      <c r="L152">
        <f t="shared" si="172"/>
        <v>3.5</v>
      </c>
      <c r="M152">
        <f>INDEX('Express Worldwide Import'!$C$14:$R$114,MATCH(L152,'Express Worldwide Import'!$B$14:$B$114,0),MATCH("Zone "&amp;J152,'Express Worldwide Import'!$C$13:$R$13,0))*1</f>
        <v>29.28</v>
      </c>
      <c r="N152" t="str">
        <f t="shared" si="172"/>
        <v>Flat KG</v>
      </c>
      <c r="O152" t="s">
        <v>2310</v>
      </c>
      <c r="P152" t="str">
        <f>IF(LEFT(N152,3)="Per",INDEX('Express Worldwide Import'!$C$103:$R$103,1,MATCH("Zone "&amp;J152,'Express Worldwide Import'!$C$13:$R$13,0))*1,"NULL")</f>
        <v>NULL</v>
      </c>
      <c r="R152" t="str">
        <f t="shared" si="130"/>
        <v>('DHL','2024-01-01','2024-12-31','12376','Import',NULL,'US','EXPRESS WW (EU)','Non-Document','5',3,3.5,29.28,'Flat KG','AppliedMaterials_2024',NULL),</v>
      </c>
    </row>
    <row r="153" spans="1:18" x14ac:dyDescent="0.3">
      <c r="A153" t="str">
        <f t="shared" ref="A153:I153" si="173">A128</f>
        <v>DHL</v>
      </c>
      <c r="B153" s="1" t="s">
        <v>21</v>
      </c>
      <c r="C153" s="1" t="s">
        <v>2309</v>
      </c>
      <c r="D153">
        <v>12376</v>
      </c>
      <c r="E153" t="str">
        <f t="shared" si="173"/>
        <v>Import</v>
      </c>
      <c r="F153" t="str">
        <f t="shared" si="173"/>
        <v>NULL</v>
      </c>
      <c r="G153" t="str">
        <f t="shared" si="173"/>
        <v>US</v>
      </c>
      <c r="H153" t="s">
        <v>2315</v>
      </c>
      <c r="I153" t="str">
        <f t="shared" si="173"/>
        <v>Non-Document</v>
      </c>
      <c r="J153">
        <f t="shared" si="138"/>
        <v>5</v>
      </c>
      <c r="K153">
        <f t="shared" ref="K153:N153" si="174">K128</f>
        <v>3.5</v>
      </c>
      <c r="L153">
        <f t="shared" si="174"/>
        <v>4</v>
      </c>
      <c r="M153">
        <f>INDEX('Express Worldwide Import'!$C$14:$R$114,MATCH(L153,'Express Worldwide Import'!$B$14:$B$114,0),MATCH("Zone "&amp;J153,'Express Worldwide Import'!$C$13:$R$13,0))*1</f>
        <v>30.67</v>
      </c>
      <c r="N153" t="str">
        <f t="shared" si="174"/>
        <v>Flat KG</v>
      </c>
      <c r="O153" t="s">
        <v>2310</v>
      </c>
      <c r="P153" t="str">
        <f>IF(LEFT(N153,3)="Per",INDEX('Express Worldwide Import'!$C$103:$R$103,1,MATCH("Zone "&amp;J153,'Express Worldwide Import'!$C$13:$R$13,0))*1,"NULL")</f>
        <v>NULL</v>
      </c>
      <c r="R153" t="str">
        <f t="shared" si="130"/>
        <v>('DHL','2024-01-01','2024-12-31','12376','Import',NULL,'US','EXPRESS WW (EU)','Non-Document','5',3.5,4,30.67,'Flat KG','AppliedMaterials_2024',NULL),</v>
      </c>
    </row>
    <row r="154" spans="1:18" x14ac:dyDescent="0.3">
      <c r="A154" t="str">
        <f t="shared" ref="A154:I154" si="175">A129</f>
        <v>DHL</v>
      </c>
      <c r="B154" s="1" t="s">
        <v>21</v>
      </c>
      <c r="C154" s="1" t="s">
        <v>2309</v>
      </c>
      <c r="D154">
        <v>12376</v>
      </c>
      <c r="E154" t="str">
        <f t="shared" si="175"/>
        <v>Import</v>
      </c>
      <c r="F154" t="str">
        <f t="shared" si="175"/>
        <v>NULL</v>
      </c>
      <c r="G154" t="str">
        <f t="shared" si="175"/>
        <v>US</v>
      </c>
      <c r="H154" t="s">
        <v>2315</v>
      </c>
      <c r="I154" t="str">
        <f t="shared" si="175"/>
        <v>Non-Document</v>
      </c>
      <c r="J154">
        <f t="shared" si="138"/>
        <v>5</v>
      </c>
      <c r="K154">
        <f t="shared" ref="K154:N154" si="176">K129</f>
        <v>4</v>
      </c>
      <c r="L154">
        <f t="shared" si="176"/>
        <v>4.5</v>
      </c>
      <c r="M154">
        <f>INDEX('Express Worldwide Import'!$C$14:$R$114,MATCH(L154,'Express Worldwide Import'!$B$14:$B$114,0),MATCH("Zone "&amp;J154,'Express Worldwide Import'!$C$13:$R$13,0))*1</f>
        <v>32.06</v>
      </c>
      <c r="N154" t="str">
        <f t="shared" si="176"/>
        <v>Flat KG</v>
      </c>
      <c r="O154" t="s">
        <v>2310</v>
      </c>
      <c r="P154" t="str">
        <f>IF(LEFT(N154,3)="Per",INDEX('Express Worldwide Import'!$C$103:$R$103,1,MATCH("Zone "&amp;J154,'Express Worldwide Import'!$C$13:$R$13,0))*1,"NULL")</f>
        <v>NULL</v>
      </c>
      <c r="R154" t="str">
        <f t="shared" si="130"/>
        <v>('DHL','2024-01-01','2024-12-31','12376','Import',NULL,'US','EXPRESS WW (EU)','Non-Document','5',4,4.5,32.06,'Flat KG','AppliedMaterials_2024',NULL),</v>
      </c>
    </row>
    <row r="155" spans="1:18" x14ac:dyDescent="0.3">
      <c r="A155" t="str">
        <f t="shared" ref="A155:I155" si="177">A130</f>
        <v>DHL</v>
      </c>
      <c r="B155" s="1" t="s">
        <v>21</v>
      </c>
      <c r="C155" s="1" t="s">
        <v>2309</v>
      </c>
      <c r="D155">
        <v>12376</v>
      </c>
      <c r="E155" t="str">
        <f t="shared" si="177"/>
        <v>Import</v>
      </c>
      <c r="F155" t="str">
        <f t="shared" si="177"/>
        <v>NULL</v>
      </c>
      <c r="G155" t="str">
        <f t="shared" si="177"/>
        <v>US</v>
      </c>
      <c r="H155" t="s">
        <v>2315</v>
      </c>
      <c r="I155" t="str">
        <f t="shared" si="177"/>
        <v>Non-Document</v>
      </c>
      <c r="J155">
        <f t="shared" si="138"/>
        <v>5</v>
      </c>
      <c r="K155">
        <f t="shared" ref="K155:N155" si="178">K130</f>
        <v>4.5</v>
      </c>
      <c r="L155">
        <f t="shared" si="178"/>
        <v>5</v>
      </c>
      <c r="M155">
        <f>INDEX('Express Worldwide Import'!$C$14:$R$114,MATCH(L155,'Express Worldwide Import'!$B$14:$B$114,0),MATCH("Zone "&amp;J155,'Express Worldwide Import'!$C$13:$R$13,0))*1</f>
        <v>33.450000000000003</v>
      </c>
      <c r="N155" t="str">
        <f t="shared" si="178"/>
        <v>Flat KG</v>
      </c>
      <c r="O155" t="s">
        <v>2310</v>
      </c>
      <c r="P155" t="str">
        <f>IF(LEFT(N155,3)="Per",INDEX('Express Worldwide Import'!$C$103:$R$103,1,MATCH("Zone "&amp;J155,'Express Worldwide Import'!$C$13:$R$13,0))*1,"NULL")</f>
        <v>NULL</v>
      </c>
      <c r="R155" t="str">
        <f t="shared" si="130"/>
        <v>('DHL','2024-01-01','2024-12-31','12376','Import',NULL,'US','EXPRESS WW (EU)','Non-Document','5',4.5,5,33.45,'Flat KG','AppliedMaterials_2024',NULL),</v>
      </c>
    </row>
    <row r="156" spans="1:18" x14ac:dyDescent="0.3">
      <c r="A156" t="str">
        <f t="shared" ref="A156:I156" si="179">A131</f>
        <v>DHL</v>
      </c>
      <c r="B156" s="1" t="s">
        <v>21</v>
      </c>
      <c r="C156" s="1" t="s">
        <v>2309</v>
      </c>
      <c r="D156">
        <v>12376</v>
      </c>
      <c r="E156" t="str">
        <f t="shared" si="179"/>
        <v>Import</v>
      </c>
      <c r="F156" t="str">
        <f t="shared" si="179"/>
        <v>NULL</v>
      </c>
      <c r="G156" t="str">
        <f t="shared" si="179"/>
        <v>US</v>
      </c>
      <c r="H156" t="s">
        <v>2315</v>
      </c>
      <c r="I156" t="str">
        <f t="shared" si="179"/>
        <v>Non-Document</v>
      </c>
      <c r="J156">
        <f t="shared" si="138"/>
        <v>5</v>
      </c>
      <c r="K156">
        <f t="shared" ref="K156:N156" si="180">K131</f>
        <v>5</v>
      </c>
      <c r="L156">
        <f t="shared" si="180"/>
        <v>5.5</v>
      </c>
      <c r="M156">
        <f>INDEX('Express Worldwide Import'!$C$14:$R$114,MATCH(L156,'Express Worldwide Import'!$B$14:$B$114,0),MATCH("Zone "&amp;J156,'Express Worldwide Import'!$C$13:$R$13,0))*1</f>
        <v>34.53</v>
      </c>
      <c r="N156" t="str">
        <f t="shared" si="180"/>
        <v>Flat KG</v>
      </c>
      <c r="O156" t="s">
        <v>2310</v>
      </c>
      <c r="P156" t="str">
        <f>IF(LEFT(N156,3)="Per",INDEX('Express Worldwide Import'!$C$103:$R$103,1,MATCH("Zone "&amp;J156,'Express Worldwide Import'!$C$13:$R$13,0))*1,"NULL")</f>
        <v>NULL</v>
      </c>
      <c r="R156" t="str">
        <f t="shared" si="130"/>
        <v>('DHL','2024-01-01','2024-12-31','12376','Import',NULL,'US','EXPRESS WW (EU)','Non-Document','5',5,5.5,34.53,'Flat KG','AppliedMaterials_2024',NULL),</v>
      </c>
    </row>
    <row r="157" spans="1:18" x14ac:dyDescent="0.3">
      <c r="A157" t="str">
        <f t="shared" ref="A157:I157" si="181">A132</f>
        <v>DHL</v>
      </c>
      <c r="B157" s="1" t="s">
        <v>21</v>
      </c>
      <c r="C157" s="1" t="s">
        <v>2309</v>
      </c>
      <c r="D157">
        <v>12376</v>
      </c>
      <c r="E157" t="str">
        <f t="shared" si="181"/>
        <v>Import</v>
      </c>
      <c r="F157" t="str">
        <f t="shared" si="181"/>
        <v>NULL</v>
      </c>
      <c r="G157" t="str">
        <f t="shared" si="181"/>
        <v>US</v>
      </c>
      <c r="H157" t="s">
        <v>2315</v>
      </c>
      <c r="I157" t="str">
        <f t="shared" si="181"/>
        <v>Non-Document</v>
      </c>
      <c r="J157">
        <f t="shared" si="138"/>
        <v>5</v>
      </c>
      <c r="K157">
        <f t="shared" ref="K157:N157" si="182">K132</f>
        <v>5.5</v>
      </c>
      <c r="L157">
        <f t="shared" si="182"/>
        <v>6</v>
      </c>
      <c r="M157">
        <f>INDEX('Express Worldwide Import'!$C$14:$R$114,MATCH(L157,'Express Worldwide Import'!$B$14:$B$114,0),MATCH("Zone "&amp;J157,'Express Worldwide Import'!$C$13:$R$13,0))*1</f>
        <v>35.61</v>
      </c>
      <c r="N157" t="str">
        <f t="shared" si="182"/>
        <v>Flat KG</v>
      </c>
      <c r="O157" t="s">
        <v>2310</v>
      </c>
      <c r="P157" t="str">
        <f>IF(LEFT(N157,3)="Per",INDEX('Express Worldwide Import'!$C$103:$R$103,1,MATCH("Zone "&amp;J157,'Express Worldwide Import'!$C$13:$R$13,0))*1,"NULL")</f>
        <v>NULL</v>
      </c>
      <c r="R157" t="str">
        <f t="shared" si="130"/>
        <v>('DHL','2024-01-01','2024-12-31','12376','Import',NULL,'US','EXPRESS WW (EU)','Non-Document','5',5.5,6,35.61,'Flat KG','AppliedMaterials_2024',NULL),</v>
      </c>
    </row>
    <row r="158" spans="1:18" x14ac:dyDescent="0.3">
      <c r="A158" t="str">
        <f t="shared" ref="A158:I158" si="183">A133</f>
        <v>DHL</v>
      </c>
      <c r="B158" s="1" t="s">
        <v>21</v>
      </c>
      <c r="C158" s="1" t="s">
        <v>2309</v>
      </c>
      <c r="D158">
        <v>12376</v>
      </c>
      <c r="E158" t="str">
        <f t="shared" si="183"/>
        <v>Import</v>
      </c>
      <c r="F158" t="str">
        <f t="shared" si="183"/>
        <v>NULL</v>
      </c>
      <c r="G158" t="str">
        <f t="shared" si="183"/>
        <v>US</v>
      </c>
      <c r="H158" t="s">
        <v>2315</v>
      </c>
      <c r="I158" t="str">
        <f t="shared" si="183"/>
        <v>Non-Document</v>
      </c>
      <c r="J158">
        <f t="shared" si="138"/>
        <v>5</v>
      </c>
      <c r="K158">
        <f t="shared" ref="K158:N158" si="184">K133</f>
        <v>6</v>
      </c>
      <c r="L158">
        <f t="shared" si="184"/>
        <v>6.5</v>
      </c>
      <c r="M158">
        <f>INDEX('Express Worldwide Import'!$C$14:$R$114,MATCH(L158,'Express Worldwide Import'!$B$14:$B$114,0),MATCH("Zone "&amp;J158,'Express Worldwide Import'!$C$13:$R$13,0))*1</f>
        <v>36.69</v>
      </c>
      <c r="N158" t="str">
        <f t="shared" si="184"/>
        <v>Flat KG</v>
      </c>
      <c r="O158" t="s">
        <v>2310</v>
      </c>
      <c r="P158" t="str">
        <f>IF(LEFT(N158,3)="Per",INDEX('Express Worldwide Import'!$C$103:$R$103,1,MATCH("Zone "&amp;J158,'Express Worldwide Import'!$C$13:$R$13,0))*1,"NULL")</f>
        <v>NULL</v>
      </c>
      <c r="R158" t="str">
        <f t="shared" si="130"/>
        <v>('DHL','2024-01-01','2024-12-31','12376','Import',NULL,'US','EXPRESS WW (EU)','Non-Document','5',6,6.5,36.69,'Flat KG','AppliedMaterials_2024',NULL),</v>
      </c>
    </row>
    <row r="159" spans="1:18" x14ac:dyDescent="0.3">
      <c r="A159" t="str">
        <f t="shared" ref="A159:I159" si="185">A134</f>
        <v>DHL</v>
      </c>
      <c r="B159" s="1" t="s">
        <v>21</v>
      </c>
      <c r="C159" s="1" t="s">
        <v>2309</v>
      </c>
      <c r="D159">
        <v>12376</v>
      </c>
      <c r="E159" t="str">
        <f t="shared" si="185"/>
        <v>Import</v>
      </c>
      <c r="F159" t="str">
        <f t="shared" si="185"/>
        <v>NULL</v>
      </c>
      <c r="G159" t="str">
        <f t="shared" si="185"/>
        <v>US</v>
      </c>
      <c r="H159" t="s">
        <v>2315</v>
      </c>
      <c r="I159" t="str">
        <f t="shared" si="185"/>
        <v>Non-Document</v>
      </c>
      <c r="J159">
        <f t="shared" si="138"/>
        <v>5</v>
      </c>
      <c r="K159">
        <f t="shared" ref="K159:N159" si="186">K134</f>
        <v>6.5</v>
      </c>
      <c r="L159">
        <f t="shared" si="186"/>
        <v>7</v>
      </c>
      <c r="M159">
        <f>INDEX('Express Worldwide Import'!$C$14:$R$114,MATCH(L159,'Express Worldwide Import'!$B$14:$B$114,0),MATCH("Zone "&amp;J159,'Express Worldwide Import'!$C$13:$R$13,0))*1</f>
        <v>37.770000000000003</v>
      </c>
      <c r="N159" t="str">
        <f t="shared" si="186"/>
        <v>Flat KG</v>
      </c>
      <c r="O159" t="s">
        <v>2310</v>
      </c>
      <c r="P159" t="str">
        <f>IF(LEFT(N159,3)="Per",INDEX('Express Worldwide Import'!$C$103:$R$103,1,MATCH("Zone "&amp;J159,'Express Worldwide Import'!$C$13:$R$13,0))*1,"NULL")</f>
        <v>NULL</v>
      </c>
      <c r="R159" t="str">
        <f t="shared" si="130"/>
        <v>('DHL','2024-01-01','2024-12-31','12376','Import',NULL,'US','EXPRESS WW (EU)','Non-Document','5',6.5,7,37.77,'Flat KG','AppliedMaterials_2024',NULL),</v>
      </c>
    </row>
    <row r="160" spans="1:18" x14ac:dyDescent="0.3">
      <c r="A160" t="str">
        <f t="shared" ref="A160:I160" si="187">A135</f>
        <v>DHL</v>
      </c>
      <c r="B160" s="1" t="s">
        <v>21</v>
      </c>
      <c r="C160" s="1" t="s">
        <v>2309</v>
      </c>
      <c r="D160">
        <v>12376</v>
      </c>
      <c r="E160" t="str">
        <f t="shared" si="187"/>
        <v>Import</v>
      </c>
      <c r="F160" t="str">
        <f t="shared" si="187"/>
        <v>NULL</v>
      </c>
      <c r="G160" t="str">
        <f t="shared" si="187"/>
        <v>US</v>
      </c>
      <c r="H160" t="s">
        <v>2315</v>
      </c>
      <c r="I160" t="str">
        <f t="shared" si="187"/>
        <v>Non-Document</v>
      </c>
      <c r="J160">
        <f t="shared" si="138"/>
        <v>5</v>
      </c>
      <c r="K160">
        <f t="shared" ref="K160:N160" si="188">K135</f>
        <v>7</v>
      </c>
      <c r="L160">
        <f t="shared" si="188"/>
        <v>7.5</v>
      </c>
      <c r="M160">
        <f>INDEX('Express Worldwide Import'!$C$14:$R$114,MATCH(L160,'Express Worldwide Import'!$B$14:$B$114,0),MATCH("Zone "&amp;J160,'Express Worldwide Import'!$C$13:$R$13,0))*1</f>
        <v>38.85</v>
      </c>
      <c r="N160" t="str">
        <f t="shared" si="188"/>
        <v>Flat KG</v>
      </c>
      <c r="O160" t="s">
        <v>2310</v>
      </c>
      <c r="P160" t="str">
        <f>IF(LEFT(N160,3)="Per",INDEX('Express Worldwide Import'!$C$103:$R$103,1,MATCH("Zone "&amp;J160,'Express Worldwide Import'!$C$13:$R$13,0))*1,"NULL")</f>
        <v>NULL</v>
      </c>
      <c r="R160" t="str">
        <f t="shared" si="130"/>
        <v>('DHL','2024-01-01','2024-12-31','12376','Import',NULL,'US','EXPRESS WW (EU)','Non-Document','5',7,7.5,38.85,'Flat KG','AppliedMaterials_2024',NULL),</v>
      </c>
    </row>
    <row r="161" spans="1:18" x14ac:dyDescent="0.3">
      <c r="A161" t="str">
        <f t="shared" ref="A161:I161" si="189">A136</f>
        <v>DHL</v>
      </c>
      <c r="B161" s="1" t="s">
        <v>21</v>
      </c>
      <c r="C161" s="1" t="s">
        <v>2309</v>
      </c>
      <c r="D161">
        <v>12376</v>
      </c>
      <c r="E161" t="str">
        <f t="shared" si="189"/>
        <v>Import</v>
      </c>
      <c r="F161" t="str">
        <f t="shared" si="189"/>
        <v>NULL</v>
      </c>
      <c r="G161" t="str">
        <f t="shared" si="189"/>
        <v>US</v>
      </c>
      <c r="H161" t="s">
        <v>2315</v>
      </c>
      <c r="I161" t="str">
        <f t="shared" si="189"/>
        <v>Non-Document</v>
      </c>
      <c r="J161">
        <f t="shared" si="138"/>
        <v>5</v>
      </c>
      <c r="K161">
        <f t="shared" ref="K161:N161" si="190">K136</f>
        <v>7.5</v>
      </c>
      <c r="L161">
        <f t="shared" si="190"/>
        <v>8</v>
      </c>
      <c r="M161">
        <f>INDEX('Express Worldwide Import'!$C$14:$R$114,MATCH(L161,'Express Worldwide Import'!$B$14:$B$114,0),MATCH("Zone "&amp;J161,'Express Worldwide Import'!$C$13:$R$13,0))*1</f>
        <v>39.93</v>
      </c>
      <c r="N161" t="str">
        <f t="shared" si="190"/>
        <v>Flat KG</v>
      </c>
      <c r="O161" t="s">
        <v>2310</v>
      </c>
      <c r="P161" t="str">
        <f>IF(LEFT(N161,3)="Per",INDEX('Express Worldwide Import'!$C$103:$R$103,1,MATCH("Zone "&amp;J161,'Express Worldwide Import'!$C$13:$R$13,0))*1,"NULL")</f>
        <v>NULL</v>
      </c>
      <c r="R161" t="str">
        <f t="shared" si="130"/>
        <v>('DHL','2024-01-01','2024-12-31','12376','Import',NULL,'US','EXPRESS WW (EU)','Non-Document','5',7.5,8,39.93,'Flat KG','AppliedMaterials_2024',NULL),</v>
      </c>
    </row>
    <row r="162" spans="1:18" x14ac:dyDescent="0.3">
      <c r="A162" t="str">
        <f t="shared" ref="A162:I162" si="191">A137</f>
        <v>DHL</v>
      </c>
      <c r="B162" s="1" t="s">
        <v>21</v>
      </c>
      <c r="C162" s="1" t="s">
        <v>2309</v>
      </c>
      <c r="D162">
        <v>12376</v>
      </c>
      <c r="E162" t="str">
        <f t="shared" si="191"/>
        <v>Import</v>
      </c>
      <c r="F162" t="str">
        <f t="shared" si="191"/>
        <v>NULL</v>
      </c>
      <c r="G162" t="str">
        <f t="shared" si="191"/>
        <v>US</v>
      </c>
      <c r="H162" t="s">
        <v>2315</v>
      </c>
      <c r="I162" t="str">
        <f t="shared" si="191"/>
        <v>Non-Document</v>
      </c>
      <c r="J162">
        <f t="shared" si="138"/>
        <v>5</v>
      </c>
      <c r="K162">
        <f t="shared" ref="K162:N162" si="192">K137</f>
        <v>8</v>
      </c>
      <c r="L162">
        <f t="shared" si="192"/>
        <v>8.5</v>
      </c>
      <c r="M162">
        <f>INDEX('Express Worldwide Import'!$C$14:$R$114,MATCH(L162,'Express Worldwide Import'!$B$14:$B$114,0),MATCH("Zone "&amp;J162,'Express Worldwide Import'!$C$13:$R$13,0))*1</f>
        <v>41.01</v>
      </c>
      <c r="N162" t="str">
        <f t="shared" si="192"/>
        <v>Flat KG</v>
      </c>
      <c r="O162" t="s">
        <v>2310</v>
      </c>
      <c r="P162" t="str">
        <f>IF(LEFT(N162,3)="Per",INDEX('Express Worldwide Import'!$C$103:$R$103,1,MATCH("Zone "&amp;J162,'Express Worldwide Import'!$C$13:$R$13,0))*1,"NULL")</f>
        <v>NULL</v>
      </c>
      <c r="R162" t="str">
        <f t="shared" si="130"/>
        <v>('DHL','2024-01-01','2024-12-31','12376','Import',NULL,'US','EXPRESS WW (EU)','Non-Document','5',8,8.5,41.01,'Flat KG','AppliedMaterials_2024',NULL),</v>
      </c>
    </row>
    <row r="163" spans="1:18" x14ac:dyDescent="0.3">
      <c r="A163" t="str">
        <f t="shared" ref="A163:I163" si="193">A138</f>
        <v>DHL</v>
      </c>
      <c r="B163" s="1" t="s">
        <v>21</v>
      </c>
      <c r="C163" s="1" t="s">
        <v>2309</v>
      </c>
      <c r="D163">
        <v>12376</v>
      </c>
      <c r="E163" t="str">
        <f t="shared" si="193"/>
        <v>Import</v>
      </c>
      <c r="F163" t="str">
        <f t="shared" si="193"/>
        <v>NULL</v>
      </c>
      <c r="G163" t="str">
        <f t="shared" si="193"/>
        <v>US</v>
      </c>
      <c r="H163" t="s">
        <v>2315</v>
      </c>
      <c r="I163" t="str">
        <f t="shared" si="193"/>
        <v>Non-Document</v>
      </c>
      <c r="J163">
        <f t="shared" si="138"/>
        <v>5</v>
      </c>
      <c r="K163">
        <f t="shared" ref="K163:N163" si="194">K138</f>
        <v>8.5</v>
      </c>
      <c r="L163">
        <f t="shared" si="194"/>
        <v>9</v>
      </c>
      <c r="M163">
        <f>INDEX('Express Worldwide Import'!$C$14:$R$114,MATCH(L163,'Express Worldwide Import'!$B$14:$B$114,0),MATCH("Zone "&amp;J163,'Express Worldwide Import'!$C$13:$R$13,0))*1</f>
        <v>42.09</v>
      </c>
      <c r="N163" t="str">
        <f t="shared" si="194"/>
        <v>Flat KG</v>
      </c>
      <c r="O163" t="s">
        <v>2310</v>
      </c>
      <c r="P163" t="str">
        <f>IF(LEFT(N163,3)="Per",INDEX('Express Worldwide Import'!$C$103:$R$103,1,MATCH("Zone "&amp;J163,'Express Worldwide Import'!$C$13:$R$13,0))*1,"NULL")</f>
        <v>NULL</v>
      </c>
      <c r="R163" t="str">
        <f t="shared" si="130"/>
        <v>('DHL','2024-01-01','2024-12-31','12376','Import',NULL,'US','EXPRESS WW (EU)','Non-Document','5',8.5,9,42.09,'Flat KG','AppliedMaterials_2024',NULL),</v>
      </c>
    </row>
    <row r="164" spans="1:18" x14ac:dyDescent="0.3">
      <c r="A164" t="str">
        <f t="shared" ref="A164:I164" si="195">A139</f>
        <v>DHL</v>
      </c>
      <c r="B164" s="1" t="s">
        <v>21</v>
      </c>
      <c r="C164" s="1" t="s">
        <v>2309</v>
      </c>
      <c r="D164">
        <v>12376</v>
      </c>
      <c r="E164" t="str">
        <f t="shared" si="195"/>
        <v>Import</v>
      </c>
      <c r="F164" t="str">
        <f t="shared" si="195"/>
        <v>NULL</v>
      </c>
      <c r="G164" t="str">
        <f t="shared" si="195"/>
        <v>US</v>
      </c>
      <c r="H164" t="s">
        <v>2315</v>
      </c>
      <c r="I164" t="str">
        <f t="shared" si="195"/>
        <v>Non-Document</v>
      </c>
      <c r="J164">
        <f t="shared" si="138"/>
        <v>5</v>
      </c>
      <c r="K164">
        <f t="shared" ref="K164:N164" si="196">K139</f>
        <v>9</v>
      </c>
      <c r="L164">
        <f t="shared" si="196"/>
        <v>9.5</v>
      </c>
      <c r="M164">
        <f>INDEX('Express Worldwide Import'!$C$14:$R$114,MATCH(L164,'Express Worldwide Import'!$B$14:$B$114,0),MATCH("Zone "&amp;J164,'Express Worldwide Import'!$C$13:$R$13,0))*1</f>
        <v>43.17</v>
      </c>
      <c r="N164" t="str">
        <f t="shared" si="196"/>
        <v>Flat KG</v>
      </c>
      <c r="O164" t="s">
        <v>2310</v>
      </c>
      <c r="P164" t="str">
        <f>IF(LEFT(N164,3)="Per",INDEX('Express Worldwide Import'!$C$103:$R$103,1,MATCH("Zone "&amp;J164,'Express Worldwide Import'!$C$13:$R$13,0))*1,"NULL")</f>
        <v>NULL</v>
      </c>
      <c r="R164" t="str">
        <f t="shared" si="130"/>
        <v>('DHL','2024-01-01','2024-12-31','12376','Import',NULL,'US','EXPRESS WW (EU)','Non-Document','5',9,9.5,43.17,'Flat KG','AppliedMaterials_2024',NULL),</v>
      </c>
    </row>
    <row r="165" spans="1:18" x14ac:dyDescent="0.3">
      <c r="A165" t="str">
        <f t="shared" ref="A165:I165" si="197">A140</f>
        <v>DHL</v>
      </c>
      <c r="B165" s="1" t="s">
        <v>21</v>
      </c>
      <c r="C165" s="1" t="s">
        <v>2309</v>
      </c>
      <c r="D165">
        <v>12376</v>
      </c>
      <c r="E165" t="str">
        <f t="shared" si="197"/>
        <v>Import</v>
      </c>
      <c r="F165" t="str">
        <f t="shared" si="197"/>
        <v>NULL</v>
      </c>
      <c r="G165" t="str">
        <f t="shared" si="197"/>
        <v>US</v>
      </c>
      <c r="H165" t="s">
        <v>2315</v>
      </c>
      <c r="I165" t="str">
        <f t="shared" si="197"/>
        <v>Non-Document</v>
      </c>
      <c r="J165">
        <f t="shared" si="138"/>
        <v>5</v>
      </c>
      <c r="K165">
        <f t="shared" ref="K165:N165" si="198">K140</f>
        <v>9.5</v>
      </c>
      <c r="L165">
        <f t="shared" si="198"/>
        <v>10</v>
      </c>
      <c r="M165">
        <f>INDEX('Express Worldwide Import'!$C$14:$R$114,MATCH(L165,'Express Worldwide Import'!$B$14:$B$114,0),MATCH("Zone "&amp;J165,'Express Worldwide Import'!$C$13:$R$13,0))*1</f>
        <v>44.25</v>
      </c>
      <c r="N165" t="str">
        <f t="shared" si="198"/>
        <v>Flat KG</v>
      </c>
      <c r="O165" t="s">
        <v>2310</v>
      </c>
      <c r="P165" t="str">
        <f>IF(LEFT(N165,3)="Per",INDEX('Express Worldwide Import'!$C$103:$R$103,1,MATCH("Zone "&amp;J165,'Express Worldwide Import'!$C$13:$R$13,0))*1,"NULL")</f>
        <v>NULL</v>
      </c>
      <c r="R165" t="str">
        <f t="shared" si="130"/>
        <v>('DHL','2024-01-01','2024-12-31','12376','Import',NULL,'US','EXPRESS WW (EU)','Non-Document','5',9.5,10,44.25,'Flat KG','AppliedMaterials_2024',NULL),</v>
      </c>
    </row>
    <row r="166" spans="1:18" x14ac:dyDescent="0.3">
      <c r="A166" t="str">
        <f t="shared" ref="A166:I166" si="199">A141</f>
        <v>DHL</v>
      </c>
      <c r="B166" s="1" t="s">
        <v>21</v>
      </c>
      <c r="C166" s="1" t="s">
        <v>2309</v>
      </c>
      <c r="D166">
        <v>12376</v>
      </c>
      <c r="E166" t="str">
        <f t="shared" si="199"/>
        <v>Import</v>
      </c>
      <c r="F166" t="str">
        <f t="shared" si="199"/>
        <v>NULL</v>
      </c>
      <c r="G166" t="str">
        <f t="shared" si="199"/>
        <v>US</v>
      </c>
      <c r="H166" t="s">
        <v>2315</v>
      </c>
      <c r="I166" t="str">
        <f t="shared" si="199"/>
        <v>Non-Document</v>
      </c>
      <c r="J166">
        <f t="shared" si="138"/>
        <v>5</v>
      </c>
      <c r="K166">
        <f t="shared" ref="K166:N166" si="200">K141</f>
        <v>10</v>
      </c>
      <c r="L166">
        <f t="shared" si="200"/>
        <v>20</v>
      </c>
      <c r="M166">
        <f>INDEX('Express Worldwide Import'!$C$14:$R$114,MATCH(L166,'Express Worldwide Import'!$B$14:$B$114,0),MATCH("Zone "&amp;J166,'Express Worldwide Import'!$C$13:$R$13,0))*1</f>
        <v>0.68</v>
      </c>
      <c r="N166" t="str">
        <f t="shared" si="200"/>
        <v>Per0.5KG_A</v>
      </c>
      <c r="O166" t="s">
        <v>2310</v>
      </c>
      <c r="P166">
        <f>M165</f>
        <v>44.25</v>
      </c>
      <c r="R166" t="str">
        <f t="shared" si="130"/>
        <v>('DHL','2024-01-01','2024-12-31','12376','Import',NULL,'US','EXPRESS WW (EU)','Non-Document','5',10,20,0.68,'Per0.5KG_A','AppliedMaterials_2024',44.25),</v>
      </c>
    </row>
    <row r="167" spans="1:18" x14ac:dyDescent="0.3">
      <c r="A167" t="str">
        <f t="shared" ref="A167:I167" si="201">A142</f>
        <v>DHL</v>
      </c>
      <c r="B167" s="1" t="s">
        <v>21</v>
      </c>
      <c r="C167" s="1" t="s">
        <v>2309</v>
      </c>
      <c r="D167">
        <v>12376</v>
      </c>
      <c r="E167" t="str">
        <f t="shared" si="201"/>
        <v>Import</v>
      </c>
      <c r="F167" t="str">
        <f t="shared" si="201"/>
        <v>NULL</v>
      </c>
      <c r="G167" t="str">
        <f t="shared" si="201"/>
        <v>US</v>
      </c>
      <c r="H167" t="s">
        <v>2315</v>
      </c>
      <c r="I167" t="str">
        <f t="shared" si="201"/>
        <v>Non-Document</v>
      </c>
      <c r="J167">
        <f t="shared" si="138"/>
        <v>5</v>
      </c>
      <c r="K167">
        <f t="shared" ref="K167:N167" si="202">K142</f>
        <v>20</v>
      </c>
      <c r="L167">
        <f t="shared" si="202"/>
        <v>30</v>
      </c>
      <c r="M167">
        <f>INDEX('Express Worldwide Import'!$C$14:$R$114,MATCH(L167,'Express Worldwide Import'!$B$14:$B$114,0),MATCH("Zone "&amp;J167,'Express Worldwide Import'!$C$13:$R$13,0))*1</f>
        <v>0.81</v>
      </c>
      <c r="N167" t="str">
        <f t="shared" si="202"/>
        <v>Per0.5KG_A</v>
      </c>
      <c r="O167" t="s">
        <v>2310</v>
      </c>
      <c r="P167">
        <f t="shared" ref="P167:P170" si="203">P166+(L166-K166)*2*M166</f>
        <v>57.85</v>
      </c>
      <c r="R167" t="str">
        <f t="shared" si="130"/>
        <v>('DHL','2024-01-01','2024-12-31','12376','Import',NULL,'US','EXPRESS WW (EU)','Non-Document','5',20,30,0.81,'Per0.5KG_A','AppliedMaterials_2024',57.85),</v>
      </c>
    </row>
    <row r="168" spans="1:18" x14ac:dyDescent="0.3">
      <c r="A168" t="str">
        <f t="shared" ref="A168:I168" si="204">A143</f>
        <v>DHL</v>
      </c>
      <c r="B168" s="1" t="s">
        <v>21</v>
      </c>
      <c r="C168" s="1" t="s">
        <v>2309</v>
      </c>
      <c r="D168">
        <v>12376</v>
      </c>
      <c r="E168" t="str">
        <f t="shared" si="204"/>
        <v>Import</v>
      </c>
      <c r="F168" t="str">
        <f t="shared" si="204"/>
        <v>NULL</v>
      </c>
      <c r="G168" t="str">
        <f t="shared" si="204"/>
        <v>US</v>
      </c>
      <c r="H168" t="s">
        <v>2315</v>
      </c>
      <c r="I168" t="str">
        <f t="shared" si="204"/>
        <v>Non-Document</v>
      </c>
      <c r="J168">
        <f t="shared" si="138"/>
        <v>5</v>
      </c>
      <c r="K168">
        <f t="shared" ref="K168:N168" si="205">K143</f>
        <v>30</v>
      </c>
      <c r="L168">
        <f t="shared" si="205"/>
        <v>70</v>
      </c>
      <c r="M168">
        <f>INDEX('Express Worldwide Import'!$C$14:$R$114,MATCH(L168,'Express Worldwide Import'!$B$14:$B$114,0),MATCH("Zone "&amp;J168,'Express Worldwide Import'!$C$13:$R$13,0))*1</f>
        <v>1.46</v>
      </c>
      <c r="N168" t="str">
        <f t="shared" si="205"/>
        <v>Per0.5KG_A</v>
      </c>
      <c r="O168" t="s">
        <v>2310</v>
      </c>
      <c r="P168">
        <f t="shared" si="203"/>
        <v>74.050000000000011</v>
      </c>
      <c r="R168" t="str">
        <f t="shared" si="130"/>
        <v>('DHL','2024-01-01','2024-12-31','12376','Import',NULL,'US','EXPRESS WW (EU)','Non-Document','5',30,70,1.46,'Per0.5KG_A','AppliedMaterials_2024',74.05),</v>
      </c>
    </row>
    <row r="169" spans="1:18" x14ac:dyDescent="0.3">
      <c r="A169" t="str">
        <f t="shared" ref="A169:I169" si="206">A144</f>
        <v>DHL</v>
      </c>
      <c r="B169" s="1" t="s">
        <v>21</v>
      </c>
      <c r="C169" s="1" t="s">
        <v>2309</v>
      </c>
      <c r="D169">
        <v>12376</v>
      </c>
      <c r="E169" t="str">
        <f t="shared" si="206"/>
        <v>Import</v>
      </c>
      <c r="F169" t="str">
        <f t="shared" si="206"/>
        <v>NULL</v>
      </c>
      <c r="G169" t="str">
        <f t="shared" si="206"/>
        <v>US</v>
      </c>
      <c r="H169" t="s">
        <v>2315</v>
      </c>
      <c r="I169" t="str">
        <f t="shared" si="206"/>
        <v>Non-Document</v>
      </c>
      <c r="J169">
        <f t="shared" si="138"/>
        <v>5</v>
      </c>
      <c r="K169">
        <f t="shared" ref="K169:N169" si="207">K144</f>
        <v>70</v>
      </c>
      <c r="L169">
        <f t="shared" si="207"/>
        <v>300</v>
      </c>
      <c r="M169">
        <f>INDEX('Express Worldwide Import'!$C$14:$R$114,MATCH(L169,'Express Worldwide Import'!$B$14:$B$114,0),MATCH("Zone "&amp;J169,'Express Worldwide Import'!$C$13:$R$13,0))*1</f>
        <v>2.5299999999999998</v>
      </c>
      <c r="N169" t="str">
        <f t="shared" si="207"/>
        <v>Per0.5KG_A</v>
      </c>
      <c r="O169" t="s">
        <v>2310</v>
      </c>
      <c r="P169">
        <f t="shared" si="203"/>
        <v>190.85000000000002</v>
      </c>
      <c r="R169" t="str">
        <f t="shared" si="130"/>
        <v>('DHL','2024-01-01','2024-12-31','12376','Import',NULL,'US','EXPRESS WW (EU)','Non-Document','5',70,300,2.53,'Per0.5KG_A','AppliedMaterials_2024',190.85),</v>
      </c>
    </row>
    <row r="170" spans="1:18" x14ac:dyDescent="0.3">
      <c r="A170" t="str">
        <f t="shared" ref="A170:I170" si="208">A145</f>
        <v>DHL</v>
      </c>
      <c r="B170" s="1" t="s">
        <v>21</v>
      </c>
      <c r="C170" s="1" t="s">
        <v>2309</v>
      </c>
      <c r="D170">
        <v>12376</v>
      </c>
      <c r="E170" t="str">
        <f t="shared" si="208"/>
        <v>Import</v>
      </c>
      <c r="F170" t="str">
        <f t="shared" si="208"/>
        <v>NULL</v>
      </c>
      <c r="G170" t="str">
        <f t="shared" si="208"/>
        <v>US</v>
      </c>
      <c r="H170" t="s">
        <v>2315</v>
      </c>
      <c r="I170" t="str">
        <f t="shared" si="208"/>
        <v>Non-Document</v>
      </c>
      <c r="J170">
        <f t="shared" si="138"/>
        <v>5</v>
      </c>
      <c r="K170">
        <f t="shared" ref="K170:N170" si="209">K145</f>
        <v>300</v>
      </c>
      <c r="L170">
        <f t="shared" si="209"/>
        <v>99999</v>
      </c>
      <c r="M170">
        <f>INDEX('Express Worldwide Import'!$C$14:$R$114,MATCH(L170,'Express Worldwide Import'!$B$14:$B$114,0),MATCH("Zone "&amp;J170,'Express Worldwide Import'!$C$13:$R$13,0))*1</f>
        <v>2.4500000000000002</v>
      </c>
      <c r="N170" t="str">
        <f t="shared" si="209"/>
        <v>Per0.5KG_A</v>
      </c>
      <c r="O170" t="s">
        <v>2310</v>
      </c>
      <c r="P170">
        <f t="shared" si="203"/>
        <v>1354.65</v>
      </c>
      <c r="R170" t="str">
        <f t="shared" si="130"/>
        <v>('DHL','2024-01-01','2024-12-31','12376','Import',NULL,'US','EXPRESS WW (EU)','Non-Document','5',300,99999,2.45,'Per0.5KG_A','AppliedMaterials_2024',1354.65),</v>
      </c>
    </row>
    <row r="171" spans="1:18" x14ac:dyDescent="0.3">
      <c r="A171" t="str">
        <f t="shared" ref="A171:I171" si="210">A146</f>
        <v>DHL</v>
      </c>
      <c r="B171" s="1" t="s">
        <v>21</v>
      </c>
      <c r="C171" s="1" t="s">
        <v>2309</v>
      </c>
      <c r="D171">
        <v>12376</v>
      </c>
      <c r="E171" t="str">
        <f t="shared" si="210"/>
        <v>Import</v>
      </c>
      <c r="F171" t="str">
        <f t="shared" si="210"/>
        <v>NULL</v>
      </c>
      <c r="G171" t="str">
        <f t="shared" si="210"/>
        <v>US</v>
      </c>
      <c r="H171" t="s">
        <v>2315</v>
      </c>
      <c r="I171" t="str">
        <f t="shared" si="210"/>
        <v>Non-Document</v>
      </c>
      <c r="J171">
        <f t="shared" si="138"/>
        <v>6</v>
      </c>
      <c r="K171">
        <f t="shared" ref="K171:N171" si="211">K146</f>
        <v>0</v>
      </c>
      <c r="L171">
        <f t="shared" si="211"/>
        <v>0.5</v>
      </c>
      <c r="M171">
        <f>INDEX('Express Worldwide Import'!$C$14:$R$114,MATCH(L171,'Express Worldwide Import'!$B$14:$B$114,0),MATCH("Zone "&amp;J171,'Express Worldwide Import'!$C$13:$R$13,0))*1</f>
        <v>14.35</v>
      </c>
      <c r="N171" t="str">
        <f t="shared" si="211"/>
        <v>Flat KG</v>
      </c>
      <c r="O171" t="s">
        <v>2310</v>
      </c>
      <c r="P171" t="str">
        <f>IF(LEFT(N171,3)="Per",INDEX('Express Worldwide Import'!$C$103:$R$103,1,MATCH("Zone "&amp;J171,'Express Worldwide Import'!$C$13:$R$13,0))*1,"NULL")</f>
        <v>NULL</v>
      </c>
      <c r="R171" t="str">
        <f t="shared" si="130"/>
        <v>('DHL','2024-01-01','2024-12-31','12376','Import',NULL,'US','EXPRESS WW (EU)','Non-Document','6',0,0.5,14.35,'Flat KG','AppliedMaterials_2024',NULL),</v>
      </c>
    </row>
    <row r="172" spans="1:18" x14ac:dyDescent="0.3">
      <c r="A172" t="str">
        <f t="shared" ref="A172:I172" si="212">A147</f>
        <v>DHL</v>
      </c>
      <c r="B172" s="1" t="s">
        <v>21</v>
      </c>
      <c r="C172" s="1" t="s">
        <v>2309</v>
      </c>
      <c r="D172">
        <v>12376</v>
      </c>
      <c r="E172" t="str">
        <f t="shared" si="212"/>
        <v>Import</v>
      </c>
      <c r="F172" t="str">
        <f t="shared" si="212"/>
        <v>NULL</v>
      </c>
      <c r="G172" t="str">
        <f t="shared" si="212"/>
        <v>US</v>
      </c>
      <c r="H172" t="s">
        <v>2315</v>
      </c>
      <c r="I172" t="str">
        <f t="shared" si="212"/>
        <v>Non-Document</v>
      </c>
      <c r="J172">
        <f t="shared" si="138"/>
        <v>6</v>
      </c>
      <c r="K172">
        <f t="shared" ref="K172:N172" si="213">K147</f>
        <v>0.5</v>
      </c>
      <c r="L172">
        <f t="shared" si="213"/>
        <v>1</v>
      </c>
      <c r="M172">
        <f>INDEX('Express Worldwide Import'!$C$14:$R$114,MATCH(L172,'Express Worldwide Import'!$B$14:$B$114,0),MATCH("Zone "&amp;J172,'Express Worldwide Import'!$C$13:$R$13,0))*1</f>
        <v>16.34</v>
      </c>
      <c r="N172" t="str">
        <f t="shared" si="213"/>
        <v>Flat KG</v>
      </c>
      <c r="O172" t="s">
        <v>2310</v>
      </c>
      <c r="P172" t="str">
        <f>IF(LEFT(N172,3)="Per",INDEX('Express Worldwide Import'!$C$103:$R$103,1,MATCH("Zone "&amp;J172,'Express Worldwide Import'!$C$13:$R$13,0))*1,"NULL")</f>
        <v>NULL</v>
      </c>
      <c r="R172" t="str">
        <f t="shared" si="130"/>
        <v>('DHL','2024-01-01','2024-12-31','12376','Import',NULL,'US','EXPRESS WW (EU)','Non-Document','6',0.5,1,16.34,'Flat KG','AppliedMaterials_2024',NULL),</v>
      </c>
    </row>
    <row r="173" spans="1:18" x14ac:dyDescent="0.3">
      <c r="A173" t="str">
        <f t="shared" ref="A173:I173" si="214">A148</f>
        <v>DHL</v>
      </c>
      <c r="B173" s="1" t="s">
        <v>21</v>
      </c>
      <c r="C173" s="1" t="s">
        <v>2309</v>
      </c>
      <c r="D173">
        <v>12376</v>
      </c>
      <c r="E173" t="str">
        <f t="shared" si="214"/>
        <v>Import</v>
      </c>
      <c r="F173" t="str">
        <f t="shared" si="214"/>
        <v>NULL</v>
      </c>
      <c r="G173" t="str">
        <f t="shared" si="214"/>
        <v>US</v>
      </c>
      <c r="H173" t="s">
        <v>2315</v>
      </c>
      <c r="I173" t="str">
        <f t="shared" si="214"/>
        <v>Non-Document</v>
      </c>
      <c r="J173">
        <f t="shared" si="138"/>
        <v>6</v>
      </c>
      <c r="K173">
        <f t="shared" ref="K173:N173" si="215">K148</f>
        <v>1</v>
      </c>
      <c r="L173">
        <f t="shared" si="215"/>
        <v>1.5</v>
      </c>
      <c r="M173">
        <f>INDEX('Express Worldwide Import'!$C$14:$R$114,MATCH(L173,'Express Worldwide Import'!$B$14:$B$114,0),MATCH("Zone "&amp;J173,'Express Worldwide Import'!$C$13:$R$13,0))*1</f>
        <v>17.989999999999998</v>
      </c>
      <c r="N173" t="str">
        <f t="shared" si="215"/>
        <v>Flat KG</v>
      </c>
      <c r="O173" t="s">
        <v>2310</v>
      </c>
      <c r="P173" t="str">
        <f>IF(LEFT(N173,3)="Per",INDEX('Express Worldwide Import'!$C$103:$R$103,1,MATCH("Zone "&amp;J173,'Express Worldwide Import'!$C$13:$R$13,0))*1,"NULL")</f>
        <v>NULL</v>
      </c>
      <c r="R173" t="str">
        <f t="shared" si="130"/>
        <v>('DHL','2024-01-01','2024-12-31','12376','Import',NULL,'US','EXPRESS WW (EU)','Non-Document','6',1,1.5,17.99,'Flat KG','AppliedMaterials_2024',NULL),</v>
      </c>
    </row>
    <row r="174" spans="1:18" x14ac:dyDescent="0.3">
      <c r="A174" t="str">
        <f t="shared" ref="A174:I174" si="216">A149</f>
        <v>DHL</v>
      </c>
      <c r="B174" s="1" t="s">
        <v>21</v>
      </c>
      <c r="C174" s="1" t="s">
        <v>2309</v>
      </c>
      <c r="D174">
        <v>12376</v>
      </c>
      <c r="E174" t="str">
        <f t="shared" si="216"/>
        <v>Import</v>
      </c>
      <c r="F174" t="str">
        <f t="shared" si="216"/>
        <v>NULL</v>
      </c>
      <c r="G174" t="str">
        <f t="shared" si="216"/>
        <v>US</v>
      </c>
      <c r="H174" t="s">
        <v>2315</v>
      </c>
      <c r="I174" t="str">
        <f t="shared" si="216"/>
        <v>Non-Document</v>
      </c>
      <c r="J174">
        <f t="shared" si="138"/>
        <v>6</v>
      </c>
      <c r="K174">
        <f t="shared" ref="K174:N174" si="217">K149</f>
        <v>1.5</v>
      </c>
      <c r="L174">
        <f t="shared" si="217"/>
        <v>2</v>
      </c>
      <c r="M174">
        <f>INDEX('Express Worldwide Import'!$C$14:$R$114,MATCH(L174,'Express Worldwide Import'!$B$14:$B$114,0),MATCH("Zone "&amp;J174,'Express Worldwide Import'!$C$13:$R$13,0))*1</f>
        <v>19.64</v>
      </c>
      <c r="N174" t="str">
        <f t="shared" si="217"/>
        <v>Flat KG</v>
      </c>
      <c r="O174" t="s">
        <v>2310</v>
      </c>
      <c r="P174" t="str">
        <f>IF(LEFT(N174,3)="Per",INDEX('Express Worldwide Import'!$C$103:$R$103,1,MATCH("Zone "&amp;J174,'Express Worldwide Import'!$C$13:$R$13,0))*1,"NULL")</f>
        <v>NULL</v>
      </c>
      <c r="R174" t="str">
        <f t="shared" si="130"/>
        <v>('DHL','2024-01-01','2024-12-31','12376','Import',NULL,'US','EXPRESS WW (EU)','Non-Document','6',1.5,2,19.64,'Flat KG','AppliedMaterials_2024',NULL),</v>
      </c>
    </row>
    <row r="175" spans="1:18" x14ac:dyDescent="0.3">
      <c r="A175" t="str">
        <f t="shared" ref="A175:I175" si="218">A150</f>
        <v>DHL</v>
      </c>
      <c r="B175" s="1" t="s">
        <v>21</v>
      </c>
      <c r="C175" s="1" t="s">
        <v>2309</v>
      </c>
      <c r="D175">
        <v>12376</v>
      </c>
      <c r="E175" t="str">
        <f t="shared" si="218"/>
        <v>Import</v>
      </c>
      <c r="F175" t="str">
        <f t="shared" si="218"/>
        <v>NULL</v>
      </c>
      <c r="G175" t="str">
        <f t="shared" si="218"/>
        <v>US</v>
      </c>
      <c r="H175" t="s">
        <v>2315</v>
      </c>
      <c r="I175" t="str">
        <f t="shared" si="218"/>
        <v>Non-Document</v>
      </c>
      <c r="J175">
        <f t="shared" si="138"/>
        <v>6</v>
      </c>
      <c r="K175">
        <f t="shared" ref="K175:N175" si="219">K150</f>
        <v>2</v>
      </c>
      <c r="L175">
        <f t="shared" si="219"/>
        <v>2.5</v>
      </c>
      <c r="M175">
        <f>INDEX('Express Worldwide Import'!$C$14:$R$114,MATCH(L175,'Express Worldwide Import'!$B$14:$B$114,0),MATCH("Zone "&amp;J175,'Express Worldwide Import'!$C$13:$R$13,0))*1</f>
        <v>20.9</v>
      </c>
      <c r="N175" t="str">
        <f t="shared" si="219"/>
        <v>Flat KG</v>
      </c>
      <c r="O175" t="s">
        <v>2310</v>
      </c>
      <c r="P175" t="str">
        <f>IF(LEFT(N175,3)="Per",INDEX('Express Worldwide Import'!$C$103:$R$103,1,MATCH("Zone "&amp;J175,'Express Worldwide Import'!$C$13:$R$13,0))*1,"NULL")</f>
        <v>NULL</v>
      </c>
      <c r="R175" t="str">
        <f t="shared" si="130"/>
        <v>('DHL','2024-01-01','2024-12-31','12376','Import',NULL,'US','EXPRESS WW (EU)','Non-Document','6',2,2.5,20.9,'Flat KG','AppliedMaterials_2024',NULL),</v>
      </c>
    </row>
    <row r="176" spans="1:18" x14ac:dyDescent="0.3">
      <c r="A176" t="str">
        <f t="shared" ref="A176:I176" si="220">A151</f>
        <v>DHL</v>
      </c>
      <c r="B176" s="1" t="s">
        <v>21</v>
      </c>
      <c r="C176" s="1" t="s">
        <v>2309</v>
      </c>
      <c r="D176">
        <v>12376</v>
      </c>
      <c r="E176" t="str">
        <f t="shared" si="220"/>
        <v>Import</v>
      </c>
      <c r="F176" t="str">
        <f t="shared" si="220"/>
        <v>NULL</v>
      </c>
      <c r="G176" t="str">
        <f t="shared" si="220"/>
        <v>US</v>
      </c>
      <c r="H176" t="s">
        <v>2315</v>
      </c>
      <c r="I176" t="str">
        <f t="shared" si="220"/>
        <v>Non-Document</v>
      </c>
      <c r="J176">
        <f t="shared" si="138"/>
        <v>6</v>
      </c>
      <c r="K176">
        <f t="shared" ref="K176:N176" si="221">K151</f>
        <v>2.5</v>
      </c>
      <c r="L176">
        <f t="shared" si="221"/>
        <v>3</v>
      </c>
      <c r="M176">
        <f>INDEX('Express Worldwide Import'!$C$14:$R$114,MATCH(L176,'Express Worldwide Import'!$B$14:$B$114,0),MATCH("Zone "&amp;J176,'Express Worldwide Import'!$C$13:$R$13,0))*1</f>
        <v>22.29</v>
      </c>
      <c r="N176" t="str">
        <f t="shared" si="221"/>
        <v>Flat KG</v>
      </c>
      <c r="O176" t="s">
        <v>2310</v>
      </c>
      <c r="P176" t="str">
        <f>IF(LEFT(N176,3)="Per",INDEX('Express Worldwide Import'!$C$103:$R$103,1,MATCH("Zone "&amp;J176,'Express Worldwide Import'!$C$13:$R$13,0))*1,"NULL")</f>
        <v>NULL</v>
      </c>
      <c r="R176" t="str">
        <f t="shared" si="130"/>
        <v>('DHL','2024-01-01','2024-12-31','12376','Import',NULL,'US','EXPRESS WW (EU)','Non-Document','6',2.5,3,22.29,'Flat KG','AppliedMaterials_2024',NULL),</v>
      </c>
    </row>
    <row r="177" spans="1:18" x14ac:dyDescent="0.3">
      <c r="A177" t="str">
        <f t="shared" ref="A177:I177" si="222">A152</f>
        <v>DHL</v>
      </c>
      <c r="B177" s="1" t="s">
        <v>21</v>
      </c>
      <c r="C177" s="1" t="s">
        <v>2309</v>
      </c>
      <c r="D177">
        <v>12376</v>
      </c>
      <c r="E177" t="str">
        <f t="shared" si="222"/>
        <v>Import</v>
      </c>
      <c r="F177" t="str">
        <f t="shared" si="222"/>
        <v>NULL</v>
      </c>
      <c r="G177" t="str">
        <f t="shared" si="222"/>
        <v>US</v>
      </c>
      <c r="H177" t="s">
        <v>2315</v>
      </c>
      <c r="I177" t="str">
        <f t="shared" si="222"/>
        <v>Non-Document</v>
      </c>
      <c r="J177">
        <f t="shared" si="138"/>
        <v>6</v>
      </c>
      <c r="K177">
        <f t="shared" ref="K177:N177" si="223">K152</f>
        <v>3</v>
      </c>
      <c r="L177">
        <f t="shared" si="223"/>
        <v>3.5</v>
      </c>
      <c r="M177">
        <f>INDEX('Express Worldwide Import'!$C$14:$R$114,MATCH(L177,'Express Worldwide Import'!$B$14:$B$114,0),MATCH("Zone "&amp;J177,'Express Worldwide Import'!$C$13:$R$13,0))*1</f>
        <v>23.68</v>
      </c>
      <c r="N177" t="str">
        <f t="shared" si="223"/>
        <v>Flat KG</v>
      </c>
      <c r="O177" t="s">
        <v>2310</v>
      </c>
      <c r="P177" t="str">
        <f>IF(LEFT(N177,3)="Per",INDEX('Express Worldwide Import'!$C$103:$R$103,1,MATCH("Zone "&amp;J177,'Express Worldwide Import'!$C$13:$R$13,0))*1,"NULL")</f>
        <v>NULL</v>
      </c>
      <c r="R177" t="str">
        <f t="shared" si="130"/>
        <v>('DHL','2024-01-01','2024-12-31','12376','Import',NULL,'US','EXPRESS WW (EU)','Non-Document','6',3,3.5,23.68,'Flat KG','AppliedMaterials_2024',NULL),</v>
      </c>
    </row>
    <row r="178" spans="1:18" x14ac:dyDescent="0.3">
      <c r="A178" t="str">
        <f t="shared" ref="A178:I178" si="224">A153</f>
        <v>DHL</v>
      </c>
      <c r="B178" s="1" t="s">
        <v>21</v>
      </c>
      <c r="C178" s="1" t="s">
        <v>2309</v>
      </c>
      <c r="D178">
        <v>12376</v>
      </c>
      <c r="E178" t="str">
        <f t="shared" si="224"/>
        <v>Import</v>
      </c>
      <c r="F178" t="str">
        <f t="shared" si="224"/>
        <v>NULL</v>
      </c>
      <c r="G178" t="str">
        <f t="shared" si="224"/>
        <v>US</v>
      </c>
      <c r="H178" t="s">
        <v>2315</v>
      </c>
      <c r="I178" t="str">
        <f t="shared" si="224"/>
        <v>Non-Document</v>
      </c>
      <c r="J178">
        <f t="shared" si="138"/>
        <v>6</v>
      </c>
      <c r="K178">
        <f t="shared" ref="K178:N178" si="225">K153</f>
        <v>3.5</v>
      </c>
      <c r="L178">
        <f t="shared" si="225"/>
        <v>4</v>
      </c>
      <c r="M178">
        <f>INDEX('Express Worldwide Import'!$C$14:$R$114,MATCH(L178,'Express Worldwide Import'!$B$14:$B$114,0),MATCH("Zone "&amp;J178,'Express Worldwide Import'!$C$13:$R$13,0))*1</f>
        <v>25.07</v>
      </c>
      <c r="N178" t="str">
        <f t="shared" si="225"/>
        <v>Flat KG</v>
      </c>
      <c r="O178" t="s">
        <v>2310</v>
      </c>
      <c r="P178" t="str">
        <f>IF(LEFT(N178,3)="Per",INDEX('Express Worldwide Import'!$C$103:$R$103,1,MATCH("Zone "&amp;J178,'Express Worldwide Import'!$C$13:$R$13,0))*1,"NULL")</f>
        <v>NULL</v>
      </c>
      <c r="R178" t="str">
        <f t="shared" si="130"/>
        <v>('DHL','2024-01-01','2024-12-31','12376','Import',NULL,'US','EXPRESS WW (EU)','Non-Document','6',3.5,4,25.07,'Flat KG','AppliedMaterials_2024',NULL),</v>
      </c>
    </row>
    <row r="179" spans="1:18" x14ac:dyDescent="0.3">
      <c r="A179" t="str">
        <f t="shared" ref="A179:I179" si="226">A154</f>
        <v>DHL</v>
      </c>
      <c r="B179" s="1" t="s">
        <v>21</v>
      </c>
      <c r="C179" s="1" t="s">
        <v>2309</v>
      </c>
      <c r="D179">
        <v>12376</v>
      </c>
      <c r="E179" t="str">
        <f t="shared" si="226"/>
        <v>Import</v>
      </c>
      <c r="F179" t="str">
        <f t="shared" si="226"/>
        <v>NULL</v>
      </c>
      <c r="G179" t="str">
        <f t="shared" si="226"/>
        <v>US</v>
      </c>
      <c r="H179" t="s">
        <v>2315</v>
      </c>
      <c r="I179" t="str">
        <f t="shared" si="226"/>
        <v>Non-Document</v>
      </c>
      <c r="J179">
        <f t="shared" si="138"/>
        <v>6</v>
      </c>
      <c r="K179">
        <f t="shared" ref="K179:N179" si="227">K154</f>
        <v>4</v>
      </c>
      <c r="L179">
        <f t="shared" si="227"/>
        <v>4.5</v>
      </c>
      <c r="M179">
        <f>INDEX('Express Worldwide Import'!$C$14:$R$114,MATCH(L179,'Express Worldwide Import'!$B$14:$B$114,0),MATCH("Zone "&amp;J179,'Express Worldwide Import'!$C$13:$R$13,0))*1</f>
        <v>26.46</v>
      </c>
      <c r="N179" t="str">
        <f t="shared" si="227"/>
        <v>Flat KG</v>
      </c>
      <c r="O179" t="s">
        <v>2310</v>
      </c>
      <c r="P179" t="str">
        <f>IF(LEFT(N179,3)="Per",INDEX('Express Worldwide Import'!$C$103:$R$103,1,MATCH("Zone "&amp;J179,'Express Worldwide Import'!$C$13:$R$13,0))*1,"NULL")</f>
        <v>NULL</v>
      </c>
      <c r="R179" t="str">
        <f t="shared" si="130"/>
        <v>('DHL','2024-01-01','2024-12-31','12376','Import',NULL,'US','EXPRESS WW (EU)','Non-Document','6',4,4.5,26.46,'Flat KG','AppliedMaterials_2024',NULL),</v>
      </c>
    </row>
    <row r="180" spans="1:18" x14ac:dyDescent="0.3">
      <c r="A180" t="str">
        <f t="shared" ref="A180:I180" si="228">A155</f>
        <v>DHL</v>
      </c>
      <c r="B180" s="1" t="s">
        <v>21</v>
      </c>
      <c r="C180" s="1" t="s">
        <v>2309</v>
      </c>
      <c r="D180">
        <v>12376</v>
      </c>
      <c r="E180" t="str">
        <f t="shared" si="228"/>
        <v>Import</v>
      </c>
      <c r="F180" t="str">
        <f t="shared" si="228"/>
        <v>NULL</v>
      </c>
      <c r="G180" t="str">
        <f t="shared" si="228"/>
        <v>US</v>
      </c>
      <c r="H180" t="s">
        <v>2315</v>
      </c>
      <c r="I180" t="str">
        <f t="shared" si="228"/>
        <v>Non-Document</v>
      </c>
      <c r="J180">
        <f t="shared" si="138"/>
        <v>6</v>
      </c>
      <c r="K180">
        <f t="shared" ref="K180:N180" si="229">K155</f>
        <v>4.5</v>
      </c>
      <c r="L180">
        <f t="shared" si="229"/>
        <v>5</v>
      </c>
      <c r="M180">
        <f>INDEX('Express Worldwide Import'!$C$14:$R$114,MATCH(L180,'Express Worldwide Import'!$B$14:$B$114,0),MATCH("Zone "&amp;J180,'Express Worldwide Import'!$C$13:$R$13,0))*1</f>
        <v>27.85</v>
      </c>
      <c r="N180" t="str">
        <f t="shared" si="229"/>
        <v>Flat KG</v>
      </c>
      <c r="O180" t="s">
        <v>2310</v>
      </c>
      <c r="P180" t="str">
        <f>IF(LEFT(N180,3)="Per",INDEX('Express Worldwide Import'!$C$103:$R$103,1,MATCH("Zone "&amp;J180,'Express Worldwide Import'!$C$13:$R$13,0))*1,"NULL")</f>
        <v>NULL</v>
      </c>
      <c r="R180" t="str">
        <f t="shared" si="130"/>
        <v>('DHL','2024-01-01','2024-12-31','12376','Import',NULL,'US','EXPRESS WW (EU)','Non-Document','6',4.5,5,27.85,'Flat KG','AppliedMaterials_2024',NULL),</v>
      </c>
    </row>
    <row r="181" spans="1:18" x14ac:dyDescent="0.3">
      <c r="A181" t="str">
        <f t="shared" ref="A181:I181" si="230">A156</f>
        <v>DHL</v>
      </c>
      <c r="B181" s="1" t="s">
        <v>21</v>
      </c>
      <c r="C181" s="1" t="s">
        <v>2309</v>
      </c>
      <c r="D181">
        <v>12376</v>
      </c>
      <c r="E181" t="str">
        <f t="shared" si="230"/>
        <v>Import</v>
      </c>
      <c r="F181" t="str">
        <f t="shared" si="230"/>
        <v>NULL</v>
      </c>
      <c r="G181" t="str">
        <f t="shared" si="230"/>
        <v>US</v>
      </c>
      <c r="H181" t="s">
        <v>2315</v>
      </c>
      <c r="I181" t="str">
        <f t="shared" si="230"/>
        <v>Non-Document</v>
      </c>
      <c r="J181">
        <f t="shared" si="138"/>
        <v>6</v>
      </c>
      <c r="K181">
        <f t="shared" ref="K181:N181" si="231">K156</f>
        <v>5</v>
      </c>
      <c r="L181">
        <f t="shared" si="231"/>
        <v>5.5</v>
      </c>
      <c r="M181">
        <f>INDEX('Express Worldwide Import'!$C$14:$R$114,MATCH(L181,'Express Worldwide Import'!$B$14:$B$114,0),MATCH("Zone "&amp;J181,'Express Worldwide Import'!$C$13:$R$13,0))*1</f>
        <v>28.93</v>
      </c>
      <c r="N181" t="str">
        <f t="shared" si="231"/>
        <v>Flat KG</v>
      </c>
      <c r="O181" t="s">
        <v>2310</v>
      </c>
      <c r="P181" t="str">
        <f>IF(LEFT(N181,3)="Per",INDEX('Express Worldwide Import'!$C$103:$R$103,1,MATCH("Zone "&amp;J181,'Express Worldwide Import'!$C$13:$R$13,0))*1,"NULL")</f>
        <v>NULL</v>
      </c>
      <c r="R181" t="str">
        <f t="shared" si="130"/>
        <v>('DHL','2024-01-01','2024-12-31','12376','Import',NULL,'US','EXPRESS WW (EU)','Non-Document','6',5,5.5,28.93,'Flat KG','AppliedMaterials_2024',NULL),</v>
      </c>
    </row>
    <row r="182" spans="1:18" x14ac:dyDescent="0.3">
      <c r="A182" t="str">
        <f t="shared" ref="A182:I182" si="232">A157</f>
        <v>DHL</v>
      </c>
      <c r="B182" s="1" t="s">
        <v>21</v>
      </c>
      <c r="C182" s="1" t="s">
        <v>2309</v>
      </c>
      <c r="D182">
        <v>12376</v>
      </c>
      <c r="E182" t="str">
        <f t="shared" si="232"/>
        <v>Import</v>
      </c>
      <c r="F182" t="str">
        <f t="shared" si="232"/>
        <v>NULL</v>
      </c>
      <c r="G182" t="str">
        <f t="shared" si="232"/>
        <v>US</v>
      </c>
      <c r="H182" t="s">
        <v>2315</v>
      </c>
      <c r="I182" t="str">
        <f t="shared" si="232"/>
        <v>Non-Document</v>
      </c>
      <c r="J182">
        <f t="shared" si="138"/>
        <v>6</v>
      </c>
      <c r="K182">
        <f t="shared" ref="K182:N182" si="233">K157</f>
        <v>5.5</v>
      </c>
      <c r="L182">
        <f t="shared" si="233"/>
        <v>6</v>
      </c>
      <c r="M182">
        <f>INDEX('Express Worldwide Import'!$C$14:$R$114,MATCH(L182,'Express Worldwide Import'!$B$14:$B$114,0),MATCH("Zone "&amp;J182,'Express Worldwide Import'!$C$13:$R$13,0))*1</f>
        <v>30.01</v>
      </c>
      <c r="N182" t="str">
        <f t="shared" si="233"/>
        <v>Flat KG</v>
      </c>
      <c r="O182" t="s">
        <v>2310</v>
      </c>
      <c r="P182" t="str">
        <f>IF(LEFT(N182,3)="Per",INDEX('Express Worldwide Import'!$C$103:$R$103,1,MATCH("Zone "&amp;J182,'Express Worldwide Import'!$C$13:$R$13,0))*1,"NULL")</f>
        <v>NULL</v>
      </c>
      <c r="R182" t="str">
        <f t="shared" si="130"/>
        <v>('DHL','2024-01-01','2024-12-31','12376','Import',NULL,'US','EXPRESS WW (EU)','Non-Document','6',5.5,6,30.01,'Flat KG','AppliedMaterials_2024',NULL),</v>
      </c>
    </row>
    <row r="183" spans="1:18" x14ac:dyDescent="0.3">
      <c r="A183" t="str">
        <f t="shared" ref="A183:I183" si="234">A158</f>
        <v>DHL</v>
      </c>
      <c r="B183" s="1" t="s">
        <v>21</v>
      </c>
      <c r="C183" s="1" t="s">
        <v>2309</v>
      </c>
      <c r="D183">
        <v>12376</v>
      </c>
      <c r="E183" t="str">
        <f t="shared" si="234"/>
        <v>Import</v>
      </c>
      <c r="F183" t="str">
        <f t="shared" si="234"/>
        <v>NULL</v>
      </c>
      <c r="G183" t="str">
        <f t="shared" si="234"/>
        <v>US</v>
      </c>
      <c r="H183" t="s">
        <v>2315</v>
      </c>
      <c r="I183" t="str">
        <f t="shared" si="234"/>
        <v>Non-Document</v>
      </c>
      <c r="J183">
        <f t="shared" si="138"/>
        <v>6</v>
      </c>
      <c r="K183">
        <f t="shared" ref="K183:N183" si="235">K158</f>
        <v>6</v>
      </c>
      <c r="L183">
        <f t="shared" si="235"/>
        <v>6.5</v>
      </c>
      <c r="M183">
        <f>INDEX('Express Worldwide Import'!$C$14:$R$114,MATCH(L183,'Express Worldwide Import'!$B$14:$B$114,0),MATCH("Zone "&amp;J183,'Express Worldwide Import'!$C$13:$R$13,0))*1</f>
        <v>31.09</v>
      </c>
      <c r="N183" t="str">
        <f t="shared" si="235"/>
        <v>Flat KG</v>
      </c>
      <c r="O183" t="s">
        <v>2310</v>
      </c>
      <c r="P183" t="str">
        <f>IF(LEFT(N183,3)="Per",INDEX('Express Worldwide Import'!$C$103:$R$103,1,MATCH("Zone "&amp;J183,'Express Worldwide Import'!$C$13:$R$13,0))*1,"NULL")</f>
        <v>NULL</v>
      </c>
      <c r="R183" t="str">
        <f t="shared" si="130"/>
        <v>('DHL','2024-01-01','2024-12-31','12376','Import',NULL,'US','EXPRESS WW (EU)','Non-Document','6',6,6.5,31.09,'Flat KG','AppliedMaterials_2024',NULL),</v>
      </c>
    </row>
    <row r="184" spans="1:18" x14ac:dyDescent="0.3">
      <c r="A184" t="str">
        <f t="shared" ref="A184:I184" si="236">A159</f>
        <v>DHL</v>
      </c>
      <c r="B184" s="1" t="s">
        <v>21</v>
      </c>
      <c r="C184" s="1" t="s">
        <v>2309</v>
      </c>
      <c r="D184">
        <v>12376</v>
      </c>
      <c r="E184" t="str">
        <f t="shared" si="236"/>
        <v>Import</v>
      </c>
      <c r="F184" t="str">
        <f t="shared" si="236"/>
        <v>NULL</v>
      </c>
      <c r="G184" t="str">
        <f t="shared" si="236"/>
        <v>US</v>
      </c>
      <c r="H184" t="s">
        <v>2315</v>
      </c>
      <c r="I184" t="str">
        <f t="shared" si="236"/>
        <v>Non-Document</v>
      </c>
      <c r="J184">
        <f t="shared" si="138"/>
        <v>6</v>
      </c>
      <c r="K184">
        <f t="shared" ref="K184:N184" si="237">K159</f>
        <v>6.5</v>
      </c>
      <c r="L184">
        <f t="shared" si="237"/>
        <v>7</v>
      </c>
      <c r="M184">
        <f>INDEX('Express Worldwide Import'!$C$14:$R$114,MATCH(L184,'Express Worldwide Import'!$B$14:$B$114,0),MATCH("Zone "&amp;J184,'Express Worldwide Import'!$C$13:$R$13,0))*1</f>
        <v>32.17</v>
      </c>
      <c r="N184" t="str">
        <f t="shared" si="237"/>
        <v>Flat KG</v>
      </c>
      <c r="O184" t="s">
        <v>2310</v>
      </c>
      <c r="P184" t="str">
        <f>IF(LEFT(N184,3)="Per",INDEX('Express Worldwide Import'!$C$103:$R$103,1,MATCH("Zone "&amp;J184,'Express Worldwide Import'!$C$13:$R$13,0))*1,"NULL")</f>
        <v>NULL</v>
      </c>
      <c r="R184" t="str">
        <f t="shared" si="130"/>
        <v>('DHL','2024-01-01','2024-12-31','12376','Import',NULL,'US','EXPRESS WW (EU)','Non-Document','6',6.5,7,32.17,'Flat KG','AppliedMaterials_2024',NULL),</v>
      </c>
    </row>
    <row r="185" spans="1:18" x14ac:dyDescent="0.3">
      <c r="A185" t="str">
        <f t="shared" ref="A185:I185" si="238">A160</f>
        <v>DHL</v>
      </c>
      <c r="B185" s="1" t="s">
        <v>21</v>
      </c>
      <c r="C185" s="1" t="s">
        <v>2309</v>
      </c>
      <c r="D185">
        <v>12376</v>
      </c>
      <c r="E185" t="str">
        <f t="shared" si="238"/>
        <v>Import</v>
      </c>
      <c r="F185" t="str">
        <f t="shared" si="238"/>
        <v>NULL</v>
      </c>
      <c r="G185" t="str">
        <f t="shared" si="238"/>
        <v>US</v>
      </c>
      <c r="H185" t="s">
        <v>2315</v>
      </c>
      <c r="I185" t="str">
        <f t="shared" si="238"/>
        <v>Non-Document</v>
      </c>
      <c r="J185">
        <f t="shared" si="138"/>
        <v>6</v>
      </c>
      <c r="K185">
        <f t="shared" ref="K185:N185" si="239">K160</f>
        <v>7</v>
      </c>
      <c r="L185">
        <f t="shared" si="239"/>
        <v>7.5</v>
      </c>
      <c r="M185">
        <f>INDEX('Express Worldwide Import'!$C$14:$R$114,MATCH(L185,'Express Worldwide Import'!$B$14:$B$114,0),MATCH("Zone "&amp;J185,'Express Worldwide Import'!$C$13:$R$13,0))*1</f>
        <v>33.25</v>
      </c>
      <c r="N185" t="str">
        <f t="shared" si="239"/>
        <v>Flat KG</v>
      </c>
      <c r="O185" t="s">
        <v>2310</v>
      </c>
      <c r="P185" t="str">
        <f>IF(LEFT(N185,3)="Per",INDEX('Express Worldwide Import'!$C$103:$R$103,1,MATCH("Zone "&amp;J185,'Express Worldwide Import'!$C$13:$R$13,0))*1,"NULL")</f>
        <v>NULL</v>
      </c>
      <c r="R185" t="str">
        <f t="shared" si="130"/>
        <v>('DHL','2024-01-01','2024-12-31','12376','Import',NULL,'US','EXPRESS WW (EU)','Non-Document','6',7,7.5,33.25,'Flat KG','AppliedMaterials_2024',NULL),</v>
      </c>
    </row>
    <row r="186" spans="1:18" x14ac:dyDescent="0.3">
      <c r="A186" t="str">
        <f t="shared" ref="A186:I186" si="240">A161</f>
        <v>DHL</v>
      </c>
      <c r="B186" s="1" t="s">
        <v>21</v>
      </c>
      <c r="C186" s="1" t="s">
        <v>2309</v>
      </c>
      <c r="D186">
        <v>12376</v>
      </c>
      <c r="E186" t="str">
        <f t="shared" si="240"/>
        <v>Import</v>
      </c>
      <c r="F186" t="str">
        <f t="shared" si="240"/>
        <v>NULL</v>
      </c>
      <c r="G186" t="str">
        <f t="shared" si="240"/>
        <v>US</v>
      </c>
      <c r="H186" t="s">
        <v>2315</v>
      </c>
      <c r="I186" t="str">
        <f t="shared" si="240"/>
        <v>Non-Document</v>
      </c>
      <c r="J186">
        <f t="shared" si="138"/>
        <v>6</v>
      </c>
      <c r="K186">
        <f t="shared" ref="K186:N186" si="241">K161</f>
        <v>7.5</v>
      </c>
      <c r="L186">
        <f t="shared" si="241"/>
        <v>8</v>
      </c>
      <c r="M186">
        <f>INDEX('Express Worldwide Import'!$C$14:$R$114,MATCH(L186,'Express Worldwide Import'!$B$14:$B$114,0),MATCH("Zone "&amp;J186,'Express Worldwide Import'!$C$13:$R$13,0))*1</f>
        <v>34.33</v>
      </c>
      <c r="N186" t="str">
        <f t="shared" si="241"/>
        <v>Flat KG</v>
      </c>
      <c r="O186" t="s">
        <v>2310</v>
      </c>
      <c r="P186" t="str">
        <f>IF(LEFT(N186,3)="Per",INDEX('Express Worldwide Import'!$C$103:$R$103,1,MATCH("Zone "&amp;J186,'Express Worldwide Import'!$C$13:$R$13,0))*1,"NULL")</f>
        <v>NULL</v>
      </c>
      <c r="R186" t="str">
        <f t="shared" si="130"/>
        <v>('DHL','2024-01-01','2024-12-31','12376','Import',NULL,'US','EXPRESS WW (EU)','Non-Document','6',7.5,8,34.33,'Flat KG','AppliedMaterials_2024',NULL),</v>
      </c>
    </row>
    <row r="187" spans="1:18" x14ac:dyDescent="0.3">
      <c r="A187" t="str">
        <f t="shared" ref="A187:I187" si="242">A162</f>
        <v>DHL</v>
      </c>
      <c r="B187" s="1" t="s">
        <v>21</v>
      </c>
      <c r="C187" s="1" t="s">
        <v>2309</v>
      </c>
      <c r="D187">
        <v>12376</v>
      </c>
      <c r="E187" t="str">
        <f t="shared" si="242"/>
        <v>Import</v>
      </c>
      <c r="F187" t="str">
        <f t="shared" si="242"/>
        <v>NULL</v>
      </c>
      <c r="G187" t="str">
        <f t="shared" si="242"/>
        <v>US</v>
      </c>
      <c r="H187" t="s">
        <v>2315</v>
      </c>
      <c r="I187" t="str">
        <f t="shared" si="242"/>
        <v>Non-Document</v>
      </c>
      <c r="J187">
        <f t="shared" si="138"/>
        <v>6</v>
      </c>
      <c r="K187">
        <f t="shared" ref="K187:N187" si="243">K162</f>
        <v>8</v>
      </c>
      <c r="L187">
        <f t="shared" si="243"/>
        <v>8.5</v>
      </c>
      <c r="M187">
        <f>INDEX('Express Worldwide Import'!$C$14:$R$114,MATCH(L187,'Express Worldwide Import'!$B$14:$B$114,0),MATCH("Zone "&amp;J187,'Express Worldwide Import'!$C$13:$R$13,0))*1</f>
        <v>35.409999999999997</v>
      </c>
      <c r="N187" t="str">
        <f t="shared" si="243"/>
        <v>Flat KG</v>
      </c>
      <c r="O187" t="s">
        <v>2310</v>
      </c>
      <c r="P187" t="str">
        <f>IF(LEFT(N187,3)="Per",INDEX('Express Worldwide Import'!$C$103:$R$103,1,MATCH("Zone "&amp;J187,'Express Worldwide Import'!$C$13:$R$13,0))*1,"NULL")</f>
        <v>NULL</v>
      </c>
      <c r="R187" t="str">
        <f t="shared" si="130"/>
        <v>('DHL','2024-01-01','2024-12-31','12376','Import',NULL,'US','EXPRESS WW (EU)','Non-Document','6',8,8.5,35.41,'Flat KG','AppliedMaterials_2024',NULL),</v>
      </c>
    </row>
    <row r="188" spans="1:18" x14ac:dyDescent="0.3">
      <c r="A188" t="str">
        <f t="shared" ref="A188:I188" si="244">A163</f>
        <v>DHL</v>
      </c>
      <c r="B188" s="1" t="s">
        <v>21</v>
      </c>
      <c r="C188" s="1" t="s">
        <v>2309</v>
      </c>
      <c r="D188">
        <v>12376</v>
      </c>
      <c r="E188" t="str">
        <f t="shared" si="244"/>
        <v>Import</v>
      </c>
      <c r="F188" t="str">
        <f t="shared" si="244"/>
        <v>NULL</v>
      </c>
      <c r="G188" t="str">
        <f t="shared" si="244"/>
        <v>US</v>
      </c>
      <c r="H188" t="s">
        <v>2315</v>
      </c>
      <c r="I188" t="str">
        <f t="shared" si="244"/>
        <v>Non-Document</v>
      </c>
      <c r="J188">
        <f t="shared" si="138"/>
        <v>6</v>
      </c>
      <c r="K188">
        <f t="shared" ref="K188:N188" si="245">K163</f>
        <v>8.5</v>
      </c>
      <c r="L188">
        <f t="shared" si="245"/>
        <v>9</v>
      </c>
      <c r="M188">
        <f>INDEX('Express Worldwide Import'!$C$14:$R$114,MATCH(L188,'Express Worldwide Import'!$B$14:$B$114,0),MATCH("Zone "&amp;J188,'Express Worldwide Import'!$C$13:$R$13,0))*1</f>
        <v>36.49</v>
      </c>
      <c r="N188" t="str">
        <f t="shared" si="245"/>
        <v>Flat KG</v>
      </c>
      <c r="O188" t="s">
        <v>2310</v>
      </c>
      <c r="P188" t="str">
        <f>IF(LEFT(N188,3)="Per",INDEX('Express Worldwide Import'!$C$103:$R$103,1,MATCH("Zone "&amp;J188,'Express Worldwide Import'!$C$13:$R$13,0))*1,"NULL")</f>
        <v>NULL</v>
      </c>
      <c r="R188" t="str">
        <f t="shared" si="130"/>
        <v>('DHL','2024-01-01','2024-12-31','12376','Import',NULL,'US','EXPRESS WW (EU)','Non-Document','6',8.5,9,36.49,'Flat KG','AppliedMaterials_2024',NULL),</v>
      </c>
    </row>
    <row r="189" spans="1:18" x14ac:dyDescent="0.3">
      <c r="A189" t="str">
        <f t="shared" ref="A189:I189" si="246">A164</f>
        <v>DHL</v>
      </c>
      <c r="B189" s="1" t="s">
        <v>21</v>
      </c>
      <c r="C189" s="1" t="s">
        <v>2309</v>
      </c>
      <c r="D189">
        <v>12376</v>
      </c>
      <c r="E189" t="str">
        <f t="shared" si="246"/>
        <v>Import</v>
      </c>
      <c r="F189" t="str">
        <f t="shared" si="246"/>
        <v>NULL</v>
      </c>
      <c r="G189" t="str">
        <f t="shared" si="246"/>
        <v>US</v>
      </c>
      <c r="H189" t="s">
        <v>2315</v>
      </c>
      <c r="I189" t="str">
        <f t="shared" si="246"/>
        <v>Non-Document</v>
      </c>
      <c r="J189">
        <f t="shared" si="138"/>
        <v>6</v>
      </c>
      <c r="K189">
        <f t="shared" ref="K189:N189" si="247">K164</f>
        <v>9</v>
      </c>
      <c r="L189">
        <f t="shared" si="247"/>
        <v>9.5</v>
      </c>
      <c r="M189">
        <f>INDEX('Express Worldwide Import'!$C$14:$R$114,MATCH(L189,'Express Worldwide Import'!$B$14:$B$114,0),MATCH("Zone "&amp;J189,'Express Worldwide Import'!$C$13:$R$13,0))*1</f>
        <v>37.57</v>
      </c>
      <c r="N189" t="str">
        <f t="shared" si="247"/>
        <v>Flat KG</v>
      </c>
      <c r="O189" t="s">
        <v>2310</v>
      </c>
      <c r="P189" t="str">
        <f>IF(LEFT(N189,3)="Per",INDEX('Express Worldwide Import'!$C$103:$R$103,1,MATCH("Zone "&amp;J189,'Express Worldwide Import'!$C$13:$R$13,0))*1,"NULL")</f>
        <v>NULL</v>
      </c>
      <c r="R189" t="str">
        <f t="shared" si="130"/>
        <v>('DHL','2024-01-01','2024-12-31','12376','Import',NULL,'US','EXPRESS WW (EU)','Non-Document','6',9,9.5,37.57,'Flat KG','AppliedMaterials_2024',NULL),</v>
      </c>
    </row>
    <row r="190" spans="1:18" x14ac:dyDescent="0.3">
      <c r="A190" t="str">
        <f t="shared" ref="A190:I190" si="248">A165</f>
        <v>DHL</v>
      </c>
      <c r="B190" s="1" t="s">
        <v>21</v>
      </c>
      <c r="C190" s="1" t="s">
        <v>2309</v>
      </c>
      <c r="D190">
        <v>12376</v>
      </c>
      <c r="E190" t="str">
        <f t="shared" si="248"/>
        <v>Import</v>
      </c>
      <c r="F190" t="str">
        <f t="shared" si="248"/>
        <v>NULL</v>
      </c>
      <c r="G190" t="str">
        <f t="shared" si="248"/>
        <v>US</v>
      </c>
      <c r="H190" t="s">
        <v>2315</v>
      </c>
      <c r="I190" t="str">
        <f t="shared" si="248"/>
        <v>Non-Document</v>
      </c>
      <c r="J190">
        <f t="shared" si="138"/>
        <v>6</v>
      </c>
      <c r="K190">
        <f t="shared" ref="K190:N190" si="249">K165</f>
        <v>9.5</v>
      </c>
      <c r="L190">
        <f t="shared" si="249"/>
        <v>10</v>
      </c>
      <c r="M190">
        <f>INDEX('Express Worldwide Import'!$C$14:$R$114,MATCH(L190,'Express Worldwide Import'!$B$14:$B$114,0),MATCH("Zone "&amp;J190,'Express Worldwide Import'!$C$13:$R$13,0))*1</f>
        <v>38.65</v>
      </c>
      <c r="N190" t="str">
        <f t="shared" si="249"/>
        <v>Flat KG</v>
      </c>
      <c r="O190" t="s">
        <v>2310</v>
      </c>
      <c r="P190" t="str">
        <f>IF(LEFT(N190,3)="Per",INDEX('Express Worldwide Import'!$C$103:$R$103,1,MATCH("Zone "&amp;J190,'Express Worldwide Import'!$C$13:$R$13,0))*1,"NULL")</f>
        <v>NULL</v>
      </c>
      <c r="R190" t="str">
        <f t="shared" si="130"/>
        <v>('DHL','2024-01-01','2024-12-31','12376','Import',NULL,'US','EXPRESS WW (EU)','Non-Document','6',9.5,10,38.65,'Flat KG','AppliedMaterials_2024',NULL),</v>
      </c>
    </row>
    <row r="191" spans="1:18" x14ac:dyDescent="0.3">
      <c r="A191" t="str">
        <f t="shared" ref="A191:I191" si="250">A166</f>
        <v>DHL</v>
      </c>
      <c r="B191" s="1" t="s">
        <v>21</v>
      </c>
      <c r="C191" s="1" t="s">
        <v>2309</v>
      </c>
      <c r="D191">
        <v>12376</v>
      </c>
      <c r="E191" t="str">
        <f t="shared" si="250"/>
        <v>Import</v>
      </c>
      <c r="F191" t="str">
        <f t="shared" si="250"/>
        <v>NULL</v>
      </c>
      <c r="G191" t="str">
        <f t="shared" si="250"/>
        <v>US</v>
      </c>
      <c r="H191" t="s">
        <v>2315</v>
      </c>
      <c r="I191" t="str">
        <f t="shared" si="250"/>
        <v>Non-Document</v>
      </c>
      <c r="J191">
        <f t="shared" si="138"/>
        <v>6</v>
      </c>
      <c r="K191">
        <f t="shared" ref="K191:N191" si="251">K166</f>
        <v>10</v>
      </c>
      <c r="L191">
        <f t="shared" si="251"/>
        <v>20</v>
      </c>
      <c r="M191">
        <f>INDEX('Express Worldwide Import'!$C$14:$R$114,MATCH(L191,'Express Worldwide Import'!$B$14:$B$114,0),MATCH("Zone "&amp;J191,'Express Worldwide Import'!$C$13:$R$13,0))*1</f>
        <v>0.68</v>
      </c>
      <c r="N191" t="str">
        <f t="shared" si="251"/>
        <v>Per0.5KG_A</v>
      </c>
      <c r="O191" t="s">
        <v>2310</v>
      </c>
      <c r="P191">
        <f>M190</f>
        <v>38.65</v>
      </c>
      <c r="R191" t="str">
        <f t="shared" si="130"/>
        <v>('DHL','2024-01-01','2024-12-31','12376','Import',NULL,'US','EXPRESS WW (EU)','Non-Document','6',10,20,0.68,'Per0.5KG_A','AppliedMaterials_2024',38.65),</v>
      </c>
    </row>
    <row r="192" spans="1:18" x14ac:dyDescent="0.3">
      <c r="A192" t="str">
        <f t="shared" ref="A192:I192" si="252">A167</f>
        <v>DHL</v>
      </c>
      <c r="B192" s="1" t="s">
        <v>21</v>
      </c>
      <c r="C192" s="1" t="s">
        <v>2309</v>
      </c>
      <c r="D192">
        <v>12376</v>
      </c>
      <c r="E192" t="str">
        <f t="shared" si="252"/>
        <v>Import</v>
      </c>
      <c r="F192" t="str">
        <f t="shared" si="252"/>
        <v>NULL</v>
      </c>
      <c r="G192" t="str">
        <f t="shared" si="252"/>
        <v>US</v>
      </c>
      <c r="H192" t="s">
        <v>2315</v>
      </c>
      <c r="I192" t="str">
        <f t="shared" si="252"/>
        <v>Non-Document</v>
      </c>
      <c r="J192">
        <f t="shared" si="138"/>
        <v>6</v>
      </c>
      <c r="K192">
        <f t="shared" ref="K192:N192" si="253">K167</f>
        <v>20</v>
      </c>
      <c r="L192">
        <f t="shared" si="253"/>
        <v>30</v>
      </c>
      <c r="M192">
        <f>INDEX('Express Worldwide Import'!$C$14:$R$114,MATCH(L192,'Express Worldwide Import'!$B$14:$B$114,0),MATCH("Zone "&amp;J192,'Express Worldwide Import'!$C$13:$R$13,0))*1</f>
        <v>0.67</v>
      </c>
      <c r="N192" t="str">
        <f t="shared" si="253"/>
        <v>Per0.5KG_A</v>
      </c>
      <c r="O192" t="s">
        <v>2310</v>
      </c>
      <c r="P192">
        <f t="shared" ref="P192:P195" si="254">P191+(L191-K191)*2*M191</f>
        <v>52.25</v>
      </c>
      <c r="R192" t="str">
        <f t="shared" si="130"/>
        <v>('DHL','2024-01-01','2024-12-31','12376','Import',NULL,'US','EXPRESS WW (EU)','Non-Document','6',20,30,0.67,'Per0.5KG_A','AppliedMaterials_2024',52.25),</v>
      </c>
    </row>
    <row r="193" spans="1:18" x14ac:dyDescent="0.3">
      <c r="A193" t="str">
        <f t="shared" ref="A193:I193" si="255">A168</f>
        <v>DHL</v>
      </c>
      <c r="B193" s="1" t="s">
        <v>21</v>
      </c>
      <c r="C193" s="1" t="s">
        <v>2309</v>
      </c>
      <c r="D193">
        <v>12376</v>
      </c>
      <c r="E193" t="str">
        <f t="shared" si="255"/>
        <v>Import</v>
      </c>
      <c r="F193" t="str">
        <f t="shared" si="255"/>
        <v>NULL</v>
      </c>
      <c r="G193" t="str">
        <f t="shared" si="255"/>
        <v>US</v>
      </c>
      <c r="H193" t="s">
        <v>2315</v>
      </c>
      <c r="I193" t="str">
        <f t="shared" si="255"/>
        <v>Non-Document</v>
      </c>
      <c r="J193">
        <f t="shared" si="138"/>
        <v>6</v>
      </c>
      <c r="K193">
        <f t="shared" ref="K193:N193" si="256">K168</f>
        <v>30</v>
      </c>
      <c r="L193">
        <f t="shared" si="256"/>
        <v>70</v>
      </c>
      <c r="M193">
        <f>INDEX('Express Worldwide Import'!$C$14:$R$114,MATCH(L193,'Express Worldwide Import'!$B$14:$B$114,0),MATCH("Zone "&amp;J193,'Express Worldwide Import'!$C$13:$R$13,0))*1</f>
        <v>1.33</v>
      </c>
      <c r="N193" t="str">
        <f t="shared" si="256"/>
        <v>Per0.5KG_A</v>
      </c>
      <c r="O193" t="s">
        <v>2310</v>
      </c>
      <c r="P193">
        <f t="shared" si="254"/>
        <v>65.650000000000006</v>
      </c>
      <c r="R193" t="str">
        <f t="shared" si="130"/>
        <v>('DHL','2024-01-01','2024-12-31','12376','Import',NULL,'US','EXPRESS WW (EU)','Non-Document','6',30,70,1.33,'Per0.5KG_A','AppliedMaterials_2024',65.65),</v>
      </c>
    </row>
    <row r="194" spans="1:18" x14ac:dyDescent="0.3">
      <c r="A194" t="str">
        <f t="shared" ref="A194:I194" si="257">A169</f>
        <v>DHL</v>
      </c>
      <c r="B194" s="1" t="s">
        <v>21</v>
      </c>
      <c r="C194" s="1" t="s">
        <v>2309</v>
      </c>
      <c r="D194">
        <v>12376</v>
      </c>
      <c r="E194" t="str">
        <f t="shared" si="257"/>
        <v>Import</v>
      </c>
      <c r="F194" t="str">
        <f t="shared" si="257"/>
        <v>NULL</v>
      </c>
      <c r="G194" t="str">
        <f t="shared" si="257"/>
        <v>US</v>
      </c>
      <c r="H194" t="s">
        <v>2315</v>
      </c>
      <c r="I194" t="str">
        <f t="shared" si="257"/>
        <v>Non-Document</v>
      </c>
      <c r="J194">
        <f t="shared" si="138"/>
        <v>6</v>
      </c>
      <c r="K194">
        <f t="shared" ref="K194:N194" si="258">K169</f>
        <v>70</v>
      </c>
      <c r="L194">
        <f t="shared" si="258"/>
        <v>300</v>
      </c>
      <c r="M194">
        <f>INDEX('Express Worldwide Import'!$C$14:$R$114,MATCH(L194,'Express Worldwide Import'!$B$14:$B$114,0),MATCH("Zone "&amp;J194,'Express Worldwide Import'!$C$13:$R$13,0))*1</f>
        <v>2.4</v>
      </c>
      <c r="N194" t="str">
        <f t="shared" si="258"/>
        <v>Per0.5KG_A</v>
      </c>
      <c r="O194" t="s">
        <v>2310</v>
      </c>
      <c r="P194">
        <f t="shared" si="254"/>
        <v>172.05</v>
      </c>
      <c r="R194" t="str">
        <f t="shared" si="130"/>
        <v>('DHL','2024-01-01','2024-12-31','12376','Import',NULL,'US','EXPRESS WW (EU)','Non-Document','6',70,300,2.4,'Per0.5KG_A','AppliedMaterials_2024',172.05),</v>
      </c>
    </row>
    <row r="195" spans="1:18" x14ac:dyDescent="0.3">
      <c r="A195" t="str">
        <f t="shared" ref="A195:I195" si="259">A170</f>
        <v>DHL</v>
      </c>
      <c r="B195" s="1" t="s">
        <v>21</v>
      </c>
      <c r="C195" s="1" t="s">
        <v>2309</v>
      </c>
      <c r="D195">
        <v>12376</v>
      </c>
      <c r="E195" t="str">
        <f t="shared" si="259"/>
        <v>Import</v>
      </c>
      <c r="F195" t="str">
        <f t="shared" si="259"/>
        <v>NULL</v>
      </c>
      <c r="G195" t="str">
        <f t="shared" si="259"/>
        <v>US</v>
      </c>
      <c r="H195" t="s">
        <v>2315</v>
      </c>
      <c r="I195" t="str">
        <f t="shared" si="259"/>
        <v>Non-Document</v>
      </c>
      <c r="J195">
        <f t="shared" si="138"/>
        <v>6</v>
      </c>
      <c r="K195">
        <f t="shared" ref="K195:N195" si="260">K170</f>
        <v>300</v>
      </c>
      <c r="L195">
        <f t="shared" si="260"/>
        <v>99999</v>
      </c>
      <c r="M195">
        <f>INDEX('Express Worldwide Import'!$C$14:$R$114,MATCH(L195,'Express Worldwide Import'!$B$14:$B$114,0),MATCH("Zone "&amp;J195,'Express Worldwide Import'!$C$13:$R$13,0))*1</f>
        <v>2.3199999999999998</v>
      </c>
      <c r="N195" t="str">
        <f t="shared" si="260"/>
        <v>Per0.5KG_A</v>
      </c>
      <c r="O195" t="s">
        <v>2310</v>
      </c>
      <c r="P195">
        <f t="shared" si="254"/>
        <v>1276.05</v>
      </c>
      <c r="R195" t="str">
        <f t="shared" si="130"/>
        <v>('DHL','2024-01-01','2024-12-31','12376','Import',NULL,'US','EXPRESS WW (EU)','Non-Document','6',300,99999,2.32,'Per0.5KG_A','AppliedMaterials_2024',1276.05),</v>
      </c>
    </row>
    <row r="196" spans="1:18" x14ac:dyDescent="0.3">
      <c r="A196" t="str">
        <f t="shared" ref="A196:I196" si="261">A171</f>
        <v>DHL</v>
      </c>
      <c r="B196" s="1" t="s">
        <v>21</v>
      </c>
      <c r="C196" s="1" t="s">
        <v>2309</v>
      </c>
      <c r="D196">
        <v>12376</v>
      </c>
      <c r="E196" t="str">
        <f t="shared" si="261"/>
        <v>Import</v>
      </c>
      <c r="F196" t="str">
        <f t="shared" si="261"/>
        <v>NULL</v>
      </c>
      <c r="G196" t="str">
        <f t="shared" si="261"/>
        <v>US</v>
      </c>
      <c r="H196" t="s">
        <v>2315</v>
      </c>
      <c r="I196" t="str">
        <f t="shared" si="261"/>
        <v>Non-Document</v>
      </c>
      <c r="J196">
        <f t="shared" si="138"/>
        <v>7</v>
      </c>
      <c r="K196">
        <f t="shared" ref="K196:N196" si="262">K171</f>
        <v>0</v>
      </c>
      <c r="L196">
        <f t="shared" si="262"/>
        <v>0.5</v>
      </c>
      <c r="M196">
        <f>INDEX('Express Worldwide Import'!$C$14:$R$114,MATCH(L196,'Express Worldwide Import'!$B$14:$B$114,0),MATCH("Zone "&amp;J196,'Express Worldwide Import'!$C$13:$R$13,0))*1</f>
        <v>20.72</v>
      </c>
      <c r="N196" t="str">
        <f t="shared" si="262"/>
        <v>Flat KG</v>
      </c>
      <c r="O196" t="s">
        <v>2310</v>
      </c>
      <c r="P196" t="str">
        <f>IF(LEFT(N196,3)="Per",INDEX('Express Worldwide Import'!$C$103:$R$103,1,MATCH("Zone "&amp;J196,'Express Worldwide Import'!$C$13:$R$13,0))*1,"NULL")</f>
        <v>NULL</v>
      </c>
      <c r="R196" t="str">
        <f t="shared" ref="R196:R259" si="263">SUBSTITUTE(IF(OR(ROW(A196)=2,MOD(ROW(A196),1000)=0),"insert into tnl_rating.dbo.dhl_express_rate_master values 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,",IF(OR(A197="",MOD(ROW(A197),1000)=0),"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","('DHL','"&amp;B196&amp;"','"&amp;C196&amp;"','"&amp;D196&amp;"','"&amp;E196&amp;"','"&amp;F196&amp;"','"&amp;G196&amp;"','"&amp;H196&amp;"','"&amp;I196&amp;"','"&amp;J196&amp;"',"&amp;K196&amp;","&amp;L196&amp;","&amp;M196&amp;",'"&amp;N196&amp;"','"&amp;O196&amp;"',"&amp;P196&amp;"),")),"'NULL'","NULL")</f>
        <v>('DHL','2024-01-01','2024-12-31','12376','Import',NULL,'US','EXPRESS WW (EU)','Non-Document','7',0,0.5,20.72,'Flat KG','AppliedMaterials_2024',NULL),</v>
      </c>
    </row>
    <row r="197" spans="1:18" x14ac:dyDescent="0.3">
      <c r="A197" t="str">
        <f t="shared" ref="A197:I197" si="264">A172</f>
        <v>DHL</v>
      </c>
      <c r="B197" s="1" t="s">
        <v>21</v>
      </c>
      <c r="C197" s="1" t="s">
        <v>2309</v>
      </c>
      <c r="D197">
        <v>12376</v>
      </c>
      <c r="E197" t="str">
        <f t="shared" si="264"/>
        <v>Import</v>
      </c>
      <c r="F197" t="str">
        <f t="shared" si="264"/>
        <v>NULL</v>
      </c>
      <c r="G197" t="str">
        <f t="shared" si="264"/>
        <v>US</v>
      </c>
      <c r="H197" t="s">
        <v>2315</v>
      </c>
      <c r="I197" t="str">
        <f t="shared" si="264"/>
        <v>Non-Document</v>
      </c>
      <c r="J197">
        <f t="shared" si="138"/>
        <v>7</v>
      </c>
      <c r="K197">
        <f t="shared" ref="K197:N197" si="265">K172</f>
        <v>0.5</v>
      </c>
      <c r="L197">
        <f t="shared" si="265"/>
        <v>1</v>
      </c>
      <c r="M197">
        <f>INDEX('Express Worldwide Import'!$C$14:$R$114,MATCH(L197,'Express Worldwide Import'!$B$14:$B$114,0),MATCH("Zone "&amp;J197,'Express Worldwide Import'!$C$13:$R$13,0))*1</f>
        <v>22.97</v>
      </c>
      <c r="N197" t="str">
        <f t="shared" si="265"/>
        <v>Flat KG</v>
      </c>
      <c r="O197" t="s">
        <v>2310</v>
      </c>
      <c r="P197" t="str">
        <f>IF(LEFT(N197,3)="Per",INDEX('Express Worldwide Import'!$C$103:$R$103,1,MATCH("Zone "&amp;J197,'Express Worldwide Import'!$C$13:$R$13,0))*1,"NULL")</f>
        <v>NULL</v>
      </c>
      <c r="R197" t="str">
        <f t="shared" si="263"/>
        <v>('DHL','2024-01-01','2024-12-31','12376','Import',NULL,'US','EXPRESS WW (EU)','Non-Document','7',0.5,1,22.97,'Flat KG','AppliedMaterials_2024',NULL),</v>
      </c>
    </row>
    <row r="198" spans="1:18" x14ac:dyDescent="0.3">
      <c r="A198" t="str">
        <f t="shared" ref="A198:I198" si="266">A173</f>
        <v>DHL</v>
      </c>
      <c r="B198" s="1" t="s">
        <v>21</v>
      </c>
      <c r="C198" s="1" t="s">
        <v>2309</v>
      </c>
      <c r="D198">
        <v>12376</v>
      </c>
      <c r="E198" t="str">
        <f t="shared" si="266"/>
        <v>Import</v>
      </c>
      <c r="F198" t="str">
        <f t="shared" si="266"/>
        <v>NULL</v>
      </c>
      <c r="G198" t="str">
        <f t="shared" si="266"/>
        <v>US</v>
      </c>
      <c r="H198" t="s">
        <v>2315</v>
      </c>
      <c r="I198" t="str">
        <f t="shared" si="266"/>
        <v>Non-Document</v>
      </c>
      <c r="J198">
        <f t="shared" si="138"/>
        <v>7</v>
      </c>
      <c r="K198">
        <f t="shared" ref="K198:N198" si="267">K173</f>
        <v>1</v>
      </c>
      <c r="L198">
        <f t="shared" si="267"/>
        <v>1.5</v>
      </c>
      <c r="M198">
        <f>INDEX('Express Worldwide Import'!$C$14:$R$114,MATCH(L198,'Express Worldwide Import'!$B$14:$B$114,0),MATCH("Zone "&amp;J198,'Express Worldwide Import'!$C$13:$R$13,0))*1</f>
        <v>24.74</v>
      </c>
      <c r="N198" t="str">
        <f t="shared" si="267"/>
        <v>Flat KG</v>
      </c>
      <c r="O198" t="s">
        <v>2310</v>
      </c>
      <c r="P198" t="str">
        <f>IF(LEFT(N198,3)="Per",INDEX('Express Worldwide Import'!$C$103:$R$103,1,MATCH("Zone "&amp;J198,'Express Worldwide Import'!$C$13:$R$13,0))*1,"NULL")</f>
        <v>NULL</v>
      </c>
      <c r="R198" t="str">
        <f t="shared" si="263"/>
        <v>('DHL','2024-01-01','2024-12-31','12376','Import',NULL,'US','EXPRESS WW (EU)','Non-Document','7',1,1.5,24.74,'Flat KG','AppliedMaterials_2024',NULL),</v>
      </c>
    </row>
    <row r="199" spans="1:18" x14ac:dyDescent="0.3">
      <c r="A199" t="str">
        <f t="shared" ref="A199:I199" si="268">A174</f>
        <v>DHL</v>
      </c>
      <c r="B199" s="1" t="s">
        <v>21</v>
      </c>
      <c r="C199" s="1" t="s">
        <v>2309</v>
      </c>
      <c r="D199">
        <v>12376</v>
      </c>
      <c r="E199" t="str">
        <f t="shared" si="268"/>
        <v>Import</v>
      </c>
      <c r="F199" t="str">
        <f t="shared" si="268"/>
        <v>NULL</v>
      </c>
      <c r="G199" t="str">
        <f t="shared" si="268"/>
        <v>US</v>
      </c>
      <c r="H199" t="s">
        <v>2315</v>
      </c>
      <c r="I199" t="str">
        <f t="shared" si="268"/>
        <v>Non-Document</v>
      </c>
      <c r="J199">
        <f t="shared" si="138"/>
        <v>7</v>
      </c>
      <c r="K199">
        <f t="shared" ref="K199:N199" si="269">K174</f>
        <v>1.5</v>
      </c>
      <c r="L199">
        <f t="shared" si="269"/>
        <v>2</v>
      </c>
      <c r="M199">
        <f>INDEX('Express Worldwide Import'!$C$14:$R$114,MATCH(L199,'Express Worldwide Import'!$B$14:$B$114,0),MATCH("Zone "&amp;J199,'Express Worldwide Import'!$C$13:$R$13,0))*1</f>
        <v>26.51</v>
      </c>
      <c r="N199" t="str">
        <f t="shared" si="269"/>
        <v>Flat KG</v>
      </c>
      <c r="O199" t="s">
        <v>2310</v>
      </c>
      <c r="P199" t="str">
        <f>IF(LEFT(N199,3)="Per",INDEX('Express Worldwide Import'!$C$103:$R$103,1,MATCH("Zone "&amp;J199,'Express Worldwide Import'!$C$13:$R$13,0))*1,"NULL")</f>
        <v>NULL</v>
      </c>
      <c r="R199" t="str">
        <f t="shared" si="263"/>
        <v>('DHL','2024-01-01','2024-12-31','12376','Import',NULL,'US','EXPRESS WW (EU)','Non-Document','7',1.5,2,26.51,'Flat KG','AppliedMaterials_2024',NULL),</v>
      </c>
    </row>
    <row r="200" spans="1:18" x14ac:dyDescent="0.3">
      <c r="A200" t="str">
        <f t="shared" ref="A200:I200" si="270">A175</f>
        <v>DHL</v>
      </c>
      <c r="B200" s="1" t="s">
        <v>21</v>
      </c>
      <c r="C200" s="1" t="s">
        <v>2309</v>
      </c>
      <c r="D200">
        <v>12376</v>
      </c>
      <c r="E200" t="str">
        <f t="shared" si="270"/>
        <v>Import</v>
      </c>
      <c r="F200" t="str">
        <f t="shared" si="270"/>
        <v>NULL</v>
      </c>
      <c r="G200" t="str">
        <f t="shared" si="270"/>
        <v>US</v>
      </c>
      <c r="H200" t="s">
        <v>2315</v>
      </c>
      <c r="I200" t="str">
        <f t="shared" si="270"/>
        <v>Non-Document</v>
      </c>
      <c r="J200">
        <f t="shared" ref="J200:J263" si="271">J175+1</f>
        <v>7</v>
      </c>
      <c r="K200">
        <f t="shared" ref="K200:N200" si="272">K175</f>
        <v>2</v>
      </c>
      <c r="L200">
        <f t="shared" si="272"/>
        <v>2.5</v>
      </c>
      <c r="M200">
        <f>INDEX('Express Worldwide Import'!$C$14:$R$114,MATCH(L200,'Express Worldwide Import'!$B$14:$B$114,0),MATCH("Zone "&amp;J200,'Express Worldwide Import'!$C$13:$R$13,0))*1</f>
        <v>27.91</v>
      </c>
      <c r="N200" t="str">
        <f t="shared" si="272"/>
        <v>Flat KG</v>
      </c>
      <c r="O200" t="s">
        <v>2310</v>
      </c>
      <c r="P200" t="str">
        <f>IF(LEFT(N200,3)="Per",INDEX('Express Worldwide Import'!$C$103:$R$103,1,MATCH("Zone "&amp;J200,'Express Worldwide Import'!$C$13:$R$13,0))*1,"NULL")</f>
        <v>NULL</v>
      </c>
      <c r="R200" t="str">
        <f t="shared" si="263"/>
        <v>('DHL','2024-01-01','2024-12-31','12376','Import',NULL,'US','EXPRESS WW (EU)','Non-Document','7',2,2.5,27.91,'Flat KG','AppliedMaterials_2024',NULL),</v>
      </c>
    </row>
    <row r="201" spans="1:18" x14ac:dyDescent="0.3">
      <c r="A201" t="str">
        <f t="shared" ref="A201:I201" si="273">A176</f>
        <v>DHL</v>
      </c>
      <c r="B201" s="1" t="s">
        <v>21</v>
      </c>
      <c r="C201" s="1" t="s">
        <v>2309</v>
      </c>
      <c r="D201">
        <v>12376</v>
      </c>
      <c r="E201" t="str">
        <f t="shared" si="273"/>
        <v>Import</v>
      </c>
      <c r="F201" t="str">
        <f t="shared" si="273"/>
        <v>NULL</v>
      </c>
      <c r="G201" t="str">
        <f t="shared" si="273"/>
        <v>US</v>
      </c>
      <c r="H201" t="s">
        <v>2315</v>
      </c>
      <c r="I201" t="str">
        <f t="shared" si="273"/>
        <v>Non-Document</v>
      </c>
      <c r="J201">
        <f t="shared" si="271"/>
        <v>7</v>
      </c>
      <c r="K201">
        <f t="shared" ref="K201:N201" si="274">K176</f>
        <v>2.5</v>
      </c>
      <c r="L201">
        <f t="shared" si="274"/>
        <v>3</v>
      </c>
      <c r="M201">
        <f>INDEX('Express Worldwide Import'!$C$14:$R$114,MATCH(L201,'Express Worldwide Import'!$B$14:$B$114,0),MATCH("Zone "&amp;J201,'Express Worldwide Import'!$C$13:$R$13,0))*1</f>
        <v>29.45</v>
      </c>
      <c r="N201" t="str">
        <f t="shared" si="274"/>
        <v>Flat KG</v>
      </c>
      <c r="O201" t="s">
        <v>2310</v>
      </c>
      <c r="P201" t="str">
        <f>IF(LEFT(N201,3)="Per",INDEX('Express Worldwide Import'!$C$103:$R$103,1,MATCH("Zone "&amp;J201,'Express Worldwide Import'!$C$13:$R$13,0))*1,"NULL")</f>
        <v>NULL</v>
      </c>
      <c r="R201" t="str">
        <f t="shared" si="263"/>
        <v>('DHL','2024-01-01','2024-12-31','12376','Import',NULL,'US','EXPRESS WW (EU)','Non-Document','7',2.5,3,29.45,'Flat KG','AppliedMaterials_2024',NULL),</v>
      </c>
    </row>
    <row r="202" spans="1:18" x14ac:dyDescent="0.3">
      <c r="A202" t="str">
        <f t="shared" ref="A202:I202" si="275">A177</f>
        <v>DHL</v>
      </c>
      <c r="B202" s="1" t="s">
        <v>21</v>
      </c>
      <c r="C202" s="1" t="s">
        <v>2309</v>
      </c>
      <c r="D202">
        <v>12376</v>
      </c>
      <c r="E202" t="str">
        <f t="shared" si="275"/>
        <v>Import</v>
      </c>
      <c r="F202" t="str">
        <f t="shared" si="275"/>
        <v>NULL</v>
      </c>
      <c r="G202" t="str">
        <f t="shared" si="275"/>
        <v>US</v>
      </c>
      <c r="H202" t="s">
        <v>2315</v>
      </c>
      <c r="I202" t="str">
        <f t="shared" si="275"/>
        <v>Non-Document</v>
      </c>
      <c r="J202">
        <f t="shared" si="271"/>
        <v>7</v>
      </c>
      <c r="K202">
        <f t="shared" ref="K202:N202" si="276">K177</f>
        <v>3</v>
      </c>
      <c r="L202">
        <f t="shared" si="276"/>
        <v>3.5</v>
      </c>
      <c r="M202">
        <f>INDEX('Express Worldwide Import'!$C$14:$R$114,MATCH(L202,'Express Worldwide Import'!$B$14:$B$114,0),MATCH("Zone "&amp;J202,'Express Worldwide Import'!$C$13:$R$13,0))*1</f>
        <v>30.99</v>
      </c>
      <c r="N202" t="str">
        <f t="shared" si="276"/>
        <v>Flat KG</v>
      </c>
      <c r="O202" t="s">
        <v>2310</v>
      </c>
      <c r="P202" t="str">
        <f>IF(LEFT(N202,3)="Per",INDEX('Express Worldwide Import'!$C$103:$R$103,1,MATCH("Zone "&amp;J202,'Express Worldwide Import'!$C$13:$R$13,0))*1,"NULL")</f>
        <v>NULL</v>
      </c>
      <c r="R202" t="str">
        <f t="shared" si="263"/>
        <v>('DHL','2024-01-01','2024-12-31','12376','Import',NULL,'US','EXPRESS WW (EU)','Non-Document','7',3,3.5,30.99,'Flat KG','AppliedMaterials_2024',NULL),</v>
      </c>
    </row>
    <row r="203" spans="1:18" x14ac:dyDescent="0.3">
      <c r="A203" t="str">
        <f t="shared" ref="A203:I203" si="277">A178</f>
        <v>DHL</v>
      </c>
      <c r="B203" s="1" t="s">
        <v>21</v>
      </c>
      <c r="C203" s="1" t="s">
        <v>2309</v>
      </c>
      <c r="D203">
        <v>12376</v>
      </c>
      <c r="E203" t="str">
        <f t="shared" si="277"/>
        <v>Import</v>
      </c>
      <c r="F203" t="str">
        <f t="shared" si="277"/>
        <v>NULL</v>
      </c>
      <c r="G203" t="str">
        <f t="shared" si="277"/>
        <v>US</v>
      </c>
      <c r="H203" t="s">
        <v>2315</v>
      </c>
      <c r="I203" t="str">
        <f t="shared" si="277"/>
        <v>Non-Document</v>
      </c>
      <c r="J203">
        <f t="shared" si="271"/>
        <v>7</v>
      </c>
      <c r="K203">
        <f t="shared" ref="K203:N203" si="278">K178</f>
        <v>3.5</v>
      </c>
      <c r="L203">
        <f t="shared" si="278"/>
        <v>4</v>
      </c>
      <c r="M203">
        <f>INDEX('Express Worldwide Import'!$C$14:$R$114,MATCH(L203,'Express Worldwide Import'!$B$14:$B$114,0),MATCH("Zone "&amp;J203,'Express Worldwide Import'!$C$13:$R$13,0))*1</f>
        <v>32.53</v>
      </c>
      <c r="N203" t="str">
        <f t="shared" si="278"/>
        <v>Flat KG</v>
      </c>
      <c r="O203" t="s">
        <v>2310</v>
      </c>
      <c r="P203" t="str">
        <f>IF(LEFT(N203,3)="Per",INDEX('Express Worldwide Import'!$C$103:$R$103,1,MATCH("Zone "&amp;J203,'Express Worldwide Import'!$C$13:$R$13,0))*1,"NULL")</f>
        <v>NULL</v>
      </c>
      <c r="R203" t="str">
        <f t="shared" si="263"/>
        <v>('DHL','2024-01-01','2024-12-31','12376','Import',NULL,'US','EXPRESS WW (EU)','Non-Document','7',3.5,4,32.53,'Flat KG','AppliedMaterials_2024',NULL),</v>
      </c>
    </row>
    <row r="204" spans="1:18" x14ac:dyDescent="0.3">
      <c r="A204" t="str">
        <f t="shared" ref="A204:I204" si="279">A179</f>
        <v>DHL</v>
      </c>
      <c r="B204" s="1" t="s">
        <v>21</v>
      </c>
      <c r="C204" s="1" t="s">
        <v>2309</v>
      </c>
      <c r="D204">
        <v>12376</v>
      </c>
      <c r="E204" t="str">
        <f t="shared" si="279"/>
        <v>Import</v>
      </c>
      <c r="F204" t="str">
        <f t="shared" si="279"/>
        <v>NULL</v>
      </c>
      <c r="G204" t="str">
        <f t="shared" si="279"/>
        <v>US</v>
      </c>
      <c r="H204" t="s">
        <v>2315</v>
      </c>
      <c r="I204" t="str">
        <f t="shared" si="279"/>
        <v>Non-Document</v>
      </c>
      <c r="J204">
        <f t="shared" si="271"/>
        <v>7</v>
      </c>
      <c r="K204">
        <f t="shared" ref="K204:N204" si="280">K179</f>
        <v>4</v>
      </c>
      <c r="L204">
        <f t="shared" si="280"/>
        <v>4.5</v>
      </c>
      <c r="M204">
        <f>INDEX('Express Worldwide Import'!$C$14:$R$114,MATCH(L204,'Express Worldwide Import'!$B$14:$B$114,0),MATCH("Zone "&amp;J204,'Express Worldwide Import'!$C$13:$R$13,0))*1</f>
        <v>34.07</v>
      </c>
      <c r="N204" t="str">
        <f t="shared" si="280"/>
        <v>Flat KG</v>
      </c>
      <c r="O204" t="s">
        <v>2310</v>
      </c>
      <c r="P204" t="str">
        <f>IF(LEFT(N204,3)="Per",INDEX('Express Worldwide Import'!$C$103:$R$103,1,MATCH("Zone "&amp;J204,'Express Worldwide Import'!$C$13:$R$13,0))*1,"NULL")</f>
        <v>NULL</v>
      </c>
      <c r="R204" t="str">
        <f t="shared" si="263"/>
        <v>('DHL','2024-01-01','2024-12-31','12376','Import',NULL,'US','EXPRESS WW (EU)','Non-Document','7',4,4.5,34.07,'Flat KG','AppliedMaterials_2024',NULL),</v>
      </c>
    </row>
    <row r="205" spans="1:18" x14ac:dyDescent="0.3">
      <c r="A205" t="str">
        <f t="shared" ref="A205:I205" si="281">A180</f>
        <v>DHL</v>
      </c>
      <c r="B205" s="1" t="s">
        <v>21</v>
      </c>
      <c r="C205" s="1" t="s">
        <v>2309</v>
      </c>
      <c r="D205">
        <v>12376</v>
      </c>
      <c r="E205" t="str">
        <f t="shared" si="281"/>
        <v>Import</v>
      </c>
      <c r="F205" t="str">
        <f t="shared" si="281"/>
        <v>NULL</v>
      </c>
      <c r="G205" t="str">
        <f t="shared" si="281"/>
        <v>US</v>
      </c>
      <c r="H205" t="s">
        <v>2315</v>
      </c>
      <c r="I205" t="str">
        <f t="shared" si="281"/>
        <v>Non-Document</v>
      </c>
      <c r="J205">
        <f t="shared" si="271"/>
        <v>7</v>
      </c>
      <c r="K205">
        <f t="shared" ref="K205:N205" si="282">K180</f>
        <v>4.5</v>
      </c>
      <c r="L205">
        <f t="shared" si="282"/>
        <v>5</v>
      </c>
      <c r="M205">
        <f>INDEX('Express Worldwide Import'!$C$14:$R$114,MATCH(L205,'Express Worldwide Import'!$B$14:$B$114,0),MATCH("Zone "&amp;J205,'Express Worldwide Import'!$C$13:$R$13,0))*1</f>
        <v>35.61</v>
      </c>
      <c r="N205" t="str">
        <f t="shared" si="282"/>
        <v>Flat KG</v>
      </c>
      <c r="O205" t="s">
        <v>2310</v>
      </c>
      <c r="P205" t="str">
        <f>IF(LEFT(N205,3)="Per",INDEX('Express Worldwide Import'!$C$103:$R$103,1,MATCH("Zone "&amp;J205,'Express Worldwide Import'!$C$13:$R$13,0))*1,"NULL")</f>
        <v>NULL</v>
      </c>
      <c r="R205" t="str">
        <f t="shared" si="263"/>
        <v>('DHL','2024-01-01','2024-12-31','12376','Import',NULL,'US','EXPRESS WW (EU)','Non-Document','7',4.5,5,35.61,'Flat KG','AppliedMaterials_2024',NULL),</v>
      </c>
    </row>
    <row r="206" spans="1:18" x14ac:dyDescent="0.3">
      <c r="A206" t="str">
        <f t="shared" ref="A206:I206" si="283">A181</f>
        <v>DHL</v>
      </c>
      <c r="B206" s="1" t="s">
        <v>21</v>
      </c>
      <c r="C206" s="1" t="s">
        <v>2309</v>
      </c>
      <c r="D206">
        <v>12376</v>
      </c>
      <c r="E206" t="str">
        <f t="shared" si="283"/>
        <v>Import</v>
      </c>
      <c r="F206" t="str">
        <f t="shared" si="283"/>
        <v>NULL</v>
      </c>
      <c r="G206" t="str">
        <f t="shared" si="283"/>
        <v>US</v>
      </c>
      <c r="H206" t="s">
        <v>2315</v>
      </c>
      <c r="I206" t="str">
        <f t="shared" si="283"/>
        <v>Non-Document</v>
      </c>
      <c r="J206">
        <f t="shared" si="271"/>
        <v>7</v>
      </c>
      <c r="K206">
        <f t="shared" ref="K206:N206" si="284">K181</f>
        <v>5</v>
      </c>
      <c r="L206">
        <f t="shared" si="284"/>
        <v>5.5</v>
      </c>
      <c r="M206">
        <f>INDEX('Express Worldwide Import'!$C$14:$R$114,MATCH(L206,'Express Worldwide Import'!$B$14:$B$114,0),MATCH("Zone "&amp;J206,'Express Worldwide Import'!$C$13:$R$13,0))*1</f>
        <v>37.32</v>
      </c>
      <c r="N206" t="str">
        <f t="shared" si="284"/>
        <v>Flat KG</v>
      </c>
      <c r="O206" t="s">
        <v>2310</v>
      </c>
      <c r="P206" t="str">
        <f>IF(LEFT(N206,3)="Per",INDEX('Express Worldwide Import'!$C$103:$R$103,1,MATCH("Zone "&amp;J206,'Express Worldwide Import'!$C$13:$R$13,0))*1,"NULL")</f>
        <v>NULL</v>
      </c>
      <c r="R206" t="str">
        <f t="shared" si="263"/>
        <v>('DHL','2024-01-01','2024-12-31','12376','Import',NULL,'US','EXPRESS WW (EU)','Non-Document','7',5,5.5,37.32,'Flat KG','AppliedMaterials_2024',NULL),</v>
      </c>
    </row>
    <row r="207" spans="1:18" x14ac:dyDescent="0.3">
      <c r="A207" t="str">
        <f t="shared" ref="A207:I207" si="285">A182</f>
        <v>DHL</v>
      </c>
      <c r="B207" s="1" t="s">
        <v>21</v>
      </c>
      <c r="C207" s="1" t="s">
        <v>2309</v>
      </c>
      <c r="D207">
        <v>12376</v>
      </c>
      <c r="E207" t="str">
        <f t="shared" si="285"/>
        <v>Import</v>
      </c>
      <c r="F207" t="str">
        <f t="shared" si="285"/>
        <v>NULL</v>
      </c>
      <c r="G207" t="str">
        <f t="shared" si="285"/>
        <v>US</v>
      </c>
      <c r="H207" t="s">
        <v>2315</v>
      </c>
      <c r="I207" t="str">
        <f t="shared" si="285"/>
        <v>Non-Document</v>
      </c>
      <c r="J207">
        <f t="shared" si="271"/>
        <v>7</v>
      </c>
      <c r="K207">
        <f t="shared" ref="K207:N207" si="286">K182</f>
        <v>5.5</v>
      </c>
      <c r="L207">
        <f t="shared" si="286"/>
        <v>6</v>
      </c>
      <c r="M207">
        <f>INDEX('Express Worldwide Import'!$C$14:$R$114,MATCH(L207,'Express Worldwide Import'!$B$14:$B$114,0),MATCH("Zone "&amp;J207,'Express Worldwide Import'!$C$13:$R$13,0))*1</f>
        <v>39.03</v>
      </c>
      <c r="N207" t="str">
        <f t="shared" si="286"/>
        <v>Flat KG</v>
      </c>
      <c r="O207" t="s">
        <v>2310</v>
      </c>
      <c r="P207" t="str">
        <f>IF(LEFT(N207,3)="Per",INDEX('Express Worldwide Import'!$C$103:$R$103,1,MATCH("Zone "&amp;J207,'Express Worldwide Import'!$C$13:$R$13,0))*1,"NULL")</f>
        <v>NULL</v>
      </c>
      <c r="R207" t="str">
        <f t="shared" si="263"/>
        <v>('DHL','2024-01-01','2024-12-31','12376','Import',NULL,'US','EXPRESS WW (EU)','Non-Document','7',5.5,6,39.03,'Flat KG','AppliedMaterials_2024',NULL),</v>
      </c>
    </row>
    <row r="208" spans="1:18" x14ac:dyDescent="0.3">
      <c r="A208" t="str">
        <f t="shared" ref="A208:I208" si="287">A183</f>
        <v>DHL</v>
      </c>
      <c r="B208" s="1" t="s">
        <v>21</v>
      </c>
      <c r="C208" s="1" t="s">
        <v>2309</v>
      </c>
      <c r="D208">
        <v>12376</v>
      </c>
      <c r="E208" t="str">
        <f t="shared" si="287"/>
        <v>Import</v>
      </c>
      <c r="F208" t="str">
        <f t="shared" si="287"/>
        <v>NULL</v>
      </c>
      <c r="G208" t="str">
        <f t="shared" si="287"/>
        <v>US</v>
      </c>
      <c r="H208" t="s">
        <v>2315</v>
      </c>
      <c r="I208" t="str">
        <f t="shared" si="287"/>
        <v>Non-Document</v>
      </c>
      <c r="J208">
        <f t="shared" si="271"/>
        <v>7</v>
      </c>
      <c r="K208">
        <f t="shared" ref="K208:N208" si="288">K183</f>
        <v>6</v>
      </c>
      <c r="L208">
        <f t="shared" si="288"/>
        <v>6.5</v>
      </c>
      <c r="M208">
        <f>INDEX('Express Worldwide Import'!$C$14:$R$114,MATCH(L208,'Express Worldwide Import'!$B$14:$B$114,0),MATCH("Zone "&amp;J208,'Express Worldwide Import'!$C$13:$R$13,0))*1</f>
        <v>40.74</v>
      </c>
      <c r="N208" t="str">
        <f t="shared" si="288"/>
        <v>Flat KG</v>
      </c>
      <c r="O208" t="s">
        <v>2310</v>
      </c>
      <c r="P208" t="str">
        <f>IF(LEFT(N208,3)="Per",INDEX('Express Worldwide Import'!$C$103:$R$103,1,MATCH("Zone "&amp;J208,'Express Worldwide Import'!$C$13:$R$13,0))*1,"NULL")</f>
        <v>NULL</v>
      </c>
      <c r="R208" t="str">
        <f t="shared" si="263"/>
        <v>('DHL','2024-01-01','2024-12-31','12376','Import',NULL,'US','EXPRESS WW (EU)','Non-Document','7',6,6.5,40.74,'Flat KG','AppliedMaterials_2024',NULL),</v>
      </c>
    </row>
    <row r="209" spans="1:18" x14ac:dyDescent="0.3">
      <c r="A209" t="str">
        <f t="shared" ref="A209:I209" si="289">A184</f>
        <v>DHL</v>
      </c>
      <c r="B209" s="1" t="s">
        <v>21</v>
      </c>
      <c r="C209" s="1" t="s">
        <v>2309</v>
      </c>
      <c r="D209">
        <v>12376</v>
      </c>
      <c r="E209" t="str">
        <f t="shared" si="289"/>
        <v>Import</v>
      </c>
      <c r="F209" t="str">
        <f t="shared" si="289"/>
        <v>NULL</v>
      </c>
      <c r="G209" t="str">
        <f t="shared" si="289"/>
        <v>US</v>
      </c>
      <c r="H209" t="s">
        <v>2315</v>
      </c>
      <c r="I209" t="str">
        <f t="shared" si="289"/>
        <v>Non-Document</v>
      </c>
      <c r="J209">
        <f t="shared" si="271"/>
        <v>7</v>
      </c>
      <c r="K209">
        <f t="shared" ref="K209:N209" si="290">K184</f>
        <v>6.5</v>
      </c>
      <c r="L209">
        <f t="shared" si="290"/>
        <v>7</v>
      </c>
      <c r="M209">
        <f>INDEX('Express Worldwide Import'!$C$14:$R$114,MATCH(L209,'Express Worldwide Import'!$B$14:$B$114,0),MATCH("Zone "&amp;J209,'Express Worldwide Import'!$C$13:$R$13,0))*1</f>
        <v>42.45</v>
      </c>
      <c r="N209" t="str">
        <f t="shared" si="290"/>
        <v>Flat KG</v>
      </c>
      <c r="O209" t="s">
        <v>2310</v>
      </c>
      <c r="P209" t="str">
        <f>IF(LEFT(N209,3)="Per",INDEX('Express Worldwide Import'!$C$103:$R$103,1,MATCH("Zone "&amp;J209,'Express Worldwide Import'!$C$13:$R$13,0))*1,"NULL")</f>
        <v>NULL</v>
      </c>
      <c r="R209" t="str">
        <f t="shared" si="263"/>
        <v>('DHL','2024-01-01','2024-12-31','12376','Import',NULL,'US','EXPRESS WW (EU)','Non-Document','7',6.5,7,42.45,'Flat KG','AppliedMaterials_2024',NULL),</v>
      </c>
    </row>
    <row r="210" spans="1:18" x14ac:dyDescent="0.3">
      <c r="A210" t="str">
        <f t="shared" ref="A210:I210" si="291">A185</f>
        <v>DHL</v>
      </c>
      <c r="B210" s="1" t="s">
        <v>21</v>
      </c>
      <c r="C210" s="1" t="s">
        <v>2309</v>
      </c>
      <c r="D210">
        <v>12376</v>
      </c>
      <c r="E210" t="str">
        <f t="shared" si="291"/>
        <v>Import</v>
      </c>
      <c r="F210" t="str">
        <f t="shared" si="291"/>
        <v>NULL</v>
      </c>
      <c r="G210" t="str">
        <f t="shared" si="291"/>
        <v>US</v>
      </c>
      <c r="H210" t="s">
        <v>2315</v>
      </c>
      <c r="I210" t="str">
        <f t="shared" si="291"/>
        <v>Non-Document</v>
      </c>
      <c r="J210">
        <f t="shared" si="271"/>
        <v>7</v>
      </c>
      <c r="K210">
        <f t="shared" ref="K210:N210" si="292">K185</f>
        <v>7</v>
      </c>
      <c r="L210">
        <f t="shared" si="292"/>
        <v>7.5</v>
      </c>
      <c r="M210">
        <f>INDEX('Express Worldwide Import'!$C$14:$R$114,MATCH(L210,'Express Worldwide Import'!$B$14:$B$114,0),MATCH("Zone "&amp;J210,'Express Worldwide Import'!$C$13:$R$13,0))*1</f>
        <v>44.16</v>
      </c>
      <c r="N210" t="str">
        <f t="shared" si="292"/>
        <v>Flat KG</v>
      </c>
      <c r="O210" t="s">
        <v>2310</v>
      </c>
      <c r="P210" t="str">
        <f>IF(LEFT(N210,3)="Per",INDEX('Express Worldwide Import'!$C$103:$R$103,1,MATCH("Zone "&amp;J210,'Express Worldwide Import'!$C$13:$R$13,0))*1,"NULL")</f>
        <v>NULL</v>
      </c>
      <c r="R210" t="str">
        <f t="shared" si="263"/>
        <v>('DHL','2024-01-01','2024-12-31','12376','Import',NULL,'US','EXPRESS WW (EU)','Non-Document','7',7,7.5,44.16,'Flat KG','AppliedMaterials_2024',NULL),</v>
      </c>
    </row>
    <row r="211" spans="1:18" x14ac:dyDescent="0.3">
      <c r="A211" t="str">
        <f t="shared" ref="A211:I211" si="293">A186</f>
        <v>DHL</v>
      </c>
      <c r="B211" s="1" t="s">
        <v>21</v>
      </c>
      <c r="C211" s="1" t="s">
        <v>2309</v>
      </c>
      <c r="D211">
        <v>12376</v>
      </c>
      <c r="E211" t="str">
        <f t="shared" si="293"/>
        <v>Import</v>
      </c>
      <c r="F211" t="str">
        <f t="shared" si="293"/>
        <v>NULL</v>
      </c>
      <c r="G211" t="str">
        <f t="shared" si="293"/>
        <v>US</v>
      </c>
      <c r="H211" t="s">
        <v>2315</v>
      </c>
      <c r="I211" t="str">
        <f t="shared" si="293"/>
        <v>Non-Document</v>
      </c>
      <c r="J211">
        <f t="shared" si="271"/>
        <v>7</v>
      </c>
      <c r="K211">
        <f t="shared" ref="K211:N211" si="294">K186</f>
        <v>7.5</v>
      </c>
      <c r="L211">
        <f t="shared" si="294"/>
        <v>8</v>
      </c>
      <c r="M211">
        <f>INDEX('Express Worldwide Import'!$C$14:$R$114,MATCH(L211,'Express Worldwide Import'!$B$14:$B$114,0),MATCH("Zone "&amp;J211,'Express Worldwide Import'!$C$13:$R$13,0))*1</f>
        <v>45.87</v>
      </c>
      <c r="N211" t="str">
        <f t="shared" si="294"/>
        <v>Flat KG</v>
      </c>
      <c r="O211" t="s">
        <v>2310</v>
      </c>
      <c r="P211" t="str">
        <f>IF(LEFT(N211,3)="Per",INDEX('Express Worldwide Import'!$C$103:$R$103,1,MATCH("Zone "&amp;J211,'Express Worldwide Import'!$C$13:$R$13,0))*1,"NULL")</f>
        <v>NULL</v>
      </c>
      <c r="R211" t="str">
        <f t="shared" si="263"/>
        <v>('DHL','2024-01-01','2024-12-31','12376','Import',NULL,'US','EXPRESS WW (EU)','Non-Document','7',7.5,8,45.87,'Flat KG','AppliedMaterials_2024',NULL),</v>
      </c>
    </row>
    <row r="212" spans="1:18" x14ac:dyDescent="0.3">
      <c r="A212" t="str">
        <f t="shared" ref="A212:I212" si="295">A187</f>
        <v>DHL</v>
      </c>
      <c r="B212" s="1" t="s">
        <v>21</v>
      </c>
      <c r="C212" s="1" t="s">
        <v>2309</v>
      </c>
      <c r="D212">
        <v>12376</v>
      </c>
      <c r="E212" t="str">
        <f t="shared" si="295"/>
        <v>Import</v>
      </c>
      <c r="F212" t="str">
        <f t="shared" si="295"/>
        <v>NULL</v>
      </c>
      <c r="G212" t="str">
        <f t="shared" si="295"/>
        <v>US</v>
      </c>
      <c r="H212" t="s">
        <v>2315</v>
      </c>
      <c r="I212" t="str">
        <f t="shared" si="295"/>
        <v>Non-Document</v>
      </c>
      <c r="J212">
        <f t="shared" si="271"/>
        <v>7</v>
      </c>
      <c r="K212">
        <f t="shared" ref="K212:N212" si="296">K187</f>
        <v>8</v>
      </c>
      <c r="L212">
        <f t="shared" si="296"/>
        <v>8.5</v>
      </c>
      <c r="M212">
        <f>INDEX('Express Worldwide Import'!$C$14:$R$114,MATCH(L212,'Express Worldwide Import'!$B$14:$B$114,0),MATCH("Zone "&amp;J212,'Express Worldwide Import'!$C$13:$R$13,0))*1</f>
        <v>47.58</v>
      </c>
      <c r="N212" t="str">
        <f t="shared" si="296"/>
        <v>Flat KG</v>
      </c>
      <c r="O212" t="s">
        <v>2310</v>
      </c>
      <c r="P212" t="str">
        <f>IF(LEFT(N212,3)="Per",INDEX('Express Worldwide Import'!$C$103:$R$103,1,MATCH("Zone "&amp;J212,'Express Worldwide Import'!$C$13:$R$13,0))*1,"NULL")</f>
        <v>NULL</v>
      </c>
      <c r="R212" t="str">
        <f t="shared" si="263"/>
        <v>('DHL','2024-01-01','2024-12-31','12376','Import',NULL,'US','EXPRESS WW (EU)','Non-Document','7',8,8.5,47.58,'Flat KG','AppliedMaterials_2024',NULL),</v>
      </c>
    </row>
    <row r="213" spans="1:18" x14ac:dyDescent="0.3">
      <c r="A213" t="str">
        <f t="shared" ref="A213:I213" si="297">A188</f>
        <v>DHL</v>
      </c>
      <c r="B213" s="1" t="s">
        <v>21</v>
      </c>
      <c r="C213" s="1" t="s">
        <v>2309</v>
      </c>
      <c r="D213">
        <v>12376</v>
      </c>
      <c r="E213" t="str">
        <f t="shared" si="297"/>
        <v>Import</v>
      </c>
      <c r="F213" t="str">
        <f t="shared" si="297"/>
        <v>NULL</v>
      </c>
      <c r="G213" t="str">
        <f t="shared" si="297"/>
        <v>US</v>
      </c>
      <c r="H213" t="s">
        <v>2315</v>
      </c>
      <c r="I213" t="str">
        <f t="shared" si="297"/>
        <v>Non-Document</v>
      </c>
      <c r="J213">
        <f t="shared" si="271"/>
        <v>7</v>
      </c>
      <c r="K213">
        <f t="shared" ref="K213:N213" si="298">K188</f>
        <v>8.5</v>
      </c>
      <c r="L213">
        <f t="shared" si="298"/>
        <v>9</v>
      </c>
      <c r="M213">
        <f>INDEX('Express Worldwide Import'!$C$14:$R$114,MATCH(L213,'Express Worldwide Import'!$B$14:$B$114,0),MATCH("Zone "&amp;J213,'Express Worldwide Import'!$C$13:$R$13,0))*1</f>
        <v>49.29</v>
      </c>
      <c r="N213" t="str">
        <f t="shared" si="298"/>
        <v>Flat KG</v>
      </c>
      <c r="O213" t="s">
        <v>2310</v>
      </c>
      <c r="P213" t="str">
        <f>IF(LEFT(N213,3)="Per",INDEX('Express Worldwide Import'!$C$103:$R$103,1,MATCH("Zone "&amp;J213,'Express Worldwide Import'!$C$13:$R$13,0))*1,"NULL")</f>
        <v>NULL</v>
      </c>
      <c r="R213" t="str">
        <f t="shared" si="263"/>
        <v>('DHL','2024-01-01','2024-12-31','12376','Import',NULL,'US','EXPRESS WW (EU)','Non-Document','7',8.5,9,49.29,'Flat KG','AppliedMaterials_2024',NULL),</v>
      </c>
    </row>
    <row r="214" spans="1:18" x14ac:dyDescent="0.3">
      <c r="A214" t="str">
        <f t="shared" ref="A214:I214" si="299">A189</f>
        <v>DHL</v>
      </c>
      <c r="B214" s="1" t="s">
        <v>21</v>
      </c>
      <c r="C214" s="1" t="s">
        <v>2309</v>
      </c>
      <c r="D214">
        <v>12376</v>
      </c>
      <c r="E214" t="str">
        <f t="shared" si="299"/>
        <v>Import</v>
      </c>
      <c r="F214" t="str">
        <f t="shared" si="299"/>
        <v>NULL</v>
      </c>
      <c r="G214" t="str">
        <f t="shared" si="299"/>
        <v>US</v>
      </c>
      <c r="H214" t="s">
        <v>2315</v>
      </c>
      <c r="I214" t="str">
        <f t="shared" si="299"/>
        <v>Non-Document</v>
      </c>
      <c r="J214">
        <f t="shared" si="271"/>
        <v>7</v>
      </c>
      <c r="K214">
        <f t="shared" ref="K214:N214" si="300">K189</f>
        <v>9</v>
      </c>
      <c r="L214">
        <f t="shared" si="300"/>
        <v>9.5</v>
      </c>
      <c r="M214">
        <f>INDEX('Express Worldwide Import'!$C$14:$R$114,MATCH(L214,'Express Worldwide Import'!$B$14:$B$114,0),MATCH("Zone "&amp;J214,'Express Worldwide Import'!$C$13:$R$13,0))*1</f>
        <v>51</v>
      </c>
      <c r="N214" t="str">
        <f t="shared" si="300"/>
        <v>Flat KG</v>
      </c>
      <c r="O214" t="s">
        <v>2310</v>
      </c>
      <c r="P214" t="str">
        <f>IF(LEFT(N214,3)="Per",INDEX('Express Worldwide Import'!$C$103:$R$103,1,MATCH("Zone "&amp;J214,'Express Worldwide Import'!$C$13:$R$13,0))*1,"NULL")</f>
        <v>NULL</v>
      </c>
      <c r="R214" t="str">
        <f t="shared" si="263"/>
        <v>('DHL','2024-01-01','2024-12-31','12376','Import',NULL,'US','EXPRESS WW (EU)','Non-Document','7',9,9.5,51,'Flat KG','AppliedMaterials_2024',NULL),</v>
      </c>
    </row>
    <row r="215" spans="1:18" x14ac:dyDescent="0.3">
      <c r="A215" t="str">
        <f t="shared" ref="A215:I215" si="301">A190</f>
        <v>DHL</v>
      </c>
      <c r="B215" s="1" t="s">
        <v>21</v>
      </c>
      <c r="C215" s="1" t="s">
        <v>2309</v>
      </c>
      <c r="D215">
        <v>12376</v>
      </c>
      <c r="E215" t="str">
        <f t="shared" si="301"/>
        <v>Import</v>
      </c>
      <c r="F215" t="str">
        <f t="shared" si="301"/>
        <v>NULL</v>
      </c>
      <c r="G215" t="str">
        <f t="shared" si="301"/>
        <v>US</v>
      </c>
      <c r="H215" t="s">
        <v>2315</v>
      </c>
      <c r="I215" t="str">
        <f t="shared" si="301"/>
        <v>Non-Document</v>
      </c>
      <c r="J215">
        <f t="shared" si="271"/>
        <v>7</v>
      </c>
      <c r="K215">
        <f t="shared" ref="K215:N215" si="302">K190</f>
        <v>9.5</v>
      </c>
      <c r="L215">
        <f t="shared" si="302"/>
        <v>10</v>
      </c>
      <c r="M215">
        <f>INDEX('Express Worldwide Import'!$C$14:$R$114,MATCH(L215,'Express Worldwide Import'!$B$14:$B$114,0),MATCH("Zone "&amp;J215,'Express Worldwide Import'!$C$13:$R$13,0))*1</f>
        <v>52.71</v>
      </c>
      <c r="N215" t="str">
        <f t="shared" si="302"/>
        <v>Flat KG</v>
      </c>
      <c r="O215" t="s">
        <v>2310</v>
      </c>
      <c r="P215" t="str">
        <f>IF(LEFT(N215,3)="Per",INDEX('Express Worldwide Import'!$C$103:$R$103,1,MATCH("Zone "&amp;J215,'Express Worldwide Import'!$C$13:$R$13,0))*1,"NULL")</f>
        <v>NULL</v>
      </c>
      <c r="R215" t="str">
        <f t="shared" si="263"/>
        <v>('DHL','2024-01-01','2024-12-31','12376','Import',NULL,'US','EXPRESS WW (EU)','Non-Document','7',9.5,10,52.71,'Flat KG','AppliedMaterials_2024',NULL),</v>
      </c>
    </row>
    <row r="216" spans="1:18" x14ac:dyDescent="0.3">
      <c r="A216" t="str">
        <f t="shared" ref="A216:I216" si="303">A191</f>
        <v>DHL</v>
      </c>
      <c r="B216" s="1" t="s">
        <v>21</v>
      </c>
      <c r="C216" s="1" t="s">
        <v>2309</v>
      </c>
      <c r="D216">
        <v>12376</v>
      </c>
      <c r="E216" t="str">
        <f t="shared" si="303"/>
        <v>Import</v>
      </c>
      <c r="F216" t="str">
        <f t="shared" si="303"/>
        <v>NULL</v>
      </c>
      <c r="G216" t="str">
        <f t="shared" si="303"/>
        <v>US</v>
      </c>
      <c r="H216" t="s">
        <v>2315</v>
      </c>
      <c r="I216" t="str">
        <f t="shared" si="303"/>
        <v>Non-Document</v>
      </c>
      <c r="J216">
        <f t="shared" si="271"/>
        <v>7</v>
      </c>
      <c r="K216">
        <f t="shared" ref="K216:N216" si="304">K191</f>
        <v>10</v>
      </c>
      <c r="L216">
        <f t="shared" si="304"/>
        <v>20</v>
      </c>
      <c r="M216">
        <f>INDEX('Express Worldwide Import'!$C$14:$R$114,MATCH(L216,'Express Worldwide Import'!$B$14:$B$114,0),MATCH("Zone "&amp;J216,'Express Worldwide Import'!$C$13:$R$13,0))*1</f>
        <v>0.79</v>
      </c>
      <c r="N216" t="str">
        <f t="shared" si="304"/>
        <v>Per0.5KG_A</v>
      </c>
      <c r="O216" t="s">
        <v>2310</v>
      </c>
      <c r="P216">
        <f>M215</f>
        <v>52.71</v>
      </c>
      <c r="R216" t="str">
        <f t="shared" si="263"/>
        <v>('DHL','2024-01-01','2024-12-31','12376','Import',NULL,'US','EXPRESS WW (EU)','Non-Document','7',10,20,0.79,'Per0.5KG_A','AppliedMaterials_2024',52.71),</v>
      </c>
    </row>
    <row r="217" spans="1:18" x14ac:dyDescent="0.3">
      <c r="A217" t="str">
        <f t="shared" ref="A217:I217" si="305">A192</f>
        <v>DHL</v>
      </c>
      <c r="B217" s="1" t="s">
        <v>21</v>
      </c>
      <c r="C217" s="1" t="s">
        <v>2309</v>
      </c>
      <c r="D217">
        <v>12376</v>
      </c>
      <c r="E217" t="str">
        <f t="shared" si="305"/>
        <v>Import</v>
      </c>
      <c r="F217" t="str">
        <f t="shared" si="305"/>
        <v>NULL</v>
      </c>
      <c r="G217" t="str">
        <f t="shared" si="305"/>
        <v>US</v>
      </c>
      <c r="H217" t="s">
        <v>2315</v>
      </c>
      <c r="I217" t="str">
        <f t="shared" si="305"/>
        <v>Non-Document</v>
      </c>
      <c r="J217">
        <f t="shared" si="271"/>
        <v>7</v>
      </c>
      <c r="K217">
        <f t="shared" ref="K217:N217" si="306">K192</f>
        <v>20</v>
      </c>
      <c r="L217">
        <f t="shared" si="306"/>
        <v>30</v>
      </c>
      <c r="M217">
        <f>INDEX('Express Worldwide Import'!$C$14:$R$114,MATCH(L217,'Express Worldwide Import'!$B$14:$B$114,0),MATCH("Zone "&amp;J217,'Express Worldwide Import'!$C$13:$R$13,0))*1</f>
        <v>1.19</v>
      </c>
      <c r="N217" t="str">
        <f t="shared" si="306"/>
        <v>Per0.5KG_A</v>
      </c>
      <c r="O217" t="s">
        <v>2310</v>
      </c>
      <c r="P217">
        <f t="shared" ref="P217:P220" si="307">P216+(L216-K216)*2*M216</f>
        <v>68.510000000000005</v>
      </c>
      <c r="R217" t="str">
        <f t="shared" si="263"/>
        <v>('DHL','2024-01-01','2024-12-31','12376','Import',NULL,'US','EXPRESS WW (EU)','Non-Document','7',20,30,1.19,'Per0.5KG_A','AppliedMaterials_2024',68.51),</v>
      </c>
    </row>
    <row r="218" spans="1:18" x14ac:dyDescent="0.3">
      <c r="A218" t="str">
        <f t="shared" ref="A218:I218" si="308">A193</f>
        <v>DHL</v>
      </c>
      <c r="B218" s="1" t="s">
        <v>21</v>
      </c>
      <c r="C218" s="1" t="s">
        <v>2309</v>
      </c>
      <c r="D218">
        <v>12376</v>
      </c>
      <c r="E218" t="str">
        <f t="shared" si="308"/>
        <v>Import</v>
      </c>
      <c r="F218" t="str">
        <f t="shared" si="308"/>
        <v>NULL</v>
      </c>
      <c r="G218" t="str">
        <f t="shared" si="308"/>
        <v>US</v>
      </c>
      <c r="H218" t="s">
        <v>2315</v>
      </c>
      <c r="I218" t="str">
        <f t="shared" si="308"/>
        <v>Non-Document</v>
      </c>
      <c r="J218">
        <f t="shared" si="271"/>
        <v>7</v>
      </c>
      <c r="K218">
        <f t="shared" ref="K218:N218" si="309">K193</f>
        <v>30</v>
      </c>
      <c r="L218">
        <f t="shared" si="309"/>
        <v>70</v>
      </c>
      <c r="M218">
        <f>INDEX('Express Worldwide Import'!$C$14:$R$114,MATCH(L218,'Express Worldwide Import'!$B$14:$B$114,0),MATCH("Zone "&amp;J218,'Express Worldwide Import'!$C$13:$R$13,0))*1</f>
        <v>1.47</v>
      </c>
      <c r="N218" t="str">
        <f t="shared" si="309"/>
        <v>Per0.5KG_A</v>
      </c>
      <c r="O218" t="s">
        <v>2310</v>
      </c>
      <c r="P218">
        <f t="shared" si="307"/>
        <v>92.31</v>
      </c>
      <c r="R218" t="str">
        <f t="shared" si="263"/>
        <v>('DHL','2024-01-01','2024-12-31','12376','Import',NULL,'US','EXPRESS WW (EU)','Non-Document','7',30,70,1.47,'Per0.5KG_A','AppliedMaterials_2024',92.31),</v>
      </c>
    </row>
    <row r="219" spans="1:18" x14ac:dyDescent="0.3">
      <c r="A219" t="str">
        <f t="shared" ref="A219:I219" si="310">A194</f>
        <v>DHL</v>
      </c>
      <c r="B219" s="1" t="s">
        <v>21</v>
      </c>
      <c r="C219" s="1" t="s">
        <v>2309</v>
      </c>
      <c r="D219">
        <v>12376</v>
      </c>
      <c r="E219" t="str">
        <f t="shared" si="310"/>
        <v>Import</v>
      </c>
      <c r="F219" t="str">
        <f t="shared" si="310"/>
        <v>NULL</v>
      </c>
      <c r="G219" t="str">
        <f t="shared" si="310"/>
        <v>US</v>
      </c>
      <c r="H219" t="s">
        <v>2315</v>
      </c>
      <c r="I219" t="str">
        <f t="shared" si="310"/>
        <v>Non-Document</v>
      </c>
      <c r="J219">
        <f t="shared" si="271"/>
        <v>7</v>
      </c>
      <c r="K219">
        <f t="shared" ref="K219:N219" si="311">K194</f>
        <v>70</v>
      </c>
      <c r="L219">
        <f t="shared" si="311"/>
        <v>300</v>
      </c>
      <c r="M219">
        <f>INDEX('Express Worldwide Import'!$C$14:$R$114,MATCH(L219,'Express Worldwide Import'!$B$14:$B$114,0),MATCH("Zone "&amp;J219,'Express Worldwide Import'!$C$13:$R$13,0))*1</f>
        <v>2.5</v>
      </c>
      <c r="N219" t="str">
        <f t="shared" si="311"/>
        <v>Per0.5KG_A</v>
      </c>
      <c r="O219" t="s">
        <v>2310</v>
      </c>
      <c r="P219">
        <f t="shared" si="307"/>
        <v>209.91</v>
      </c>
      <c r="R219" t="str">
        <f t="shared" si="263"/>
        <v>('DHL','2024-01-01','2024-12-31','12376','Import',NULL,'US','EXPRESS WW (EU)','Non-Document','7',70,300,2.5,'Per0.5KG_A','AppliedMaterials_2024',209.91),</v>
      </c>
    </row>
    <row r="220" spans="1:18" x14ac:dyDescent="0.3">
      <c r="A220" t="str">
        <f t="shared" ref="A220:I220" si="312">A195</f>
        <v>DHL</v>
      </c>
      <c r="B220" s="1" t="s">
        <v>21</v>
      </c>
      <c r="C220" s="1" t="s">
        <v>2309</v>
      </c>
      <c r="D220">
        <v>12376</v>
      </c>
      <c r="E220" t="str">
        <f t="shared" si="312"/>
        <v>Import</v>
      </c>
      <c r="F220" t="str">
        <f t="shared" si="312"/>
        <v>NULL</v>
      </c>
      <c r="G220" t="str">
        <f t="shared" si="312"/>
        <v>US</v>
      </c>
      <c r="H220" t="s">
        <v>2315</v>
      </c>
      <c r="I220" t="str">
        <f t="shared" si="312"/>
        <v>Non-Document</v>
      </c>
      <c r="J220">
        <f t="shared" si="271"/>
        <v>7</v>
      </c>
      <c r="K220">
        <f t="shared" ref="K220:N220" si="313">K195</f>
        <v>300</v>
      </c>
      <c r="L220">
        <f t="shared" si="313"/>
        <v>99999</v>
      </c>
      <c r="M220">
        <f>INDEX('Express Worldwide Import'!$C$14:$R$114,MATCH(L220,'Express Worldwide Import'!$B$14:$B$114,0),MATCH("Zone "&amp;J220,'Express Worldwide Import'!$C$13:$R$13,0))*1</f>
        <v>2.37</v>
      </c>
      <c r="N220" t="str">
        <f t="shared" si="313"/>
        <v>Per0.5KG_A</v>
      </c>
      <c r="O220" t="s">
        <v>2310</v>
      </c>
      <c r="P220">
        <f t="shared" si="307"/>
        <v>1359.91</v>
      </c>
      <c r="R220" t="str">
        <f t="shared" si="263"/>
        <v>('DHL','2024-01-01','2024-12-31','12376','Import',NULL,'US','EXPRESS WW (EU)','Non-Document','7',300,99999,2.37,'Per0.5KG_A','AppliedMaterials_2024',1359.91),</v>
      </c>
    </row>
    <row r="221" spans="1:18" x14ac:dyDescent="0.3">
      <c r="A221" t="str">
        <f t="shared" ref="A221:I221" si="314">A196</f>
        <v>DHL</v>
      </c>
      <c r="B221" s="1" t="s">
        <v>21</v>
      </c>
      <c r="C221" s="1" t="s">
        <v>2309</v>
      </c>
      <c r="D221">
        <v>12376</v>
      </c>
      <c r="E221" t="str">
        <f t="shared" si="314"/>
        <v>Import</v>
      </c>
      <c r="F221" t="str">
        <f t="shared" si="314"/>
        <v>NULL</v>
      </c>
      <c r="G221" t="str">
        <f t="shared" si="314"/>
        <v>US</v>
      </c>
      <c r="H221" t="s">
        <v>2315</v>
      </c>
      <c r="I221" t="str">
        <f t="shared" si="314"/>
        <v>Non-Document</v>
      </c>
      <c r="J221">
        <f t="shared" si="271"/>
        <v>8</v>
      </c>
      <c r="K221">
        <f t="shared" ref="K221:N221" si="315">K196</f>
        <v>0</v>
      </c>
      <c r="L221">
        <f t="shared" si="315"/>
        <v>0.5</v>
      </c>
      <c r="M221">
        <f>INDEX('Express Worldwide Import'!$C$14:$R$114,MATCH(L221,'Express Worldwide Import'!$B$14:$B$114,0),MATCH("Zone "&amp;J221,'Express Worldwide Import'!$C$13:$R$13,0))*1</f>
        <v>23.97</v>
      </c>
      <c r="N221" t="str">
        <f t="shared" si="315"/>
        <v>Flat KG</v>
      </c>
      <c r="O221" t="s">
        <v>2310</v>
      </c>
      <c r="P221" t="str">
        <f>IF(LEFT(N221,3)="Per",INDEX('Express Worldwide Import'!$C$103:$R$103,1,MATCH("Zone "&amp;J221,'Express Worldwide Import'!$C$13:$R$13,0))*1,"NULL")</f>
        <v>NULL</v>
      </c>
      <c r="R221" t="str">
        <f t="shared" si="263"/>
        <v>('DHL','2024-01-01','2024-12-31','12376','Import',NULL,'US','EXPRESS WW (EU)','Non-Document','8',0,0.5,23.97,'Flat KG','AppliedMaterials_2024',NULL),</v>
      </c>
    </row>
    <row r="222" spans="1:18" x14ac:dyDescent="0.3">
      <c r="A222" t="str">
        <f t="shared" ref="A222:I222" si="316">A197</f>
        <v>DHL</v>
      </c>
      <c r="B222" s="1" t="s">
        <v>21</v>
      </c>
      <c r="C222" s="1" t="s">
        <v>2309</v>
      </c>
      <c r="D222">
        <v>12376</v>
      </c>
      <c r="E222" t="str">
        <f t="shared" si="316"/>
        <v>Import</v>
      </c>
      <c r="F222" t="str">
        <f t="shared" si="316"/>
        <v>NULL</v>
      </c>
      <c r="G222" t="str">
        <f t="shared" si="316"/>
        <v>US</v>
      </c>
      <c r="H222" t="s">
        <v>2315</v>
      </c>
      <c r="I222" t="str">
        <f t="shared" si="316"/>
        <v>Non-Document</v>
      </c>
      <c r="J222">
        <f t="shared" si="271"/>
        <v>8</v>
      </c>
      <c r="K222">
        <f t="shared" ref="K222:N222" si="317">K197</f>
        <v>0.5</v>
      </c>
      <c r="L222">
        <f t="shared" si="317"/>
        <v>1</v>
      </c>
      <c r="M222">
        <f>INDEX('Express Worldwide Import'!$C$14:$R$114,MATCH(L222,'Express Worldwide Import'!$B$14:$B$114,0),MATCH("Zone "&amp;J222,'Express Worldwide Import'!$C$13:$R$13,0))*1</f>
        <v>26.65</v>
      </c>
      <c r="N222" t="str">
        <f t="shared" si="317"/>
        <v>Flat KG</v>
      </c>
      <c r="O222" t="s">
        <v>2310</v>
      </c>
      <c r="P222" t="str">
        <f>IF(LEFT(N222,3)="Per",INDEX('Express Worldwide Import'!$C$103:$R$103,1,MATCH("Zone "&amp;J222,'Express Worldwide Import'!$C$13:$R$13,0))*1,"NULL")</f>
        <v>NULL</v>
      </c>
      <c r="R222" t="str">
        <f t="shared" si="263"/>
        <v>('DHL','2024-01-01','2024-12-31','12376','Import',NULL,'US','EXPRESS WW (EU)','Non-Document','8',0.5,1,26.65,'Flat KG','AppliedMaterials_2024',NULL),</v>
      </c>
    </row>
    <row r="223" spans="1:18" x14ac:dyDescent="0.3">
      <c r="A223" t="str">
        <f t="shared" ref="A223:I223" si="318">A198</f>
        <v>DHL</v>
      </c>
      <c r="B223" s="1" t="s">
        <v>21</v>
      </c>
      <c r="C223" s="1" t="s">
        <v>2309</v>
      </c>
      <c r="D223">
        <v>12376</v>
      </c>
      <c r="E223" t="str">
        <f t="shared" si="318"/>
        <v>Import</v>
      </c>
      <c r="F223" t="str">
        <f t="shared" si="318"/>
        <v>NULL</v>
      </c>
      <c r="G223" t="str">
        <f t="shared" si="318"/>
        <v>US</v>
      </c>
      <c r="H223" t="s">
        <v>2315</v>
      </c>
      <c r="I223" t="str">
        <f t="shared" si="318"/>
        <v>Non-Document</v>
      </c>
      <c r="J223">
        <f t="shared" si="271"/>
        <v>8</v>
      </c>
      <c r="K223">
        <f t="shared" ref="K223:N223" si="319">K198</f>
        <v>1</v>
      </c>
      <c r="L223">
        <f t="shared" si="319"/>
        <v>1.5</v>
      </c>
      <c r="M223">
        <f>INDEX('Express Worldwide Import'!$C$14:$R$114,MATCH(L223,'Express Worldwide Import'!$B$14:$B$114,0),MATCH("Zone "&amp;J223,'Express Worldwide Import'!$C$13:$R$13,0))*1</f>
        <v>28.79</v>
      </c>
      <c r="N223" t="str">
        <f t="shared" si="319"/>
        <v>Flat KG</v>
      </c>
      <c r="O223" t="s">
        <v>2310</v>
      </c>
      <c r="P223" t="str">
        <f>IF(LEFT(N223,3)="Per",INDEX('Express Worldwide Import'!$C$103:$R$103,1,MATCH("Zone "&amp;J223,'Express Worldwide Import'!$C$13:$R$13,0))*1,"NULL")</f>
        <v>NULL</v>
      </c>
      <c r="R223" t="str">
        <f t="shared" si="263"/>
        <v>('DHL','2024-01-01','2024-12-31','12376','Import',NULL,'US','EXPRESS WW (EU)','Non-Document','8',1,1.5,28.79,'Flat KG','AppliedMaterials_2024',NULL),</v>
      </c>
    </row>
    <row r="224" spans="1:18" x14ac:dyDescent="0.3">
      <c r="A224" t="str">
        <f t="shared" ref="A224:I224" si="320">A199</f>
        <v>DHL</v>
      </c>
      <c r="B224" s="1" t="s">
        <v>21</v>
      </c>
      <c r="C224" s="1" t="s">
        <v>2309</v>
      </c>
      <c r="D224">
        <v>12376</v>
      </c>
      <c r="E224" t="str">
        <f t="shared" si="320"/>
        <v>Import</v>
      </c>
      <c r="F224" t="str">
        <f t="shared" si="320"/>
        <v>NULL</v>
      </c>
      <c r="G224" t="str">
        <f t="shared" si="320"/>
        <v>US</v>
      </c>
      <c r="H224" t="s">
        <v>2315</v>
      </c>
      <c r="I224" t="str">
        <f t="shared" si="320"/>
        <v>Non-Document</v>
      </c>
      <c r="J224">
        <f t="shared" si="271"/>
        <v>8</v>
      </c>
      <c r="K224">
        <f t="shared" ref="K224:N224" si="321">K199</f>
        <v>1.5</v>
      </c>
      <c r="L224">
        <f t="shared" si="321"/>
        <v>2</v>
      </c>
      <c r="M224">
        <f>INDEX('Express Worldwide Import'!$C$14:$R$114,MATCH(L224,'Express Worldwide Import'!$B$14:$B$114,0),MATCH("Zone "&amp;J224,'Express Worldwide Import'!$C$13:$R$13,0))*1</f>
        <v>30.93</v>
      </c>
      <c r="N224" t="str">
        <f t="shared" si="321"/>
        <v>Flat KG</v>
      </c>
      <c r="O224" t="s">
        <v>2310</v>
      </c>
      <c r="P224" t="str">
        <f>IF(LEFT(N224,3)="Per",INDEX('Express Worldwide Import'!$C$103:$R$103,1,MATCH("Zone "&amp;J224,'Express Worldwide Import'!$C$13:$R$13,0))*1,"NULL")</f>
        <v>NULL</v>
      </c>
      <c r="R224" t="str">
        <f t="shared" si="263"/>
        <v>('DHL','2024-01-01','2024-12-31','12376','Import',NULL,'US','EXPRESS WW (EU)','Non-Document','8',1.5,2,30.93,'Flat KG','AppliedMaterials_2024',NULL),</v>
      </c>
    </row>
    <row r="225" spans="1:18" x14ac:dyDescent="0.3">
      <c r="A225" t="str">
        <f t="shared" ref="A225:I225" si="322">A200</f>
        <v>DHL</v>
      </c>
      <c r="B225" s="1" t="s">
        <v>21</v>
      </c>
      <c r="C225" s="1" t="s">
        <v>2309</v>
      </c>
      <c r="D225">
        <v>12376</v>
      </c>
      <c r="E225" t="str">
        <f t="shared" si="322"/>
        <v>Import</v>
      </c>
      <c r="F225" t="str">
        <f t="shared" si="322"/>
        <v>NULL</v>
      </c>
      <c r="G225" t="str">
        <f t="shared" si="322"/>
        <v>US</v>
      </c>
      <c r="H225" t="s">
        <v>2315</v>
      </c>
      <c r="I225" t="str">
        <f t="shared" si="322"/>
        <v>Non-Document</v>
      </c>
      <c r="J225">
        <f t="shared" si="271"/>
        <v>8</v>
      </c>
      <c r="K225">
        <f t="shared" ref="K225:N225" si="323">K200</f>
        <v>2</v>
      </c>
      <c r="L225">
        <f t="shared" si="323"/>
        <v>2.5</v>
      </c>
      <c r="M225">
        <f>INDEX('Express Worldwide Import'!$C$14:$R$114,MATCH(L225,'Express Worldwide Import'!$B$14:$B$114,0),MATCH("Zone "&amp;J225,'Express Worldwide Import'!$C$13:$R$13,0))*1</f>
        <v>32.6</v>
      </c>
      <c r="N225" t="str">
        <f t="shared" si="323"/>
        <v>Flat KG</v>
      </c>
      <c r="O225" t="s">
        <v>2310</v>
      </c>
      <c r="P225" t="str">
        <f>IF(LEFT(N225,3)="Per",INDEX('Express Worldwide Import'!$C$103:$R$103,1,MATCH("Zone "&amp;J225,'Express Worldwide Import'!$C$13:$R$13,0))*1,"NULL")</f>
        <v>NULL</v>
      </c>
      <c r="R225" t="str">
        <f t="shared" si="263"/>
        <v>('DHL','2024-01-01','2024-12-31','12376','Import',NULL,'US','EXPRESS WW (EU)','Non-Document','8',2,2.5,32.6,'Flat KG','AppliedMaterials_2024',NULL),</v>
      </c>
    </row>
    <row r="226" spans="1:18" x14ac:dyDescent="0.3">
      <c r="A226" t="str">
        <f t="shared" ref="A226:I226" si="324">A201</f>
        <v>DHL</v>
      </c>
      <c r="B226" s="1" t="s">
        <v>21</v>
      </c>
      <c r="C226" s="1" t="s">
        <v>2309</v>
      </c>
      <c r="D226">
        <v>12376</v>
      </c>
      <c r="E226" t="str">
        <f t="shared" si="324"/>
        <v>Import</v>
      </c>
      <c r="F226" t="str">
        <f t="shared" si="324"/>
        <v>NULL</v>
      </c>
      <c r="G226" t="str">
        <f t="shared" si="324"/>
        <v>US</v>
      </c>
      <c r="H226" t="s">
        <v>2315</v>
      </c>
      <c r="I226" t="str">
        <f t="shared" si="324"/>
        <v>Non-Document</v>
      </c>
      <c r="J226">
        <f t="shared" si="271"/>
        <v>8</v>
      </c>
      <c r="K226">
        <f t="shared" ref="K226:N226" si="325">K201</f>
        <v>2.5</v>
      </c>
      <c r="L226">
        <f t="shared" si="325"/>
        <v>3</v>
      </c>
      <c r="M226">
        <f>INDEX('Express Worldwide Import'!$C$14:$R$114,MATCH(L226,'Express Worldwide Import'!$B$14:$B$114,0),MATCH("Zone "&amp;J226,'Express Worldwide Import'!$C$13:$R$13,0))*1</f>
        <v>34.69</v>
      </c>
      <c r="N226" t="str">
        <f t="shared" si="325"/>
        <v>Flat KG</v>
      </c>
      <c r="O226" t="s">
        <v>2310</v>
      </c>
      <c r="P226" t="str">
        <f>IF(LEFT(N226,3)="Per",INDEX('Express Worldwide Import'!$C$103:$R$103,1,MATCH("Zone "&amp;J226,'Express Worldwide Import'!$C$13:$R$13,0))*1,"NULL")</f>
        <v>NULL</v>
      </c>
      <c r="R226" t="str">
        <f t="shared" si="263"/>
        <v>('DHL','2024-01-01','2024-12-31','12376','Import',NULL,'US','EXPRESS WW (EU)','Non-Document','8',2.5,3,34.69,'Flat KG','AppliedMaterials_2024',NULL),</v>
      </c>
    </row>
    <row r="227" spans="1:18" x14ac:dyDescent="0.3">
      <c r="A227" t="str">
        <f t="shared" ref="A227:I227" si="326">A202</f>
        <v>DHL</v>
      </c>
      <c r="B227" s="1" t="s">
        <v>21</v>
      </c>
      <c r="C227" s="1" t="s">
        <v>2309</v>
      </c>
      <c r="D227">
        <v>12376</v>
      </c>
      <c r="E227" t="str">
        <f t="shared" si="326"/>
        <v>Import</v>
      </c>
      <c r="F227" t="str">
        <f t="shared" si="326"/>
        <v>NULL</v>
      </c>
      <c r="G227" t="str">
        <f t="shared" si="326"/>
        <v>US</v>
      </c>
      <c r="H227" t="s">
        <v>2315</v>
      </c>
      <c r="I227" t="str">
        <f t="shared" si="326"/>
        <v>Non-Document</v>
      </c>
      <c r="J227">
        <f t="shared" si="271"/>
        <v>8</v>
      </c>
      <c r="K227">
        <f t="shared" ref="K227:N227" si="327">K202</f>
        <v>3</v>
      </c>
      <c r="L227">
        <f t="shared" si="327"/>
        <v>3.5</v>
      </c>
      <c r="M227">
        <f>INDEX('Express Worldwide Import'!$C$14:$R$114,MATCH(L227,'Express Worldwide Import'!$B$14:$B$114,0),MATCH("Zone "&amp;J227,'Express Worldwide Import'!$C$13:$R$13,0))*1</f>
        <v>36.78</v>
      </c>
      <c r="N227" t="str">
        <f t="shared" si="327"/>
        <v>Flat KG</v>
      </c>
      <c r="O227" t="s">
        <v>2310</v>
      </c>
      <c r="P227" t="str">
        <f>IF(LEFT(N227,3)="Per",INDEX('Express Worldwide Import'!$C$103:$R$103,1,MATCH("Zone "&amp;J227,'Express Worldwide Import'!$C$13:$R$13,0))*1,"NULL")</f>
        <v>NULL</v>
      </c>
      <c r="R227" t="str">
        <f t="shared" si="263"/>
        <v>('DHL','2024-01-01','2024-12-31','12376','Import',NULL,'US','EXPRESS WW (EU)','Non-Document','8',3,3.5,36.78,'Flat KG','AppliedMaterials_2024',NULL),</v>
      </c>
    </row>
    <row r="228" spans="1:18" x14ac:dyDescent="0.3">
      <c r="A228" t="str">
        <f t="shared" ref="A228:I228" si="328">A203</f>
        <v>DHL</v>
      </c>
      <c r="B228" s="1" t="s">
        <v>21</v>
      </c>
      <c r="C228" s="1" t="s">
        <v>2309</v>
      </c>
      <c r="D228">
        <v>12376</v>
      </c>
      <c r="E228" t="str">
        <f t="shared" si="328"/>
        <v>Import</v>
      </c>
      <c r="F228" t="str">
        <f t="shared" si="328"/>
        <v>NULL</v>
      </c>
      <c r="G228" t="str">
        <f t="shared" si="328"/>
        <v>US</v>
      </c>
      <c r="H228" t="s">
        <v>2315</v>
      </c>
      <c r="I228" t="str">
        <f t="shared" si="328"/>
        <v>Non-Document</v>
      </c>
      <c r="J228">
        <f t="shared" si="271"/>
        <v>8</v>
      </c>
      <c r="K228">
        <f t="shared" ref="K228:N228" si="329">K203</f>
        <v>3.5</v>
      </c>
      <c r="L228">
        <f t="shared" si="329"/>
        <v>4</v>
      </c>
      <c r="M228">
        <f>INDEX('Express Worldwide Import'!$C$14:$R$114,MATCH(L228,'Express Worldwide Import'!$B$14:$B$114,0),MATCH("Zone "&amp;J228,'Express Worldwide Import'!$C$13:$R$13,0))*1</f>
        <v>38.869999999999997</v>
      </c>
      <c r="N228" t="str">
        <f t="shared" si="329"/>
        <v>Flat KG</v>
      </c>
      <c r="O228" t="s">
        <v>2310</v>
      </c>
      <c r="P228" t="str">
        <f>IF(LEFT(N228,3)="Per",INDEX('Express Worldwide Import'!$C$103:$R$103,1,MATCH("Zone "&amp;J228,'Express Worldwide Import'!$C$13:$R$13,0))*1,"NULL")</f>
        <v>NULL</v>
      </c>
      <c r="R228" t="str">
        <f t="shared" si="263"/>
        <v>('DHL','2024-01-01','2024-12-31','12376','Import',NULL,'US','EXPRESS WW (EU)','Non-Document','8',3.5,4,38.87,'Flat KG','AppliedMaterials_2024',NULL),</v>
      </c>
    </row>
    <row r="229" spans="1:18" x14ac:dyDescent="0.3">
      <c r="A229" t="str">
        <f t="shared" ref="A229:I229" si="330">A204</f>
        <v>DHL</v>
      </c>
      <c r="B229" s="1" t="s">
        <v>21</v>
      </c>
      <c r="C229" s="1" t="s">
        <v>2309</v>
      </c>
      <c r="D229">
        <v>12376</v>
      </c>
      <c r="E229" t="str">
        <f t="shared" si="330"/>
        <v>Import</v>
      </c>
      <c r="F229" t="str">
        <f t="shared" si="330"/>
        <v>NULL</v>
      </c>
      <c r="G229" t="str">
        <f t="shared" si="330"/>
        <v>US</v>
      </c>
      <c r="H229" t="s">
        <v>2315</v>
      </c>
      <c r="I229" t="str">
        <f t="shared" si="330"/>
        <v>Non-Document</v>
      </c>
      <c r="J229">
        <f t="shared" si="271"/>
        <v>8</v>
      </c>
      <c r="K229">
        <f t="shared" ref="K229:N229" si="331">K204</f>
        <v>4</v>
      </c>
      <c r="L229">
        <f t="shared" si="331"/>
        <v>4.5</v>
      </c>
      <c r="M229">
        <f>INDEX('Express Worldwide Import'!$C$14:$R$114,MATCH(L229,'Express Worldwide Import'!$B$14:$B$114,0),MATCH("Zone "&amp;J229,'Express Worldwide Import'!$C$13:$R$13,0))*1</f>
        <v>40.96</v>
      </c>
      <c r="N229" t="str">
        <f t="shared" si="331"/>
        <v>Flat KG</v>
      </c>
      <c r="O229" t="s">
        <v>2310</v>
      </c>
      <c r="P229" t="str">
        <f>IF(LEFT(N229,3)="Per",INDEX('Express Worldwide Import'!$C$103:$R$103,1,MATCH("Zone "&amp;J229,'Express Worldwide Import'!$C$13:$R$13,0))*1,"NULL")</f>
        <v>NULL</v>
      </c>
      <c r="R229" t="str">
        <f t="shared" si="263"/>
        <v>('DHL','2024-01-01','2024-12-31','12376','Import',NULL,'US','EXPRESS WW (EU)','Non-Document','8',4,4.5,40.96,'Flat KG','AppliedMaterials_2024',NULL),</v>
      </c>
    </row>
    <row r="230" spans="1:18" x14ac:dyDescent="0.3">
      <c r="A230" t="str">
        <f t="shared" ref="A230:I230" si="332">A205</f>
        <v>DHL</v>
      </c>
      <c r="B230" s="1" t="s">
        <v>21</v>
      </c>
      <c r="C230" s="1" t="s">
        <v>2309</v>
      </c>
      <c r="D230">
        <v>12376</v>
      </c>
      <c r="E230" t="str">
        <f t="shared" si="332"/>
        <v>Import</v>
      </c>
      <c r="F230" t="str">
        <f t="shared" si="332"/>
        <v>NULL</v>
      </c>
      <c r="G230" t="str">
        <f t="shared" si="332"/>
        <v>US</v>
      </c>
      <c r="H230" t="s">
        <v>2315</v>
      </c>
      <c r="I230" t="str">
        <f t="shared" si="332"/>
        <v>Non-Document</v>
      </c>
      <c r="J230">
        <f t="shared" si="271"/>
        <v>8</v>
      </c>
      <c r="K230">
        <f t="shared" ref="K230:N230" si="333">K205</f>
        <v>4.5</v>
      </c>
      <c r="L230">
        <f t="shared" si="333"/>
        <v>5</v>
      </c>
      <c r="M230">
        <f>INDEX('Express Worldwide Import'!$C$14:$R$114,MATCH(L230,'Express Worldwide Import'!$B$14:$B$114,0),MATCH("Zone "&amp;J230,'Express Worldwide Import'!$C$13:$R$13,0))*1</f>
        <v>43.05</v>
      </c>
      <c r="N230" t="str">
        <f t="shared" si="333"/>
        <v>Flat KG</v>
      </c>
      <c r="O230" t="s">
        <v>2310</v>
      </c>
      <c r="P230" t="str">
        <f>IF(LEFT(N230,3)="Per",INDEX('Express Worldwide Import'!$C$103:$R$103,1,MATCH("Zone "&amp;J230,'Express Worldwide Import'!$C$13:$R$13,0))*1,"NULL")</f>
        <v>NULL</v>
      </c>
      <c r="R230" t="str">
        <f t="shared" si="263"/>
        <v>('DHL','2024-01-01','2024-12-31','12376','Import',NULL,'US','EXPRESS WW (EU)','Non-Document','8',4.5,5,43.05,'Flat KG','AppliedMaterials_2024',NULL),</v>
      </c>
    </row>
    <row r="231" spans="1:18" x14ac:dyDescent="0.3">
      <c r="A231" t="str">
        <f t="shared" ref="A231:I231" si="334">A206</f>
        <v>DHL</v>
      </c>
      <c r="B231" s="1" t="s">
        <v>21</v>
      </c>
      <c r="C231" s="1" t="s">
        <v>2309</v>
      </c>
      <c r="D231">
        <v>12376</v>
      </c>
      <c r="E231" t="str">
        <f t="shared" si="334"/>
        <v>Import</v>
      </c>
      <c r="F231" t="str">
        <f t="shared" si="334"/>
        <v>NULL</v>
      </c>
      <c r="G231" t="str">
        <f t="shared" si="334"/>
        <v>US</v>
      </c>
      <c r="H231" t="s">
        <v>2315</v>
      </c>
      <c r="I231" t="str">
        <f t="shared" si="334"/>
        <v>Non-Document</v>
      </c>
      <c r="J231">
        <f t="shared" si="271"/>
        <v>8</v>
      </c>
      <c r="K231">
        <f t="shared" ref="K231:N231" si="335">K206</f>
        <v>5</v>
      </c>
      <c r="L231">
        <f t="shared" si="335"/>
        <v>5.5</v>
      </c>
      <c r="M231">
        <f>INDEX('Express Worldwide Import'!$C$14:$R$114,MATCH(L231,'Express Worldwide Import'!$B$14:$B$114,0),MATCH("Zone "&amp;J231,'Express Worldwide Import'!$C$13:$R$13,0))*1</f>
        <v>44.65</v>
      </c>
      <c r="N231" t="str">
        <f t="shared" si="335"/>
        <v>Flat KG</v>
      </c>
      <c r="O231" t="s">
        <v>2310</v>
      </c>
      <c r="P231" t="str">
        <f>IF(LEFT(N231,3)="Per",INDEX('Express Worldwide Import'!$C$103:$R$103,1,MATCH("Zone "&amp;J231,'Express Worldwide Import'!$C$13:$R$13,0))*1,"NULL")</f>
        <v>NULL</v>
      </c>
      <c r="R231" t="str">
        <f t="shared" si="263"/>
        <v>('DHL','2024-01-01','2024-12-31','12376','Import',NULL,'US','EXPRESS WW (EU)','Non-Document','8',5,5.5,44.65,'Flat KG','AppliedMaterials_2024',NULL),</v>
      </c>
    </row>
    <row r="232" spans="1:18" x14ac:dyDescent="0.3">
      <c r="A232" t="str">
        <f t="shared" ref="A232:I232" si="336">A207</f>
        <v>DHL</v>
      </c>
      <c r="B232" s="1" t="s">
        <v>21</v>
      </c>
      <c r="C232" s="1" t="s">
        <v>2309</v>
      </c>
      <c r="D232">
        <v>12376</v>
      </c>
      <c r="E232" t="str">
        <f t="shared" si="336"/>
        <v>Import</v>
      </c>
      <c r="F232" t="str">
        <f t="shared" si="336"/>
        <v>NULL</v>
      </c>
      <c r="G232" t="str">
        <f t="shared" si="336"/>
        <v>US</v>
      </c>
      <c r="H232" t="s">
        <v>2315</v>
      </c>
      <c r="I232" t="str">
        <f t="shared" si="336"/>
        <v>Non-Document</v>
      </c>
      <c r="J232">
        <f t="shared" si="271"/>
        <v>8</v>
      </c>
      <c r="K232">
        <f t="shared" ref="K232:N232" si="337">K207</f>
        <v>5.5</v>
      </c>
      <c r="L232">
        <f t="shared" si="337"/>
        <v>6</v>
      </c>
      <c r="M232">
        <f>INDEX('Express Worldwide Import'!$C$14:$R$114,MATCH(L232,'Express Worldwide Import'!$B$14:$B$114,0),MATCH("Zone "&amp;J232,'Express Worldwide Import'!$C$13:$R$13,0))*1</f>
        <v>46.25</v>
      </c>
      <c r="N232" t="str">
        <f t="shared" si="337"/>
        <v>Flat KG</v>
      </c>
      <c r="O232" t="s">
        <v>2310</v>
      </c>
      <c r="P232" t="str">
        <f>IF(LEFT(N232,3)="Per",INDEX('Express Worldwide Import'!$C$103:$R$103,1,MATCH("Zone "&amp;J232,'Express Worldwide Import'!$C$13:$R$13,0))*1,"NULL")</f>
        <v>NULL</v>
      </c>
      <c r="R232" t="str">
        <f t="shared" si="263"/>
        <v>('DHL','2024-01-01','2024-12-31','12376','Import',NULL,'US','EXPRESS WW (EU)','Non-Document','8',5.5,6,46.25,'Flat KG','AppliedMaterials_2024',NULL),</v>
      </c>
    </row>
    <row r="233" spans="1:18" x14ac:dyDescent="0.3">
      <c r="A233" t="str">
        <f t="shared" ref="A233:I233" si="338">A208</f>
        <v>DHL</v>
      </c>
      <c r="B233" s="1" t="s">
        <v>21</v>
      </c>
      <c r="C233" s="1" t="s">
        <v>2309</v>
      </c>
      <c r="D233">
        <v>12376</v>
      </c>
      <c r="E233" t="str">
        <f t="shared" si="338"/>
        <v>Import</v>
      </c>
      <c r="F233" t="str">
        <f t="shared" si="338"/>
        <v>NULL</v>
      </c>
      <c r="G233" t="str">
        <f t="shared" si="338"/>
        <v>US</v>
      </c>
      <c r="H233" t="s">
        <v>2315</v>
      </c>
      <c r="I233" t="str">
        <f t="shared" si="338"/>
        <v>Non-Document</v>
      </c>
      <c r="J233">
        <f t="shared" si="271"/>
        <v>8</v>
      </c>
      <c r="K233">
        <f t="shared" ref="K233:N233" si="339">K208</f>
        <v>6</v>
      </c>
      <c r="L233">
        <f t="shared" si="339"/>
        <v>6.5</v>
      </c>
      <c r="M233">
        <f>INDEX('Express Worldwide Import'!$C$14:$R$114,MATCH(L233,'Express Worldwide Import'!$B$14:$B$114,0),MATCH("Zone "&amp;J233,'Express Worldwide Import'!$C$13:$R$13,0))*1</f>
        <v>47.85</v>
      </c>
      <c r="N233" t="str">
        <f t="shared" si="339"/>
        <v>Flat KG</v>
      </c>
      <c r="O233" t="s">
        <v>2310</v>
      </c>
      <c r="P233" t="str">
        <f>IF(LEFT(N233,3)="Per",INDEX('Express Worldwide Import'!$C$103:$R$103,1,MATCH("Zone "&amp;J233,'Express Worldwide Import'!$C$13:$R$13,0))*1,"NULL")</f>
        <v>NULL</v>
      </c>
      <c r="R233" t="str">
        <f t="shared" si="263"/>
        <v>('DHL','2024-01-01','2024-12-31','12376','Import',NULL,'US','EXPRESS WW (EU)','Non-Document','8',6,6.5,47.85,'Flat KG','AppliedMaterials_2024',NULL),</v>
      </c>
    </row>
    <row r="234" spans="1:18" x14ac:dyDescent="0.3">
      <c r="A234" t="str">
        <f t="shared" ref="A234:I234" si="340">A209</f>
        <v>DHL</v>
      </c>
      <c r="B234" s="1" t="s">
        <v>21</v>
      </c>
      <c r="C234" s="1" t="s">
        <v>2309</v>
      </c>
      <c r="D234">
        <v>12376</v>
      </c>
      <c r="E234" t="str">
        <f t="shared" si="340"/>
        <v>Import</v>
      </c>
      <c r="F234" t="str">
        <f t="shared" si="340"/>
        <v>NULL</v>
      </c>
      <c r="G234" t="str">
        <f t="shared" si="340"/>
        <v>US</v>
      </c>
      <c r="H234" t="s">
        <v>2315</v>
      </c>
      <c r="I234" t="str">
        <f t="shared" si="340"/>
        <v>Non-Document</v>
      </c>
      <c r="J234">
        <f t="shared" si="271"/>
        <v>8</v>
      </c>
      <c r="K234">
        <f t="shared" ref="K234:N234" si="341">K209</f>
        <v>6.5</v>
      </c>
      <c r="L234">
        <f t="shared" si="341"/>
        <v>7</v>
      </c>
      <c r="M234">
        <f>INDEX('Express Worldwide Import'!$C$14:$R$114,MATCH(L234,'Express Worldwide Import'!$B$14:$B$114,0),MATCH("Zone "&amp;J234,'Express Worldwide Import'!$C$13:$R$13,0))*1</f>
        <v>49.45</v>
      </c>
      <c r="N234" t="str">
        <f t="shared" si="341"/>
        <v>Flat KG</v>
      </c>
      <c r="O234" t="s">
        <v>2310</v>
      </c>
      <c r="P234" t="str">
        <f>IF(LEFT(N234,3)="Per",INDEX('Express Worldwide Import'!$C$103:$R$103,1,MATCH("Zone "&amp;J234,'Express Worldwide Import'!$C$13:$R$13,0))*1,"NULL")</f>
        <v>NULL</v>
      </c>
      <c r="R234" t="str">
        <f t="shared" si="263"/>
        <v>('DHL','2024-01-01','2024-12-31','12376','Import',NULL,'US','EXPRESS WW (EU)','Non-Document','8',6.5,7,49.45,'Flat KG','AppliedMaterials_2024',NULL),</v>
      </c>
    </row>
    <row r="235" spans="1:18" x14ac:dyDescent="0.3">
      <c r="A235" t="str">
        <f t="shared" ref="A235:I235" si="342">A210</f>
        <v>DHL</v>
      </c>
      <c r="B235" s="1" t="s">
        <v>21</v>
      </c>
      <c r="C235" s="1" t="s">
        <v>2309</v>
      </c>
      <c r="D235">
        <v>12376</v>
      </c>
      <c r="E235" t="str">
        <f t="shared" si="342"/>
        <v>Import</v>
      </c>
      <c r="F235" t="str">
        <f t="shared" si="342"/>
        <v>NULL</v>
      </c>
      <c r="G235" t="str">
        <f t="shared" si="342"/>
        <v>US</v>
      </c>
      <c r="H235" t="s">
        <v>2315</v>
      </c>
      <c r="I235" t="str">
        <f t="shared" si="342"/>
        <v>Non-Document</v>
      </c>
      <c r="J235">
        <f t="shared" si="271"/>
        <v>8</v>
      </c>
      <c r="K235">
        <f t="shared" ref="K235:N235" si="343">K210</f>
        <v>7</v>
      </c>
      <c r="L235">
        <f t="shared" si="343"/>
        <v>7.5</v>
      </c>
      <c r="M235">
        <f>INDEX('Express Worldwide Import'!$C$14:$R$114,MATCH(L235,'Express Worldwide Import'!$B$14:$B$114,0),MATCH("Zone "&amp;J235,'Express Worldwide Import'!$C$13:$R$13,0))*1</f>
        <v>51.05</v>
      </c>
      <c r="N235" t="str">
        <f t="shared" si="343"/>
        <v>Flat KG</v>
      </c>
      <c r="O235" t="s">
        <v>2310</v>
      </c>
      <c r="P235" t="str">
        <f>IF(LEFT(N235,3)="Per",INDEX('Express Worldwide Import'!$C$103:$R$103,1,MATCH("Zone "&amp;J235,'Express Worldwide Import'!$C$13:$R$13,0))*1,"NULL")</f>
        <v>NULL</v>
      </c>
      <c r="R235" t="str">
        <f t="shared" si="263"/>
        <v>('DHL','2024-01-01','2024-12-31','12376','Import',NULL,'US','EXPRESS WW (EU)','Non-Document','8',7,7.5,51.05,'Flat KG','AppliedMaterials_2024',NULL),</v>
      </c>
    </row>
    <row r="236" spans="1:18" x14ac:dyDescent="0.3">
      <c r="A236" t="str">
        <f t="shared" ref="A236:I236" si="344">A211</f>
        <v>DHL</v>
      </c>
      <c r="B236" s="1" t="s">
        <v>21</v>
      </c>
      <c r="C236" s="1" t="s">
        <v>2309</v>
      </c>
      <c r="D236">
        <v>12376</v>
      </c>
      <c r="E236" t="str">
        <f t="shared" si="344"/>
        <v>Import</v>
      </c>
      <c r="F236" t="str">
        <f t="shared" si="344"/>
        <v>NULL</v>
      </c>
      <c r="G236" t="str">
        <f t="shared" si="344"/>
        <v>US</v>
      </c>
      <c r="H236" t="s">
        <v>2315</v>
      </c>
      <c r="I236" t="str">
        <f t="shared" si="344"/>
        <v>Non-Document</v>
      </c>
      <c r="J236">
        <f t="shared" si="271"/>
        <v>8</v>
      </c>
      <c r="K236">
        <f t="shared" ref="K236:N236" si="345">K211</f>
        <v>7.5</v>
      </c>
      <c r="L236">
        <f t="shared" si="345"/>
        <v>8</v>
      </c>
      <c r="M236">
        <f>INDEX('Express Worldwide Import'!$C$14:$R$114,MATCH(L236,'Express Worldwide Import'!$B$14:$B$114,0),MATCH("Zone "&amp;J236,'Express Worldwide Import'!$C$13:$R$13,0))*1</f>
        <v>52.65</v>
      </c>
      <c r="N236" t="str">
        <f t="shared" si="345"/>
        <v>Flat KG</v>
      </c>
      <c r="O236" t="s">
        <v>2310</v>
      </c>
      <c r="P236" t="str">
        <f>IF(LEFT(N236,3)="Per",INDEX('Express Worldwide Import'!$C$103:$R$103,1,MATCH("Zone "&amp;J236,'Express Worldwide Import'!$C$13:$R$13,0))*1,"NULL")</f>
        <v>NULL</v>
      </c>
      <c r="R236" t="str">
        <f t="shared" si="263"/>
        <v>('DHL','2024-01-01','2024-12-31','12376','Import',NULL,'US','EXPRESS WW (EU)','Non-Document','8',7.5,8,52.65,'Flat KG','AppliedMaterials_2024',NULL),</v>
      </c>
    </row>
    <row r="237" spans="1:18" x14ac:dyDescent="0.3">
      <c r="A237" t="str">
        <f t="shared" ref="A237:I237" si="346">A212</f>
        <v>DHL</v>
      </c>
      <c r="B237" s="1" t="s">
        <v>21</v>
      </c>
      <c r="C237" s="1" t="s">
        <v>2309</v>
      </c>
      <c r="D237">
        <v>12376</v>
      </c>
      <c r="E237" t="str">
        <f t="shared" si="346"/>
        <v>Import</v>
      </c>
      <c r="F237" t="str">
        <f t="shared" si="346"/>
        <v>NULL</v>
      </c>
      <c r="G237" t="str">
        <f t="shared" si="346"/>
        <v>US</v>
      </c>
      <c r="H237" t="s">
        <v>2315</v>
      </c>
      <c r="I237" t="str">
        <f t="shared" si="346"/>
        <v>Non-Document</v>
      </c>
      <c r="J237">
        <f t="shared" si="271"/>
        <v>8</v>
      </c>
      <c r="K237">
        <f t="shared" ref="K237:N237" si="347">K212</f>
        <v>8</v>
      </c>
      <c r="L237">
        <f t="shared" si="347"/>
        <v>8.5</v>
      </c>
      <c r="M237">
        <f>INDEX('Express Worldwide Import'!$C$14:$R$114,MATCH(L237,'Express Worldwide Import'!$B$14:$B$114,0),MATCH("Zone "&amp;J237,'Express Worldwide Import'!$C$13:$R$13,0))*1</f>
        <v>54.25</v>
      </c>
      <c r="N237" t="str">
        <f t="shared" si="347"/>
        <v>Flat KG</v>
      </c>
      <c r="O237" t="s">
        <v>2310</v>
      </c>
      <c r="P237" t="str">
        <f>IF(LEFT(N237,3)="Per",INDEX('Express Worldwide Import'!$C$103:$R$103,1,MATCH("Zone "&amp;J237,'Express Worldwide Import'!$C$13:$R$13,0))*1,"NULL")</f>
        <v>NULL</v>
      </c>
      <c r="R237" t="str">
        <f t="shared" si="263"/>
        <v>('DHL','2024-01-01','2024-12-31','12376','Import',NULL,'US','EXPRESS WW (EU)','Non-Document','8',8,8.5,54.25,'Flat KG','AppliedMaterials_2024',NULL),</v>
      </c>
    </row>
    <row r="238" spans="1:18" x14ac:dyDescent="0.3">
      <c r="A238" t="str">
        <f t="shared" ref="A238:I238" si="348">A213</f>
        <v>DHL</v>
      </c>
      <c r="B238" s="1" t="s">
        <v>21</v>
      </c>
      <c r="C238" s="1" t="s">
        <v>2309</v>
      </c>
      <c r="D238">
        <v>12376</v>
      </c>
      <c r="E238" t="str">
        <f t="shared" si="348"/>
        <v>Import</v>
      </c>
      <c r="F238" t="str">
        <f t="shared" si="348"/>
        <v>NULL</v>
      </c>
      <c r="G238" t="str">
        <f t="shared" si="348"/>
        <v>US</v>
      </c>
      <c r="H238" t="s">
        <v>2315</v>
      </c>
      <c r="I238" t="str">
        <f t="shared" si="348"/>
        <v>Non-Document</v>
      </c>
      <c r="J238">
        <f t="shared" si="271"/>
        <v>8</v>
      </c>
      <c r="K238">
        <f t="shared" ref="K238:N238" si="349">K213</f>
        <v>8.5</v>
      </c>
      <c r="L238">
        <f t="shared" si="349"/>
        <v>9</v>
      </c>
      <c r="M238">
        <f>INDEX('Express Worldwide Import'!$C$14:$R$114,MATCH(L238,'Express Worldwide Import'!$B$14:$B$114,0),MATCH("Zone "&amp;J238,'Express Worldwide Import'!$C$13:$R$13,0))*1</f>
        <v>55.85</v>
      </c>
      <c r="N238" t="str">
        <f t="shared" si="349"/>
        <v>Flat KG</v>
      </c>
      <c r="O238" t="s">
        <v>2310</v>
      </c>
      <c r="P238" t="str">
        <f>IF(LEFT(N238,3)="Per",INDEX('Express Worldwide Import'!$C$103:$R$103,1,MATCH("Zone "&amp;J238,'Express Worldwide Import'!$C$13:$R$13,0))*1,"NULL")</f>
        <v>NULL</v>
      </c>
      <c r="R238" t="str">
        <f t="shared" si="263"/>
        <v>('DHL','2024-01-01','2024-12-31','12376','Import',NULL,'US','EXPRESS WW (EU)','Non-Document','8',8.5,9,55.85,'Flat KG','AppliedMaterials_2024',NULL),</v>
      </c>
    </row>
    <row r="239" spans="1:18" x14ac:dyDescent="0.3">
      <c r="A239" t="str">
        <f t="shared" ref="A239:I239" si="350">A214</f>
        <v>DHL</v>
      </c>
      <c r="B239" s="1" t="s">
        <v>21</v>
      </c>
      <c r="C239" s="1" t="s">
        <v>2309</v>
      </c>
      <c r="D239">
        <v>12376</v>
      </c>
      <c r="E239" t="str">
        <f t="shared" si="350"/>
        <v>Import</v>
      </c>
      <c r="F239" t="str">
        <f t="shared" si="350"/>
        <v>NULL</v>
      </c>
      <c r="G239" t="str">
        <f t="shared" si="350"/>
        <v>US</v>
      </c>
      <c r="H239" t="s">
        <v>2315</v>
      </c>
      <c r="I239" t="str">
        <f t="shared" si="350"/>
        <v>Non-Document</v>
      </c>
      <c r="J239">
        <f t="shared" si="271"/>
        <v>8</v>
      </c>
      <c r="K239">
        <f t="shared" ref="K239:N239" si="351">K214</f>
        <v>9</v>
      </c>
      <c r="L239">
        <f t="shared" si="351"/>
        <v>9.5</v>
      </c>
      <c r="M239">
        <f>INDEX('Express Worldwide Import'!$C$14:$R$114,MATCH(L239,'Express Worldwide Import'!$B$14:$B$114,0),MATCH("Zone "&amp;J239,'Express Worldwide Import'!$C$13:$R$13,0))*1</f>
        <v>57.45</v>
      </c>
      <c r="N239" t="str">
        <f t="shared" si="351"/>
        <v>Flat KG</v>
      </c>
      <c r="O239" t="s">
        <v>2310</v>
      </c>
      <c r="P239" t="str">
        <f>IF(LEFT(N239,3)="Per",INDEX('Express Worldwide Import'!$C$103:$R$103,1,MATCH("Zone "&amp;J239,'Express Worldwide Import'!$C$13:$R$13,0))*1,"NULL")</f>
        <v>NULL</v>
      </c>
      <c r="R239" t="str">
        <f t="shared" si="263"/>
        <v>('DHL','2024-01-01','2024-12-31','12376','Import',NULL,'US','EXPRESS WW (EU)','Non-Document','8',9,9.5,57.45,'Flat KG','AppliedMaterials_2024',NULL),</v>
      </c>
    </row>
    <row r="240" spans="1:18" x14ac:dyDescent="0.3">
      <c r="A240" t="str">
        <f t="shared" ref="A240:I240" si="352">A215</f>
        <v>DHL</v>
      </c>
      <c r="B240" s="1" t="s">
        <v>21</v>
      </c>
      <c r="C240" s="1" t="s">
        <v>2309</v>
      </c>
      <c r="D240">
        <v>12376</v>
      </c>
      <c r="E240" t="str">
        <f t="shared" si="352"/>
        <v>Import</v>
      </c>
      <c r="F240" t="str">
        <f t="shared" si="352"/>
        <v>NULL</v>
      </c>
      <c r="G240" t="str">
        <f t="shared" si="352"/>
        <v>US</v>
      </c>
      <c r="H240" t="s">
        <v>2315</v>
      </c>
      <c r="I240" t="str">
        <f t="shared" si="352"/>
        <v>Non-Document</v>
      </c>
      <c r="J240">
        <f t="shared" si="271"/>
        <v>8</v>
      </c>
      <c r="K240">
        <f t="shared" ref="K240:N240" si="353">K215</f>
        <v>9.5</v>
      </c>
      <c r="L240">
        <f t="shared" si="353"/>
        <v>10</v>
      </c>
      <c r="M240">
        <f>INDEX('Express Worldwide Import'!$C$14:$R$114,MATCH(L240,'Express Worldwide Import'!$B$14:$B$114,0),MATCH("Zone "&amp;J240,'Express Worldwide Import'!$C$13:$R$13,0))*1</f>
        <v>59.05</v>
      </c>
      <c r="N240" t="str">
        <f t="shared" si="353"/>
        <v>Flat KG</v>
      </c>
      <c r="O240" t="s">
        <v>2310</v>
      </c>
      <c r="P240" t="str">
        <f>IF(LEFT(N240,3)="Per",INDEX('Express Worldwide Import'!$C$103:$R$103,1,MATCH("Zone "&amp;J240,'Express Worldwide Import'!$C$13:$R$13,0))*1,"NULL")</f>
        <v>NULL</v>
      </c>
      <c r="R240" t="str">
        <f t="shared" si="263"/>
        <v>('DHL','2024-01-01','2024-12-31','12376','Import',NULL,'US','EXPRESS WW (EU)','Non-Document','8',9.5,10,59.05,'Flat KG','AppliedMaterials_2024',NULL),</v>
      </c>
    </row>
    <row r="241" spans="1:18" x14ac:dyDescent="0.3">
      <c r="A241" t="str">
        <f t="shared" ref="A241:I241" si="354">A216</f>
        <v>DHL</v>
      </c>
      <c r="B241" s="1" t="s">
        <v>21</v>
      </c>
      <c r="C241" s="1" t="s">
        <v>2309</v>
      </c>
      <c r="D241">
        <v>12376</v>
      </c>
      <c r="E241" t="str">
        <f t="shared" si="354"/>
        <v>Import</v>
      </c>
      <c r="F241" t="str">
        <f t="shared" si="354"/>
        <v>NULL</v>
      </c>
      <c r="G241" t="str">
        <f t="shared" si="354"/>
        <v>US</v>
      </c>
      <c r="H241" t="s">
        <v>2315</v>
      </c>
      <c r="I241" t="str">
        <f t="shared" si="354"/>
        <v>Non-Document</v>
      </c>
      <c r="J241">
        <f t="shared" si="271"/>
        <v>8</v>
      </c>
      <c r="K241">
        <f t="shared" ref="K241:N241" si="355">K216</f>
        <v>10</v>
      </c>
      <c r="L241">
        <f t="shared" si="355"/>
        <v>20</v>
      </c>
      <c r="M241">
        <f>INDEX('Express Worldwide Import'!$C$14:$R$114,MATCH(L241,'Express Worldwide Import'!$B$14:$B$114,0),MATCH("Zone "&amp;J241,'Express Worldwide Import'!$C$13:$R$13,0))*1</f>
        <v>1.03</v>
      </c>
      <c r="N241" t="str">
        <f t="shared" si="355"/>
        <v>Per0.5KG_A</v>
      </c>
      <c r="O241" t="s">
        <v>2310</v>
      </c>
      <c r="P241">
        <f>M240</f>
        <v>59.05</v>
      </c>
      <c r="R241" t="str">
        <f t="shared" si="263"/>
        <v>('DHL','2024-01-01','2024-12-31','12376','Import',NULL,'US','EXPRESS WW (EU)','Non-Document','8',10,20,1.03,'Per0.5KG_A','AppliedMaterials_2024',59.05),</v>
      </c>
    </row>
    <row r="242" spans="1:18" x14ac:dyDescent="0.3">
      <c r="A242" t="str">
        <f t="shared" ref="A242:I242" si="356">A217</f>
        <v>DHL</v>
      </c>
      <c r="B242" s="1" t="s">
        <v>21</v>
      </c>
      <c r="C242" s="1" t="s">
        <v>2309</v>
      </c>
      <c r="D242">
        <v>12376</v>
      </c>
      <c r="E242" t="str">
        <f t="shared" si="356"/>
        <v>Import</v>
      </c>
      <c r="F242" t="str">
        <f t="shared" si="356"/>
        <v>NULL</v>
      </c>
      <c r="G242" t="str">
        <f t="shared" si="356"/>
        <v>US</v>
      </c>
      <c r="H242" t="s">
        <v>2315</v>
      </c>
      <c r="I242" t="str">
        <f t="shared" si="356"/>
        <v>Non-Document</v>
      </c>
      <c r="J242">
        <f t="shared" si="271"/>
        <v>8</v>
      </c>
      <c r="K242">
        <f t="shared" ref="K242:N242" si="357">K217</f>
        <v>20</v>
      </c>
      <c r="L242">
        <f t="shared" si="357"/>
        <v>30</v>
      </c>
      <c r="M242">
        <f>INDEX('Express Worldwide Import'!$C$14:$R$114,MATCH(L242,'Express Worldwide Import'!$B$14:$B$114,0),MATCH("Zone "&amp;J242,'Express Worldwide Import'!$C$13:$R$13,0))*1</f>
        <v>1.22</v>
      </c>
      <c r="N242" t="str">
        <f t="shared" si="357"/>
        <v>Per0.5KG_A</v>
      </c>
      <c r="O242" t="s">
        <v>2310</v>
      </c>
      <c r="P242">
        <f t="shared" ref="P242:P245" si="358">P241+(L241-K241)*2*M241</f>
        <v>79.650000000000006</v>
      </c>
      <c r="R242" t="str">
        <f t="shared" si="263"/>
        <v>('DHL','2024-01-01','2024-12-31','12376','Import',NULL,'US','EXPRESS WW (EU)','Non-Document','8',20,30,1.22,'Per0.5KG_A','AppliedMaterials_2024',79.65),</v>
      </c>
    </row>
    <row r="243" spans="1:18" x14ac:dyDescent="0.3">
      <c r="A243" t="str">
        <f t="shared" ref="A243:I243" si="359">A218</f>
        <v>DHL</v>
      </c>
      <c r="B243" s="1" t="s">
        <v>21</v>
      </c>
      <c r="C243" s="1" t="s">
        <v>2309</v>
      </c>
      <c r="D243">
        <v>12376</v>
      </c>
      <c r="E243" t="str">
        <f t="shared" si="359"/>
        <v>Import</v>
      </c>
      <c r="F243" t="str">
        <f t="shared" si="359"/>
        <v>NULL</v>
      </c>
      <c r="G243" t="str">
        <f t="shared" si="359"/>
        <v>US</v>
      </c>
      <c r="H243" t="s">
        <v>2315</v>
      </c>
      <c r="I243" t="str">
        <f t="shared" si="359"/>
        <v>Non-Document</v>
      </c>
      <c r="J243">
        <f t="shared" si="271"/>
        <v>8</v>
      </c>
      <c r="K243">
        <f t="shared" ref="K243:N243" si="360">K218</f>
        <v>30</v>
      </c>
      <c r="L243">
        <f t="shared" si="360"/>
        <v>70</v>
      </c>
      <c r="M243">
        <f>INDEX('Express Worldwide Import'!$C$14:$R$114,MATCH(L243,'Express Worldwide Import'!$B$14:$B$114,0),MATCH("Zone "&amp;J243,'Express Worldwide Import'!$C$13:$R$13,0))*1</f>
        <v>1.59</v>
      </c>
      <c r="N243" t="str">
        <f t="shared" si="360"/>
        <v>Per0.5KG_A</v>
      </c>
      <c r="O243" t="s">
        <v>2310</v>
      </c>
      <c r="P243">
        <f t="shared" si="358"/>
        <v>104.05000000000001</v>
      </c>
      <c r="R243" t="str">
        <f t="shared" si="263"/>
        <v>('DHL','2024-01-01','2024-12-31','12376','Import',NULL,'US','EXPRESS WW (EU)','Non-Document','8',30,70,1.59,'Per0.5KG_A','AppliedMaterials_2024',104.05),</v>
      </c>
    </row>
    <row r="244" spans="1:18" x14ac:dyDescent="0.3">
      <c r="A244" t="str">
        <f t="shared" ref="A244:I244" si="361">A219</f>
        <v>DHL</v>
      </c>
      <c r="B244" s="1" t="s">
        <v>21</v>
      </c>
      <c r="C244" s="1" t="s">
        <v>2309</v>
      </c>
      <c r="D244">
        <v>12376</v>
      </c>
      <c r="E244" t="str">
        <f t="shared" si="361"/>
        <v>Import</v>
      </c>
      <c r="F244" t="str">
        <f t="shared" si="361"/>
        <v>NULL</v>
      </c>
      <c r="G244" t="str">
        <f t="shared" si="361"/>
        <v>US</v>
      </c>
      <c r="H244" t="s">
        <v>2315</v>
      </c>
      <c r="I244" t="str">
        <f t="shared" si="361"/>
        <v>Non-Document</v>
      </c>
      <c r="J244">
        <f t="shared" si="271"/>
        <v>8</v>
      </c>
      <c r="K244">
        <f t="shared" ref="K244:N244" si="362">K219</f>
        <v>70</v>
      </c>
      <c r="L244">
        <f t="shared" si="362"/>
        <v>300</v>
      </c>
      <c r="M244">
        <f>INDEX('Express Worldwide Import'!$C$14:$R$114,MATCH(L244,'Express Worldwide Import'!$B$14:$B$114,0),MATCH("Zone "&amp;J244,'Express Worldwide Import'!$C$13:$R$13,0))*1</f>
        <v>2.62</v>
      </c>
      <c r="N244" t="str">
        <f t="shared" si="362"/>
        <v>Per0.5KG_A</v>
      </c>
      <c r="O244" t="s">
        <v>2310</v>
      </c>
      <c r="P244">
        <f>P243+(L243-K243)*2*M243</f>
        <v>231.25</v>
      </c>
      <c r="R244" t="str">
        <f t="shared" si="263"/>
        <v>('DHL','2024-01-01','2024-12-31','12376','Import',NULL,'US','EXPRESS WW (EU)','Non-Document','8',70,300,2.62,'Per0.5KG_A','AppliedMaterials_2024',231.25),</v>
      </c>
    </row>
    <row r="245" spans="1:18" x14ac:dyDescent="0.3">
      <c r="A245" t="str">
        <f t="shared" ref="A245:I245" si="363">A220</f>
        <v>DHL</v>
      </c>
      <c r="B245" s="1" t="s">
        <v>21</v>
      </c>
      <c r="C245" s="1" t="s">
        <v>2309</v>
      </c>
      <c r="D245">
        <v>12376</v>
      </c>
      <c r="E245" t="str">
        <f t="shared" si="363"/>
        <v>Import</v>
      </c>
      <c r="F245" t="str">
        <f t="shared" si="363"/>
        <v>NULL</v>
      </c>
      <c r="G245" t="str">
        <f t="shared" si="363"/>
        <v>US</v>
      </c>
      <c r="H245" t="s">
        <v>2315</v>
      </c>
      <c r="I245" t="str">
        <f t="shared" si="363"/>
        <v>Non-Document</v>
      </c>
      <c r="J245">
        <f t="shared" si="271"/>
        <v>8</v>
      </c>
      <c r="K245">
        <f t="shared" ref="K245:N245" si="364">K220</f>
        <v>300</v>
      </c>
      <c r="L245">
        <f t="shared" si="364"/>
        <v>99999</v>
      </c>
      <c r="M245">
        <f>INDEX('Express Worldwide Import'!$C$14:$R$114,MATCH(L245,'Express Worldwide Import'!$B$14:$B$114,0),MATCH("Zone "&amp;J245,'Express Worldwide Import'!$C$13:$R$13,0))*1</f>
        <v>2.52</v>
      </c>
      <c r="N245" t="str">
        <f t="shared" si="364"/>
        <v>Per0.5KG_A</v>
      </c>
      <c r="O245" t="s">
        <v>2310</v>
      </c>
      <c r="P245">
        <f t="shared" si="358"/>
        <v>1436.45</v>
      </c>
      <c r="R245" t="str">
        <f t="shared" si="263"/>
        <v>('DHL','2024-01-01','2024-12-31','12376','Import',NULL,'US','EXPRESS WW (EU)','Non-Document','8',300,99999,2.52,'Per0.5KG_A','AppliedMaterials_2024',1436.45),</v>
      </c>
    </row>
    <row r="246" spans="1:18" x14ac:dyDescent="0.3">
      <c r="A246" t="str">
        <f t="shared" ref="A246:I246" si="365">A221</f>
        <v>DHL</v>
      </c>
      <c r="B246" s="1" t="s">
        <v>21</v>
      </c>
      <c r="C246" s="1" t="s">
        <v>2309</v>
      </c>
      <c r="D246">
        <v>12376</v>
      </c>
      <c r="E246" t="str">
        <f t="shared" si="365"/>
        <v>Import</v>
      </c>
      <c r="F246" t="str">
        <f t="shared" si="365"/>
        <v>NULL</v>
      </c>
      <c r="G246" t="str">
        <f t="shared" si="365"/>
        <v>US</v>
      </c>
      <c r="H246" t="s">
        <v>2315</v>
      </c>
      <c r="I246" t="str">
        <f t="shared" si="365"/>
        <v>Non-Document</v>
      </c>
      <c r="J246">
        <f t="shared" si="271"/>
        <v>9</v>
      </c>
      <c r="K246">
        <f t="shared" ref="K246:N246" si="366">K221</f>
        <v>0</v>
      </c>
      <c r="L246">
        <f t="shared" si="366"/>
        <v>0.5</v>
      </c>
      <c r="M246">
        <f>INDEX('Express Worldwide Import'!$C$14:$R$114,MATCH(L246,'Express Worldwide Import'!$B$14:$B$114,0),MATCH("Zone "&amp;J246,'Express Worldwide Import'!$C$13:$R$13,0))*1</f>
        <v>21.06</v>
      </c>
      <c r="N246" t="str">
        <f t="shared" si="366"/>
        <v>Flat KG</v>
      </c>
      <c r="O246" t="s">
        <v>2310</v>
      </c>
      <c r="P246" t="str">
        <f>IF(LEFT(N246,3)="Per",INDEX('Express Worldwide Import'!$C$103:$R$103,1,MATCH("Zone "&amp;J246,'Express Worldwide Import'!$C$13:$R$13,0))*1,"NULL")</f>
        <v>NULL</v>
      </c>
      <c r="R246" t="str">
        <f t="shared" si="263"/>
        <v>('DHL','2024-01-01','2024-12-31','12376','Import',NULL,'US','EXPRESS WW (EU)','Non-Document','9',0,0.5,21.06,'Flat KG','AppliedMaterials_2024',NULL),</v>
      </c>
    </row>
    <row r="247" spans="1:18" x14ac:dyDescent="0.3">
      <c r="A247" t="str">
        <f t="shared" ref="A247:I247" si="367">A222</f>
        <v>DHL</v>
      </c>
      <c r="B247" s="1" t="s">
        <v>21</v>
      </c>
      <c r="C247" s="1" t="s">
        <v>2309</v>
      </c>
      <c r="D247">
        <v>12376</v>
      </c>
      <c r="E247" t="str">
        <f t="shared" si="367"/>
        <v>Import</v>
      </c>
      <c r="F247" t="str">
        <f t="shared" si="367"/>
        <v>NULL</v>
      </c>
      <c r="G247" t="str">
        <f t="shared" si="367"/>
        <v>US</v>
      </c>
      <c r="H247" t="s">
        <v>2315</v>
      </c>
      <c r="I247" t="str">
        <f t="shared" si="367"/>
        <v>Non-Document</v>
      </c>
      <c r="J247">
        <f t="shared" si="271"/>
        <v>9</v>
      </c>
      <c r="K247">
        <f t="shared" ref="K247:N247" si="368">K222</f>
        <v>0.5</v>
      </c>
      <c r="L247">
        <f t="shared" si="368"/>
        <v>1</v>
      </c>
      <c r="M247">
        <f>INDEX('Express Worldwide Import'!$C$14:$R$114,MATCH(L247,'Express Worldwide Import'!$B$14:$B$114,0),MATCH("Zone "&amp;J247,'Express Worldwide Import'!$C$13:$R$13,0))*1</f>
        <v>25.45</v>
      </c>
      <c r="N247" t="str">
        <f t="shared" si="368"/>
        <v>Flat KG</v>
      </c>
      <c r="O247" t="s">
        <v>2310</v>
      </c>
      <c r="P247" t="str">
        <f>IF(LEFT(N247,3)="Per",INDEX('Express Worldwide Import'!$C$103:$R$103,1,MATCH("Zone "&amp;J247,'Express Worldwide Import'!$C$13:$R$13,0))*1,"NULL")</f>
        <v>NULL</v>
      </c>
      <c r="R247" t="str">
        <f t="shared" si="263"/>
        <v>('DHL','2024-01-01','2024-12-31','12376','Import',NULL,'US','EXPRESS WW (EU)','Non-Document','9',0.5,1,25.45,'Flat KG','AppliedMaterials_2024',NULL),</v>
      </c>
    </row>
    <row r="248" spans="1:18" x14ac:dyDescent="0.3">
      <c r="A248" t="str">
        <f t="shared" ref="A248:I248" si="369">A223</f>
        <v>DHL</v>
      </c>
      <c r="B248" s="1" t="s">
        <v>21</v>
      </c>
      <c r="C248" s="1" t="s">
        <v>2309</v>
      </c>
      <c r="D248">
        <v>12376</v>
      </c>
      <c r="E248" t="str">
        <f t="shared" si="369"/>
        <v>Import</v>
      </c>
      <c r="F248" t="str">
        <f t="shared" si="369"/>
        <v>NULL</v>
      </c>
      <c r="G248" t="str">
        <f t="shared" si="369"/>
        <v>US</v>
      </c>
      <c r="H248" t="s">
        <v>2315</v>
      </c>
      <c r="I248" t="str">
        <f t="shared" si="369"/>
        <v>Non-Document</v>
      </c>
      <c r="J248">
        <f t="shared" si="271"/>
        <v>9</v>
      </c>
      <c r="K248">
        <f t="shared" ref="K248:N248" si="370">K223</f>
        <v>1</v>
      </c>
      <c r="L248">
        <f t="shared" si="370"/>
        <v>1.5</v>
      </c>
      <c r="M248">
        <f>INDEX('Express Worldwide Import'!$C$14:$R$114,MATCH(L248,'Express Worldwide Import'!$B$14:$B$114,0),MATCH("Zone "&amp;J248,'Express Worldwide Import'!$C$13:$R$13,0))*1</f>
        <v>28.73</v>
      </c>
      <c r="N248" t="str">
        <f t="shared" si="370"/>
        <v>Flat KG</v>
      </c>
      <c r="O248" t="s">
        <v>2310</v>
      </c>
      <c r="P248" t="str">
        <f>IF(LEFT(N248,3)="Per",INDEX('Express Worldwide Import'!$C$103:$R$103,1,MATCH("Zone "&amp;J248,'Express Worldwide Import'!$C$13:$R$13,0))*1,"NULL")</f>
        <v>NULL</v>
      </c>
      <c r="R248" t="str">
        <f t="shared" si="263"/>
        <v>('DHL','2024-01-01','2024-12-31','12376','Import',NULL,'US','EXPRESS WW (EU)','Non-Document','9',1,1.5,28.73,'Flat KG','AppliedMaterials_2024',NULL),</v>
      </c>
    </row>
    <row r="249" spans="1:18" x14ac:dyDescent="0.3">
      <c r="A249" t="str">
        <f t="shared" ref="A249:I249" si="371">A224</f>
        <v>DHL</v>
      </c>
      <c r="B249" s="1" t="s">
        <v>21</v>
      </c>
      <c r="C249" s="1" t="s">
        <v>2309</v>
      </c>
      <c r="D249">
        <v>12376</v>
      </c>
      <c r="E249" t="str">
        <f t="shared" si="371"/>
        <v>Import</v>
      </c>
      <c r="F249" t="str">
        <f t="shared" si="371"/>
        <v>NULL</v>
      </c>
      <c r="G249" t="str">
        <f t="shared" si="371"/>
        <v>US</v>
      </c>
      <c r="H249" t="s">
        <v>2315</v>
      </c>
      <c r="I249" t="str">
        <f t="shared" si="371"/>
        <v>Non-Document</v>
      </c>
      <c r="J249">
        <f t="shared" si="271"/>
        <v>9</v>
      </c>
      <c r="K249">
        <f t="shared" ref="K249:N249" si="372">K224</f>
        <v>1.5</v>
      </c>
      <c r="L249">
        <f t="shared" si="372"/>
        <v>2</v>
      </c>
      <c r="M249">
        <f>INDEX('Express Worldwide Import'!$C$14:$R$114,MATCH(L249,'Express Worldwide Import'!$B$14:$B$114,0),MATCH("Zone "&amp;J249,'Express Worldwide Import'!$C$13:$R$13,0))*1</f>
        <v>32.01</v>
      </c>
      <c r="N249" t="str">
        <f t="shared" si="372"/>
        <v>Flat KG</v>
      </c>
      <c r="O249" t="s">
        <v>2310</v>
      </c>
      <c r="P249" t="str">
        <f>IF(LEFT(N249,3)="Per",INDEX('Express Worldwide Import'!$C$103:$R$103,1,MATCH("Zone "&amp;J249,'Express Worldwide Import'!$C$13:$R$13,0))*1,"NULL")</f>
        <v>NULL</v>
      </c>
      <c r="R249" t="str">
        <f t="shared" si="263"/>
        <v>('DHL','2024-01-01','2024-12-31','12376','Import',NULL,'US','EXPRESS WW (EU)','Non-Document','9',1.5,2,32.01,'Flat KG','AppliedMaterials_2024',NULL),</v>
      </c>
    </row>
    <row r="250" spans="1:18" x14ac:dyDescent="0.3">
      <c r="A250" t="str">
        <f t="shared" ref="A250:I250" si="373">A225</f>
        <v>DHL</v>
      </c>
      <c r="B250" s="1" t="s">
        <v>21</v>
      </c>
      <c r="C250" s="1" t="s">
        <v>2309</v>
      </c>
      <c r="D250">
        <v>12376</v>
      </c>
      <c r="E250" t="str">
        <f t="shared" si="373"/>
        <v>Import</v>
      </c>
      <c r="F250" t="str">
        <f t="shared" si="373"/>
        <v>NULL</v>
      </c>
      <c r="G250" t="str">
        <f t="shared" si="373"/>
        <v>US</v>
      </c>
      <c r="H250" t="s">
        <v>2315</v>
      </c>
      <c r="I250" t="str">
        <f t="shared" si="373"/>
        <v>Non-Document</v>
      </c>
      <c r="J250">
        <f t="shared" si="271"/>
        <v>9</v>
      </c>
      <c r="K250">
        <f t="shared" ref="K250:N250" si="374">K225</f>
        <v>2</v>
      </c>
      <c r="L250">
        <f t="shared" si="374"/>
        <v>2.5</v>
      </c>
      <c r="M250">
        <f>INDEX('Express Worldwide Import'!$C$14:$R$114,MATCH(L250,'Express Worldwide Import'!$B$14:$B$114,0),MATCH("Zone "&amp;J250,'Express Worldwide Import'!$C$13:$R$13,0))*1</f>
        <v>35.020000000000003</v>
      </c>
      <c r="N250" t="str">
        <f t="shared" si="374"/>
        <v>Flat KG</v>
      </c>
      <c r="O250" t="s">
        <v>2310</v>
      </c>
      <c r="P250" t="str">
        <f>IF(LEFT(N250,3)="Per",INDEX('Express Worldwide Import'!$C$103:$R$103,1,MATCH("Zone "&amp;J250,'Express Worldwide Import'!$C$13:$R$13,0))*1,"NULL")</f>
        <v>NULL</v>
      </c>
      <c r="R250" t="str">
        <f t="shared" si="263"/>
        <v>('DHL','2024-01-01','2024-12-31','12376','Import',NULL,'US','EXPRESS WW (EU)','Non-Document','9',2,2.5,35.02,'Flat KG','AppliedMaterials_2024',NULL),</v>
      </c>
    </row>
    <row r="251" spans="1:18" x14ac:dyDescent="0.3">
      <c r="A251" t="str">
        <f t="shared" ref="A251:I251" si="375">A226</f>
        <v>DHL</v>
      </c>
      <c r="B251" s="1" t="s">
        <v>21</v>
      </c>
      <c r="C251" s="1" t="s">
        <v>2309</v>
      </c>
      <c r="D251">
        <v>12376</v>
      </c>
      <c r="E251" t="str">
        <f t="shared" si="375"/>
        <v>Import</v>
      </c>
      <c r="F251" t="str">
        <f t="shared" si="375"/>
        <v>NULL</v>
      </c>
      <c r="G251" t="str">
        <f t="shared" si="375"/>
        <v>US</v>
      </c>
      <c r="H251" t="s">
        <v>2315</v>
      </c>
      <c r="I251" t="str">
        <f t="shared" si="375"/>
        <v>Non-Document</v>
      </c>
      <c r="J251">
        <f t="shared" si="271"/>
        <v>9</v>
      </c>
      <c r="K251">
        <f t="shared" ref="K251:N251" si="376">K226</f>
        <v>2.5</v>
      </c>
      <c r="L251">
        <f t="shared" si="376"/>
        <v>3</v>
      </c>
      <c r="M251">
        <f>INDEX('Express Worldwide Import'!$C$14:$R$114,MATCH(L251,'Express Worldwide Import'!$B$14:$B$114,0),MATCH("Zone "&amp;J251,'Express Worldwide Import'!$C$13:$R$13,0))*1</f>
        <v>38.130000000000003</v>
      </c>
      <c r="N251" t="str">
        <f t="shared" si="376"/>
        <v>Flat KG</v>
      </c>
      <c r="O251" t="s">
        <v>2310</v>
      </c>
      <c r="P251" t="str">
        <f>IF(LEFT(N251,3)="Per",INDEX('Express Worldwide Import'!$C$103:$R$103,1,MATCH("Zone "&amp;J251,'Express Worldwide Import'!$C$13:$R$13,0))*1,"NULL")</f>
        <v>NULL</v>
      </c>
      <c r="R251" t="str">
        <f t="shared" si="263"/>
        <v>('DHL','2024-01-01','2024-12-31','12376','Import',NULL,'US','EXPRESS WW (EU)','Non-Document','9',2.5,3,38.13,'Flat KG','AppliedMaterials_2024',NULL),</v>
      </c>
    </row>
    <row r="252" spans="1:18" x14ac:dyDescent="0.3">
      <c r="A252" t="str">
        <f t="shared" ref="A252:I252" si="377">A227</f>
        <v>DHL</v>
      </c>
      <c r="B252" s="1" t="s">
        <v>21</v>
      </c>
      <c r="C252" s="1" t="s">
        <v>2309</v>
      </c>
      <c r="D252">
        <v>12376</v>
      </c>
      <c r="E252" t="str">
        <f t="shared" si="377"/>
        <v>Import</v>
      </c>
      <c r="F252" t="str">
        <f t="shared" si="377"/>
        <v>NULL</v>
      </c>
      <c r="G252" t="str">
        <f t="shared" si="377"/>
        <v>US</v>
      </c>
      <c r="H252" t="s">
        <v>2315</v>
      </c>
      <c r="I252" t="str">
        <f t="shared" si="377"/>
        <v>Non-Document</v>
      </c>
      <c r="J252">
        <f t="shared" si="271"/>
        <v>9</v>
      </c>
      <c r="K252">
        <f t="shared" ref="K252:N252" si="378">K227</f>
        <v>3</v>
      </c>
      <c r="L252">
        <f t="shared" si="378"/>
        <v>3.5</v>
      </c>
      <c r="M252">
        <f>INDEX('Express Worldwide Import'!$C$14:$R$114,MATCH(L252,'Express Worldwide Import'!$B$14:$B$114,0),MATCH("Zone "&amp;J252,'Express Worldwide Import'!$C$13:$R$13,0))*1</f>
        <v>41.24</v>
      </c>
      <c r="N252" t="str">
        <f t="shared" si="378"/>
        <v>Flat KG</v>
      </c>
      <c r="O252" t="s">
        <v>2310</v>
      </c>
      <c r="P252" t="str">
        <f>IF(LEFT(N252,3)="Per",INDEX('Express Worldwide Import'!$C$103:$R$103,1,MATCH("Zone "&amp;J252,'Express Worldwide Import'!$C$13:$R$13,0))*1,"NULL")</f>
        <v>NULL</v>
      </c>
      <c r="R252" t="str">
        <f t="shared" si="263"/>
        <v>('DHL','2024-01-01','2024-12-31','12376','Import',NULL,'US','EXPRESS WW (EU)','Non-Document','9',3,3.5,41.24,'Flat KG','AppliedMaterials_2024',NULL),</v>
      </c>
    </row>
    <row r="253" spans="1:18" x14ac:dyDescent="0.3">
      <c r="A253" t="str">
        <f t="shared" ref="A253:I253" si="379">A228</f>
        <v>DHL</v>
      </c>
      <c r="B253" s="1" t="s">
        <v>21</v>
      </c>
      <c r="C253" s="1" t="s">
        <v>2309</v>
      </c>
      <c r="D253">
        <v>12376</v>
      </c>
      <c r="E253" t="str">
        <f t="shared" si="379"/>
        <v>Import</v>
      </c>
      <c r="F253" t="str">
        <f t="shared" si="379"/>
        <v>NULL</v>
      </c>
      <c r="G253" t="str">
        <f t="shared" si="379"/>
        <v>US</v>
      </c>
      <c r="H253" t="s">
        <v>2315</v>
      </c>
      <c r="I253" t="str">
        <f t="shared" si="379"/>
        <v>Non-Document</v>
      </c>
      <c r="J253">
        <f t="shared" si="271"/>
        <v>9</v>
      </c>
      <c r="K253">
        <f t="shared" ref="K253:N253" si="380">K228</f>
        <v>3.5</v>
      </c>
      <c r="L253">
        <f t="shared" si="380"/>
        <v>4</v>
      </c>
      <c r="M253">
        <f>INDEX('Express Worldwide Import'!$C$14:$R$114,MATCH(L253,'Express Worldwide Import'!$B$14:$B$114,0),MATCH("Zone "&amp;J253,'Express Worldwide Import'!$C$13:$R$13,0))*1</f>
        <v>44.35</v>
      </c>
      <c r="N253" t="str">
        <f t="shared" si="380"/>
        <v>Flat KG</v>
      </c>
      <c r="O253" t="s">
        <v>2310</v>
      </c>
      <c r="P253" t="str">
        <f>IF(LEFT(N253,3)="Per",INDEX('Express Worldwide Import'!$C$103:$R$103,1,MATCH("Zone "&amp;J253,'Express Worldwide Import'!$C$13:$R$13,0))*1,"NULL")</f>
        <v>NULL</v>
      </c>
      <c r="R253" t="str">
        <f t="shared" si="263"/>
        <v>('DHL','2024-01-01','2024-12-31','12376','Import',NULL,'US','EXPRESS WW (EU)','Non-Document','9',3.5,4,44.35,'Flat KG','AppliedMaterials_2024',NULL),</v>
      </c>
    </row>
    <row r="254" spans="1:18" x14ac:dyDescent="0.3">
      <c r="A254" t="str">
        <f t="shared" ref="A254:I254" si="381">A229</f>
        <v>DHL</v>
      </c>
      <c r="B254" s="1" t="s">
        <v>21</v>
      </c>
      <c r="C254" s="1" t="s">
        <v>2309</v>
      </c>
      <c r="D254">
        <v>12376</v>
      </c>
      <c r="E254" t="str">
        <f t="shared" si="381"/>
        <v>Import</v>
      </c>
      <c r="F254" t="str">
        <f t="shared" si="381"/>
        <v>NULL</v>
      </c>
      <c r="G254" t="str">
        <f t="shared" si="381"/>
        <v>US</v>
      </c>
      <c r="H254" t="s">
        <v>2315</v>
      </c>
      <c r="I254" t="str">
        <f t="shared" si="381"/>
        <v>Non-Document</v>
      </c>
      <c r="J254">
        <f t="shared" si="271"/>
        <v>9</v>
      </c>
      <c r="K254">
        <f t="shared" ref="K254:N254" si="382">K229</f>
        <v>4</v>
      </c>
      <c r="L254">
        <f t="shared" si="382"/>
        <v>4.5</v>
      </c>
      <c r="M254">
        <f>INDEX('Express Worldwide Import'!$C$14:$R$114,MATCH(L254,'Express Worldwide Import'!$B$14:$B$114,0),MATCH("Zone "&amp;J254,'Express Worldwide Import'!$C$13:$R$13,0))*1</f>
        <v>47.46</v>
      </c>
      <c r="N254" t="str">
        <f t="shared" si="382"/>
        <v>Flat KG</v>
      </c>
      <c r="O254" t="s">
        <v>2310</v>
      </c>
      <c r="P254" t="str">
        <f>IF(LEFT(N254,3)="Per",INDEX('Express Worldwide Import'!$C$103:$R$103,1,MATCH("Zone "&amp;J254,'Express Worldwide Import'!$C$13:$R$13,0))*1,"NULL")</f>
        <v>NULL</v>
      </c>
      <c r="R254" t="str">
        <f t="shared" si="263"/>
        <v>('DHL','2024-01-01','2024-12-31','12376','Import',NULL,'US','EXPRESS WW (EU)','Non-Document','9',4,4.5,47.46,'Flat KG','AppliedMaterials_2024',NULL),</v>
      </c>
    </row>
    <row r="255" spans="1:18" x14ac:dyDescent="0.3">
      <c r="A255" t="str">
        <f t="shared" ref="A255:I255" si="383">A230</f>
        <v>DHL</v>
      </c>
      <c r="B255" s="1" t="s">
        <v>21</v>
      </c>
      <c r="C255" s="1" t="s">
        <v>2309</v>
      </c>
      <c r="D255">
        <v>12376</v>
      </c>
      <c r="E255" t="str">
        <f t="shared" si="383"/>
        <v>Import</v>
      </c>
      <c r="F255" t="str">
        <f t="shared" si="383"/>
        <v>NULL</v>
      </c>
      <c r="G255" t="str">
        <f t="shared" si="383"/>
        <v>US</v>
      </c>
      <c r="H255" t="s">
        <v>2315</v>
      </c>
      <c r="I255" t="str">
        <f t="shared" si="383"/>
        <v>Non-Document</v>
      </c>
      <c r="J255">
        <f t="shared" si="271"/>
        <v>9</v>
      </c>
      <c r="K255">
        <f t="shared" ref="K255:N255" si="384">K230</f>
        <v>4.5</v>
      </c>
      <c r="L255">
        <f t="shared" si="384"/>
        <v>5</v>
      </c>
      <c r="M255">
        <f>INDEX('Express Worldwide Import'!$C$14:$R$114,MATCH(L255,'Express Worldwide Import'!$B$14:$B$114,0),MATCH("Zone "&amp;J255,'Express Worldwide Import'!$C$13:$R$13,0))*1</f>
        <v>50.57</v>
      </c>
      <c r="N255" t="str">
        <f t="shared" si="384"/>
        <v>Flat KG</v>
      </c>
      <c r="O255" t="s">
        <v>2310</v>
      </c>
      <c r="P255" t="str">
        <f>IF(LEFT(N255,3)="Per",INDEX('Express Worldwide Import'!$C$103:$R$103,1,MATCH("Zone "&amp;J255,'Express Worldwide Import'!$C$13:$R$13,0))*1,"NULL")</f>
        <v>NULL</v>
      </c>
      <c r="R255" t="str">
        <f t="shared" si="263"/>
        <v>('DHL','2024-01-01','2024-12-31','12376','Import',NULL,'US','EXPRESS WW (EU)','Non-Document','9',4.5,5,50.57,'Flat KG','AppliedMaterials_2024',NULL),</v>
      </c>
    </row>
    <row r="256" spans="1:18" x14ac:dyDescent="0.3">
      <c r="A256" t="str">
        <f t="shared" ref="A256:I256" si="385">A231</f>
        <v>DHL</v>
      </c>
      <c r="B256" s="1" t="s">
        <v>21</v>
      </c>
      <c r="C256" s="1" t="s">
        <v>2309</v>
      </c>
      <c r="D256">
        <v>12376</v>
      </c>
      <c r="E256" t="str">
        <f t="shared" si="385"/>
        <v>Import</v>
      </c>
      <c r="F256" t="str">
        <f t="shared" si="385"/>
        <v>NULL</v>
      </c>
      <c r="G256" t="str">
        <f t="shared" si="385"/>
        <v>US</v>
      </c>
      <c r="H256" t="s">
        <v>2315</v>
      </c>
      <c r="I256" t="str">
        <f t="shared" si="385"/>
        <v>Non-Document</v>
      </c>
      <c r="J256">
        <f t="shared" si="271"/>
        <v>9</v>
      </c>
      <c r="K256">
        <f t="shared" ref="K256:N256" si="386">K231</f>
        <v>5</v>
      </c>
      <c r="L256">
        <f t="shared" si="386"/>
        <v>5.5</v>
      </c>
      <c r="M256">
        <f>INDEX('Express Worldwide Import'!$C$14:$R$114,MATCH(L256,'Express Worldwide Import'!$B$14:$B$114,0),MATCH("Zone "&amp;J256,'Express Worldwide Import'!$C$13:$R$13,0))*1</f>
        <v>52.64</v>
      </c>
      <c r="N256" t="str">
        <f t="shared" si="386"/>
        <v>Flat KG</v>
      </c>
      <c r="O256" t="s">
        <v>2310</v>
      </c>
      <c r="P256" t="str">
        <f>IF(LEFT(N256,3)="Per",INDEX('Express Worldwide Import'!$C$103:$R$103,1,MATCH("Zone "&amp;J256,'Express Worldwide Import'!$C$13:$R$13,0))*1,"NULL")</f>
        <v>NULL</v>
      </c>
      <c r="R256" t="str">
        <f t="shared" si="263"/>
        <v>('DHL','2024-01-01','2024-12-31','12376','Import',NULL,'US','EXPRESS WW (EU)','Non-Document','9',5,5.5,52.64,'Flat KG','AppliedMaterials_2024',NULL),</v>
      </c>
    </row>
    <row r="257" spans="1:18" x14ac:dyDescent="0.3">
      <c r="A257" t="str">
        <f t="shared" ref="A257:I257" si="387">A232</f>
        <v>DHL</v>
      </c>
      <c r="B257" s="1" t="s">
        <v>21</v>
      </c>
      <c r="C257" s="1" t="s">
        <v>2309</v>
      </c>
      <c r="D257">
        <v>12376</v>
      </c>
      <c r="E257" t="str">
        <f t="shared" si="387"/>
        <v>Import</v>
      </c>
      <c r="F257" t="str">
        <f t="shared" si="387"/>
        <v>NULL</v>
      </c>
      <c r="G257" t="str">
        <f t="shared" si="387"/>
        <v>US</v>
      </c>
      <c r="H257" t="s">
        <v>2315</v>
      </c>
      <c r="I257" t="str">
        <f t="shared" si="387"/>
        <v>Non-Document</v>
      </c>
      <c r="J257">
        <f t="shared" si="271"/>
        <v>9</v>
      </c>
      <c r="K257">
        <f t="shared" ref="K257:N257" si="388">K232</f>
        <v>5.5</v>
      </c>
      <c r="L257">
        <f t="shared" si="388"/>
        <v>6</v>
      </c>
      <c r="M257">
        <f>INDEX('Express Worldwide Import'!$C$14:$R$114,MATCH(L257,'Express Worldwide Import'!$B$14:$B$114,0),MATCH("Zone "&amp;J257,'Express Worldwide Import'!$C$13:$R$13,0))*1</f>
        <v>54.71</v>
      </c>
      <c r="N257" t="str">
        <f t="shared" si="388"/>
        <v>Flat KG</v>
      </c>
      <c r="O257" t="s">
        <v>2310</v>
      </c>
      <c r="P257" t="str">
        <f>IF(LEFT(N257,3)="Per",INDEX('Express Worldwide Import'!$C$103:$R$103,1,MATCH("Zone "&amp;J257,'Express Worldwide Import'!$C$13:$R$13,0))*1,"NULL")</f>
        <v>NULL</v>
      </c>
      <c r="R257" t="str">
        <f t="shared" si="263"/>
        <v>('DHL','2024-01-01','2024-12-31','12376','Import',NULL,'US','EXPRESS WW (EU)','Non-Document','9',5.5,6,54.71,'Flat KG','AppliedMaterials_2024',NULL),</v>
      </c>
    </row>
    <row r="258" spans="1:18" x14ac:dyDescent="0.3">
      <c r="A258" t="str">
        <f t="shared" ref="A258:I258" si="389">A233</f>
        <v>DHL</v>
      </c>
      <c r="B258" s="1" t="s">
        <v>21</v>
      </c>
      <c r="C258" s="1" t="s">
        <v>2309</v>
      </c>
      <c r="D258">
        <v>12376</v>
      </c>
      <c r="E258" t="str">
        <f t="shared" si="389"/>
        <v>Import</v>
      </c>
      <c r="F258" t="str">
        <f t="shared" si="389"/>
        <v>NULL</v>
      </c>
      <c r="G258" t="str">
        <f t="shared" si="389"/>
        <v>US</v>
      </c>
      <c r="H258" t="s">
        <v>2315</v>
      </c>
      <c r="I258" t="str">
        <f t="shared" si="389"/>
        <v>Non-Document</v>
      </c>
      <c r="J258">
        <f t="shared" si="271"/>
        <v>9</v>
      </c>
      <c r="K258">
        <f t="shared" ref="K258:N258" si="390">K233</f>
        <v>6</v>
      </c>
      <c r="L258">
        <f t="shared" si="390"/>
        <v>6.5</v>
      </c>
      <c r="M258">
        <f>INDEX('Express Worldwide Import'!$C$14:$R$114,MATCH(L258,'Express Worldwide Import'!$B$14:$B$114,0),MATCH("Zone "&amp;J258,'Express Worldwide Import'!$C$13:$R$13,0))*1</f>
        <v>56.78</v>
      </c>
      <c r="N258" t="str">
        <f t="shared" si="390"/>
        <v>Flat KG</v>
      </c>
      <c r="O258" t="s">
        <v>2310</v>
      </c>
      <c r="P258" t="str">
        <f>IF(LEFT(N258,3)="Per",INDEX('Express Worldwide Import'!$C$103:$R$103,1,MATCH("Zone "&amp;J258,'Express Worldwide Import'!$C$13:$R$13,0))*1,"NULL")</f>
        <v>NULL</v>
      </c>
      <c r="R258" t="str">
        <f t="shared" si="263"/>
        <v>('DHL','2024-01-01','2024-12-31','12376','Import',NULL,'US','EXPRESS WW (EU)','Non-Document','9',6,6.5,56.78,'Flat KG','AppliedMaterials_2024',NULL),</v>
      </c>
    </row>
    <row r="259" spans="1:18" x14ac:dyDescent="0.3">
      <c r="A259" t="str">
        <f t="shared" ref="A259:I259" si="391">A234</f>
        <v>DHL</v>
      </c>
      <c r="B259" s="1" t="s">
        <v>21</v>
      </c>
      <c r="C259" s="1" t="s">
        <v>2309</v>
      </c>
      <c r="D259">
        <v>12376</v>
      </c>
      <c r="E259" t="str">
        <f t="shared" si="391"/>
        <v>Import</v>
      </c>
      <c r="F259" t="str">
        <f t="shared" si="391"/>
        <v>NULL</v>
      </c>
      <c r="G259" t="str">
        <f t="shared" si="391"/>
        <v>US</v>
      </c>
      <c r="H259" t="s">
        <v>2315</v>
      </c>
      <c r="I259" t="str">
        <f t="shared" si="391"/>
        <v>Non-Document</v>
      </c>
      <c r="J259">
        <f t="shared" si="271"/>
        <v>9</v>
      </c>
      <c r="K259">
        <f t="shared" ref="K259:N259" si="392">K234</f>
        <v>6.5</v>
      </c>
      <c r="L259">
        <f t="shared" si="392"/>
        <v>7</v>
      </c>
      <c r="M259">
        <f>INDEX('Express Worldwide Import'!$C$14:$R$114,MATCH(L259,'Express Worldwide Import'!$B$14:$B$114,0),MATCH("Zone "&amp;J259,'Express Worldwide Import'!$C$13:$R$13,0))*1</f>
        <v>58.85</v>
      </c>
      <c r="N259" t="str">
        <f t="shared" si="392"/>
        <v>Flat KG</v>
      </c>
      <c r="O259" t="s">
        <v>2310</v>
      </c>
      <c r="P259" t="str">
        <f>IF(LEFT(N259,3)="Per",INDEX('Express Worldwide Import'!$C$103:$R$103,1,MATCH("Zone "&amp;J259,'Express Worldwide Import'!$C$13:$R$13,0))*1,"NULL")</f>
        <v>NULL</v>
      </c>
      <c r="R259" t="str">
        <f t="shared" si="263"/>
        <v>('DHL','2024-01-01','2024-12-31','12376','Import',NULL,'US','EXPRESS WW (EU)','Non-Document','9',6.5,7,58.85,'Flat KG','AppliedMaterials_2024',NULL),</v>
      </c>
    </row>
    <row r="260" spans="1:18" x14ac:dyDescent="0.3">
      <c r="A260" t="str">
        <f t="shared" ref="A260:I260" si="393">A235</f>
        <v>DHL</v>
      </c>
      <c r="B260" s="1" t="s">
        <v>21</v>
      </c>
      <c r="C260" s="1" t="s">
        <v>2309</v>
      </c>
      <c r="D260">
        <v>12376</v>
      </c>
      <c r="E260" t="str">
        <f t="shared" si="393"/>
        <v>Import</v>
      </c>
      <c r="F260" t="str">
        <f t="shared" si="393"/>
        <v>NULL</v>
      </c>
      <c r="G260" t="str">
        <f t="shared" si="393"/>
        <v>US</v>
      </c>
      <c r="H260" t="s">
        <v>2315</v>
      </c>
      <c r="I260" t="str">
        <f t="shared" si="393"/>
        <v>Non-Document</v>
      </c>
      <c r="J260">
        <f t="shared" si="271"/>
        <v>9</v>
      </c>
      <c r="K260">
        <f t="shared" ref="K260:N260" si="394">K235</f>
        <v>7</v>
      </c>
      <c r="L260">
        <f t="shared" si="394"/>
        <v>7.5</v>
      </c>
      <c r="M260">
        <f>INDEX('Express Worldwide Import'!$C$14:$R$114,MATCH(L260,'Express Worldwide Import'!$B$14:$B$114,0),MATCH("Zone "&amp;J260,'Express Worldwide Import'!$C$13:$R$13,0))*1</f>
        <v>60.92</v>
      </c>
      <c r="N260" t="str">
        <f t="shared" si="394"/>
        <v>Flat KG</v>
      </c>
      <c r="O260" t="s">
        <v>2310</v>
      </c>
      <c r="P260" t="str">
        <f>IF(LEFT(N260,3)="Per",INDEX('Express Worldwide Import'!$C$103:$R$103,1,MATCH("Zone "&amp;J260,'Express Worldwide Import'!$C$13:$R$13,0))*1,"NULL")</f>
        <v>NULL</v>
      </c>
      <c r="R260" t="str">
        <f t="shared" ref="R260:R320" si="395">SUBSTITUTE(IF(OR(ROW(A260)=2,MOD(ROW(A260),1000)=0),"insert into tnl_rating.dbo.dhl_express_rate_master values 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,",IF(OR(A261="",MOD(ROW(A261),1000)=0),"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","('DHL','"&amp;B260&amp;"','"&amp;C260&amp;"','"&amp;D260&amp;"','"&amp;E260&amp;"','"&amp;F260&amp;"','"&amp;G260&amp;"','"&amp;H260&amp;"','"&amp;I260&amp;"','"&amp;J260&amp;"',"&amp;K260&amp;","&amp;L260&amp;","&amp;M260&amp;",'"&amp;N260&amp;"','"&amp;O260&amp;"',"&amp;P260&amp;"),")),"'NULL'","NULL")</f>
        <v>('DHL','2024-01-01','2024-12-31','12376','Import',NULL,'US','EXPRESS WW (EU)','Non-Document','9',7,7.5,60.92,'Flat KG','AppliedMaterials_2024',NULL),</v>
      </c>
    </row>
    <row r="261" spans="1:18" x14ac:dyDescent="0.3">
      <c r="A261" t="str">
        <f t="shared" ref="A261:I261" si="396">A236</f>
        <v>DHL</v>
      </c>
      <c r="B261" s="1" t="s">
        <v>21</v>
      </c>
      <c r="C261" s="1" t="s">
        <v>2309</v>
      </c>
      <c r="D261">
        <v>12376</v>
      </c>
      <c r="E261" t="str">
        <f t="shared" si="396"/>
        <v>Import</v>
      </c>
      <c r="F261" t="str">
        <f t="shared" si="396"/>
        <v>NULL</v>
      </c>
      <c r="G261" t="str">
        <f t="shared" si="396"/>
        <v>US</v>
      </c>
      <c r="H261" t="s">
        <v>2315</v>
      </c>
      <c r="I261" t="str">
        <f t="shared" si="396"/>
        <v>Non-Document</v>
      </c>
      <c r="J261">
        <f t="shared" si="271"/>
        <v>9</v>
      </c>
      <c r="K261">
        <f t="shared" ref="K261:N261" si="397">K236</f>
        <v>7.5</v>
      </c>
      <c r="L261">
        <f t="shared" si="397"/>
        <v>8</v>
      </c>
      <c r="M261">
        <f>INDEX('Express Worldwide Import'!$C$14:$R$114,MATCH(L261,'Express Worldwide Import'!$B$14:$B$114,0),MATCH("Zone "&amp;J261,'Express Worldwide Import'!$C$13:$R$13,0))*1</f>
        <v>62.99</v>
      </c>
      <c r="N261" t="str">
        <f t="shared" si="397"/>
        <v>Flat KG</v>
      </c>
      <c r="O261" t="s">
        <v>2310</v>
      </c>
      <c r="P261" t="str">
        <f>IF(LEFT(N261,3)="Per",INDEX('Express Worldwide Import'!$C$103:$R$103,1,MATCH("Zone "&amp;J261,'Express Worldwide Import'!$C$13:$R$13,0))*1,"NULL")</f>
        <v>NULL</v>
      </c>
      <c r="R261" t="str">
        <f t="shared" si="395"/>
        <v>('DHL','2024-01-01','2024-12-31','12376','Import',NULL,'US','EXPRESS WW (EU)','Non-Document','9',7.5,8,62.99,'Flat KG','AppliedMaterials_2024',NULL),</v>
      </c>
    </row>
    <row r="262" spans="1:18" x14ac:dyDescent="0.3">
      <c r="A262" t="str">
        <f t="shared" ref="A262:I262" si="398">A237</f>
        <v>DHL</v>
      </c>
      <c r="B262" s="1" t="s">
        <v>21</v>
      </c>
      <c r="C262" s="1" t="s">
        <v>2309</v>
      </c>
      <c r="D262">
        <v>12376</v>
      </c>
      <c r="E262" t="str">
        <f t="shared" si="398"/>
        <v>Import</v>
      </c>
      <c r="F262" t="str">
        <f t="shared" si="398"/>
        <v>NULL</v>
      </c>
      <c r="G262" t="str">
        <f t="shared" si="398"/>
        <v>US</v>
      </c>
      <c r="H262" t="s">
        <v>2315</v>
      </c>
      <c r="I262" t="str">
        <f t="shared" si="398"/>
        <v>Non-Document</v>
      </c>
      <c r="J262">
        <f t="shared" si="271"/>
        <v>9</v>
      </c>
      <c r="K262">
        <f t="shared" ref="K262:N262" si="399">K237</f>
        <v>8</v>
      </c>
      <c r="L262">
        <f t="shared" si="399"/>
        <v>8.5</v>
      </c>
      <c r="M262">
        <f>INDEX('Express Worldwide Import'!$C$14:$R$114,MATCH(L262,'Express Worldwide Import'!$B$14:$B$114,0),MATCH("Zone "&amp;J262,'Express Worldwide Import'!$C$13:$R$13,0))*1</f>
        <v>65.06</v>
      </c>
      <c r="N262" t="str">
        <f t="shared" si="399"/>
        <v>Flat KG</v>
      </c>
      <c r="O262" t="s">
        <v>2310</v>
      </c>
      <c r="P262" t="str">
        <f>IF(LEFT(N262,3)="Per",INDEX('Express Worldwide Import'!$C$103:$R$103,1,MATCH("Zone "&amp;J262,'Express Worldwide Import'!$C$13:$R$13,0))*1,"NULL")</f>
        <v>NULL</v>
      </c>
      <c r="R262" t="str">
        <f t="shared" si="395"/>
        <v>('DHL','2024-01-01','2024-12-31','12376','Import',NULL,'US','EXPRESS WW (EU)','Non-Document','9',8,8.5,65.06,'Flat KG','AppliedMaterials_2024',NULL),</v>
      </c>
    </row>
    <row r="263" spans="1:18" x14ac:dyDescent="0.3">
      <c r="A263" t="str">
        <f t="shared" ref="A263:I263" si="400">A238</f>
        <v>DHL</v>
      </c>
      <c r="B263" s="1" t="s">
        <v>21</v>
      </c>
      <c r="C263" s="1" t="s">
        <v>2309</v>
      </c>
      <c r="D263">
        <v>12376</v>
      </c>
      <c r="E263" t="str">
        <f t="shared" si="400"/>
        <v>Import</v>
      </c>
      <c r="F263" t="str">
        <f t="shared" si="400"/>
        <v>NULL</v>
      </c>
      <c r="G263" t="str">
        <f t="shared" si="400"/>
        <v>US</v>
      </c>
      <c r="H263" t="s">
        <v>2315</v>
      </c>
      <c r="I263" t="str">
        <f t="shared" si="400"/>
        <v>Non-Document</v>
      </c>
      <c r="J263">
        <f t="shared" si="271"/>
        <v>9</v>
      </c>
      <c r="K263">
        <f t="shared" ref="K263:N263" si="401">K238</f>
        <v>8.5</v>
      </c>
      <c r="L263">
        <f t="shared" si="401"/>
        <v>9</v>
      </c>
      <c r="M263">
        <f>INDEX('Express Worldwide Import'!$C$14:$R$114,MATCH(L263,'Express Worldwide Import'!$B$14:$B$114,0),MATCH("Zone "&amp;J263,'Express Worldwide Import'!$C$13:$R$13,0))*1</f>
        <v>67.13</v>
      </c>
      <c r="N263" t="str">
        <f t="shared" si="401"/>
        <v>Flat KG</v>
      </c>
      <c r="O263" t="s">
        <v>2310</v>
      </c>
      <c r="P263" t="str">
        <f>IF(LEFT(N263,3)="Per",INDEX('Express Worldwide Import'!$C$103:$R$103,1,MATCH("Zone "&amp;J263,'Express Worldwide Import'!$C$13:$R$13,0))*1,"NULL")</f>
        <v>NULL</v>
      </c>
      <c r="R263" t="str">
        <f t="shared" si="395"/>
        <v>('DHL','2024-01-01','2024-12-31','12376','Import',NULL,'US','EXPRESS WW (EU)','Non-Document','9',8.5,9,67.13,'Flat KG','AppliedMaterials_2024',NULL),</v>
      </c>
    </row>
    <row r="264" spans="1:18" x14ac:dyDescent="0.3">
      <c r="A264" t="str">
        <f t="shared" ref="A264:I264" si="402">A239</f>
        <v>DHL</v>
      </c>
      <c r="B264" s="1" t="s">
        <v>21</v>
      </c>
      <c r="C264" s="1" t="s">
        <v>2309</v>
      </c>
      <c r="D264">
        <v>12376</v>
      </c>
      <c r="E264" t="str">
        <f t="shared" si="402"/>
        <v>Import</v>
      </c>
      <c r="F264" t="str">
        <f t="shared" si="402"/>
        <v>NULL</v>
      </c>
      <c r="G264" t="str">
        <f t="shared" si="402"/>
        <v>US</v>
      </c>
      <c r="H264" t="s">
        <v>2315</v>
      </c>
      <c r="I264" t="str">
        <f t="shared" si="402"/>
        <v>Non-Document</v>
      </c>
      <c r="J264">
        <f t="shared" ref="J264:J320" si="403">J239+1</f>
        <v>9</v>
      </c>
      <c r="K264">
        <f t="shared" ref="K264:N264" si="404">K239</f>
        <v>9</v>
      </c>
      <c r="L264">
        <f t="shared" si="404"/>
        <v>9.5</v>
      </c>
      <c r="M264">
        <f>INDEX('Express Worldwide Import'!$C$14:$R$114,MATCH(L264,'Express Worldwide Import'!$B$14:$B$114,0),MATCH("Zone "&amp;J264,'Express Worldwide Import'!$C$13:$R$13,0))*1</f>
        <v>69.2</v>
      </c>
      <c r="N264" t="str">
        <f t="shared" si="404"/>
        <v>Flat KG</v>
      </c>
      <c r="O264" t="s">
        <v>2310</v>
      </c>
      <c r="P264" t="str">
        <f>IF(LEFT(N264,3)="Per",INDEX('Express Worldwide Import'!$C$103:$R$103,1,MATCH("Zone "&amp;J264,'Express Worldwide Import'!$C$13:$R$13,0))*1,"NULL")</f>
        <v>NULL</v>
      </c>
      <c r="R264" t="str">
        <f t="shared" si="395"/>
        <v>('DHL','2024-01-01','2024-12-31','12376','Import',NULL,'US','EXPRESS WW (EU)','Non-Document','9',9,9.5,69.2,'Flat KG','AppliedMaterials_2024',NULL),</v>
      </c>
    </row>
    <row r="265" spans="1:18" x14ac:dyDescent="0.3">
      <c r="A265" t="str">
        <f t="shared" ref="A265:I265" si="405">A240</f>
        <v>DHL</v>
      </c>
      <c r="B265" s="1" t="s">
        <v>21</v>
      </c>
      <c r="C265" s="1" t="s">
        <v>2309</v>
      </c>
      <c r="D265">
        <v>12376</v>
      </c>
      <c r="E265" t="str">
        <f t="shared" si="405"/>
        <v>Import</v>
      </c>
      <c r="F265" t="str">
        <f t="shared" si="405"/>
        <v>NULL</v>
      </c>
      <c r="G265" t="str">
        <f t="shared" si="405"/>
        <v>US</v>
      </c>
      <c r="H265" t="s">
        <v>2315</v>
      </c>
      <c r="I265" t="str">
        <f t="shared" si="405"/>
        <v>Non-Document</v>
      </c>
      <c r="J265">
        <f t="shared" si="403"/>
        <v>9</v>
      </c>
      <c r="K265">
        <f t="shared" ref="K265:N265" si="406">K240</f>
        <v>9.5</v>
      </c>
      <c r="L265">
        <f t="shared" si="406"/>
        <v>10</v>
      </c>
      <c r="M265">
        <f>INDEX('Express Worldwide Import'!$C$14:$R$114,MATCH(L265,'Express Worldwide Import'!$B$14:$B$114,0),MATCH("Zone "&amp;J265,'Express Worldwide Import'!$C$13:$R$13,0))*1</f>
        <v>71.27</v>
      </c>
      <c r="N265" t="str">
        <f t="shared" si="406"/>
        <v>Flat KG</v>
      </c>
      <c r="O265" t="s">
        <v>2310</v>
      </c>
      <c r="P265" t="str">
        <f>IF(LEFT(N265,3)="Per",INDEX('Express Worldwide Import'!$C$103:$R$103,1,MATCH("Zone "&amp;J265,'Express Worldwide Import'!$C$13:$R$13,0))*1,"NULL")</f>
        <v>NULL</v>
      </c>
      <c r="R265" t="str">
        <f t="shared" si="395"/>
        <v>('DHL','2024-01-01','2024-12-31','12376','Import',NULL,'US','EXPRESS WW (EU)','Non-Document','9',9.5,10,71.27,'Flat KG','AppliedMaterials_2024',NULL),</v>
      </c>
    </row>
    <row r="266" spans="1:18" x14ac:dyDescent="0.3">
      <c r="A266" t="str">
        <f t="shared" ref="A266:I266" si="407">A241</f>
        <v>DHL</v>
      </c>
      <c r="B266" s="1" t="s">
        <v>21</v>
      </c>
      <c r="C266" s="1" t="s">
        <v>2309</v>
      </c>
      <c r="D266">
        <v>12376</v>
      </c>
      <c r="E266" t="str">
        <f t="shared" si="407"/>
        <v>Import</v>
      </c>
      <c r="F266" t="str">
        <f t="shared" si="407"/>
        <v>NULL</v>
      </c>
      <c r="G266" t="str">
        <f t="shared" si="407"/>
        <v>US</v>
      </c>
      <c r="H266" t="s">
        <v>2315</v>
      </c>
      <c r="I266" t="str">
        <f t="shared" si="407"/>
        <v>Non-Document</v>
      </c>
      <c r="J266">
        <f t="shared" si="403"/>
        <v>9</v>
      </c>
      <c r="K266">
        <f t="shared" ref="K266:N266" si="408">K241</f>
        <v>10</v>
      </c>
      <c r="L266">
        <f t="shared" si="408"/>
        <v>20</v>
      </c>
      <c r="M266">
        <f>INDEX('Express Worldwide Import'!$C$14:$R$114,MATCH(L266,'Express Worldwide Import'!$B$14:$B$114,0),MATCH("Zone "&amp;J266,'Express Worldwide Import'!$C$13:$R$13,0))*1</f>
        <v>1.02</v>
      </c>
      <c r="N266" t="str">
        <f t="shared" si="408"/>
        <v>Per0.5KG_A</v>
      </c>
      <c r="O266" t="s">
        <v>2310</v>
      </c>
      <c r="P266">
        <f>M265</f>
        <v>71.27</v>
      </c>
      <c r="R266" t="str">
        <f t="shared" si="395"/>
        <v>('DHL','2024-01-01','2024-12-31','12376','Import',NULL,'US','EXPRESS WW (EU)','Non-Document','9',10,20,1.02,'Per0.5KG_A','AppliedMaterials_2024',71.27),</v>
      </c>
    </row>
    <row r="267" spans="1:18" x14ac:dyDescent="0.3">
      <c r="A267" t="str">
        <f t="shared" ref="A267:I267" si="409">A242</f>
        <v>DHL</v>
      </c>
      <c r="B267" s="1" t="s">
        <v>21</v>
      </c>
      <c r="C267" s="1" t="s">
        <v>2309</v>
      </c>
      <c r="D267">
        <v>12376</v>
      </c>
      <c r="E267" t="str">
        <f t="shared" si="409"/>
        <v>Import</v>
      </c>
      <c r="F267" t="str">
        <f t="shared" si="409"/>
        <v>NULL</v>
      </c>
      <c r="G267" t="str">
        <f t="shared" si="409"/>
        <v>US</v>
      </c>
      <c r="H267" t="s">
        <v>2315</v>
      </c>
      <c r="I267" t="str">
        <f t="shared" si="409"/>
        <v>Non-Document</v>
      </c>
      <c r="J267">
        <f t="shared" si="403"/>
        <v>9</v>
      </c>
      <c r="K267">
        <f t="shared" ref="K267:N267" si="410">K242</f>
        <v>20</v>
      </c>
      <c r="L267">
        <f t="shared" si="410"/>
        <v>30</v>
      </c>
      <c r="M267">
        <f>INDEX('Express Worldwide Import'!$C$14:$R$114,MATCH(L267,'Express Worldwide Import'!$B$14:$B$114,0),MATCH("Zone "&amp;J267,'Express Worldwide Import'!$C$13:$R$13,0))*1</f>
        <v>1.34</v>
      </c>
      <c r="N267" t="str">
        <f t="shared" si="410"/>
        <v>Per0.5KG_A</v>
      </c>
      <c r="O267" t="s">
        <v>2310</v>
      </c>
      <c r="P267">
        <f t="shared" ref="P267:P270" si="411">P266+(L266-K266)*2*M266</f>
        <v>91.669999999999987</v>
      </c>
      <c r="R267" t="str">
        <f t="shared" si="395"/>
        <v>('DHL','2024-01-01','2024-12-31','12376','Import',NULL,'US','EXPRESS WW (EU)','Non-Document','9',20,30,1.34,'Per0.5KG_A','AppliedMaterials_2024',91.67),</v>
      </c>
    </row>
    <row r="268" spans="1:18" x14ac:dyDescent="0.3">
      <c r="A268" t="str">
        <f t="shared" ref="A268:I268" si="412">A243</f>
        <v>DHL</v>
      </c>
      <c r="B268" s="1" t="s">
        <v>21</v>
      </c>
      <c r="C268" s="1" t="s">
        <v>2309</v>
      </c>
      <c r="D268">
        <v>12376</v>
      </c>
      <c r="E268" t="str">
        <f t="shared" si="412"/>
        <v>Import</v>
      </c>
      <c r="F268" t="str">
        <f t="shared" si="412"/>
        <v>NULL</v>
      </c>
      <c r="G268" t="str">
        <f t="shared" si="412"/>
        <v>US</v>
      </c>
      <c r="H268" t="s">
        <v>2315</v>
      </c>
      <c r="I268" t="str">
        <f t="shared" si="412"/>
        <v>Non-Document</v>
      </c>
      <c r="J268">
        <f t="shared" si="403"/>
        <v>9</v>
      </c>
      <c r="K268">
        <f t="shared" ref="K268:N268" si="413">K243</f>
        <v>30</v>
      </c>
      <c r="L268">
        <f t="shared" si="413"/>
        <v>70</v>
      </c>
      <c r="M268">
        <f>INDEX('Express Worldwide Import'!$C$14:$R$114,MATCH(L268,'Express Worldwide Import'!$B$14:$B$114,0),MATCH("Zone "&amp;J268,'Express Worldwide Import'!$C$13:$R$13,0))*1</f>
        <v>1.97</v>
      </c>
      <c r="N268" t="str">
        <f t="shared" si="413"/>
        <v>Per0.5KG_A</v>
      </c>
      <c r="O268" t="s">
        <v>2310</v>
      </c>
      <c r="P268">
        <f t="shared" si="411"/>
        <v>118.46999999999998</v>
      </c>
      <c r="R268" t="str">
        <f t="shared" si="395"/>
        <v>('DHL','2024-01-01','2024-12-31','12376','Import',NULL,'US','EXPRESS WW (EU)','Non-Document','9',30,70,1.97,'Per0.5KG_A','AppliedMaterials_2024',118.47),</v>
      </c>
    </row>
    <row r="269" spans="1:18" x14ac:dyDescent="0.3">
      <c r="A269" t="str">
        <f t="shared" ref="A269:I269" si="414">A244</f>
        <v>DHL</v>
      </c>
      <c r="B269" s="1" t="s">
        <v>21</v>
      </c>
      <c r="C269" s="1" t="s">
        <v>2309</v>
      </c>
      <c r="D269">
        <v>12376</v>
      </c>
      <c r="E269" t="str">
        <f t="shared" si="414"/>
        <v>Import</v>
      </c>
      <c r="F269" t="str">
        <f t="shared" si="414"/>
        <v>NULL</v>
      </c>
      <c r="G269" t="str">
        <f t="shared" si="414"/>
        <v>US</v>
      </c>
      <c r="H269" t="s">
        <v>2315</v>
      </c>
      <c r="I269" t="str">
        <f t="shared" si="414"/>
        <v>Non-Document</v>
      </c>
      <c r="J269">
        <f t="shared" si="403"/>
        <v>9</v>
      </c>
      <c r="K269">
        <f t="shared" ref="K269:N269" si="415">K244</f>
        <v>70</v>
      </c>
      <c r="L269">
        <f t="shared" si="415"/>
        <v>300</v>
      </c>
      <c r="M269">
        <f>INDEX('Express Worldwide Import'!$C$14:$R$114,MATCH(L269,'Express Worldwide Import'!$B$14:$B$114,0),MATCH("Zone "&amp;J269,'Express Worldwide Import'!$C$13:$R$13,0))*1</f>
        <v>2.81</v>
      </c>
      <c r="N269" t="str">
        <f t="shared" si="415"/>
        <v>Per0.5KG_A</v>
      </c>
      <c r="O269" t="s">
        <v>2310</v>
      </c>
      <c r="P269">
        <f>P268+(L268-K268)*2*M268</f>
        <v>276.07</v>
      </c>
      <c r="R269" t="str">
        <f t="shared" si="395"/>
        <v>('DHL','2024-01-01','2024-12-31','12376','Import',NULL,'US','EXPRESS WW (EU)','Non-Document','9',70,300,2.81,'Per0.5KG_A','AppliedMaterials_2024',276.07),</v>
      </c>
    </row>
    <row r="270" spans="1:18" x14ac:dyDescent="0.3">
      <c r="A270" t="str">
        <f t="shared" ref="A270:I270" si="416">A245</f>
        <v>DHL</v>
      </c>
      <c r="B270" s="1" t="s">
        <v>21</v>
      </c>
      <c r="C270" s="1" t="s">
        <v>2309</v>
      </c>
      <c r="D270">
        <v>12376</v>
      </c>
      <c r="E270" t="str">
        <f t="shared" si="416"/>
        <v>Import</v>
      </c>
      <c r="F270" t="str">
        <f t="shared" si="416"/>
        <v>NULL</v>
      </c>
      <c r="G270" t="str">
        <f t="shared" si="416"/>
        <v>US</v>
      </c>
      <c r="H270" t="s">
        <v>2315</v>
      </c>
      <c r="I270" t="str">
        <f t="shared" si="416"/>
        <v>Non-Document</v>
      </c>
      <c r="J270">
        <f t="shared" si="403"/>
        <v>9</v>
      </c>
      <c r="K270">
        <f t="shared" ref="K270:N270" si="417">K245</f>
        <v>300</v>
      </c>
      <c r="L270">
        <f t="shared" si="417"/>
        <v>99999</v>
      </c>
      <c r="M270">
        <f>INDEX('Express Worldwide Import'!$C$14:$R$114,MATCH(L270,'Express Worldwide Import'!$B$14:$B$114,0),MATCH("Zone "&amp;J270,'Express Worldwide Import'!$C$13:$R$13,0))*1</f>
        <v>2.75</v>
      </c>
      <c r="N270" t="str">
        <f t="shared" si="417"/>
        <v>Per0.5KG_A</v>
      </c>
      <c r="O270" t="s">
        <v>2310</v>
      </c>
      <c r="P270">
        <f t="shared" si="411"/>
        <v>1568.67</v>
      </c>
      <c r="R270" t="str">
        <f t="shared" si="395"/>
        <v>('DHL','2024-01-01','2024-12-31','12376','Import',NULL,'US','EXPRESS WW (EU)','Non-Document','9',300,99999,2.75,'Per0.5KG_A','AppliedMaterials_2024',1568.67),</v>
      </c>
    </row>
    <row r="271" spans="1:18" x14ac:dyDescent="0.3">
      <c r="A271" t="str">
        <f t="shared" ref="A271:I271" si="418">A246</f>
        <v>DHL</v>
      </c>
      <c r="B271" s="1" t="s">
        <v>21</v>
      </c>
      <c r="C271" s="1" t="s">
        <v>2309</v>
      </c>
      <c r="D271">
        <v>12376</v>
      </c>
      <c r="E271" t="str">
        <f t="shared" si="418"/>
        <v>Import</v>
      </c>
      <c r="F271" t="str">
        <f t="shared" si="418"/>
        <v>NULL</v>
      </c>
      <c r="G271" t="str">
        <f t="shared" si="418"/>
        <v>US</v>
      </c>
      <c r="H271" t="s">
        <v>2315</v>
      </c>
      <c r="I271" t="str">
        <f t="shared" si="418"/>
        <v>Non-Document</v>
      </c>
      <c r="J271">
        <f t="shared" si="403"/>
        <v>10</v>
      </c>
      <c r="K271">
        <f t="shared" ref="K271:N271" si="419">K246</f>
        <v>0</v>
      </c>
      <c r="L271">
        <f t="shared" si="419"/>
        <v>0.5</v>
      </c>
      <c r="M271">
        <f>INDEX('Express Worldwide Import'!$C$14:$R$114,MATCH(L271,'Express Worldwide Import'!$B$14:$B$114,0),MATCH("Zone "&amp;J271,'Express Worldwide Import'!$C$13:$R$13,0))*1</f>
        <v>22.51</v>
      </c>
      <c r="N271" t="str">
        <f t="shared" si="419"/>
        <v>Flat KG</v>
      </c>
      <c r="O271" t="s">
        <v>2310</v>
      </c>
      <c r="P271" t="str">
        <f>IF(LEFT(N271,3)="Per",INDEX('Express Worldwide Import'!$C$103:$R$103,1,MATCH("Zone "&amp;J271,'Express Worldwide Import'!$C$13:$R$13,0))*1,"NULL")</f>
        <v>NULL</v>
      </c>
      <c r="R271" t="str">
        <f t="shared" si="395"/>
        <v>('DHL','2024-01-01','2024-12-31','12376','Import',NULL,'US','EXPRESS WW (EU)','Non-Document','10',0,0.5,22.51,'Flat KG','AppliedMaterials_2024',NULL),</v>
      </c>
    </row>
    <row r="272" spans="1:18" x14ac:dyDescent="0.3">
      <c r="A272" t="str">
        <f t="shared" ref="A272:I272" si="420">A247</f>
        <v>DHL</v>
      </c>
      <c r="B272" s="1" t="s">
        <v>21</v>
      </c>
      <c r="C272" s="1" t="s">
        <v>2309</v>
      </c>
      <c r="D272">
        <v>12376</v>
      </c>
      <c r="E272" t="str">
        <f t="shared" si="420"/>
        <v>Import</v>
      </c>
      <c r="F272" t="str">
        <f t="shared" si="420"/>
        <v>NULL</v>
      </c>
      <c r="G272" t="str">
        <f t="shared" si="420"/>
        <v>US</v>
      </c>
      <c r="H272" t="s">
        <v>2315</v>
      </c>
      <c r="I272" t="str">
        <f t="shared" si="420"/>
        <v>Non-Document</v>
      </c>
      <c r="J272">
        <f t="shared" si="403"/>
        <v>10</v>
      </c>
      <c r="K272">
        <f t="shared" ref="K272:N272" si="421">K247</f>
        <v>0.5</v>
      </c>
      <c r="L272">
        <f t="shared" si="421"/>
        <v>1</v>
      </c>
      <c r="M272">
        <f>INDEX('Express Worldwide Import'!$C$14:$R$114,MATCH(L272,'Express Worldwide Import'!$B$14:$B$114,0),MATCH("Zone "&amp;J272,'Express Worldwide Import'!$C$13:$R$13,0))*1</f>
        <v>27.85</v>
      </c>
      <c r="N272" t="str">
        <f t="shared" si="421"/>
        <v>Flat KG</v>
      </c>
      <c r="O272" t="s">
        <v>2310</v>
      </c>
      <c r="P272" t="str">
        <f>IF(LEFT(N272,3)="Per",INDEX('Express Worldwide Import'!$C$103:$R$103,1,MATCH("Zone "&amp;J272,'Express Worldwide Import'!$C$13:$R$13,0))*1,"NULL")</f>
        <v>NULL</v>
      </c>
      <c r="R272" t="str">
        <f t="shared" si="395"/>
        <v>('DHL','2024-01-01','2024-12-31','12376','Import',NULL,'US','EXPRESS WW (EU)','Non-Document','10',0.5,1,27.85,'Flat KG','AppliedMaterials_2024',NULL),</v>
      </c>
    </row>
    <row r="273" spans="1:18" x14ac:dyDescent="0.3">
      <c r="A273" t="str">
        <f t="shared" ref="A273:I273" si="422">A248</f>
        <v>DHL</v>
      </c>
      <c r="B273" s="1" t="s">
        <v>21</v>
      </c>
      <c r="C273" s="1" t="s">
        <v>2309</v>
      </c>
      <c r="D273">
        <v>12376</v>
      </c>
      <c r="E273" t="str">
        <f t="shared" si="422"/>
        <v>Import</v>
      </c>
      <c r="F273" t="str">
        <f t="shared" si="422"/>
        <v>NULL</v>
      </c>
      <c r="G273" t="str">
        <f t="shared" si="422"/>
        <v>US</v>
      </c>
      <c r="H273" t="s">
        <v>2315</v>
      </c>
      <c r="I273" t="str">
        <f t="shared" si="422"/>
        <v>Non-Document</v>
      </c>
      <c r="J273">
        <f t="shared" si="403"/>
        <v>10</v>
      </c>
      <c r="K273">
        <f t="shared" ref="K273:N273" si="423">K248</f>
        <v>1</v>
      </c>
      <c r="L273">
        <f t="shared" si="423"/>
        <v>1.5</v>
      </c>
      <c r="M273">
        <f>INDEX('Express Worldwide Import'!$C$14:$R$114,MATCH(L273,'Express Worldwide Import'!$B$14:$B$114,0),MATCH("Zone "&amp;J273,'Express Worldwide Import'!$C$13:$R$13,0))*1</f>
        <v>31.89</v>
      </c>
      <c r="N273" t="str">
        <f t="shared" si="423"/>
        <v>Flat KG</v>
      </c>
      <c r="O273" t="s">
        <v>2310</v>
      </c>
      <c r="P273" t="str">
        <f>IF(LEFT(N273,3)="Per",INDEX('Express Worldwide Import'!$C$103:$R$103,1,MATCH("Zone "&amp;J273,'Express Worldwide Import'!$C$13:$R$13,0))*1,"NULL")</f>
        <v>NULL</v>
      </c>
      <c r="R273" t="str">
        <f t="shared" si="395"/>
        <v>('DHL','2024-01-01','2024-12-31','12376','Import',NULL,'US','EXPRESS WW (EU)','Non-Document','10',1,1.5,31.89,'Flat KG','AppliedMaterials_2024',NULL),</v>
      </c>
    </row>
    <row r="274" spans="1:18" x14ac:dyDescent="0.3">
      <c r="A274" t="str">
        <f t="shared" ref="A274:I274" si="424">A249</f>
        <v>DHL</v>
      </c>
      <c r="B274" s="1" t="s">
        <v>21</v>
      </c>
      <c r="C274" s="1" t="s">
        <v>2309</v>
      </c>
      <c r="D274">
        <v>12376</v>
      </c>
      <c r="E274" t="str">
        <f t="shared" si="424"/>
        <v>Import</v>
      </c>
      <c r="F274" t="str">
        <f t="shared" si="424"/>
        <v>NULL</v>
      </c>
      <c r="G274" t="str">
        <f t="shared" si="424"/>
        <v>US</v>
      </c>
      <c r="H274" t="s">
        <v>2315</v>
      </c>
      <c r="I274" t="str">
        <f t="shared" si="424"/>
        <v>Non-Document</v>
      </c>
      <c r="J274">
        <f t="shared" si="403"/>
        <v>10</v>
      </c>
      <c r="K274">
        <f t="shared" ref="K274:N274" si="425">K249</f>
        <v>1.5</v>
      </c>
      <c r="L274">
        <f t="shared" si="425"/>
        <v>2</v>
      </c>
      <c r="M274">
        <f>INDEX('Express Worldwide Import'!$C$14:$R$114,MATCH(L274,'Express Worldwide Import'!$B$14:$B$114,0),MATCH("Zone "&amp;J274,'Express Worldwide Import'!$C$13:$R$13,0))*1</f>
        <v>35.93</v>
      </c>
      <c r="N274" t="str">
        <f t="shared" si="425"/>
        <v>Flat KG</v>
      </c>
      <c r="O274" t="s">
        <v>2310</v>
      </c>
      <c r="P274" t="str">
        <f>IF(LEFT(N274,3)="Per",INDEX('Express Worldwide Import'!$C$103:$R$103,1,MATCH("Zone "&amp;J274,'Express Worldwide Import'!$C$13:$R$13,0))*1,"NULL")</f>
        <v>NULL</v>
      </c>
      <c r="R274" t="str">
        <f t="shared" si="395"/>
        <v>('DHL','2024-01-01','2024-12-31','12376','Import',NULL,'US','EXPRESS WW (EU)','Non-Document','10',1.5,2,35.93,'Flat KG','AppliedMaterials_2024',NULL),</v>
      </c>
    </row>
    <row r="275" spans="1:18" x14ac:dyDescent="0.3">
      <c r="A275" t="str">
        <f t="shared" ref="A275:I275" si="426">A250</f>
        <v>DHL</v>
      </c>
      <c r="B275" s="1" t="s">
        <v>21</v>
      </c>
      <c r="C275" s="1" t="s">
        <v>2309</v>
      </c>
      <c r="D275">
        <v>12376</v>
      </c>
      <c r="E275" t="str">
        <f t="shared" si="426"/>
        <v>Import</v>
      </c>
      <c r="F275" t="str">
        <f t="shared" si="426"/>
        <v>NULL</v>
      </c>
      <c r="G275" t="str">
        <f t="shared" si="426"/>
        <v>US</v>
      </c>
      <c r="H275" t="s">
        <v>2315</v>
      </c>
      <c r="I275" t="str">
        <f t="shared" si="426"/>
        <v>Non-Document</v>
      </c>
      <c r="J275">
        <f t="shared" si="403"/>
        <v>10</v>
      </c>
      <c r="K275">
        <f t="shared" ref="K275:N275" si="427">K250</f>
        <v>2</v>
      </c>
      <c r="L275">
        <f t="shared" si="427"/>
        <v>2.5</v>
      </c>
      <c r="M275">
        <f>INDEX('Express Worldwide Import'!$C$14:$R$114,MATCH(L275,'Express Worldwide Import'!$B$14:$B$114,0),MATCH("Zone "&amp;J275,'Express Worldwide Import'!$C$13:$R$13,0))*1</f>
        <v>40.08</v>
      </c>
      <c r="N275" t="str">
        <f t="shared" si="427"/>
        <v>Flat KG</v>
      </c>
      <c r="O275" t="s">
        <v>2310</v>
      </c>
      <c r="P275" t="str">
        <f>IF(LEFT(N275,3)="Per",INDEX('Express Worldwide Import'!$C$103:$R$103,1,MATCH("Zone "&amp;J275,'Express Worldwide Import'!$C$13:$R$13,0))*1,"NULL")</f>
        <v>NULL</v>
      </c>
      <c r="R275" t="str">
        <f t="shared" si="395"/>
        <v>('DHL','2024-01-01','2024-12-31','12376','Import',NULL,'US','EXPRESS WW (EU)','Non-Document','10',2,2.5,40.08,'Flat KG','AppliedMaterials_2024',NULL),</v>
      </c>
    </row>
    <row r="276" spans="1:18" x14ac:dyDescent="0.3">
      <c r="A276" t="str">
        <f t="shared" ref="A276:I276" si="428">A251</f>
        <v>DHL</v>
      </c>
      <c r="B276" s="1" t="s">
        <v>21</v>
      </c>
      <c r="C276" s="1" t="s">
        <v>2309</v>
      </c>
      <c r="D276">
        <v>12376</v>
      </c>
      <c r="E276" t="str">
        <f t="shared" si="428"/>
        <v>Import</v>
      </c>
      <c r="F276" t="str">
        <f t="shared" si="428"/>
        <v>NULL</v>
      </c>
      <c r="G276" t="str">
        <f t="shared" si="428"/>
        <v>US</v>
      </c>
      <c r="H276" t="s">
        <v>2315</v>
      </c>
      <c r="I276" t="str">
        <f t="shared" si="428"/>
        <v>Non-Document</v>
      </c>
      <c r="J276">
        <f t="shared" si="403"/>
        <v>10</v>
      </c>
      <c r="K276">
        <f t="shared" ref="K276:N276" si="429">K251</f>
        <v>2.5</v>
      </c>
      <c r="L276">
        <f t="shared" si="429"/>
        <v>3</v>
      </c>
      <c r="M276">
        <f>INDEX('Express Worldwide Import'!$C$14:$R$114,MATCH(L276,'Express Worldwide Import'!$B$14:$B$114,0),MATCH("Zone "&amp;J276,'Express Worldwide Import'!$C$13:$R$13,0))*1</f>
        <v>44</v>
      </c>
      <c r="N276" t="str">
        <f t="shared" si="429"/>
        <v>Flat KG</v>
      </c>
      <c r="O276" t="s">
        <v>2310</v>
      </c>
      <c r="P276" t="str">
        <f>IF(LEFT(N276,3)="Per",INDEX('Express Worldwide Import'!$C$103:$R$103,1,MATCH("Zone "&amp;J276,'Express Worldwide Import'!$C$13:$R$13,0))*1,"NULL")</f>
        <v>NULL</v>
      </c>
      <c r="R276" t="str">
        <f t="shared" si="395"/>
        <v>('DHL','2024-01-01','2024-12-31','12376','Import',NULL,'US','EXPRESS WW (EU)','Non-Document','10',2.5,3,44,'Flat KG','AppliedMaterials_2024',NULL),</v>
      </c>
    </row>
    <row r="277" spans="1:18" x14ac:dyDescent="0.3">
      <c r="A277" t="str">
        <f t="shared" ref="A277:I277" si="430">A252</f>
        <v>DHL</v>
      </c>
      <c r="B277" s="1" t="s">
        <v>21</v>
      </c>
      <c r="C277" s="1" t="s">
        <v>2309</v>
      </c>
      <c r="D277">
        <v>12376</v>
      </c>
      <c r="E277" t="str">
        <f t="shared" si="430"/>
        <v>Import</v>
      </c>
      <c r="F277" t="str">
        <f t="shared" si="430"/>
        <v>NULL</v>
      </c>
      <c r="G277" t="str">
        <f t="shared" si="430"/>
        <v>US</v>
      </c>
      <c r="H277" t="s">
        <v>2315</v>
      </c>
      <c r="I277" t="str">
        <f t="shared" si="430"/>
        <v>Non-Document</v>
      </c>
      <c r="J277">
        <f t="shared" si="403"/>
        <v>10</v>
      </c>
      <c r="K277">
        <f t="shared" ref="K277:N277" si="431">K252</f>
        <v>3</v>
      </c>
      <c r="L277">
        <f t="shared" si="431"/>
        <v>3.5</v>
      </c>
      <c r="M277">
        <f>INDEX('Express Worldwide Import'!$C$14:$R$114,MATCH(L277,'Express Worldwide Import'!$B$14:$B$114,0),MATCH("Zone "&amp;J277,'Express Worldwide Import'!$C$13:$R$13,0))*1</f>
        <v>47.92</v>
      </c>
      <c r="N277" t="str">
        <f t="shared" si="431"/>
        <v>Flat KG</v>
      </c>
      <c r="O277" t="s">
        <v>2310</v>
      </c>
      <c r="P277" t="str">
        <f>IF(LEFT(N277,3)="Per",INDEX('Express Worldwide Import'!$C$103:$R$103,1,MATCH("Zone "&amp;J277,'Express Worldwide Import'!$C$13:$R$13,0))*1,"NULL")</f>
        <v>NULL</v>
      </c>
      <c r="R277" t="str">
        <f t="shared" si="395"/>
        <v>('DHL','2024-01-01','2024-12-31','12376','Import',NULL,'US','EXPRESS WW (EU)','Non-Document','10',3,3.5,47.92,'Flat KG','AppliedMaterials_2024',NULL),</v>
      </c>
    </row>
    <row r="278" spans="1:18" x14ac:dyDescent="0.3">
      <c r="A278" t="str">
        <f t="shared" ref="A278:I278" si="432">A253</f>
        <v>DHL</v>
      </c>
      <c r="B278" s="1" t="s">
        <v>21</v>
      </c>
      <c r="C278" s="1" t="s">
        <v>2309</v>
      </c>
      <c r="D278">
        <v>12376</v>
      </c>
      <c r="E278" t="str">
        <f t="shared" si="432"/>
        <v>Import</v>
      </c>
      <c r="F278" t="str">
        <f t="shared" si="432"/>
        <v>NULL</v>
      </c>
      <c r="G278" t="str">
        <f t="shared" si="432"/>
        <v>US</v>
      </c>
      <c r="H278" t="s">
        <v>2315</v>
      </c>
      <c r="I278" t="str">
        <f t="shared" si="432"/>
        <v>Non-Document</v>
      </c>
      <c r="J278">
        <f t="shared" si="403"/>
        <v>10</v>
      </c>
      <c r="K278">
        <f t="shared" ref="K278:N278" si="433">K253</f>
        <v>3.5</v>
      </c>
      <c r="L278">
        <f t="shared" si="433"/>
        <v>4</v>
      </c>
      <c r="M278">
        <f>INDEX('Express Worldwide Import'!$C$14:$R$114,MATCH(L278,'Express Worldwide Import'!$B$14:$B$114,0),MATCH("Zone "&amp;J278,'Express Worldwide Import'!$C$13:$R$13,0))*1</f>
        <v>51.84</v>
      </c>
      <c r="N278" t="str">
        <f t="shared" si="433"/>
        <v>Flat KG</v>
      </c>
      <c r="O278" t="s">
        <v>2310</v>
      </c>
      <c r="P278" t="str">
        <f>IF(LEFT(N278,3)="Per",INDEX('Express Worldwide Import'!$C$103:$R$103,1,MATCH("Zone "&amp;J278,'Express Worldwide Import'!$C$13:$R$13,0))*1,"NULL")</f>
        <v>NULL</v>
      </c>
      <c r="R278" t="str">
        <f t="shared" si="395"/>
        <v>('DHL','2024-01-01','2024-12-31','12376','Import',NULL,'US','EXPRESS WW (EU)','Non-Document','10',3.5,4,51.84,'Flat KG','AppliedMaterials_2024',NULL),</v>
      </c>
    </row>
    <row r="279" spans="1:18" x14ac:dyDescent="0.3">
      <c r="A279" t="str">
        <f t="shared" ref="A279:I279" si="434">A254</f>
        <v>DHL</v>
      </c>
      <c r="B279" s="1" t="s">
        <v>21</v>
      </c>
      <c r="C279" s="1" t="s">
        <v>2309</v>
      </c>
      <c r="D279">
        <v>12376</v>
      </c>
      <c r="E279" t="str">
        <f t="shared" si="434"/>
        <v>Import</v>
      </c>
      <c r="F279" t="str">
        <f t="shared" si="434"/>
        <v>NULL</v>
      </c>
      <c r="G279" t="str">
        <f t="shared" si="434"/>
        <v>US</v>
      </c>
      <c r="H279" t="s">
        <v>2315</v>
      </c>
      <c r="I279" t="str">
        <f t="shared" si="434"/>
        <v>Non-Document</v>
      </c>
      <c r="J279">
        <f t="shared" si="403"/>
        <v>10</v>
      </c>
      <c r="K279">
        <f t="shared" ref="K279:N279" si="435">K254</f>
        <v>4</v>
      </c>
      <c r="L279">
        <f t="shared" si="435"/>
        <v>4.5</v>
      </c>
      <c r="M279">
        <f>INDEX('Express Worldwide Import'!$C$14:$R$114,MATCH(L279,'Express Worldwide Import'!$B$14:$B$114,0),MATCH("Zone "&amp;J279,'Express Worldwide Import'!$C$13:$R$13,0))*1</f>
        <v>55.76</v>
      </c>
      <c r="N279" t="str">
        <f t="shared" si="435"/>
        <v>Flat KG</v>
      </c>
      <c r="O279" t="s">
        <v>2310</v>
      </c>
      <c r="P279" t="str">
        <f>IF(LEFT(N279,3)="Per",INDEX('Express Worldwide Import'!$C$103:$R$103,1,MATCH("Zone "&amp;J279,'Express Worldwide Import'!$C$13:$R$13,0))*1,"NULL")</f>
        <v>NULL</v>
      </c>
      <c r="R279" t="str">
        <f t="shared" si="395"/>
        <v>('DHL','2024-01-01','2024-12-31','12376','Import',NULL,'US','EXPRESS WW (EU)','Non-Document','10',4,4.5,55.76,'Flat KG','AppliedMaterials_2024',NULL),</v>
      </c>
    </row>
    <row r="280" spans="1:18" x14ac:dyDescent="0.3">
      <c r="A280" t="str">
        <f t="shared" ref="A280:I280" si="436">A255</f>
        <v>DHL</v>
      </c>
      <c r="B280" s="1" t="s">
        <v>21</v>
      </c>
      <c r="C280" s="1" t="s">
        <v>2309</v>
      </c>
      <c r="D280">
        <v>12376</v>
      </c>
      <c r="E280" t="str">
        <f t="shared" si="436"/>
        <v>Import</v>
      </c>
      <c r="F280" t="str">
        <f t="shared" si="436"/>
        <v>NULL</v>
      </c>
      <c r="G280" t="str">
        <f t="shared" si="436"/>
        <v>US</v>
      </c>
      <c r="H280" t="s">
        <v>2315</v>
      </c>
      <c r="I280" t="str">
        <f t="shared" si="436"/>
        <v>Non-Document</v>
      </c>
      <c r="J280">
        <f t="shared" si="403"/>
        <v>10</v>
      </c>
      <c r="K280">
        <f t="shared" ref="K280:N280" si="437">K255</f>
        <v>4.5</v>
      </c>
      <c r="L280">
        <f t="shared" si="437"/>
        <v>5</v>
      </c>
      <c r="M280">
        <f>INDEX('Express Worldwide Import'!$C$14:$R$114,MATCH(L280,'Express Worldwide Import'!$B$14:$B$114,0),MATCH("Zone "&amp;J280,'Express Worldwide Import'!$C$13:$R$13,0))*1</f>
        <v>59.68</v>
      </c>
      <c r="N280" t="str">
        <f t="shared" si="437"/>
        <v>Flat KG</v>
      </c>
      <c r="O280" t="s">
        <v>2310</v>
      </c>
      <c r="P280" t="str">
        <f>IF(LEFT(N280,3)="Per",INDEX('Express Worldwide Import'!$C$103:$R$103,1,MATCH("Zone "&amp;J280,'Express Worldwide Import'!$C$13:$R$13,0))*1,"NULL")</f>
        <v>NULL</v>
      </c>
      <c r="R280" t="str">
        <f t="shared" si="395"/>
        <v>('DHL','2024-01-01','2024-12-31','12376','Import',NULL,'US','EXPRESS WW (EU)','Non-Document','10',4.5,5,59.68,'Flat KG','AppliedMaterials_2024',NULL),</v>
      </c>
    </row>
    <row r="281" spans="1:18" x14ac:dyDescent="0.3">
      <c r="A281" t="str">
        <f t="shared" ref="A281:I281" si="438">A256</f>
        <v>DHL</v>
      </c>
      <c r="B281" s="1" t="s">
        <v>21</v>
      </c>
      <c r="C281" s="1" t="s">
        <v>2309</v>
      </c>
      <c r="D281">
        <v>12376</v>
      </c>
      <c r="E281" t="str">
        <f t="shared" si="438"/>
        <v>Import</v>
      </c>
      <c r="F281" t="str">
        <f t="shared" si="438"/>
        <v>NULL</v>
      </c>
      <c r="G281" t="str">
        <f t="shared" si="438"/>
        <v>US</v>
      </c>
      <c r="H281" t="s">
        <v>2315</v>
      </c>
      <c r="I281" t="str">
        <f t="shared" si="438"/>
        <v>Non-Document</v>
      </c>
      <c r="J281">
        <f t="shared" si="403"/>
        <v>10</v>
      </c>
      <c r="K281">
        <f t="shared" ref="K281:N281" si="439">K256</f>
        <v>5</v>
      </c>
      <c r="L281">
        <f t="shared" si="439"/>
        <v>5.5</v>
      </c>
      <c r="M281">
        <f>INDEX('Express Worldwide Import'!$C$14:$R$114,MATCH(L281,'Express Worldwide Import'!$B$14:$B$114,0),MATCH("Zone "&amp;J281,'Express Worldwide Import'!$C$13:$R$13,0))*1</f>
        <v>62.53</v>
      </c>
      <c r="N281" t="str">
        <f t="shared" si="439"/>
        <v>Flat KG</v>
      </c>
      <c r="O281" t="s">
        <v>2310</v>
      </c>
      <c r="P281" t="str">
        <f>IF(LEFT(N281,3)="Per",INDEX('Express Worldwide Import'!$C$103:$R$103,1,MATCH("Zone "&amp;J281,'Express Worldwide Import'!$C$13:$R$13,0))*1,"NULL")</f>
        <v>NULL</v>
      </c>
      <c r="R281" t="str">
        <f t="shared" si="395"/>
        <v>('DHL','2024-01-01','2024-12-31','12376','Import',NULL,'US','EXPRESS WW (EU)','Non-Document','10',5,5.5,62.53,'Flat KG','AppliedMaterials_2024',NULL),</v>
      </c>
    </row>
    <row r="282" spans="1:18" x14ac:dyDescent="0.3">
      <c r="A282" t="str">
        <f t="shared" ref="A282:I282" si="440">A257</f>
        <v>DHL</v>
      </c>
      <c r="B282" s="1" t="s">
        <v>21</v>
      </c>
      <c r="C282" s="1" t="s">
        <v>2309</v>
      </c>
      <c r="D282">
        <v>12376</v>
      </c>
      <c r="E282" t="str">
        <f t="shared" si="440"/>
        <v>Import</v>
      </c>
      <c r="F282" t="str">
        <f t="shared" si="440"/>
        <v>NULL</v>
      </c>
      <c r="G282" t="str">
        <f t="shared" si="440"/>
        <v>US</v>
      </c>
      <c r="H282" t="s">
        <v>2315</v>
      </c>
      <c r="I282" t="str">
        <f t="shared" si="440"/>
        <v>Non-Document</v>
      </c>
      <c r="J282">
        <f t="shared" si="403"/>
        <v>10</v>
      </c>
      <c r="K282">
        <f t="shared" ref="K282:N282" si="441">K257</f>
        <v>5.5</v>
      </c>
      <c r="L282">
        <f t="shared" si="441"/>
        <v>6</v>
      </c>
      <c r="M282">
        <f>INDEX('Express Worldwide Import'!$C$14:$R$114,MATCH(L282,'Express Worldwide Import'!$B$14:$B$114,0),MATCH("Zone "&amp;J282,'Express Worldwide Import'!$C$13:$R$13,0))*1</f>
        <v>65.38</v>
      </c>
      <c r="N282" t="str">
        <f t="shared" si="441"/>
        <v>Flat KG</v>
      </c>
      <c r="O282" t="s">
        <v>2310</v>
      </c>
      <c r="P282" t="str">
        <f>IF(LEFT(N282,3)="Per",INDEX('Express Worldwide Import'!$C$103:$R$103,1,MATCH("Zone "&amp;J282,'Express Worldwide Import'!$C$13:$R$13,0))*1,"NULL")</f>
        <v>NULL</v>
      </c>
      <c r="R282" t="str">
        <f t="shared" si="395"/>
        <v>('DHL','2024-01-01','2024-12-31','12376','Import',NULL,'US','EXPRESS WW (EU)','Non-Document','10',5.5,6,65.38,'Flat KG','AppliedMaterials_2024',NULL),</v>
      </c>
    </row>
    <row r="283" spans="1:18" x14ac:dyDescent="0.3">
      <c r="A283" t="str">
        <f t="shared" ref="A283:I283" si="442">A258</f>
        <v>DHL</v>
      </c>
      <c r="B283" s="1" t="s">
        <v>21</v>
      </c>
      <c r="C283" s="1" t="s">
        <v>2309</v>
      </c>
      <c r="D283">
        <v>12376</v>
      </c>
      <c r="E283" t="str">
        <f t="shared" si="442"/>
        <v>Import</v>
      </c>
      <c r="F283" t="str">
        <f t="shared" si="442"/>
        <v>NULL</v>
      </c>
      <c r="G283" t="str">
        <f t="shared" si="442"/>
        <v>US</v>
      </c>
      <c r="H283" t="s">
        <v>2315</v>
      </c>
      <c r="I283" t="str">
        <f t="shared" si="442"/>
        <v>Non-Document</v>
      </c>
      <c r="J283">
        <f t="shared" si="403"/>
        <v>10</v>
      </c>
      <c r="K283">
        <f t="shared" ref="K283:N283" si="443">K258</f>
        <v>6</v>
      </c>
      <c r="L283">
        <f t="shared" si="443"/>
        <v>6.5</v>
      </c>
      <c r="M283">
        <f>INDEX('Express Worldwide Import'!$C$14:$R$114,MATCH(L283,'Express Worldwide Import'!$B$14:$B$114,0),MATCH("Zone "&amp;J283,'Express Worldwide Import'!$C$13:$R$13,0))*1</f>
        <v>68.23</v>
      </c>
      <c r="N283" t="str">
        <f t="shared" si="443"/>
        <v>Flat KG</v>
      </c>
      <c r="O283" t="s">
        <v>2310</v>
      </c>
      <c r="P283" t="str">
        <f>IF(LEFT(N283,3)="Per",INDEX('Express Worldwide Import'!$C$103:$R$103,1,MATCH("Zone "&amp;J283,'Express Worldwide Import'!$C$13:$R$13,0))*1,"NULL")</f>
        <v>NULL</v>
      </c>
      <c r="R283" t="str">
        <f t="shared" si="395"/>
        <v>('DHL','2024-01-01','2024-12-31','12376','Import',NULL,'US','EXPRESS WW (EU)','Non-Document','10',6,6.5,68.23,'Flat KG','AppliedMaterials_2024',NULL),</v>
      </c>
    </row>
    <row r="284" spans="1:18" x14ac:dyDescent="0.3">
      <c r="A284" t="str">
        <f t="shared" ref="A284:I284" si="444">A259</f>
        <v>DHL</v>
      </c>
      <c r="B284" s="1" t="s">
        <v>21</v>
      </c>
      <c r="C284" s="1" t="s">
        <v>2309</v>
      </c>
      <c r="D284">
        <v>12376</v>
      </c>
      <c r="E284" t="str">
        <f t="shared" si="444"/>
        <v>Import</v>
      </c>
      <c r="F284" t="str">
        <f t="shared" si="444"/>
        <v>NULL</v>
      </c>
      <c r="G284" t="str">
        <f t="shared" si="444"/>
        <v>US</v>
      </c>
      <c r="H284" t="s">
        <v>2315</v>
      </c>
      <c r="I284" t="str">
        <f t="shared" si="444"/>
        <v>Non-Document</v>
      </c>
      <c r="J284">
        <f t="shared" si="403"/>
        <v>10</v>
      </c>
      <c r="K284">
        <f t="shared" ref="K284:N284" si="445">K259</f>
        <v>6.5</v>
      </c>
      <c r="L284">
        <f t="shared" si="445"/>
        <v>7</v>
      </c>
      <c r="M284">
        <f>INDEX('Express Worldwide Import'!$C$14:$R$114,MATCH(L284,'Express Worldwide Import'!$B$14:$B$114,0),MATCH("Zone "&amp;J284,'Express Worldwide Import'!$C$13:$R$13,0))*1</f>
        <v>71.08</v>
      </c>
      <c r="N284" t="str">
        <f t="shared" si="445"/>
        <v>Flat KG</v>
      </c>
      <c r="O284" t="s">
        <v>2310</v>
      </c>
      <c r="P284" t="str">
        <f>IF(LEFT(N284,3)="Per",INDEX('Express Worldwide Import'!$C$103:$R$103,1,MATCH("Zone "&amp;J284,'Express Worldwide Import'!$C$13:$R$13,0))*1,"NULL")</f>
        <v>NULL</v>
      </c>
      <c r="R284" t="str">
        <f t="shared" si="395"/>
        <v>('DHL','2024-01-01','2024-12-31','12376','Import',NULL,'US','EXPRESS WW (EU)','Non-Document','10',6.5,7,71.08,'Flat KG','AppliedMaterials_2024',NULL),</v>
      </c>
    </row>
    <row r="285" spans="1:18" x14ac:dyDescent="0.3">
      <c r="A285" t="str">
        <f t="shared" ref="A285:I285" si="446">A260</f>
        <v>DHL</v>
      </c>
      <c r="B285" s="1" t="s">
        <v>21</v>
      </c>
      <c r="C285" s="1" t="s">
        <v>2309</v>
      </c>
      <c r="D285">
        <v>12376</v>
      </c>
      <c r="E285" t="str">
        <f t="shared" si="446"/>
        <v>Import</v>
      </c>
      <c r="F285" t="str">
        <f t="shared" si="446"/>
        <v>NULL</v>
      </c>
      <c r="G285" t="str">
        <f t="shared" si="446"/>
        <v>US</v>
      </c>
      <c r="H285" t="s">
        <v>2315</v>
      </c>
      <c r="I285" t="str">
        <f t="shared" si="446"/>
        <v>Non-Document</v>
      </c>
      <c r="J285">
        <f t="shared" si="403"/>
        <v>10</v>
      </c>
      <c r="K285">
        <f t="shared" ref="K285:N285" si="447">K260</f>
        <v>7</v>
      </c>
      <c r="L285">
        <f t="shared" si="447"/>
        <v>7.5</v>
      </c>
      <c r="M285">
        <f>INDEX('Express Worldwide Import'!$C$14:$R$114,MATCH(L285,'Express Worldwide Import'!$B$14:$B$114,0),MATCH("Zone "&amp;J285,'Express Worldwide Import'!$C$13:$R$13,0))*1</f>
        <v>73.930000000000007</v>
      </c>
      <c r="N285" t="str">
        <f t="shared" si="447"/>
        <v>Flat KG</v>
      </c>
      <c r="O285" t="s">
        <v>2310</v>
      </c>
      <c r="P285" t="str">
        <f>IF(LEFT(N285,3)="Per",INDEX('Express Worldwide Import'!$C$103:$R$103,1,MATCH("Zone "&amp;J285,'Express Worldwide Import'!$C$13:$R$13,0))*1,"NULL")</f>
        <v>NULL</v>
      </c>
      <c r="R285" t="str">
        <f t="shared" si="395"/>
        <v>('DHL','2024-01-01','2024-12-31','12376','Import',NULL,'US','EXPRESS WW (EU)','Non-Document','10',7,7.5,73.93,'Flat KG','AppliedMaterials_2024',NULL),</v>
      </c>
    </row>
    <row r="286" spans="1:18" x14ac:dyDescent="0.3">
      <c r="A286" t="str">
        <f t="shared" ref="A286:I286" si="448">A261</f>
        <v>DHL</v>
      </c>
      <c r="B286" s="1" t="s">
        <v>21</v>
      </c>
      <c r="C286" s="1" t="s">
        <v>2309</v>
      </c>
      <c r="D286">
        <v>12376</v>
      </c>
      <c r="E286" t="str">
        <f t="shared" si="448"/>
        <v>Import</v>
      </c>
      <c r="F286" t="str">
        <f t="shared" si="448"/>
        <v>NULL</v>
      </c>
      <c r="G286" t="str">
        <f t="shared" si="448"/>
        <v>US</v>
      </c>
      <c r="H286" t="s">
        <v>2315</v>
      </c>
      <c r="I286" t="str">
        <f t="shared" si="448"/>
        <v>Non-Document</v>
      </c>
      <c r="J286">
        <f t="shared" si="403"/>
        <v>10</v>
      </c>
      <c r="K286">
        <f t="shared" ref="K286:N286" si="449">K261</f>
        <v>7.5</v>
      </c>
      <c r="L286">
        <f t="shared" si="449"/>
        <v>8</v>
      </c>
      <c r="M286">
        <f>INDEX('Express Worldwide Import'!$C$14:$R$114,MATCH(L286,'Express Worldwide Import'!$B$14:$B$114,0),MATCH("Zone "&amp;J286,'Express Worldwide Import'!$C$13:$R$13,0))*1</f>
        <v>76.78</v>
      </c>
      <c r="N286" t="str">
        <f t="shared" si="449"/>
        <v>Flat KG</v>
      </c>
      <c r="O286" t="s">
        <v>2310</v>
      </c>
      <c r="P286" t="str">
        <f>IF(LEFT(N286,3)="Per",INDEX('Express Worldwide Import'!$C$103:$R$103,1,MATCH("Zone "&amp;J286,'Express Worldwide Import'!$C$13:$R$13,0))*1,"NULL")</f>
        <v>NULL</v>
      </c>
      <c r="R286" t="str">
        <f t="shared" si="395"/>
        <v>('DHL','2024-01-01','2024-12-31','12376','Import',NULL,'US','EXPRESS WW (EU)','Non-Document','10',7.5,8,76.78,'Flat KG','AppliedMaterials_2024',NULL),</v>
      </c>
    </row>
    <row r="287" spans="1:18" x14ac:dyDescent="0.3">
      <c r="A287" t="str">
        <f t="shared" ref="A287:I287" si="450">A262</f>
        <v>DHL</v>
      </c>
      <c r="B287" s="1" t="s">
        <v>21</v>
      </c>
      <c r="C287" s="1" t="s">
        <v>2309</v>
      </c>
      <c r="D287">
        <v>12376</v>
      </c>
      <c r="E287" t="str">
        <f t="shared" si="450"/>
        <v>Import</v>
      </c>
      <c r="F287" t="str">
        <f t="shared" si="450"/>
        <v>NULL</v>
      </c>
      <c r="G287" t="str">
        <f t="shared" si="450"/>
        <v>US</v>
      </c>
      <c r="H287" t="s">
        <v>2315</v>
      </c>
      <c r="I287" t="str">
        <f t="shared" si="450"/>
        <v>Non-Document</v>
      </c>
      <c r="J287">
        <f t="shared" si="403"/>
        <v>10</v>
      </c>
      <c r="K287">
        <f t="shared" ref="K287:N287" si="451">K262</f>
        <v>8</v>
      </c>
      <c r="L287">
        <f t="shared" si="451"/>
        <v>8.5</v>
      </c>
      <c r="M287">
        <f>INDEX('Express Worldwide Import'!$C$14:$R$114,MATCH(L287,'Express Worldwide Import'!$B$14:$B$114,0),MATCH("Zone "&amp;J287,'Express Worldwide Import'!$C$13:$R$13,0))*1</f>
        <v>79.63</v>
      </c>
      <c r="N287" t="str">
        <f t="shared" si="451"/>
        <v>Flat KG</v>
      </c>
      <c r="O287" t="s">
        <v>2310</v>
      </c>
      <c r="P287" t="str">
        <f>IF(LEFT(N287,3)="Per",INDEX('Express Worldwide Import'!$C$103:$R$103,1,MATCH("Zone "&amp;J287,'Express Worldwide Import'!$C$13:$R$13,0))*1,"NULL")</f>
        <v>NULL</v>
      </c>
      <c r="R287" t="str">
        <f t="shared" si="395"/>
        <v>('DHL','2024-01-01','2024-12-31','12376','Import',NULL,'US','EXPRESS WW (EU)','Non-Document','10',8,8.5,79.63,'Flat KG','AppliedMaterials_2024',NULL),</v>
      </c>
    </row>
    <row r="288" spans="1:18" x14ac:dyDescent="0.3">
      <c r="A288" t="str">
        <f t="shared" ref="A288:I288" si="452">A263</f>
        <v>DHL</v>
      </c>
      <c r="B288" s="1" t="s">
        <v>21</v>
      </c>
      <c r="C288" s="1" t="s">
        <v>2309</v>
      </c>
      <c r="D288">
        <v>12376</v>
      </c>
      <c r="E288" t="str">
        <f t="shared" si="452"/>
        <v>Import</v>
      </c>
      <c r="F288" t="str">
        <f t="shared" si="452"/>
        <v>NULL</v>
      </c>
      <c r="G288" t="str">
        <f t="shared" si="452"/>
        <v>US</v>
      </c>
      <c r="H288" t="s">
        <v>2315</v>
      </c>
      <c r="I288" t="str">
        <f t="shared" si="452"/>
        <v>Non-Document</v>
      </c>
      <c r="J288">
        <f t="shared" si="403"/>
        <v>10</v>
      </c>
      <c r="K288">
        <f t="shared" ref="K288:N288" si="453">K263</f>
        <v>8.5</v>
      </c>
      <c r="L288">
        <f t="shared" si="453"/>
        <v>9</v>
      </c>
      <c r="M288">
        <f>INDEX('Express Worldwide Import'!$C$14:$R$114,MATCH(L288,'Express Worldwide Import'!$B$14:$B$114,0),MATCH("Zone "&amp;J288,'Express Worldwide Import'!$C$13:$R$13,0))*1</f>
        <v>82.48</v>
      </c>
      <c r="N288" t="str">
        <f t="shared" si="453"/>
        <v>Flat KG</v>
      </c>
      <c r="O288" t="s">
        <v>2310</v>
      </c>
      <c r="P288" t="str">
        <f>IF(LEFT(N288,3)="Per",INDEX('Express Worldwide Import'!$C$103:$R$103,1,MATCH("Zone "&amp;J288,'Express Worldwide Import'!$C$13:$R$13,0))*1,"NULL")</f>
        <v>NULL</v>
      </c>
      <c r="R288" t="str">
        <f t="shared" si="395"/>
        <v>('DHL','2024-01-01','2024-12-31','12376','Import',NULL,'US','EXPRESS WW (EU)','Non-Document','10',8.5,9,82.48,'Flat KG','AppliedMaterials_2024',NULL),</v>
      </c>
    </row>
    <row r="289" spans="1:18" x14ac:dyDescent="0.3">
      <c r="A289" t="str">
        <f t="shared" ref="A289:I289" si="454">A264</f>
        <v>DHL</v>
      </c>
      <c r="B289" s="1" t="s">
        <v>21</v>
      </c>
      <c r="C289" s="1" t="s">
        <v>2309</v>
      </c>
      <c r="D289">
        <v>12376</v>
      </c>
      <c r="E289" t="str">
        <f t="shared" si="454"/>
        <v>Import</v>
      </c>
      <c r="F289" t="str">
        <f t="shared" si="454"/>
        <v>NULL</v>
      </c>
      <c r="G289" t="str">
        <f t="shared" si="454"/>
        <v>US</v>
      </c>
      <c r="H289" t="s">
        <v>2315</v>
      </c>
      <c r="I289" t="str">
        <f t="shared" si="454"/>
        <v>Non-Document</v>
      </c>
      <c r="J289">
        <f t="shared" si="403"/>
        <v>10</v>
      </c>
      <c r="K289">
        <f t="shared" ref="K289:N289" si="455">K264</f>
        <v>9</v>
      </c>
      <c r="L289">
        <f t="shared" si="455"/>
        <v>9.5</v>
      </c>
      <c r="M289">
        <f>INDEX('Express Worldwide Import'!$C$14:$R$114,MATCH(L289,'Express Worldwide Import'!$B$14:$B$114,0),MATCH("Zone "&amp;J289,'Express Worldwide Import'!$C$13:$R$13,0))*1</f>
        <v>85.33</v>
      </c>
      <c r="N289" t="str">
        <f t="shared" si="455"/>
        <v>Flat KG</v>
      </c>
      <c r="O289" t="s">
        <v>2310</v>
      </c>
      <c r="P289" t="str">
        <f>IF(LEFT(N289,3)="Per",INDEX('Express Worldwide Import'!$C$103:$R$103,1,MATCH("Zone "&amp;J289,'Express Worldwide Import'!$C$13:$R$13,0))*1,"NULL")</f>
        <v>NULL</v>
      </c>
      <c r="R289" t="str">
        <f t="shared" si="395"/>
        <v>('DHL','2024-01-01','2024-12-31','12376','Import',NULL,'US','EXPRESS WW (EU)','Non-Document','10',9,9.5,85.33,'Flat KG','AppliedMaterials_2024',NULL),</v>
      </c>
    </row>
    <row r="290" spans="1:18" x14ac:dyDescent="0.3">
      <c r="A290" t="str">
        <f t="shared" ref="A290:I290" si="456">A265</f>
        <v>DHL</v>
      </c>
      <c r="B290" s="1" t="s">
        <v>21</v>
      </c>
      <c r="C290" s="1" t="s">
        <v>2309</v>
      </c>
      <c r="D290">
        <v>12376</v>
      </c>
      <c r="E290" t="str">
        <f t="shared" si="456"/>
        <v>Import</v>
      </c>
      <c r="F290" t="str">
        <f t="shared" si="456"/>
        <v>NULL</v>
      </c>
      <c r="G290" t="str">
        <f t="shared" si="456"/>
        <v>US</v>
      </c>
      <c r="H290" t="s">
        <v>2315</v>
      </c>
      <c r="I290" t="str">
        <f t="shared" si="456"/>
        <v>Non-Document</v>
      </c>
      <c r="J290">
        <f t="shared" si="403"/>
        <v>10</v>
      </c>
      <c r="K290">
        <f t="shared" ref="K290:N290" si="457">K265</f>
        <v>9.5</v>
      </c>
      <c r="L290">
        <f t="shared" si="457"/>
        <v>10</v>
      </c>
      <c r="M290">
        <f>INDEX('Express Worldwide Import'!$C$14:$R$114,MATCH(L290,'Express Worldwide Import'!$B$14:$B$114,0),MATCH("Zone "&amp;J290,'Express Worldwide Import'!$C$13:$R$13,0))*1</f>
        <v>88.18</v>
      </c>
      <c r="N290" t="str">
        <f t="shared" si="457"/>
        <v>Flat KG</v>
      </c>
      <c r="O290" t="s">
        <v>2310</v>
      </c>
      <c r="P290" t="str">
        <f>IF(LEFT(N290,3)="Per",INDEX('Express Worldwide Import'!$C$103:$R$103,1,MATCH("Zone "&amp;J290,'Express Worldwide Import'!$C$13:$R$13,0))*1,"NULL")</f>
        <v>NULL</v>
      </c>
      <c r="R290" t="str">
        <f t="shared" si="395"/>
        <v>('DHL','2024-01-01','2024-12-31','12376','Import',NULL,'US','EXPRESS WW (EU)','Non-Document','10',9.5,10,88.18,'Flat KG','AppliedMaterials_2024',NULL),</v>
      </c>
    </row>
    <row r="291" spans="1:18" x14ac:dyDescent="0.3">
      <c r="A291" t="str">
        <f t="shared" ref="A291:I291" si="458">A266</f>
        <v>DHL</v>
      </c>
      <c r="B291" s="1" t="s">
        <v>21</v>
      </c>
      <c r="C291" s="1" t="s">
        <v>2309</v>
      </c>
      <c r="D291">
        <v>12376</v>
      </c>
      <c r="E291" t="str">
        <f t="shared" si="458"/>
        <v>Import</v>
      </c>
      <c r="F291" t="str">
        <f t="shared" si="458"/>
        <v>NULL</v>
      </c>
      <c r="G291" t="str">
        <f t="shared" si="458"/>
        <v>US</v>
      </c>
      <c r="H291" t="s">
        <v>2315</v>
      </c>
      <c r="I291" t="str">
        <f t="shared" si="458"/>
        <v>Non-Document</v>
      </c>
      <c r="J291">
        <f t="shared" si="403"/>
        <v>10</v>
      </c>
      <c r="K291">
        <f t="shared" ref="K291:N291" si="459">K266</f>
        <v>10</v>
      </c>
      <c r="L291">
        <f t="shared" si="459"/>
        <v>20</v>
      </c>
      <c r="M291">
        <f>INDEX('Express Worldwide Import'!$C$14:$R$114,MATCH(L291,'Express Worldwide Import'!$B$14:$B$114,0),MATCH("Zone "&amp;J291,'Express Worldwide Import'!$C$13:$R$13,0))*1</f>
        <v>1.31</v>
      </c>
      <c r="N291" t="str">
        <f t="shared" si="459"/>
        <v>Per0.5KG_A</v>
      </c>
      <c r="O291" t="s">
        <v>2310</v>
      </c>
      <c r="P291">
        <f>M290</f>
        <v>88.18</v>
      </c>
      <c r="R291" t="str">
        <f t="shared" si="395"/>
        <v>('DHL','2024-01-01','2024-12-31','12376','Import',NULL,'US','EXPRESS WW (EU)','Non-Document','10',10,20,1.31,'Per0.5KG_A','AppliedMaterials_2024',88.18),</v>
      </c>
    </row>
    <row r="292" spans="1:18" x14ac:dyDescent="0.3">
      <c r="A292" t="str">
        <f t="shared" ref="A292:I292" si="460">A267</f>
        <v>DHL</v>
      </c>
      <c r="B292" s="1" t="s">
        <v>21</v>
      </c>
      <c r="C292" s="1" t="s">
        <v>2309</v>
      </c>
      <c r="D292">
        <v>12376</v>
      </c>
      <c r="E292" t="str">
        <f t="shared" si="460"/>
        <v>Import</v>
      </c>
      <c r="F292" t="str">
        <f t="shared" si="460"/>
        <v>NULL</v>
      </c>
      <c r="G292" t="str">
        <f t="shared" si="460"/>
        <v>US</v>
      </c>
      <c r="H292" t="s">
        <v>2315</v>
      </c>
      <c r="I292" t="str">
        <f t="shared" si="460"/>
        <v>Non-Document</v>
      </c>
      <c r="J292">
        <f t="shared" si="403"/>
        <v>10</v>
      </c>
      <c r="K292">
        <f t="shared" ref="K292:N292" si="461">K267</f>
        <v>20</v>
      </c>
      <c r="L292">
        <f t="shared" si="461"/>
        <v>30</v>
      </c>
      <c r="M292">
        <f>INDEX('Express Worldwide Import'!$C$14:$R$114,MATCH(L292,'Express Worldwide Import'!$B$14:$B$114,0),MATCH("Zone "&amp;J292,'Express Worldwide Import'!$C$13:$R$13,0))*1</f>
        <v>1.19</v>
      </c>
      <c r="N292" t="str">
        <f t="shared" si="461"/>
        <v>Per0.5KG_A</v>
      </c>
      <c r="O292" t="s">
        <v>2310</v>
      </c>
      <c r="P292">
        <f t="shared" ref="P292:P295" si="462">P291+(L291-K291)*2*M291</f>
        <v>114.38000000000001</v>
      </c>
      <c r="R292" t="str">
        <f t="shared" si="395"/>
        <v>('DHL','2024-01-01','2024-12-31','12376','Import',NULL,'US','EXPRESS WW (EU)','Non-Document','10',20,30,1.19,'Per0.5KG_A','AppliedMaterials_2024',114.38),</v>
      </c>
    </row>
    <row r="293" spans="1:18" x14ac:dyDescent="0.3">
      <c r="A293" t="str">
        <f t="shared" ref="A293:I293" si="463">A268</f>
        <v>DHL</v>
      </c>
      <c r="B293" s="1" t="s">
        <v>21</v>
      </c>
      <c r="C293" s="1" t="s">
        <v>2309</v>
      </c>
      <c r="D293">
        <v>12376</v>
      </c>
      <c r="E293" t="str">
        <f t="shared" si="463"/>
        <v>Import</v>
      </c>
      <c r="F293" t="str">
        <f t="shared" si="463"/>
        <v>NULL</v>
      </c>
      <c r="G293" t="str">
        <f t="shared" si="463"/>
        <v>US</v>
      </c>
      <c r="H293" t="s">
        <v>2315</v>
      </c>
      <c r="I293" t="str">
        <f t="shared" si="463"/>
        <v>Non-Document</v>
      </c>
      <c r="J293">
        <f t="shared" si="403"/>
        <v>10</v>
      </c>
      <c r="K293">
        <f t="shared" ref="K293:N293" si="464">K268</f>
        <v>30</v>
      </c>
      <c r="L293">
        <f t="shared" si="464"/>
        <v>70</v>
      </c>
      <c r="M293">
        <f>INDEX('Express Worldwide Import'!$C$14:$R$114,MATCH(L293,'Express Worldwide Import'!$B$14:$B$114,0),MATCH("Zone "&amp;J293,'Express Worldwide Import'!$C$13:$R$13,0))*1</f>
        <v>2.39</v>
      </c>
      <c r="N293" t="str">
        <f t="shared" si="464"/>
        <v>Per0.5KG_A</v>
      </c>
      <c r="O293" t="s">
        <v>2310</v>
      </c>
      <c r="P293">
        <f t="shared" si="462"/>
        <v>138.18</v>
      </c>
      <c r="R293" t="str">
        <f t="shared" si="395"/>
        <v>('DHL','2024-01-01','2024-12-31','12376','Import',NULL,'US','EXPRESS WW (EU)','Non-Document','10',30,70,2.39,'Per0.5KG_A','AppliedMaterials_2024',138.18),</v>
      </c>
    </row>
    <row r="294" spans="1:18" x14ac:dyDescent="0.3">
      <c r="A294" t="str">
        <f t="shared" ref="A294:I294" si="465">A269</f>
        <v>DHL</v>
      </c>
      <c r="B294" s="1" t="s">
        <v>21</v>
      </c>
      <c r="C294" s="1" t="s">
        <v>2309</v>
      </c>
      <c r="D294">
        <v>12376</v>
      </c>
      <c r="E294" t="str">
        <f t="shared" si="465"/>
        <v>Import</v>
      </c>
      <c r="F294" t="str">
        <f t="shared" si="465"/>
        <v>NULL</v>
      </c>
      <c r="G294" t="str">
        <f t="shared" si="465"/>
        <v>US</v>
      </c>
      <c r="H294" t="s">
        <v>2315</v>
      </c>
      <c r="I294" t="str">
        <f t="shared" si="465"/>
        <v>Non-Document</v>
      </c>
      <c r="J294">
        <f t="shared" si="403"/>
        <v>10</v>
      </c>
      <c r="K294">
        <f t="shared" ref="K294:N294" si="466">K269</f>
        <v>70</v>
      </c>
      <c r="L294">
        <f t="shared" si="466"/>
        <v>300</v>
      </c>
      <c r="M294">
        <f>INDEX('Express Worldwide Import'!$C$14:$R$114,MATCH(L294,'Express Worldwide Import'!$B$14:$B$114,0),MATCH("Zone "&amp;J294,'Express Worldwide Import'!$C$13:$R$13,0))*1</f>
        <v>3.11</v>
      </c>
      <c r="N294" t="str">
        <f t="shared" si="466"/>
        <v>Per0.5KG_A</v>
      </c>
      <c r="O294" t="s">
        <v>2310</v>
      </c>
      <c r="P294">
        <f t="shared" si="462"/>
        <v>329.38</v>
      </c>
      <c r="R294" t="str">
        <f t="shared" si="395"/>
        <v>('DHL','2024-01-01','2024-12-31','12376','Import',NULL,'US','EXPRESS WW (EU)','Non-Document','10',70,300,3.11,'Per0.5KG_A','AppliedMaterials_2024',329.38),</v>
      </c>
    </row>
    <row r="295" spans="1:18" x14ac:dyDescent="0.3">
      <c r="A295" t="str">
        <f t="shared" ref="A295:I295" si="467">A270</f>
        <v>DHL</v>
      </c>
      <c r="B295" s="1" t="s">
        <v>21</v>
      </c>
      <c r="C295" s="1" t="s">
        <v>2309</v>
      </c>
      <c r="D295">
        <v>12376</v>
      </c>
      <c r="E295" t="str">
        <f t="shared" si="467"/>
        <v>Import</v>
      </c>
      <c r="F295" t="str">
        <f t="shared" si="467"/>
        <v>NULL</v>
      </c>
      <c r="G295" t="str">
        <f t="shared" si="467"/>
        <v>US</v>
      </c>
      <c r="H295" t="s">
        <v>2315</v>
      </c>
      <c r="I295" t="str">
        <f t="shared" si="467"/>
        <v>Non-Document</v>
      </c>
      <c r="J295">
        <f t="shared" si="403"/>
        <v>10</v>
      </c>
      <c r="K295">
        <f t="shared" ref="K295:N295" si="468">K270</f>
        <v>300</v>
      </c>
      <c r="L295">
        <f t="shared" si="468"/>
        <v>99999</v>
      </c>
      <c r="M295">
        <f>INDEX('Express Worldwide Import'!$C$14:$R$114,MATCH(L295,'Express Worldwide Import'!$B$14:$B$114,0),MATCH("Zone "&amp;J295,'Express Worldwide Import'!$C$13:$R$13,0))*1</f>
        <v>3.22</v>
      </c>
      <c r="N295" t="str">
        <f t="shared" si="468"/>
        <v>Per0.5KG_A</v>
      </c>
      <c r="O295" t="s">
        <v>2310</v>
      </c>
      <c r="P295">
        <f t="shared" si="462"/>
        <v>1759.98</v>
      </c>
      <c r="R295" t="str">
        <f>SUBSTITUTE(IF(OR(ROW(A295)=2,MOD(ROW(A295),1000)=0),"insert into tnl_rating.dbo.dhl_express_rate_master values ('DHL','"&amp;B295&amp;"','"&amp;C295&amp;"','"&amp;D295&amp;"','"&amp;E295&amp;"','"&amp;F295&amp;"','"&amp;G295&amp;"','"&amp;H295&amp;"','"&amp;I295&amp;"','"&amp;J295&amp;"',"&amp;K295&amp;","&amp;L295&amp;","&amp;M295&amp;",'"&amp;N295&amp;"','"&amp;O295&amp;"',"&amp;P295&amp;"),",IF(OR(A296="",MOD(ROW(A296),1000)=0),"('DHL','"&amp;B295&amp;"','"&amp;C295&amp;"','"&amp;D295&amp;"','"&amp;E295&amp;"','"&amp;F295&amp;"','"&amp;G295&amp;"','"&amp;H295&amp;"','"&amp;I295&amp;"','"&amp;J295&amp;"',"&amp;K295&amp;","&amp;L295&amp;","&amp;M295&amp;",'"&amp;N295&amp;"','"&amp;O295&amp;"',"&amp;P295&amp;")","('DHL','"&amp;B295&amp;"','"&amp;C295&amp;"','"&amp;D295&amp;"','"&amp;E295&amp;"','"&amp;F295&amp;"','"&amp;G295&amp;"','"&amp;H295&amp;"','"&amp;I295&amp;"','"&amp;J295&amp;"',"&amp;K295&amp;","&amp;L295&amp;","&amp;M295&amp;",'"&amp;N295&amp;"','"&amp;O295&amp;"',"&amp;P295&amp;"),")),"'NULL'","NULL")</f>
        <v>('DHL','2024-01-01','2024-12-31','12376','Import',NULL,'US','EXPRESS WW (EU)','Non-Document','10',300,99999,3.22,'Per0.5KG_A','AppliedMaterials_2024',1759.98),</v>
      </c>
    </row>
    <row r="296" spans="1:18" x14ac:dyDescent="0.3">
      <c r="A296" t="str">
        <f t="shared" ref="A296:I296" si="469">A271</f>
        <v>DHL</v>
      </c>
      <c r="B296" s="1" t="s">
        <v>21</v>
      </c>
      <c r="C296" s="1" t="s">
        <v>2309</v>
      </c>
      <c r="D296">
        <v>12376</v>
      </c>
      <c r="E296" t="str">
        <f t="shared" si="469"/>
        <v>Import</v>
      </c>
      <c r="F296" t="str">
        <f t="shared" si="469"/>
        <v>NULL</v>
      </c>
      <c r="G296" t="str">
        <f t="shared" si="469"/>
        <v>US</v>
      </c>
      <c r="H296" t="s">
        <v>2315</v>
      </c>
      <c r="I296" t="str">
        <f t="shared" si="469"/>
        <v>Non-Document</v>
      </c>
      <c r="J296">
        <f t="shared" si="403"/>
        <v>11</v>
      </c>
      <c r="K296">
        <f t="shared" ref="K296:N296" si="470">K271</f>
        <v>0</v>
      </c>
      <c r="L296">
        <f t="shared" si="470"/>
        <v>0.5</v>
      </c>
      <c r="M296">
        <f>INDEX('Express Worldwide Import'!$C$14:$R$114,MATCH(L296,'Express Worldwide Import'!$B$14:$B$114,0),MATCH("Zone "&amp;J296,'Express Worldwide Import'!$C$13:$R$13,0))*1</f>
        <v>25.47</v>
      </c>
      <c r="N296" t="str">
        <f t="shared" si="470"/>
        <v>Flat KG</v>
      </c>
      <c r="O296" t="s">
        <v>2310</v>
      </c>
      <c r="P296" t="str">
        <f>IF(LEFT(N296,3)="Per",INDEX('Express Worldwide Import'!$C$103:$R$103,1,MATCH("Zone "&amp;J296,'Express Worldwide Import'!$C$13:$R$13,0))*1,"NULL")</f>
        <v>NULL</v>
      </c>
      <c r="R296" t="str">
        <f t="shared" si="395"/>
        <v>('DHL','2024-01-01','2024-12-31','12376','Import',NULL,'US','EXPRESS WW (EU)','Non-Document','11',0,0.5,25.47,'Flat KG','AppliedMaterials_2024',NULL),</v>
      </c>
    </row>
    <row r="297" spans="1:18" x14ac:dyDescent="0.3">
      <c r="A297" t="str">
        <f t="shared" ref="A297:I297" si="471">A272</f>
        <v>DHL</v>
      </c>
      <c r="B297" s="1" t="s">
        <v>21</v>
      </c>
      <c r="C297" s="1" t="s">
        <v>2309</v>
      </c>
      <c r="D297">
        <v>12376</v>
      </c>
      <c r="E297" t="str">
        <f t="shared" si="471"/>
        <v>Import</v>
      </c>
      <c r="F297" t="str">
        <f t="shared" si="471"/>
        <v>NULL</v>
      </c>
      <c r="G297" t="str">
        <f t="shared" si="471"/>
        <v>US</v>
      </c>
      <c r="H297" t="s">
        <v>2315</v>
      </c>
      <c r="I297" t="str">
        <f t="shared" si="471"/>
        <v>Non-Document</v>
      </c>
      <c r="J297">
        <f t="shared" si="403"/>
        <v>11</v>
      </c>
      <c r="K297">
        <f t="shared" ref="K297:N297" si="472">K272</f>
        <v>0.5</v>
      </c>
      <c r="L297">
        <f t="shared" si="472"/>
        <v>1</v>
      </c>
      <c r="M297">
        <f>INDEX('Express Worldwide Import'!$C$14:$R$114,MATCH(L297,'Express Worldwide Import'!$B$14:$B$114,0),MATCH("Zone "&amp;J297,'Express Worldwide Import'!$C$13:$R$13,0))*1</f>
        <v>31.53</v>
      </c>
      <c r="N297" t="str">
        <f t="shared" si="472"/>
        <v>Flat KG</v>
      </c>
      <c r="O297" t="s">
        <v>2310</v>
      </c>
      <c r="P297" t="str">
        <f>IF(LEFT(N297,3)="Per",INDEX('Express Worldwide Import'!$C$103:$R$103,1,MATCH("Zone "&amp;J297,'Express Worldwide Import'!$C$13:$R$13,0))*1,"NULL")</f>
        <v>NULL</v>
      </c>
      <c r="R297" t="str">
        <f t="shared" si="395"/>
        <v>('DHL','2024-01-01','2024-12-31','12376','Import',NULL,'US','EXPRESS WW (EU)','Non-Document','11',0.5,1,31.53,'Flat KG','AppliedMaterials_2024',NULL),</v>
      </c>
    </row>
    <row r="298" spans="1:18" x14ac:dyDescent="0.3">
      <c r="A298" t="str">
        <f t="shared" ref="A298:I298" si="473">A273</f>
        <v>DHL</v>
      </c>
      <c r="B298" s="1" t="s">
        <v>21</v>
      </c>
      <c r="C298" s="1" t="s">
        <v>2309</v>
      </c>
      <c r="D298">
        <v>12376</v>
      </c>
      <c r="E298" t="str">
        <f t="shared" si="473"/>
        <v>Import</v>
      </c>
      <c r="F298" t="str">
        <f t="shared" si="473"/>
        <v>NULL</v>
      </c>
      <c r="G298" t="str">
        <f t="shared" si="473"/>
        <v>US</v>
      </c>
      <c r="H298" t="s">
        <v>2315</v>
      </c>
      <c r="I298" t="str">
        <f t="shared" si="473"/>
        <v>Non-Document</v>
      </c>
      <c r="J298">
        <f t="shared" si="403"/>
        <v>11</v>
      </c>
      <c r="K298">
        <f t="shared" ref="K298:N298" si="474">K273</f>
        <v>1</v>
      </c>
      <c r="L298">
        <f t="shared" si="474"/>
        <v>1.5</v>
      </c>
      <c r="M298">
        <f>INDEX('Express Worldwide Import'!$C$14:$R$114,MATCH(L298,'Express Worldwide Import'!$B$14:$B$114,0),MATCH("Zone "&amp;J298,'Express Worldwide Import'!$C$13:$R$13,0))*1</f>
        <v>36.78</v>
      </c>
      <c r="N298" t="str">
        <f t="shared" si="474"/>
        <v>Flat KG</v>
      </c>
      <c r="O298" t="s">
        <v>2310</v>
      </c>
      <c r="P298" t="str">
        <f>IF(LEFT(N298,3)="Per",INDEX('Express Worldwide Import'!$C$103:$R$103,1,MATCH("Zone "&amp;J298,'Express Worldwide Import'!$C$13:$R$13,0))*1,"NULL")</f>
        <v>NULL</v>
      </c>
      <c r="R298" t="str">
        <f t="shared" si="395"/>
        <v>('DHL','2024-01-01','2024-12-31','12376','Import',NULL,'US','EXPRESS WW (EU)','Non-Document','11',1,1.5,36.78,'Flat KG','AppliedMaterials_2024',NULL),</v>
      </c>
    </row>
    <row r="299" spans="1:18" x14ac:dyDescent="0.3">
      <c r="A299" t="str">
        <f t="shared" ref="A299:I299" si="475">A274</f>
        <v>DHL</v>
      </c>
      <c r="B299" s="1" t="s">
        <v>21</v>
      </c>
      <c r="C299" s="1" t="s">
        <v>2309</v>
      </c>
      <c r="D299">
        <v>12376</v>
      </c>
      <c r="E299" t="str">
        <f t="shared" si="475"/>
        <v>Import</v>
      </c>
      <c r="F299" t="str">
        <f t="shared" si="475"/>
        <v>NULL</v>
      </c>
      <c r="G299" t="str">
        <f t="shared" si="475"/>
        <v>US</v>
      </c>
      <c r="H299" t="s">
        <v>2315</v>
      </c>
      <c r="I299" t="str">
        <f t="shared" si="475"/>
        <v>Non-Document</v>
      </c>
      <c r="J299">
        <f t="shared" si="403"/>
        <v>11</v>
      </c>
      <c r="K299">
        <f t="shared" ref="K299:N299" si="476">K274</f>
        <v>1.5</v>
      </c>
      <c r="L299">
        <f t="shared" si="476"/>
        <v>2</v>
      </c>
      <c r="M299">
        <f>INDEX('Express Worldwide Import'!$C$14:$R$114,MATCH(L299,'Express Worldwide Import'!$B$14:$B$114,0),MATCH("Zone "&amp;J299,'Express Worldwide Import'!$C$13:$R$13,0))*1</f>
        <v>42.03</v>
      </c>
      <c r="N299" t="str">
        <f t="shared" si="476"/>
        <v>Flat KG</v>
      </c>
      <c r="O299" t="s">
        <v>2310</v>
      </c>
      <c r="P299" t="str">
        <f>IF(LEFT(N299,3)="Per",INDEX('Express Worldwide Import'!$C$103:$R$103,1,MATCH("Zone "&amp;J299,'Express Worldwide Import'!$C$13:$R$13,0))*1,"NULL")</f>
        <v>NULL</v>
      </c>
      <c r="R299" t="str">
        <f t="shared" si="395"/>
        <v>('DHL','2024-01-01','2024-12-31','12376','Import',NULL,'US','EXPRESS WW (EU)','Non-Document','11',1.5,2,42.03,'Flat KG','AppliedMaterials_2024',NULL),</v>
      </c>
    </row>
    <row r="300" spans="1:18" x14ac:dyDescent="0.3">
      <c r="A300" t="str">
        <f t="shared" ref="A300:I300" si="477">A275</f>
        <v>DHL</v>
      </c>
      <c r="B300" s="1" t="s">
        <v>21</v>
      </c>
      <c r="C300" s="1" t="s">
        <v>2309</v>
      </c>
      <c r="D300">
        <v>12376</v>
      </c>
      <c r="E300" t="str">
        <f t="shared" si="477"/>
        <v>Import</v>
      </c>
      <c r="F300" t="str">
        <f t="shared" si="477"/>
        <v>NULL</v>
      </c>
      <c r="G300" t="str">
        <f t="shared" si="477"/>
        <v>US</v>
      </c>
      <c r="H300" t="s">
        <v>2315</v>
      </c>
      <c r="I300" t="str">
        <f t="shared" si="477"/>
        <v>Non-Document</v>
      </c>
      <c r="J300">
        <f t="shared" si="403"/>
        <v>11</v>
      </c>
      <c r="K300">
        <f t="shared" ref="K300:N300" si="478">K275</f>
        <v>2</v>
      </c>
      <c r="L300">
        <f t="shared" si="478"/>
        <v>2.5</v>
      </c>
      <c r="M300">
        <f>INDEX('Express Worldwide Import'!$C$14:$R$114,MATCH(L300,'Express Worldwide Import'!$B$14:$B$114,0),MATCH("Zone "&amp;J300,'Express Worldwide Import'!$C$13:$R$13,0))*1</f>
        <v>47.22</v>
      </c>
      <c r="N300" t="str">
        <f t="shared" si="478"/>
        <v>Flat KG</v>
      </c>
      <c r="O300" t="s">
        <v>2310</v>
      </c>
      <c r="P300" t="str">
        <f>IF(LEFT(N300,3)="Per",INDEX('Express Worldwide Import'!$C$103:$R$103,1,MATCH("Zone "&amp;J300,'Express Worldwide Import'!$C$13:$R$13,0))*1,"NULL")</f>
        <v>NULL</v>
      </c>
      <c r="R300" t="str">
        <f t="shared" si="395"/>
        <v>('DHL','2024-01-01','2024-12-31','12376','Import',NULL,'US','EXPRESS WW (EU)','Non-Document','11',2,2.5,47.22,'Flat KG','AppliedMaterials_2024',NULL),</v>
      </c>
    </row>
    <row r="301" spans="1:18" x14ac:dyDescent="0.3">
      <c r="A301" t="str">
        <f t="shared" ref="A301:I301" si="479">A276</f>
        <v>DHL</v>
      </c>
      <c r="B301" s="1" t="s">
        <v>21</v>
      </c>
      <c r="C301" s="1" t="s">
        <v>2309</v>
      </c>
      <c r="D301">
        <v>12376</v>
      </c>
      <c r="E301" t="str">
        <f t="shared" si="479"/>
        <v>Import</v>
      </c>
      <c r="F301" t="str">
        <f t="shared" si="479"/>
        <v>NULL</v>
      </c>
      <c r="G301" t="str">
        <f t="shared" si="479"/>
        <v>US</v>
      </c>
      <c r="H301" t="s">
        <v>2315</v>
      </c>
      <c r="I301" t="str">
        <f t="shared" si="479"/>
        <v>Non-Document</v>
      </c>
      <c r="J301">
        <f t="shared" si="403"/>
        <v>11</v>
      </c>
      <c r="K301">
        <f t="shared" ref="K301:N301" si="480">K276</f>
        <v>2.5</v>
      </c>
      <c r="L301">
        <f t="shared" si="480"/>
        <v>3</v>
      </c>
      <c r="M301">
        <f>INDEX('Express Worldwide Import'!$C$14:$R$114,MATCH(L301,'Express Worldwide Import'!$B$14:$B$114,0),MATCH("Zone "&amp;J301,'Express Worldwide Import'!$C$13:$R$13,0))*1</f>
        <v>52.04</v>
      </c>
      <c r="N301" t="str">
        <f t="shared" si="480"/>
        <v>Flat KG</v>
      </c>
      <c r="O301" t="s">
        <v>2310</v>
      </c>
      <c r="P301" t="str">
        <f>IF(LEFT(N301,3)="Per",INDEX('Express Worldwide Import'!$C$103:$R$103,1,MATCH("Zone "&amp;J301,'Express Worldwide Import'!$C$13:$R$13,0))*1,"NULL")</f>
        <v>NULL</v>
      </c>
      <c r="R301" t="str">
        <f t="shared" si="395"/>
        <v>('DHL','2024-01-01','2024-12-31','12376','Import',NULL,'US','EXPRESS WW (EU)','Non-Document','11',2.5,3,52.04,'Flat KG','AppliedMaterials_2024',NULL),</v>
      </c>
    </row>
    <row r="302" spans="1:18" x14ac:dyDescent="0.3">
      <c r="A302" t="str">
        <f t="shared" ref="A302:I302" si="481">A277</f>
        <v>DHL</v>
      </c>
      <c r="B302" s="1" t="s">
        <v>21</v>
      </c>
      <c r="C302" s="1" t="s">
        <v>2309</v>
      </c>
      <c r="D302">
        <v>12376</v>
      </c>
      <c r="E302" t="str">
        <f t="shared" si="481"/>
        <v>Import</v>
      </c>
      <c r="F302" t="str">
        <f t="shared" si="481"/>
        <v>NULL</v>
      </c>
      <c r="G302" t="str">
        <f t="shared" si="481"/>
        <v>US</v>
      </c>
      <c r="H302" t="s">
        <v>2315</v>
      </c>
      <c r="I302" t="str">
        <f t="shared" si="481"/>
        <v>Non-Document</v>
      </c>
      <c r="J302">
        <f t="shared" si="403"/>
        <v>11</v>
      </c>
      <c r="K302">
        <f t="shared" ref="K302:N302" si="482">K277</f>
        <v>3</v>
      </c>
      <c r="L302">
        <f t="shared" si="482"/>
        <v>3.5</v>
      </c>
      <c r="M302">
        <f>INDEX('Express Worldwide Import'!$C$14:$R$114,MATCH(L302,'Express Worldwide Import'!$B$14:$B$114,0),MATCH("Zone "&amp;J302,'Express Worldwide Import'!$C$13:$R$13,0))*1</f>
        <v>56.86</v>
      </c>
      <c r="N302" t="str">
        <f t="shared" si="482"/>
        <v>Flat KG</v>
      </c>
      <c r="O302" t="s">
        <v>2310</v>
      </c>
      <c r="P302" t="str">
        <f>IF(LEFT(N302,3)="Per",INDEX('Express Worldwide Import'!$C$103:$R$103,1,MATCH("Zone "&amp;J302,'Express Worldwide Import'!$C$13:$R$13,0))*1,"NULL")</f>
        <v>NULL</v>
      </c>
      <c r="R302" t="str">
        <f t="shared" si="395"/>
        <v>('DHL','2024-01-01','2024-12-31','12376','Import',NULL,'US','EXPRESS WW (EU)','Non-Document','11',3,3.5,56.86,'Flat KG','AppliedMaterials_2024',NULL),</v>
      </c>
    </row>
    <row r="303" spans="1:18" x14ac:dyDescent="0.3">
      <c r="A303" t="str">
        <f t="shared" ref="A303:I303" si="483">A278</f>
        <v>DHL</v>
      </c>
      <c r="B303" s="1" t="s">
        <v>21</v>
      </c>
      <c r="C303" s="1" t="s">
        <v>2309</v>
      </c>
      <c r="D303">
        <v>12376</v>
      </c>
      <c r="E303" t="str">
        <f t="shared" si="483"/>
        <v>Import</v>
      </c>
      <c r="F303" t="str">
        <f t="shared" si="483"/>
        <v>NULL</v>
      </c>
      <c r="G303" t="str">
        <f t="shared" si="483"/>
        <v>US</v>
      </c>
      <c r="H303" t="s">
        <v>2315</v>
      </c>
      <c r="I303" t="str">
        <f t="shared" si="483"/>
        <v>Non-Document</v>
      </c>
      <c r="J303">
        <f t="shared" si="403"/>
        <v>11</v>
      </c>
      <c r="K303">
        <f t="shared" ref="K303:N303" si="484">K278</f>
        <v>3.5</v>
      </c>
      <c r="L303">
        <f t="shared" si="484"/>
        <v>4</v>
      </c>
      <c r="M303">
        <f>INDEX('Express Worldwide Import'!$C$14:$R$114,MATCH(L303,'Express Worldwide Import'!$B$14:$B$114,0),MATCH("Zone "&amp;J303,'Express Worldwide Import'!$C$13:$R$13,0))*1</f>
        <v>61.68</v>
      </c>
      <c r="N303" t="str">
        <f t="shared" si="484"/>
        <v>Flat KG</v>
      </c>
      <c r="O303" t="s">
        <v>2310</v>
      </c>
      <c r="P303" t="str">
        <f>IF(LEFT(N303,3)="Per",INDEX('Express Worldwide Import'!$C$103:$R$103,1,MATCH("Zone "&amp;J303,'Express Worldwide Import'!$C$13:$R$13,0))*1,"NULL")</f>
        <v>NULL</v>
      </c>
      <c r="R303" t="str">
        <f t="shared" si="395"/>
        <v>('DHL','2024-01-01','2024-12-31','12376','Import',NULL,'US','EXPRESS WW (EU)','Non-Document','11',3.5,4,61.68,'Flat KG','AppliedMaterials_2024',NULL),</v>
      </c>
    </row>
    <row r="304" spans="1:18" x14ac:dyDescent="0.3">
      <c r="A304" t="str">
        <f t="shared" ref="A304:I304" si="485">A279</f>
        <v>DHL</v>
      </c>
      <c r="B304" s="1" t="s">
        <v>21</v>
      </c>
      <c r="C304" s="1" t="s">
        <v>2309</v>
      </c>
      <c r="D304">
        <v>12376</v>
      </c>
      <c r="E304" t="str">
        <f t="shared" si="485"/>
        <v>Import</v>
      </c>
      <c r="F304" t="str">
        <f t="shared" si="485"/>
        <v>NULL</v>
      </c>
      <c r="G304" t="str">
        <f t="shared" si="485"/>
        <v>US</v>
      </c>
      <c r="H304" t="s">
        <v>2315</v>
      </c>
      <c r="I304" t="str">
        <f t="shared" si="485"/>
        <v>Non-Document</v>
      </c>
      <c r="J304">
        <f t="shared" si="403"/>
        <v>11</v>
      </c>
      <c r="K304">
        <f t="shared" ref="K304:N304" si="486">K279</f>
        <v>4</v>
      </c>
      <c r="L304">
        <f t="shared" si="486"/>
        <v>4.5</v>
      </c>
      <c r="M304">
        <f>INDEX('Express Worldwide Import'!$C$14:$R$114,MATCH(L304,'Express Worldwide Import'!$B$14:$B$114,0),MATCH("Zone "&amp;J304,'Express Worldwide Import'!$C$13:$R$13,0))*1</f>
        <v>66.5</v>
      </c>
      <c r="N304" t="str">
        <f t="shared" si="486"/>
        <v>Flat KG</v>
      </c>
      <c r="O304" t="s">
        <v>2310</v>
      </c>
      <c r="P304" t="str">
        <f>IF(LEFT(N304,3)="Per",INDEX('Express Worldwide Import'!$C$103:$R$103,1,MATCH("Zone "&amp;J304,'Express Worldwide Import'!$C$13:$R$13,0))*1,"NULL")</f>
        <v>NULL</v>
      </c>
      <c r="R304" t="str">
        <f t="shared" si="395"/>
        <v>('DHL','2024-01-01','2024-12-31','12376','Import',NULL,'US','EXPRESS WW (EU)','Non-Document','11',4,4.5,66.5,'Flat KG','AppliedMaterials_2024',NULL),</v>
      </c>
    </row>
    <row r="305" spans="1:18" x14ac:dyDescent="0.3">
      <c r="A305" t="str">
        <f t="shared" ref="A305:I305" si="487">A280</f>
        <v>DHL</v>
      </c>
      <c r="B305" s="1" t="s">
        <v>21</v>
      </c>
      <c r="C305" s="1" t="s">
        <v>2309</v>
      </c>
      <c r="D305">
        <v>12376</v>
      </c>
      <c r="E305" t="str">
        <f t="shared" si="487"/>
        <v>Import</v>
      </c>
      <c r="F305" t="str">
        <f t="shared" si="487"/>
        <v>NULL</v>
      </c>
      <c r="G305" t="str">
        <f t="shared" si="487"/>
        <v>US</v>
      </c>
      <c r="H305" t="s">
        <v>2315</v>
      </c>
      <c r="I305" t="str">
        <f t="shared" si="487"/>
        <v>Non-Document</v>
      </c>
      <c r="J305">
        <f t="shared" si="403"/>
        <v>11</v>
      </c>
      <c r="K305">
        <f t="shared" ref="K305:N305" si="488">K280</f>
        <v>4.5</v>
      </c>
      <c r="L305">
        <f t="shared" si="488"/>
        <v>5</v>
      </c>
      <c r="M305">
        <f>INDEX('Express Worldwide Import'!$C$14:$R$114,MATCH(L305,'Express Worldwide Import'!$B$14:$B$114,0),MATCH("Zone "&amp;J305,'Express Worldwide Import'!$C$13:$R$13,0))*1</f>
        <v>71.319999999999993</v>
      </c>
      <c r="N305" t="str">
        <f t="shared" si="488"/>
        <v>Flat KG</v>
      </c>
      <c r="O305" t="s">
        <v>2310</v>
      </c>
      <c r="P305" t="str">
        <f>IF(LEFT(N305,3)="Per",INDEX('Express Worldwide Import'!$C$103:$R$103,1,MATCH("Zone "&amp;J305,'Express Worldwide Import'!$C$13:$R$13,0))*1,"NULL")</f>
        <v>NULL</v>
      </c>
      <c r="R305" t="str">
        <f t="shared" si="395"/>
        <v>('DHL','2024-01-01','2024-12-31','12376','Import',NULL,'US','EXPRESS WW (EU)','Non-Document','11',4.5,5,71.32,'Flat KG','AppliedMaterials_2024',NULL),</v>
      </c>
    </row>
    <row r="306" spans="1:18" x14ac:dyDescent="0.3">
      <c r="A306" t="str">
        <f t="shared" ref="A306:I306" si="489">A281</f>
        <v>DHL</v>
      </c>
      <c r="B306" s="1" t="s">
        <v>21</v>
      </c>
      <c r="C306" s="1" t="s">
        <v>2309</v>
      </c>
      <c r="D306">
        <v>12376</v>
      </c>
      <c r="E306" t="str">
        <f t="shared" si="489"/>
        <v>Import</v>
      </c>
      <c r="F306" t="str">
        <f t="shared" si="489"/>
        <v>NULL</v>
      </c>
      <c r="G306" t="str">
        <f t="shared" si="489"/>
        <v>US</v>
      </c>
      <c r="H306" t="s">
        <v>2315</v>
      </c>
      <c r="I306" t="str">
        <f t="shared" si="489"/>
        <v>Non-Document</v>
      </c>
      <c r="J306">
        <f t="shared" si="403"/>
        <v>11</v>
      </c>
      <c r="K306">
        <f t="shared" ref="K306:N306" si="490">K281</f>
        <v>5</v>
      </c>
      <c r="L306">
        <f t="shared" si="490"/>
        <v>5.5</v>
      </c>
      <c r="M306">
        <f>INDEX('Express Worldwide Import'!$C$14:$R$114,MATCH(L306,'Express Worldwide Import'!$B$14:$B$114,0),MATCH("Zone "&amp;J306,'Express Worldwide Import'!$C$13:$R$13,0))*1</f>
        <v>74.78</v>
      </c>
      <c r="N306" t="str">
        <f t="shared" si="490"/>
        <v>Flat KG</v>
      </c>
      <c r="O306" t="s">
        <v>2310</v>
      </c>
      <c r="P306" t="str">
        <f>IF(LEFT(N306,3)="Per",INDEX('Express Worldwide Import'!$C$103:$R$103,1,MATCH("Zone "&amp;J306,'Express Worldwide Import'!$C$13:$R$13,0))*1,"NULL")</f>
        <v>NULL</v>
      </c>
      <c r="R306" t="str">
        <f t="shared" si="395"/>
        <v>('DHL','2024-01-01','2024-12-31','12376','Import',NULL,'US','EXPRESS WW (EU)','Non-Document','11',5,5.5,74.78,'Flat KG','AppliedMaterials_2024',NULL),</v>
      </c>
    </row>
    <row r="307" spans="1:18" x14ac:dyDescent="0.3">
      <c r="A307" t="str">
        <f t="shared" ref="A307:I307" si="491">A282</f>
        <v>DHL</v>
      </c>
      <c r="B307" s="1" t="s">
        <v>21</v>
      </c>
      <c r="C307" s="1" t="s">
        <v>2309</v>
      </c>
      <c r="D307">
        <v>12376</v>
      </c>
      <c r="E307" t="str">
        <f t="shared" si="491"/>
        <v>Import</v>
      </c>
      <c r="F307" t="str">
        <f t="shared" si="491"/>
        <v>NULL</v>
      </c>
      <c r="G307" t="str">
        <f t="shared" si="491"/>
        <v>US</v>
      </c>
      <c r="H307" t="s">
        <v>2315</v>
      </c>
      <c r="I307" t="str">
        <f t="shared" si="491"/>
        <v>Non-Document</v>
      </c>
      <c r="J307">
        <f t="shared" si="403"/>
        <v>11</v>
      </c>
      <c r="K307">
        <f t="shared" ref="K307:N307" si="492">K282</f>
        <v>5.5</v>
      </c>
      <c r="L307">
        <f t="shared" si="492"/>
        <v>6</v>
      </c>
      <c r="M307">
        <f>INDEX('Express Worldwide Import'!$C$14:$R$114,MATCH(L307,'Express Worldwide Import'!$B$14:$B$114,0),MATCH("Zone "&amp;J307,'Express Worldwide Import'!$C$13:$R$13,0))*1</f>
        <v>78.239999999999995</v>
      </c>
      <c r="N307" t="str">
        <f t="shared" si="492"/>
        <v>Flat KG</v>
      </c>
      <c r="O307" t="s">
        <v>2310</v>
      </c>
      <c r="P307" t="str">
        <f>IF(LEFT(N307,3)="Per",INDEX('Express Worldwide Import'!$C$103:$R$103,1,MATCH("Zone "&amp;J307,'Express Worldwide Import'!$C$13:$R$13,0))*1,"NULL")</f>
        <v>NULL</v>
      </c>
      <c r="R307" t="str">
        <f t="shared" si="395"/>
        <v>('DHL','2024-01-01','2024-12-31','12376','Import',NULL,'US','EXPRESS WW (EU)','Non-Document','11',5.5,6,78.24,'Flat KG','AppliedMaterials_2024',NULL),</v>
      </c>
    </row>
    <row r="308" spans="1:18" x14ac:dyDescent="0.3">
      <c r="A308" t="str">
        <f t="shared" ref="A308:I308" si="493">A283</f>
        <v>DHL</v>
      </c>
      <c r="B308" s="1" t="s">
        <v>21</v>
      </c>
      <c r="C308" s="1" t="s">
        <v>2309</v>
      </c>
      <c r="D308">
        <v>12376</v>
      </c>
      <c r="E308" t="str">
        <f t="shared" si="493"/>
        <v>Import</v>
      </c>
      <c r="F308" t="str">
        <f t="shared" si="493"/>
        <v>NULL</v>
      </c>
      <c r="G308" t="str">
        <f t="shared" si="493"/>
        <v>US</v>
      </c>
      <c r="H308" t="s">
        <v>2315</v>
      </c>
      <c r="I308" t="str">
        <f t="shared" si="493"/>
        <v>Non-Document</v>
      </c>
      <c r="J308">
        <f t="shared" si="403"/>
        <v>11</v>
      </c>
      <c r="K308">
        <f t="shared" ref="K308:N308" si="494">K283</f>
        <v>6</v>
      </c>
      <c r="L308">
        <f t="shared" si="494"/>
        <v>6.5</v>
      </c>
      <c r="M308">
        <f>INDEX('Express Worldwide Import'!$C$14:$R$114,MATCH(L308,'Express Worldwide Import'!$B$14:$B$114,0),MATCH("Zone "&amp;J308,'Express Worldwide Import'!$C$13:$R$13,0))*1</f>
        <v>81.7</v>
      </c>
      <c r="N308" t="str">
        <f t="shared" si="494"/>
        <v>Flat KG</v>
      </c>
      <c r="O308" t="s">
        <v>2310</v>
      </c>
      <c r="P308" t="str">
        <f>IF(LEFT(N308,3)="Per",INDEX('Express Worldwide Import'!$C$103:$R$103,1,MATCH("Zone "&amp;J308,'Express Worldwide Import'!$C$13:$R$13,0))*1,"NULL")</f>
        <v>NULL</v>
      </c>
      <c r="R308" t="str">
        <f t="shared" si="395"/>
        <v>('DHL','2024-01-01','2024-12-31','12376','Import',NULL,'US','EXPRESS WW (EU)','Non-Document','11',6,6.5,81.7,'Flat KG','AppliedMaterials_2024',NULL),</v>
      </c>
    </row>
    <row r="309" spans="1:18" x14ac:dyDescent="0.3">
      <c r="A309" t="str">
        <f t="shared" ref="A309:I309" si="495">A284</f>
        <v>DHL</v>
      </c>
      <c r="B309" s="1" t="s">
        <v>21</v>
      </c>
      <c r="C309" s="1" t="s">
        <v>2309</v>
      </c>
      <c r="D309">
        <v>12376</v>
      </c>
      <c r="E309" t="str">
        <f t="shared" si="495"/>
        <v>Import</v>
      </c>
      <c r="F309" t="str">
        <f t="shared" si="495"/>
        <v>NULL</v>
      </c>
      <c r="G309" t="str">
        <f t="shared" si="495"/>
        <v>US</v>
      </c>
      <c r="H309" t="s">
        <v>2315</v>
      </c>
      <c r="I309" t="str">
        <f t="shared" si="495"/>
        <v>Non-Document</v>
      </c>
      <c r="J309">
        <f t="shared" si="403"/>
        <v>11</v>
      </c>
      <c r="K309">
        <f t="shared" ref="K309:N309" si="496">K284</f>
        <v>6.5</v>
      </c>
      <c r="L309">
        <f t="shared" si="496"/>
        <v>7</v>
      </c>
      <c r="M309">
        <f>INDEX('Express Worldwide Import'!$C$14:$R$114,MATCH(L309,'Express Worldwide Import'!$B$14:$B$114,0),MATCH("Zone "&amp;J309,'Express Worldwide Import'!$C$13:$R$13,0))*1</f>
        <v>85.16</v>
      </c>
      <c r="N309" t="str">
        <f t="shared" si="496"/>
        <v>Flat KG</v>
      </c>
      <c r="O309" t="s">
        <v>2310</v>
      </c>
      <c r="P309" t="str">
        <f>IF(LEFT(N309,3)="Per",INDEX('Express Worldwide Import'!$C$103:$R$103,1,MATCH("Zone "&amp;J309,'Express Worldwide Import'!$C$13:$R$13,0))*1,"NULL")</f>
        <v>NULL</v>
      </c>
      <c r="R309" t="str">
        <f t="shared" si="395"/>
        <v>('DHL','2024-01-01','2024-12-31','12376','Import',NULL,'US','EXPRESS WW (EU)','Non-Document','11',6.5,7,85.16,'Flat KG','AppliedMaterials_2024',NULL),</v>
      </c>
    </row>
    <row r="310" spans="1:18" x14ac:dyDescent="0.3">
      <c r="A310" t="str">
        <f t="shared" ref="A310:I310" si="497">A285</f>
        <v>DHL</v>
      </c>
      <c r="B310" s="1" t="s">
        <v>21</v>
      </c>
      <c r="C310" s="1" t="s">
        <v>2309</v>
      </c>
      <c r="D310">
        <v>12376</v>
      </c>
      <c r="E310" t="str">
        <f t="shared" si="497"/>
        <v>Import</v>
      </c>
      <c r="F310" t="str">
        <f t="shared" si="497"/>
        <v>NULL</v>
      </c>
      <c r="G310" t="str">
        <f t="shared" si="497"/>
        <v>US</v>
      </c>
      <c r="H310" t="s">
        <v>2315</v>
      </c>
      <c r="I310" t="str">
        <f t="shared" si="497"/>
        <v>Non-Document</v>
      </c>
      <c r="J310">
        <f t="shared" si="403"/>
        <v>11</v>
      </c>
      <c r="K310">
        <f t="shared" ref="K310:N310" si="498">K285</f>
        <v>7</v>
      </c>
      <c r="L310">
        <f t="shared" si="498"/>
        <v>7.5</v>
      </c>
      <c r="M310">
        <f>INDEX('Express Worldwide Import'!$C$14:$R$114,MATCH(L310,'Express Worldwide Import'!$B$14:$B$114,0),MATCH("Zone "&amp;J310,'Express Worldwide Import'!$C$13:$R$13,0))*1</f>
        <v>88.62</v>
      </c>
      <c r="N310" t="str">
        <f t="shared" si="498"/>
        <v>Flat KG</v>
      </c>
      <c r="O310" t="s">
        <v>2310</v>
      </c>
      <c r="P310" t="str">
        <f>IF(LEFT(N310,3)="Per",INDEX('Express Worldwide Import'!$C$103:$R$103,1,MATCH("Zone "&amp;J310,'Express Worldwide Import'!$C$13:$R$13,0))*1,"NULL")</f>
        <v>NULL</v>
      </c>
      <c r="R310" t="str">
        <f t="shared" si="395"/>
        <v>('DHL','2024-01-01','2024-12-31','12376','Import',NULL,'US','EXPRESS WW (EU)','Non-Document','11',7,7.5,88.62,'Flat KG','AppliedMaterials_2024',NULL),</v>
      </c>
    </row>
    <row r="311" spans="1:18" x14ac:dyDescent="0.3">
      <c r="A311" t="str">
        <f t="shared" ref="A311:I311" si="499">A286</f>
        <v>DHL</v>
      </c>
      <c r="B311" s="1" t="s">
        <v>21</v>
      </c>
      <c r="C311" s="1" t="s">
        <v>2309</v>
      </c>
      <c r="D311">
        <v>12376</v>
      </c>
      <c r="E311" t="str">
        <f t="shared" si="499"/>
        <v>Import</v>
      </c>
      <c r="F311" t="str">
        <f t="shared" si="499"/>
        <v>NULL</v>
      </c>
      <c r="G311" t="str">
        <f t="shared" si="499"/>
        <v>US</v>
      </c>
      <c r="H311" t="s">
        <v>2315</v>
      </c>
      <c r="I311" t="str">
        <f t="shared" si="499"/>
        <v>Non-Document</v>
      </c>
      <c r="J311">
        <f t="shared" si="403"/>
        <v>11</v>
      </c>
      <c r="K311">
        <f t="shared" ref="K311:N311" si="500">K286</f>
        <v>7.5</v>
      </c>
      <c r="L311">
        <f t="shared" si="500"/>
        <v>8</v>
      </c>
      <c r="M311">
        <f>INDEX('Express Worldwide Import'!$C$14:$R$114,MATCH(L311,'Express Worldwide Import'!$B$14:$B$114,0),MATCH("Zone "&amp;J311,'Express Worldwide Import'!$C$13:$R$13,0))*1</f>
        <v>92.08</v>
      </c>
      <c r="N311" t="str">
        <f t="shared" si="500"/>
        <v>Flat KG</v>
      </c>
      <c r="O311" t="s">
        <v>2310</v>
      </c>
      <c r="P311" t="str">
        <f>IF(LEFT(N311,3)="Per",INDEX('Express Worldwide Import'!$C$103:$R$103,1,MATCH("Zone "&amp;J311,'Express Worldwide Import'!$C$13:$R$13,0))*1,"NULL")</f>
        <v>NULL</v>
      </c>
      <c r="R311" t="str">
        <f t="shared" si="395"/>
        <v>('DHL','2024-01-01','2024-12-31','12376','Import',NULL,'US','EXPRESS WW (EU)','Non-Document','11',7.5,8,92.08,'Flat KG','AppliedMaterials_2024',NULL),</v>
      </c>
    </row>
    <row r="312" spans="1:18" x14ac:dyDescent="0.3">
      <c r="A312" t="str">
        <f t="shared" ref="A312:I312" si="501">A287</f>
        <v>DHL</v>
      </c>
      <c r="B312" s="1" t="s">
        <v>21</v>
      </c>
      <c r="C312" s="1" t="s">
        <v>2309</v>
      </c>
      <c r="D312">
        <v>12376</v>
      </c>
      <c r="E312" t="str">
        <f t="shared" si="501"/>
        <v>Import</v>
      </c>
      <c r="F312" t="str">
        <f t="shared" si="501"/>
        <v>NULL</v>
      </c>
      <c r="G312" t="str">
        <f t="shared" si="501"/>
        <v>US</v>
      </c>
      <c r="H312" t="s">
        <v>2315</v>
      </c>
      <c r="I312" t="str">
        <f t="shared" si="501"/>
        <v>Non-Document</v>
      </c>
      <c r="J312">
        <f t="shared" si="403"/>
        <v>11</v>
      </c>
      <c r="K312">
        <f t="shared" ref="K312:N312" si="502">K287</f>
        <v>8</v>
      </c>
      <c r="L312">
        <f t="shared" si="502"/>
        <v>8.5</v>
      </c>
      <c r="M312">
        <f>INDEX('Express Worldwide Import'!$C$14:$R$114,MATCH(L312,'Express Worldwide Import'!$B$14:$B$114,0),MATCH("Zone "&amp;J312,'Express Worldwide Import'!$C$13:$R$13,0))*1</f>
        <v>95.54</v>
      </c>
      <c r="N312" t="str">
        <f t="shared" si="502"/>
        <v>Flat KG</v>
      </c>
      <c r="O312" t="s">
        <v>2310</v>
      </c>
      <c r="P312" t="str">
        <f>IF(LEFT(N312,3)="Per",INDEX('Express Worldwide Import'!$C$103:$R$103,1,MATCH("Zone "&amp;J312,'Express Worldwide Import'!$C$13:$R$13,0))*1,"NULL")</f>
        <v>NULL</v>
      </c>
      <c r="R312" t="str">
        <f t="shared" si="395"/>
        <v>('DHL','2024-01-01','2024-12-31','12376','Import',NULL,'US','EXPRESS WW (EU)','Non-Document','11',8,8.5,95.54,'Flat KG','AppliedMaterials_2024',NULL),</v>
      </c>
    </row>
    <row r="313" spans="1:18" x14ac:dyDescent="0.3">
      <c r="A313" t="str">
        <f t="shared" ref="A313:I313" si="503">A288</f>
        <v>DHL</v>
      </c>
      <c r="B313" s="1" t="s">
        <v>21</v>
      </c>
      <c r="C313" s="1" t="s">
        <v>2309</v>
      </c>
      <c r="D313">
        <v>12376</v>
      </c>
      <c r="E313" t="str">
        <f t="shared" si="503"/>
        <v>Import</v>
      </c>
      <c r="F313" t="str">
        <f t="shared" si="503"/>
        <v>NULL</v>
      </c>
      <c r="G313" t="str">
        <f t="shared" si="503"/>
        <v>US</v>
      </c>
      <c r="H313" t="s">
        <v>2315</v>
      </c>
      <c r="I313" t="str">
        <f t="shared" si="503"/>
        <v>Non-Document</v>
      </c>
      <c r="J313">
        <f t="shared" si="403"/>
        <v>11</v>
      </c>
      <c r="K313">
        <f t="shared" ref="K313:N313" si="504">K288</f>
        <v>8.5</v>
      </c>
      <c r="L313">
        <f t="shared" si="504"/>
        <v>9</v>
      </c>
      <c r="M313">
        <f>INDEX('Express Worldwide Import'!$C$14:$R$114,MATCH(L313,'Express Worldwide Import'!$B$14:$B$114,0),MATCH("Zone "&amp;J313,'Express Worldwide Import'!$C$13:$R$13,0))*1</f>
        <v>99</v>
      </c>
      <c r="N313" t="str">
        <f t="shared" si="504"/>
        <v>Flat KG</v>
      </c>
      <c r="O313" t="s">
        <v>2310</v>
      </c>
      <c r="P313" t="str">
        <f>IF(LEFT(N313,3)="Per",INDEX('Express Worldwide Import'!$C$103:$R$103,1,MATCH("Zone "&amp;J313,'Express Worldwide Import'!$C$13:$R$13,0))*1,"NULL")</f>
        <v>NULL</v>
      </c>
      <c r="R313" t="str">
        <f t="shared" si="395"/>
        <v>('DHL','2024-01-01','2024-12-31','12376','Import',NULL,'US','EXPRESS WW (EU)','Non-Document','11',8.5,9,99,'Flat KG','AppliedMaterials_2024',NULL),</v>
      </c>
    </row>
    <row r="314" spans="1:18" x14ac:dyDescent="0.3">
      <c r="A314" t="str">
        <f t="shared" ref="A314:I314" si="505">A289</f>
        <v>DHL</v>
      </c>
      <c r="B314" s="1" t="s">
        <v>21</v>
      </c>
      <c r="C314" s="1" t="s">
        <v>2309</v>
      </c>
      <c r="D314">
        <v>12376</v>
      </c>
      <c r="E314" t="str">
        <f t="shared" si="505"/>
        <v>Import</v>
      </c>
      <c r="F314" t="str">
        <f t="shared" si="505"/>
        <v>NULL</v>
      </c>
      <c r="G314" t="str">
        <f t="shared" si="505"/>
        <v>US</v>
      </c>
      <c r="H314" t="s">
        <v>2315</v>
      </c>
      <c r="I314" t="str">
        <f t="shared" si="505"/>
        <v>Non-Document</v>
      </c>
      <c r="J314">
        <f t="shared" si="403"/>
        <v>11</v>
      </c>
      <c r="K314">
        <f t="shared" ref="K314:N314" si="506">K289</f>
        <v>9</v>
      </c>
      <c r="L314">
        <f t="shared" si="506"/>
        <v>9.5</v>
      </c>
      <c r="M314">
        <f>INDEX('Express Worldwide Import'!$C$14:$R$114,MATCH(L314,'Express Worldwide Import'!$B$14:$B$114,0),MATCH("Zone "&amp;J314,'Express Worldwide Import'!$C$13:$R$13,0))*1</f>
        <v>102.46</v>
      </c>
      <c r="N314" t="str">
        <f t="shared" si="506"/>
        <v>Flat KG</v>
      </c>
      <c r="O314" t="s">
        <v>2310</v>
      </c>
      <c r="P314" t="str">
        <f>IF(LEFT(N314,3)="Per",INDEX('Express Worldwide Import'!$C$103:$R$103,1,MATCH("Zone "&amp;J314,'Express Worldwide Import'!$C$13:$R$13,0))*1,"NULL")</f>
        <v>NULL</v>
      </c>
      <c r="R314" t="str">
        <f t="shared" si="395"/>
        <v>('DHL','2024-01-01','2024-12-31','12376','Import',NULL,'US','EXPRESS WW (EU)','Non-Document','11',9,9.5,102.46,'Flat KG','AppliedMaterials_2024',NULL),</v>
      </c>
    </row>
    <row r="315" spans="1:18" x14ac:dyDescent="0.3">
      <c r="A315" t="str">
        <f t="shared" ref="A315:I315" si="507">A290</f>
        <v>DHL</v>
      </c>
      <c r="B315" s="1" t="s">
        <v>21</v>
      </c>
      <c r="C315" s="1" t="s">
        <v>2309</v>
      </c>
      <c r="D315">
        <v>12376</v>
      </c>
      <c r="E315" t="str">
        <f t="shared" si="507"/>
        <v>Import</v>
      </c>
      <c r="F315" t="str">
        <f t="shared" si="507"/>
        <v>NULL</v>
      </c>
      <c r="G315" t="str">
        <f t="shared" si="507"/>
        <v>US</v>
      </c>
      <c r="H315" t="s">
        <v>2315</v>
      </c>
      <c r="I315" t="str">
        <f t="shared" si="507"/>
        <v>Non-Document</v>
      </c>
      <c r="J315">
        <f t="shared" si="403"/>
        <v>11</v>
      </c>
      <c r="K315">
        <f t="shared" ref="K315:N315" si="508">K290</f>
        <v>9.5</v>
      </c>
      <c r="L315">
        <f t="shared" si="508"/>
        <v>10</v>
      </c>
      <c r="M315">
        <f>INDEX('Express Worldwide Import'!$C$14:$R$114,MATCH(L315,'Express Worldwide Import'!$B$14:$B$114,0),MATCH("Zone "&amp;J315,'Express Worldwide Import'!$C$13:$R$13,0))*1</f>
        <v>105.92</v>
      </c>
      <c r="N315" t="str">
        <f t="shared" si="508"/>
        <v>Flat KG</v>
      </c>
      <c r="O315" t="s">
        <v>2310</v>
      </c>
      <c r="P315" t="str">
        <f>IF(LEFT(N315,3)="Per",INDEX('Express Worldwide Import'!$C$103:$R$103,1,MATCH("Zone "&amp;J315,'Express Worldwide Import'!$C$13:$R$13,0))*1,"NULL")</f>
        <v>NULL</v>
      </c>
      <c r="R315" t="str">
        <f t="shared" si="395"/>
        <v>('DHL','2024-01-01','2024-12-31','12376','Import',NULL,'US','EXPRESS WW (EU)','Non-Document','11',9.5,10,105.92,'Flat KG','AppliedMaterials_2024',NULL),</v>
      </c>
    </row>
    <row r="316" spans="1:18" x14ac:dyDescent="0.3">
      <c r="A316" t="str">
        <f t="shared" ref="A316:I316" si="509">A291</f>
        <v>DHL</v>
      </c>
      <c r="B316" s="1" t="s">
        <v>21</v>
      </c>
      <c r="C316" s="1" t="s">
        <v>2309</v>
      </c>
      <c r="D316">
        <v>12376</v>
      </c>
      <c r="E316" t="str">
        <f t="shared" si="509"/>
        <v>Import</v>
      </c>
      <c r="F316" t="str">
        <f t="shared" si="509"/>
        <v>NULL</v>
      </c>
      <c r="G316" t="str">
        <f t="shared" si="509"/>
        <v>US</v>
      </c>
      <c r="H316" t="s">
        <v>2315</v>
      </c>
      <c r="I316" t="str">
        <f t="shared" si="509"/>
        <v>Non-Document</v>
      </c>
      <c r="J316">
        <f t="shared" si="403"/>
        <v>11</v>
      </c>
      <c r="K316">
        <f t="shared" ref="K316:N316" si="510">K291</f>
        <v>10</v>
      </c>
      <c r="L316">
        <f t="shared" si="510"/>
        <v>20</v>
      </c>
      <c r="M316">
        <f>INDEX('Express Worldwide Import'!$C$14:$R$114,MATCH(L316,'Express Worldwide Import'!$B$14:$B$114,0),MATCH("Zone "&amp;J316,'Express Worldwide Import'!$C$13:$R$13,0))*1</f>
        <v>1.67</v>
      </c>
      <c r="N316" t="str">
        <f t="shared" si="510"/>
        <v>Per0.5KG_A</v>
      </c>
      <c r="O316" t="s">
        <v>2310</v>
      </c>
      <c r="P316">
        <f>M315</f>
        <v>105.92</v>
      </c>
      <c r="R316" t="str">
        <f t="shared" si="395"/>
        <v>('DHL','2024-01-01','2024-12-31','12376','Import',NULL,'US','EXPRESS WW (EU)','Non-Document','11',10,20,1.67,'Per0.5KG_A','AppliedMaterials_2024',105.92),</v>
      </c>
    </row>
    <row r="317" spans="1:18" x14ac:dyDescent="0.3">
      <c r="A317" t="str">
        <f t="shared" ref="A317:I317" si="511">A292</f>
        <v>DHL</v>
      </c>
      <c r="B317" s="1" t="s">
        <v>21</v>
      </c>
      <c r="C317" s="1" t="s">
        <v>2309</v>
      </c>
      <c r="D317">
        <v>12376</v>
      </c>
      <c r="E317" t="str">
        <f t="shared" si="511"/>
        <v>Import</v>
      </c>
      <c r="F317" t="str">
        <f t="shared" si="511"/>
        <v>NULL</v>
      </c>
      <c r="G317" t="str">
        <f t="shared" si="511"/>
        <v>US</v>
      </c>
      <c r="H317" t="s">
        <v>2315</v>
      </c>
      <c r="I317" t="str">
        <f t="shared" si="511"/>
        <v>Non-Document</v>
      </c>
      <c r="J317">
        <f t="shared" si="403"/>
        <v>11</v>
      </c>
      <c r="K317">
        <f t="shared" ref="K317:N317" si="512">K292</f>
        <v>20</v>
      </c>
      <c r="L317">
        <f t="shared" si="512"/>
        <v>30</v>
      </c>
      <c r="M317">
        <f>INDEX('Express Worldwide Import'!$C$14:$R$114,MATCH(L317,'Express Worldwide Import'!$B$14:$B$114,0),MATCH("Zone "&amp;J317,'Express Worldwide Import'!$C$13:$R$13,0))*1</f>
        <v>1.27</v>
      </c>
      <c r="N317" t="str">
        <f t="shared" si="512"/>
        <v>Per0.5KG_A</v>
      </c>
      <c r="O317" t="s">
        <v>2310</v>
      </c>
      <c r="P317">
        <f>P316+((L316-K316)*2)*M316</f>
        <v>139.32</v>
      </c>
      <c r="R317" t="str">
        <f t="shared" si="395"/>
        <v>('DHL','2024-01-01','2024-12-31','12376','Import',NULL,'US','EXPRESS WW (EU)','Non-Document','11',20,30,1.27,'Per0.5KG_A','AppliedMaterials_2024',139.32),</v>
      </c>
    </row>
    <row r="318" spans="1:18" x14ac:dyDescent="0.3">
      <c r="A318" t="str">
        <f t="shared" ref="A318:I318" si="513">A293</f>
        <v>DHL</v>
      </c>
      <c r="B318" s="1" t="s">
        <v>21</v>
      </c>
      <c r="C318" s="1" t="s">
        <v>2309</v>
      </c>
      <c r="D318">
        <v>12376</v>
      </c>
      <c r="E318" t="str">
        <f t="shared" si="513"/>
        <v>Import</v>
      </c>
      <c r="F318" t="str">
        <f t="shared" si="513"/>
        <v>NULL</v>
      </c>
      <c r="G318" t="str">
        <f t="shared" si="513"/>
        <v>US</v>
      </c>
      <c r="H318" t="s">
        <v>2315</v>
      </c>
      <c r="I318" t="str">
        <f t="shared" si="513"/>
        <v>Non-Document</v>
      </c>
      <c r="J318">
        <f t="shared" si="403"/>
        <v>11</v>
      </c>
      <c r="K318">
        <f t="shared" ref="K318:N318" si="514">K293</f>
        <v>30</v>
      </c>
      <c r="L318">
        <f t="shared" si="514"/>
        <v>70</v>
      </c>
      <c r="M318">
        <f>INDEX('Express Worldwide Import'!$C$14:$R$114,MATCH(L318,'Express Worldwide Import'!$B$14:$B$114,0),MATCH("Zone "&amp;J318,'Express Worldwide Import'!$C$13:$R$13,0))*1</f>
        <v>2.5299999999999998</v>
      </c>
      <c r="N318" t="str">
        <f t="shared" si="514"/>
        <v>Per0.5KG_A</v>
      </c>
      <c r="O318" t="s">
        <v>2310</v>
      </c>
      <c r="P318">
        <f>P317+(L317-K317)*2*M317</f>
        <v>164.72</v>
      </c>
      <c r="R318" t="str">
        <f t="shared" si="395"/>
        <v>('DHL','2024-01-01','2024-12-31','12376','Import',NULL,'US','EXPRESS WW (EU)','Non-Document','11',30,70,2.53,'Per0.5KG_A','AppliedMaterials_2024',164.72),</v>
      </c>
    </row>
    <row r="319" spans="1:18" x14ac:dyDescent="0.3">
      <c r="A319" t="str">
        <f t="shared" ref="A319:I319" si="515">A294</f>
        <v>DHL</v>
      </c>
      <c r="B319" s="1" t="s">
        <v>21</v>
      </c>
      <c r="C319" s="1" t="s">
        <v>2309</v>
      </c>
      <c r="D319">
        <v>12376</v>
      </c>
      <c r="E319" t="str">
        <f t="shared" si="515"/>
        <v>Import</v>
      </c>
      <c r="F319" t="str">
        <f t="shared" si="515"/>
        <v>NULL</v>
      </c>
      <c r="G319" t="str">
        <f t="shared" si="515"/>
        <v>US</v>
      </c>
      <c r="H319" t="s">
        <v>2315</v>
      </c>
      <c r="I319" t="str">
        <f t="shared" si="515"/>
        <v>Non-Document</v>
      </c>
      <c r="J319">
        <f t="shared" si="403"/>
        <v>11</v>
      </c>
      <c r="K319">
        <f t="shared" ref="K319:N319" si="516">K294</f>
        <v>70</v>
      </c>
      <c r="L319">
        <f t="shared" si="516"/>
        <v>300</v>
      </c>
      <c r="M319">
        <f>INDEX('Express Worldwide Import'!$C$14:$R$114,MATCH(L319,'Express Worldwide Import'!$B$14:$B$114,0),MATCH("Zone "&amp;J319,'Express Worldwide Import'!$C$13:$R$13,0))*1</f>
        <v>4.74</v>
      </c>
      <c r="N319" t="str">
        <f t="shared" si="516"/>
        <v>Per0.5KG_A</v>
      </c>
      <c r="O319" t="s">
        <v>2310</v>
      </c>
      <c r="P319">
        <f>P318+(L318-K318)*2*M318</f>
        <v>367.12</v>
      </c>
      <c r="R319" t="str">
        <f t="shared" si="395"/>
        <v>('DHL','2024-01-01','2024-12-31','12376','Import',NULL,'US','EXPRESS WW (EU)','Non-Document','11',70,300,4.74,'Per0.5KG_A','AppliedMaterials_2024',367.12),</v>
      </c>
    </row>
    <row r="320" spans="1:18" x14ac:dyDescent="0.3">
      <c r="A320" t="str">
        <f t="shared" ref="A320:I320" si="517">A295</f>
        <v>DHL</v>
      </c>
      <c r="B320" s="1" t="s">
        <v>21</v>
      </c>
      <c r="C320" s="1" t="s">
        <v>2309</v>
      </c>
      <c r="D320">
        <v>12376</v>
      </c>
      <c r="E320" t="str">
        <f t="shared" si="517"/>
        <v>Import</v>
      </c>
      <c r="F320" t="str">
        <f t="shared" si="517"/>
        <v>NULL</v>
      </c>
      <c r="G320" t="str">
        <f t="shared" si="517"/>
        <v>US</v>
      </c>
      <c r="H320" t="s">
        <v>2315</v>
      </c>
      <c r="I320" t="str">
        <f t="shared" si="517"/>
        <v>Non-Document</v>
      </c>
      <c r="J320">
        <f t="shared" si="403"/>
        <v>11</v>
      </c>
      <c r="K320">
        <f t="shared" ref="K320:N320" si="518">K295</f>
        <v>300</v>
      </c>
      <c r="L320">
        <f t="shared" si="518"/>
        <v>99999</v>
      </c>
      <c r="M320">
        <f>INDEX('Express Worldwide Import'!$C$14:$R$114,MATCH(L320,'Express Worldwide Import'!$B$14:$B$114,0),MATCH("Zone "&amp;J320,'Express Worldwide Import'!$C$13:$R$13,0))*1</f>
        <v>4.58</v>
      </c>
      <c r="N320" t="str">
        <f t="shared" si="518"/>
        <v>Per0.5KG_A</v>
      </c>
      <c r="O320" t="s">
        <v>2310</v>
      </c>
      <c r="P320">
        <f>P319+(L319-K319)*2*M319</f>
        <v>2547.52</v>
      </c>
      <c r="R320" t="str">
        <f t="shared" si="395"/>
        <v>('DHL','2024-01-01','2024-12-31','12376','Import',NULL,'US','EXPRESS WW (EU)','Non-Document','11',300,99999,4.58,'Per0.5KG_A','AppliedMaterials_2024',2547.52)</v>
      </c>
    </row>
    <row r="322" spans="2:3" x14ac:dyDescent="0.3">
      <c r="B322" s="1"/>
      <c r="C322" s="1"/>
    </row>
    <row r="323" spans="2:3" x14ac:dyDescent="0.3">
      <c r="B323" s="1"/>
      <c r="C323" s="1"/>
    </row>
    <row r="324" spans="2:3" x14ac:dyDescent="0.3">
      <c r="B324" s="1"/>
      <c r="C324" s="1"/>
    </row>
    <row r="325" spans="2:3" x14ac:dyDescent="0.3">
      <c r="B325" s="1"/>
      <c r="C325" s="1"/>
    </row>
    <row r="326" spans="2:3" x14ac:dyDescent="0.3">
      <c r="B326" s="1"/>
      <c r="C326" s="1"/>
    </row>
    <row r="327" spans="2:3" x14ac:dyDescent="0.3">
      <c r="B327" s="1"/>
      <c r="C327" s="1"/>
    </row>
    <row r="328" spans="2:3" x14ac:dyDescent="0.3">
      <c r="B328" s="1"/>
      <c r="C328" s="1"/>
    </row>
    <row r="329" spans="2:3" x14ac:dyDescent="0.3">
      <c r="B329" s="1"/>
      <c r="C329" s="1"/>
    </row>
    <row r="330" spans="2:3" x14ac:dyDescent="0.3">
      <c r="B330" s="1"/>
      <c r="C330" s="1"/>
    </row>
    <row r="331" spans="2:3" x14ac:dyDescent="0.3">
      <c r="B331" s="1"/>
      <c r="C331" s="1"/>
    </row>
    <row r="332" spans="2:3" x14ac:dyDescent="0.3">
      <c r="B332" s="1"/>
      <c r="C332" s="1"/>
    </row>
    <row r="333" spans="2:3" x14ac:dyDescent="0.3">
      <c r="B333" s="1"/>
      <c r="C333" s="1"/>
    </row>
    <row r="334" spans="2:3" x14ac:dyDescent="0.3">
      <c r="B334" s="1"/>
      <c r="C334" s="1"/>
    </row>
    <row r="335" spans="2:3" x14ac:dyDescent="0.3">
      <c r="B335" s="1"/>
      <c r="C335" s="1"/>
    </row>
    <row r="336" spans="2:3" x14ac:dyDescent="0.3">
      <c r="B336" s="1"/>
      <c r="C336" s="1"/>
    </row>
    <row r="337" spans="2:3" x14ac:dyDescent="0.3">
      <c r="B337" s="1"/>
      <c r="C337" s="1"/>
    </row>
    <row r="338" spans="2:3" x14ac:dyDescent="0.3">
      <c r="B338" s="1"/>
      <c r="C338" s="1"/>
    </row>
    <row r="339" spans="2:3" x14ac:dyDescent="0.3">
      <c r="B339" s="1"/>
      <c r="C339" s="1"/>
    </row>
    <row r="340" spans="2:3" x14ac:dyDescent="0.3">
      <c r="B340" s="1"/>
      <c r="C340" s="1"/>
    </row>
    <row r="341" spans="2:3" x14ac:dyDescent="0.3">
      <c r="B341" s="1"/>
      <c r="C341" s="1"/>
    </row>
    <row r="342" spans="2:3" x14ac:dyDescent="0.3">
      <c r="B342" s="1"/>
      <c r="C342" s="1"/>
    </row>
    <row r="343" spans="2:3" x14ac:dyDescent="0.3">
      <c r="B343" s="1"/>
      <c r="C343" s="1"/>
    </row>
    <row r="344" spans="2:3" x14ac:dyDescent="0.3">
      <c r="B344" s="1"/>
      <c r="C344" s="1"/>
    </row>
    <row r="345" spans="2:3" x14ac:dyDescent="0.3">
      <c r="B345" s="1"/>
      <c r="C345" s="1"/>
    </row>
    <row r="346" spans="2:3" x14ac:dyDescent="0.3">
      <c r="B346" s="1"/>
      <c r="C346" s="1"/>
    </row>
    <row r="347" spans="2:3" x14ac:dyDescent="0.3">
      <c r="B347" s="1"/>
      <c r="C347" s="1"/>
    </row>
    <row r="348" spans="2:3" x14ac:dyDescent="0.3">
      <c r="B348" s="1"/>
      <c r="C348" s="1"/>
    </row>
    <row r="349" spans="2:3" x14ac:dyDescent="0.3">
      <c r="B349" s="1"/>
      <c r="C349" s="1"/>
    </row>
    <row r="350" spans="2:3" x14ac:dyDescent="0.3">
      <c r="B350" s="1"/>
      <c r="C350" s="1"/>
    </row>
    <row r="351" spans="2:3" x14ac:dyDescent="0.3">
      <c r="B351" s="1"/>
      <c r="C351" s="1"/>
    </row>
    <row r="352" spans="2:3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  <row r="382" spans="2:3" x14ac:dyDescent="0.3">
      <c r="B382" s="1"/>
      <c r="C382" s="1"/>
    </row>
    <row r="383" spans="2:3" x14ac:dyDescent="0.3">
      <c r="B383" s="1"/>
      <c r="C383" s="1"/>
    </row>
    <row r="384" spans="2:3" x14ac:dyDescent="0.3">
      <c r="B384" s="1"/>
      <c r="C384" s="1"/>
    </row>
    <row r="385" spans="2:3" x14ac:dyDescent="0.3">
      <c r="B385" s="1"/>
      <c r="C385" s="1"/>
    </row>
    <row r="386" spans="2:3" x14ac:dyDescent="0.3">
      <c r="B386" s="1"/>
      <c r="C386" s="1"/>
    </row>
    <row r="387" spans="2:3" x14ac:dyDescent="0.3">
      <c r="B387" s="1"/>
      <c r="C387" s="1"/>
    </row>
    <row r="388" spans="2:3" x14ac:dyDescent="0.3">
      <c r="B388" s="1"/>
      <c r="C388" s="1"/>
    </row>
    <row r="389" spans="2:3" x14ac:dyDescent="0.3">
      <c r="B389" s="1"/>
      <c r="C389" s="1"/>
    </row>
    <row r="390" spans="2:3" x14ac:dyDescent="0.3">
      <c r="B390" s="1"/>
      <c r="C390" s="1"/>
    </row>
    <row r="391" spans="2:3" x14ac:dyDescent="0.3">
      <c r="B391" s="1"/>
      <c r="C391" s="1"/>
    </row>
    <row r="392" spans="2:3" x14ac:dyDescent="0.3">
      <c r="B392" s="1"/>
      <c r="C392" s="1"/>
    </row>
    <row r="393" spans="2:3" x14ac:dyDescent="0.3">
      <c r="B393" s="1"/>
      <c r="C393" s="1"/>
    </row>
    <row r="394" spans="2:3" x14ac:dyDescent="0.3">
      <c r="B394" s="1"/>
      <c r="C394" s="1"/>
    </row>
    <row r="395" spans="2:3" x14ac:dyDescent="0.3">
      <c r="B395" s="1"/>
      <c r="C395" s="1"/>
    </row>
    <row r="396" spans="2:3" x14ac:dyDescent="0.3">
      <c r="B396" s="1"/>
      <c r="C396" s="1"/>
    </row>
    <row r="397" spans="2:3" x14ac:dyDescent="0.3">
      <c r="B397" s="1"/>
      <c r="C397" s="1"/>
    </row>
    <row r="398" spans="2:3" x14ac:dyDescent="0.3">
      <c r="B398" s="1"/>
      <c r="C398" s="1"/>
    </row>
    <row r="399" spans="2:3" x14ac:dyDescent="0.3">
      <c r="B399" s="1"/>
      <c r="C399" s="1"/>
    </row>
    <row r="400" spans="2:3" x14ac:dyDescent="0.3">
      <c r="B400" s="1"/>
      <c r="C400" s="1"/>
    </row>
    <row r="401" spans="2:3" x14ac:dyDescent="0.3">
      <c r="B401" s="1"/>
      <c r="C401" s="1"/>
    </row>
    <row r="402" spans="2:3" x14ac:dyDescent="0.3">
      <c r="B402" s="1"/>
      <c r="C402" s="1"/>
    </row>
    <row r="403" spans="2:3" x14ac:dyDescent="0.3">
      <c r="B403" s="1"/>
      <c r="C403" s="1"/>
    </row>
    <row r="404" spans="2:3" x14ac:dyDescent="0.3">
      <c r="B404" s="1"/>
      <c r="C404" s="1"/>
    </row>
    <row r="405" spans="2:3" x14ac:dyDescent="0.3">
      <c r="B405" s="1"/>
      <c r="C405" s="1"/>
    </row>
    <row r="406" spans="2:3" x14ac:dyDescent="0.3">
      <c r="B406" s="1"/>
      <c r="C406" s="1"/>
    </row>
    <row r="407" spans="2:3" x14ac:dyDescent="0.3">
      <c r="B407" s="1"/>
      <c r="C407" s="1"/>
    </row>
    <row r="408" spans="2:3" x14ac:dyDescent="0.3">
      <c r="B408" s="1"/>
      <c r="C408" s="1"/>
    </row>
    <row r="409" spans="2:3" x14ac:dyDescent="0.3">
      <c r="B409" s="1"/>
      <c r="C409" s="1"/>
    </row>
    <row r="410" spans="2:3" x14ac:dyDescent="0.3">
      <c r="B410" s="1"/>
      <c r="C410" s="1"/>
    </row>
    <row r="411" spans="2:3" x14ac:dyDescent="0.3">
      <c r="B411" s="1"/>
      <c r="C411" s="1"/>
    </row>
    <row r="412" spans="2:3" x14ac:dyDescent="0.3">
      <c r="B412" s="1"/>
      <c r="C412" s="1"/>
    </row>
    <row r="413" spans="2:3" x14ac:dyDescent="0.3">
      <c r="B413" s="1"/>
      <c r="C413" s="1"/>
    </row>
    <row r="414" spans="2:3" x14ac:dyDescent="0.3">
      <c r="B414" s="1"/>
      <c r="C414" s="1"/>
    </row>
    <row r="415" spans="2:3" x14ac:dyDescent="0.3">
      <c r="B415" s="1"/>
      <c r="C415" s="1"/>
    </row>
    <row r="416" spans="2:3" x14ac:dyDescent="0.3">
      <c r="B416" s="1"/>
      <c r="C416" s="1"/>
    </row>
    <row r="417" spans="2:3" x14ac:dyDescent="0.3">
      <c r="B417" s="1"/>
      <c r="C417" s="1"/>
    </row>
    <row r="418" spans="2:3" x14ac:dyDescent="0.3">
      <c r="B418" s="1"/>
      <c r="C418" s="1"/>
    </row>
    <row r="419" spans="2:3" x14ac:dyDescent="0.3">
      <c r="B419" s="1"/>
      <c r="C419" s="1"/>
    </row>
    <row r="420" spans="2:3" x14ac:dyDescent="0.3">
      <c r="B420" s="1"/>
      <c r="C420" s="1"/>
    </row>
    <row r="421" spans="2:3" x14ac:dyDescent="0.3">
      <c r="B421" s="1"/>
      <c r="C421" s="1"/>
    </row>
    <row r="422" spans="2:3" x14ac:dyDescent="0.3">
      <c r="B422" s="1"/>
      <c r="C422" s="1"/>
    </row>
    <row r="423" spans="2:3" x14ac:dyDescent="0.3">
      <c r="B423" s="1"/>
      <c r="C423" s="1"/>
    </row>
    <row r="424" spans="2:3" x14ac:dyDescent="0.3">
      <c r="B424" s="1"/>
      <c r="C424" s="1"/>
    </row>
    <row r="425" spans="2:3" x14ac:dyDescent="0.3">
      <c r="B425" s="1"/>
      <c r="C425" s="1"/>
    </row>
    <row r="426" spans="2:3" x14ac:dyDescent="0.3">
      <c r="B426" s="1"/>
      <c r="C426" s="1"/>
    </row>
    <row r="427" spans="2:3" x14ac:dyDescent="0.3">
      <c r="B427" s="1"/>
      <c r="C427" s="1"/>
    </row>
    <row r="428" spans="2:3" x14ac:dyDescent="0.3">
      <c r="B428" s="1"/>
      <c r="C428" s="1"/>
    </row>
    <row r="429" spans="2:3" x14ac:dyDescent="0.3">
      <c r="B429" s="1"/>
      <c r="C429" s="1"/>
    </row>
    <row r="430" spans="2:3" x14ac:dyDescent="0.3">
      <c r="B430" s="1"/>
      <c r="C430" s="1"/>
    </row>
    <row r="431" spans="2:3" x14ac:dyDescent="0.3">
      <c r="B431" s="1"/>
      <c r="C431" s="1"/>
    </row>
    <row r="432" spans="2:3" x14ac:dyDescent="0.3">
      <c r="B432" s="1"/>
      <c r="C432" s="1"/>
    </row>
    <row r="433" spans="2:3" x14ac:dyDescent="0.3">
      <c r="B433" s="1"/>
      <c r="C433" s="1"/>
    </row>
    <row r="434" spans="2:3" x14ac:dyDescent="0.3">
      <c r="B434" s="1"/>
      <c r="C434" s="1"/>
    </row>
    <row r="435" spans="2:3" x14ac:dyDescent="0.3">
      <c r="B435" s="1"/>
      <c r="C435" s="1"/>
    </row>
    <row r="436" spans="2:3" x14ac:dyDescent="0.3">
      <c r="B436" s="1"/>
      <c r="C436" s="1"/>
    </row>
    <row r="437" spans="2:3" x14ac:dyDescent="0.3">
      <c r="B437" s="1"/>
      <c r="C437" s="1"/>
    </row>
    <row r="438" spans="2:3" x14ac:dyDescent="0.3">
      <c r="B438" s="1"/>
      <c r="C438" s="1"/>
    </row>
    <row r="439" spans="2:3" x14ac:dyDescent="0.3">
      <c r="B439" s="1"/>
      <c r="C439" s="1"/>
    </row>
    <row r="440" spans="2:3" x14ac:dyDescent="0.3">
      <c r="B440" s="1"/>
      <c r="C440" s="1"/>
    </row>
    <row r="441" spans="2:3" x14ac:dyDescent="0.3">
      <c r="B441" s="1"/>
      <c r="C441" s="1"/>
    </row>
    <row r="442" spans="2:3" x14ac:dyDescent="0.3">
      <c r="B442" s="1"/>
      <c r="C442" s="1"/>
    </row>
    <row r="443" spans="2:3" x14ac:dyDescent="0.3">
      <c r="B443" s="1"/>
      <c r="C443" s="1"/>
    </row>
    <row r="444" spans="2:3" x14ac:dyDescent="0.3">
      <c r="B444" s="1"/>
      <c r="C444" s="1"/>
    </row>
    <row r="445" spans="2:3" x14ac:dyDescent="0.3">
      <c r="B445" s="1"/>
      <c r="C445" s="1"/>
    </row>
    <row r="446" spans="2:3" x14ac:dyDescent="0.3">
      <c r="B446" s="1"/>
      <c r="C446" s="1"/>
    </row>
    <row r="447" spans="2:3" x14ac:dyDescent="0.3">
      <c r="B447" s="1"/>
      <c r="C447" s="1"/>
    </row>
    <row r="448" spans="2:3" x14ac:dyDescent="0.3">
      <c r="B448" s="1"/>
      <c r="C448" s="1"/>
    </row>
    <row r="449" spans="2:3" x14ac:dyDescent="0.3">
      <c r="B449" s="1"/>
      <c r="C449" s="1"/>
    </row>
    <row r="450" spans="2:3" x14ac:dyDescent="0.3">
      <c r="B450" s="1"/>
      <c r="C450" s="1"/>
    </row>
    <row r="451" spans="2:3" x14ac:dyDescent="0.3">
      <c r="B451" s="1"/>
      <c r="C451" s="1"/>
    </row>
    <row r="452" spans="2:3" x14ac:dyDescent="0.3">
      <c r="B452" s="1"/>
      <c r="C452" s="1"/>
    </row>
    <row r="453" spans="2:3" x14ac:dyDescent="0.3">
      <c r="B453" s="1"/>
      <c r="C453" s="1"/>
    </row>
    <row r="454" spans="2:3" x14ac:dyDescent="0.3">
      <c r="B454" s="1"/>
      <c r="C454" s="1"/>
    </row>
    <row r="455" spans="2:3" x14ac:dyDescent="0.3">
      <c r="B455" s="1"/>
      <c r="C455" s="1"/>
    </row>
    <row r="456" spans="2:3" x14ac:dyDescent="0.3">
      <c r="B456" s="1"/>
      <c r="C456" s="1"/>
    </row>
    <row r="457" spans="2:3" x14ac:dyDescent="0.3">
      <c r="B457" s="1"/>
      <c r="C457" s="1"/>
    </row>
    <row r="458" spans="2:3" x14ac:dyDescent="0.3">
      <c r="B458" s="1"/>
      <c r="C458" s="1"/>
    </row>
    <row r="459" spans="2:3" x14ac:dyDescent="0.3">
      <c r="B459" s="1"/>
      <c r="C459" s="1"/>
    </row>
    <row r="460" spans="2:3" x14ac:dyDescent="0.3">
      <c r="B460" s="1"/>
      <c r="C460" s="1"/>
    </row>
    <row r="461" spans="2:3" x14ac:dyDescent="0.3">
      <c r="B461" s="1"/>
      <c r="C461" s="1"/>
    </row>
    <row r="462" spans="2:3" x14ac:dyDescent="0.3">
      <c r="B462" s="1"/>
      <c r="C462" s="1"/>
    </row>
    <row r="463" spans="2:3" x14ac:dyDescent="0.3">
      <c r="B463" s="1"/>
      <c r="C463" s="1"/>
    </row>
    <row r="464" spans="2:3" x14ac:dyDescent="0.3">
      <c r="B464" s="1"/>
      <c r="C464" s="1"/>
    </row>
    <row r="465" spans="2:3" x14ac:dyDescent="0.3">
      <c r="B465" s="1"/>
      <c r="C465" s="1"/>
    </row>
    <row r="466" spans="2:3" x14ac:dyDescent="0.3">
      <c r="B466" s="1"/>
      <c r="C466" s="1"/>
    </row>
    <row r="467" spans="2:3" x14ac:dyDescent="0.3">
      <c r="B467" s="1"/>
      <c r="C467" s="1"/>
    </row>
    <row r="468" spans="2:3" x14ac:dyDescent="0.3">
      <c r="B468" s="1"/>
      <c r="C468" s="1"/>
    </row>
    <row r="469" spans="2:3" x14ac:dyDescent="0.3">
      <c r="B469" s="1"/>
      <c r="C469" s="1"/>
    </row>
    <row r="470" spans="2:3" x14ac:dyDescent="0.3">
      <c r="B470" s="1"/>
      <c r="C470" s="1"/>
    </row>
    <row r="471" spans="2:3" x14ac:dyDescent="0.3">
      <c r="B471" s="1"/>
      <c r="C471" s="1"/>
    </row>
    <row r="472" spans="2:3" x14ac:dyDescent="0.3">
      <c r="B472" s="1"/>
      <c r="C472" s="1"/>
    </row>
    <row r="473" spans="2:3" x14ac:dyDescent="0.3">
      <c r="B473" s="1"/>
      <c r="C473" s="1"/>
    </row>
    <row r="474" spans="2:3" x14ac:dyDescent="0.3">
      <c r="B474" s="1"/>
      <c r="C474" s="1"/>
    </row>
    <row r="475" spans="2:3" x14ac:dyDescent="0.3">
      <c r="B475" s="1"/>
      <c r="C475" s="1"/>
    </row>
    <row r="476" spans="2:3" x14ac:dyDescent="0.3">
      <c r="B476" s="1"/>
      <c r="C476" s="1"/>
    </row>
    <row r="477" spans="2:3" x14ac:dyDescent="0.3">
      <c r="B477" s="1"/>
      <c r="C477" s="1"/>
    </row>
    <row r="478" spans="2:3" x14ac:dyDescent="0.3">
      <c r="B478" s="1"/>
      <c r="C478" s="1"/>
    </row>
    <row r="479" spans="2:3" x14ac:dyDescent="0.3">
      <c r="B479" s="1"/>
      <c r="C479" s="1"/>
    </row>
    <row r="480" spans="2:3" x14ac:dyDescent="0.3">
      <c r="B480" s="1"/>
      <c r="C480" s="1"/>
    </row>
    <row r="481" spans="2:3" x14ac:dyDescent="0.3">
      <c r="B481" s="1"/>
      <c r="C481" s="1"/>
    </row>
    <row r="482" spans="2:3" x14ac:dyDescent="0.3">
      <c r="B482" s="1"/>
      <c r="C482" s="1"/>
    </row>
    <row r="483" spans="2:3" x14ac:dyDescent="0.3">
      <c r="B483" s="1"/>
      <c r="C483" s="1"/>
    </row>
    <row r="484" spans="2:3" x14ac:dyDescent="0.3">
      <c r="B484" s="1"/>
      <c r="C484" s="1"/>
    </row>
    <row r="485" spans="2:3" x14ac:dyDescent="0.3">
      <c r="B485" s="1"/>
      <c r="C485" s="1"/>
    </row>
    <row r="486" spans="2:3" x14ac:dyDescent="0.3">
      <c r="B486" s="1"/>
      <c r="C486" s="1"/>
    </row>
    <row r="487" spans="2:3" x14ac:dyDescent="0.3">
      <c r="B487" s="1"/>
      <c r="C487" s="1"/>
    </row>
    <row r="488" spans="2:3" x14ac:dyDescent="0.3">
      <c r="B488" s="1"/>
      <c r="C488" s="1"/>
    </row>
    <row r="489" spans="2:3" x14ac:dyDescent="0.3">
      <c r="B489" s="1"/>
      <c r="C489" s="1"/>
    </row>
    <row r="490" spans="2:3" x14ac:dyDescent="0.3">
      <c r="B490" s="1"/>
      <c r="C490" s="1"/>
    </row>
    <row r="491" spans="2:3" x14ac:dyDescent="0.3">
      <c r="B491" s="1"/>
      <c r="C491" s="1"/>
    </row>
    <row r="492" spans="2:3" x14ac:dyDescent="0.3">
      <c r="B492" s="1"/>
      <c r="C492" s="1"/>
    </row>
    <row r="493" spans="2:3" x14ac:dyDescent="0.3">
      <c r="B493" s="1"/>
      <c r="C493" s="1"/>
    </row>
    <row r="494" spans="2:3" x14ac:dyDescent="0.3">
      <c r="B494" s="1"/>
      <c r="C494" s="1"/>
    </row>
    <row r="495" spans="2:3" x14ac:dyDescent="0.3">
      <c r="B495" s="1"/>
      <c r="C495" s="1"/>
    </row>
    <row r="496" spans="2:3" x14ac:dyDescent="0.3">
      <c r="B496" s="1"/>
      <c r="C496" s="1"/>
    </row>
    <row r="497" spans="2:3" x14ac:dyDescent="0.3">
      <c r="B497" s="1"/>
      <c r="C497" s="1"/>
    </row>
    <row r="498" spans="2:3" x14ac:dyDescent="0.3">
      <c r="B498" s="1"/>
      <c r="C498" s="1"/>
    </row>
    <row r="499" spans="2:3" x14ac:dyDescent="0.3">
      <c r="B499" s="1"/>
      <c r="C499" s="1"/>
    </row>
    <row r="500" spans="2:3" x14ac:dyDescent="0.3">
      <c r="B500" s="1"/>
      <c r="C500" s="1"/>
    </row>
    <row r="501" spans="2:3" x14ac:dyDescent="0.3">
      <c r="B501" s="1"/>
      <c r="C501" s="1"/>
    </row>
    <row r="502" spans="2:3" x14ac:dyDescent="0.3">
      <c r="B502" s="1"/>
      <c r="C502" s="1"/>
    </row>
    <row r="503" spans="2:3" x14ac:dyDescent="0.3">
      <c r="B503" s="1"/>
      <c r="C503" s="1"/>
    </row>
    <row r="504" spans="2:3" x14ac:dyDescent="0.3">
      <c r="B504" s="1"/>
      <c r="C504" s="1"/>
    </row>
    <row r="505" spans="2:3" x14ac:dyDescent="0.3">
      <c r="B505" s="1"/>
      <c r="C505" s="1"/>
    </row>
    <row r="506" spans="2:3" x14ac:dyDescent="0.3">
      <c r="B506" s="1"/>
      <c r="C506" s="1"/>
    </row>
    <row r="507" spans="2:3" x14ac:dyDescent="0.3">
      <c r="B507" s="1"/>
      <c r="C507" s="1"/>
    </row>
    <row r="508" spans="2:3" x14ac:dyDescent="0.3">
      <c r="B508" s="1"/>
      <c r="C508" s="1"/>
    </row>
    <row r="509" spans="2:3" x14ac:dyDescent="0.3">
      <c r="B509" s="1"/>
      <c r="C509" s="1"/>
    </row>
    <row r="510" spans="2:3" x14ac:dyDescent="0.3">
      <c r="B510" s="1"/>
      <c r="C510" s="1"/>
    </row>
    <row r="511" spans="2:3" x14ac:dyDescent="0.3">
      <c r="B511" s="1"/>
      <c r="C511" s="1"/>
    </row>
    <row r="512" spans="2:3" x14ac:dyDescent="0.3">
      <c r="B512" s="1"/>
      <c r="C512" s="1"/>
    </row>
    <row r="513" spans="2:3" x14ac:dyDescent="0.3">
      <c r="B513" s="1"/>
      <c r="C513" s="1"/>
    </row>
    <row r="514" spans="2:3" x14ac:dyDescent="0.3">
      <c r="B514" s="1"/>
      <c r="C514" s="1"/>
    </row>
    <row r="515" spans="2:3" x14ac:dyDescent="0.3">
      <c r="B515" s="1"/>
      <c r="C515" s="1"/>
    </row>
    <row r="516" spans="2:3" x14ac:dyDescent="0.3">
      <c r="B516" s="1"/>
      <c r="C516" s="1"/>
    </row>
    <row r="517" spans="2:3" x14ac:dyDescent="0.3">
      <c r="B517" s="1"/>
      <c r="C517" s="1"/>
    </row>
    <row r="518" spans="2:3" x14ac:dyDescent="0.3">
      <c r="B518" s="1"/>
      <c r="C518" s="1"/>
    </row>
    <row r="519" spans="2:3" x14ac:dyDescent="0.3">
      <c r="B519" s="1"/>
      <c r="C519" s="1"/>
    </row>
    <row r="520" spans="2:3" x14ac:dyDescent="0.3">
      <c r="B520" s="1"/>
      <c r="C520" s="1"/>
    </row>
    <row r="521" spans="2:3" x14ac:dyDescent="0.3">
      <c r="B521" s="1"/>
      <c r="C521" s="1"/>
    </row>
    <row r="522" spans="2:3" x14ac:dyDescent="0.3">
      <c r="B522" s="1"/>
      <c r="C522" s="1"/>
    </row>
    <row r="523" spans="2:3" x14ac:dyDescent="0.3">
      <c r="B523" s="1"/>
      <c r="C523" s="1"/>
    </row>
    <row r="524" spans="2:3" x14ac:dyDescent="0.3">
      <c r="B524" s="1"/>
      <c r="C524" s="1"/>
    </row>
    <row r="525" spans="2:3" x14ac:dyDescent="0.3">
      <c r="B525" s="1"/>
      <c r="C525" s="1"/>
    </row>
    <row r="526" spans="2:3" x14ac:dyDescent="0.3">
      <c r="B526" s="1"/>
      <c r="C526" s="1"/>
    </row>
    <row r="527" spans="2:3" x14ac:dyDescent="0.3">
      <c r="B527" s="1"/>
      <c r="C527" s="1"/>
    </row>
    <row r="528" spans="2:3" x14ac:dyDescent="0.3">
      <c r="B528" s="1"/>
      <c r="C528" s="1"/>
    </row>
    <row r="529" spans="2:3" x14ac:dyDescent="0.3">
      <c r="B529" s="1"/>
      <c r="C529" s="1"/>
    </row>
    <row r="530" spans="2:3" x14ac:dyDescent="0.3">
      <c r="B530" s="1"/>
      <c r="C530" s="1"/>
    </row>
    <row r="531" spans="2:3" x14ac:dyDescent="0.3">
      <c r="B531" s="1"/>
      <c r="C531" s="1"/>
    </row>
    <row r="532" spans="2:3" x14ac:dyDescent="0.3">
      <c r="B532" s="1"/>
      <c r="C532" s="1"/>
    </row>
    <row r="533" spans="2:3" x14ac:dyDescent="0.3">
      <c r="B533" s="1"/>
      <c r="C533" s="1"/>
    </row>
    <row r="534" spans="2:3" x14ac:dyDescent="0.3">
      <c r="B534" s="1"/>
      <c r="C534" s="1"/>
    </row>
    <row r="535" spans="2:3" x14ac:dyDescent="0.3">
      <c r="B535" s="1"/>
      <c r="C535" s="1"/>
    </row>
    <row r="536" spans="2:3" x14ac:dyDescent="0.3">
      <c r="B536" s="1"/>
      <c r="C536" s="1"/>
    </row>
    <row r="537" spans="2:3" x14ac:dyDescent="0.3">
      <c r="B537" s="1"/>
      <c r="C537" s="1"/>
    </row>
    <row r="538" spans="2:3" x14ac:dyDescent="0.3">
      <c r="B538" s="1"/>
      <c r="C538" s="1"/>
    </row>
    <row r="539" spans="2:3" x14ac:dyDescent="0.3">
      <c r="B539" s="1"/>
      <c r="C539" s="1"/>
    </row>
    <row r="540" spans="2:3" x14ac:dyDescent="0.3">
      <c r="B540" s="1"/>
      <c r="C540" s="1"/>
    </row>
    <row r="541" spans="2:3" x14ac:dyDescent="0.3">
      <c r="B541" s="1"/>
      <c r="C541" s="1"/>
    </row>
    <row r="542" spans="2:3" x14ac:dyDescent="0.3">
      <c r="B542" s="1"/>
      <c r="C542" s="1"/>
    </row>
    <row r="543" spans="2:3" x14ac:dyDescent="0.3">
      <c r="B543" s="1"/>
      <c r="C543" s="1"/>
    </row>
    <row r="544" spans="2:3" x14ac:dyDescent="0.3">
      <c r="B544" s="1"/>
      <c r="C544" s="1"/>
    </row>
    <row r="545" spans="2:3" x14ac:dyDescent="0.3">
      <c r="B545" s="1"/>
      <c r="C545" s="1"/>
    </row>
    <row r="546" spans="2:3" x14ac:dyDescent="0.3">
      <c r="B546" s="1"/>
      <c r="C546" s="1"/>
    </row>
    <row r="547" spans="2:3" x14ac:dyDescent="0.3">
      <c r="B547" s="1"/>
      <c r="C547" s="1"/>
    </row>
    <row r="548" spans="2:3" x14ac:dyDescent="0.3">
      <c r="B548" s="1"/>
      <c r="C548" s="1"/>
    </row>
    <row r="549" spans="2:3" x14ac:dyDescent="0.3">
      <c r="B549" s="1"/>
      <c r="C549" s="1"/>
    </row>
    <row r="550" spans="2:3" x14ac:dyDescent="0.3">
      <c r="B550" s="1"/>
      <c r="C550" s="1"/>
    </row>
    <row r="551" spans="2:3" x14ac:dyDescent="0.3">
      <c r="B551" s="1"/>
      <c r="C551" s="1"/>
    </row>
    <row r="552" spans="2:3" x14ac:dyDescent="0.3">
      <c r="B552" s="1"/>
      <c r="C552" s="1"/>
    </row>
    <row r="553" spans="2:3" x14ac:dyDescent="0.3">
      <c r="B553" s="1"/>
      <c r="C553" s="1"/>
    </row>
    <row r="554" spans="2:3" x14ac:dyDescent="0.3">
      <c r="B554" s="1"/>
      <c r="C554" s="1"/>
    </row>
    <row r="555" spans="2:3" x14ac:dyDescent="0.3">
      <c r="B555" s="1"/>
      <c r="C555" s="1"/>
    </row>
    <row r="556" spans="2:3" x14ac:dyDescent="0.3">
      <c r="B556" s="1"/>
      <c r="C556" s="1"/>
    </row>
    <row r="557" spans="2:3" x14ac:dyDescent="0.3">
      <c r="B557" s="1"/>
      <c r="C557" s="1"/>
    </row>
    <row r="558" spans="2:3" x14ac:dyDescent="0.3">
      <c r="B558" s="1"/>
      <c r="C558" s="1"/>
    </row>
    <row r="559" spans="2:3" x14ac:dyDescent="0.3">
      <c r="B559" s="1"/>
      <c r="C559" s="1"/>
    </row>
    <row r="560" spans="2:3" x14ac:dyDescent="0.3">
      <c r="B560" s="1"/>
      <c r="C560" s="1"/>
    </row>
    <row r="561" spans="2:3" x14ac:dyDescent="0.3">
      <c r="B561" s="1"/>
      <c r="C561" s="1"/>
    </row>
    <row r="562" spans="2:3" x14ac:dyDescent="0.3">
      <c r="B562" s="1"/>
      <c r="C562" s="1"/>
    </row>
    <row r="563" spans="2:3" x14ac:dyDescent="0.3">
      <c r="B563" s="1"/>
      <c r="C563" s="1"/>
    </row>
    <row r="564" spans="2:3" x14ac:dyDescent="0.3">
      <c r="B564" s="1"/>
      <c r="C564" s="1"/>
    </row>
    <row r="565" spans="2:3" x14ac:dyDescent="0.3">
      <c r="B565" s="1"/>
      <c r="C565" s="1"/>
    </row>
    <row r="566" spans="2:3" x14ac:dyDescent="0.3">
      <c r="B566" s="1"/>
      <c r="C566" s="1"/>
    </row>
    <row r="567" spans="2:3" x14ac:dyDescent="0.3">
      <c r="B567" s="1"/>
      <c r="C567" s="1"/>
    </row>
    <row r="568" spans="2:3" x14ac:dyDescent="0.3">
      <c r="B568" s="1"/>
      <c r="C568" s="1"/>
    </row>
    <row r="569" spans="2:3" x14ac:dyDescent="0.3">
      <c r="B569" s="1"/>
      <c r="C569" s="1"/>
    </row>
    <row r="570" spans="2:3" x14ac:dyDescent="0.3">
      <c r="B570" s="1"/>
      <c r="C570" s="1"/>
    </row>
    <row r="571" spans="2:3" x14ac:dyDescent="0.3">
      <c r="B571" s="1"/>
      <c r="C571" s="1"/>
    </row>
    <row r="572" spans="2:3" x14ac:dyDescent="0.3">
      <c r="B572" s="1"/>
      <c r="C572" s="1"/>
    </row>
    <row r="573" spans="2:3" x14ac:dyDescent="0.3">
      <c r="B573" s="1"/>
      <c r="C573" s="1"/>
    </row>
    <row r="574" spans="2:3" x14ac:dyDescent="0.3">
      <c r="B574" s="1"/>
      <c r="C574" s="1"/>
    </row>
    <row r="575" spans="2:3" x14ac:dyDescent="0.3">
      <c r="B575" s="1"/>
      <c r="C575" s="1"/>
    </row>
    <row r="576" spans="2:3" x14ac:dyDescent="0.3">
      <c r="B576" s="1"/>
      <c r="C576" s="1"/>
    </row>
    <row r="577" spans="2:3" x14ac:dyDescent="0.3">
      <c r="B577" s="1"/>
      <c r="C577" s="1"/>
    </row>
    <row r="578" spans="2:3" x14ac:dyDescent="0.3">
      <c r="B578" s="1"/>
      <c r="C578" s="1"/>
    </row>
    <row r="579" spans="2:3" x14ac:dyDescent="0.3">
      <c r="B579" s="1"/>
      <c r="C579" s="1"/>
    </row>
    <row r="580" spans="2:3" x14ac:dyDescent="0.3">
      <c r="B580" s="1"/>
      <c r="C580" s="1"/>
    </row>
    <row r="581" spans="2:3" x14ac:dyDescent="0.3">
      <c r="B581" s="1"/>
      <c r="C581" s="1"/>
    </row>
    <row r="582" spans="2:3" x14ac:dyDescent="0.3">
      <c r="B582" s="1"/>
      <c r="C582" s="1"/>
    </row>
    <row r="583" spans="2:3" x14ac:dyDescent="0.3">
      <c r="B583" s="1"/>
      <c r="C583" s="1"/>
    </row>
    <row r="584" spans="2:3" x14ac:dyDescent="0.3">
      <c r="B584" s="1"/>
      <c r="C584" s="1"/>
    </row>
    <row r="585" spans="2:3" x14ac:dyDescent="0.3">
      <c r="B585" s="1"/>
      <c r="C585" s="1"/>
    </row>
    <row r="586" spans="2:3" x14ac:dyDescent="0.3">
      <c r="B586" s="1"/>
      <c r="C586" s="1"/>
    </row>
    <row r="587" spans="2:3" x14ac:dyDescent="0.3">
      <c r="B587" s="1"/>
      <c r="C587" s="1"/>
    </row>
    <row r="588" spans="2:3" x14ac:dyDescent="0.3">
      <c r="B588" s="1"/>
      <c r="C588" s="1"/>
    </row>
    <row r="589" spans="2:3" x14ac:dyDescent="0.3">
      <c r="B589" s="1"/>
      <c r="C589" s="1"/>
    </row>
    <row r="590" spans="2:3" x14ac:dyDescent="0.3">
      <c r="B590" s="1"/>
      <c r="C590" s="1"/>
    </row>
    <row r="591" spans="2:3" x14ac:dyDescent="0.3">
      <c r="B591" s="1"/>
      <c r="C591" s="1"/>
    </row>
    <row r="592" spans="2:3" x14ac:dyDescent="0.3">
      <c r="B592" s="1"/>
      <c r="C592" s="1"/>
    </row>
    <row r="593" spans="2:3" x14ac:dyDescent="0.3">
      <c r="B593" s="1"/>
      <c r="C593" s="1"/>
    </row>
    <row r="594" spans="2:3" x14ac:dyDescent="0.3">
      <c r="B594" s="1"/>
      <c r="C594" s="1"/>
    </row>
    <row r="595" spans="2:3" x14ac:dyDescent="0.3">
      <c r="B595" s="1"/>
      <c r="C595" s="1"/>
    </row>
    <row r="596" spans="2:3" x14ac:dyDescent="0.3">
      <c r="B596" s="1"/>
      <c r="C596" s="1"/>
    </row>
    <row r="597" spans="2:3" x14ac:dyDescent="0.3">
      <c r="B597" s="1"/>
      <c r="C597" s="1"/>
    </row>
    <row r="598" spans="2:3" x14ac:dyDescent="0.3">
      <c r="B598" s="1"/>
      <c r="C598" s="1"/>
    </row>
    <row r="599" spans="2:3" x14ac:dyDescent="0.3">
      <c r="B599" s="1"/>
      <c r="C599" s="1"/>
    </row>
    <row r="600" spans="2:3" x14ac:dyDescent="0.3">
      <c r="B600" s="1"/>
      <c r="C600" s="1"/>
    </row>
    <row r="601" spans="2:3" x14ac:dyDescent="0.3">
      <c r="B601" s="1"/>
      <c r="C601" s="1"/>
    </row>
    <row r="602" spans="2:3" x14ac:dyDescent="0.3">
      <c r="B602" s="1"/>
      <c r="C602" s="1"/>
    </row>
    <row r="603" spans="2:3" x14ac:dyDescent="0.3">
      <c r="B603" s="1"/>
      <c r="C603" s="1"/>
    </row>
    <row r="604" spans="2:3" x14ac:dyDescent="0.3">
      <c r="B604" s="1"/>
      <c r="C604" s="1"/>
    </row>
    <row r="605" spans="2:3" x14ac:dyDescent="0.3">
      <c r="B605" s="1"/>
      <c r="C605" s="1"/>
    </row>
    <row r="606" spans="2:3" x14ac:dyDescent="0.3">
      <c r="B606" s="1"/>
      <c r="C606" s="1"/>
    </row>
    <row r="607" spans="2:3" x14ac:dyDescent="0.3">
      <c r="B607" s="1"/>
      <c r="C607" s="1"/>
    </row>
    <row r="608" spans="2:3" x14ac:dyDescent="0.3">
      <c r="B608" s="1"/>
      <c r="C608" s="1"/>
    </row>
    <row r="609" spans="2:3" x14ac:dyDescent="0.3">
      <c r="B609" s="1"/>
      <c r="C609" s="1"/>
    </row>
    <row r="610" spans="2:3" x14ac:dyDescent="0.3">
      <c r="B610" s="1"/>
      <c r="C610" s="1"/>
    </row>
    <row r="611" spans="2:3" x14ac:dyDescent="0.3">
      <c r="B611" s="1"/>
      <c r="C611" s="1"/>
    </row>
    <row r="612" spans="2:3" x14ac:dyDescent="0.3">
      <c r="B612" s="1"/>
      <c r="C612" s="1"/>
    </row>
    <row r="613" spans="2:3" x14ac:dyDescent="0.3">
      <c r="B613" s="1"/>
      <c r="C613" s="1"/>
    </row>
    <row r="614" spans="2:3" x14ac:dyDescent="0.3">
      <c r="B614" s="1"/>
      <c r="C614" s="1"/>
    </row>
    <row r="615" spans="2:3" x14ac:dyDescent="0.3">
      <c r="B615" s="1"/>
      <c r="C615" s="1"/>
    </row>
    <row r="616" spans="2:3" x14ac:dyDescent="0.3">
      <c r="B616" s="1"/>
      <c r="C616" s="1"/>
    </row>
    <row r="617" spans="2:3" x14ac:dyDescent="0.3">
      <c r="B617" s="1"/>
      <c r="C617" s="1"/>
    </row>
    <row r="618" spans="2:3" x14ac:dyDescent="0.3">
      <c r="B618" s="1"/>
      <c r="C618" s="1"/>
    </row>
    <row r="619" spans="2:3" x14ac:dyDescent="0.3">
      <c r="B619" s="1"/>
      <c r="C619" s="1"/>
    </row>
    <row r="620" spans="2:3" x14ac:dyDescent="0.3">
      <c r="B620" s="1"/>
      <c r="C620" s="1"/>
    </row>
    <row r="621" spans="2:3" x14ac:dyDescent="0.3">
      <c r="B621" s="1"/>
      <c r="C621" s="1"/>
    </row>
    <row r="622" spans="2:3" x14ac:dyDescent="0.3">
      <c r="B622" s="1"/>
      <c r="C622" s="1"/>
    </row>
    <row r="623" spans="2:3" x14ac:dyDescent="0.3">
      <c r="B623" s="1"/>
      <c r="C623" s="1"/>
    </row>
    <row r="624" spans="2:3" x14ac:dyDescent="0.3">
      <c r="B624" s="1"/>
      <c r="C624" s="1"/>
    </row>
    <row r="625" spans="2:3" x14ac:dyDescent="0.3">
      <c r="B625" s="1"/>
      <c r="C625" s="1"/>
    </row>
    <row r="626" spans="2:3" x14ac:dyDescent="0.3">
      <c r="B626" s="1"/>
      <c r="C626" s="1"/>
    </row>
    <row r="627" spans="2:3" x14ac:dyDescent="0.3">
      <c r="B627" s="1"/>
      <c r="C627" s="1"/>
    </row>
    <row r="628" spans="2:3" x14ac:dyDescent="0.3">
      <c r="B628" s="1"/>
      <c r="C628" s="1"/>
    </row>
    <row r="629" spans="2:3" x14ac:dyDescent="0.3">
      <c r="B629" s="1"/>
      <c r="C629" s="1"/>
    </row>
    <row r="630" spans="2:3" x14ac:dyDescent="0.3">
      <c r="B630" s="1"/>
      <c r="C630" s="1"/>
    </row>
    <row r="631" spans="2:3" x14ac:dyDescent="0.3">
      <c r="B631" s="1"/>
      <c r="C631" s="1"/>
    </row>
    <row r="632" spans="2:3" x14ac:dyDescent="0.3">
      <c r="B632" s="1"/>
      <c r="C632" s="1"/>
    </row>
    <row r="633" spans="2:3" x14ac:dyDescent="0.3">
      <c r="B633" s="1"/>
      <c r="C633" s="1"/>
    </row>
    <row r="634" spans="2:3" x14ac:dyDescent="0.3">
      <c r="B634" s="1"/>
      <c r="C634" s="1"/>
    </row>
    <row r="635" spans="2:3" x14ac:dyDescent="0.3">
      <c r="B635" s="1"/>
      <c r="C635" s="1"/>
    </row>
    <row r="636" spans="2:3" x14ac:dyDescent="0.3">
      <c r="B636" s="1"/>
      <c r="C636" s="1"/>
    </row>
    <row r="637" spans="2:3" x14ac:dyDescent="0.3">
      <c r="B637" s="1"/>
      <c r="C637" s="1"/>
    </row>
    <row r="638" spans="2:3" x14ac:dyDescent="0.3">
      <c r="B638" s="1"/>
      <c r="C638" s="1"/>
    </row>
    <row r="639" spans="2:3" x14ac:dyDescent="0.3">
      <c r="B639" s="1"/>
      <c r="C639" s="1"/>
    </row>
    <row r="640" spans="2:3" x14ac:dyDescent="0.3">
      <c r="B640" s="1"/>
      <c r="C640" s="1"/>
    </row>
  </sheetData>
  <autoFilter ref="A1:P320" xr:uid="{2D8C33F1-6ADC-405B-A7AD-73EDFF30802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1FD3-8392-4A06-88FD-98F39C0B63DB}">
  <sheetPr codeName="Sheet4"/>
  <dimension ref="A5:M111"/>
  <sheetViews>
    <sheetView workbookViewId="0"/>
  </sheetViews>
  <sheetFormatPr defaultRowHeight="14.4" x14ac:dyDescent="0.3"/>
  <sheetData>
    <row r="5" spans="1:13" x14ac:dyDescent="0.3">
      <c r="A5" t="s">
        <v>180</v>
      </c>
    </row>
    <row r="6" spans="1:13" x14ac:dyDescent="0.3">
      <c r="A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188</v>
      </c>
      <c r="J6" t="s">
        <v>189</v>
      </c>
      <c r="K6" t="s">
        <v>190</v>
      </c>
      <c r="L6" t="s">
        <v>191</v>
      </c>
      <c r="M6" t="s">
        <v>192</v>
      </c>
    </row>
    <row r="7" spans="1:13" x14ac:dyDescent="0.3">
      <c r="A7">
        <v>0.5</v>
      </c>
      <c r="B7">
        <v>0.5</v>
      </c>
      <c r="C7">
        <v>13.64</v>
      </c>
      <c r="D7">
        <v>12.06</v>
      </c>
      <c r="E7">
        <v>13.05</v>
      </c>
      <c r="F7">
        <v>13.05</v>
      </c>
      <c r="G7">
        <v>13.33</v>
      </c>
      <c r="H7">
        <v>13.33</v>
      </c>
      <c r="I7">
        <v>16.329999999999998</v>
      </c>
      <c r="J7">
        <v>18.670000000000002</v>
      </c>
      <c r="K7">
        <v>16.579999999999998</v>
      </c>
      <c r="L7">
        <v>17.32</v>
      </c>
      <c r="M7">
        <v>20.45</v>
      </c>
    </row>
    <row r="8" spans="1:13" x14ac:dyDescent="0.3">
      <c r="A8">
        <v>1</v>
      </c>
      <c r="B8">
        <v>1</v>
      </c>
      <c r="C8">
        <v>15.15</v>
      </c>
      <c r="D8">
        <v>13.34</v>
      </c>
      <c r="E8">
        <v>14.8</v>
      </c>
      <c r="F8">
        <v>14.8</v>
      </c>
      <c r="G8">
        <v>15.32</v>
      </c>
      <c r="H8">
        <v>15.32</v>
      </c>
      <c r="I8">
        <v>18.57</v>
      </c>
      <c r="J8">
        <v>21.35</v>
      </c>
      <c r="K8">
        <v>20.97</v>
      </c>
      <c r="L8">
        <v>22.67</v>
      </c>
      <c r="M8">
        <v>26.49</v>
      </c>
    </row>
    <row r="9" spans="1:13" x14ac:dyDescent="0.3">
      <c r="A9">
        <v>1.5</v>
      </c>
      <c r="B9">
        <v>1.5</v>
      </c>
      <c r="C9">
        <v>16.350000000000001</v>
      </c>
      <c r="D9">
        <v>14.34</v>
      </c>
      <c r="E9">
        <v>16.09</v>
      </c>
      <c r="F9">
        <v>16.09</v>
      </c>
      <c r="G9">
        <v>16.97</v>
      </c>
      <c r="H9">
        <v>16.97</v>
      </c>
      <c r="I9">
        <v>20.34</v>
      </c>
      <c r="J9">
        <v>23.49</v>
      </c>
      <c r="K9">
        <v>24.25</v>
      </c>
      <c r="L9">
        <v>26.71</v>
      </c>
      <c r="M9">
        <v>31.74</v>
      </c>
    </row>
    <row r="10" spans="1:13" x14ac:dyDescent="0.3">
      <c r="A10">
        <v>2</v>
      </c>
      <c r="B10">
        <v>2</v>
      </c>
      <c r="C10">
        <v>17.55</v>
      </c>
      <c r="D10">
        <v>15.34</v>
      </c>
      <c r="E10">
        <v>17.38</v>
      </c>
      <c r="F10">
        <v>17.38</v>
      </c>
      <c r="G10">
        <v>18.62</v>
      </c>
      <c r="H10">
        <v>18.62</v>
      </c>
      <c r="I10">
        <v>22.11</v>
      </c>
      <c r="J10">
        <v>25.63</v>
      </c>
      <c r="K10">
        <v>27.53</v>
      </c>
      <c r="L10">
        <v>30.75</v>
      </c>
      <c r="M10">
        <v>36.99</v>
      </c>
    </row>
    <row r="12" spans="1:13" x14ac:dyDescent="0.3">
      <c r="A12" t="s">
        <v>197</v>
      </c>
    </row>
    <row r="13" spans="1:13" x14ac:dyDescent="0.3">
      <c r="A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  <c r="I13" t="s">
        <v>188</v>
      </c>
      <c r="J13" t="s">
        <v>189</v>
      </c>
      <c r="K13" t="s">
        <v>190</v>
      </c>
      <c r="L13" t="s">
        <v>191</v>
      </c>
      <c r="M13" t="s">
        <v>192</v>
      </c>
    </row>
    <row r="14" spans="1:13" x14ac:dyDescent="0.3">
      <c r="A14">
        <v>0.5</v>
      </c>
      <c r="B14">
        <v>0.5</v>
      </c>
      <c r="C14">
        <v>13.64</v>
      </c>
      <c r="D14">
        <v>12.06</v>
      </c>
      <c r="E14">
        <v>13.05</v>
      </c>
      <c r="F14">
        <v>18.649999999999999</v>
      </c>
      <c r="G14">
        <v>19.95</v>
      </c>
      <c r="H14">
        <v>14.35</v>
      </c>
      <c r="I14">
        <v>20.72</v>
      </c>
      <c r="J14">
        <v>23.97</v>
      </c>
      <c r="K14">
        <v>21.06</v>
      </c>
      <c r="L14">
        <v>22.51</v>
      </c>
      <c r="M14">
        <v>25.47</v>
      </c>
    </row>
    <row r="15" spans="1:13" x14ac:dyDescent="0.3">
      <c r="A15">
        <v>1</v>
      </c>
      <c r="B15">
        <v>1</v>
      </c>
      <c r="C15">
        <v>15.15</v>
      </c>
      <c r="D15">
        <v>13.34</v>
      </c>
      <c r="E15">
        <v>14.8</v>
      </c>
      <c r="F15">
        <v>20.41</v>
      </c>
      <c r="G15">
        <v>21.94</v>
      </c>
      <c r="H15">
        <v>16.34</v>
      </c>
      <c r="I15">
        <v>22.97</v>
      </c>
      <c r="J15">
        <v>26.65</v>
      </c>
      <c r="K15">
        <v>25.45</v>
      </c>
      <c r="L15">
        <v>27.85</v>
      </c>
      <c r="M15">
        <v>31.53</v>
      </c>
    </row>
    <row r="16" spans="1:13" x14ac:dyDescent="0.3">
      <c r="A16">
        <v>1.5</v>
      </c>
      <c r="B16">
        <v>1.5</v>
      </c>
      <c r="C16">
        <v>16.350000000000001</v>
      </c>
      <c r="D16">
        <v>14.34</v>
      </c>
      <c r="E16">
        <v>16.09</v>
      </c>
      <c r="F16">
        <v>21.7</v>
      </c>
      <c r="G16">
        <v>23.6</v>
      </c>
      <c r="H16">
        <v>17.989999999999998</v>
      </c>
      <c r="I16">
        <v>24.74</v>
      </c>
      <c r="J16">
        <v>28.79</v>
      </c>
      <c r="K16">
        <v>28.73</v>
      </c>
      <c r="L16">
        <v>31.89</v>
      </c>
      <c r="M16">
        <v>36.78</v>
      </c>
    </row>
    <row r="17" spans="1:13" x14ac:dyDescent="0.3">
      <c r="A17">
        <v>2</v>
      </c>
      <c r="B17">
        <v>2</v>
      </c>
      <c r="C17">
        <v>17.55</v>
      </c>
      <c r="D17">
        <v>15.34</v>
      </c>
      <c r="E17">
        <v>17.38</v>
      </c>
      <c r="F17">
        <v>22.99</v>
      </c>
      <c r="G17">
        <v>25.26</v>
      </c>
      <c r="H17">
        <v>19.64</v>
      </c>
      <c r="I17">
        <v>26.51</v>
      </c>
      <c r="J17">
        <v>30.93</v>
      </c>
      <c r="K17">
        <v>32.01</v>
      </c>
      <c r="L17">
        <v>35.93</v>
      </c>
      <c r="M17">
        <v>42.03</v>
      </c>
    </row>
    <row r="18" spans="1:13" x14ac:dyDescent="0.3">
      <c r="A18">
        <v>2.5</v>
      </c>
      <c r="B18">
        <v>2.5</v>
      </c>
      <c r="C18">
        <v>18.260000000000002</v>
      </c>
      <c r="D18">
        <v>15.92</v>
      </c>
      <c r="E18">
        <v>18.649999999999999</v>
      </c>
      <c r="F18">
        <v>24.26</v>
      </c>
      <c r="G18">
        <v>26.5</v>
      </c>
      <c r="H18">
        <v>20.9</v>
      </c>
      <c r="I18">
        <v>27.91</v>
      </c>
      <c r="J18">
        <v>32.6</v>
      </c>
      <c r="K18">
        <v>35.020000000000003</v>
      </c>
      <c r="L18">
        <v>40.08</v>
      </c>
      <c r="M18">
        <v>47.22</v>
      </c>
    </row>
    <row r="19" spans="1:13" x14ac:dyDescent="0.3">
      <c r="A19">
        <v>3</v>
      </c>
      <c r="B19">
        <v>3</v>
      </c>
      <c r="C19">
        <v>18.84</v>
      </c>
      <c r="D19">
        <v>16.77</v>
      </c>
      <c r="E19">
        <v>19.739999999999998</v>
      </c>
      <c r="F19">
        <v>25.35</v>
      </c>
      <c r="G19">
        <v>27.89</v>
      </c>
      <c r="H19">
        <v>22.29</v>
      </c>
      <c r="I19">
        <v>29.45</v>
      </c>
      <c r="J19">
        <v>34.69</v>
      </c>
      <c r="K19">
        <v>38.130000000000003</v>
      </c>
      <c r="L19">
        <v>44</v>
      </c>
      <c r="M19">
        <v>52.04</v>
      </c>
    </row>
    <row r="20" spans="1:13" x14ac:dyDescent="0.3">
      <c r="A20">
        <v>3.5</v>
      </c>
      <c r="B20">
        <v>3.5</v>
      </c>
      <c r="C20">
        <v>19.420000000000002</v>
      </c>
      <c r="D20">
        <v>17.62</v>
      </c>
      <c r="E20">
        <v>20.83</v>
      </c>
      <c r="F20">
        <v>26.44</v>
      </c>
      <c r="G20">
        <v>29.28</v>
      </c>
      <c r="H20">
        <v>23.68</v>
      </c>
      <c r="I20">
        <v>30.99</v>
      </c>
      <c r="J20">
        <v>36.78</v>
      </c>
      <c r="K20">
        <v>41.24</v>
      </c>
      <c r="L20">
        <v>47.92</v>
      </c>
      <c r="M20">
        <v>56.86</v>
      </c>
    </row>
    <row r="21" spans="1:13" x14ac:dyDescent="0.3">
      <c r="A21">
        <v>4</v>
      </c>
      <c r="B21">
        <v>4</v>
      </c>
      <c r="C21">
        <v>20</v>
      </c>
      <c r="D21">
        <v>18.47</v>
      </c>
      <c r="E21">
        <v>21.92</v>
      </c>
      <c r="F21">
        <v>27.53</v>
      </c>
      <c r="G21">
        <v>30.67</v>
      </c>
      <c r="H21">
        <v>25.07</v>
      </c>
      <c r="I21">
        <v>32.53</v>
      </c>
      <c r="J21">
        <v>38.869999999999997</v>
      </c>
      <c r="K21">
        <v>44.35</v>
      </c>
      <c r="L21">
        <v>51.84</v>
      </c>
      <c r="M21">
        <v>61.68</v>
      </c>
    </row>
    <row r="22" spans="1:13" x14ac:dyDescent="0.3">
      <c r="A22">
        <v>4.5</v>
      </c>
      <c r="B22">
        <v>4.5</v>
      </c>
      <c r="C22">
        <v>20.58</v>
      </c>
      <c r="D22">
        <v>19.32</v>
      </c>
      <c r="E22">
        <v>23.01</v>
      </c>
      <c r="F22">
        <v>28.62</v>
      </c>
      <c r="G22">
        <v>32.06</v>
      </c>
      <c r="H22">
        <v>26.46</v>
      </c>
      <c r="I22">
        <v>34.07</v>
      </c>
      <c r="J22">
        <v>40.96</v>
      </c>
      <c r="K22">
        <v>47.46</v>
      </c>
      <c r="L22">
        <v>55.76</v>
      </c>
      <c r="M22">
        <v>66.5</v>
      </c>
    </row>
    <row r="23" spans="1:13" x14ac:dyDescent="0.3">
      <c r="A23">
        <v>5</v>
      </c>
      <c r="B23">
        <v>5</v>
      </c>
      <c r="C23">
        <v>21.16</v>
      </c>
      <c r="D23">
        <v>20.170000000000002</v>
      </c>
      <c r="E23">
        <v>24.1</v>
      </c>
      <c r="F23">
        <v>29.71</v>
      </c>
      <c r="G23">
        <v>33.450000000000003</v>
      </c>
      <c r="H23">
        <v>27.85</v>
      </c>
      <c r="I23">
        <v>35.61</v>
      </c>
      <c r="J23">
        <v>43.05</v>
      </c>
      <c r="K23">
        <v>50.57</v>
      </c>
      <c r="L23">
        <v>59.68</v>
      </c>
      <c r="M23">
        <v>71.319999999999993</v>
      </c>
    </row>
    <row r="24" spans="1:13" x14ac:dyDescent="0.3">
      <c r="A24">
        <v>5.5</v>
      </c>
      <c r="B24">
        <v>5.5</v>
      </c>
      <c r="C24">
        <v>21.79</v>
      </c>
      <c r="D24">
        <v>20.92</v>
      </c>
      <c r="E24">
        <v>25.05</v>
      </c>
      <c r="F24">
        <v>30.66</v>
      </c>
      <c r="G24">
        <v>34.53</v>
      </c>
      <c r="H24">
        <v>28.93</v>
      </c>
      <c r="I24">
        <v>37.32</v>
      </c>
      <c r="J24">
        <v>44.65</v>
      </c>
      <c r="K24">
        <v>52.64</v>
      </c>
      <c r="L24">
        <v>62.53</v>
      </c>
      <c r="M24">
        <v>74.78</v>
      </c>
    </row>
    <row r="25" spans="1:13" x14ac:dyDescent="0.3">
      <c r="A25">
        <v>6</v>
      </c>
      <c r="B25">
        <v>6</v>
      </c>
      <c r="C25">
        <v>22.42</v>
      </c>
      <c r="D25">
        <v>21.67</v>
      </c>
      <c r="E25">
        <v>26</v>
      </c>
      <c r="F25">
        <v>31.61</v>
      </c>
      <c r="G25">
        <v>35.61</v>
      </c>
      <c r="H25">
        <v>30.01</v>
      </c>
      <c r="I25">
        <v>39.03</v>
      </c>
      <c r="J25">
        <v>46.25</v>
      </c>
      <c r="K25">
        <v>54.71</v>
      </c>
      <c r="L25">
        <v>65.38</v>
      </c>
      <c r="M25">
        <v>78.239999999999995</v>
      </c>
    </row>
    <row r="26" spans="1:13" x14ac:dyDescent="0.3">
      <c r="A26">
        <v>6.5</v>
      </c>
      <c r="B26">
        <v>6.5</v>
      </c>
      <c r="C26">
        <v>23.05</v>
      </c>
      <c r="D26">
        <v>22.42</v>
      </c>
      <c r="E26">
        <v>26.95</v>
      </c>
      <c r="F26">
        <v>32.56</v>
      </c>
      <c r="G26">
        <v>36.69</v>
      </c>
      <c r="H26">
        <v>31.09</v>
      </c>
      <c r="I26">
        <v>40.74</v>
      </c>
      <c r="J26">
        <v>47.85</v>
      </c>
      <c r="K26">
        <v>56.78</v>
      </c>
      <c r="L26">
        <v>68.23</v>
      </c>
      <c r="M26">
        <v>81.7</v>
      </c>
    </row>
    <row r="27" spans="1:13" x14ac:dyDescent="0.3">
      <c r="A27">
        <v>7</v>
      </c>
      <c r="B27">
        <v>7</v>
      </c>
      <c r="C27">
        <v>23.68</v>
      </c>
      <c r="D27">
        <v>23.17</v>
      </c>
      <c r="E27">
        <v>27.9</v>
      </c>
      <c r="F27">
        <v>33.51</v>
      </c>
      <c r="G27">
        <v>37.770000000000003</v>
      </c>
      <c r="H27">
        <v>32.17</v>
      </c>
      <c r="I27">
        <v>42.45</v>
      </c>
      <c r="J27">
        <v>49.45</v>
      </c>
      <c r="K27">
        <v>58.85</v>
      </c>
      <c r="L27">
        <v>71.08</v>
      </c>
      <c r="M27">
        <v>85.16</v>
      </c>
    </row>
    <row r="28" spans="1:13" x14ac:dyDescent="0.3">
      <c r="A28">
        <v>7.5</v>
      </c>
      <c r="B28">
        <v>7.5</v>
      </c>
      <c r="C28">
        <v>24.31</v>
      </c>
      <c r="D28">
        <v>23.92</v>
      </c>
      <c r="E28">
        <v>28.85</v>
      </c>
      <c r="F28">
        <v>34.46</v>
      </c>
      <c r="G28">
        <v>38.85</v>
      </c>
      <c r="H28">
        <v>33.25</v>
      </c>
      <c r="I28">
        <v>44.16</v>
      </c>
      <c r="J28">
        <v>51.05</v>
      </c>
      <c r="K28">
        <v>60.92</v>
      </c>
      <c r="L28">
        <v>73.930000000000007</v>
      </c>
      <c r="M28">
        <v>88.62</v>
      </c>
    </row>
    <row r="29" spans="1:13" x14ac:dyDescent="0.3">
      <c r="A29">
        <v>8</v>
      </c>
      <c r="B29">
        <v>8</v>
      </c>
      <c r="C29">
        <v>24.94</v>
      </c>
      <c r="D29">
        <v>24.67</v>
      </c>
      <c r="E29">
        <v>29.8</v>
      </c>
      <c r="F29">
        <v>35.409999999999997</v>
      </c>
      <c r="G29">
        <v>39.93</v>
      </c>
      <c r="H29">
        <v>34.33</v>
      </c>
      <c r="I29">
        <v>45.87</v>
      </c>
      <c r="J29">
        <v>52.65</v>
      </c>
      <c r="K29">
        <v>62.99</v>
      </c>
      <c r="L29">
        <v>76.78</v>
      </c>
      <c r="M29">
        <v>92.08</v>
      </c>
    </row>
    <row r="30" spans="1:13" x14ac:dyDescent="0.3">
      <c r="A30">
        <v>8.5</v>
      </c>
      <c r="B30">
        <v>8.5</v>
      </c>
      <c r="C30">
        <v>25.57</v>
      </c>
      <c r="D30">
        <v>25.42</v>
      </c>
      <c r="E30">
        <v>30.75</v>
      </c>
      <c r="F30">
        <v>36.36</v>
      </c>
      <c r="G30">
        <v>41.01</v>
      </c>
      <c r="H30">
        <v>35.409999999999997</v>
      </c>
      <c r="I30">
        <v>47.58</v>
      </c>
      <c r="J30">
        <v>54.25</v>
      </c>
      <c r="K30">
        <v>65.06</v>
      </c>
      <c r="L30">
        <v>79.63</v>
      </c>
      <c r="M30">
        <v>95.54</v>
      </c>
    </row>
    <row r="31" spans="1:13" x14ac:dyDescent="0.3">
      <c r="A31">
        <v>9</v>
      </c>
      <c r="B31">
        <v>9</v>
      </c>
      <c r="C31">
        <v>26.2</v>
      </c>
      <c r="D31">
        <v>26.17</v>
      </c>
      <c r="E31">
        <v>31.7</v>
      </c>
      <c r="F31">
        <v>37.31</v>
      </c>
      <c r="G31">
        <v>42.09</v>
      </c>
      <c r="H31">
        <v>36.49</v>
      </c>
      <c r="I31">
        <v>49.29</v>
      </c>
      <c r="J31">
        <v>55.85</v>
      </c>
      <c r="K31">
        <v>67.13</v>
      </c>
      <c r="L31">
        <v>82.48</v>
      </c>
      <c r="M31">
        <v>99</v>
      </c>
    </row>
    <row r="32" spans="1:13" x14ac:dyDescent="0.3">
      <c r="A32">
        <v>9.5</v>
      </c>
      <c r="B32">
        <v>9.5</v>
      </c>
      <c r="C32">
        <v>26.83</v>
      </c>
      <c r="D32">
        <v>26.92</v>
      </c>
      <c r="E32">
        <v>32.65</v>
      </c>
      <c r="F32">
        <v>38.26</v>
      </c>
      <c r="G32">
        <v>43.17</v>
      </c>
      <c r="H32">
        <v>37.57</v>
      </c>
      <c r="I32">
        <v>51</v>
      </c>
      <c r="J32">
        <v>57.45</v>
      </c>
      <c r="K32">
        <v>69.2</v>
      </c>
      <c r="L32">
        <v>85.33</v>
      </c>
      <c r="M32">
        <v>102.46</v>
      </c>
    </row>
    <row r="33" spans="1:13" x14ac:dyDescent="0.3">
      <c r="A33">
        <v>10</v>
      </c>
      <c r="B33">
        <v>10</v>
      </c>
      <c r="C33">
        <v>27.46</v>
      </c>
      <c r="D33">
        <v>27.67</v>
      </c>
      <c r="E33">
        <v>33.6</v>
      </c>
      <c r="F33">
        <v>39.21</v>
      </c>
      <c r="G33">
        <v>44.25</v>
      </c>
      <c r="H33">
        <v>38.65</v>
      </c>
      <c r="I33">
        <v>52.71</v>
      </c>
      <c r="J33">
        <v>59.05</v>
      </c>
      <c r="K33">
        <v>71.27</v>
      </c>
      <c r="L33">
        <v>88.18</v>
      </c>
      <c r="M33">
        <v>105.92</v>
      </c>
    </row>
    <row r="105" spans="1:13" x14ac:dyDescent="0.3">
      <c r="A105" t="s">
        <v>2257</v>
      </c>
    </row>
    <row r="106" spans="1:13" x14ac:dyDescent="0.3">
      <c r="A106" t="s">
        <v>155</v>
      </c>
      <c r="B106" t="s">
        <v>156</v>
      </c>
      <c r="C106" t="s">
        <v>182</v>
      </c>
      <c r="D106" t="s">
        <v>183</v>
      </c>
      <c r="E106" t="s">
        <v>184</v>
      </c>
      <c r="F106" t="s">
        <v>185</v>
      </c>
      <c r="G106" t="s">
        <v>186</v>
      </c>
      <c r="H106" t="s">
        <v>187</v>
      </c>
      <c r="I106" t="s">
        <v>188</v>
      </c>
      <c r="J106" t="s">
        <v>189</v>
      </c>
      <c r="K106" t="s">
        <v>190</v>
      </c>
      <c r="L106" t="s">
        <v>191</v>
      </c>
      <c r="M106" t="s">
        <v>192</v>
      </c>
    </row>
    <row r="107" spans="1:13" x14ac:dyDescent="0.3">
      <c r="A107">
        <v>10.1</v>
      </c>
      <c r="B107">
        <v>20</v>
      </c>
      <c r="C107" t="s">
        <v>2265</v>
      </c>
      <c r="D107" t="s">
        <v>2266</v>
      </c>
      <c r="E107" t="s">
        <v>2267</v>
      </c>
      <c r="F107" t="s">
        <v>2267</v>
      </c>
      <c r="G107" t="s">
        <v>2268</v>
      </c>
      <c r="H107" t="s">
        <v>2268</v>
      </c>
      <c r="I107" t="s">
        <v>2269</v>
      </c>
      <c r="J107" t="s">
        <v>2270</v>
      </c>
      <c r="K107" t="s">
        <v>2271</v>
      </c>
      <c r="L107" t="s">
        <v>161</v>
      </c>
      <c r="M107" t="s">
        <v>2272</v>
      </c>
    </row>
    <row r="108" spans="1:13" x14ac:dyDescent="0.3">
      <c r="A108">
        <v>20.100000000000001</v>
      </c>
      <c r="B108">
        <v>30</v>
      </c>
      <c r="C108" t="s">
        <v>2273</v>
      </c>
      <c r="D108" t="s">
        <v>2274</v>
      </c>
      <c r="E108" t="s">
        <v>2275</v>
      </c>
      <c r="F108" t="s">
        <v>2276</v>
      </c>
      <c r="G108" t="s">
        <v>2277</v>
      </c>
      <c r="H108" t="s">
        <v>2278</v>
      </c>
      <c r="I108" t="s">
        <v>2279</v>
      </c>
      <c r="J108" t="s">
        <v>2280</v>
      </c>
      <c r="K108" t="s">
        <v>2311</v>
      </c>
      <c r="L108" t="s">
        <v>2279</v>
      </c>
      <c r="M108" t="s">
        <v>2282</v>
      </c>
    </row>
    <row r="109" spans="1:13" x14ac:dyDescent="0.3">
      <c r="A109">
        <v>30.1</v>
      </c>
      <c r="B109">
        <v>70</v>
      </c>
      <c r="C109" t="s">
        <v>2269</v>
      </c>
      <c r="D109" t="s">
        <v>2271</v>
      </c>
      <c r="E109" t="s">
        <v>2283</v>
      </c>
      <c r="F109" t="s">
        <v>2284</v>
      </c>
      <c r="G109" t="s">
        <v>282</v>
      </c>
      <c r="H109" t="s">
        <v>158</v>
      </c>
      <c r="I109" t="s">
        <v>2285</v>
      </c>
      <c r="J109" t="s">
        <v>157</v>
      </c>
      <c r="K109" t="s">
        <v>2312</v>
      </c>
      <c r="L109" t="s">
        <v>2288</v>
      </c>
      <c r="M109" t="s">
        <v>2289</v>
      </c>
    </row>
    <row r="110" spans="1:13" x14ac:dyDescent="0.3">
      <c r="A110">
        <v>70.099999999999994</v>
      </c>
      <c r="B110">
        <v>300</v>
      </c>
      <c r="C110" t="s">
        <v>2290</v>
      </c>
      <c r="D110" t="s">
        <v>2291</v>
      </c>
      <c r="E110" t="s">
        <v>2292</v>
      </c>
      <c r="F110" t="s">
        <v>2293</v>
      </c>
      <c r="G110" t="s">
        <v>2289</v>
      </c>
      <c r="H110" t="s">
        <v>2294</v>
      </c>
      <c r="I110" t="s">
        <v>2295</v>
      </c>
      <c r="J110" t="s">
        <v>2313</v>
      </c>
      <c r="K110" t="s">
        <v>2314</v>
      </c>
      <c r="L110" t="s">
        <v>2298</v>
      </c>
      <c r="M110" t="s">
        <v>2299</v>
      </c>
    </row>
    <row r="111" spans="1:13" x14ac:dyDescent="0.3">
      <c r="A111">
        <v>300.10000000000002</v>
      </c>
      <c r="B111">
        <v>99999</v>
      </c>
      <c r="C111" t="s">
        <v>2300</v>
      </c>
      <c r="D111" t="s">
        <v>2300</v>
      </c>
      <c r="E111" t="s">
        <v>2301</v>
      </c>
      <c r="F111" t="s">
        <v>2302</v>
      </c>
      <c r="G111" t="s">
        <v>2263</v>
      </c>
      <c r="H111" t="s">
        <v>2303</v>
      </c>
      <c r="I111" t="s">
        <v>2304</v>
      </c>
      <c r="J111" t="s">
        <v>2305</v>
      </c>
      <c r="K111" t="s">
        <v>2306</v>
      </c>
      <c r="L111" t="s">
        <v>2307</v>
      </c>
      <c r="M111" t="s">
        <v>2308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698B-A552-4FBD-B5DF-E8681664B373}">
  <sheetPr codeName="Sheet5"/>
  <dimension ref="A1:R2545"/>
  <sheetViews>
    <sheetView workbookViewId="0">
      <pane ySplit="1" topLeftCell="A2" activePane="bottomLeft" state="frozen"/>
      <selection activeCell="F34" sqref="F34"/>
      <selection pane="bottomLeft" activeCell="A2" sqref="A2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21</v>
      </c>
      <c r="D2">
        <v>12546</v>
      </c>
      <c r="E2" t="s">
        <v>531</v>
      </c>
      <c r="F2" t="s">
        <v>17</v>
      </c>
      <c r="G2" t="s">
        <v>18</v>
      </c>
      <c r="H2" t="s">
        <v>526</v>
      </c>
      <c r="I2" t="s">
        <v>22</v>
      </c>
      <c r="J2" t="s">
        <v>20</v>
      </c>
      <c r="K2">
        <v>0</v>
      </c>
      <c r="L2">
        <v>0.625</v>
      </c>
      <c r="M2">
        <f>HLOOKUP("Zone "&amp;J2,'Express Worldwide Territory'!$C$2:$S$3,2,FALSE)*1</f>
        <v>6.93</v>
      </c>
      <c r="N2" t="s">
        <v>162</v>
      </c>
      <c r="O2" t="s">
        <v>23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('DHL','2024-01-01','2024-01-01','12546','Territory','US',NULL,'EXPRESS (ENVELOPE)','Envelope','A',0,0.625,6.93,'Flat LB','Avnet_2024',NULL),</v>
      </c>
    </row>
    <row r="3" spans="1:18" x14ac:dyDescent="0.3">
      <c r="A3" t="s">
        <v>15</v>
      </c>
      <c r="B3" s="1" t="s">
        <v>21</v>
      </c>
      <c r="C3" s="1" t="s">
        <v>21</v>
      </c>
      <c r="D3">
        <v>12546</v>
      </c>
      <c r="E3" t="s">
        <v>531</v>
      </c>
      <c r="F3" t="s">
        <v>17</v>
      </c>
      <c r="G3" t="s">
        <v>18</v>
      </c>
      <c r="H3" t="s">
        <v>526</v>
      </c>
      <c r="I3" t="s">
        <v>22</v>
      </c>
      <c r="J3" t="s">
        <v>163</v>
      </c>
      <c r="K3">
        <v>0</v>
      </c>
      <c r="L3">
        <v>0.625</v>
      </c>
      <c r="M3">
        <f>HLOOKUP("Zone "&amp;J3,'Express Worldwide Territory'!$C$2:$S$3,2,FALSE)*1</f>
        <v>9.89</v>
      </c>
      <c r="N3" t="s">
        <v>162</v>
      </c>
      <c r="O3" t="s">
        <v>23</v>
      </c>
      <c r="P3" t="s">
        <v>18</v>
      </c>
      <c r="R3" t="str">
        <f t="shared" ref="R3:R66" si="0"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('DHL','2024-01-01','2024-01-01','12546','Territory','US',NULL,'EXPRESS (ENVELOPE)','Envelope','B',0,0.625,9.89,'Flat LB','Avnet_2024',NULL),</v>
      </c>
    </row>
    <row r="4" spans="1:18" x14ac:dyDescent="0.3">
      <c r="A4" t="s">
        <v>15</v>
      </c>
      <c r="B4" s="1" t="s">
        <v>21</v>
      </c>
      <c r="C4" s="1" t="s">
        <v>21</v>
      </c>
      <c r="D4">
        <v>12546</v>
      </c>
      <c r="E4" t="s">
        <v>531</v>
      </c>
      <c r="F4" t="s">
        <v>17</v>
      </c>
      <c r="G4" t="s">
        <v>18</v>
      </c>
      <c r="H4" t="s">
        <v>526</v>
      </c>
      <c r="I4" t="s">
        <v>22</v>
      </c>
      <c r="J4" t="s">
        <v>164</v>
      </c>
      <c r="K4">
        <v>0</v>
      </c>
      <c r="L4">
        <v>0.625</v>
      </c>
      <c r="M4">
        <f>HLOOKUP("Zone "&amp;J4,'Express Worldwide Territory'!$C$2:$S$3,2,FALSE)*1</f>
        <v>11.24</v>
      </c>
      <c r="N4" t="s">
        <v>162</v>
      </c>
      <c r="O4" t="s">
        <v>23</v>
      </c>
      <c r="P4" t="s">
        <v>18</v>
      </c>
      <c r="R4" t="str">
        <f t="shared" si="0"/>
        <v>('DHL','2024-01-01','2024-01-01','12546','Territory','US',NULL,'EXPRESS (ENVELOPE)','Envelope','C',0,0.625,11.24,'Flat LB','Avnet_2024',NULL),</v>
      </c>
    </row>
    <row r="5" spans="1:18" x14ac:dyDescent="0.3">
      <c r="A5" t="s">
        <v>15</v>
      </c>
      <c r="B5" s="1" t="s">
        <v>21</v>
      </c>
      <c r="C5" s="1" t="s">
        <v>21</v>
      </c>
      <c r="D5">
        <v>12546</v>
      </c>
      <c r="E5" t="s">
        <v>531</v>
      </c>
      <c r="F5" t="s">
        <v>17</v>
      </c>
      <c r="G5" t="s">
        <v>18</v>
      </c>
      <c r="H5" t="s">
        <v>526</v>
      </c>
      <c r="I5" t="s">
        <v>22</v>
      </c>
      <c r="J5" t="s">
        <v>165</v>
      </c>
      <c r="K5">
        <v>0</v>
      </c>
      <c r="L5">
        <v>0.625</v>
      </c>
      <c r="M5">
        <f>HLOOKUP("Zone "&amp;J5,'Express Worldwide Territory'!$C$2:$S$3,2,FALSE)*1</f>
        <v>18.45</v>
      </c>
      <c r="N5" t="s">
        <v>162</v>
      </c>
      <c r="O5" t="s">
        <v>23</v>
      </c>
      <c r="P5" t="s">
        <v>18</v>
      </c>
      <c r="R5" t="str">
        <f t="shared" si="0"/>
        <v>('DHL','2024-01-01','2024-01-01','12546','Territory','US',NULL,'EXPRESS (ENVELOPE)','Envelope','D',0,0.625,18.45,'Flat LB','Avnet_2024',NULL),</v>
      </c>
    </row>
    <row r="6" spans="1:18" x14ac:dyDescent="0.3">
      <c r="A6" t="s">
        <v>15</v>
      </c>
      <c r="B6" s="1" t="s">
        <v>21</v>
      </c>
      <c r="C6" s="1" t="s">
        <v>21</v>
      </c>
      <c r="D6">
        <v>12546</v>
      </c>
      <c r="E6" t="s">
        <v>531</v>
      </c>
      <c r="F6" t="s">
        <v>17</v>
      </c>
      <c r="G6" t="s">
        <v>18</v>
      </c>
      <c r="H6" t="s">
        <v>526</v>
      </c>
      <c r="I6" t="s">
        <v>22</v>
      </c>
      <c r="J6" t="s">
        <v>166</v>
      </c>
      <c r="K6">
        <v>0</v>
      </c>
      <c r="L6">
        <v>0.625</v>
      </c>
      <c r="M6">
        <f>HLOOKUP("Zone "&amp;J6,'Express Worldwide Territory'!$C$2:$S$3,2,FALSE)*1</f>
        <v>9.89</v>
      </c>
      <c r="N6" t="s">
        <v>162</v>
      </c>
      <c r="O6" t="s">
        <v>23</v>
      </c>
      <c r="P6" t="s">
        <v>18</v>
      </c>
      <c r="R6" t="str">
        <f t="shared" si="0"/>
        <v>('DHL','2024-01-01','2024-01-01','12546','Territory','US',NULL,'EXPRESS (ENVELOPE)','Envelope','E',0,0.625,9.89,'Flat LB','Avnet_2024',NULL),</v>
      </c>
    </row>
    <row r="7" spans="1:18" x14ac:dyDescent="0.3">
      <c r="A7" t="s">
        <v>15</v>
      </c>
      <c r="B7" s="1" t="s">
        <v>21</v>
      </c>
      <c r="C7" s="1" t="s">
        <v>21</v>
      </c>
      <c r="D7">
        <v>12546</v>
      </c>
      <c r="E7" t="s">
        <v>531</v>
      </c>
      <c r="F7" t="s">
        <v>17</v>
      </c>
      <c r="G7" t="s">
        <v>18</v>
      </c>
      <c r="H7" t="s">
        <v>526</v>
      </c>
      <c r="I7" t="s">
        <v>22</v>
      </c>
      <c r="J7" t="s">
        <v>167</v>
      </c>
      <c r="K7">
        <v>0</v>
      </c>
      <c r="L7">
        <v>0.625</v>
      </c>
      <c r="M7">
        <f>HLOOKUP("Zone "&amp;J7,'Express Worldwide Territory'!$C$2:$S$3,2,FALSE)*1</f>
        <v>6.93</v>
      </c>
      <c r="N7" t="s">
        <v>162</v>
      </c>
      <c r="O7" t="s">
        <v>23</v>
      </c>
      <c r="P7" t="s">
        <v>18</v>
      </c>
      <c r="R7" t="str">
        <f t="shared" si="0"/>
        <v>('DHL','2024-01-01','2024-01-01','12546','Territory','US',NULL,'EXPRESS (ENVELOPE)','Envelope','F',0,0.625,6.93,'Flat LB','Avnet_2024',NULL),</v>
      </c>
    </row>
    <row r="8" spans="1:18" x14ac:dyDescent="0.3">
      <c r="A8" t="s">
        <v>15</v>
      </c>
      <c r="B8" s="1" t="s">
        <v>21</v>
      </c>
      <c r="C8" s="1" t="s">
        <v>21</v>
      </c>
      <c r="D8">
        <v>12546</v>
      </c>
      <c r="E8" t="s">
        <v>531</v>
      </c>
      <c r="F8" t="s">
        <v>17</v>
      </c>
      <c r="G8" t="s">
        <v>18</v>
      </c>
      <c r="H8" t="s">
        <v>526</v>
      </c>
      <c r="I8" t="s">
        <v>22</v>
      </c>
      <c r="J8" t="s">
        <v>168</v>
      </c>
      <c r="K8">
        <v>0</v>
      </c>
      <c r="L8">
        <v>0.625</v>
      </c>
      <c r="M8">
        <f>HLOOKUP("Zone "&amp;J8,'Express Worldwide Territory'!$C$2:$S$3,2,FALSE)*1</f>
        <v>6.93</v>
      </c>
      <c r="N8" t="s">
        <v>162</v>
      </c>
      <c r="O8" t="s">
        <v>23</v>
      </c>
      <c r="P8" t="s">
        <v>18</v>
      </c>
      <c r="R8" t="str">
        <f t="shared" si="0"/>
        <v>('DHL','2024-01-01','2024-01-01','12546','Territory','US',NULL,'EXPRESS (ENVELOPE)','Envelope','G',0,0.625,6.93,'Flat LB','Avnet_2024',NULL),</v>
      </c>
    </row>
    <row r="9" spans="1:18" x14ac:dyDescent="0.3">
      <c r="A9" t="s">
        <v>15</v>
      </c>
      <c r="B9" s="1" t="s">
        <v>21</v>
      </c>
      <c r="C9" s="1" t="s">
        <v>21</v>
      </c>
      <c r="D9">
        <v>12546</v>
      </c>
      <c r="E9" t="s">
        <v>531</v>
      </c>
      <c r="F9" t="s">
        <v>17</v>
      </c>
      <c r="G9" t="s">
        <v>18</v>
      </c>
      <c r="H9" t="s">
        <v>526</v>
      </c>
      <c r="I9" t="s">
        <v>22</v>
      </c>
      <c r="J9" t="s">
        <v>169</v>
      </c>
      <c r="K9">
        <v>0</v>
      </c>
      <c r="L9">
        <v>0.625</v>
      </c>
      <c r="M9">
        <f>HLOOKUP("Zone "&amp;J9,'Express Worldwide Territory'!$C$2:$S$3,2,FALSE)*1</f>
        <v>9.89</v>
      </c>
      <c r="N9" t="s">
        <v>162</v>
      </c>
      <c r="O9" t="s">
        <v>23</v>
      </c>
      <c r="P9" t="s">
        <v>18</v>
      </c>
      <c r="R9" t="str">
        <f t="shared" si="0"/>
        <v>('DHL','2024-01-01','2024-01-01','12546','Territory','US',NULL,'EXPRESS (ENVELOPE)','Envelope','H',0,0.625,9.89,'Flat LB','Avnet_2024',NULL),</v>
      </c>
    </row>
    <row r="10" spans="1:18" x14ac:dyDescent="0.3">
      <c r="A10" t="s">
        <v>15</v>
      </c>
      <c r="B10" s="1" t="s">
        <v>21</v>
      </c>
      <c r="C10" s="1" t="s">
        <v>21</v>
      </c>
      <c r="D10">
        <v>12546</v>
      </c>
      <c r="E10" t="s">
        <v>531</v>
      </c>
      <c r="F10" t="s">
        <v>17</v>
      </c>
      <c r="G10" t="s">
        <v>18</v>
      </c>
      <c r="H10" t="s">
        <v>526</v>
      </c>
      <c r="I10" t="s">
        <v>22</v>
      </c>
      <c r="J10" t="s">
        <v>170</v>
      </c>
      <c r="K10">
        <v>0</v>
      </c>
      <c r="L10">
        <v>0.625</v>
      </c>
      <c r="M10">
        <f>HLOOKUP("Zone "&amp;J10,'Express Worldwide Territory'!$C$2:$S$3,2,FALSE)*1</f>
        <v>11.24</v>
      </c>
      <c r="N10" t="s">
        <v>162</v>
      </c>
      <c r="O10" t="s">
        <v>23</v>
      </c>
      <c r="P10" t="s">
        <v>18</v>
      </c>
      <c r="R10" t="str">
        <f t="shared" si="0"/>
        <v>('DHL','2024-01-01','2024-01-01','12546','Territory','US',NULL,'EXPRESS (ENVELOPE)','Envelope','I',0,0.625,11.24,'Flat LB','Avnet_2024',NULL),</v>
      </c>
    </row>
    <row r="11" spans="1:18" x14ac:dyDescent="0.3">
      <c r="A11" t="s">
        <v>15</v>
      </c>
      <c r="B11" s="1" t="s">
        <v>21</v>
      </c>
      <c r="C11" s="1" t="s">
        <v>21</v>
      </c>
      <c r="D11">
        <v>12546</v>
      </c>
      <c r="E11" t="s">
        <v>531</v>
      </c>
      <c r="F11" t="s">
        <v>17</v>
      </c>
      <c r="G11" t="s">
        <v>18</v>
      </c>
      <c r="H11" t="s">
        <v>526</v>
      </c>
      <c r="I11" t="s">
        <v>22</v>
      </c>
      <c r="J11" t="s">
        <v>171</v>
      </c>
      <c r="K11">
        <v>0</v>
      </c>
      <c r="L11">
        <v>0.625</v>
      </c>
      <c r="M11">
        <f>HLOOKUP("Zone "&amp;J11,'Express Worldwide Territory'!$C$2:$S$3,2,FALSE)*1</f>
        <v>9.89</v>
      </c>
      <c r="N11" t="s">
        <v>162</v>
      </c>
      <c r="O11" t="s">
        <v>23</v>
      </c>
      <c r="P11" t="s">
        <v>18</v>
      </c>
      <c r="R11" t="str">
        <f t="shared" si="0"/>
        <v>('DHL','2024-01-01','2024-01-01','12546','Territory','US',NULL,'EXPRESS (ENVELOPE)','Envelope','J',0,0.625,9.89,'Flat LB','Avnet_2024',NULL),</v>
      </c>
    </row>
    <row r="12" spans="1:18" x14ac:dyDescent="0.3">
      <c r="A12" t="s">
        <v>15</v>
      </c>
      <c r="B12" s="1" t="s">
        <v>21</v>
      </c>
      <c r="C12" s="1" t="s">
        <v>21</v>
      </c>
      <c r="D12">
        <v>12546</v>
      </c>
      <c r="E12" t="s">
        <v>531</v>
      </c>
      <c r="F12" t="s">
        <v>17</v>
      </c>
      <c r="G12" t="s">
        <v>18</v>
      </c>
      <c r="H12" t="s">
        <v>526</v>
      </c>
      <c r="I12" t="s">
        <v>22</v>
      </c>
      <c r="J12" t="s">
        <v>172</v>
      </c>
      <c r="K12">
        <v>0</v>
      </c>
      <c r="L12">
        <v>0.625</v>
      </c>
      <c r="M12">
        <f>HLOOKUP("Zone "&amp;J12,'Express Worldwide Territory'!$C$2:$S$3,2,FALSE)*1</f>
        <v>11.24</v>
      </c>
      <c r="N12" t="s">
        <v>162</v>
      </c>
      <c r="O12" t="s">
        <v>23</v>
      </c>
      <c r="P12" t="s">
        <v>18</v>
      </c>
      <c r="R12" t="str">
        <f t="shared" si="0"/>
        <v>('DHL','2024-01-01','2024-01-01','12546','Territory','US',NULL,'EXPRESS (ENVELOPE)','Envelope','K',0,0.625,11.24,'Flat LB','Avnet_2024',NULL),</v>
      </c>
    </row>
    <row r="13" spans="1:18" x14ac:dyDescent="0.3">
      <c r="A13" t="s">
        <v>15</v>
      </c>
      <c r="B13" s="1" t="s">
        <v>21</v>
      </c>
      <c r="C13" s="1" t="s">
        <v>21</v>
      </c>
      <c r="D13">
        <v>12546</v>
      </c>
      <c r="E13" t="s">
        <v>531</v>
      </c>
      <c r="F13" t="s">
        <v>17</v>
      </c>
      <c r="G13" t="s">
        <v>18</v>
      </c>
      <c r="H13" t="s">
        <v>526</v>
      </c>
      <c r="I13" t="s">
        <v>22</v>
      </c>
      <c r="J13" t="s">
        <v>173</v>
      </c>
      <c r="K13">
        <v>0</v>
      </c>
      <c r="L13">
        <v>0.625</v>
      </c>
      <c r="M13">
        <f>HLOOKUP("Zone "&amp;J13,'Express Worldwide Territory'!$C$2:$S$3,2,FALSE)*1</f>
        <v>6.93</v>
      </c>
      <c r="N13" t="s">
        <v>162</v>
      </c>
      <c r="O13" t="s">
        <v>23</v>
      </c>
      <c r="P13" t="s">
        <v>18</v>
      </c>
      <c r="R13" t="str">
        <f t="shared" si="0"/>
        <v>('DHL','2024-01-01','2024-01-01','12546','Territory','US',NULL,'EXPRESS (ENVELOPE)','Envelope','L',0,0.625,6.93,'Flat LB','Avnet_2024',NULL),</v>
      </c>
    </row>
    <row r="14" spans="1:18" x14ac:dyDescent="0.3">
      <c r="A14" t="s">
        <v>15</v>
      </c>
      <c r="B14" s="1" t="s">
        <v>21</v>
      </c>
      <c r="C14" s="1" t="s">
        <v>21</v>
      </c>
      <c r="D14">
        <v>12546</v>
      </c>
      <c r="E14" t="s">
        <v>531</v>
      </c>
      <c r="F14" t="s">
        <v>17</v>
      </c>
      <c r="G14" t="s">
        <v>18</v>
      </c>
      <c r="H14" t="s">
        <v>526</v>
      </c>
      <c r="I14" t="s">
        <v>22</v>
      </c>
      <c r="J14" t="s">
        <v>174</v>
      </c>
      <c r="K14">
        <v>0</v>
      </c>
      <c r="L14">
        <v>0.625</v>
      </c>
      <c r="M14">
        <f>HLOOKUP("Zone "&amp;J14,'Express Worldwide Territory'!$C$2:$S$3,2,FALSE)*1</f>
        <v>11.24</v>
      </c>
      <c r="N14" t="s">
        <v>162</v>
      </c>
      <c r="O14" t="s">
        <v>23</v>
      </c>
      <c r="P14" t="s">
        <v>18</v>
      </c>
      <c r="R14" t="str">
        <f t="shared" si="0"/>
        <v>('DHL','2024-01-01','2024-01-01','12546','Territory','US',NULL,'EXPRESS (ENVELOPE)','Envelope','M',0,0.625,11.24,'Flat LB','Avnet_2024',NULL),</v>
      </c>
    </row>
    <row r="15" spans="1:18" x14ac:dyDescent="0.3">
      <c r="A15" t="s">
        <v>15</v>
      </c>
      <c r="B15" s="1" t="s">
        <v>21</v>
      </c>
      <c r="C15" s="1" t="s">
        <v>21</v>
      </c>
      <c r="D15">
        <v>12546</v>
      </c>
      <c r="E15" t="s">
        <v>531</v>
      </c>
      <c r="F15" t="s">
        <v>17</v>
      </c>
      <c r="G15" t="s">
        <v>18</v>
      </c>
      <c r="H15" t="s">
        <v>526</v>
      </c>
      <c r="I15" t="s">
        <v>22</v>
      </c>
      <c r="J15" t="s">
        <v>175</v>
      </c>
      <c r="K15">
        <v>0</v>
      </c>
      <c r="L15">
        <v>0.625</v>
      </c>
      <c r="M15">
        <f>HLOOKUP("Zone "&amp;J15,'Express Worldwide Territory'!$C$2:$S$3,2,FALSE)*1</f>
        <v>11.24</v>
      </c>
      <c r="N15" t="s">
        <v>162</v>
      </c>
      <c r="O15" t="s">
        <v>23</v>
      </c>
      <c r="P15" t="s">
        <v>18</v>
      </c>
      <c r="R15" t="str">
        <f t="shared" si="0"/>
        <v>('DHL','2024-01-01','2024-01-01','12546','Territory','US',NULL,'EXPRESS (ENVELOPE)','Envelope','N',0,0.625,11.24,'Flat LB','Avnet_2024',NULL),</v>
      </c>
    </row>
    <row r="16" spans="1:18" x14ac:dyDescent="0.3">
      <c r="A16" t="s">
        <v>15</v>
      </c>
      <c r="B16" s="1" t="s">
        <v>21</v>
      </c>
      <c r="C16" s="1" t="s">
        <v>21</v>
      </c>
      <c r="D16">
        <v>12546</v>
      </c>
      <c r="E16" t="s">
        <v>531</v>
      </c>
      <c r="F16" t="s">
        <v>17</v>
      </c>
      <c r="G16" t="s">
        <v>18</v>
      </c>
      <c r="H16" t="s">
        <v>526</v>
      </c>
      <c r="I16" t="s">
        <v>22</v>
      </c>
      <c r="J16" t="s">
        <v>176</v>
      </c>
      <c r="K16">
        <v>0</v>
      </c>
      <c r="L16">
        <v>0.625</v>
      </c>
      <c r="M16">
        <f>HLOOKUP("Zone "&amp;J16,'Express Worldwide Territory'!$C$2:$S$3,2,FALSE)*1</f>
        <v>18.45</v>
      </c>
      <c r="N16" t="s">
        <v>162</v>
      </c>
      <c r="O16" t="s">
        <v>23</v>
      </c>
      <c r="P16" t="s">
        <v>18</v>
      </c>
      <c r="R16" t="str">
        <f t="shared" si="0"/>
        <v>('DHL','2024-01-01','2024-01-01','12546','Territory','US',NULL,'EXPRESS (ENVELOPE)','Envelope','O',0,0.625,18.45,'Flat LB','Avnet_2024',NULL),</v>
      </c>
    </row>
    <row r="17" spans="1:18" x14ac:dyDescent="0.3">
      <c r="A17" t="s">
        <v>15</v>
      </c>
      <c r="B17" s="1" t="s">
        <v>21</v>
      </c>
      <c r="C17" s="1" t="s">
        <v>21</v>
      </c>
      <c r="D17">
        <v>12546</v>
      </c>
      <c r="E17" t="s">
        <v>531</v>
      </c>
      <c r="F17" t="s">
        <v>17</v>
      </c>
      <c r="G17" t="s">
        <v>18</v>
      </c>
      <c r="H17" t="s">
        <v>526</v>
      </c>
      <c r="I17" t="s">
        <v>22</v>
      </c>
      <c r="J17" t="s">
        <v>177</v>
      </c>
      <c r="K17">
        <v>0</v>
      </c>
      <c r="L17">
        <v>0.625</v>
      </c>
      <c r="M17">
        <f>HLOOKUP("Zone "&amp;J17,'Express Worldwide Territory'!$C$2:$S$3,2,FALSE)*1</f>
        <v>6.93</v>
      </c>
      <c r="N17" t="s">
        <v>162</v>
      </c>
      <c r="O17" t="s">
        <v>23</v>
      </c>
      <c r="P17" t="s">
        <v>18</v>
      </c>
      <c r="R17" t="str">
        <f t="shared" si="0"/>
        <v>('DHL','2024-01-01','2024-01-01','12546','Territory','US',NULL,'EXPRESS (ENVELOPE)','Envelope','P',0,0.625,6.93,'Flat LB','Avnet_2024',NULL),</v>
      </c>
    </row>
    <row r="18" spans="1:18" x14ac:dyDescent="0.3">
      <c r="A18" t="s">
        <v>15</v>
      </c>
      <c r="B18" s="1" t="s">
        <v>21</v>
      </c>
      <c r="C18" s="1" t="s">
        <v>21</v>
      </c>
      <c r="D18">
        <v>12546</v>
      </c>
      <c r="E18" t="s">
        <v>531</v>
      </c>
      <c r="F18" t="s">
        <v>17</v>
      </c>
      <c r="G18" t="s">
        <v>18</v>
      </c>
      <c r="H18" t="s">
        <v>527</v>
      </c>
      <c r="I18" t="s">
        <v>179</v>
      </c>
      <c r="J18" t="s">
        <v>20</v>
      </c>
      <c r="K18">
        <v>0</v>
      </c>
      <c r="L18">
        <v>1</v>
      </c>
      <c r="M18">
        <f>INDEX('Express Worldwide Territory'!$C$7:$S$10,MATCH('Rate Load ExpressWW Territory'!L18,'Express Worldwide Territory'!$A$7:$A$10,0),MATCH("Zone "&amp;'Rate Load ExpressWW Territory'!J18,'Express Worldwide Territory'!$C$6:$S$6,0))*1</f>
        <v>10</v>
      </c>
      <c r="N18" t="s">
        <v>162</v>
      </c>
      <c r="O18" t="s">
        <v>23</v>
      </c>
      <c r="P18" t="s">
        <v>18</v>
      </c>
      <c r="R18" t="str">
        <f t="shared" si="0"/>
        <v>('DHL','2024-01-01','2024-01-01','12546','Territory','US',NULL,'EXPRESS WW (DOC) .','Document','A',0,1,10,'Flat LB','Avnet_2024',NULL),</v>
      </c>
    </row>
    <row r="19" spans="1:18" x14ac:dyDescent="0.3">
      <c r="A19" t="s">
        <v>15</v>
      </c>
      <c r="B19" s="1" t="s">
        <v>21</v>
      </c>
      <c r="C19" s="1" t="s">
        <v>21</v>
      </c>
      <c r="D19">
        <v>12546</v>
      </c>
      <c r="E19" t="s">
        <v>531</v>
      </c>
      <c r="F19" t="s">
        <v>17</v>
      </c>
      <c r="G19" t="s">
        <v>18</v>
      </c>
      <c r="H19" t="s">
        <v>527</v>
      </c>
      <c r="I19" t="s">
        <v>179</v>
      </c>
      <c r="J19" t="s">
        <v>20</v>
      </c>
      <c r="K19">
        <v>1</v>
      </c>
      <c r="L19">
        <v>2</v>
      </c>
      <c r="M19">
        <f>INDEX('Express Worldwide Territory'!$C$7:$S$10,MATCH('Rate Load ExpressWW Territory'!L19,'Express Worldwide Territory'!$A$7:$A$10,0),MATCH("Zone "&amp;'Rate Load ExpressWW Territory'!J19,'Express Worldwide Territory'!$C$6:$S$6,0))*1</f>
        <v>11.09</v>
      </c>
      <c r="N19" t="s">
        <v>162</v>
      </c>
      <c r="O19" t="s">
        <v>23</v>
      </c>
      <c r="P19" t="s">
        <v>18</v>
      </c>
      <c r="R19" t="str">
        <f t="shared" si="0"/>
        <v>('DHL','2024-01-01','2024-01-01','12546','Territory','US',NULL,'EXPRESS WW (DOC) .','Document','A',1,2,11.09,'Flat LB','Avnet_2024',NULL),</v>
      </c>
    </row>
    <row r="20" spans="1:18" x14ac:dyDescent="0.3">
      <c r="A20" t="s">
        <v>15</v>
      </c>
      <c r="B20" s="1" t="s">
        <v>21</v>
      </c>
      <c r="C20" s="1" t="s">
        <v>21</v>
      </c>
      <c r="D20">
        <v>12546</v>
      </c>
      <c r="E20" t="s">
        <v>531</v>
      </c>
      <c r="F20" t="s">
        <v>17</v>
      </c>
      <c r="G20" t="s">
        <v>18</v>
      </c>
      <c r="H20" t="s">
        <v>527</v>
      </c>
      <c r="I20" t="s">
        <v>179</v>
      </c>
      <c r="J20" t="s">
        <v>20</v>
      </c>
      <c r="K20">
        <v>2</v>
      </c>
      <c r="L20">
        <v>3</v>
      </c>
      <c r="M20">
        <f>INDEX('Express Worldwide Territory'!$C$7:$S$10,MATCH('Rate Load ExpressWW Territory'!L20,'Express Worldwide Territory'!$A$7:$A$10,0),MATCH("Zone "&amp;'Rate Load ExpressWW Territory'!J20,'Express Worldwide Territory'!$C$6:$S$6,0))*1</f>
        <v>12.19</v>
      </c>
      <c r="N20" t="s">
        <v>162</v>
      </c>
      <c r="O20" t="s">
        <v>23</v>
      </c>
      <c r="P20" t="s">
        <v>18</v>
      </c>
      <c r="R20" t="str">
        <f t="shared" si="0"/>
        <v>('DHL','2024-01-01','2024-01-01','12546','Territory','US',NULL,'EXPRESS WW (DOC) .','Document','A',2,3,12.19,'Flat LB','Avnet_2024',NULL),</v>
      </c>
    </row>
    <row r="21" spans="1:18" x14ac:dyDescent="0.3">
      <c r="A21" t="s">
        <v>15</v>
      </c>
      <c r="B21" s="1" t="s">
        <v>21</v>
      </c>
      <c r="C21" s="1" t="s">
        <v>21</v>
      </c>
      <c r="D21">
        <v>12546</v>
      </c>
      <c r="E21" t="s">
        <v>531</v>
      </c>
      <c r="F21" t="s">
        <v>17</v>
      </c>
      <c r="G21" t="s">
        <v>18</v>
      </c>
      <c r="H21" t="s">
        <v>527</v>
      </c>
      <c r="I21" t="s">
        <v>179</v>
      </c>
      <c r="J21" t="s">
        <v>20</v>
      </c>
      <c r="K21">
        <v>3</v>
      </c>
      <c r="L21">
        <v>4</v>
      </c>
      <c r="M21">
        <f>INDEX('Express Worldwide Territory'!$C$7:$S$10,MATCH('Rate Load ExpressWW Territory'!L21,'Express Worldwide Territory'!$A$7:$A$10,0),MATCH("Zone "&amp;'Rate Load ExpressWW Territory'!J21,'Express Worldwide Territory'!$C$6:$S$6,0))*1</f>
        <v>13.29</v>
      </c>
      <c r="N21" t="s">
        <v>162</v>
      </c>
      <c r="O21" t="s">
        <v>23</v>
      </c>
      <c r="P21" t="s">
        <v>18</v>
      </c>
      <c r="R21" t="str">
        <f t="shared" si="0"/>
        <v>('DHL','2024-01-01','2024-01-01','12546','Territory','US',NULL,'EXPRESS WW (DOC) .','Document','A',3,4,13.29,'Flat LB','Avnet_2024',NULL),</v>
      </c>
    </row>
    <row r="22" spans="1:18" x14ac:dyDescent="0.3">
      <c r="A22" t="s">
        <v>15</v>
      </c>
      <c r="B22" t="s">
        <v>21</v>
      </c>
      <c r="C22" t="s">
        <v>21</v>
      </c>
      <c r="D22">
        <v>12546</v>
      </c>
      <c r="E22" t="s">
        <v>531</v>
      </c>
      <c r="F22" t="s">
        <v>17</v>
      </c>
      <c r="G22" t="s">
        <v>18</v>
      </c>
      <c r="H22" t="s">
        <v>527</v>
      </c>
      <c r="I22" t="s">
        <v>179</v>
      </c>
      <c r="J22" t="s">
        <v>163</v>
      </c>
      <c r="K22">
        <v>0</v>
      </c>
      <c r="L22">
        <v>1</v>
      </c>
      <c r="M22">
        <f>INDEX('Express Worldwide Territory'!$C$7:$S$10,MATCH('Rate Load ExpressWW Territory'!L22,'Express Worldwide Territory'!$A$7:$A$10,0),MATCH("Zone "&amp;'Rate Load ExpressWW Territory'!J22,'Express Worldwide Territory'!$C$6:$S$6,0))*1</f>
        <v>12.77</v>
      </c>
      <c r="N22" t="s">
        <v>162</v>
      </c>
      <c r="O22" t="s">
        <v>23</v>
      </c>
      <c r="P22" t="s">
        <v>18</v>
      </c>
      <c r="R22" t="str">
        <f t="shared" si="0"/>
        <v>('DHL','2024-01-01','2024-01-01','12546','Territory','US',NULL,'EXPRESS WW (DOC) .','Document','B',0,1,12.77,'Flat LB','Avnet_2024',NULL),</v>
      </c>
    </row>
    <row r="23" spans="1:18" x14ac:dyDescent="0.3">
      <c r="A23" t="s">
        <v>15</v>
      </c>
      <c r="B23" t="s">
        <v>21</v>
      </c>
      <c r="C23" t="s">
        <v>21</v>
      </c>
      <c r="D23">
        <v>12546</v>
      </c>
      <c r="E23" t="s">
        <v>531</v>
      </c>
      <c r="F23" t="s">
        <v>17</v>
      </c>
      <c r="G23" t="s">
        <v>18</v>
      </c>
      <c r="H23" t="s">
        <v>527</v>
      </c>
      <c r="I23" t="s">
        <v>179</v>
      </c>
      <c r="J23" t="s">
        <v>163</v>
      </c>
      <c r="K23">
        <v>1</v>
      </c>
      <c r="L23">
        <v>2</v>
      </c>
      <c r="M23">
        <f>INDEX('Express Worldwide Territory'!$C$7:$S$10,MATCH('Rate Load ExpressWW Territory'!L23,'Express Worldwide Territory'!$A$7:$A$10,0),MATCH("Zone "&amp;'Rate Load ExpressWW Territory'!J23,'Express Worldwide Territory'!$C$6:$S$6,0))*1</f>
        <v>16.2</v>
      </c>
      <c r="N23" t="s">
        <v>162</v>
      </c>
      <c r="O23" t="s">
        <v>23</v>
      </c>
      <c r="P23" t="s">
        <v>18</v>
      </c>
      <c r="R23" t="str">
        <f t="shared" si="0"/>
        <v>('DHL','2024-01-01','2024-01-01','12546','Territory','US',NULL,'EXPRESS WW (DOC) .','Document','B',1,2,16.2,'Flat LB','Avnet_2024',NULL),</v>
      </c>
    </row>
    <row r="24" spans="1:18" x14ac:dyDescent="0.3">
      <c r="A24" t="s">
        <v>15</v>
      </c>
      <c r="B24" t="s">
        <v>21</v>
      </c>
      <c r="C24" t="s">
        <v>21</v>
      </c>
      <c r="D24">
        <v>12546</v>
      </c>
      <c r="E24" t="s">
        <v>531</v>
      </c>
      <c r="F24" t="s">
        <v>17</v>
      </c>
      <c r="G24" t="s">
        <v>18</v>
      </c>
      <c r="H24" t="s">
        <v>527</v>
      </c>
      <c r="I24" t="s">
        <v>179</v>
      </c>
      <c r="J24" t="s">
        <v>163</v>
      </c>
      <c r="K24">
        <v>2</v>
      </c>
      <c r="L24">
        <v>3</v>
      </c>
      <c r="M24">
        <f>INDEX('Express Worldwide Territory'!$C$7:$S$10,MATCH('Rate Load ExpressWW Territory'!L24,'Express Worldwide Territory'!$A$7:$A$10,0),MATCH("Zone "&amp;'Rate Load ExpressWW Territory'!J24,'Express Worldwide Territory'!$C$6:$S$6,0))*1</f>
        <v>20.03</v>
      </c>
      <c r="N24" t="s">
        <v>162</v>
      </c>
      <c r="O24" t="s">
        <v>23</v>
      </c>
      <c r="P24" t="s">
        <v>18</v>
      </c>
      <c r="R24" t="str">
        <f t="shared" si="0"/>
        <v>('DHL','2024-01-01','2024-01-01','12546','Territory','US',NULL,'EXPRESS WW (DOC) .','Document','B',2,3,20.03,'Flat LB','Avnet_2024',NULL),</v>
      </c>
    </row>
    <row r="25" spans="1:18" x14ac:dyDescent="0.3">
      <c r="A25" t="s">
        <v>15</v>
      </c>
      <c r="B25" t="s">
        <v>21</v>
      </c>
      <c r="C25" t="s">
        <v>21</v>
      </c>
      <c r="D25">
        <v>12546</v>
      </c>
      <c r="E25" t="s">
        <v>531</v>
      </c>
      <c r="F25" t="s">
        <v>17</v>
      </c>
      <c r="G25" t="s">
        <v>18</v>
      </c>
      <c r="H25" t="s">
        <v>527</v>
      </c>
      <c r="I25" t="s">
        <v>179</v>
      </c>
      <c r="J25" t="s">
        <v>163</v>
      </c>
      <c r="K25">
        <v>3</v>
      </c>
      <c r="L25">
        <v>4</v>
      </c>
      <c r="M25">
        <f>INDEX('Express Worldwide Territory'!$C$7:$S$10,MATCH('Rate Load ExpressWW Territory'!L25,'Express Worldwide Territory'!$A$7:$A$10,0),MATCH("Zone "&amp;'Rate Load ExpressWW Territory'!J25,'Express Worldwide Territory'!$C$6:$S$6,0))*1</f>
        <v>23.09</v>
      </c>
      <c r="N25" t="s">
        <v>162</v>
      </c>
      <c r="O25" t="s">
        <v>23</v>
      </c>
      <c r="P25" t="s">
        <v>18</v>
      </c>
      <c r="R25" t="str">
        <f t="shared" si="0"/>
        <v>('DHL','2024-01-01','2024-01-01','12546','Territory','US',NULL,'EXPRESS WW (DOC) .','Document','B',3,4,23.09,'Flat LB','Avnet_2024',NULL),</v>
      </c>
    </row>
    <row r="26" spans="1:18" x14ac:dyDescent="0.3">
      <c r="A26" t="s">
        <v>15</v>
      </c>
      <c r="B26" t="s">
        <v>21</v>
      </c>
      <c r="C26" t="s">
        <v>21</v>
      </c>
      <c r="D26">
        <v>12546</v>
      </c>
      <c r="E26" t="s">
        <v>531</v>
      </c>
      <c r="F26" t="s">
        <v>17</v>
      </c>
      <c r="G26" t="s">
        <v>18</v>
      </c>
      <c r="H26" t="s">
        <v>527</v>
      </c>
      <c r="I26" t="s">
        <v>179</v>
      </c>
      <c r="J26" t="s">
        <v>164</v>
      </c>
      <c r="K26">
        <v>0</v>
      </c>
      <c r="L26">
        <v>1</v>
      </c>
      <c r="M26">
        <f>INDEX('Express Worldwide Territory'!$C$7:$S$10,MATCH('Rate Load ExpressWW Territory'!L26,'Express Worldwide Territory'!$A$7:$A$10,0),MATCH("Zone "&amp;'Rate Load ExpressWW Territory'!J26,'Express Worldwide Territory'!$C$6:$S$6,0))*1</f>
        <v>15.01</v>
      </c>
      <c r="N26" t="s">
        <v>162</v>
      </c>
      <c r="O26" t="s">
        <v>23</v>
      </c>
      <c r="P26" t="s">
        <v>18</v>
      </c>
      <c r="R26" t="str">
        <f t="shared" si="0"/>
        <v>('DHL','2024-01-01','2024-01-01','12546','Territory','US',NULL,'EXPRESS WW (DOC) .','Document','C',0,1,15.01,'Flat LB','Avnet_2024',NULL),</v>
      </c>
    </row>
    <row r="27" spans="1:18" x14ac:dyDescent="0.3">
      <c r="A27" t="s">
        <v>15</v>
      </c>
      <c r="B27" t="s">
        <v>21</v>
      </c>
      <c r="C27" t="s">
        <v>21</v>
      </c>
      <c r="D27">
        <v>12546</v>
      </c>
      <c r="E27" t="s">
        <v>531</v>
      </c>
      <c r="F27" t="s">
        <v>17</v>
      </c>
      <c r="G27" t="s">
        <v>18</v>
      </c>
      <c r="H27" t="s">
        <v>527</v>
      </c>
      <c r="I27" t="s">
        <v>179</v>
      </c>
      <c r="J27" t="s">
        <v>164</v>
      </c>
      <c r="K27">
        <v>1</v>
      </c>
      <c r="L27">
        <v>2</v>
      </c>
      <c r="M27">
        <f>INDEX('Express Worldwide Territory'!$C$7:$S$10,MATCH('Rate Load ExpressWW Territory'!L27,'Express Worldwide Territory'!$A$7:$A$10,0),MATCH("Zone "&amp;'Rate Load ExpressWW Territory'!J27,'Express Worldwide Territory'!$C$6:$S$6,0))*1</f>
        <v>18.21</v>
      </c>
      <c r="N27" t="s">
        <v>162</v>
      </c>
      <c r="O27" t="s">
        <v>23</v>
      </c>
      <c r="P27" t="s">
        <v>18</v>
      </c>
      <c r="R27" t="str">
        <f t="shared" si="0"/>
        <v>('DHL','2024-01-01','2024-01-01','12546','Territory','US',NULL,'EXPRESS WW (DOC) .','Document','C',1,2,18.21,'Flat LB','Avnet_2024',NULL),</v>
      </c>
    </row>
    <row r="28" spans="1:18" x14ac:dyDescent="0.3">
      <c r="A28" t="s">
        <v>15</v>
      </c>
      <c r="B28" t="s">
        <v>21</v>
      </c>
      <c r="C28" t="s">
        <v>21</v>
      </c>
      <c r="D28">
        <v>12546</v>
      </c>
      <c r="E28" t="s">
        <v>531</v>
      </c>
      <c r="F28" t="s">
        <v>17</v>
      </c>
      <c r="G28" t="s">
        <v>18</v>
      </c>
      <c r="H28" t="s">
        <v>527</v>
      </c>
      <c r="I28" t="s">
        <v>179</v>
      </c>
      <c r="J28" t="s">
        <v>164</v>
      </c>
      <c r="K28">
        <v>2</v>
      </c>
      <c r="L28">
        <v>3</v>
      </c>
      <c r="M28">
        <f>INDEX('Express Worldwide Territory'!$C$7:$S$10,MATCH('Rate Load ExpressWW Territory'!L28,'Express Worldwide Territory'!$A$7:$A$10,0),MATCH("Zone "&amp;'Rate Load ExpressWW Territory'!J28,'Express Worldwide Territory'!$C$6:$S$6,0))*1</f>
        <v>22.11</v>
      </c>
      <c r="N28" t="s">
        <v>162</v>
      </c>
      <c r="O28" t="s">
        <v>23</v>
      </c>
      <c r="P28" t="s">
        <v>18</v>
      </c>
      <c r="R28" t="str">
        <f t="shared" si="0"/>
        <v>('DHL','2024-01-01','2024-01-01','12546','Territory','US',NULL,'EXPRESS WW (DOC) .','Document','C',2,3,22.11,'Flat LB','Avnet_2024',NULL),</v>
      </c>
    </row>
    <row r="29" spans="1:18" x14ac:dyDescent="0.3">
      <c r="A29" t="s">
        <v>15</v>
      </c>
      <c r="B29" t="s">
        <v>21</v>
      </c>
      <c r="C29" t="s">
        <v>21</v>
      </c>
      <c r="D29">
        <v>12546</v>
      </c>
      <c r="E29" t="s">
        <v>531</v>
      </c>
      <c r="F29" t="s">
        <v>17</v>
      </c>
      <c r="G29" t="s">
        <v>18</v>
      </c>
      <c r="H29" t="s">
        <v>527</v>
      </c>
      <c r="I29" t="s">
        <v>179</v>
      </c>
      <c r="J29" t="s">
        <v>164</v>
      </c>
      <c r="K29">
        <v>3</v>
      </c>
      <c r="L29">
        <v>4</v>
      </c>
      <c r="M29">
        <f>INDEX('Express Worldwide Territory'!$C$7:$S$10,MATCH('Rate Load ExpressWW Territory'!L29,'Express Worldwide Territory'!$A$7:$A$10,0),MATCH("Zone "&amp;'Rate Load ExpressWW Territory'!J29,'Express Worldwide Territory'!$C$6:$S$6,0))*1</f>
        <v>25.11</v>
      </c>
      <c r="N29" t="s">
        <v>162</v>
      </c>
      <c r="O29" t="s">
        <v>23</v>
      </c>
      <c r="P29" t="s">
        <v>18</v>
      </c>
      <c r="R29" t="str">
        <f t="shared" si="0"/>
        <v>('DHL','2024-01-01','2024-01-01','12546','Territory','US',NULL,'EXPRESS WW (DOC) .','Document','C',3,4,25.11,'Flat LB','Avnet_2024',NULL),</v>
      </c>
    </row>
    <row r="30" spans="1:18" x14ac:dyDescent="0.3">
      <c r="A30" t="s">
        <v>15</v>
      </c>
      <c r="B30" t="s">
        <v>21</v>
      </c>
      <c r="C30" t="s">
        <v>21</v>
      </c>
      <c r="D30">
        <v>12546</v>
      </c>
      <c r="E30" t="s">
        <v>531</v>
      </c>
      <c r="F30" t="s">
        <v>17</v>
      </c>
      <c r="G30" t="s">
        <v>18</v>
      </c>
      <c r="H30" t="s">
        <v>527</v>
      </c>
      <c r="I30" t="s">
        <v>179</v>
      </c>
      <c r="J30" t="s">
        <v>165</v>
      </c>
      <c r="K30">
        <v>0</v>
      </c>
      <c r="L30">
        <v>1</v>
      </c>
      <c r="M30">
        <f>INDEX('Express Worldwide Territory'!$C$7:$S$10,MATCH('Rate Load ExpressWW Territory'!L30,'Express Worldwide Territory'!$A$7:$A$10,0),MATCH("Zone "&amp;'Rate Load ExpressWW Territory'!J30,'Express Worldwide Territory'!$C$6:$S$6,0))*1</f>
        <v>22.06</v>
      </c>
      <c r="N30" t="s">
        <v>162</v>
      </c>
      <c r="O30" t="s">
        <v>23</v>
      </c>
      <c r="P30" t="s">
        <v>18</v>
      </c>
      <c r="R30" t="str">
        <f t="shared" si="0"/>
        <v>('DHL','2024-01-01','2024-01-01','12546','Territory','US',NULL,'EXPRESS WW (DOC) .','Document','D',0,1,22.06,'Flat LB','Avnet_2024',NULL),</v>
      </c>
    </row>
    <row r="31" spans="1:18" x14ac:dyDescent="0.3">
      <c r="A31" t="s">
        <v>15</v>
      </c>
      <c r="B31" t="s">
        <v>21</v>
      </c>
      <c r="C31" t="s">
        <v>21</v>
      </c>
      <c r="D31">
        <v>12546</v>
      </c>
      <c r="E31" t="s">
        <v>531</v>
      </c>
      <c r="F31" t="s">
        <v>17</v>
      </c>
      <c r="G31" t="s">
        <v>18</v>
      </c>
      <c r="H31" t="s">
        <v>527</v>
      </c>
      <c r="I31" t="s">
        <v>179</v>
      </c>
      <c r="J31" t="s">
        <v>165</v>
      </c>
      <c r="K31">
        <v>1</v>
      </c>
      <c r="L31">
        <v>2</v>
      </c>
      <c r="M31">
        <f>INDEX('Express Worldwide Territory'!$C$7:$S$10,MATCH('Rate Load ExpressWW Territory'!L31,'Express Worldwide Territory'!$A$7:$A$10,0),MATCH("Zone "&amp;'Rate Load ExpressWW Territory'!J31,'Express Worldwide Territory'!$C$6:$S$6,0))*1</f>
        <v>25.48</v>
      </c>
      <c r="N31" t="s">
        <v>162</v>
      </c>
      <c r="O31" t="s">
        <v>23</v>
      </c>
      <c r="P31" t="s">
        <v>18</v>
      </c>
      <c r="R31" t="str">
        <f t="shared" si="0"/>
        <v>('DHL','2024-01-01','2024-01-01','12546','Territory','US',NULL,'EXPRESS WW (DOC) .','Document','D',1,2,25.48,'Flat LB','Avnet_2024',NULL),</v>
      </c>
    </row>
    <row r="32" spans="1:18" x14ac:dyDescent="0.3">
      <c r="A32" t="s">
        <v>15</v>
      </c>
      <c r="B32" t="s">
        <v>21</v>
      </c>
      <c r="C32" t="s">
        <v>21</v>
      </c>
      <c r="D32">
        <v>12546</v>
      </c>
      <c r="E32" t="s">
        <v>531</v>
      </c>
      <c r="F32" t="s">
        <v>17</v>
      </c>
      <c r="G32" t="s">
        <v>18</v>
      </c>
      <c r="H32" t="s">
        <v>527</v>
      </c>
      <c r="I32" t="s">
        <v>179</v>
      </c>
      <c r="J32" t="s">
        <v>165</v>
      </c>
      <c r="K32">
        <v>2</v>
      </c>
      <c r="L32">
        <v>3</v>
      </c>
      <c r="M32">
        <f>INDEX('Express Worldwide Territory'!$C$7:$S$10,MATCH('Rate Load ExpressWW Territory'!L32,'Express Worldwide Territory'!$A$7:$A$10,0),MATCH("Zone "&amp;'Rate Load ExpressWW Territory'!J32,'Express Worldwide Territory'!$C$6:$S$6,0))*1</f>
        <v>28.73</v>
      </c>
      <c r="N32" t="s">
        <v>162</v>
      </c>
      <c r="O32" t="s">
        <v>23</v>
      </c>
      <c r="P32" t="s">
        <v>18</v>
      </c>
      <c r="R32" t="str">
        <f t="shared" si="0"/>
        <v>('DHL','2024-01-01','2024-01-01','12546','Territory','US',NULL,'EXPRESS WW (DOC) .','Document','D',2,3,28.73,'Flat LB','Avnet_2024',NULL),</v>
      </c>
    </row>
    <row r="33" spans="1:18" x14ac:dyDescent="0.3">
      <c r="A33" t="s">
        <v>15</v>
      </c>
      <c r="B33" t="s">
        <v>21</v>
      </c>
      <c r="C33" t="s">
        <v>21</v>
      </c>
      <c r="D33">
        <v>12546</v>
      </c>
      <c r="E33" t="s">
        <v>531</v>
      </c>
      <c r="F33" t="s">
        <v>17</v>
      </c>
      <c r="G33" t="s">
        <v>18</v>
      </c>
      <c r="H33" t="s">
        <v>527</v>
      </c>
      <c r="I33" t="s">
        <v>179</v>
      </c>
      <c r="J33" t="s">
        <v>165</v>
      </c>
      <c r="K33">
        <v>3</v>
      </c>
      <c r="L33">
        <v>4</v>
      </c>
      <c r="M33">
        <f>INDEX('Express Worldwide Territory'!$C$7:$S$10,MATCH('Rate Load ExpressWW Territory'!L33,'Express Worldwide Territory'!$A$7:$A$10,0),MATCH("Zone "&amp;'Rate Load ExpressWW Territory'!J33,'Express Worldwide Territory'!$C$6:$S$6,0))*1</f>
        <v>33.56</v>
      </c>
      <c r="N33" t="s">
        <v>162</v>
      </c>
      <c r="O33" t="s">
        <v>23</v>
      </c>
      <c r="P33" t="s">
        <v>18</v>
      </c>
      <c r="R33" t="str">
        <f t="shared" si="0"/>
        <v>('DHL','2024-01-01','2024-01-01','12546','Territory','US',NULL,'EXPRESS WW (DOC) .','Document','D',3,4,33.56,'Flat LB','Avnet_2024',NULL),</v>
      </c>
    </row>
    <row r="34" spans="1:18" x14ac:dyDescent="0.3">
      <c r="A34" t="s">
        <v>15</v>
      </c>
      <c r="B34" t="s">
        <v>21</v>
      </c>
      <c r="C34" t="s">
        <v>21</v>
      </c>
      <c r="D34">
        <v>12546</v>
      </c>
      <c r="E34" t="s">
        <v>531</v>
      </c>
      <c r="F34" t="s">
        <v>17</v>
      </c>
      <c r="G34" t="s">
        <v>18</v>
      </c>
      <c r="H34" t="s">
        <v>527</v>
      </c>
      <c r="I34" t="s">
        <v>179</v>
      </c>
      <c r="J34" t="s">
        <v>166</v>
      </c>
      <c r="K34">
        <v>0</v>
      </c>
      <c r="L34">
        <v>1</v>
      </c>
      <c r="M34">
        <f>INDEX('Express Worldwide Territory'!$C$7:$S$10,MATCH('Rate Load ExpressWW Territory'!L34,'Express Worldwide Territory'!$A$7:$A$10,0),MATCH("Zone "&amp;'Rate Load ExpressWW Territory'!J34,'Express Worldwide Territory'!$C$6:$S$6,0))*1</f>
        <v>12.77</v>
      </c>
      <c r="N34" t="s">
        <v>162</v>
      </c>
      <c r="O34" t="s">
        <v>23</v>
      </c>
      <c r="P34" t="s">
        <v>18</v>
      </c>
      <c r="R34" t="str">
        <f t="shared" si="0"/>
        <v>('DHL','2024-01-01','2024-01-01','12546','Territory','US',NULL,'EXPRESS WW (DOC) .','Document','E',0,1,12.77,'Flat LB','Avnet_2024',NULL),</v>
      </c>
    </row>
    <row r="35" spans="1:18" x14ac:dyDescent="0.3">
      <c r="A35" t="s">
        <v>15</v>
      </c>
      <c r="B35" t="s">
        <v>21</v>
      </c>
      <c r="C35" t="s">
        <v>21</v>
      </c>
      <c r="D35">
        <v>12546</v>
      </c>
      <c r="E35" t="s">
        <v>531</v>
      </c>
      <c r="F35" t="s">
        <v>17</v>
      </c>
      <c r="G35" t="s">
        <v>18</v>
      </c>
      <c r="H35" t="s">
        <v>527</v>
      </c>
      <c r="I35" t="s">
        <v>179</v>
      </c>
      <c r="J35" t="s">
        <v>166</v>
      </c>
      <c r="K35">
        <v>1</v>
      </c>
      <c r="L35">
        <v>2</v>
      </c>
      <c r="M35">
        <f>INDEX('Express Worldwide Territory'!$C$7:$S$10,MATCH('Rate Load ExpressWW Territory'!L35,'Express Worldwide Territory'!$A$7:$A$10,0),MATCH("Zone "&amp;'Rate Load ExpressWW Territory'!J35,'Express Worldwide Territory'!$C$6:$S$6,0))*1</f>
        <v>16.2</v>
      </c>
      <c r="N35" t="s">
        <v>162</v>
      </c>
      <c r="O35" t="s">
        <v>23</v>
      </c>
      <c r="P35" t="s">
        <v>18</v>
      </c>
      <c r="R35" t="str">
        <f t="shared" si="0"/>
        <v>('DHL','2024-01-01','2024-01-01','12546','Territory','US',NULL,'EXPRESS WW (DOC) .','Document','E',1,2,16.2,'Flat LB','Avnet_2024',NULL),</v>
      </c>
    </row>
    <row r="36" spans="1:18" x14ac:dyDescent="0.3">
      <c r="A36" t="s">
        <v>15</v>
      </c>
      <c r="B36" t="s">
        <v>21</v>
      </c>
      <c r="C36" t="s">
        <v>21</v>
      </c>
      <c r="D36">
        <v>12546</v>
      </c>
      <c r="E36" t="s">
        <v>531</v>
      </c>
      <c r="F36" t="s">
        <v>17</v>
      </c>
      <c r="G36" t="s">
        <v>18</v>
      </c>
      <c r="H36" t="s">
        <v>527</v>
      </c>
      <c r="I36" t="s">
        <v>179</v>
      </c>
      <c r="J36" t="s">
        <v>166</v>
      </c>
      <c r="K36">
        <v>2</v>
      </c>
      <c r="L36">
        <v>3</v>
      </c>
      <c r="M36">
        <f>INDEX('Express Worldwide Territory'!$C$7:$S$10,MATCH('Rate Load ExpressWW Territory'!L36,'Express Worldwide Territory'!$A$7:$A$10,0),MATCH("Zone "&amp;'Rate Load ExpressWW Territory'!J36,'Express Worldwide Territory'!$C$6:$S$6,0))*1</f>
        <v>20.03</v>
      </c>
      <c r="N36" t="s">
        <v>162</v>
      </c>
      <c r="O36" t="s">
        <v>23</v>
      </c>
      <c r="P36" t="s">
        <v>18</v>
      </c>
      <c r="R36" t="str">
        <f t="shared" si="0"/>
        <v>('DHL','2024-01-01','2024-01-01','12546','Territory','US',NULL,'EXPRESS WW (DOC) .','Document','E',2,3,20.03,'Flat LB','Avnet_2024',NULL),</v>
      </c>
    </row>
    <row r="37" spans="1:18" x14ac:dyDescent="0.3">
      <c r="A37" t="s">
        <v>15</v>
      </c>
      <c r="B37" t="s">
        <v>21</v>
      </c>
      <c r="C37" t="s">
        <v>21</v>
      </c>
      <c r="D37">
        <v>12546</v>
      </c>
      <c r="E37" t="s">
        <v>531</v>
      </c>
      <c r="F37" t="s">
        <v>17</v>
      </c>
      <c r="G37" t="s">
        <v>18</v>
      </c>
      <c r="H37" t="s">
        <v>527</v>
      </c>
      <c r="I37" t="s">
        <v>179</v>
      </c>
      <c r="J37" t="s">
        <v>166</v>
      </c>
      <c r="K37">
        <v>3</v>
      </c>
      <c r="L37">
        <v>4</v>
      </c>
      <c r="M37">
        <f>INDEX('Express Worldwide Territory'!$C$7:$S$10,MATCH('Rate Load ExpressWW Territory'!L37,'Express Worldwide Territory'!$A$7:$A$10,0),MATCH("Zone "&amp;'Rate Load ExpressWW Territory'!J37,'Express Worldwide Territory'!$C$6:$S$6,0))*1</f>
        <v>23.09</v>
      </c>
      <c r="N37" t="s">
        <v>162</v>
      </c>
      <c r="O37" t="s">
        <v>23</v>
      </c>
      <c r="P37" t="s">
        <v>18</v>
      </c>
      <c r="R37" t="str">
        <f t="shared" si="0"/>
        <v>('DHL','2024-01-01','2024-01-01','12546','Territory','US',NULL,'EXPRESS WW (DOC) .','Document','E',3,4,23.09,'Flat LB','Avnet_2024',NULL),</v>
      </c>
    </row>
    <row r="38" spans="1:18" x14ac:dyDescent="0.3">
      <c r="A38" t="s">
        <v>15</v>
      </c>
      <c r="B38" t="s">
        <v>21</v>
      </c>
      <c r="C38" t="s">
        <v>21</v>
      </c>
      <c r="D38">
        <v>12546</v>
      </c>
      <c r="E38" t="s">
        <v>531</v>
      </c>
      <c r="F38" t="s">
        <v>17</v>
      </c>
      <c r="G38" t="s">
        <v>18</v>
      </c>
      <c r="H38" t="s">
        <v>527</v>
      </c>
      <c r="I38" t="s">
        <v>179</v>
      </c>
      <c r="J38" t="s">
        <v>167</v>
      </c>
      <c r="K38">
        <v>0</v>
      </c>
      <c r="L38">
        <v>1</v>
      </c>
      <c r="M38">
        <f>INDEX('Express Worldwide Territory'!$C$7:$S$10,MATCH('Rate Load ExpressWW Territory'!L38,'Express Worldwide Territory'!$A$7:$A$10,0),MATCH("Zone "&amp;'Rate Load ExpressWW Territory'!J38,'Express Worldwide Territory'!$C$6:$S$6,0))*1</f>
        <v>10</v>
      </c>
      <c r="N38" t="s">
        <v>162</v>
      </c>
      <c r="O38" t="s">
        <v>23</v>
      </c>
      <c r="P38" t="s">
        <v>18</v>
      </c>
      <c r="R38" t="str">
        <f t="shared" si="0"/>
        <v>('DHL','2024-01-01','2024-01-01','12546','Territory','US',NULL,'EXPRESS WW (DOC) .','Document','F',0,1,10,'Flat LB','Avnet_2024',NULL),</v>
      </c>
    </row>
    <row r="39" spans="1:18" x14ac:dyDescent="0.3">
      <c r="A39" t="s">
        <v>15</v>
      </c>
      <c r="B39" t="s">
        <v>21</v>
      </c>
      <c r="C39" t="s">
        <v>21</v>
      </c>
      <c r="D39">
        <v>12546</v>
      </c>
      <c r="E39" t="s">
        <v>531</v>
      </c>
      <c r="F39" t="s">
        <v>17</v>
      </c>
      <c r="G39" t="s">
        <v>18</v>
      </c>
      <c r="H39" t="s">
        <v>527</v>
      </c>
      <c r="I39" t="s">
        <v>179</v>
      </c>
      <c r="J39" t="s">
        <v>167</v>
      </c>
      <c r="K39">
        <v>1</v>
      </c>
      <c r="L39">
        <v>2</v>
      </c>
      <c r="M39">
        <f>INDEX('Express Worldwide Territory'!$C$7:$S$10,MATCH('Rate Load ExpressWW Territory'!L39,'Express Worldwide Territory'!$A$7:$A$10,0),MATCH("Zone "&amp;'Rate Load ExpressWW Territory'!J39,'Express Worldwide Territory'!$C$6:$S$6,0))*1</f>
        <v>11.09</v>
      </c>
      <c r="N39" t="s">
        <v>162</v>
      </c>
      <c r="O39" t="s">
        <v>23</v>
      </c>
      <c r="P39" t="s">
        <v>18</v>
      </c>
      <c r="R39" t="str">
        <f t="shared" si="0"/>
        <v>('DHL','2024-01-01','2024-01-01','12546','Territory','US',NULL,'EXPRESS WW (DOC) .','Document','F',1,2,11.09,'Flat LB','Avnet_2024',NULL),</v>
      </c>
    </row>
    <row r="40" spans="1:18" x14ac:dyDescent="0.3">
      <c r="A40" t="s">
        <v>15</v>
      </c>
      <c r="B40" t="s">
        <v>21</v>
      </c>
      <c r="C40" t="s">
        <v>21</v>
      </c>
      <c r="D40">
        <v>12546</v>
      </c>
      <c r="E40" t="s">
        <v>531</v>
      </c>
      <c r="F40" t="s">
        <v>17</v>
      </c>
      <c r="G40" t="s">
        <v>18</v>
      </c>
      <c r="H40" t="s">
        <v>527</v>
      </c>
      <c r="I40" t="s">
        <v>179</v>
      </c>
      <c r="J40" t="s">
        <v>167</v>
      </c>
      <c r="K40">
        <v>2</v>
      </c>
      <c r="L40">
        <v>3</v>
      </c>
      <c r="M40">
        <f>INDEX('Express Worldwide Territory'!$C$7:$S$10,MATCH('Rate Load ExpressWW Territory'!L40,'Express Worldwide Territory'!$A$7:$A$10,0),MATCH("Zone "&amp;'Rate Load ExpressWW Territory'!J40,'Express Worldwide Territory'!$C$6:$S$6,0))*1</f>
        <v>12.19</v>
      </c>
      <c r="N40" t="s">
        <v>162</v>
      </c>
      <c r="O40" t="s">
        <v>23</v>
      </c>
      <c r="P40" t="s">
        <v>18</v>
      </c>
      <c r="R40" t="str">
        <f t="shared" si="0"/>
        <v>('DHL','2024-01-01','2024-01-01','12546','Territory','US',NULL,'EXPRESS WW (DOC) .','Document','F',2,3,12.19,'Flat LB','Avnet_2024',NULL),</v>
      </c>
    </row>
    <row r="41" spans="1:18" x14ac:dyDescent="0.3">
      <c r="A41" t="s">
        <v>15</v>
      </c>
      <c r="B41" t="s">
        <v>21</v>
      </c>
      <c r="C41" t="s">
        <v>21</v>
      </c>
      <c r="D41">
        <v>12546</v>
      </c>
      <c r="E41" t="s">
        <v>531</v>
      </c>
      <c r="F41" t="s">
        <v>17</v>
      </c>
      <c r="G41" t="s">
        <v>18</v>
      </c>
      <c r="H41" t="s">
        <v>527</v>
      </c>
      <c r="I41" t="s">
        <v>179</v>
      </c>
      <c r="J41" t="s">
        <v>167</v>
      </c>
      <c r="K41">
        <v>3</v>
      </c>
      <c r="L41">
        <v>4</v>
      </c>
      <c r="M41">
        <f>INDEX('Express Worldwide Territory'!$C$7:$S$10,MATCH('Rate Load ExpressWW Territory'!L41,'Express Worldwide Territory'!$A$7:$A$10,0),MATCH("Zone "&amp;'Rate Load ExpressWW Territory'!J41,'Express Worldwide Territory'!$C$6:$S$6,0))*1</f>
        <v>13.29</v>
      </c>
      <c r="N41" t="s">
        <v>162</v>
      </c>
      <c r="O41" t="s">
        <v>23</v>
      </c>
      <c r="P41" t="s">
        <v>18</v>
      </c>
      <c r="R41" t="str">
        <f t="shared" si="0"/>
        <v>('DHL','2024-01-01','2024-01-01','12546','Territory','US',NULL,'EXPRESS WW (DOC) .','Document','F',3,4,13.29,'Flat LB','Avnet_2024',NULL),</v>
      </c>
    </row>
    <row r="42" spans="1:18" x14ac:dyDescent="0.3">
      <c r="A42" t="s">
        <v>15</v>
      </c>
      <c r="B42" t="s">
        <v>21</v>
      </c>
      <c r="C42" t="s">
        <v>21</v>
      </c>
      <c r="D42">
        <v>12546</v>
      </c>
      <c r="E42" t="s">
        <v>531</v>
      </c>
      <c r="F42" t="s">
        <v>17</v>
      </c>
      <c r="G42" t="s">
        <v>18</v>
      </c>
      <c r="H42" t="s">
        <v>527</v>
      </c>
      <c r="I42" t="s">
        <v>179</v>
      </c>
      <c r="J42" t="s">
        <v>168</v>
      </c>
      <c r="K42">
        <v>0</v>
      </c>
      <c r="L42">
        <v>1</v>
      </c>
      <c r="M42">
        <f>INDEX('Express Worldwide Territory'!$C$7:$S$10,MATCH('Rate Load ExpressWW Territory'!L42,'Express Worldwide Territory'!$A$7:$A$10,0),MATCH("Zone "&amp;'Rate Load ExpressWW Territory'!J42,'Express Worldwide Territory'!$C$6:$S$6,0))*1</f>
        <v>10</v>
      </c>
      <c r="N42" t="s">
        <v>162</v>
      </c>
      <c r="O42" t="s">
        <v>23</v>
      </c>
      <c r="P42" t="s">
        <v>18</v>
      </c>
      <c r="R42" t="str">
        <f t="shared" si="0"/>
        <v>('DHL','2024-01-01','2024-01-01','12546','Territory','US',NULL,'EXPRESS WW (DOC) .','Document','G',0,1,10,'Flat LB','Avnet_2024',NULL),</v>
      </c>
    </row>
    <row r="43" spans="1:18" x14ac:dyDescent="0.3">
      <c r="A43" t="s">
        <v>15</v>
      </c>
      <c r="B43" t="s">
        <v>21</v>
      </c>
      <c r="C43" t="s">
        <v>21</v>
      </c>
      <c r="D43">
        <v>12546</v>
      </c>
      <c r="E43" t="s">
        <v>531</v>
      </c>
      <c r="F43" t="s">
        <v>17</v>
      </c>
      <c r="G43" t="s">
        <v>18</v>
      </c>
      <c r="H43" t="s">
        <v>527</v>
      </c>
      <c r="I43" t="s">
        <v>179</v>
      </c>
      <c r="J43" t="s">
        <v>168</v>
      </c>
      <c r="K43">
        <v>1</v>
      </c>
      <c r="L43">
        <v>2</v>
      </c>
      <c r="M43">
        <f>INDEX('Express Worldwide Territory'!$C$7:$S$10,MATCH('Rate Load ExpressWW Territory'!L43,'Express Worldwide Territory'!$A$7:$A$10,0),MATCH("Zone "&amp;'Rate Load ExpressWW Territory'!J43,'Express Worldwide Territory'!$C$6:$S$6,0))*1</f>
        <v>11.09</v>
      </c>
      <c r="N43" t="s">
        <v>162</v>
      </c>
      <c r="O43" t="s">
        <v>23</v>
      </c>
      <c r="P43" t="s">
        <v>18</v>
      </c>
      <c r="R43" t="str">
        <f t="shared" si="0"/>
        <v>('DHL','2024-01-01','2024-01-01','12546','Territory','US',NULL,'EXPRESS WW (DOC) .','Document','G',1,2,11.09,'Flat LB','Avnet_2024',NULL),</v>
      </c>
    </row>
    <row r="44" spans="1:18" x14ac:dyDescent="0.3">
      <c r="A44" t="s">
        <v>15</v>
      </c>
      <c r="B44" t="s">
        <v>21</v>
      </c>
      <c r="C44" t="s">
        <v>21</v>
      </c>
      <c r="D44">
        <v>12546</v>
      </c>
      <c r="E44" t="s">
        <v>531</v>
      </c>
      <c r="F44" t="s">
        <v>17</v>
      </c>
      <c r="G44" t="s">
        <v>18</v>
      </c>
      <c r="H44" t="s">
        <v>527</v>
      </c>
      <c r="I44" t="s">
        <v>179</v>
      </c>
      <c r="J44" t="s">
        <v>168</v>
      </c>
      <c r="K44">
        <v>2</v>
      </c>
      <c r="L44">
        <v>3</v>
      </c>
      <c r="M44">
        <f>INDEX('Express Worldwide Territory'!$C$7:$S$10,MATCH('Rate Load ExpressWW Territory'!L44,'Express Worldwide Territory'!$A$7:$A$10,0),MATCH("Zone "&amp;'Rate Load ExpressWW Territory'!J44,'Express Worldwide Territory'!$C$6:$S$6,0))*1</f>
        <v>12.19</v>
      </c>
      <c r="N44" t="s">
        <v>162</v>
      </c>
      <c r="O44" t="s">
        <v>23</v>
      </c>
      <c r="P44" t="s">
        <v>18</v>
      </c>
      <c r="R44" t="str">
        <f t="shared" si="0"/>
        <v>('DHL','2024-01-01','2024-01-01','12546','Territory','US',NULL,'EXPRESS WW (DOC) .','Document','G',2,3,12.19,'Flat LB','Avnet_2024',NULL),</v>
      </c>
    </row>
    <row r="45" spans="1:18" x14ac:dyDescent="0.3">
      <c r="A45" t="s">
        <v>15</v>
      </c>
      <c r="B45" t="s">
        <v>21</v>
      </c>
      <c r="C45" t="s">
        <v>21</v>
      </c>
      <c r="D45">
        <v>12546</v>
      </c>
      <c r="E45" t="s">
        <v>531</v>
      </c>
      <c r="F45" t="s">
        <v>17</v>
      </c>
      <c r="G45" t="s">
        <v>18</v>
      </c>
      <c r="H45" t="s">
        <v>527</v>
      </c>
      <c r="I45" t="s">
        <v>179</v>
      </c>
      <c r="J45" t="s">
        <v>168</v>
      </c>
      <c r="K45">
        <v>3</v>
      </c>
      <c r="L45">
        <v>4</v>
      </c>
      <c r="M45">
        <f>INDEX('Express Worldwide Territory'!$C$7:$S$10,MATCH('Rate Load ExpressWW Territory'!L45,'Express Worldwide Territory'!$A$7:$A$10,0),MATCH("Zone "&amp;'Rate Load ExpressWW Territory'!J45,'Express Worldwide Territory'!$C$6:$S$6,0))*1</f>
        <v>13.29</v>
      </c>
      <c r="N45" t="s">
        <v>162</v>
      </c>
      <c r="O45" t="s">
        <v>23</v>
      </c>
      <c r="P45" t="s">
        <v>18</v>
      </c>
      <c r="R45" t="str">
        <f t="shared" si="0"/>
        <v>('DHL','2024-01-01','2024-01-01','12546','Territory','US',NULL,'EXPRESS WW (DOC) .','Document','G',3,4,13.29,'Flat LB','Avnet_2024',NULL),</v>
      </c>
    </row>
    <row r="46" spans="1:18" x14ac:dyDescent="0.3">
      <c r="A46" t="s">
        <v>15</v>
      </c>
      <c r="B46" t="s">
        <v>21</v>
      </c>
      <c r="C46" t="s">
        <v>21</v>
      </c>
      <c r="D46">
        <v>12546</v>
      </c>
      <c r="E46" t="s">
        <v>531</v>
      </c>
      <c r="F46" t="s">
        <v>17</v>
      </c>
      <c r="G46" t="s">
        <v>18</v>
      </c>
      <c r="H46" t="s">
        <v>527</v>
      </c>
      <c r="I46" t="s">
        <v>179</v>
      </c>
      <c r="J46" t="s">
        <v>169</v>
      </c>
      <c r="K46">
        <v>0</v>
      </c>
      <c r="L46">
        <v>1</v>
      </c>
      <c r="M46">
        <f>INDEX('Express Worldwide Territory'!$C$7:$S$10,MATCH('Rate Load ExpressWW Territory'!L46,'Express Worldwide Territory'!$A$7:$A$10,0),MATCH("Zone "&amp;'Rate Load ExpressWW Territory'!J46,'Express Worldwide Territory'!$C$6:$S$6,0))*1</f>
        <v>12.77</v>
      </c>
      <c r="N46" t="s">
        <v>162</v>
      </c>
      <c r="O46" t="s">
        <v>23</v>
      </c>
      <c r="P46" t="s">
        <v>18</v>
      </c>
      <c r="R46" t="str">
        <f t="shared" si="0"/>
        <v>('DHL','2024-01-01','2024-01-01','12546','Territory','US',NULL,'EXPRESS WW (DOC) .','Document','H',0,1,12.77,'Flat LB','Avnet_2024',NULL),</v>
      </c>
    </row>
    <row r="47" spans="1:18" x14ac:dyDescent="0.3">
      <c r="A47" t="s">
        <v>15</v>
      </c>
      <c r="B47" t="s">
        <v>21</v>
      </c>
      <c r="C47" t="s">
        <v>21</v>
      </c>
      <c r="D47">
        <v>12546</v>
      </c>
      <c r="E47" t="s">
        <v>531</v>
      </c>
      <c r="F47" t="s">
        <v>17</v>
      </c>
      <c r="G47" t="s">
        <v>18</v>
      </c>
      <c r="H47" t="s">
        <v>527</v>
      </c>
      <c r="I47" t="s">
        <v>179</v>
      </c>
      <c r="J47" t="s">
        <v>169</v>
      </c>
      <c r="K47">
        <v>1</v>
      </c>
      <c r="L47">
        <v>2</v>
      </c>
      <c r="M47">
        <f>INDEX('Express Worldwide Territory'!$C$7:$S$10,MATCH('Rate Load ExpressWW Territory'!L47,'Express Worldwide Territory'!$A$7:$A$10,0),MATCH("Zone "&amp;'Rate Load ExpressWW Territory'!J47,'Express Worldwide Territory'!$C$6:$S$6,0))*1</f>
        <v>16.2</v>
      </c>
      <c r="N47" t="s">
        <v>162</v>
      </c>
      <c r="O47" t="s">
        <v>23</v>
      </c>
      <c r="P47" t="s">
        <v>18</v>
      </c>
      <c r="R47" t="str">
        <f t="shared" si="0"/>
        <v>('DHL','2024-01-01','2024-01-01','12546','Territory','US',NULL,'EXPRESS WW (DOC) .','Document','H',1,2,16.2,'Flat LB','Avnet_2024',NULL),</v>
      </c>
    </row>
    <row r="48" spans="1:18" x14ac:dyDescent="0.3">
      <c r="A48" t="s">
        <v>15</v>
      </c>
      <c r="B48" t="s">
        <v>21</v>
      </c>
      <c r="C48" t="s">
        <v>21</v>
      </c>
      <c r="D48">
        <v>12546</v>
      </c>
      <c r="E48" t="s">
        <v>531</v>
      </c>
      <c r="F48" t="s">
        <v>17</v>
      </c>
      <c r="G48" t="s">
        <v>18</v>
      </c>
      <c r="H48" t="s">
        <v>527</v>
      </c>
      <c r="I48" t="s">
        <v>179</v>
      </c>
      <c r="J48" t="s">
        <v>169</v>
      </c>
      <c r="K48">
        <v>2</v>
      </c>
      <c r="L48">
        <v>3</v>
      </c>
      <c r="M48">
        <f>INDEX('Express Worldwide Territory'!$C$7:$S$10,MATCH('Rate Load ExpressWW Territory'!L48,'Express Worldwide Territory'!$A$7:$A$10,0),MATCH("Zone "&amp;'Rate Load ExpressWW Territory'!J48,'Express Worldwide Territory'!$C$6:$S$6,0))*1</f>
        <v>20.03</v>
      </c>
      <c r="N48" t="s">
        <v>162</v>
      </c>
      <c r="O48" t="s">
        <v>23</v>
      </c>
      <c r="P48" t="s">
        <v>18</v>
      </c>
      <c r="R48" t="str">
        <f t="shared" si="0"/>
        <v>('DHL','2024-01-01','2024-01-01','12546','Territory','US',NULL,'EXPRESS WW (DOC) .','Document','H',2,3,20.03,'Flat LB','Avnet_2024',NULL),</v>
      </c>
    </row>
    <row r="49" spans="1:18" x14ac:dyDescent="0.3">
      <c r="A49" t="s">
        <v>15</v>
      </c>
      <c r="B49" t="s">
        <v>21</v>
      </c>
      <c r="C49" t="s">
        <v>21</v>
      </c>
      <c r="D49">
        <v>12546</v>
      </c>
      <c r="E49" t="s">
        <v>531</v>
      </c>
      <c r="F49" t="s">
        <v>17</v>
      </c>
      <c r="G49" t="s">
        <v>18</v>
      </c>
      <c r="H49" t="s">
        <v>527</v>
      </c>
      <c r="I49" t="s">
        <v>179</v>
      </c>
      <c r="J49" t="s">
        <v>169</v>
      </c>
      <c r="K49">
        <v>3</v>
      </c>
      <c r="L49">
        <v>4</v>
      </c>
      <c r="M49">
        <f>INDEX('Express Worldwide Territory'!$C$7:$S$10,MATCH('Rate Load ExpressWW Territory'!L49,'Express Worldwide Territory'!$A$7:$A$10,0),MATCH("Zone "&amp;'Rate Load ExpressWW Territory'!J49,'Express Worldwide Territory'!$C$6:$S$6,0))*1</f>
        <v>23.09</v>
      </c>
      <c r="N49" t="s">
        <v>162</v>
      </c>
      <c r="O49" t="s">
        <v>23</v>
      </c>
      <c r="P49" t="s">
        <v>18</v>
      </c>
      <c r="R49" t="str">
        <f t="shared" si="0"/>
        <v>('DHL','2024-01-01','2024-01-01','12546','Territory','US',NULL,'EXPRESS WW (DOC) .','Document','H',3,4,23.09,'Flat LB','Avnet_2024',NULL),</v>
      </c>
    </row>
    <row r="50" spans="1:18" x14ac:dyDescent="0.3">
      <c r="A50" t="s">
        <v>15</v>
      </c>
      <c r="B50" t="s">
        <v>21</v>
      </c>
      <c r="C50" t="s">
        <v>21</v>
      </c>
      <c r="D50">
        <v>12546</v>
      </c>
      <c r="E50" t="s">
        <v>531</v>
      </c>
      <c r="F50" t="s">
        <v>17</v>
      </c>
      <c r="G50" t="s">
        <v>18</v>
      </c>
      <c r="H50" t="s">
        <v>527</v>
      </c>
      <c r="I50" t="s">
        <v>179</v>
      </c>
      <c r="J50" t="s">
        <v>170</v>
      </c>
      <c r="K50">
        <v>0</v>
      </c>
      <c r="L50">
        <v>1</v>
      </c>
      <c r="M50">
        <f>INDEX('Express Worldwide Territory'!$C$7:$S$10,MATCH('Rate Load ExpressWW Territory'!L50,'Express Worldwide Territory'!$A$7:$A$10,0),MATCH("Zone "&amp;'Rate Load ExpressWW Territory'!J50,'Express Worldwide Territory'!$C$6:$S$6,0))*1</f>
        <v>15.01</v>
      </c>
      <c r="N50" t="s">
        <v>162</v>
      </c>
      <c r="O50" t="s">
        <v>23</v>
      </c>
      <c r="P50" t="s">
        <v>18</v>
      </c>
      <c r="R50" t="str">
        <f t="shared" si="0"/>
        <v>('DHL','2024-01-01','2024-01-01','12546','Territory','US',NULL,'EXPRESS WW (DOC) .','Document','I',0,1,15.01,'Flat LB','Avnet_2024',NULL),</v>
      </c>
    </row>
    <row r="51" spans="1:18" x14ac:dyDescent="0.3">
      <c r="A51" t="s">
        <v>15</v>
      </c>
      <c r="B51" t="s">
        <v>21</v>
      </c>
      <c r="C51" t="s">
        <v>21</v>
      </c>
      <c r="D51">
        <v>12546</v>
      </c>
      <c r="E51" t="s">
        <v>531</v>
      </c>
      <c r="F51" t="s">
        <v>17</v>
      </c>
      <c r="G51" t="s">
        <v>18</v>
      </c>
      <c r="H51" t="s">
        <v>527</v>
      </c>
      <c r="I51" t="s">
        <v>179</v>
      </c>
      <c r="J51" t="s">
        <v>170</v>
      </c>
      <c r="K51">
        <v>1</v>
      </c>
      <c r="L51">
        <v>2</v>
      </c>
      <c r="M51">
        <f>INDEX('Express Worldwide Territory'!$C$7:$S$10,MATCH('Rate Load ExpressWW Territory'!L51,'Express Worldwide Territory'!$A$7:$A$10,0),MATCH("Zone "&amp;'Rate Load ExpressWW Territory'!J51,'Express Worldwide Territory'!$C$6:$S$6,0))*1</f>
        <v>18.21</v>
      </c>
      <c r="N51" t="s">
        <v>162</v>
      </c>
      <c r="O51" t="s">
        <v>23</v>
      </c>
      <c r="P51" t="s">
        <v>18</v>
      </c>
      <c r="R51" t="str">
        <f t="shared" si="0"/>
        <v>('DHL','2024-01-01','2024-01-01','12546','Territory','US',NULL,'EXPRESS WW (DOC) .','Document','I',1,2,18.21,'Flat LB','Avnet_2024',NULL),</v>
      </c>
    </row>
    <row r="52" spans="1:18" x14ac:dyDescent="0.3">
      <c r="A52" t="s">
        <v>15</v>
      </c>
      <c r="B52" t="s">
        <v>21</v>
      </c>
      <c r="C52" t="s">
        <v>21</v>
      </c>
      <c r="D52">
        <v>12546</v>
      </c>
      <c r="E52" t="s">
        <v>531</v>
      </c>
      <c r="F52" t="s">
        <v>17</v>
      </c>
      <c r="G52" t="s">
        <v>18</v>
      </c>
      <c r="H52" t="s">
        <v>527</v>
      </c>
      <c r="I52" t="s">
        <v>179</v>
      </c>
      <c r="J52" t="s">
        <v>170</v>
      </c>
      <c r="K52">
        <v>2</v>
      </c>
      <c r="L52">
        <v>3</v>
      </c>
      <c r="M52">
        <f>INDEX('Express Worldwide Territory'!$C$7:$S$10,MATCH('Rate Load ExpressWW Territory'!L52,'Express Worldwide Territory'!$A$7:$A$10,0),MATCH("Zone "&amp;'Rate Load ExpressWW Territory'!J52,'Express Worldwide Territory'!$C$6:$S$6,0))*1</f>
        <v>22.11</v>
      </c>
      <c r="N52" t="s">
        <v>162</v>
      </c>
      <c r="O52" t="s">
        <v>23</v>
      </c>
      <c r="P52" t="s">
        <v>18</v>
      </c>
      <c r="R52" t="str">
        <f t="shared" si="0"/>
        <v>('DHL','2024-01-01','2024-01-01','12546','Territory','US',NULL,'EXPRESS WW (DOC) .','Document','I',2,3,22.11,'Flat LB','Avnet_2024',NULL),</v>
      </c>
    </row>
    <row r="53" spans="1:18" x14ac:dyDescent="0.3">
      <c r="A53" t="s">
        <v>15</v>
      </c>
      <c r="B53" t="s">
        <v>21</v>
      </c>
      <c r="C53" t="s">
        <v>21</v>
      </c>
      <c r="D53">
        <v>12546</v>
      </c>
      <c r="E53" t="s">
        <v>531</v>
      </c>
      <c r="F53" t="s">
        <v>17</v>
      </c>
      <c r="G53" t="s">
        <v>18</v>
      </c>
      <c r="H53" t="s">
        <v>527</v>
      </c>
      <c r="I53" t="s">
        <v>179</v>
      </c>
      <c r="J53" t="s">
        <v>170</v>
      </c>
      <c r="K53">
        <v>3</v>
      </c>
      <c r="L53">
        <v>4</v>
      </c>
      <c r="M53">
        <f>INDEX('Express Worldwide Territory'!$C$7:$S$10,MATCH('Rate Load ExpressWW Territory'!L53,'Express Worldwide Territory'!$A$7:$A$10,0),MATCH("Zone "&amp;'Rate Load ExpressWW Territory'!J53,'Express Worldwide Territory'!$C$6:$S$6,0))*1</f>
        <v>25.11</v>
      </c>
      <c r="N53" t="s">
        <v>162</v>
      </c>
      <c r="O53" t="s">
        <v>23</v>
      </c>
      <c r="P53" t="s">
        <v>18</v>
      </c>
      <c r="R53" t="str">
        <f t="shared" si="0"/>
        <v>('DHL','2024-01-01','2024-01-01','12546','Territory','US',NULL,'EXPRESS WW (DOC) .','Document','I',3,4,25.11,'Flat LB','Avnet_2024',NULL),</v>
      </c>
    </row>
    <row r="54" spans="1:18" x14ac:dyDescent="0.3">
      <c r="A54" t="s">
        <v>15</v>
      </c>
      <c r="B54" t="s">
        <v>21</v>
      </c>
      <c r="C54" t="s">
        <v>21</v>
      </c>
      <c r="D54">
        <v>12546</v>
      </c>
      <c r="E54" t="s">
        <v>531</v>
      </c>
      <c r="F54" t="s">
        <v>17</v>
      </c>
      <c r="G54" t="s">
        <v>18</v>
      </c>
      <c r="H54" t="s">
        <v>527</v>
      </c>
      <c r="I54" t="s">
        <v>179</v>
      </c>
      <c r="J54" t="s">
        <v>171</v>
      </c>
      <c r="K54">
        <v>0</v>
      </c>
      <c r="L54">
        <v>1</v>
      </c>
      <c r="M54">
        <f>INDEX('Express Worldwide Territory'!$C$7:$S$10,MATCH('Rate Load ExpressWW Territory'!L54,'Express Worldwide Territory'!$A$7:$A$10,0),MATCH("Zone "&amp;'Rate Load ExpressWW Territory'!J54,'Express Worldwide Territory'!$C$6:$S$6,0))*1</f>
        <v>12.77</v>
      </c>
      <c r="N54" t="s">
        <v>162</v>
      </c>
      <c r="O54" t="s">
        <v>23</v>
      </c>
      <c r="P54" t="s">
        <v>18</v>
      </c>
      <c r="R54" t="str">
        <f t="shared" si="0"/>
        <v>('DHL','2024-01-01','2024-01-01','12546','Territory','US',NULL,'EXPRESS WW (DOC) .','Document','J',0,1,12.77,'Flat LB','Avnet_2024',NULL),</v>
      </c>
    </row>
    <row r="55" spans="1:18" x14ac:dyDescent="0.3">
      <c r="A55" t="s">
        <v>15</v>
      </c>
      <c r="B55" t="s">
        <v>21</v>
      </c>
      <c r="C55" t="s">
        <v>21</v>
      </c>
      <c r="D55">
        <v>12546</v>
      </c>
      <c r="E55" t="s">
        <v>531</v>
      </c>
      <c r="F55" t="s">
        <v>17</v>
      </c>
      <c r="G55" t="s">
        <v>18</v>
      </c>
      <c r="H55" t="s">
        <v>527</v>
      </c>
      <c r="I55" t="s">
        <v>179</v>
      </c>
      <c r="J55" t="s">
        <v>171</v>
      </c>
      <c r="K55">
        <v>1</v>
      </c>
      <c r="L55">
        <v>2</v>
      </c>
      <c r="M55">
        <f>INDEX('Express Worldwide Territory'!$C$7:$S$10,MATCH('Rate Load ExpressWW Territory'!L55,'Express Worldwide Territory'!$A$7:$A$10,0),MATCH("Zone "&amp;'Rate Load ExpressWW Territory'!J55,'Express Worldwide Territory'!$C$6:$S$6,0))*1</f>
        <v>16.2</v>
      </c>
      <c r="N55" t="s">
        <v>162</v>
      </c>
      <c r="O55" t="s">
        <v>23</v>
      </c>
      <c r="P55" t="s">
        <v>18</v>
      </c>
      <c r="R55" t="str">
        <f t="shared" si="0"/>
        <v>('DHL','2024-01-01','2024-01-01','12546','Territory','US',NULL,'EXPRESS WW (DOC) .','Document','J',1,2,16.2,'Flat LB','Avnet_2024',NULL),</v>
      </c>
    </row>
    <row r="56" spans="1:18" x14ac:dyDescent="0.3">
      <c r="A56" t="s">
        <v>15</v>
      </c>
      <c r="B56" t="s">
        <v>21</v>
      </c>
      <c r="C56" t="s">
        <v>21</v>
      </c>
      <c r="D56">
        <v>12546</v>
      </c>
      <c r="E56" t="s">
        <v>531</v>
      </c>
      <c r="F56" t="s">
        <v>17</v>
      </c>
      <c r="G56" t="s">
        <v>18</v>
      </c>
      <c r="H56" t="s">
        <v>527</v>
      </c>
      <c r="I56" t="s">
        <v>179</v>
      </c>
      <c r="J56" t="s">
        <v>171</v>
      </c>
      <c r="K56">
        <v>2</v>
      </c>
      <c r="L56">
        <v>3</v>
      </c>
      <c r="M56">
        <f>INDEX('Express Worldwide Territory'!$C$7:$S$10,MATCH('Rate Load ExpressWW Territory'!L56,'Express Worldwide Territory'!$A$7:$A$10,0),MATCH("Zone "&amp;'Rate Load ExpressWW Territory'!J56,'Express Worldwide Territory'!$C$6:$S$6,0))*1</f>
        <v>20.03</v>
      </c>
      <c r="N56" t="s">
        <v>162</v>
      </c>
      <c r="O56" t="s">
        <v>23</v>
      </c>
      <c r="P56" t="s">
        <v>18</v>
      </c>
      <c r="R56" t="str">
        <f t="shared" si="0"/>
        <v>('DHL','2024-01-01','2024-01-01','12546','Territory','US',NULL,'EXPRESS WW (DOC) .','Document','J',2,3,20.03,'Flat LB','Avnet_2024',NULL),</v>
      </c>
    </row>
    <row r="57" spans="1:18" x14ac:dyDescent="0.3">
      <c r="A57" t="s">
        <v>15</v>
      </c>
      <c r="B57" t="s">
        <v>21</v>
      </c>
      <c r="C57" t="s">
        <v>21</v>
      </c>
      <c r="D57">
        <v>12546</v>
      </c>
      <c r="E57" t="s">
        <v>531</v>
      </c>
      <c r="F57" t="s">
        <v>17</v>
      </c>
      <c r="G57" t="s">
        <v>18</v>
      </c>
      <c r="H57" t="s">
        <v>527</v>
      </c>
      <c r="I57" t="s">
        <v>179</v>
      </c>
      <c r="J57" t="s">
        <v>171</v>
      </c>
      <c r="K57">
        <v>3</v>
      </c>
      <c r="L57">
        <v>4</v>
      </c>
      <c r="M57">
        <f>INDEX('Express Worldwide Territory'!$C$7:$S$10,MATCH('Rate Load ExpressWW Territory'!L57,'Express Worldwide Territory'!$A$7:$A$10,0),MATCH("Zone "&amp;'Rate Load ExpressWW Territory'!J57,'Express Worldwide Territory'!$C$6:$S$6,0))*1</f>
        <v>23.09</v>
      </c>
      <c r="N57" t="s">
        <v>162</v>
      </c>
      <c r="O57" t="s">
        <v>23</v>
      </c>
      <c r="P57" t="s">
        <v>18</v>
      </c>
      <c r="R57" t="str">
        <f t="shared" si="0"/>
        <v>('DHL','2024-01-01','2024-01-01','12546','Territory','US',NULL,'EXPRESS WW (DOC) .','Document','J',3,4,23.09,'Flat LB','Avnet_2024',NULL),</v>
      </c>
    </row>
    <row r="58" spans="1:18" x14ac:dyDescent="0.3">
      <c r="A58" t="s">
        <v>15</v>
      </c>
      <c r="B58" t="s">
        <v>21</v>
      </c>
      <c r="C58" t="s">
        <v>21</v>
      </c>
      <c r="D58">
        <v>12546</v>
      </c>
      <c r="E58" t="s">
        <v>531</v>
      </c>
      <c r="F58" t="s">
        <v>17</v>
      </c>
      <c r="G58" t="s">
        <v>18</v>
      </c>
      <c r="H58" t="s">
        <v>527</v>
      </c>
      <c r="I58" t="s">
        <v>179</v>
      </c>
      <c r="J58" t="s">
        <v>172</v>
      </c>
      <c r="K58">
        <v>0</v>
      </c>
      <c r="L58">
        <v>1</v>
      </c>
      <c r="M58">
        <f>INDEX('Express Worldwide Territory'!$C$7:$S$10,MATCH('Rate Load ExpressWW Territory'!L58,'Express Worldwide Territory'!$A$7:$A$10,0),MATCH("Zone "&amp;'Rate Load ExpressWW Territory'!J58,'Express Worldwide Territory'!$C$6:$S$6,0))*1</f>
        <v>15.01</v>
      </c>
      <c r="N58" t="s">
        <v>162</v>
      </c>
      <c r="O58" t="s">
        <v>23</v>
      </c>
      <c r="P58" t="s">
        <v>18</v>
      </c>
      <c r="R58" t="str">
        <f t="shared" si="0"/>
        <v>('DHL','2024-01-01','2024-01-01','12546','Territory','US',NULL,'EXPRESS WW (DOC) .','Document','K',0,1,15.01,'Flat LB','Avnet_2024',NULL),</v>
      </c>
    </row>
    <row r="59" spans="1:18" x14ac:dyDescent="0.3">
      <c r="A59" t="s">
        <v>15</v>
      </c>
      <c r="B59" t="s">
        <v>21</v>
      </c>
      <c r="C59" t="s">
        <v>21</v>
      </c>
      <c r="D59">
        <v>12546</v>
      </c>
      <c r="E59" t="s">
        <v>531</v>
      </c>
      <c r="F59" t="s">
        <v>17</v>
      </c>
      <c r="G59" t="s">
        <v>18</v>
      </c>
      <c r="H59" t="s">
        <v>527</v>
      </c>
      <c r="I59" t="s">
        <v>179</v>
      </c>
      <c r="J59" t="s">
        <v>172</v>
      </c>
      <c r="K59">
        <v>1</v>
      </c>
      <c r="L59">
        <v>2</v>
      </c>
      <c r="M59">
        <f>INDEX('Express Worldwide Territory'!$C$7:$S$10,MATCH('Rate Load ExpressWW Territory'!L59,'Express Worldwide Territory'!$A$7:$A$10,0),MATCH("Zone "&amp;'Rate Load ExpressWW Territory'!J59,'Express Worldwide Territory'!$C$6:$S$6,0))*1</f>
        <v>18.21</v>
      </c>
      <c r="N59" t="s">
        <v>162</v>
      </c>
      <c r="O59" t="s">
        <v>23</v>
      </c>
      <c r="P59" t="s">
        <v>18</v>
      </c>
      <c r="R59" t="str">
        <f t="shared" si="0"/>
        <v>('DHL','2024-01-01','2024-01-01','12546','Territory','US',NULL,'EXPRESS WW (DOC) .','Document','K',1,2,18.21,'Flat LB','Avnet_2024',NULL),</v>
      </c>
    </row>
    <row r="60" spans="1:18" x14ac:dyDescent="0.3">
      <c r="A60" t="s">
        <v>15</v>
      </c>
      <c r="B60" t="s">
        <v>21</v>
      </c>
      <c r="C60" t="s">
        <v>21</v>
      </c>
      <c r="D60">
        <v>12546</v>
      </c>
      <c r="E60" t="s">
        <v>531</v>
      </c>
      <c r="F60" t="s">
        <v>17</v>
      </c>
      <c r="G60" t="s">
        <v>18</v>
      </c>
      <c r="H60" t="s">
        <v>527</v>
      </c>
      <c r="I60" t="s">
        <v>179</v>
      </c>
      <c r="J60" t="s">
        <v>172</v>
      </c>
      <c r="K60">
        <v>2</v>
      </c>
      <c r="L60">
        <v>3</v>
      </c>
      <c r="M60">
        <f>INDEX('Express Worldwide Territory'!$C$7:$S$10,MATCH('Rate Load ExpressWW Territory'!L60,'Express Worldwide Territory'!$A$7:$A$10,0),MATCH("Zone "&amp;'Rate Load ExpressWW Territory'!J60,'Express Worldwide Territory'!$C$6:$S$6,0))*1</f>
        <v>22.11</v>
      </c>
      <c r="N60" t="s">
        <v>162</v>
      </c>
      <c r="O60" t="s">
        <v>23</v>
      </c>
      <c r="P60" t="s">
        <v>18</v>
      </c>
      <c r="R60" t="str">
        <f t="shared" si="0"/>
        <v>('DHL','2024-01-01','2024-01-01','12546','Territory','US',NULL,'EXPRESS WW (DOC) .','Document','K',2,3,22.11,'Flat LB','Avnet_2024',NULL),</v>
      </c>
    </row>
    <row r="61" spans="1:18" x14ac:dyDescent="0.3">
      <c r="A61" t="s">
        <v>15</v>
      </c>
      <c r="B61" t="s">
        <v>21</v>
      </c>
      <c r="C61" t="s">
        <v>21</v>
      </c>
      <c r="D61">
        <v>12546</v>
      </c>
      <c r="E61" t="s">
        <v>531</v>
      </c>
      <c r="F61" t="s">
        <v>17</v>
      </c>
      <c r="G61" t="s">
        <v>18</v>
      </c>
      <c r="H61" t="s">
        <v>527</v>
      </c>
      <c r="I61" t="s">
        <v>179</v>
      </c>
      <c r="J61" t="s">
        <v>172</v>
      </c>
      <c r="K61">
        <v>3</v>
      </c>
      <c r="L61">
        <v>4</v>
      </c>
      <c r="M61">
        <f>INDEX('Express Worldwide Territory'!$C$7:$S$10,MATCH('Rate Load ExpressWW Territory'!L61,'Express Worldwide Territory'!$A$7:$A$10,0),MATCH("Zone "&amp;'Rate Load ExpressWW Territory'!J61,'Express Worldwide Territory'!$C$6:$S$6,0))*1</f>
        <v>25.11</v>
      </c>
      <c r="N61" t="s">
        <v>162</v>
      </c>
      <c r="O61" t="s">
        <v>23</v>
      </c>
      <c r="P61" t="s">
        <v>18</v>
      </c>
      <c r="R61" t="str">
        <f t="shared" si="0"/>
        <v>('DHL','2024-01-01','2024-01-01','12546','Territory','US',NULL,'EXPRESS WW (DOC) .','Document','K',3,4,25.11,'Flat LB','Avnet_2024',NULL),</v>
      </c>
    </row>
    <row r="62" spans="1:18" x14ac:dyDescent="0.3">
      <c r="A62" t="s">
        <v>15</v>
      </c>
      <c r="B62" t="s">
        <v>21</v>
      </c>
      <c r="C62" t="s">
        <v>21</v>
      </c>
      <c r="D62">
        <v>12546</v>
      </c>
      <c r="E62" t="s">
        <v>531</v>
      </c>
      <c r="F62" t="s">
        <v>17</v>
      </c>
      <c r="G62" t="s">
        <v>18</v>
      </c>
      <c r="H62" t="s">
        <v>527</v>
      </c>
      <c r="I62" t="s">
        <v>179</v>
      </c>
      <c r="J62" t="s">
        <v>173</v>
      </c>
      <c r="K62">
        <v>0</v>
      </c>
      <c r="L62">
        <v>1</v>
      </c>
      <c r="M62">
        <f>INDEX('Express Worldwide Territory'!$C$7:$S$10,MATCH('Rate Load ExpressWW Territory'!L62,'Express Worldwide Territory'!$A$7:$A$10,0),MATCH("Zone "&amp;'Rate Load ExpressWW Territory'!J62,'Express Worldwide Territory'!$C$6:$S$6,0))*1</f>
        <v>10</v>
      </c>
      <c r="N62" t="s">
        <v>162</v>
      </c>
      <c r="O62" t="s">
        <v>23</v>
      </c>
      <c r="P62" t="s">
        <v>18</v>
      </c>
      <c r="R62" t="str">
        <f t="shared" si="0"/>
        <v>('DHL','2024-01-01','2024-01-01','12546','Territory','US',NULL,'EXPRESS WW (DOC) .','Document','L',0,1,10,'Flat LB','Avnet_2024',NULL),</v>
      </c>
    </row>
    <row r="63" spans="1:18" x14ac:dyDescent="0.3">
      <c r="A63" t="s">
        <v>15</v>
      </c>
      <c r="B63" t="s">
        <v>21</v>
      </c>
      <c r="C63" t="s">
        <v>21</v>
      </c>
      <c r="D63">
        <v>12546</v>
      </c>
      <c r="E63" t="s">
        <v>531</v>
      </c>
      <c r="F63" t="s">
        <v>17</v>
      </c>
      <c r="G63" t="s">
        <v>18</v>
      </c>
      <c r="H63" t="s">
        <v>527</v>
      </c>
      <c r="I63" t="s">
        <v>179</v>
      </c>
      <c r="J63" t="s">
        <v>173</v>
      </c>
      <c r="K63">
        <v>1</v>
      </c>
      <c r="L63">
        <v>2</v>
      </c>
      <c r="M63">
        <f>INDEX('Express Worldwide Territory'!$C$7:$S$10,MATCH('Rate Load ExpressWW Territory'!L63,'Express Worldwide Territory'!$A$7:$A$10,0),MATCH("Zone "&amp;'Rate Load ExpressWW Territory'!J63,'Express Worldwide Territory'!$C$6:$S$6,0))*1</f>
        <v>11.09</v>
      </c>
      <c r="N63" t="s">
        <v>162</v>
      </c>
      <c r="O63" t="s">
        <v>23</v>
      </c>
      <c r="P63" t="s">
        <v>18</v>
      </c>
      <c r="R63" t="str">
        <f t="shared" si="0"/>
        <v>('DHL','2024-01-01','2024-01-01','12546','Territory','US',NULL,'EXPRESS WW (DOC) .','Document','L',1,2,11.09,'Flat LB','Avnet_2024',NULL),</v>
      </c>
    </row>
    <row r="64" spans="1:18" x14ac:dyDescent="0.3">
      <c r="A64" t="s">
        <v>15</v>
      </c>
      <c r="B64" t="s">
        <v>21</v>
      </c>
      <c r="C64" t="s">
        <v>21</v>
      </c>
      <c r="D64">
        <v>12546</v>
      </c>
      <c r="E64" t="s">
        <v>531</v>
      </c>
      <c r="F64" t="s">
        <v>17</v>
      </c>
      <c r="G64" t="s">
        <v>18</v>
      </c>
      <c r="H64" t="s">
        <v>527</v>
      </c>
      <c r="I64" t="s">
        <v>179</v>
      </c>
      <c r="J64" t="s">
        <v>173</v>
      </c>
      <c r="K64">
        <v>2</v>
      </c>
      <c r="L64">
        <v>3</v>
      </c>
      <c r="M64">
        <f>INDEX('Express Worldwide Territory'!$C$7:$S$10,MATCH('Rate Load ExpressWW Territory'!L64,'Express Worldwide Territory'!$A$7:$A$10,0),MATCH("Zone "&amp;'Rate Load ExpressWW Territory'!J64,'Express Worldwide Territory'!$C$6:$S$6,0))*1</f>
        <v>12.37</v>
      </c>
      <c r="N64" t="s">
        <v>162</v>
      </c>
      <c r="O64" t="s">
        <v>23</v>
      </c>
      <c r="P64" t="s">
        <v>18</v>
      </c>
      <c r="R64" t="str">
        <f t="shared" si="0"/>
        <v>('DHL','2024-01-01','2024-01-01','12546','Territory','US',NULL,'EXPRESS WW (DOC) .','Document','L',2,3,12.37,'Flat LB','Avnet_2024',NULL),</v>
      </c>
    </row>
    <row r="65" spans="1:18" x14ac:dyDescent="0.3">
      <c r="A65" t="s">
        <v>15</v>
      </c>
      <c r="B65" t="s">
        <v>21</v>
      </c>
      <c r="C65" t="s">
        <v>21</v>
      </c>
      <c r="D65">
        <v>12546</v>
      </c>
      <c r="E65" t="s">
        <v>531</v>
      </c>
      <c r="F65" t="s">
        <v>17</v>
      </c>
      <c r="G65" t="s">
        <v>18</v>
      </c>
      <c r="H65" t="s">
        <v>527</v>
      </c>
      <c r="I65" t="s">
        <v>179</v>
      </c>
      <c r="J65" t="s">
        <v>173</v>
      </c>
      <c r="K65">
        <v>3</v>
      </c>
      <c r="L65">
        <v>4</v>
      </c>
      <c r="M65">
        <f>INDEX('Express Worldwide Territory'!$C$7:$S$10,MATCH('Rate Load ExpressWW Territory'!L65,'Express Worldwide Territory'!$A$7:$A$10,0),MATCH("Zone "&amp;'Rate Load ExpressWW Territory'!J65,'Express Worldwide Territory'!$C$6:$S$6,0))*1</f>
        <v>16.5</v>
      </c>
      <c r="N65" t="s">
        <v>162</v>
      </c>
      <c r="O65" t="s">
        <v>23</v>
      </c>
      <c r="P65" t="s">
        <v>18</v>
      </c>
      <c r="R65" t="str">
        <f t="shared" si="0"/>
        <v>('DHL','2024-01-01','2024-01-01','12546','Territory','US',NULL,'EXPRESS WW (DOC) .','Document','L',3,4,16.5,'Flat LB','Avnet_2024',NULL),</v>
      </c>
    </row>
    <row r="66" spans="1:18" x14ac:dyDescent="0.3">
      <c r="A66" t="s">
        <v>15</v>
      </c>
      <c r="B66" t="s">
        <v>21</v>
      </c>
      <c r="C66" t="s">
        <v>21</v>
      </c>
      <c r="D66">
        <v>12546</v>
      </c>
      <c r="E66" t="s">
        <v>531</v>
      </c>
      <c r="F66" t="s">
        <v>17</v>
      </c>
      <c r="G66" t="s">
        <v>18</v>
      </c>
      <c r="H66" t="s">
        <v>527</v>
      </c>
      <c r="I66" t="s">
        <v>179</v>
      </c>
      <c r="J66" t="s">
        <v>174</v>
      </c>
      <c r="K66">
        <v>0</v>
      </c>
      <c r="L66">
        <v>1</v>
      </c>
      <c r="M66">
        <f>INDEX('Express Worldwide Territory'!$C$7:$S$10,MATCH('Rate Load ExpressWW Territory'!L66,'Express Worldwide Territory'!$A$7:$A$10,0),MATCH("Zone "&amp;'Rate Load ExpressWW Territory'!J66,'Express Worldwide Territory'!$C$6:$S$6,0))*1</f>
        <v>15.01</v>
      </c>
      <c r="N66" t="s">
        <v>162</v>
      </c>
      <c r="O66" t="s">
        <v>23</v>
      </c>
      <c r="P66" t="s">
        <v>18</v>
      </c>
      <c r="R66" t="str">
        <f t="shared" si="0"/>
        <v>('DHL','2024-01-01','2024-01-01','12546','Territory','US',NULL,'EXPRESS WW (DOC) .','Document','M',0,1,15.01,'Flat LB','Avnet_2024',NULL),</v>
      </c>
    </row>
    <row r="67" spans="1:18" x14ac:dyDescent="0.3">
      <c r="A67" t="s">
        <v>15</v>
      </c>
      <c r="B67" t="s">
        <v>21</v>
      </c>
      <c r="C67" t="s">
        <v>21</v>
      </c>
      <c r="D67">
        <v>12546</v>
      </c>
      <c r="E67" t="s">
        <v>531</v>
      </c>
      <c r="F67" t="s">
        <v>17</v>
      </c>
      <c r="G67" t="s">
        <v>18</v>
      </c>
      <c r="H67" t="s">
        <v>527</v>
      </c>
      <c r="I67" t="s">
        <v>179</v>
      </c>
      <c r="J67" t="s">
        <v>174</v>
      </c>
      <c r="K67">
        <v>1</v>
      </c>
      <c r="L67">
        <v>2</v>
      </c>
      <c r="M67">
        <f>INDEX('Express Worldwide Territory'!$C$7:$S$10,MATCH('Rate Load ExpressWW Territory'!L67,'Express Worldwide Territory'!$A$7:$A$10,0),MATCH("Zone "&amp;'Rate Load ExpressWW Territory'!J67,'Express Worldwide Territory'!$C$6:$S$6,0))*1</f>
        <v>18.21</v>
      </c>
      <c r="N67" t="s">
        <v>162</v>
      </c>
      <c r="O67" t="s">
        <v>23</v>
      </c>
      <c r="P67" t="s">
        <v>18</v>
      </c>
      <c r="R67" t="str">
        <f t="shared" ref="R67:R130" si="1">SUBSTITUTE(IF(OR(ROW(A67)=2,MOD(ROW(A67),1000)=0),"insert into tnl_rating.dbo.dhl_express_rate_master values ('DHL','"&amp;B67&amp;"','"&amp;C67&amp;"','"&amp;D67&amp;"','"&amp;E67&amp;"','"&amp;F67&amp;"','"&amp;G67&amp;"','"&amp;H67&amp;"','"&amp;I67&amp;"','"&amp;J67&amp;"',"&amp;K67&amp;","&amp;L67&amp;","&amp;M67&amp;",'"&amp;N67&amp;"','"&amp;O67&amp;"',"&amp;P67&amp;"),",IF(OR(A68="",MOD(ROW(A68),1000)=0),"('DHL','"&amp;B67&amp;"','"&amp;C67&amp;"','"&amp;D67&amp;"','"&amp;E67&amp;"','"&amp;F67&amp;"','"&amp;G67&amp;"','"&amp;H67&amp;"','"&amp;I67&amp;"','"&amp;J67&amp;"',"&amp;K67&amp;","&amp;L67&amp;","&amp;M67&amp;",'"&amp;N67&amp;"','"&amp;O67&amp;"',"&amp;P67&amp;")","('DHL','"&amp;B67&amp;"','"&amp;C67&amp;"','"&amp;D67&amp;"','"&amp;E67&amp;"','"&amp;F67&amp;"','"&amp;G67&amp;"','"&amp;H67&amp;"','"&amp;I67&amp;"','"&amp;J67&amp;"',"&amp;K67&amp;","&amp;L67&amp;","&amp;M67&amp;",'"&amp;N67&amp;"','"&amp;O67&amp;"',"&amp;P67&amp;"),")),"'NULL'","NULL")</f>
        <v>('DHL','2024-01-01','2024-01-01','12546','Territory','US',NULL,'EXPRESS WW (DOC) .','Document','M',1,2,18.21,'Flat LB','Avnet_2024',NULL),</v>
      </c>
    </row>
    <row r="68" spans="1:18" x14ac:dyDescent="0.3">
      <c r="A68" t="s">
        <v>15</v>
      </c>
      <c r="B68" t="s">
        <v>21</v>
      </c>
      <c r="C68" t="s">
        <v>21</v>
      </c>
      <c r="D68">
        <v>12546</v>
      </c>
      <c r="E68" t="s">
        <v>531</v>
      </c>
      <c r="F68" t="s">
        <v>17</v>
      </c>
      <c r="G68" t="s">
        <v>18</v>
      </c>
      <c r="H68" t="s">
        <v>527</v>
      </c>
      <c r="I68" t="s">
        <v>179</v>
      </c>
      <c r="J68" t="s">
        <v>174</v>
      </c>
      <c r="K68">
        <v>2</v>
      </c>
      <c r="L68">
        <v>3</v>
      </c>
      <c r="M68">
        <f>INDEX('Express Worldwide Territory'!$C$7:$S$10,MATCH('Rate Load ExpressWW Territory'!L68,'Express Worldwide Territory'!$A$7:$A$10,0),MATCH("Zone "&amp;'Rate Load ExpressWW Territory'!J68,'Express Worldwide Territory'!$C$6:$S$6,0))*1</f>
        <v>22.11</v>
      </c>
      <c r="N68" t="s">
        <v>162</v>
      </c>
      <c r="O68" t="s">
        <v>23</v>
      </c>
      <c r="P68" t="s">
        <v>18</v>
      </c>
      <c r="R68" t="str">
        <f t="shared" si="1"/>
        <v>('DHL','2024-01-01','2024-01-01','12546','Territory','US',NULL,'EXPRESS WW (DOC) .','Document','M',2,3,22.11,'Flat LB','Avnet_2024',NULL),</v>
      </c>
    </row>
    <row r="69" spans="1:18" x14ac:dyDescent="0.3">
      <c r="A69" t="s">
        <v>15</v>
      </c>
      <c r="B69" t="s">
        <v>21</v>
      </c>
      <c r="C69" t="s">
        <v>21</v>
      </c>
      <c r="D69">
        <v>12546</v>
      </c>
      <c r="E69" t="s">
        <v>531</v>
      </c>
      <c r="F69" t="s">
        <v>17</v>
      </c>
      <c r="G69" t="s">
        <v>18</v>
      </c>
      <c r="H69" t="s">
        <v>527</v>
      </c>
      <c r="I69" t="s">
        <v>179</v>
      </c>
      <c r="J69" t="s">
        <v>174</v>
      </c>
      <c r="K69">
        <v>3</v>
      </c>
      <c r="L69">
        <v>4</v>
      </c>
      <c r="M69">
        <f>INDEX('Express Worldwide Territory'!$C$7:$S$10,MATCH('Rate Load ExpressWW Territory'!L69,'Express Worldwide Territory'!$A$7:$A$10,0),MATCH("Zone "&amp;'Rate Load ExpressWW Territory'!J69,'Express Worldwide Territory'!$C$6:$S$6,0))*1</f>
        <v>25.11</v>
      </c>
      <c r="N69" t="s">
        <v>162</v>
      </c>
      <c r="O69" t="s">
        <v>23</v>
      </c>
      <c r="P69" t="s">
        <v>18</v>
      </c>
      <c r="R69" t="str">
        <f t="shared" si="1"/>
        <v>('DHL','2024-01-01','2024-01-01','12546','Territory','US',NULL,'EXPRESS WW (DOC) .','Document','M',3,4,25.11,'Flat LB','Avnet_2024',NULL),</v>
      </c>
    </row>
    <row r="70" spans="1:18" x14ac:dyDescent="0.3">
      <c r="A70" t="s">
        <v>15</v>
      </c>
      <c r="B70" t="s">
        <v>21</v>
      </c>
      <c r="C70" t="s">
        <v>21</v>
      </c>
      <c r="D70">
        <v>12546</v>
      </c>
      <c r="E70" t="s">
        <v>531</v>
      </c>
      <c r="F70" t="s">
        <v>17</v>
      </c>
      <c r="G70" t="s">
        <v>18</v>
      </c>
      <c r="H70" t="s">
        <v>527</v>
      </c>
      <c r="I70" t="s">
        <v>179</v>
      </c>
      <c r="J70" t="s">
        <v>175</v>
      </c>
      <c r="K70">
        <v>0</v>
      </c>
      <c r="L70">
        <v>1</v>
      </c>
      <c r="M70">
        <f>INDEX('Express Worldwide Territory'!$C$7:$S$10,MATCH('Rate Load ExpressWW Territory'!L70,'Express Worldwide Territory'!$A$7:$A$10,0),MATCH("Zone "&amp;'Rate Load ExpressWW Territory'!J70,'Express Worldwide Territory'!$C$6:$S$6,0))*1</f>
        <v>15.01</v>
      </c>
      <c r="N70" t="s">
        <v>162</v>
      </c>
      <c r="O70" t="s">
        <v>23</v>
      </c>
      <c r="P70" t="s">
        <v>18</v>
      </c>
      <c r="R70" t="str">
        <f t="shared" si="1"/>
        <v>('DHL','2024-01-01','2024-01-01','12546','Territory','US',NULL,'EXPRESS WW (DOC) .','Document','N',0,1,15.01,'Flat LB','Avnet_2024',NULL),</v>
      </c>
    </row>
    <row r="71" spans="1:18" x14ac:dyDescent="0.3">
      <c r="A71" t="s">
        <v>15</v>
      </c>
      <c r="B71" t="s">
        <v>21</v>
      </c>
      <c r="C71" t="s">
        <v>21</v>
      </c>
      <c r="D71">
        <v>12546</v>
      </c>
      <c r="E71" t="s">
        <v>531</v>
      </c>
      <c r="F71" t="s">
        <v>17</v>
      </c>
      <c r="G71" t="s">
        <v>18</v>
      </c>
      <c r="H71" t="s">
        <v>527</v>
      </c>
      <c r="I71" t="s">
        <v>179</v>
      </c>
      <c r="J71" t="s">
        <v>175</v>
      </c>
      <c r="K71">
        <v>1</v>
      </c>
      <c r="L71">
        <v>2</v>
      </c>
      <c r="M71">
        <f>INDEX('Express Worldwide Territory'!$C$7:$S$10,MATCH('Rate Load ExpressWW Territory'!L71,'Express Worldwide Territory'!$A$7:$A$10,0),MATCH("Zone "&amp;'Rate Load ExpressWW Territory'!J71,'Express Worldwide Territory'!$C$6:$S$6,0))*1</f>
        <v>18.21</v>
      </c>
      <c r="N71" t="s">
        <v>162</v>
      </c>
      <c r="O71" t="s">
        <v>23</v>
      </c>
      <c r="P71" t="s">
        <v>18</v>
      </c>
      <c r="R71" t="str">
        <f t="shared" si="1"/>
        <v>('DHL','2024-01-01','2024-01-01','12546','Territory','US',NULL,'EXPRESS WW (DOC) .','Document','N',1,2,18.21,'Flat LB','Avnet_2024',NULL),</v>
      </c>
    </row>
    <row r="72" spans="1:18" x14ac:dyDescent="0.3">
      <c r="A72" t="s">
        <v>15</v>
      </c>
      <c r="B72" t="s">
        <v>21</v>
      </c>
      <c r="C72" t="s">
        <v>21</v>
      </c>
      <c r="D72">
        <v>12546</v>
      </c>
      <c r="E72" t="s">
        <v>531</v>
      </c>
      <c r="F72" t="s">
        <v>17</v>
      </c>
      <c r="G72" t="s">
        <v>18</v>
      </c>
      <c r="H72" t="s">
        <v>527</v>
      </c>
      <c r="I72" t="s">
        <v>179</v>
      </c>
      <c r="J72" t="s">
        <v>175</v>
      </c>
      <c r="K72">
        <v>2</v>
      </c>
      <c r="L72">
        <v>3</v>
      </c>
      <c r="M72">
        <f>INDEX('Express Worldwide Territory'!$C$7:$S$10,MATCH('Rate Load ExpressWW Territory'!L72,'Express Worldwide Territory'!$A$7:$A$10,0),MATCH("Zone "&amp;'Rate Load ExpressWW Territory'!J72,'Express Worldwide Territory'!$C$6:$S$6,0))*1</f>
        <v>22.11</v>
      </c>
      <c r="N72" t="s">
        <v>162</v>
      </c>
      <c r="O72" t="s">
        <v>23</v>
      </c>
      <c r="P72" t="s">
        <v>18</v>
      </c>
      <c r="R72" t="str">
        <f t="shared" si="1"/>
        <v>('DHL','2024-01-01','2024-01-01','12546','Territory','US',NULL,'EXPRESS WW (DOC) .','Document','N',2,3,22.11,'Flat LB','Avnet_2024',NULL),</v>
      </c>
    </row>
    <row r="73" spans="1:18" x14ac:dyDescent="0.3">
      <c r="A73" t="s">
        <v>15</v>
      </c>
      <c r="B73" t="s">
        <v>21</v>
      </c>
      <c r="C73" t="s">
        <v>21</v>
      </c>
      <c r="D73">
        <v>12546</v>
      </c>
      <c r="E73" t="s">
        <v>531</v>
      </c>
      <c r="F73" t="s">
        <v>17</v>
      </c>
      <c r="G73" t="s">
        <v>18</v>
      </c>
      <c r="H73" t="s">
        <v>527</v>
      </c>
      <c r="I73" t="s">
        <v>179</v>
      </c>
      <c r="J73" t="s">
        <v>175</v>
      </c>
      <c r="K73">
        <v>3</v>
      </c>
      <c r="L73">
        <v>4</v>
      </c>
      <c r="M73">
        <f>INDEX('Express Worldwide Territory'!$C$7:$S$10,MATCH('Rate Load ExpressWW Territory'!L73,'Express Worldwide Territory'!$A$7:$A$10,0),MATCH("Zone "&amp;'Rate Load ExpressWW Territory'!J73,'Express Worldwide Territory'!$C$6:$S$6,0))*1</f>
        <v>25.11</v>
      </c>
      <c r="N73" t="s">
        <v>162</v>
      </c>
      <c r="O73" t="s">
        <v>23</v>
      </c>
      <c r="P73" t="s">
        <v>18</v>
      </c>
      <c r="R73" t="str">
        <f t="shared" si="1"/>
        <v>('DHL','2024-01-01','2024-01-01','12546','Territory','US',NULL,'EXPRESS WW (DOC) .','Document','N',3,4,25.11,'Flat LB','Avnet_2024',NULL),</v>
      </c>
    </row>
    <row r="74" spans="1:18" x14ac:dyDescent="0.3">
      <c r="A74" t="s">
        <v>15</v>
      </c>
      <c r="B74" t="s">
        <v>21</v>
      </c>
      <c r="C74" t="s">
        <v>21</v>
      </c>
      <c r="D74">
        <v>12546</v>
      </c>
      <c r="E74" t="s">
        <v>531</v>
      </c>
      <c r="F74" t="s">
        <v>17</v>
      </c>
      <c r="G74" t="s">
        <v>18</v>
      </c>
      <c r="H74" t="s">
        <v>527</v>
      </c>
      <c r="I74" t="s">
        <v>179</v>
      </c>
      <c r="J74" t="s">
        <v>176</v>
      </c>
      <c r="K74">
        <v>0</v>
      </c>
      <c r="L74">
        <v>1</v>
      </c>
      <c r="M74">
        <f>INDEX('Express Worldwide Territory'!$C$7:$S$10,MATCH('Rate Load ExpressWW Territory'!L74,'Express Worldwide Territory'!$A$7:$A$10,0),MATCH("Zone "&amp;'Rate Load ExpressWW Territory'!J74,'Express Worldwide Territory'!$C$6:$S$6,0))*1</f>
        <v>22.06</v>
      </c>
      <c r="N74" t="s">
        <v>162</v>
      </c>
      <c r="O74" t="s">
        <v>23</v>
      </c>
      <c r="P74" t="s">
        <v>18</v>
      </c>
      <c r="R74" t="str">
        <f t="shared" si="1"/>
        <v>('DHL','2024-01-01','2024-01-01','12546','Territory','US',NULL,'EXPRESS WW (DOC) .','Document','O',0,1,22.06,'Flat LB','Avnet_2024',NULL),</v>
      </c>
    </row>
    <row r="75" spans="1:18" x14ac:dyDescent="0.3">
      <c r="A75" t="s">
        <v>15</v>
      </c>
      <c r="B75" t="s">
        <v>21</v>
      </c>
      <c r="C75" t="s">
        <v>21</v>
      </c>
      <c r="D75">
        <v>12546</v>
      </c>
      <c r="E75" t="s">
        <v>531</v>
      </c>
      <c r="F75" t="s">
        <v>17</v>
      </c>
      <c r="G75" t="s">
        <v>18</v>
      </c>
      <c r="H75" t="s">
        <v>527</v>
      </c>
      <c r="I75" t="s">
        <v>179</v>
      </c>
      <c r="J75" t="s">
        <v>176</v>
      </c>
      <c r="K75">
        <v>1</v>
      </c>
      <c r="L75">
        <v>2</v>
      </c>
      <c r="M75">
        <f>INDEX('Express Worldwide Territory'!$C$7:$S$10,MATCH('Rate Load ExpressWW Territory'!L75,'Express Worldwide Territory'!$A$7:$A$10,0),MATCH("Zone "&amp;'Rate Load ExpressWW Territory'!J75,'Express Worldwide Territory'!$C$6:$S$6,0))*1</f>
        <v>25.48</v>
      </c>
      <c r="N75" t="s">
        <v>162</v>
      </c>
      <c r="O75" t="s">
        <v>23</v>
      </c>
      <c r="P75" t="s">
        <v>18</v>
      </c>
      <c r="R75" t="str">
        <f t="shared" si="1"/>
        <v>('DHL','2024-01-01','2024-01-01','12546','Territory','US',NULL,'EXPRESS WW (DOC) .','Document','O',1,2,25.48,'Flat LB','Avnet_2024',NULL),</v>
      </c>
    </row>
    <row r="76" spans="1:18" x14ac:dyDescent="0.3">
      <c r="A76" t="s">
        <v>15</v>
      </c>
      <c r="B76" t="s">
        <v>21</v>
      </c>
      <c r="C76" t="s">
        <v>21</v>
      </c>
      <c r="D76">
        <v>12546</v>
      </c>
      <c r="E76" t="s">
        <v>531</v>
      </c>
      <c r="F76" t="s">
        <v>17</v>
      </c>
      <c r="G76" t="s">
        <v>18</v>
      </c>
      <c r="H76" t="s">
        <v>527</v>
      </c>
      <c r="I76" t="s">
        <v>179</v>
      </c>
      <c r="J76" t="s">
        <v>176</v>
      </c>
      <c r="K76">
        <v>2</v>
      </c>
      <c r="L76">
        <v>3</v>
      </c>
      <c r="M76">
        <f>INDEX('Express Worldwide Territory'!$C$7:$S$10,MATCH('Rate Load ExpressWW Territory'!L76,'Express Worldwide Territory'!$A$7:$A$10,0),MATCH("Zone "&amp;'Rate Load ExpressWW Territory'!J76,'Express Worldwide Territory'!$C$6:$S$6,0))*1</f>
        <v>28.73</v>
      </c>
      <c r="N76" t="s">
        <v>162</v>
      </c>
      <c r="O76" t="s">
        <v>23</v>
      </c>
      <c r="P76" t="s">
        <v>18</v>
      </c>
      <c r="R76" t="str">
        <f t="shared" si="1"/>
        <v>('DHL','2024-01-01','2024-01-01','12546','Territory','US',NULL,'EXPRESS WW (DOC) .','Document','O',2,3,28.73,'Flat LB','Avnet_2024',NULL),</v>
      </c>
    </row>
    <row r="77" spans="1:18" x14ac:dyDescent="0.3">
      <c r="A77" t="s">
        <v>15</v>
      </c>
      <c r="B77" t="s">
        <v>21</v>
      </c>
      <c r="C77" t="s">
        <v>21</v>
      </c>
      <c r="D77">
        <v>12546</v>
      </c>
      <c r="E77" t="s">
        <v>531</v>
      </c>
      <c r="F77" t="s">
        <v>17</v>
      </c>
      <c r="G77" t="s">
        <v>18</v>
      </c>
      <c r="H77" t="s">
        <v>527</v>
      </c>
      <c r="I77" t="s">
        <v>179</v>
      </c>
      <c r="J77" t="s">
        <v>176</v>
      </c>
      <c r="K77">
        <v>3</v>
      </c>
      <c r="L77">
        <v>4</v>
      </c>
      <c r="M77">
        <f>INDEX('Express Worldwide Territory'!$C$7:$S$10,MATCH('Rate Load ExpressWW Territory'!L77,'Express Worldwide Territory'!$A$7:$A$10,0),MATCH("Zone "&amp;'Rate Load ExpressWW Territory'!J77,'Express Worldwide Territory'!$C$6:$S$6,0))*1</f>
        <v>33.56</v>
      </c>
      <c r="N77" t="s">
        <v>162</v>
      </c>
      <c r="O77" t="s">
        <v>23</v>
      </c>
      <c r="P77" t="s">
        <v>18</v>
      </c>
      <c r="R77" t="str">
        <f t="shared" si="1"/>
        <v>('DHL','2024-01-01','2024-01-01','12546','Territory','US',NULL,'EXPRESS WW (DOC) .','Document','O',3,4,33.56,'Flat LB','Avnet_2024',NULL),</v>
      </c>
    </row>
    <row r="78" spans="1:18" x14ac:dyDescent="0.3">
      <c r="A78" t="s">
        <v>15</v>
      </c>
      <c r="B78" t="s">
        <v>21</v>
      </c>
      <c r="C78" t="s">
        <v>21</v>
      </c>
      <c r="D78">
        <v>12546</v>
      </c>
      <c r="E78" t="s">
        <v>531</v>
      </c>
      <c r="F78" t="s">
        <v>17</v>
      </c>
      <c r="G78" t="s">
        <v>18</v>
      </c>
      <c r="H78" t="s">
        <v>527</v>
      </c>
      <c r="I78" t="s">
        <v>179</v>
      </c>
      <c r="J78" t="s">
        <v>177</v>
      </c>
      <c r="K78">
        <v>0</v>
      </c>
      <c r="L78">
        <v>1</v>
      </c>
      <c r="M78">
        <f>INDEX('Express Worldwide Territory'!$C$7:$S$10,MATCH('Rate Load ExpressWW Territory'!L78,'Express Worldwide Territory'!$A$7:$A$10,0),MATCH("Zone "&amp;'Rate Load ExpressWW Territory'!J78,'Express Worldwide Territory'!$C$6:$S$6,0))*1</f>
        <v>10</v>
      </c>
      <c r="N78" t="s">
        <v>162</v>
      </c>
      <c r="O78" t="s">
        <v>23</v>
      </c>
      <c r="P78" t="s">
        <v>18</v>
      </c>
      <c r="R78" t="str">
        <f t="shared" si="1"/>
        <v>('DHL','2024-01-01','2024-01-01','12546','Territory','US',NULL,'EXPRESS WW (DOC) .','Document','P',0,1,10,'Flat LB','Avnet_2024',NULL),</v>
      </c>
    </row>
    <row r="79" spans="1:18" x14ac:dyDescent="0.3">
      <c r="A79" t="s">
        <v>15</v>
      </c>
      <c r="B79" t="s">
        <v>21</v>
      </c>
      <c r="C79" t="s">
        <v>21</v>
      </c>
      <c r="D79">
        <v>12546</v>
      </c>
      <c r="E79" t="s">
        <v>531</v>
      </c>
      <c r="F79" t="s">
        <v>17</v>
      </c>
      <c r="G79" t="s">
        <v>18</v>
      </c>
      <c r="H79" t="s">
        <v>527</v>
      </c>
      <c r="I79" t="s">
        <v>179</v>
      </c>
      <c r="J79" t="s">
        <v>177</v>
      </c>
      <c r="K79">
        <v>1</v>
      </c>
      <c r="L79">
        <v>2</v>
      </c>
      <c r="M79">
        <f>INDEX('Express Worldwide Territory'!$C$7:$S$10,MATCH('Rate Load ExpressWW Territory'!L79,'Express Worldwide Territory'!$A$7:$A$10,0),MATCH("Zone "&amp;'Rate Load ExpressWW Territory'!J79,'Express Worldwide Territory'!$C$6:$S$6,0))*1</f>
        <v>11.09</v>
      </c>
      <c r="N79" t="s">
        <v>162</v>
      </c>
      <c r="O79" t="s">
        <v>23</v>
      </c>
      <c r="P79" t="s">
        <v>18</v>
      </c>
      <c r="R79" t="str">
        <f t="shared" si="1"/>
        <v>('DHL','2024-01-01','2024-01-01','12546','Territory','US',NULL,'EXPRESS WW (DOC) .','Document','P',1,2,11.09,'Flat LB','Avnet_2024',NULL),</v>
      </c>
    </row>
    <row r="80" spans="1:18" x14ac:dyDescent="0.3">
      <c r="A80" t="s">
        <v>15</v>
      </c>
      <c r="B80" t="s">
        <v>21</v>
      </c>
      <c r="C80" t="s">
        <v>21</v>
      </c>
      <c r="D80">
        <v>12546</v>
      </c>
      <c r="E80" t="s">
        <v>531</v>
      </c>
      <c r="F80" t="s">
        <v>17</v>
      </c>
      <c r="G80" t="s">
        <v>18</v>
      </c>
      <c r="H80" t="s">
        <v>527</v>
      </c>
      <c r="I80" t="s">
        <v>179</v>
      </c>
      <c r="J80" t="s">
        <v>177</v>
      </c>
      <c r="K80">
        <v>2</v>
      </c>
      <c r="L80">
        <v>3</v>
      </c>
      <c r="M80">
        <f>INDEX('Express Worldwide Territory'!$C$7:$S$10,MATCH('Rate Load ExpressWW Territory'!L80,'Express Worldwide Territory'!$A$7:$A$10,0),MATCH("Zone "&amp;'Rate Load ExpressWW Territory'!J80,'Express Worldwide Territory'!$C$6:$S$6,0))*1</f>
        <v>12.19</v>
      </c>
      <c r="N80" t="s">
        <v>162</v>
      </c>
      <c r="O80" t="s">
        <v>23</v>
      </c>
      <c r="P80" t="s">
        <v>18</v>
      </c>
      <c r="R80" t="str">
        <f t="shared" si="1"/>
        <v>('DHL','2024-01-01','2024-01-01','12546','Territory','US',NULL,'EXPRESS WW (DOC) .','Document','P',2,3,12.19,'Flat LB','Avnet_2024',NULL),</v>
      </c>
    </row>
    <row r="81" spans="1:18" x14ac:dyDescent="0.3">
      <c r="A81" t="s">
        <v>15</v>
      </c>
      <c r="B81" t="s">
        <v>21</v>
      </c>
      <c r="C81" t="s">
        <v>21</v>
      </c>
      <c r="D81">
        <v>12546</v>
      </c>
      <c r="E81" t="s">
        <v>531</v>
      </c>
      <c r="F81" t="s">
        <v>17</v>
      </c>
      <c r="G81" t="s">
        <v>18</v>
      </c>
      <c r="H81" t="s">
        <v>527</v>
      </c>
      <c r="I81" t="s">
        <v>179</v>
      </c>
      <c r="J81" t="s">
        <v>177</v>
      </c>
      <c r="K81">
        <v>3</v>
      </c>
      <c r="L81">
        <v>4</v>
      </c>
      <c r="M81">
        <f>INDEX('Express Worldwide Territory'!$C$7:$S$10,MATCH('Rate Load ExpressWW Territory'!L81,'Express Worldwide Territory'!$A$7:$A$10,0),MATCH("Zone "&amp;'Rate Load ExpressWW Territory'!J81,'Express Worldwide Territory'!$C$6:$S$6,0))*1</f>
        <v>13.29</v>
      </c>
      <c r="N81" t="s">
        <v>162</v>
      </c>
      <c r="O81" t="s">
        <v>23</v>
      </c>
      <c r="P81" t="s">
        <v>18</v>
      </c>
      <c r="R81" t="str">
        <f t="shared" si="1"/>
        <v>('DHL','2024-01-01','2024-01-01','12546','Territory','US',NULL,'EXPRESS WW (DOC) .','Document','P',3,4,13.29,'Flat LB','Avnet_2024',NULL),</v>
      </c>
    </row>
    <row r="82" spans="1:18" x14ac:dyDescent="0.3">
      <c r="A82" t="s">
        <v>15</v>
      </c>
      <c r="B82" s="1" t="s">
        <v>21</v>
      </c>
      <c r="C82" s="1" t="s">
        <v>21</v>
      </c>
      <c r="D82">
        <v>12546</v>
      </c>
      <c r="E82" t="s">
        <v>531</v>
      </c>
      <c r="F82" t="s">
        <v>17</v>
      </c>
      <c r="G82" t="s">
        <v>18</v>
      </c>
      <c r="H82" t="s">
        <v>525</v>
      </c>
      <c r="I82" t="s">
        <v>19</v>
      </c>
      <c r="J82" t="s">
        <v>20</v>
      </c>
      <c r="K82">
        <v>0</v>
      </c>
      <c r="L82">
        <v>1</v>
      </c>
      <c r="M82">
        <f>INDEX('Express Worldwide Territory'!$C$14:$S$170,MATCH('Rate Load ExpressWW Territory'!L82,'Express Worldwide Territory'!$B$14:$B$170,0),MATCH("Zone "&amp;'Rate Load ExpressWW Territory'!J82,'Express Worldwide Territory'!$C$13:$S$13,0))*1</f>
        <v>10</v>
      </c>
      <c r="N82" t="s">
        <v>162</v>
      </c>
      <c r="O82" t="s">
        <v>23</v>
      </c>
      <c r="P82" t="s">
        <v>18</v>
      </c>
      <c r="R82" t="str">
        <f t="shared" si="1"/>
        <v>('DHL','2024-01-01','2024-01-01','12546','Territory','US',NULL,'EXPRESS WW (NON-DOC)','Non-Document','A',0,1,10,'Flat LB','Avnet_2024',NULL),</v>
      </c>
    </row>
    <row r="83" spans="1:18" x14ac:dyDescent="0.3">
      <c r="A83" t="s">
        <v>15</v>
      </c>
      <c r="B83" s="1" t="s">
        <v>21</v>
      </c>
      <c r="C83" s="1" t="s">
        <v>21</v>
      </c>
      <c r="D83">
        <v>12546</v>
      </c>
      <c r="E83" t="s">
        <v>531</v>
      </c>
      <c r="F83" t="s">
        <v>17</v>
      </c>
      <c r="G83" t="s">
        <v>18</v>
      </c>
      <c r="H83" t="s">
        <v>525</v>
      </c>
      <c r="I83" t="s">
        <v>19</v>
      </c>
      <c r="J83" t="s">
        <v>20</v>
      </c>
      <c r="K83">
        <v>1</v>
      </c>
      <c r="L83">
        <v>2</v>
      </c>
      <c r="M83">
        <f>INDEX('Express Worldwide Territory'!$C$14:$S$170,MATCH('Rate Load ExpressWW Territory'!L83,'Express Worldwide Territory'!$B$14:$B$170,0),MATCH("Zone "&amp;'Rate Load ExpressWW Territory'!J83,'Express Worldwide Territory'!$C$13:$S$13,0))*1</f>
        <v>11.09</v>
      </c>
      <c r="N83" t="s">
        <v>162</v>
      </c>
      <c r="O83" t="s">
        <v>23</v>
      </c>
      <c r="P83" t="s">
        <v>18</v>
      </c>
      <c r="R83" t="str">
        <f t="shared" si="1"/>
        <v>('DHL','2024-01-01','2024-01-01','12546','Territory','US',NULL,'EXPRESS WW (NON-DOC)','Non-Document','A',1,2,11.09,'Flat LB','Avnet_2024',NULL),</v>
      </c>
    </row>
    <row r="84" spans="1:18" x14ac:dyDescent="0.3">
      <c r="A84" t="s">
        <v>15</v>
      </c>
      <c r="B84" s="1" t="s">
        <v>21</v>
      </c>
      <c r="C84" s="1" t="s">
        <v>21</v>
      </c>
      <c r="D84">
        <v>12546</v>
      </c>
      <c r="E84" t="s">
        <v>531</v>
      </c>
      <c r="F84" t="s">
        <v>17</v>
      </c>
      <c r="G84" t="s">
        <v>18</v>
      </c>
      <c r="H84" t="s">
        <v>525</v>
      </c>
      <c r="I84" t="s">
        <v>19</v>
      </c>
      <c r="J84" t="s">
        <v>20</v>
      </c>
      <c r="K84">
        <v>2</v>
      </c>
      <c r="L84">
        <v>3</v>
      </c>
      <c r="M84">
        <f>INDEX('Express Worldwide Territory'!$C$14:$S$170,MATCH('Rate Load ExpressWW Territory'!L84,'Express Worldwide Territory'!$B$14:$B$170,0),MATCH("Zone "&amp;'Rate Load ExpressWW Territory'!J84,'Express Worldwide Territory'!$C$13:$S$13,0))*1</f>
        <v>12.19</v>
      </c>
      <c r="N84" t="s">
        <v>162</v>
      </c>
      <c r="O84" t="s">
        <v>23</v>
      </c>
      <c r="P84" t="s">
        <v>18</v>
      </c>
      <c r="R84" t="str">
        <f t="shared" si="1"/>
        <v>('DHL','2024-01-01','2024-01-01','12546','Territory','US',NULL,'EXPRESS WW (NON-DOC)','Non-Document','A',2,3,12.19,'Flat LB','Avnet_2024',NULL),</v>
      </c>
    </row>
    <row r="85" spans="1:18" x14ac:dyDescent="0.3">
      <c r="A85" t="s">
        <v>15</v>
      </c>
      <c r="B85" s="1" t="s">
        <v>21</v>
      </c>
      <c r="C85" s="1" t="s">
        <v>21</v>
      </c>
      <c r="D85">
        <v>12546</v>
      </c>
      <c r="E85" t="s">
        <v>531</v>
      </c>
      <c r="F85" t="s">
        <v>17</v>
      </c>
      <c r="G85" t="s">
        <v>18</v>
      </c>
      <c r="H85" t="s">
        <v>525</v>
      </c>
      <c r="I85" t="s">
        <v>19</v>
      </c>
      <c r="J85" t="s">
        <v>20</v>
      </c>
      <c r="K85">
        <v>3</v>
      </c>
      <c r="L85">
        <v>4</v>
      </c>
      <c r="M85">
        <f>INDEX('Express Worldwide Territory'!$C$14:$S$170,MATCH('Rate Load ExpressWW Territory'!L85,'Express Worldwide Territory'!$B$14:$B$170,0),MATCH("Zone "&amp;'Rate Load ExpressWW Territory'!J85,'Express Worldwide Territory'!$C$13:$S$13,0))*1</f>
        <v>13.29</v>
      </c>
      <c r="N85" t="s">
        <v>162</v>
      </c>
      <c r="O85" t="s">
        <v>23</v>
      </c>
      <c r="P85" t="s">
        <v>18</v>
      </c>
      <c r="R85" t="str">
        <f t="shared" si="1"/>
        <v>('DHL','2024-01-01','2024-01-01','12546','Territory','US',NULL,'EXPRESS WW (NON-DOC)','Non-Document','A',3,4,13.29,'Flat LB','Avnet_2024',NULL),</v>
      </c>
    </row>
    <row r="86" spans="1:18" x14ac:dyDescent="0.3">
      <c r="A86" t="s">
        <v>15</v>
      </c>
      <c r="B86" s="1" t="s">
        <v>21</v>
      </c>
      <c r="C86" s="1" t="s">
        <v>21</v>
      </c>
      <c r="D86">
        <v>12546</v>
      </c>
      <c r="E86" t="s">
        <v>531</v>
      </c>
      <c r="F86" t="s">
        <v>17</v>
      </c>
      <c r="G86" t="s">
        <v>18</v>
      </c>
      <c r="H86" t="s">
        <v>525</v>
      </c>
      <c r="I86" t="s">
        <v>19</v>
      </c>
      <c r="J86" t="s">
        <v>20</v>
      </c>
      <c r="K86">
        <v>4</v>
      </c>
      <c r="L86">
        <v>5</v>
      </c>
      <c r="M86">
        <f>INDEX('Express Worldwide Territory'!$C$14:$S$170,MATCH('Rate Load ExpressWW Territory'!L86,'Express Worldwide Territory'!$B$14:$B$170,0),MATCH("Zone "&amp;'Rate Load ExpressWW Territory'!J86,'Express Worldwide Territory'!$C$13:$S$13,0))*1</f>
        <v>14.38</v>
      </c>
      <c r="N86" t="s">
        <v>162</v>
      </c>
      <c r="O86" t="s">
        <v>23</v>
      </c>
      <c r="P86" t="s">
        <v>18</v>
      </c>
      <c r="R86" t="str">
        <f t="shared" si="1"/>
        <v>('DHL','2024-01-01','2024-01-01','12546','Territory','US',NULL,'EXPRESS WW (NON-DOC)','Non-Document','A',4,5,14.38,'Flat LB','Avnet_2024',NULL),</v>
      </c>
    </row>
    <row r="87" spans="1:18" x14ac:dyDescent="0.3">
      <c r="A87" t="s">
        <v>15</v>
      </c>
      <c r="B87" s="1" t="s">
        <v>21</v>
      </c>
      <c r="C87" s="1" t="s">
        <v>21</v>
      </c>
      <c r="D87">
        <v>12546</v>
      </c>
      <c r="E87" t="s">
        <v>531</v>
      </c>
      <c r="F87" t="s">
        <v>17</v>
      </c>
      <c r="G87" t="s">
        <v>18</v>
      </c>
      <c r="H87" t="s">
        <v>525</v>
      </c>
      <c r="I87" t="s">
        <v>19</v>
      </c>
      <c r="J87" t="s">
        <v>20</v>
      </c>
      <c r="K87">
        <v>5</v>
      </c>
      <c r="L87">
        <v>6</v>
      </c>
      <c r="M87">
        <f>INDEX('Express Worldwide Territory'!$C$14:$S$170,MATCH('Rate Load ExpressWW Territory'!L87,'Express Worldwide Territory'!$B$14:$B$170,0),MATCH("Zone "&amp;'Rate Load ExpressWW Territory'!J87,'Express Worldwide Territory'!$C$13:$S$13,0))*1</f>
        <v>15.43</v>
      </c>
      <c r="N87" t="s">
        <v>162</v>
      </c>
      <c r="O87" t="s">
        <v>23</v>
      </c>
      <c r="P87" t="s">
        <v>18</v>
      </c>
      <c r="R87" t="str">
        <f t="shared" si="1"/>
        <v>('DHL','2024-01-01','2024-01-01','12546','Territory','US',NULL,'EXPRESS WW (NON-DOC)','Non-Document','A',5,6,15.43,'Flat LB','Avnet_2024',NULL),</v>
      </c>
    </row>
    <row r="88" spans="1:18" x14ac:dyDescent="0.3">
      <c r="A88" t="s">
        <v>15</v>
      </c>
      <c r="B88" s="1" t="s">
        <v>21</v>
      </c>
      <c r="C88" s="1" t="s">
        <v>21</v>
      </c>
      <c r="D88">
        <v>12546</v>
      </c>
      <c r="E88" t="s">
        <v>531</v>
      </c>
      <c r="F88" t="s">
        <v>17</v>
      </c>
      <c r="G88" t="s">
        <v>18</v>
      </c>
      <c r="H88" t="s">
        <v>525</v>
      </c>
      <c r="I88" t="s">
        <v>19</v>
      </c>
      <c r="J88" t="s">
        <v>20</v>
      </c>
      <c r="K88">
        <v>6</v>
      </c>
      <c r="L88">
        <v>7</v>
      </c>
      <c r="M88">
        <f>INDEX('Express Worldwide Territory'!$C$14:$S$170,MATCH('Rate Load ExpressWW Territory'!L88,'Express Worldwide Territory'!$B$14:$B$170,0),MATCH("Zone "&amp;'Rate Load ExpressWW Territory'!J88,'Express Worldwide Territory'!$C$13:$S$13,0))*1</f>
        <v>16.47</v>
      </c>
      <c r="N88" t="s">
        <v>162</v>
      </c>
      <c r="O88" t="s">
        <v>23</v>
      </c>
      <c r="P88" t="s">
        <v>18</v>
      </c>
      <c r="R88" t="str">
        <f t="shared" si="1"/>
        <v>('DHL','2024-01-01','2024-01-01','12546','Territory','US',NULL,'EXPRESS WW (NON-DOC)','Non-Document','A',6,7,16.47,'Flat LB','Avnet_2024',NULL),</v>
      </c>
    </row>
    <row r="89" spans="1:18" x14ac:dyDescent="0.3">
      <c r="A89" t="s">
        <v>15</v>
      </c>
      <c r="B89" s="1" t="s">
        <v>21</v>
      </c>
      <c r="C89" s="1" t="s">
        <v>21</v>
      </c>
      <c r="D89">
        <v>12546</v>
      </c>
      <c r="E89" t="s">
        <v>531</v>
      </c>
      <c r="F89" t="s">
        <v>17</v>
      </c>
      <c r="G89" t="s">
        <v>18</v>
      </c>
      <c r="H89" t="s">
        <v>525</v>
      </c>
      <c r="I89" t="s">
        <v>19</v>
      </c>
      <c r="J89" t="s">
        <v>20</v>
      </c>
      <c r="K89">
        <v>7</v>
      </c>
      <c r="L89">
        <v>8</v>
      </c>
      <c r="M89">
        <f>INDEX('Express Worldwide Territory'!$C$14:$S$170,MATCH('Rate Load ExpressWW Territory'!L89,'Express Worldwide Territory'!$B$14:$B$170,0),MATCH("Zone "&amp;'Rate Load ExpressWW Territory'!J89,'Express Worldwide Territory'!$C$13:$S$13,0))*1</f>
        <v>17.510000000000002</v>
      </c>
      <c r="N89" t="s">
        <v>162</v>
      </c>
      <c r="O89" t="s">
        <v>23</v>
      </c>
      <c r="P89" t="s">
        <v>18</v>
      </c>
      <c r="R89" t="str">
        <f t="shared" si="1"/>
        <v>('DHL','2024-01-01','2024-01-01','12546','Territory','US',NULL,'EXPRESS WW (NON-DOC)','Non-Document','A',7,8,17.51,'Flat LB','Avnet_2024',NULL),</v>
      </c>
    </row>
    <row r="90" spans="1:18" x14ac:dyDescent="0.3">
      <c r="A90" t="s">
        <v>15</v>
      </c>
      <c r="B90" s="1" t="s">
        <v>21</v>
      </c>
      <c r="C90" s="1" t="s">
        <v>21</v>
      </c>
      <c r="D90">
        <v>12546</v>
      </c>
      <c r="E90" t="s">
        <v>531</v>
      </c>
      <c r="F90" t="s">
        <v>17</v>
      </c>
      <c r="G90" t="s">
        <v>18</v>
      </c>
      <c r="H90" t="s">
        <v>525</v>
      </c>
      <c r="I90" t="s">
        <v>19</v>
      </c>
      <c r="J90" t="s">
        <v>20</v>
      </c>
      <c r="K90">
        <v>8</v>
      </c>
      <c r="L90">
        <v>9</v>
      </c>
      <c r="M90">
        <f>INDEX('Express Worldwide Territory'!$C$14:$S$170,MATCH('Rate Load ExpressWW Territory'!L90,'Express Worldwide Territory'!$B$14:$B$170,0),MATCH("Zone "&amp;'Rate Load ExpressWW Territory'!J90,'Express Worldwide Territory'!$C$13:$S$13,0))*1</f>
        <v>18.54</v>
      </c>
      <c r="N90" t="s">
        <v>162</v>
      </c>
      <c r="O90" t="s">
        <v>23</v>
      </c>
      <c r="P90" t="s">
        <v>18</v>
      </c>
      <c r="R90" t="str">
        <f t="shared" si="1"/>
        <v>('DHL','2024-01-01','2024-01-01','12546','Territory','US',NULL,'EXPRESS WW (NON-DOC)','Non-Document','A',8,9,18.54,'Flat LB','Avnet_2024',NULL),</v>
      </c>
    </row>
    <row r="91" spans="1:18" x14ac:dyDescent="0.3">
      <c r="A91" t="s">
        <v>15</v>
      </c>
      <c r="B91" s="1" t="s">
        <v>21</v>
      </c>
      <c r="C91" s="1" t="s">
        <v>21</v>
      </c>
      <c r="D91">
        <v>12546</v>
      </c>
      <c r="E91" t="s">
        <v>531</v>
      </c>
      <c r="F91" t="s">
        <v>17</v>
      </c>
      <c r="G91" t="s">
        <v>18</v>
      </c>
      <c r="H91" t="s">
        <v>525</v>
      </c>
      <c r="I91" t="s">
        <v>19</v>
      </c>
      <c r="J91" t="s">
        <v>20</v>
      </c>
      <c r="K91">
        <v>9</v>
      </c>
      <c r="L91">
        <v>10</v>
      </c>
      <c r="M91">
        <f>INDEX('Express Worldwide Territory'!$C$14:$S$170,MATCH('Rate Load ExpressWW Territory'!L91,'Express Worldwide Territory'!$B$14:$B$170,0),MATCH("Zone "&amp;'Rate Load ExpressWW Territory'!J91,'Express Worldwide Territory'!$C$13:$S$13,0))*1</f>
        <v>19.579999999999998</v>
      </c>
      <c r="N91" t="s">
        <v>162</v>
      </c>
      <c r="O91" t="s">
        <v>23</v>
      </c>
      <c r="P91" t="s">
        <v>18</v>
      </c>
      <c r="R91" t="str">
        <f t="shared" si="1"/>
        <v>('DHL','2024-01-01','2024-01-01','12546','Territory','US',NULL,'EXPRESS WW (NON-DOC)','Non-Document','A',9,10,19.58,'Flat LB','Avnet_2024',NULL),</v>
      </c>
    </row>
    <row r="92" spans="1:18" x14ac:dyDescent="0.3">
      <c r="A92" t="s">
        <v>15</v>
      </c>
      <c r="B92" s="1" t="s">
        <v>21</v>
      </c>
      <c r="C92" s="1" t="s">
        <v>21</v>
      </c>
      <c r="D92">
        <v>12546</v>
      </c>
      <c r="E92" t="s">
        <v>531</v>
      </c>
      <c r="F92" t="s">
        <v>17</v>
      </c>
      <c r="G92" t="s">
        <v>18</v>
      </c>
      <c r="H92" t="s">
        <v>525</v>
      </c>
      <c r="I92" t="s">
        <v>19</v>
      </c>
      <c r="J92" t="s">
        <v>20</v>
      </c>
      <c r="K92">
        <v>10</v>
      </c>
      <c r="L92">
        <v>11</v>
      </c>
      <c r="M92">
        <f>INDEX('Express Worldwide Territory'!$C$14:$S$170,MATCH('Rate Load ExpressWW Territory'!L92,'Express Worldwide Territory'!$B$14:$B$170,0),MATCH("Zone "&amp;'Rate Load ExpressWW Territory'!J92,'Express Worldwide Territory'!$C$13:$S$13,0))*1</f>
        <v>20.440000000000001</v>
      </c>
      <c r="N92" t="s">
        <v>162</v>
      </c>
      <c r="O92" t="s">
        <v>23</v>
      </c>
      <c r="P92" t="s">
        <v>18</v>
      </c>
      <c r="R92" t="str">
        <f t="shared" si="1"/>
        <v>('DHL','2024-01-01','2024-01-01','12546','Territory','US',NULL,'EXPRESS WW (NON-DOC)','Non-Document','A',10,11,20.44,'Flat LB','Avnet_2024',NULL),</v>
      </c>
    </row>
    <row r="93" spans="1:18" x14ac:dyDescent="0.3">
      <c r="A93" t="s">
        <v>15</v>
      </c>
      <c r="B93" s="1" t="s">
        <v>21</v>
      </c>
      <c r="C93" s="1" t="s">
        <v>21</v>
      </c>
      <c r="D93">
        <v>12546</v>
      </c>
      <c r="E93" t="s">
        <v>531</v>
      </c>
      <c r="F93" t="s">
        <v>17</v>
      </c>
      <c r="G93" t="s">
        <v>18</v>
      </c>
      <c r="H93" t="s">
        <v>525</v>
      </c>
      <c r="I93" t="s">
        <v>19</v>
      </c>
      <c r="J93" t="s">
        <v>20</v>
      </c>
      <c r="K93">
        <v>11</v>
      </c>
      <c r="L93">
        <v>12</v>
      </c>
      <c r="M93">
        <f>INDEX('Express Worldwide Territory'!$C$14:$S$170,MATCH('Rate Load ExpressWW Territory'!L93,'Express Worldwide Territory'!$B$14:$B$170,0),MATCH("Zone "&amp;'Rate Load ExpressWW Territory'!J93,'Express Worldwide Territory'!$C$13:$S$13,0))*1</f>
        <v>21.3</v>
      </c>
      <c r="N93" t="s">
        <v>162</v>
      </c>
      <c r="O93" t="s">
        <v>23</v>
      </c>
      <c r="P93" t="s">
        <v>18</v>
      </c>
      <c r="R93" t="str">
        <f t="shared" si="1"/>
        <v>('DHL','2024-01-01','2024-01-01','12546','Territory','US',NULL,'EXPRESS WW (NON-DOC)','Non-Document','A',11,12,21.3,'Flat LB','Avnet_2024',NULL),</v>
      </c>
    </row>
    <row r="94" spans="1:18" x14ac:dyDescent="0.3">
      <c r="A94" t="s">
        <v>15</v>
      </c>
      <c r="B94" s="1" t="s">
        <v>21</v>
      </c>
      <c r="C94" s="1" t="s">
        <v>21</v>
      </c>
      <c r="D94">
        <v>12546</v>
      </c>
      <c r="E94" t="s">
        <v>531</v>
      </c>
      <c r="F94" t="s">
        <v>17</v>
      </c>
      <c r="G94" t="s">
        <v>18</v>
      </c>
      <c r="H94" t="s">
        <v>525</v>
      </c>
      <c r="I94" t="s">
        <v>19</v>
      </c>
      <c r="J94" t="s">
        <v>20</v>
      </c>
      <c r="K94">
        <v>12</v>
      </c>
      <c r="L94">
        <v>13</v>
      </c>
      <c r="M94">
        <f>INDEX('Express Worldwide Territory'!$C$14:$S$170,MATCH('Rate Load ExpressWW Territory'!L94,'Express Worldwide Territory'!$B$14:$B$170,0),MATCH("Zone "&amp;'Rate Load ExpressWW Territory'!J94,'Express Worldwide Territory'!$C$13:$S$13,0))*1</f>
        <v>22.16</v>
      </c>
      <c r="N94" t="s">
        <v>162</v>
      </c>
      <c r="O94" t="s">
        <v>23</v>
      </c>
      <c r="P94" t="s">
        <v>18</v>
      </c>
      <c r="R94" t="str">
        <f t="shared" si="1"/>
        <v>('DHL','2024-01-01','2024-01-01','12546','Territory','US',NULL,'EXPRESS WW (NON-DOC)','Non-Document','A',12,13,22.16,'Flat LB','Avnet_2024',NULL),</v>
      </c>
    </row>
    <row r="95" spans="1:18" x14ac:dyDescent="0.3">
      <c r="A95" t="s">
        <v>15</v>
      </c>
      <c r="B95" s="1" t="s">
        <v>21</v>
      </c>
      <c r="C95" s="1" t="s">
        <v>21</v>
      </c>
      <c r="D95">
        <v>12546</v>
      </c>
      <c r="E95" t="s">
        <v>531</v>
      </c>
      <c r="F95" t="s">
        <v>17</v>
      </c>
      <c r="G95" t="s">
        <v>18</v>
      </c>
      <c r="H95" t="s">
        <v>525</v>
      </c>
      <c r="I95" t="s">
        <v>19</v>
      </c>
      <c r="J95" t="s">
        <v>20</v>
      </c>
      <c r="K95">
        <v>13</v>
      </c>
      <c r="L95">
        <v>14</v>
      </c>
      <c r="M95">
        <f>INDEX('Express Worldwide Territory'!$C$14:$S$170,MATCH('Rate Load ExpressWW Territory'!L95,'Express Worldwide Territory'!$B$14:$B$170,0),MATCH("Zone "&amp;'Rate Load ExpressWW Territory'!J95,'Express Worldwide Territory'!$C$13:$S$13,0))*1</f>
        <v>23.02</v>
      </c>
      <c r="N95" t="s">
        <v>162</v>
      </c>
      <c r="O95" t="s">
        <v>23</v>
      </c>
      <c r="P95" t="s">
        <v>18</v>
      </c>
      <c r="R95" t="str">
        <f t="shared" si="1"/>
        <v>('DHL','2024-01-01','2024-01-01','12546','Territory','US',NULL,'EXPRESS WW (NON-DOC)','Non-Document','A',13,14,23.02,'Flat LB','Avnet_2024',NULL),</v>
      </c>
    </row>
    <row r="96" spans="1:18" x14ac:dyDescent="0.3">
      <c r="A96" t="s">
        <v>15</v>
      </c>
      <c r="B96" s="1" t="s">
        <v>21</v>
      </c>
      <c r="C96" s="1" t="s">
        <v>21</v>
      </c>
      <c r="D96">
        <v>12546</v>
      </c>
      <c r="E96" t="s">
        <v>531</v>
      </c>
      <c r="F96" t="s">
        <v>17</v>
      </c>
      <c r="G96" t="s">
        <v>18</v>
      </c>
      <c r="H96" t="s">
        <v>525</v>
      </c>
      <c r="I96" t="s">
        <v>19</v>
      </c>
      <c r="J96" t="s">
        <v>20</v>
      </c>
      <c r="K96">
        <v>14</v>
      </c>
      <c r="L96">
        <v>15</v>
      </c>
      <c r="M96">
        <f>INDEX('Express Worldwide Territory'!$C$14:$S$170,MATCH('Rate Load ExpressWW Territory'!L96,'Express Worldwide Territory'!$B$14:$B$170,0),MATCH("Zone "&amp;'Rate Load ExpressWW Territory'!J96,'Express Worldwide Territory'!$C$13:$S$13,0))*1</f>
        <v>23.88</v>
      </c>
      <c r="N96" t="s">
        <v>162</v>
      </c>
      <c r="O96" t="s">
        <v>23</v>
      </c>
      <c r="P96" t="s">
        <v>18</v>
      </c>
      <c r="R96" t="str">
        <f t="shared" si="1"/>
        <v>('DHL','2024-01-01','2024-01-01','12546','Territory','US',NULL,'EXPRESS WW (NON-DOC)','Non-Document','A',14,15,23.88,'Flat LB','Avnet_2024',NULL),</v>
      </c>
    </row>
    <row r="97" spans="1:18" x14ac:dyDescent="0.3">
      <c r="A97" t="s">
        <v>15</v>
      </c>
      <c r="B97" s="1" t="s">
        <v>21</v>
      </c>
      <c r="C97" s="1" t="s">
        <v>21</v>
      </c>
      <c r="D97">
        <v>12546</v>
      </c>
      <c r="E97" t="s">
        <v>531</v>
      </c>
      <c r="F97" t="s">
        <v>17</v>
      </c>
      <c r="G97" t="s">
        <v>18</v>
      </c>
      <c r="H97" t="s">
        <v>525</v>
      </c>
      <c r="I97" t="s">
        <v>19</v>
      </c>
      <c r="J97" t="s">
        <v>20</v>
      </c>
      <c r="K97">
        <v>15</v>
      </c>
      <c r="L97">
        <v>16</v>
      </c>
      <c r="M97">
        <f>INDEX('Express Worldwide Territory'!$C$14:$S$170,MATCH('Rate Load ExpressWW Territory'!L97,'Express Worldwide Territory'!$B$14:$B$170,0),MATCH("Zone "&amp;'Rate Load ExpressWW Territory'!J97,'Express Worldwide Territory'!$C$13:$S$13,0))*1</f>
        <v>24.74</v>
      </c>
      <c r="N97" t="s">
        <v>162</v>
      </c>
      <c r="O97" t="s">
        <v>23</v>
      </c>
      <c r="P97" t="s">
        <v>18</v>
      </c>
      <c r="R97" t="str">
        <f t="shared" si="1"/>
        <v>('DHL','2024-01-01','2024-01-01','12546','Territory','US',NULL,'EXPRESS WW (NON-DOC)','Non-Document','A',15,16,24.74,'Flat LB','Avnet_2024',NULL),</v>
      </c>
    </row>
    <row r="98" spans="1:18" x14ac:dyDescent="0.3">
      <c r="A98" t="s">
        <v>15</v>
      </c>
      <c r="B98" s="1" t="s">
        <v>21</v>
      </c>
      <c r="C98" s="1" t="s">
        <v>21</v>
      </c>
      <c r="D98">
        <v>12546</v>
      </c>
      <c r="E98" t="s">
        <v>531</v>
      </c>
      <c r="F98" t="s">
        <v>17</v>
      </c>
      <c r="G98" t="s">
        <v>18</v>
      </c>
      <c r="H98" t="s">
        <v>525</v>
      </c>
      <c r="I98" t="s">
        <v>19</v>
      </c>
      <c r="J98" t="s">
        <v>20</v>
      </c>
      <c r="K98">
        <v>16</v>
      </c>
      <c r="L98">
        <v>17</v>
      </c>
      <c r="M98">
        <f>INDEX('Express Worldwide Territory'!$C$14:$S$170,MATCH('Rate Load ExpressWW Territory'!L98,'Express Worldwide Territory'!$B$14:$B$170,0),MATCH("Zone "&amp;'Rate Load ExpressWW Territory'!J98,'Express Worldwide Territory'!$C$13:$S$13,0))*1</f>
        <v>25.6</v>
      </c>
      <c r="N98" t="s">
        <v>162</v>
      </c>
      <c r="O98" t="s">
        <v>23</v>
      </c>
      <c r="P98" t="s">
        <v>18</v>
      </c>
      <c r="R98" t="str">
        <f t="shared" si="1"/>
        <v>('DHL','2024-01-01','2024-01-01','12546','Territory','US',NULL,'EXPRESS WW (NON-DOC)','Non-Document','A',16,17,25.6,'Flat LB','Avnet_2024',NULL),</v>
      </c>
    </row>
    <row r="99" spans="1:18" x14ac:dyDescent="0.3">
      <c r="A99" t="s">
        <v>15</v>
      </c>
      <c r="B99" s="1" t="s">
        <v>21</v>
      </c>
      <c r="C99" s="1" t="s">
        <v>21</v>
      </c>
      <c r="D99">
        <v>12546</v>
      </c>
      <c r="E99" t="s">
        <v>531</v>
      </c>
      <c r="F99" t="s">
        <v>17</v>
      </c>
      <c r="G99" t="s">
        <v>18</v>
      </c>
      <c r="H99" t="s">
        <v>525</v>
      </c>
      <c r="I99" t="s">
        <v>19</v>
      </c>
      <c r="J99" t="s">
        <v>20</v>
      </c>
      <c r="K99">
        <v>17</v>
      </c>
      <c r="L99">
        <v>18</v>
      </c>
      <c r="M99">
        <f>INDEX('Express Worldwide Territory'!$C$14:$S$170,MATCH('Rate Load ExpressWW Territory'!L99,'Express Worldwide Territory'!$B$14:$B$170,0),MATCH("Zone "&amp;'Rate Load ExpressWW Territory'!J99,'Express Worldwide Territory'!$C$13:$S$13,0))*1</f>
        <v>26.46</v>
      </c>
      <c r="N99" t="s">
        <v>162</v>
      </c>
      <c r="O99" t="s">
        <v>23</v>
      </c>
      <c r="P99" t="s">
        <v>18</v>
      </c>
      <c r="R99" t="str">
        <f t="shared" si="1"/>
        <v>('DHL','2024-01-01','2024-01-01','12546','Territory','US',NULL,'EXPRESS WW (NON-DOC)','Non-Document','A',17,18,26.46,'Flat LB','Avnet_2024',NULL),</v>
      </c>
    </row>
    <row r="100" spans="1:18" x14ac:dyDescent="0.3">
      <c r="A100" t="s">
        <v>15</v>
      </c>
      <c r="B100" s="1" t="s">
        <v>21</v>
      </c>
      <c r="C100" s="1" t="s">
        <v>21</v>
      </c>
      <c r="D100">
        <v>12546</v>
      </c>
      <c r="E100" t="s">
        <v>531</v>
      </c>
      <c r="F100" t="s">
        <v>17</v>
      </c>
      <c r="G100" t="s">
        <v>18</v>
      </c>
      <c r="H100" t="s">
        <v>525</v>
      </c>
      <c r="I100" t="s">
        <v>19</v>
      </c>
      <c r="J100" t="s">
        <v>20</v>
      </c>
      <c r="K100">
        <v>18</v>
      </c>
      <c r="L100">
        <v>19</v>
      </c>
      <c r="M100">
        <f>INDEX('Express Worldwide Territory'!$C$14:$S$170,MATCH('Rate Load ExpressWW Territory'!L100,'Express Worldwide Territory'!$B$14:$B$170,0),MATCH("Zone "&amp;'Rate Load ExpressWW Territory'!J100,'Express Worldwide Territory'!$C$13:$S$13,0))*1</f>
        <v>27.32</v>
      </c>
      <c r="N100" t="s">
        <v>162</v>
      </c>
      <c r="O100" t="s">
        <v>23</v>
      </c>
      <c r="P100" t="s">
        <v>18</v>
      </c>
      <c r="R100" t="str">
        <f t="shared" si="1"/>
        <v>('DHL','2024-01-01','2024-01-01','12546','Territory','US',NULL,'EXPRESS WW (NON-DOC)','Non-Document','A',18,19,27.32,'Flat LB','Avnet_2024',NULL),</v>
      </c>
    </row>
    <row r="101" spans="1:18" x14ac:dyDescent="0.3">
      <c r="A101" t="s">
        <v>15</v>
      </c>
      <c r="B101" s="1" t="s">
        <v>21</v>
      </c>
      <c r="C101" s="1" t="s">
        <v>21</v>
      </c>
      <c r="D101">
        <v>12546</v>
      </c>
      <c r="E101" t="s">
        <v>531</v>
      </c>
      <c r="F101" t="s">
        <v>17</v>
      </c>
      <c r="G101" t="s">
        <v>18</v>
      </c>
      <c r="H101" t="s">
        <v>525</v>
      </c>
      <c r="I101" t="s">
        <v>19</v>
      </c>
      <c r="J101" t="s">
        <v>20</v>
      </c>
      <c r="K101">
        <v>19</v>
      </c>
      <c r="L101">
        <v>20</v>
      </c>
      <c r="M101">
        <f>INDEX('Express Worldwide Territory'!$C$14:$S$170,MATCH('Rate Load ExpressWW Territory'!L101,'Express Worldwide Territory'!$B$14:$B$170,0),MATCH("Zone "&amp;'Rate Load ExpressWW Territory'!J101,'Express Worldwide Territory'!$C$13:$S$13,0))*1</f>
        <v>28.18</v>
      </c>
      <c r="N101" t="s">
        <v>162</v>
      </c>
      <c r="O101" t="s">
        <v>23</v>
      </c>
      <c r="P101" t="s">
        <v>18</v>
      </c>
      <c r="R101" t="str">
        <f t="shared" si="1"/>
        <v>('DHL','2024-01-01','2024-01-01','12546','Territory','US',NULL,'EXPRESS WW (NON-DOC)','Non-Document','A',19,20,28.18,'Flat LB','Avnet_2024',NULL),</v>
      </c>
    </row>
    <row r="102" spans="1:18" x14ac:dyDescent="0.3">
      <c r="A102" t="s">
        <v>15</v>
      </c>
      <c r="B102" s="1" t="s">
        <v>21</v>
      </c>
      <c r="C102" s="1" t="s">
        <v>21</v>
      </c>
      <c r="D102">
        <v>12546</v>
      </c>
      <c r="E102" t="s">
        <v>531</v>
      </c>
      <c r="F102" t="s">
        <v>17</v>
      </c>
      <c r="G102" t="s">
        <v>18</v>
      </c>
      <c r="H102" t="s">
        <v>525</v>
      </c>
      <c r="I102" t="s">
        <v>19</v>
      </c>
      <c r="J102" t="s">
        <v>20</v>
      </c>
      <c r="K102">
        <v>20</v>
      </c>
      <c r="L102">
        <v>21</v>
      </c>
      <c r="M102">
        <f>INDEX('Express Worldwide Territory'!$C$14:$S$170,MATCH('Rate Load ExpressWW Territory'!L102,'Express Worldwide Territory'!$B$14:$B$170,0),MATCH("Zone "&amp;'Rate Load ExpressWW Territory'!J102,'Express Worldwide Territory'!$C$13:$S$13,0))*1</f>
        <v>29.18</v>
      </c>
      <c r="N102" t="s">
        <v>162</v>
      </c>
      <c r="O102" t="s">
        <v>23</v>
      </c>
      <c r="P102" t="s">
        <v>18</v>
      </c>
      <c r="R102" t="str">
        <f t="shared" si="1"/>
        <v>('DHL','2024-01-01','2024-01-01','12546','Territory','US',NULL,'EXPRESS WW (NON-DOC)','Non-Document','A',20,21,29.18,'Flat LB','Avnet_2024',NULL),</v>
      </c>
    </row>
    <row r="103" spans="1:18" x14ac:dyDescent="0.3">
      <c r="A103" t="s">
        <v>15</v>
      </c>
      <c r="B103" s="1" t="s">
        <v>21</v>
      </c>
      <c r="C103" s="1" t="s">
        <v>21</v>
      </c>
      <c r="D103">
        <v>12546</v>
      </c>
      <c r="E103" t="s">
        <v>531</v>
      </c>
      <c r="F103" t="s">
        <v>17</v>
      </c>
      <c r="G103" t="s">
        <v>18</v>
      </c>
      <c r="H103" t="s">
        <v>525</v>
      </c>
      <c r="I103" t="s">
        <v>19</v>
      </c>
      <c r="J103" t="s">
        <v>20</v>
      </c>
      <c r="K103">
        <v>21</v>
      </c>
      <c r="L103">
        <v>22</v>
      </c>
      <c r="M103">
        <f>INDEX('Express Worldwide Territory'!$C$14:$S$170,MATCH('Rate Load ExpressWW Territory'!L103,'Express Worldwide Territory'!$B$14:$B$170,0),MATCH("Zone "&amp;'Rate Load ExpressWW Territory'!J103,'Express Worldwide Territory'!$C$13:$S$13,0))*1</f>
        <v>30.18</v>
      </c>
      <c r="N103" t="s">
        <v>162</v>
      </c>
      <c r="O103" t="s">
        <v>23</v>
      </c>
      <c r="P103" t="s">
        <v>18</v>
      </c>
      <c r="R103" t="str">
        <f t="shared" si="1"/>
        <v>('DHL','2024-01-01','2024-01-01','12546','Territory','US',NULL,'EXPRESS WW (NON-DOC)','Non-Document','A',21,22,30.18,'Flat LB','Avnet_2024',NULL),</v>
      </c>
    </row>
    <row r="104" spans="1:18" x14ac:dyDescent="0.3">
      <c r="A104" t="s">
        <v>15</v>
      </c>
      <c r="B104" s="1" t="s">
        <v>21</v>
      </c>
      <c r="C104" s="1" t="s">
        <v>21</v>
      </c>
      <c r="D104">
        <v>12546</v>
      </c>
      <c r="E104" t="s">
        <v>531</v>
      </c>
      <c r="F104" t="s">
        <v>17</v>
      </c>
      <c r="G104" t="s">
        <v>18</v>
      </c>
      <c r="H104" t="s">
        <v>525</v>
      </c>
      <c r="I104" t="s">
        <v>19</v>
      </c>
      <c r="J104" t="s">
        <v>20</v>
      </c>
      <c r="K104">
        <v>22</v>
      </c>
      <c r="L104">
        <v>23</v>
      </c>
      <c r="M104">
        <f>INDEX('Express Worldwide Territory'!$C$14:$S$170,MATCH('Rate Load ExpressWW Territory'!L104,'Express Worldwide Territory'!$B$14:$B$170,0),MATCH("Zone "&amp;'Rate Load ExpressWW Territory'!J104,'Express Worldwide Territory'!$C$13:$S$13,0))*1</f>
        <v>31.18</v>
      </c>
      <c r="N104" t="s">
        <v>162</v>
      </c>
      <c r="O104" t="s">
        <v>23</v>
      </c>
      <c r="P104" t="s">
        <v>18</v>
      </c>
      <c r="R104" t="str">
        <f t="shared" si="1"/>
        <v>('DHL','2024-01-01','2024-01-01','12546','Territory','US',NULL,'EXPRESS WW (NON-DOC)','Non-Document','A',22,23,31.18,'Flat LB','Avnet_2024',NULL),</v>
      </c>
    </row>
    <row r="105" spans="1:18" x14ac:dyDescent="0.3">
      <c r="A105" t="s">
        <v>15</v>
      </c>
      <c r="B105" s="1" t="s">
        <v>21</v>
      </c>
      <c r="C105" s="1" t="s">
        <v>21</v>
      </c>
      <c r="D105">
        <v>12546</v>
      </c>
      <c r="E105" t="s">
        <v>531</v>
      </c>
      <c r="F105" t="s">
        <v>17</v>
      </c>
      <c r="G105" t="s">
        <v>18</v>
      </c>
      <c r="H105" t="s">
        <v>525</v>
      </c>
      <c r="I105" t="s">
        <v>19</v>
      </c>
      <c r="J105" t="s">
        <v>20</v>
      </c>
      <c r="K105">
        <v>23</v>
      </c>
      <c r="L105">
        <v>24</v>
      </c>
      <c r="M105">
        <f>INDEX('Express Worldwide Territory'!$C$14:$S$170,MATCH('Rate Load ExpressWW Territory'!L105,'Express Worldwide Territory'!$B$14:$B$170,0),MATCH("Zone "&amp;'Rate Load ExpressWW Territory'!J105,'Express Worldwide Territory'!$C$13:$S$13,0))*1</f>
        <v>32.18</v>
      </c>
      <c r="N105" t="s">
        <v>162</v>
      </c>
      <c r="O105" t="s">
        <v>23</v>
      </c>
      <c r="P105" t="s">
        <v>18</v>
      </c>
      <c r="R105" t="str">
        <f t="shared" si="1"/>
        <v>('DHL','2024-01-01','2024-01-01','12546','Territory','US',NULL,'EXPRESS WW (NON-DOC)','Non-Document','A',23,24,32.18,'Flat LB','Avnet_2024',NULL),</v>
      </c>
    </row>
    <row r="106" spans="1:18" x14ac:dyDescent="0.3">
      <c r="A106" t="s">
        <v>15</v>
      </c>
      <c r="B106" s="1" t="s">
        <v>21</v>
      </c>
      <c r="C106" s="1" t="s">
        <v>21</v>
      </c>
      <c r="D106">
        <v>12546</v>
      </c>
      <c r="E106" t="s">
        <v>531</v>
      </c>
      <c r="F106" t="s">
        <v>17</v>
      </c>
      <c r="G106" t="s">
        <v>18</v>
      </c>
      <c r="H106" t="s">
        <v>525</v>
      </c>
      <c r="I106" t="s">
        <v>19</v>
      </c>
      <c r="J106" t="s">
        <v>20</v>
      </c>
      <c r="K106">
        <v>24</v>
      </c>
      <c r="L106">
        <v>25</v>
      </c>
      <c r="M106">
        <f>INDEX('Express Worldwide Territory'!$C$14:$S$170,MATCH('Rate Load ExpressWW Territory'!L106,'Express Worldwide Territory'!$B$14:$B$170,0),MATCH("Zone "&amp;'Rate Load ExpressWW Territory'!J106,'Express Worldwide Territory'!$C$13:$S$13,0))*1</f>
        <v>33.18</v>
      </c>
      <c r="N106" t="s">
        <v>162</v>
      </c>
      <c r="O106" t="s">
        <v>23</v>
      </c>
      <c r="P106" t="s">
        <v>18</v>
      </c>
      <c r="R106" t="str">
        <f t="shared" si="1"/>
        <v>('DHL','2024-01-01','2024-01-01','12546','Territory','US',NULL,'EXPRESS WW (NON-DOC)','Non-Document','A',24,25,33.18,'Flat LB','Avnet_2024',NULL),</v>
      </c>
    </row>
    <row r="107" spans="1:18" x14ac:dyDescent="0.3">
      <c r="A107" t="s">
        <v>15</v>
      </c>
      <c r="B107" s="1" t="s">
        <v>21</v>
      </c>
      <c r="C107" s="1" t="s">
        <v>21</v>
      </c>
      <c r="D107">
        <v>12546</v>
      </c>
      <c r="E107" t="s">
        <v>531</v>
      </c>
      <c r="F107" t="s">
        <v>17</v>
      </c>
      <c r="G107" t="s">
        <v>18</v>
      </c>
      <c r="H107" t="s">
        <v>525</v>
      </c>
      <c r="I107" t="s">
        <v>19</v>
      </c>
      <c r="J107" t="s">
        <v>20</v>
      </c>
      <c r="K107">
        <v>25</v>
      </c>
      <c r="L107">
        <v>26</v>
      </c>
      <c r="M107">
        <f>INDEX('Express Worldwide Territory'!$C$14:$S$170,MATCH('Rate Load ExpressWW Territory'!L107,'Express Worldwide Territory'!$B$14:$B$170,0),MATCH("Zone "&amp;'Rate Load ExpressWW Territory'!J107,'Express Worldwide Territory'!$C$13:$S$13,0))*1</f>
        <v>34.18</v>
      </c>
      <c r="N107" t="s">
        <v>162</v>
      </c>
      <c r="O107" t="s">
        <v>23</v>
      </c>
      <c r="P107" t="s">
        <v>18</v>
      </c>
      <c r="R107" t="str">
        <f t="shared" si="1"/>
        <v>('DHL','2024-01-01','2024-01-01','12546','Territory','US',NULL,'EXPRESS WW (NON-DOC)','Non-Document','A',25,26,34.18,'Flat LB','Avnet_2024',NULL),</v>
      </c>
    </row>
    <row r="108" spans="1:18" x14ac:dyDescent="0.3">
      <c r="A108" t="s">
        <v>15</v>
      </c>
      <c r="B108" s="1" t="s">
        <v>21</v>
      </c>
      <c r="C108" s="1" t="s">
        <v>21</v>
      </c>
      <c r="D108">
        <v>12546</v>
      </c>
      <c r="E108" t="s">
        <v>531</v>
      </c>
      <c r="F108" t="s">
        <v>17</v>
      </c>
      <c r="G108" t="s">
        <v>18</v>
      </c>
      <c r="H108" t="s">
        <v>525</v>
      </c>
      <c r="I108" t="s">
        <v>19</v>
      </c>
      <c r="J108" t="s">
        <v>20</v>
      </c>
      <c r="K108">
        <v>26</v>
      </c>
      <c r="L108">
        <v>27</v>
      </c>
      <c r="M108">
        <f>INDEX('Express Worldwide Territory'!$C$14:$S$170,MATCH('Rate Load ExpressWW Territory'!L108,'Express Worldwide Territory'!$B$14:$B$170,0),MATCH("Zone "&amp;'Rate Load ExpressWW Territory'!J108,'Express Worldwide Territory'!$C$13:$S$13,0))*1</f>
        <v>35.18</v>
      </c>
      <c r="N108" t="s">
        <v>162</v>
      </c>
      <c r="O108" t="s">
        <v>23</v>
      </c>
      <c r="P108" t="s">
        <v>18</v>
      </c>
      <c r="R108" t="str">
        <f t="shared" si="1"/>
        <v>('DHL','2024-01-01','2024-01-01','12546','Territory','US',NULL,'EXPRESS WW (NON-DOC)','Non-Document','A',26,27,35.18,'Flat LB','Avnet_2024',NULL),</v>
      </c>
    </row>
    <row r="109" spans="1:18" x14ac:dyDescent="0.3">
      <c r="A109" t="s">
        <v>15</v>
      </c>
      <c r="B109" s="1" t="s">
        <v>21</v>
      </c>
      <c r="C109" s="1" t="s">
        <v>21</v>
      </c>
      <c r="D109">
        <v>12546</v>
      </c>
      <c r="E109" t="s">
        <v>531</v>
      </c>
      <c r="F109" t="s">
        <v>17</v>
      </c>
      <c r="G109" t="s">
        <v>18</v>
      </c>
      <c r="H109" t="s">
        <v>525</v>
      </c>
      <c r="I109" t="s">
        <v>19</v>
      </c>
      <c r="J109" t="s">
        <v>20</v>
      </c>
      <c r="K109">
        <v>27</v>
      </c>
      <c r="L109">
        <v>28</v>
      </c>
      <c r="M109">
        <f>INDEX('Express Worldwide Territory'!$C$14:$S$170,MATCH('Rate Load ExpressWW Territory'!L109,'Express Worldwide Territory'!$B$14:$B$170,0),MATCH("Zone "&amp;'Rate Load ExpressWW Territory'!J109,'Express Worldwide Territory'!$C$13:$S$13,0))*1</f>
        <v>36.18</v>
      </c>
      <c r="N109" t="s">
        <v>162</v>
      </c>
      <c r="O109" t="s">
        <v>23</v>
      </c>
      <c r="P109" t="s">
        <v>18</v>
      </c>
      <c r="R109" t="str">
        <f t="shared" si="1"/>
        <v>('DHL','2024-01-01','2024-01-01','12546','Territory','US',NULL,'EXPRESS WW (NON-DOC)','Non-Document','A',27,28,36.18,'Flat LB','Avnet_2024',NULL),</v>
      </c>
    </row>
    <row r="110" spans="1:18" x14ac:dyDescent="0.3">
      <c r="A110" t="s">
        <v>15</v>
      </c>
      <c r="B110" s="1" t="s">
        <v>21</v>
      </c>
      <c r="C110" s="1" t="s">
        <v>21</v>
      </c>
      <c r="D110">
        <v>12546</v>
      </c>
      <c r="E110" t="s">
        <v>531</v>
      </c>
      <c r="F110" t="s">
        <v>17</v>
      </c>
      <c r="G110" t="s">
        <v>18</v>
      </c>
      <c r="H110" t="s">
        <v>525</v>
      </c>
      <c r="I110" t="s">
        <v>19</v>
      </c>
      <c r="J110" t="s">
        <v>20</v>
      </c>
      <c r="K110">
        <v>28</v>
      </c>
      <c r="L110">
        <v>29</v>
      </c>
      <c r="M110">
        <f>INDEX('Express Worldwide Territory'!$C$14:$S$170,MATCH('Rate Load ExpressWW Territory'!L110,'Express Worldwide Territory'!$B$14:$B$170,0),MATCH("Zone "&amp;'Rate Load ExpressWW Territory'!J110,'Express Worldwide Territory'!$C$13:$S$13,0))*1</f>
        <v>37.18</v>
      </c>
      <c r="N110" t="s">
        <v>162</v>
      </c>
      <c r="O110" t="s">
        <v>23</v>
      </c>
      <c r="P110" t="s">
        <v>18</v>
      </c>
      <c r="R110" t="str">
        <f t="shared" si="1"/>
        <v>('DHL','2024-01-01','2024-01-01','12546','Territory','US',NULL,'EXPRESS WW (NON-DOC)','Non-Document','A',28,29,37.18,'Flat LB','Avnet_2024',NULL),</v>
      </c>
    </row>
    <row r="111" spans="1:18" x14ac:dyDescent="0.3">
      <c r="A111" t="s">
        <v>15</v>
      </c>
      <c r="B111" s="1" t="s">
        <v>21</v>
      </c>
      <c r="C111" s="1" t="s">
        <v>21</v>
      </c>
      <c r="D111">
        <v>12546</v>
      </c>
      <c r="E111" t="s">
        <v>531</v>
      </c>
      <c r="F111" t="s">
        <v>17</v>
      </c>
      <c r="G111" t="s">
        <v>18</v>
      </c>
      <c r="H111" t="s">
        <v>525</v>
      </c>
      <c r="I111" t="s">
        <v>19</v>
      </c>
      <c r="J111" t="s">
        <v>20</v>
      </c>
      <c r="K111">
        <v>29</v>
      </c>
      <c r="L111">
        <v>30</v>
      </c>
      <c r="M111">
        <f>INDEX('Express Worldwide Territory'!$C$14:$S$170,MATCH('Rate Load ExpressWW Territory'!L111,'Express Worldwide Territory'!$B$14:$B$170,0),MATCH("Zone "&amp;'Rate Load ExpressWW Territory'!J111,'Express Worldwide Territory'!$C$13:$S$13,0))*1</f>
        <v>38.18</v>
      </c>
      <c r="N111" t="s">
        <v>162</v>
      </c>
      <c r="O111" t="s">
        <v>23</v>
      </c>
      <c r="P111" t="s">
        <v>18</v>
      </c>
      <c r="R111" t="str">
        <f t="shared" si="1"/>
        <v>('DHL','2024-01-01','2024-01-01','12546','Territory','US',NULL,'EXPRESS WW (NON-DOC)','Non-Document','A',29,30,38.18,'Flat LB','Avnet_2024',NULL),</v>
      </c>
    </row>
    <row r="112" spans="1:18" x14ac:dyDescent="0.3">
      <c r="A112" t="s">
        <v>15</v>
      </c>
      <c r="B112" s="1" t="s">
        <v>21</v>
      </c>
      <c r="C112" s="1" t="s">
        <v>21</v>
      </c>
      <c r="D112">
        <v>12546</v>
      </c>
      <c r="E112" t="s">
        <v>531</v>
      </c>
      <c r="F112" t="s">
        <v>17</v>
      </c>
      <c r="G112" t="s">
        <v>18</v>
      </c>
      <c r="H112" t="s">
        <v>525</v>
      </c>
      <c r="I112" t="s">
        <v>19</v>
      </c>
      <c r="J112" t="s">
        <v>20</v>
      </c>
      <c r="K112">
        <v>30</v>
      </c>
      <c r="L112">
        <v>31</v>
      </c>
      <c r="M112">
        <f>INDEX('Express Worldwide Territory'!$C$14:$S$170,MATCH('Rate Load ExpressWW Territory'!L112,'Express Worldwide Territory'!$B$14:$B$170,0),MATCH("Zone "&amp;'Rate Load ExpressWW Territory'!J112,'Express Worldwide Territory'!$C$13:$S$13,0))*1</f>
        <v>39.18</v>
      </c>
      <c r="N112" t="s">
        <v>162</v>
      </c>
      <c r="O112" t="s">
        <v>23</v>
      </c>
      <c r="P112" t="s">
        <v>18</v>
      </c>
      <c r="R112" t="str">
        <f t="shared" si="1"/>
        <v>('DHL','2024-01-01','2024-01-01','12546','Territory','US',NULL,'EXPRESS WW (NON-DOC)','Non-Document','A',30,31,39.18,'Flat LB','Avnet_2024',NULL),</v>
      </c>
    </row>
    <row r="113" spans="1:18" x14ac:dyDescent="0.3">
      <c r="A113" t="s">
        <v>15</v>
      </c>
      <c r="B113" s="1" t="s">
        <v>21</v>
      </c>
      <c r="C113" s="1" t="s">
        <v>21</v>
      </c>
      <c r="D113">
        <v>12546</v>
      </c>
      <c r="E113" t="s">
        <v>531</v>
      </c>
      <c r="F113" t="s">
        <v>17</v>
      </c>
      <c r="G113" t="s">
        <v>18</v>
      </c>
      <c r="H113" t="s">
        <v>525</v>
      </c>
      <c r="I113" t="s">
        <v>19</v>
      </c>
      <c r="J113" t="s">
        <v>20</v>
      </c>
      <c r="K113">
        <v>31</v>
      </c>
      <c r="L113">
        <v>32</v>
      </c>
      <c r="M113">
        <f>INDEX('Express Worldwide Territory'!$C$14:$S$170,MATCH('Rate Load ExpressWW Territory'!L113,'Express Worldwide Territory'!$B$14:$B$170,0),MATCH("Zone "&amp;'Rate Load ExpressWW Territory'!J113,'Express Worldwide Territory'!$C$13:$S$13,0))*1</f>
        <v>40.18</v>
      </c>
      <c r="N113" t="s">
        <v>162</v>
      </c>
      <c r="O113" t="s">
        <v>23</v>
      </c>
      <c r="P113" t="s">
        <v>18</v>
      </c>
      <c r="R113" t="str">
        <f t="shared" si="1"/>
        <v>('DHL','2024-01-01','2024-01-01','12546','Territory','US',NULL,'EXPRESS WW (NON-DOC)','Non-Document','A',31,32,40.18,'Flat LB','Avnet_2024',NULL),</v>
      </c>
    </row>
    <row r="114" spans="1:18" x14ac:dyDescent="0.3">
      <c r="A114" t="s">
        <v>15</v>
      </c>
      <c r="B114" s="1" t="s">
        <v>21</v>
      </c>
      <c r="C114" s="1" t="s">
        <v>21</v>
      </c>
      <c r="D114">
        <v>12546</v>
      </c>
      <c r="E114" t="s">
        <v>531</v>
      </c>
      <c r="F114" t="s">
        <v>17</v>
      </c>
      <c r="G114" t="s">
        <v>18</v>
      </c>
      <c r="H114" t="s">
        <v>525</v>
      </c>
      <c r="I114" t="s">
        <v>19</v>
      </c>
      <c r="J114" t="s">
        <v>20</v>
      </c>
      <c r="K114">
        <v>32</v>
      </c>
      <c r="L114">
        <v>33</v>
      </c>
      <c r="M114">
        <f>INDEX('Express Worldwide Territory'!$C$14:$S$170,MATCH('Rate Load ExpressWW Territory'!L114,'Express Worldwide Territory'!$B$14:$B$170,0),MATCH("Zone "&amp;'Rate Load ExpressWW Territory'!J114,'Express Worldwide Territory'!$C$13:$S$13,0))*1</f>
        <v>41.18</v>
      </c>
      <c r="N114" t="s">
        <v>162</v>
      </c>
      <c r="O114" t="s">
        <v>23</v>
      </c>
      <c r="P114" t="s">
        <v>18</v>
      </c>
      <c r="R114" t="str">
        <f t="shared" si="1"/>
        <v>('DHL','2024-01-01','2024-01-01','12546','Territory','US',NULL,'EXPRESS WW (NON-DOC)','Non-Document','A',32,33,41.18,'Flat LB','Avnet_2024',NULL),</v>
      </c>
    </row>
    <row r="115" spans="1:18" x14ac:dyDescent="0.3">
      <c r="A115" t="s">
        <v>15</v>
      </c>
      <c r="B115" s="1" t="s">
        <v>21</v>
      </c>
      <c r="C115" s="1" t="s">
        <v>21</v>
      </c>
      <c r="D115">
        <v>12546</v>
      </c>
      <c r="E115" t="s">
        <v>531</v>
      </c>
      <c r="F115" t="s">
        <v>17</v>
      </c>
      <c r="G115" t="s">
        <v>18</v>
      </c>
      <c r="H115" t="s">
        <v>525</v>
      </c>
      <c r="I115" t="s">
        <v>19</v>
      </c>
      <c r="J115" t="s">
        <v>20</v>
      </c>
      <c r="K115">
        <v>33</v>
      </c>
      <c r="L115">
        <v>34</v>
      </c>
      <c r="M115">
        <f>INDEX('Express Worldwide Territory'!$C$14:$S$170,MATCH('Rate Load ExpressWW Territory'!L115,'Express Worldwide Territory'!$B$14:$B$170,0),MATCH("Zone "&amp;'Rate Load ExpressWW Territory'!J115,'Express Worldwide Territory'!$C$13:$S$13,0))*1</f>
        <v>42.18</v>
      </c>
      <c r="N115" t="s">
        <v>162</v>
      </c>
      <c r="O115" t="s">
        <v>23</v>
      </c>
      <c r="P115" t="s">
        <v>18</v>
      </c>
      <c r="R115" t="str">
        <f t="shared" si="1"/>
        <v>('DHL','2024-01-01','2024-01-01','12546','Territory','US',NULL,'EXPRESS WW (NON-DOC)','Non-Document','A',33,34,42.18,'Flat LB','Avnet_2024',NULL),</v>
      </c>
    </row>
    <row r="116" spans="1:18" x14ac:dyDescent="0.3">
      <c r="A116" t="s">
        <v>15</v>
      </c>
      <c r="B116" s="1" t="s">
        <v>21</v>
      </c>
      <c r="C116" s="1" t="s">
        <v>21</v>
      </c>
      <c r="D116">
        <v>12546</v>
      </c>
      <c r="E116" t="s">
        <v>531</v>
      </c>
      <c r="F116" t="s">
        <v>17</v>
      </c>
      <c r="G116" t="s">
        <v>18</v>
      </c>
      <c r="H116" t="s">
        <v>525</v>
      </c>
      <c r="I116" t="s">
        <v>19</v>
      </c>
      <c r="J116" t="s">
        <v>20</v>
      </c>
      <c r="K116">
        <v>34</v>
      </c>
      <c r="L116">
        <v>35</v>
      </c>
      <c r="M116">
        <f>INDEX('Express Worldwide Territory'!$C$14:$S$170,MATCH('Rate Load ExpressWW Territory'!L116,'Express Worldwide Territory'!$B$14:$B$170,0),MATCH("Zone "&amp;'Rate Load ExpressWW Territory'!J116,'Express Worldwide Territory'!$C$13:$S$13,0))*1</f>
        <v>43.18</v>
      </c>
      <c r="N116" t="s">
        <v>162</v>
      </c>
      <c r="O116" t="s">
        <v>23</v>
      </c>
      <c r="P116" t="s">
        <v>18</v>
      </c>
      <c r="R116" t="str">
        <f t="shared" si="1"/>
        <v>('DHL','2024-01-01','2024-01-01','12546','Territory','US',NULL,'EXPRESS WW (NON-DOC)','Non-Document','A',34,35,43.18,'Flat LB','Avnet_2024',NULL),</v>
      </c>
    </row>
    <row r="117" spans="1:18" x14ac:dyDescent="0.3">
      <c r="A117" t="s">
        <v>15</v>
      </c>
      <c r="B117" s="1" t="s">
        <v>21</v>
      </c>
      <c r="C117" s="1" t="s">
        <v>21</v>
      </c>
      <c r="D117">
        <v>12546</v>
      </c>
      <c r="E117" t="s">
        <v>531</v>
      </c>
      <c r="F117" t="s">
        <v>17</v>
      </c>
      <c r="G117" t="s">
        <v>18</v>
      </c>
      <c r="H117" t="s">
        <v>525</v>
      </c>
      <c r="I117" t="s">
        <v>19</v>
      </c>
      <c r="J117" t="s">
        <v>20</v>
      </c>
      <c r="K117">
        <v>35</v>
      </c>
      <c r="L117">
        <v>36</v>
      </c>
      <c r="M117">
        <f>INDEX('Express Worldwide Territory'!$C$14:$S$170,MATCH('Rate Load ExpressWW Territory'!L117,'Express Worldwide Territory'!$B$14:$B$170,0),MATCH("Zone "&amp;'Rate Load ExpressWW Territory'!J117,'Express Worldwide Territory'!$C$13:$S$13,0))*1</f>
        <v>44.18</v>
      </c>
      <c r="N117" t="s">
        <v>162</v>
      </c>
      <c r="O117" t="s">
        <v>23</v>
      </c>
      <c r="P117" t="s">
        <v>18</v>
      </c>
      <c r="R117" t="str">
        <f t="shared" si="1"/>
        <v>('DHL','2024-01-01','2024-01-01','12546','Territory','US',NULL,'EXPRESS WW (NON-DOC)','Non-Document','A',35,36,44.18,'Flat LB','Avnet_2024',NULL),</v>
      </c>
    </row>
    <row r="118" spans="1:18" x14ac:dyDescent="0.3">
      <c r="A118" t="s">
        <v>15</v>
      </c>
      <c r="B118" s="1" t="s">
        <v>21</v>
      </c>
      <c r="C118" s="1" t="s">
        <v>21</v>
      </c>
      <c r="D118">
        <v>12546</v>
      </c>
      <c r="E118" t="s">
        <v>531</v>
      </c>
      <c r="F118" t="s">
        <v>17</v>
      </c>
      <c r="G118" t="s">
        <v>18</v>
      </c>
      <c r="H118" t="s">
        <v>525</v>
      </c>
      <c r="I118" t="s">
        <v>19</v>
      </c>
      <c r="J118" t="s">
        <v>20</v>
      </c>
      <c r="K118">
        <v>36</v>
      </c>
      <c r="L118">
        <v>37</v>
      </c>
      <c r="M118">
        <f>INDEX('Express Worldwide Territory'!$C$14:$S$170,MATCH('Rate Load ExpressWW Territory'!L118,'Express Worldwide Territory'!$B$14:$B$170,0),MATCH("Zone "&amp;'Rate Load ExpressWW Territory'!J118,'Express Worldwide Territory'!$C$13:$S$13,0))*1</f>
        <v>45.18</v>
      </c>
      <c r="N118" t="s">
        <v>162</v>
      </c>
      <c r="O118" t="s">
        <v>23</v>
      </c>
      <c r="P118" t="s">
        <v>18</v>
      </c>
      <c r="R118" t="str">
        <f t="shared" si="1"/>
        <v>('DHL','2024-01-01','2024-01-01','12546','Territory','US',NULL,'EXPRESS WW (NON-DOC)','Non-Document','A',36,37,45.18,'Flat LB','Avnet_2024',NULL),</v>
      </c>
    </row>
    <row r="119" spans="1:18" x14ac:dyDescent="0.3">
      <c r="A119" t="s">
        <v>15</v>
      </c>
      <c r="B119" s="1" t="s">
        <v>21</v>
      </c>
      <c r="C119" s="1" t="s">
        <v>21</v>
      </c>
      <c r="D119">
        <v>12546</v>
      </c>
      <c r="E119" t="s">
        <v>531</v>
      </c>
      <c r="F119" t="s">
        <v>17</v>
      </c>
      <c r="G119" t="s">
        <v>18</v>
      </c>
      <c r="H119" t="s">
        <v>525</v>
      </c>
      <c r="I119" t="s">
        <v>19</v>
      </c>
      <c r="J119" t="s">
        <v>20</v>
      </c>
      <c r="K119">
        <v>37</v>
      </c>
      <c r="L119">
        <v>38</v>
      </c>
      <c r="M119">
        <f>INDEX('Express Worldwide Territory'!$C$14:$S$170,MATCH('Rate Load ExpressWW Territory'!L119,'Express Worldwide Territory'!$B$14:$B$170,0),MATCH("Zone "&amp;'Rate Load ExpressWW Territory'!J119,'Express Worldwide Territory'!$C$13:$S$13,0))*1</f>
        <v>46.18</v>
      </c>
      <c r="N119" t="s">
        <v>162</v>
      </c>
      <c r="O119" t="s">
        <v>23</v>
      </c>
      <c r="P119" t="s">
        <v>18</v>
      </c>
      <c r="R119" t="str">
        <f t="shared" si="1"/>
        <v>('DHL','2024-01-01','2024-01-01','12546','Territory','US',NULL,'EXPRESS WW (NON-DOC)','Non-Document','A',37,38,46.18,'Flat LB','Avnet_2024',NULL),</v>
      </c>
    </row>
    <row r="120" spans="1:18" x14ac:dyDescent="0.3">
      <c r="A120" t="s">
        <v>15</v>
      </c>
      <c r="B120" s="1" t="s">
        <v>21</v>
      </c>
      <c r="C120" s="1" t="s">
        <v>21</v>
      </c>
      <c r="D120">
        <v>12546</v>
      </c>
      <c r="E120" t="s">
        <v>531</v>
      </c>
      <c r="F120" t="s">
        <v>17</v>
      </c>
      <c r="G120" t="s">
        <v>18</v>
      </c>
      <c r="H120" t="s">
        <v>525</v>
      </c>
      <c r="I120" t="s">
        <v>19</v>
      </c>
      <c r="J120" t="s">
        <v>20</v>
      </c>
      <c r="K120">
        <v>38</v>
      </c>
      <c r="L120">
        <v>39</v>
      </c>
      <c r="M120">
        <f>INDEX('Express Worldwide Territory'!$C$14:$S$170,MATCH('Rate Load ExpressWW Territory'!L120,'Express Worldwide Territory'!$B$14:$B$170,0),MATCH("Zone "&amp;'Rate Load ExpressWW Territory'!J120,'Express Worldwide Territory'!$C$13:$S$13,0))*1</f>
        <v>47.18</v>
      </c>
      <c r="N120" t="s">
        <v>162</v>
      </c>
      <c r="O120" t="s">
        <v>23</v>
      </c>
      <c r="P120" t="s">
        <v>18</v>
      </c>
      <c r="R120" t="str">
        <f t="shared" si="1"/>
        <v>('DHL','2024-01-01','2024-01-01','12546','Territory','US',NULL,'EXPRESS WW (NON-DOC)','Non-Document','A',38,39,47.18,'Flat LB','Avnet_2024',NULL),</v>
      </c>
    </row>
    <row r="121" spans="1:18" x14ac:dyDescent="0.3">
      <c r="A121" t="s">
        <v>15</v>
      </c>
      <c r="B121" s="1" t="s">
        <v>21</v>
      </c>
      <c r="C121" s="1" t="s">
        <v>21</v>
      </c>
      <c r="D121">
        <v>12546</v>
      </c>
      <c r="E121" t="s">
        <v>531</v>
      </c>
      <c r="F121" t="s">
        <v>17</v>
      </c>
      <c r="G121" t="s">
        <v>18</v>
      </c>
      <c r="H121" t="s">
        <v>525</v>
      </c>
      <c r="I121" t="s">
        <v>19</v>
      </c>
      <c r="J121" t="s">
        <v>20</v>
      </c>
      <c r="K121">
        <v>39</v>
      </c>
      <c r="L121">
        <v>40</v>
      </c>
      <c r="M121">
        <f>INDEX('Express Worldwide Territory'!$C$14:$S$170,MATCH('Rate Load ExpressWW Territory'!L121,'Express Worldwide Territory'!$B$14:$B$170,0),MATCH("Zone "&amp;'Rate Load ExpressWW Territory'!J121,'Express Worldwide Territory'!$C$13:$S$13,0))*1</f>
        <v>48.18</v>
      </c>
      <c r="N121" t="s">
        <v>162</v>
      </c>
      <c r="O121" t="s">
        <v>23</v>
      </c>
      <c r="P121" t="s">
        <v>18</v>
      </c>
      <c r="R121" t="str">
        <f t="shared" si="1"/>
        <v>('DHL','2024-01-01','2024-01-01','12546','Territory','US',NULL,'EXPRESS WW (NON-DOC)','Non-Document','A',39,40,48.18,'Flat LB','Avnet_2024',NULL),</v>
      </c>
    </row>
    <row r="122" spans="1:18" x14ac:dyDescent="0.3">
      <c r="A122" t="s">
        <v>15</v>
      </c>
      <c r="B122" s="1" t="s">
        <v>21</v>
      </c>
      <c r="C122" s="1" t="s">
        <v>21</v>
      </c>
      <c r="D122">
        <v>12546</v>
      </c>
      <c r="E122" t="s">
        <v>531</v>
      </c>
      <c r="F122" t="s">
        <v>17</v>
      </c>
      <c r="G122" t="s">
        <v>18</v>
      </c>
      <c r="H122" t="s">
        <v>525</v>
      </c>
      <c r="I122" t="s">
        <v>19</v>
      </c>
      <c r="J122" t="s">
        <v>20</v>
      </c>
      <c r="K122">
        <v>40</v>
      </c>
      <c r="L122">
        <v>41</v>
      </c>
      <c r="M122">
        <f>INDEX('Express Worldwide Territory'!$C$14:$S$170,MATCH('Rate Load ExpressWW Territory'!L122,'Express Worldwide Territory'!$B$14:$B$170,0),MATCH("Zone "&amp;'Rate Load ExpressWW Territory'!J122,'Express Worldwide Territory'!$C$13:$S$13,0))*1</f>
        <v>49.18</v>
      </c>
      <c r="N122" t="s">
        <v>162</v>
      </c>
      <c r="O122" t="s">
        <v>23</v>
      </c>
      <c r="P122" t="s">
        <v>18</v>
      </c>
      <c r="R122" t="str">
        <f t="shared" si="1"/>
        <v>('DHL','2024-01-01','2024-01-01','12546','Territory','US',NULL,'EXPRESS WW (NON-DOC)','Non-Document','A',40,41,49.18,'Flat LB','Avnet_2024',NULL),</v>
      </c>
    </row>
    <row r="123" spans="1:18" x14ac:dyDescent="0.3">
      <c r="A123" t="s">
        <v>15</v>
      </c>
      <c r="B123" s="1" t="s">
        <v>21</v>
      </c>
      <c r="C123" s="1" t="s">
        <v>21</v>
      </c>
      <c r="D123">
        <v>12546</v>
      </c>
      <c r="E123" t="s">
        <v>531</v>
      </c>
      <c r="F123" t="s">
        <v>17</v>
      </c>
      <c r="G123" t="s">
        <v>18</v>
      </c>
      <c r="H123" t="s">
        <v>525</v>
      </c>
      <c r="I123" t="s">
        <v>19</v>
      </c>
      <c r="J123" t="s">
        <v>20</v>
      </c>
      <c r="K123">
        <v>41</v>
      </c>
      <c r="L123">
        <v>42</v>
      </c>
      <c r="M123">
        <f>INDEX('Express Worldwide Territory'!$C$14:$S$170,MATCH('Rate Load ExpressWW Territory'!L123,'Express Worldwide Territory'!$B$14:$B$170,0),MATCH("Zone "&amp;'Rate Load ExpressWW Territory'!J123,'Express Worldwide Territory'!$C$13:$S$13,0))*1</f>
        <v>50.18</v>
      </c>
      <c r="N123" t="s">
        <v>162</v>
      </c>
      <c r="O123" t="s">
        <v>23</v>
      </c>
      <c r="P123" t="s">
        <v>18</v>
      </c>
      <c r="R123" t="str">
        <f t="shared" si="1"/>
        <v>('DHL','2024-01-01','2024-01-01','12546','Territory','US',NULL,'EXPRESS WW (NON-DOC)','Non-Document','A',41,42,50.18,'Flat LB','Avnet_2024',NULL),</v>
      </c>
    </row>
    <row r="124" spans="1:18" x14ac:dyDescent="0.3">
      <c r="A124" t="s">
        <v>15</v>
      </c>
      <c r="B124" s="1" t="s">
        <v>21</v>
      </c>
      <c r="C124" s="1" t="s">
        <v>21</v>
      </c>
      <c r="D124">
        <v>12546</v>
      </c>
      <c r="E124" t="s">
        <v>531</v>
      </c>
      <c r="F124" t="s">
        <v>17</v>
      </c>
      <c r="G124" t="s">
        <v>18</v>
      </c>
      <c r="H124" t="s">
        <v>525</v>
      </c>
      <c r="I124" t="s">
        <v>19</v>
      </c>
      <c r="J124" t="s">
        <v>20</v>
      </c>
      <c r="K124">
        <v>42</v>
      </c>
      <c r="L124">
        <v>43</v>
      </c>
      <c r="M124">
        <f>INDEX('Express Worldwide Territory'!$C$14:$S$170,MATCH('Rate Load ExpressWW Territory'!L124,'Express Worldwide Territory'!$B$14:$B$170,0),MATCH("Zone "&amp;'Rate Load ExpressWW Territory'!J124,'Express Worldwide Territory'!$C$13:$S$13,0))*1</f>
        <v>51.18</v>
      </c>
      <c r="N124" t="s">
        <v>162</v>
      </c>
      <c r="O124" t="s">
        <v>23</v>
      </c>
      <c r="P124" t="s">
        <v>18</v>
      </c>
      <c r="R124" t="str">
        <f t="shared" si="1"/>
        <v>('DHL','2024-01-01','2024-01-01','12546','Territory','US',NULL,'EXPRESS WW (NON-DOC)','Non-Document','A',42,43,51.18,'Flat LB','Avnet_2024',NULL),</v>
      </c>
    </row>
    <row r="125" spans="1:18" x14ac:dyDescent="0.3">
      <c r="A125" t="s">
        <v>15</v>
      </c>
      <c r="B125" s="1" t="s">
        <v>21</v>
      </c>
      <c r="C125" s="1" t="s">
        <v>21</v>
      </c>
      <c r="D125">
        <v>12546</v>
      </c>
      <c r="E125" t="s">
        <v>531</v>
      </c>
      <c r="F125" t="s">
        <v>17</v>
      </c>
      <c r="G125" t="s">
        <v>18</v>
      </c>
      <c r="H125" t="s">
        <v>525</v>
      </c>
      <c r="I125" t="s">
        <v>19</v>
      </c>
      <c r="J125" t="s">
        <v>20</v>
      </c>
      <c r="K125">
        <v>43</v>
      </c>
      <c r="L125">
        <v>44</v>
      </c>
      <c r="M125">
        <f>INDEX('Express Worldwide Territory'!$C$14:$S$170,MATCH('Rate Load ExpressWW Territory'!L125,'Express Worldwide Territory'!$B$14:$B$170,0),MATCH("Zone "&amp;'Rate Load ExpressWW Territory'!J125,'Express Worldwide Territory'!$C$13:$S$13,0))*1</f>
        <v>52.18</v>
      </c>
      <c r="N125" t="s">
        <v>162</v>
      </c>
      <c r="O125" t="s">
        <v>23</v>
      </c>
      <c r="P125" t="s">
        <v>18</v>
      </c>
      <c r="R125" t="str">
        <f t="shared" si="1"/>
        <v>('DHL','2024-01-01','2024-01-01','12546','Territory','US',NULL,'EXPRESS WW (NON-DOC)','Non-Document','A',43,44,52.18,'Flat LB','Avnet_2024',NULL),</v>
      </c>
    </row>
    <row r="126" spans="1:18" x14ac:dyDescent="0.3">
      <c r="A126" t="s">
        <v>15</v>
      </c>
      <c r="B126" s="1" t="s">
        <v>21</v>
      </c>
      <c r="C126" s="1" t="s">
        <v>21</v>
      </c>
      <c r="D126">
        <v>12546</v>
      </c>
      <c r="E126" t="s">
        <v>531</v>
      </c>
      <c r="F126" t="s">
        <v>17</v>
      </c>
      <c r="G126" t="s">
        <v>18</v>
      </c>
      <c r="H126" t="s">
        <v>525</v>
      </c>
      <c r="I126" t="s">
        <v>19</v>
      </c>
      <c r="J126" t="s">
        <v>20</v>
      </c>
      <c r="K126">
        <v>44</v>
      </c>
      <c r="L126">
        <v>45</v>
      </c>
      <c r="M126">
        <f>INDEX('Express Worldwide Territory'!$C$14:$S$170,MATCH('Rate Load ExpressWW Territory'!L126,'Express Worldwide Territory'!$B$14:$B$170,0),MATCH("Zone "&amp;'Rate Load ExpressWW Territory'!J126,'Express Worldwide Territory'!$C$13:$S$13,0))*1</f>
        <v>53.18</v>
      </c>
      <c r="N126" t="s">
        <v>162</v>
      </c>
      <c r="O126" t="s">
        <v>23</v>
      </c>
      <c r="P126" t="s">
        <v>18</v>
      </c>
      <c r="R126" t="str">
        <f t="shared" si="1"/>
        <v>('DHL','2024-01-01','2024-01-01','12546','Territory','US',NULL,'EXPRESS WW (NON-DOC)','Non-Document','A',44,45,53.18,'Flat LB','Avnet_2024',NULL),</v>
      </c>
    </row>
    <row r="127" spans="1:18" x14ac:dyDescent="0.3">
      <c r="A127" t="s">
        <v>15</v>
      </c>
      <c r="B127" s="1" t="s">
        <v>21</v>
      </c>
      <c r="C127" s="1" t="s">
        <v>21</v>
      </c>
      <c r="D127">
        <v>12546</v>
      </c>
      <c r="E127" t="s">
        <v>531</v>
      </c>
      <c r="F127" t="s">
        <v>17</v>
      </c>
      <c r="G127" t="s">
        <v>18</v>
      </c>
      <c r="H127" t="s">
        <v>525</v>
      </c>
      <c r="I127" t="s">
        <v>19</v>
      </c>
      <c r="J127" t="s">
        <v>20</v>
      </c>
      <c r="K127">
        <v>45</v>
      </c>
      <c r="L127">
        <v>46</v>
      </c>
      <c r="M127">
        <f>INDEX('Express Worldwide Territory'!$C$14:$S$170,MATCH('Rate Load ExpressWW Territory'!L127,'Express Worldwide Territory'!$B$14:$B$170,0),MATCH("Zone "&amp;'Rate Load ExpressWW Territory'!J127,'Express Worldwide Territory'!$C$13:$S$13,0))*1</f>
        <v>54.18</v>
      </c>
      <c r="N127" t="s">
        <v>162</v>
      </c>
      <c r="O127" t="s">
        <v>23</v>
      </c>
      <c r="P127" t="s">
        <v>18</v>
      </c>
      <c r="R127" t="str">
        <f t="shared" si="1"/>
        <v>('DHL','2024-01-01','2024-01-01','12546','Territory','US',NULL,'EXPRESS WW (NON-DOC)','Non-Document','A',45,46,54.18,'Flat LB','Avnet_2024',NULL),</v>
      </c>
    </row>
    <row r="128" spans="1:18" x14ac:dyDescent="0.3">
      <c r="A128" t="s">
        <v>15</v>
      </c>
      <c r="B128" s="1" t="s">
        <v>21</v>
      </c>
      <c r="C128" s="1" t="s">
        <v>21</v>
      </c>
      <c r="D128">
        <v>12546</v>
      </c>
      <c r="E128" t="s">
        <v>531</v>
      </c>
      <c r="F128" t="s">
        <v>17</v>
      </c>
      <c r="G128" t="s">
        <v>18</v>
      </c>
      <c r="H128" t="s">
        <v>525</v>
      </c>
      <c r="I128" t="s">
        <v>19</v>
      </c>
      <c r="J128" t="s">
        <v>20</v>
      </c>
      <c r="K128">
        <v>46</v>
      </c>
      <c r="L128">
        <v>47</v>
      </c>
      <c r="M128">
        <f>INDEX('Express Worldwide Territory'!$C$14:$S$170,MATCH('Rate Load ExpressWW Territory'!L128,'Express Worldwide Territory'!$B$14:$B$170,0),MATCH("Zone "&amp;'Rate Load ExpressWW Territory'!J128,'Express Worldwide Territory'!$C$13:$S$13,0))*1</f>
        <v>55.18</v>
      </c>
      <c r="N128" t="s">
        <v>162</v>
      </c>
      <c r="O128" t="s">
        <v>23</v>
      </c>
      <c r="P128" t="s">
        <v>18</v>
      </c>
      <c r="R128" t="str">
        <f t="shared" si="1"/>
        <v>('DHL','2024-01-01','2024-01-01','12546','Territory','US',NULL,'EXPRESS WW (NON-DOC)','Non-Document','A',46,47,55.18,'Flat LB','Avnet_2024',NULL),</v>
      </c>
    </row>
    <row r="129" spans="1:18" x14ac:dyDescent="0.3">
      <c r="A129" t="s">
        <v>15</v>
      </c>
      <c r="B129" s="1" t="s">
        <v>21</v>
      </c>
      <c r="C129" s="1" t="s">
        <v>21</v>
      </c>
      <c r="D129">
        <v>12546</v>
      </c>
      <c r="E129" t="s">
        <v>531</v>
      </c>
      <c r="F129" t="s">
        <v>17</v>
      </c>
      <c r="G129" t="s">
        <v>18</v>
      </c>
      <c r="H129" t="s">
        <v>525</v>
      </c>
      <c r="I129" t="s">
        <v>19</v>
      </c>
      <c r="J129" t="s">
        <v>20</v>
      </c>
      <c r="K129">
        <v>47</v>
      </c>
      <c r="L129">
        <v>48</v>
      </c>
      <c r="M129">
        <f>INDEX('Express Worldwide Territory'!$C$14:$S$170,MATCH('Rate Load ExpressWW Territory'!L129,'Express Worldwide Territory'!$B$14:$B$170,0),MATCH("Zone "&amp;'Rate Load ExpressWW Territory'!J129,'Express Worldwide Territory'!$C$13:$S$13,0))*1</f>
        <v>56.18</v>
      </c>
      <c r="N129" t="s">
        <v>162</v>
      </c>
      <c r="O129" t="s">
        <v>23</v>
      </c>
      <c r="P129" t="s">
        <v>18</v>
      </c>
      <c r="R129" t="str">
        <f t="shared" si="1"/>
        <v>('DHL','2024-01-01','2024-01-01','12546','Territory','US',NULL,'EXPRESS WW (NON-DOC)','Non-Document','A',47,48,56.18,'Flat LB','Avnet_2024',NULL),</v>
      </c>
    </row>
    <row r="130" spans="1:18" x14ac:dyDescent="0.3">
      <c r="A130" t="s">
        <v>15</v>
      </c>
      <c r="B130" s="1" t="s">
        <v>21</v>
      </c>
      <c r="C130" s="1" t="s">
        <v>21</v>
      </c>
      <c r="D130">
        <v>12546</v>
      </c>
      <c r="E130" t="s">
        <v>531</v>
      </c>
      <c r="F130" t="s">
        <v>17</v>
      </c>
      <c r="G130" t="s">
        <v>18</v>
      </c>
      <c r="H130" t="s">
        <v>525</v>
      </c>
      <c r="I130" t="s">
        <v>19</v>
      </c>
      <c r="J130" t="s">
        <v>20</v>
      </c>
      <c r="K130">
        <v>48</v>
      </c>
      <c r="L130">
        <v>49</v>
      </c>
      <c r="M130">
        <f>INDEX('Express Worldwide Territory'!$C$14:$S$170,MATCH('Rate Load ExpressWW Territory'!L130,'Express Worldwide Territory'!$B$14:$B$170,0),MATCH("Zone "&amp;'Rate Load ExpressWW Territory'!J130,'Express Worldwide Territory'!$C$13:$S$13,0))*1</f>
        <v>57.18</v>
      </c>
      <c r="N130" t="s">
        <v>162</v>
      </c>
      <c r="O130" t="s">
        <v>23</v>
      </c>
      <c r="P130" t="s">
        <v>18</v>
      </c>
      <c r="R130" t="str">
        <f t="shared" si="1"/>
        <v>('DHL','2024-01-01','2024-01-01','12546','Territory','US',NULL,'EXPRESS WW (NON-DOC)','Non-Document','A',48,49,57.18,'Flat LB','Avnet_2024',NULL),</v>
      </c>
    </row>
    <row r="131" spans="1:18" x14ac:dyDescent="0.3">
      <c r="A131" t="s">
        <v>15</v>
      </c>
      <c r="B131" s="1" t="s">
        <v>21</v>
      </c>
      <c r="C131" s="1" t="s">
        <v>21</v>
      </c>
      <c r="D131">
        <v>12546</v>
      </c>
      <c r="E131" t="s">
        <v>531</v>
      </c>
      <c r="F131" t="s">
        <v>17</v>
      </c>
      <c r="G131" t="s">
        <v>18</v>
      </c>
      <c r="H131" t="s">
        <v>525</v>
      </c>
      <c r="I131" t="s">
        <v>19</v>
      </c>
      <c r="J131" t="s">
        <v>20</v>
      </c>
      <c r="K131">
        <v>49</v>
      </c>
      <c r="L131">
        <v>50</v>
      </c>
      <c r="M131">
        <f>INDEX('Express Worldwide Territory'!$C$14:$S$170,MATCH('Rate Load ExpressWW Territory'!L131,'Express Worldwide Territory'!$B$14:$B$170,0),MATCH("Zone "&amp;'Rate Load ExpressWW Territory'!J131,'Express Worldwide Territory'!$C$13:$S$13,0))*1</f>
        <v>58.18</v>
      </c>
      <c r="N131" t="s">
        <v>162</v>
      </c>
      <c r="O131" t="s">
        <v>23</v>
      </c>
      <c r="P131" t="s">
        <v>18</v>
      </c>
      <c r="R131" t="str">
        <f t="shared" ref="R131:R194" si="2">SUBSTITUTE(IF(OR(ROW(A131)=2,MOD(ROW(A131),1000)=0),"insert into tnl_rating.dbo.dhl_express_rate_master values 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,IF(OR(A132="",MOD(ROW(A132),1000)=0)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"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)),"'NULL'","NULL")</f>
        <v>('DHL','2024-01-01','2024-01-01','12546','Territory','US',NULL,'EXPRESS WW (NON-DOC)','Non-Document','A',49,50,58.18,'Flat LB','Avnet_2024',NULL),</v>
      </c>
    </row>
    <row r="132" spans="1:18" x14ac:dyDescent="0.3">
      <c r="A132" t="s">
        <v>15</v>
      </c>
      <c r="B132" s="1" t="s">
        <v>21</v>
      </c>
      <c r="C132" s="1" t="s">
        <v>21</v>
      </c>
      <c r="D132">
        <v>12546</v>
      </c>
      <c r="E132" t="s">
        <v>531</v>
      </c>
      <c r="F132" t="s">
        <v>17</v>
      </c>
      <c r="G132" t="s">
        <v>18</v>
      </c>
      <c r="H132" t="s">
        <v>525</v>
      </c>
      <c r="I132" t="s">
        <v>19</v>
      </c>
      <c r="J132" t="s">
        <v>20</v>
      </c>
      <c r="K132">
        <v>50</v>
      </c>
      <c r="L132">
        <v>51</v>
      </c>
      <c r="M132">
        <f>INDEX('Express Worldwide Territory'!$C$14:$S$170,MATCH('Rate Load ExpressWW Territory'!L132,'Express Worldwide Territory'!$B$14:$B$170,0),MATCH("Zone "&amp;'Rate Load ExpressWW Territory'!J132,'Express Worldwide Territory'!$C$13:$S$13,0))*1</f>
        <v>59.34</v>
      </c>
      <c r="N132" t="s">
        <v>162</v>
      </c>
      <c r="O132" t="s">
        <v>23</v>
      </c>
      <c r="P132" t="s">
        <v>18</v>
      </c>
      <c r="R132" t="str">
        <f t="shared" si="2"/>
        <v>('DHL','2024-01-01','2024-01-01','12546','Territory','US',NULL,'EXPRESS WW (NON-DOC)','Non-Document','A',50,51,59.34,'Flat LB','Avnet_2024',NULL),</v>
      </c>
    </row>
    <row r="133" spans="1:18" x14ac:dyDescent="0.3">
      <c r="A133" t="s">
        <v>15</v>
      </c>
      <c r="B133" s="1" t="s">
        <v>21</v>
      </c>
      <c r="C133" s="1" t="s">
        <v>21</v>
      </c>
      <c r="D133">
        <v>12546</v>
      </c>
      <c r="E133" t="s">
        <v>531</v>
      </c>
      <c r="F133" t="s">
        <v>17</v>
      </c>
      <c r="G133" t="s">
        <v>18</v>
      </c>
      <c r="H133" t="s">
        <v>525</v>
      </c>
      <c r="I133" t="s">
        <v>19</v>
      </c>
      <c r="J133" t="s">
        <v>20</v>
      </c>
      <c r="K133">
        <v>51</v>
      </c>
      <c r="L133">
        <v>52</v>
      </c>
      <c r="M133">
        <f>INDEX('Express Worldwide Territory'!$C$14:$S$170,MATCH('Rate Load ExpressWW Territory'!L133,'Express Worldwide Territory'!$B$14:$B$170,0),MATCH("Zone "&amp;'Rate Load ExpressWW Territory'!J133,'Express Worldwide Territory'!$C$13:$S$13,0))*1</f>
        <v>60.5</v>
      </c>
      <c r="N133" t="s">
        <v>162</v>
      </c>
      <c r="O133" t="s">
        <v>23</v>
      </c>
      <c r="P133" t="s">
        <v>18</v>
      </c>
      <c r="R133" t="str">
        <f t="shared" si="2"/>
        <v>('DHL','2024-01-01','2024-01-01','12546','Territory','US',NULL,'EXPRESS WW (NON-DOC)','Non-Document','A',51,52,60.5,'Flat LB','Avnet_2024',NULL),</v>
      </c>
    </row>
    <row r="134" spans="1:18" x14ac:dyDescent="0.3">
      <c r="A134" t="s">
        <v>15</v>
      </c>
      <c r="B134" s="1" t="s">
        <v>21</v>
      </c>
      <c r="C134" s="1" t="s">
        <v>21</v>
      </c>
      <c r="D134">
        <v>12546</v>
      </c>
      <c r="E134" t="s">
        <v>531</v>
      </c>
      <c r="F134" t="s">
        <v>17</v>
      </c>
      <c r="G134" t="s">
        <v>18</v>
      </c>
      <c r="H134" t="s">
        <v>525</v>
      </c>
      <c r="I134" t="s">
        <v>19</v>
      </c>
      <c r="J134" t="s">
        <v>20</v>
      </c>
      <c r="K134">
        <v>52</v>
      </c>
      <c r="L134">
        <v>53</v>
      </c>
      <c r="M134">
        <f>INDEX('Express Worldwide Territory'!$C$14:$S$170,MATCH('Rate Load ExpressWW Territory'!L134,'Express Worldwide Territory'!$B$14:$B$170,0),MATCH("Zone "&amp;'Rate Load ExpressWW Territory'!J134,'Express Worldwide Territory'!$C$13:$S$13,0))*1</f>
        <v>61.66</v>
      </c>
      <c r="N134" t="s">
        <v>162</v>
      </c>
      <c r="O134" t="s">
        <v>23</v>
      </c>
      <c r="P134" t="s">
        <v>18</v>
      </c>
      <c r="R134" t="str">
        <f t="shared" si="2"/>
        <v>('DHL','2024-01-01','2024-01-01','12546','Territory','US',NULL,'EXPRESS WW (NON-DOC)','Non-Document','A',52,53,61.66,'Flat LB','Avnet_2024',NULL),</v>
      </c>
    </row>
    <row r="135" spans="1:18" x14ac:dyDescent="0.3">
      <c r="A135" t="s">
        <v>15</v>
      </c>
      <c r="B135" s="1" t="s">
        <v>21</v>
      </c>
      <c r="C135" s="1" t="s">
        <v>21</v>
      </c>
      <c r="D135">
        <v>12546</v>
      </c>
      <c r="E135" t="s">
        <v>531</v>
      </c>
      <c r="F135" t="s">
        <v>17</v>
      </c>
      <c r="G135" t="s">
        <v>18</v>
      </c>
      <c r="H135" t="s">
        <v>525</v>
      </c>
      <c r="I135" t="s">
        <v>19</v>
      </c>
      <c r="J135" t="s">
        <v>20</v>
      </c>
      <c r="K135">
        <v>53</v>
      </c>
      <c r="L135">
        <v>54</v>
      </c>
      <c r="M135">
        <f>INDEX('Express Worldwide Territory'!$C$14:$S$170,MATCH('Rate Load ExpressWW Territory'!L135,'Express Worldwide Territory'!$B$14:$B$170,0),MATCH("Zone "&amp;'Rate Load ExpressWW Territory'!J135,'Express Worldwide Territory'!$C$13:$S$13,0))*1</f>
        <v>62.82</v>
      </c>
      <c r="N135" t="s">
        <v>162</v>
      </c>
      <c r="O135" t="s">
        <v>23</v>
      </c>
      <c r="P135" t="s">
        <v>18</v>
      </c>
      <c r="R135" t="str">
        <f t="shared" si="2"/>
        <v>('DHL','2024-01-01','2024-01-01','12546','Territory','US',NULL,'EXPRESS WW (NON-DOC)','Non-Document','A',53,54,62.82,'Flat LB','Avnet_2024',NULL),</v>
      </c>
    </row>
    <row r="136" spans="1:18" x14ac:dyDescent="0.3">
      <c r="A136" t="s">
        <v>15</v>
      </c>
      <c r="B136" s="1" t="s">
        <v>21</v>
      </c>
      <c r="C136" s="1" t="s">
        <v>21</v>
      </c>
      <c r="D136">
        <v>12546</v>
      </c>
      <c r="E136" t="s">
        <v>531</v>
      </c>
      <c r="F136" t="s">
        <v>17</v>
      </c>
      <c r="G136" t="s">
        <v>18</v>
      </c>
      <c r="H136" t="s">
        <v>525</v>
      </c>
      <c r="I136" t="s">
        <v>19</v>
      </c>
      <c r="J136" t="s">
        <v>20</v>
      </c>
      <c r="K136">
        <v>54</v>
      </c>
      <c r="L136">
        <v>55</v>
      </c>
      <c r="M136">
        <f>INDEX('Express Worldwide Territory'!$C$14:$S$170,MATCH('Rate Load ExpressWW Territory'!L136,'Express Worldwide Territory'!$B$14:$B$170,0),MATCH("Zone "&amp;'Rate Load ExpressWW Territory'!J136,'Express Worldwide Territory'!$C$13:$S$13,0))*1</f>
        <v>63.98</v>
      </c>
      <c r="N136" t="s">
        <v>162</v>
      </c>
      <c r="O136" t="s">
        <v>23</v>
      </c>
      <c r="P136" t="s">
        <v>18</v>
      </c>
      <c r="R136" t="str">
        <f t="shared" si="2"/>
        <v>('DHL','2024-01-01','2024-01-01','12546','Territory','US',NULL,'EXPRESS WW (NON-DOC)','Non-Document','A',54,55,63.98,'Flat LB','Avnet_2024',NULL),</v>
      </c>
    </row>
    <row r="137" spans="1:18" x14ac:dyDescent="0.3">
      <c r="A137" t="s">
        <v>15</v>
      </c>
      <c r="B137" s="1" t="s">
        <v>21</v>
      </c>
      <c r="C137" s="1" t="s">
        <v>21</v>
      </c>
      <c r="D137">
        <v>12546</v>
      </c>
      <c r="E137" t="s">
        <v>531</v>
      </c>
      <c r="F137" t="s">
        <v>17</v>
      </c>
      <c r="G137" t="s">
        <v>18</v>
      </c>
      <c r="H137" t="s">
        <v>525</v>
      </c>
      <c r="I137" t="s">
        <v>19</v>
      </c>
      <c r="J137" t="s">
        <v>20</v>
      </c>
      <c r="K137">
        <v>55</v>
      </c>
      <c r="L137">
        <v>56</v>
      </c>
      <c r="M137">
        <f>INDEX('Express Worldwide Territory'!$C$14:$S$170,MATCH('Rate Load ExpressWW Territory'!L137,'Express Worldwide Territory'!$B$14:$B$170,0),MATCH("Zone "&amp;'Rate Load ExpressWW Territory'!J137,'Express Worldwide Territory'!$C$13:$S$13,0))*1</f>
        <v>65.14</v>
      </c>
      <c r="N137" t="s">
        <v>162</v>
      </c>
      <c r="O137" t="s">
        <v>23</v>
      </c>
      <c r="P137" t="s">
        <v>18</v>
      </c>
      <c r="R137" t="str">
        <f t="shared" si="2"/>
        <v>('DHL','2024-01-01','2024-01-01','12546','Territory','US',NULL,'EXPRESS WW (NON-DOC)','Non-Document','A',55,56,65.14,'Flat LB','Avnet_2024',NULL),</v>
      </c>
    </row>
    <row r="138" spans="1:18" x14ac:dyDescent="0.3">
      <c r="A138" t="s">
        <v>15</v>
      </c>
      <c r="B138" s="1" t="s">
        <v>21</v>
      </c>
      <c r="C138" s="1" t="s">
        <v>21</v>
      </c>
      <c r="D138">
        <v>12546</v>
      </c>
      <c r="E138" t="s">
        <v>531</v>
      </c>
      <c r="F138" t="s">
        <v>17</v>
      </c>
      <c r="G138" t="s">
        <v>18</v>
      </c>
      <c r="H138" t="s">
        <v>525</v>
      </c>
      <c r="I138" t="s">
        <v>19</v>
      </c>
      <c r="J138" t="s">
        <v>20</v>
      </c>
      <c r="K138">
        <v>56</v>
      </c>
      <c r="L138">
        <v>57</v>
      </c>
      <c r="M138">
        <f>INDEX('Express Worldwide Territory'!$C$14:$S$170,MATCH('Rate Load ExpressWW Territory'!L138,'Express Worldwide Territory'!$B$14:$B$170,0),MATCH("Zone "&amp;'Rate Load ExpressWW Territory'!J138,'Express Worldwide Territory'!$C$13:$S$13,0))*1</f>
        <v>66.3</v>
      </c>
      <c r="N138" t="s">
        <v>162</v>
      </c>
      <c r="O138" t="s">
        <v>23</v>
      </c>
      <c r="P138" t="s">
        <v>18</v>
      </c>
      <c r="R138" t="str">
        <f t="shared" si="2"/>
        <v>('DHL','2024-01-01','2024-01-01','12546','Territory','US',NULL,'EXPRESS WW (NON-DOC)','Non-Document','A',56,57,66.3,'Flat LB','Avnet_2024',NULL),</v>
      </c>
    </row>
    <row r="139" spans="1:18" x14ac:dyDescent="0.3">
      <c r="A139" t="s">
        <v>15</v>
      </c>
      <c r="B139" s="1" t="s">
        <v>21</v>
      </c>
      <c r="C139" s="1" t="s">
        <v>21</v>
      </c>
      <c r="D139">
        <v>12546</v>
      </c>
      <c r="E139" t="s">
        <v>531</v>
      </c>
      <c r="F139" t="s">
        <v>17</v>
      </c>
      <c r="G139" t="s">
        <v>18</v>
      </c>
      <c r="H139" t="s">
        <v>525</v>
      </c>
      <c r="I139" t="s">
        <v>19</v>
      </c>
      <c r="J139" t="s">
        <v>20</v>
      </c>
      <c r="K139">
        <v>57</v>
      </c>
      <c r="L139">
        <v>58</v>
      </c>
      <c r="M139">
        <f>INDEX('Express Worldwide Territory'!$C$14:$S$170,MATCH('Rate Load ExpressWW Territory'!L139,'Express Worldwide Territory'!$B$14:$B$170,0),MATCH("Zone "&amp;'Rate Load ExpressWW Territory'!J139,'Express Worldwide Territory'!$C$13:$S$13,0))*1</f>
        <v>67.459999999999994</v>
      </c>
      <c r="N139" t="s">
        <v>162</v>
      </c>
      <c r="O139" t="s">
        <v>23</v>
      </c>
      <c r="P139" t="s">
        <v>18</v>
      </c>
      <c r="R139" t="str">
        <f t="shared" si="2"/>
        <v>('DHL','2024-01-01','2024-01-01','12546','Territory','US',NULL,'EXPRESS WW (NON-DOC)','Non-Document','A',57,58,67.46,'Flat LB','Avnet_2024',NULL),</v>
      </c>
    </row>
    <row r="140" spans="1:18" x14ac:dyDescent="0.3">
      <c r="A140" t="s">
        <v>15</v>
      </c>
      <c r="B140" s="1" t="s">
        <v>21</v>
      </c>
      <c r="C140" s="1" t="s">
        <v>21</v>
      </c>
      <c r="D140">
        <v>12546</v>
      </c>
      <c r="E140" t="s">
        <v>531</v>
      </c>
      <c r="F140" t="s">
        <v>17</v>
      </c>
      <c r="G140" t="s">
        <v>18</v>
      </c>
      <c r="H140" t="s">
        <v>525</v>
      </c>
      <c r="I140" t="s">
        <v>19</v>
      </c>
      <c r="J140" t="s">
        <v>20</v>
      </c>
      <c r="K140">
        <v>58</v>
      </c>
      <c r="L140">
        <v>59</v>
      </c>
      <c r="M140">
        <f>INDEX('Express Worldwide Territory'!$C$14:$S$170,MATCH('Rate Load ExpressWW Territory'!L140,'Express Worldwide Territory'!$B$14:$B$170,0),MATCH("Zone "&amp;'Rate Load ExpressWW Territory'!J140,'Express Worldwide Territory'!$C$13:$S$13,0))*1</f>
        <v>68.62</v>
      </c>
      <c r="N140" t="s">
        <v>162</v>
      </c>
      <c r="O140" t="s">
        <v>23</v>
      </c>
      <c r="P140" t="s">
        <v>18</v>
      </c>
      <c r="R140" t="str">
        <f t="shared" si="2"/>
        <v>('DHL','2024-01-01','2024-01-01','12546','Territory','US',NULL,'EXPRESS WW (NON-DOC)','Non-Document','A',58,59,68.62,'Flat LB','Avnet_2024',NULL),</v>
      </c>
    </row>
    <row r="141" spans="1:18" x14ac:dyDescent="0.3">
      <c r="A141" t="s">
        <v>15</v>
      </c>
      <c r="B141" s="1" t="s">
        <v>21</v>
      </c>
      <c r="C141" s="1" t="s">
        <v>21</v>
      </c>
      <c r="D141">
        <v>12546</v>
      </c>
      <c r="E141" t="s">
        <v>531</v>
      </c>
      <c r="F141" t="s">
        <v>17</v>
      </c>
      <c r="G141" t="s">
        <v>18</v>
      </c>
      <c r="H141" t="s">
        <v>525</v>
      </c>
      <c r="I141" t="s">
        <v>19</v>
      </c>
      <c r="J141" t="s">
        <v>20</v>
      </c>
      <c r="K141">
        <v>59</v>
      </c>
      <c r="L141">
        <v>60</v>
      </c>
      <c r="M141">
        <f>INDEX('Express Worldwide Territory'!$C$14:$S$170,MATCH('Rate Load ExpressWW Territory'!L141,'Express Worldwide Territory'!$B$14:$B$170,0),MATCH("Zone "&amp;'Rate Load ExpressWW Territory'!J141,'Express Worldwide Territory'!$C$13:$S$13,0))*1</f>
        <v>69.78</v>
      </c>
      <c r="N141" t="s">
        <v>162</v>
      </c>
      <c r="O141" t="s">
        <v>23</v>
      </c>
      <c r="P141" t="s">
        <v>18</v>
      </c>
      <c r="R141" t="str">
        <f t="shared" si="2"/>
        <v>('DHL','2024-01-01','2024-01-01','12546','Territory','US',NULL,'EXPRESS WW (NON-DOC)','Non-Document','A',59,60,69.78,'Flat LB','Avnet_2024',NULL),</v>
      </c>
    </row>
    <row r="142" spans="1:18" x14ac:dyDescent="0.3">
      <c r="A142" t="s">
        <v>15</v>
      </c>
      <c r="B142" s="1" t="s">
        <v>21</v>
      </c>
      <c r="C142" s="1" t="s">
        <v>21</v>
      </c>
      <c r="D142">
        <v>12546</v>
      </c>
      <c r="E142" t="s">
        <v>531</v>
      </c>
      <c r="F142" t="s">
        <v>17</v>
      </c>
      <c r="G142" t="s">
        <v>18</v>
      </c>
      <c r="H142" t="s">
        <v>525</v>
      </c>
      <c r="I142" t="s">
        <v>19</v>
      </c>
      <c r="J142" t="s">
        <v>20</v>
      </c>
      <c r="K142">
        <v>60</v>
      </c>
      <c r="L142">
        <v>61</v>
      </c>
      <c r="M142">
        <f>INDEX('Express Worldwide Territory'!$C$14:$S$170,MATCH('Rate Load ExpressWW Territory'!L142,'Express Worldwide Territory'!$B$14:$B$170,0),MATCH("Zone "&amp;'Rate Load ExpressWW Territory'!J142,'Express Worldwide Territory'!$C$13:$S$13,0))*1</f>
        <v>70.94</v>
      </c>
      <c r="N142" t="s">
        <v>162</v>
      </c>
      <c r="O142" t="s">
        <v>23</v>
      </c>
      <c r="P142" t="s">
        <v>18</v>
      </c>
      <c r="R142" t="str">
        <f t="shared" si="2"/>
        <v>('DHL','2024-01-01','2024-01-01','12546','Territory','US',NULL,'EXPRESS WW (NON-DOC)','Non-Document','A',60,61,70.94,'Flat LB','Avnet_2024',NULL),</v>
      </c>
    </row>
    <row r="143" spans="1:18" x14ac:dyDescent="0.3">
      <c r="A143" t="s">
        <v>15</v>
      </c>
      <c r="B143" s="1" t="s">
        <v>21</v>
      </c>
      <c r="C143" s="1" t="s">
        <v>21</v>
      </c>
      <c r="D143">
        <v>12546</v>
      </c>
      <c r="E143" t="s">
        <v>531</v>
      </c>
      <c r="F143" t="s">
        <v>17</v>
      </c>
      <c r="G143" t="s">
        <v>18</v>
      </c>
      <c r="H143" t="s">
        <v>525</v>
      </c>
      <c r="I143" t="s">
        <v>19</v>
      </c>
      <c r="J143" t="s">
        <v>20</v>
      </c>
      <c r="K143">
        <v>61</v>
      </c>
      <c r="L143">
        <v>62</v>
      </c>
      <c r="M143">
        <f>INDEX('Express Worldwide Territory'!$C$14:$S$170,MATCH('Rate Load ExpressWW Territory'!L143,'Express Worldwide Territory'!$B$14:$B$170,0),MATCH("Zone "&amp;'Rate Load ExpressWW Territory'!J143,'Express Worldwide Territory'!$C$13:$S$13,0))*1</f>
        <v>72.099999999999994</v>
      </c>
      <c r="N143" t="s">
        <v>162</v>
      </c>
      <c r="O143" t="s">
        <v>23</v>
      </c>
      <c r="P143" t="s">
        <v>18</v>
      </c>
      <c r="R143" t="str">
        <f t="shared" si="2"/>
        <v>('DHL','2024-01-01','2024-01-01','12546','Territory','US',NULL,'EXPRESS WW (NON-DOC)','Non-Document','A',61,62,72.1,'Flat LB','Avnet_2024',NULL),</v>
      </c>
    </row>
    <row r="144" spans="1:18" x14ac:dyDescent="0.3">
      <c r="A144" t="s">
        <v>15</v>
      </c>
      <c r="B144" s="1" t="s">
        <v>21</v>
      </c>
      <c r="C144" s="1" t="s">
        <v>21</v>
      </c>
      <c r="D144">
        <v>12546</v>
      </c>
      <c r="E144" t="s">
        <v>531</v>
      </c>
      <c r="F144" t="s">
        <v>17</v>
      </c>
      <c r="G144" t="s">
        <v>18</v>
      </c>
      <c r="H144" t="s">
        <v>525</v>
      </c>
      <c r="I144" t="s">
        <v>19</v>
      </c>
      <c r="J144" t="s">
        <v>20</v>
      </c>
      <c r="K144">
        <v>62</v>
      </c>
      <c r="L144">
        <v>63</v>
      </c>
      <c r="M144">
        <f>INDEX('Express Worldwide Territory'!$C$14:$S$170,MATCH('Rate Load ExpressWW Territory'!L144,'Express Worldwide Territory'!$B$14:$B$170,0),MATCH("Zone "&amp;'Rate Load ExpressWW Territory'!J144,'Express Worldwide Territory'!$C$13:$S$13,0))*1</f>
        <v>73.260000000000005</v>
      </c>
      <c r="N144" t="s">
        <v>162</v>
      </c>
      <c r="O144" t="s">
        <v>23</v>
      </c>
      <c r="P144" t="s">
        <v>18</v>
      </c>
      <c r="R144" t="str">
        <f t="shared" si="2"/>
        <v>('DHL','2024-01-01','2024-01-01','12546','Territory','US',NULL,'EXPRESS WW (NON-DOC)','Non-Document','A',62,63,73.26,'Flat LB','Avnet_2024',NULL),</v>
      </c>
    </row>
    <row r="145" spans="1:18" x14ac:dyDescent="0.3">
      <c r="A145" t="s">
        <v>15</v>
      </c>
      <c r="B145" s="1" t="s">
        <v>21</v>
      </c>
      <c r="C145" s="1" t="s">
        <v>21</v>
      </c>
      <c r="D145">
        <v>12546</v>
      </c>
      <c r="E145" t="s">
        <v>531</v>
      </c>
      <c r="F145" t="s">
        <v>17</v>
      </c>
      <c r="G145" t="s">
        <v>18</v>
      </c>
      <c r="H145" t="s">
        <v>525</v>
      </c>
      <c r="I145" t="s">
        <v>19</v>
      </c>
      <c r="J145" t="s">
        <v>20</v>
      </c>
      <c r="K145">
        <v>63</v>
      </c>
      <c r="L145">
        <v>64</v>
      </c>
      <c r="M145">
        <f>INDEX('Express Worldwide Territory'!$C$14:$S$170,MATCH('Rate Load ExpressWW Territory'!L145,'Express Worldwide Territory'!$B$14:$B$170,0),MATCH("Zone "&amp;'Rate Load ExpressWW Territory'!J145,'Express Worldwide Territory'!$C$13:$S$13,0))*1</f>
        <v>74.42</v>
      </c>
      <c r="N145" t="s">
        <v>162</v>
      </c>
      <c r="O145" t="s">
        <v>23</v>
      </c>
      <c r="P145" t="s">
        <v>18</v>
      </c>
      <c r="R145" t="str">
        <f t="shared" si="2"/>
        <v>('DHL','2024-01-01','2024-01-01','12546','Territory','US',NULL,'EXPRESS WW (NON-DOC)','Non-Document','A',63,64,74.42,'Flat LB','Avnet_2024',NULL),</v>
      </c>
    </row>
    <row r="146" spans="1:18" x14ac:dyDescent="0.3">
      <c r="A146" t="s">
        <v>15</v>
      </c>
      <c r="B146" s="1" t="s">
        <v>21</v>
      </c>
      <c r="C146" s="1" t="s">
        <v>21</v>
      </c>
      <c r="D146">
        <v>12546</v>
      </c>
      <c r="E146" t="s">
        <v>531</v>
      </c>
      <c r="F146" t="s">
        <v>17</v>
      </c>
      <c r="G146" t="s">
        <v>18</v>
      </c>
      <c r="H146" t="s">
        <v>525</v>
      </c>
      <c r="I146" t="s">
        <v>19</v>
      </c>
      <c r="J146" t="s">
        <v>20</v>
      </c>
      <c r="K146">
        <v>64</v>
      </c>
      <c r="L146">
        <v>65</v>
      </c>
      <c r="M146">
        <f>INDEX('Express Worldwide Territory'!$C$14:$S$170,MATCH('Rate Load ExpressWW Territory'!L146,'Express Worldwide Territory'!$B$14:$B$170,0),MATCH("Zone "&amp;'Rate Load ExpressWW Territory'!J146,'Express Worldwide Territory'!$C$13:$S$13,0))*1</f>
        <v>75.58</v>
      </c>
      <c r="N146" t="s">
        <v>162</v>
      </c>
      <c r="O146" t="s">
        <v>23</v>
      </c>
      <c r="P146" t="s">
        <v>18</v>
      </c>
      <c r="R146" t="str">
        <f t="shared" si="2"/>
        <v>('DHL','2024-01-01','2024-01-01','12546','Territory','US',NULL,'EXPRESS WW (NON-DOC)','Non-Document','A',64,65,75.58,'Flat LB','Avnet_2024',NULL),</v>
      </c>
    </row>
    <row r="147" spans="1:18" x14ac:dyDescent="0.3">
      <c r="A147" t="s">
        <v>15</v>
      </c>
      <c r="B147" s="1" t="s">
        <v>21</v>
      </c>
      <c r="C147" s="1" t="s">
        <v>21</v>
      </c>
      <c r="D147">
        <v>12546</v>
      </c>
      <c r="E147" t="s">
        <v>531</v>
      </c>
      <c r="F147" t="s">
        <v>17</v>
      </c>
      <c r="G147" t="s">
        <v>18</v>
      </c>
      <c r="H147" t="s">
        <v>525</v>
      </c>
      <c r="I147" t="s">
        <v>19</v>
      </c>
      <c r="J147" t="s">
        <v>20</v>
      </c>
      <c r="K147">
        <v>65</v>
      </c>
      <c r="L147">
        <v>66</v>
      </c>
      <c r="M147">
        <f>INDEX('Express Worldwide Territory'!$C$14:$S$170,MATCH('Rate Load ExpressWW Territory'!L147,'Express Worldwide Territory'!$B$14:$B$170,0),MATCH("Zone "&amp;'Rate Load ExpressWW Territory'!J147,'Express Worldwide Territory'!$C$13:$S$13,0))*1</f>
        <v>76.739999999999995</v>
      </c>
      <c r="N147" t="s">
        <v>162</v>
      </c>
      <c r="O147" t="s">
        <v>23</v>
      </c>
      <c r="P147" t="s">
        <v>18</v>
      </c>
      <c r="R147" t="str">
        <f t="shared" si="2"/>
        <v>('DHL','2024-01-01','2024-01-01','12546','Territory','US',NULL,'EXPRESS WW (NON-DOC)','Non-Document','A',65,66,76.74,'Flat LB','Avnet_2024',NULL),</v>
      </c>
    </row>
    <row r="148" spans="1:18" x14ac:dyDescent="0.3">
      <c r="A148" t="s">
        <v>15</v>
      </c>
      <c r="B148" s="1" t="s">
        <v>21</v>
      </c>
      <c r="C148" s="1" t="s">
        <v>21</v>
      </c>
      <c r="D148">
        <v>12546</v>
      </c>
      <c r="E148" t="s">
        <v>531</v>
      </c>
      <c r="F148" t="s">
        <v>17</v>
      </c>
      <c r="G148" t="s">
        <v>18</v>
      </c>
      <c r="H148" t="s">
        <v>525</v>
      </c>
      <c r="I148" t="s">
        <v>19</v>
      </c>
      <c r="J148" t="s">
        <v>20</v>
      </c>
      <c r="K148">
        <v>66</v>
      </c>
      <c r="L148">
        <v>67</v>
      </c>
      <c r="M148">
        <f>INDEX('Express Worldwide Territory'!$C$14:$S$170,MATCH('Rate Load ExpressWW Territory'!L148,'Express Worldwide Territory'!$B$14:$B$170,0),MATCH("Zone "&amp;'Rate Load ExpressWW Territory'!J148,'Express Worldwide Territory'!$C$13:$S$13,0))*1</f>
        <v>77.900000000000006</v>
      </c>
      <c r="N148" t="s">
        <v>162</v>
      </c>
      <c r="O148" t="s">
        <v>23</v>
      </c>
      <c r="P148" t="s">
        <v>18</v>
      </c>
      <c r="R148" t="str">
        <f t="shared" si="2"/>
        <v>('DHL','2024-01-01','2024-01-01','12546','Territory','US',NULL,'EXPRESS WW (NON-DOC)','Non-Document','A',66,67,77.9,'Flat LB','Avnet_2024',NULL),</v>
      </c>
    </row>
    <row r="149" spans="1:18" x14ac:dyDescent="0.3">
      <c r="A149" t="s">
        <v>15</v>
      </c>
      <c r="B149" s="1" t="s">
        <v>21</v>
      </c>
      <c r="C149" s="1" t="s">
        <v>21</v>
      </c>
      <c r="D149">
        <v>12546</v>
      </c>
      <c r="E149" t="s">
        <v>531</v>
      </c>
      <c r="F149" t="s">
        <v>17</v>
      </c>
      <c r="G149" t="s">
        <v>18</v>
      </c>
      <c r="H149" t="s">
        <v>525</v>
      </c>
      <c r="I149" t="s">
        <v>19</v>
      </c>
      <c r="J149" t="s">
        <v>20</v>
      </c>
      <c r="K149">
        <v>67</v>
      </c>
      <c r="L149">
        <v>68</v>
      </c>
      <c r="M149">
        <f>INDEX('Express Worldwide Territory'!$C$14:$S$170,MATCH('Rate Load ExpressWW Territory'!L149,'Express Worldwide Territory'!$B$14:$B$170,0),MATCH("Zone "&amp;'Rate Load ExpressWW Territory'!J149,'Express Worldwide Territory'!$C$13:$S$13,0))*1</f>
        <v>79.06</v>
      </c>
      <c r="N149" t="s">
        <v>162</v>
      </c>
      <c r="O149" t="s">
        <v>23</v>
      </c>
      <c r="P149" t="s">
        <v>18</v>
      </c>
      <c r="R149" t="str">
        <f t="shared" si="2"/>
        <v>('DHL','2024-01-01','2024-01-01','12546','Territory','US',NULL,'EXPRESS WW (NON-DOC)','Non-Document','A',67,68,79.06,'Flat LB','Avnet_2024',NULL),</v>
      </c>
    </row>
    <row r="150" spans="1:18" x14ac:dyDescent="0.3">
      <c r="A150" t="s">
        <v>15</v>
      </c>
      <c r="B150" s="1" t="s">
        <v>21</v>
      </c>
      <c r="C150" s="1" t="s">
        <v>21</v>
      </c>
      <c r="D150">
        <v>12546</v>
      </c>
      <c r="E150" t="s">
        <v>531</v>
      </c>
      <c r="F150" t="s">
        <v>17</v>
      </c>
      <c r="G150" t="s">
        <v>18</v>
      </c>
      <c r="H150" t="s">
        <v>525</v>
      </c>
      <c r="I150" t="s">
        <v>19</v>
      </c>
      <c r="J150" t="s">
        <v>20</v>
      </c>
      <c r="K150">
        <v>68</v>
      </c>
      <c r="L150">
        <v>69</v>
      </c>
      <c r="M150">
        <f>INDEX('Express Worldwide Territory'!$C$14:$S$170,MATCH('Rate Load ExpressWW Territory'!L150,'Express Worldwide Territory'!$B$14:$B$170,0),MATCH("Zone "&amp;'Rate Load ExpressWW Territory'!J150,'Express Worldwide Territory'!$C$13:$S$13,0))*1</f>
        <v>80.22</v>
      </c>
      <c r="N150" t="s">
        <v>162</v>
      </c>
      <c r="O150" t="s">
        <v>23</v>
      </c>
      <c r="P150" t="s">
        <v>18</v>
      </c>
      <c r="R150" t="str">
        <f t="shared" si="2"/>
        <v>('DHL','2024-01-01','2024-01-01','12546','Territory','US',NULL,'EXPRESS WW (NON-DOC)','Non-Document','A',68,69,80.22,'Flat LB','Avnet_2024',NULL),</v>
      </c>
    </row>
    <row r="151" spans="1:18" x14ac:dyDescent="0.3">
      <c r="A151" t="s">
        <v>15</v>
      </c>
      <c r="B151" s="1" t="s">
        <v>21</v>
      </c>
      <c r="C151" s="1" t="s">
        <v>21</v>
      </c>
      <c r="D151">
        <v>12546</v>
      </c>
      <c r="E151" t="s">
        <v>531</v>
      </c>
      <c r="F151" t="s">
        <v>17</v>
      </c>
      <c r="G151" t="s">
        <v>18</v>
      </c>
      <c r="H151" t="s">
        <v>525</v>
      </c>
      <c r="I151" t="s">
        <v>19</v>
      </c>
      <c r="J151" t="s">
        <v>20</v>
      </c>
      <c r="K151">
        <v>69</v>
      </c>
      <c r="L151">
        <v>70</v>
      </c>
      <c r="M151">
        <f>INDEX('Express Worldwide Territory'!$C$14:$S$170,MATCH('Rate Load ExpressWW Territory'!L151,'Express Worldwide Territory'!$B$14:$B$170,0),MATCH("Zone "&amp;'Rate Load ExpressWW Territory'!J151,'Express Worldwide Territory'!$C$13:$S$13,0))*1</f>
        <v>81.38</v>
      </c>
      <c r="N151" t="s">
        <v>162</v>
      </c>
      <c r="O151" t="s">
        <v>23</v>
      </c>
      <c r="P151" t="s">
        <v>18</v>
      </c>
      <c r="R151" t="str">
        <f t="shared" si="2"/>
        <v>('DHL','2024-01-01','2024-01-01','12546','Territory','US',NULL,'EXPRESS WW (NON-DOC)','Non-Document','A',69,70,81.38,'Flat LB','Avnet_2024',NULL),</v>
      </c>
    </row>
    <row r="152" spans="1:18" x14ac:dyDescent="0.3">
      <c r="A152" t="s">
        <v>15</v>
      </c>
      <c r="B152" s="1" t="s">
        <v>21</v>
      </c>
      <c r="C152" s="1" t="s">
        <v>21</v>
      </c>
      <c r="D152">
        <v>12546</v>
      </c>
      <c r="E152" t="s">
        <v>531</v>
      </c>
      <c r="F152" t="s">
        <v>17</v>
      </c>
      <c r="G152" t="s">
        <v>18</v>
      </c>
      <c r="H152" t="s">
        <v>525</v>
      </c>
      <c r="I152" t="s">
        <v>19</v>
      </c>
      <c r="J152" t="s">
        <v>20</v>
      </c>
      <c r="K152">
        <v>70</v>
      </c>
      <c r="L152">
        <v>71</v>
      </c>
      <c r="M152">
        <f>INDEX('Express Worldwide Territory'!$C$14:$S$170,MATCH('Rate Load ExpressWW Territory'!L152,'Express Worldwide Territory'!$B$14:$B$170,0),MATCH("Zone "&amp;'Rate Load ExpressWW Territory'!J152,'Express Worldwide Territory'!$C$13:$S$13,0))*1</f>
        <v>82.54</v>
      </c>
      <c r="N152" t="s">
        <v>162</v>
      </c>
      <c r="O152" t="s">
        <v>23</v>
      </c>
      <c r="P152" t="s">
        <v>18</v>
      </c>
      <c r="R152" t="str">
        <f t="shared" si="2"/>
        <v>('DHL','2024-01-01','2024-01-01','12546','Territory','US',NULL,'EXPRESS WW (NON-DOC)','Non-Document','A',70,71,82.54,'Flat LB','Avnet_2024',NULL),</v>
      </c>
    </row>
    <row r="153" spans="1:18" x14ac:dyDescent="0.3">
      <c r="A153" t="s">
        <v>15</v>
      </c>
      <c r="B153" s="1" t="s">
        <v>21</v>
      </c>
      <c r="C153" s="1" t="s">
        <v>21</v>
      </c>
      <c r="D153">
        <v>12546</v>
      </c>
      <c r="E153" t="s">
        <v>531</v>
      </c>
      <c r="F153" t="s">
        <v>17</v>
      </c>
      <c r="G153" t="s">
        <v>18</v>
      </c>
      <c r="H153" t="s">
        <v>525</v>
      </c>
      <c r="I153" t="s">
        <v>19</v>
      </c>
      <c r="J153" t="s">
        <v>20</v>
      </c>
      <c r="K153">
        <v>71</v>
      </c>
      <c r="L153">
        <v>72</v>
      </c>
      <c r="M153">
        <f>INDEX('Express Worldwide Territory'!$C$14:$S$170,MATCH('Rate Load ExpressWW Territory'!L153,'Express Worldwide Territory'!$B$14:$B$170,0),MATCH("Zone "&amp;'Rate Load ExpressWW Territory'!J153,'Express Worldwide Territory'!$C$13:$S$13,0))*1</f>
        <v>83.7</v>
      </c>
      <c r="N153" t="s">
        <v>162</v>
      </c>
      <c r="O153" t="s">
        <v>23</v>
      </c>
      <c r="P153" t="s">
        <v>18</v>
      </c>
      <c r="R153" t="str">
        <f t="shared" si="2"/>
        <v>('DHL','2024-01-01','2024-01-01','12546','Territory','US',NULL,'EXPRESS WW (NON-DOC)','Non-Document','A',71,72,83.7,'Flat LB','Avnet_2024',NULL),</v>
      </c>
    </row>
    <row r="154" spans="1:18" x14ac:dyDescent="0.3">
      <c r="A154" t="s">
        <v>15</v>
      </c>
      <c r="B154" s="1" t="s">
        <v>21</v>
      </c>
      <c r="C154" s="1" t="s">
        <v>21</v>
      </c>
      <c r="D154">
        <v>12546</v>
      </c>
      <c r="E154" t="s">
        <v>531</v>
      </c>
      <c r="F154" t="s">
        <v>17</v>
      </c>
      <c r="G154" t="s">
        <v>18</v>
      </c>
      <c r="H154" t="s">
        <v>525</v>
      </c>
      <c r="I154" t="s">
        <v>19</v>
      </c>
      <c r="J154" t="s">
        <v>20</v>
      </c>
      <c r="K154">
        <v>72</v>
      </c>
      <c r="L154">
        <v>73</v>
      </c>
      <c r="M154">
        <f>INDEX('Express Worldwide Territory'!$C$14:$S$170,MATCH('Rate Load ExpressWW Territory'!L154,'Express Worldwide Territory'!$B$14:$B$170,0),MATCH("Zone "&amp;'Rate Load ExpressWW Territory'!J154,'Express Worldwide Territory'!$C$13:$S$13,0))*1</f>
        <v>84.86</v>
      </c>
      <c r="N154" t="s">
        <v>162</v>
      </c>
      <c r="O154" t="s">
        <v>23</v>
      </c>
      <c r="P154" t="s">
        <v>18</v>
      </c>
      <c r="R154" t="str">
        <f t="shared" si="2"/>
        <v>('DHL','2024-01-01','2024-01-01','12546','Territory','US',NULL,'EXPRESS WW (NON-DOC)','Non-Document','A',72,73,84.86,'Flat LB','Avnet_2024',NULL),</v>
      </c>
    </row>
    <row r="155" spans="1:18" x14ac:dyDescent="0.3">
      <c r="A155" t="s">
        <v>15</v>
      </c>
      <c r="B155" s="1" t="s">
        <v>21</v>
      </c>
      <c r="C155" s="1" t="s">
        <v>21</v>
      </c>
      <c r="D155">
        <v>12546</v>
      </c>
      <c r="E155" t="s">
        <v>531</v>
      </c>
      <c r="F155" t="s">
        <v>17</v>
      </c>
      <c r="G155" t="s">
        <v>18</v>
      </c>
      <c r="H155" t="s">
        <v>525</v>
      </c>
      <c r="I155" t="s">
        <v>19</v>
      </c>
      <c r="J155" t="s">
        <v>20</v>
      </c>
      <c r="K155">
        <v>73</v>
      </c>
      <c r="L155">
        <v>74</v>
      </c>
      <c r="M155">
        <f>INDEX('Express Worldwide Territory'!$C$14:$S$170,MATCH('Rate Load ExpressWW Territory'!L155,'Express Worldwide Territory'!$B$14:$B$170,0),MATCH("Zone "&amp;'Rate Load ExpressWW Territory'!J155,'Express Worldwide Territory'!$C$13:$S$13,0))*1</f>
        <v>86.02</v>
      </c>
      <c r="N155" t="s">
        <v>162</v>
      </c>
      <c r="O155" t="s">
        <v>23</v>
      </c>
      <c r="P155" t="s">
        <v>18</v>
      </c>
      <c r="R155" t="str">
        <f t="shared" si="2"/>
        <v>('DHL','2024-01-01','2024-01-01','12546','Territory','US',NULL,'EXPRESS WW (NON-DOC)','Non-Document','A',73,74,86.02,'Flat LB','Avnet_2024',NULL),</v>
      </c>
    </row>
    <row r="156" spans="1:18" x14ac:dyDescent="0.3">
      <c r="A156" t="s">
        <v>15</v>
      </c>
      <c r="B156" s="1" t="s">
        <v>21</v>
      </c>
      <c r="C156" s="1" t="s">
        <v>21</v>
      </c>
      <c r="D156">
        <v>12546</v>
      </c>
      <c r="E156" t="s">
        <v>531</v>
      </c>
      <c r="F156" t="s">
        <v>17</v>
      </c>
      <c r="G156" t="s">
        <v>18</v>
      </c>
      <c r="H156" t="s">
        <v>525</v>
      </c>
      <c r="I156" t="s">
        <v>19</v>
      </c>
      <c r="J156" t="s">
        <v>20</v>
      </c>
      <c r="K156">
        <v>74</v>
      </c>
      <c r="L156">
        <v>75</v>
      </c>
      <c r="M156">
        <f>INDEX('Express Worldwide Territory'!$C$14:$S$170,MATCH('Rate Load ExpressWW Territory'!L156,'Express Worldwide Territory'!$B$14:$B$170,0),MATCH("Zone "&amp;'Rate Load ExpressWW Territory'!J156,'Express Worldwide Territory'!$C$13:$S$13,0))*1</f>
        <v>87.18</v>
      </c>
      <c r="N156" t="s">
        <v>162</v>
      </c>
      <c r="O156" t="s">
        <v>23</v>
      </c>
      <c r="P156" t="s">
        <v>18</v>
      </c>
      <c r="R156" t="str">
        <f t="shared" si="2"/>
        <v>('DHL','2024-01-01','2024-01-01','12546','Territory','US',NULL,'EXPRESS WW (NON-DOC)','Non-Document','A',74,75,87.18,'Flat LB','Avnet_2024',NULL),</v>
      </c>
    </row>
    <row r="157" spans="1:18" x14ac:dyDescent="0.3">
      <c r="A157" t="s">
        <v>15</v>
      </c>
      <c r="B157" s="1" t="s">
        <v>21</v>
      </c>
      <c r="C157" s="1" t="s">
        <v>21</v>
      </c>
      <c r="D157">
        <v>12546</v>
      </c>
      <c r="E157" t="s">
        <v>531</v>
      </c>
      <c r="F157" t="s">
        <v>17</v>
      </c>
      <c r="G157" t="s">
        <v>18</v>
      </c>
      <c r="H157" t="s">
        <v>525</v>
      </c>
      <c r="I157" t="s">
        <v>19</v>
      </c>
      <c r="J157" t="s">
        <v>20</v>
      </c>
      <c r="K157">
        <v>75</v>
      </c>
      <c r="L157">
        <v>76</v>
      </c>
      <c r="M157">
        <f>INDEX('Express Worldwide Territory'!$C$14:$S$170,MATCH('Rate Load ExpressWW Territory'!L157,'Express Worldwide Territory'!$B$14:$B$170,0),MATCH("Zone "&amp;'Rate Load ExpressWW Territory'!J157,'Express Worldwide Territory'!$C$13:$S$13,0))*1</f>
        <v>88.34</v>
      </c>
      <c r="N157" t="s">
        <v>162</v>
      </c>
      <c r="O157" t="s">
        <v>23</v>
      </c>
      <c r="P157" t="s">
        <v>18</v>
      </c>
      <c r="R157" t="str">
        <f t="shared" si="2"/>
        <v>('DHL','2024-01-01','2024-01-01','12546','Territory','US',NULL,'EXPRESS WW (NON-DOC)','Non-Document','A',75,76,88.34,'Flat LB','Avnet_2024',NULL),</v>
      </c>
    </row>
    <row r="158" spans="1:18" x14ac:dyDescent="0.3">
      <c r="A158" t="s">
        <v>15</v>
      </c>
      <c r="B158" s="1" t="s">
        <v>21</v>
      </c>
      <c r="C158" s="1" t="s">
        <v>21</v>
      </c>
      <c r="D158">
        <v>12546</v>
      </c>
      <c r="E158" t="s">
        <v>531</v>
      </c>
      <c r="F158" t="s">
        <v>17</v>
      </c>
      <c r="G158" t="s">
        <v>18</v>
      </c>
      <c r="H158" t="s">
        <v>525</v>
      </c>
      <c r="I158" t="s">
        <v>19</v>
      </c>
      <c r="J158" t="s">
        <v>20</v>
      </c>
      <c r="K158">
        <v>76</v>
      </c>
      <c r="L158">
        <v>77</v>
      </c>
      <c r="M158">
        <f>INDEX('Express Worldwide Territory'!$C$14:$S$170,MATCH('Rate Load ExpressWW Territory'!L158,'Express Worldwide Territory'!$B$14:$B$170,0),MATCH("Zone "&amp;'Rate Load ExpressWW Territory'!J158,'Express Worldwide Territory'!$C$13:$S$13,0))*1</f>
        <v>89.5</v>
      </c>
      <c r="N158" t="s">
        <v>162</v>
      </c>
      <c r="O158" t="s">
        <v>23</v>
      </c>
      <c r="P158" t="s">
        <v>18</v>
      </c>
      <c r="R158" t="str">
        <f t="shared" si="2"/>
        <v>('DHL','2024-01-01','2024-01-01','12546','Territory','US',NULL,'EXPRESS WW (NON-DOC)','Non-Document','A',76,77,89.5,'Flat LB','Avnet_2024',NULL),</v>
      </c>
    </row>
    <row r="159" spans="1:18" x14ac:dyDescent="0.3">
      <c r="A159" t="s">
        <v>15</v>
      </c>
      <c r="B159" s="1" t="s">
        <v>21</v>
      </c>
      <c r="C159" s="1" t="s">
        <v>21</v>
      </c>
      <c r="D159">
        <v>12546</v>
      </c>
      <c r="E159" t="s">
        <v>531</v>
      </c>
      <c r="F159" t="s">
        <v>17</v>
      </c>
      <c r="G159" t="s">
        <v>18</v>
      </c>
      <c r="H159" t="s">
        <v>525</v>
      </c>
      <c r="I159" t="s">
        <v>19</v>
      </c>
      <c r="J159" t="s">
        <v>20</v>
      </c>
      <c r="K159">
        <v>77</v>
      </c>
      <c r="L159">
        <v>78</v>
      </c>
      <c r="M159">
        <f>INDEX('Express Worldwide Territory'!$C$14:$S$170,MATCH('Rate Load ExpressWW Territory'!L159,'Express Worldwide Territory'!$B$14:$B$170,0),MATCH("Zone "&amp;'Rate Load ExpressWW Territory'!J159,'Express Worldwide Territory'!$C$13:$S$13,0))*1</f>
        <v>90.66</v>
      </c>
      <c r="N159" t="s">
        <v>162</v>
      </c>
      <c r="O159" t="s">
        <v>23</v>
      </c>
      <c r="P159" t="s">
        <v>18</v>
      </c>
      <c r="R159" t="str">
        <f t="shared" si="2"/>
        <v>('DHL','2024-01-01','2024-01-01','12546','Territory','US',NULL,'EXPRESS WW (NON-DOC)','Non-Document','A',77,78,90.66,'Flat LB','Avnet_2024',NULL),</v>
      </c>
    </row>
    <row r="160" spans="1:18" x14ac:dyDescent="0.3">
      <c r="A160" t="s">
        <v>15</v>
      </c>
      <c r="B160" s="1" t="s">
        <v>21</v>
      </c>
      <c r="C160" s="1" t="s">
        <v>21</v>
      </c>
      <c r="D160">
        <v>12546</v>
      </c>
      <c r="E160" t="s">
        <v>531</v>
      </c>
      <c r="F160" t="s">
        <v>17</v>
      </c>
      <c r="G160" t="s">
        <v>18</v>
      </c>
      <c r="H160" t="s">
        <v>525</v>
      </c>
      <c r="I160" t="s">
        <v>19</v>
      </c>
      <c r="J160" t="s">
        <v>20</v>
      </c>
      <c r="K160">
        <v>78</v>
      </c>
      <c r="L160">
        <v>79</v>
      </c>
      <c r="M160">
        <f>INDEX('Express Worldwide Territory'!$C$14:$S$170,MATCH('Rate Load ExpressWW Territory'!L160,'Express Worldwide Territory'!$B$14:$B$170,0),MATCH("Zone "&amp;'Rate Load ExpressWW Territory'!J160,'Express Worldwide Territory'!$C$13:$S$13,0))*1</f>
        <v>91.82</v>
      </c>
      <c r="N160" t="s">
        <v>162</v>
      </c>
      <c r="O160" t="s">
        <v>23</v>
      </c>
      <c r="P160" t="s">
        <v>18</v>
      </c>
      <c r="R160" t="str">
        <f t="shared" si="2"/>
        <v>('DHL','2024-01-01','2024-01-01','12546','Territory','US',NULL,'EXPRESS WW (NON-DOC)','Non-Document','A',78,79,91.82,'Flat LB','Avnet_2024',NULL),</v>
      </c>
    </row>
    <row r="161" spans="1:18" x14ac:dyDescent="0.3">
      <c r="A161" t="s">
        <v>15</v>
      </c>
      <c r="B161" s="1" t="s">
        <v>21</v>
      </c>
      <c r="C161" s="1" t="s">
        <v>21</v>
      </c>
      <c r="D161">
        <v>12546</v>
      </c>
      <c r="E161" t="s">
        <v>531</v>
      </c>
      <c r="F161" t="s">
        <v>17</v>
      </c>
      <c r="G161" t="s">
        <v>18</v>
      </c>
      <c r="H161" t="s">
        <v>525</v>
      </c>
      <c r="I161" t="s">
        <v>19</v>
      </c>
      <c r="J161" t="s">
        <v>20</v>
      </c>
      <c r="K161">
        <v>79</v>
      </c>
      <c r="L161">
        <v>80</v>
      </c>
      <c r="M161">
        <f>INDEX('Express Worldwide Territory'!$C$14:$S$170,MATCH('Rate Load ExpressWW Territory'!L161,'Express Worldwide Territory'!$B$14:$B$170,0),MATCH("Zone "&amp;'Rate Load ExpressWW Territory'!J161,'Express Worldwide Territory'!$C$13:$S$13,0))*1</f>
        <v>92.98</v>
      </c>
      <c r="N161" t="s">
        <v>162</v>
      </c>
      <c r="O161" t="s">
        <v>23</v>
      </c>
      <c r="P161" t="s">
        <v>18</v>
      </c>
      <c r="R161" t="str">
        <f t="shared" si="2"/>
        <v>('DHL','2024-01-01','2024-01-01','12546','Territory','US',NULL,'EXPRESS WW (NON-DOC)','Non-Document','A',79,80,92.98,'Flat LB','Avnet_2024',NULL),</v>
      </c>
    </row>
    <row r="162" spans="1:18" x14ac:dyDescent="0.3">
      <c r="A162" t="s">
        <v>15</v>
      </c>
      <c r="B162" s="1" t="s">
        <v>21</v>
      </c>
      <c r="C162" s="1" t="s">
        <v>21</v>
      </c>
      <c r="D162">
        <v>12546</v>
      </c>
      <c r="E162" t="s">
        <v>531</v>
      </c>
      <c r="F162" t="s">
        <v>17</v>
      </c>
      <c r="G162" t="s">
        <v>18</v>
      </c>
      <c r="H162" t="s">
        <v>525</v>
      </c>
      <c r="I162" t="s">
        <v>19</v>
      </c>
      <c r="J162" t="s">
        <v>20</v>
      </c>
      <c r="K162">
        <v>80</v>
      </c>
      <c r="L162">
        <v>81</v>
      </c>
      <c r="M162">
        <f>INDEX('Express Worldwide Territory'!$C$14:$S$170,MATCH('Rate Load ExpressWW Territory'!L162,'Express Worldwide Territory'!$B$14:$B$170,0),MATCH("Zone "&amp;'Rate Load ExpressWW Territory'!J162,'Express Worldwide Territory'!$C$13:$S$13,0))*1</f>
        <v>94.14</v>
      </c>
      <c r="N162" t="s">
        <v>162</v>
      </c>
      <c r="O162" t="s">
        <v>23</v>
      </c>
      <c r="P162" t="s">
        <v>18</v>
      </c>
      <c r="R162" t="str">
        <f t="shared" si="2"/>
        <v>('DHL','2024-01-01','2024-01-01','12546','Territory','US',NULL,'EXPRESS WW (NON-DOC)','Non-Document','A',80,81,94.14,'Flat LB','Avnet_2024',NULL),</v>
      </c>
    </row>
    <row r="163" spans="1:18" x14ac:dyDescent="0.3">
      <c r="A163" t="s">
        <v>15</v>
      </c>
      <c r="B163" s="1" t="s">
        <v>21</v>
      </c>
      <c r="C163" s="1" t="s">
        <v>21</v>
      </c>
      <c r="D163">
        <v>12546</v>
      </c>
      <c r="E163" t="s">
        <v>531</v>
      </c>
      <c r="F163" t="s">
        <v>17</v>
      </c>
      <c r="G163" t="s">
        <v>18</v>
      </c>
      <c r="H163" t="s">
        <v>525</v>
      </c>
      <c r="I163" t="s">
        <v>19</v>
      </c>
      <c r="J163" t="s">
        <v>20</v>
      </c>
      <c r="K163">
        <v>81</v>
      </c>
      <c r="L163">
        <v>82</v>
      </c>
      <c r="M163">
        <f>INDEX('Express Worldwide Territory'!$C$14:$S$170,MATCH('Rate Load ExpressWW Territory'!L163,'Express Worldwide Territory'!$B$14:$B$170,0),MATCH("Zone "&amp;'Rate Load ExpressWW Territory'!J163,'Express Worldwide Territory'!$C$13:$S$13,0))*1</f>
        <v>95.3</v>
      </c>
      <c r="N163" t="s">
        <v>162</v>
      </c>
      <c r="O163" t="s">
        <v>23</v>
      </c>
      <c r="P163" t="s">
        <v>18</v>
      </c>
      <c r="R163" t="str">
        <f t="shared" si="2"/>
        <v>('DHL','2024-01-01','2024-01-01','12546','Territory','US',NULL,'EXPRESS WW (NON-DOC)','Non-Document','A',81,82,95.3,'Flat LB','Avnet_2024',NULL),</v>
      </c>
    </row>
    <row r="164" spans="1:18" x14ac:dyDescent="0.3">
      <c r="A164" t="s">
        <v>15</v>
      </c>
      <c r="B164" s="1" t="s">
        <v>21</v>
      </c>
      <c r="C164" s="1" t="s">
        <v>21</v>
      </c>
      <c r="D164">
        <v>12546</v>
      </c>
      <c r="E164" t="s">
        <v>531</v>
      </c>
      <c r="F164" t="s">
        <v>17</v>
      </c>
      <c r="G164" t="s">
        <v>18</v>
      </c>
      <c r="H164" t="s">
        <v>525</v>
      </c>
      <c r="I164" t="s">
        <v>19</v>
      </c>
      <c r="J164" t="s">
        <v>20</v>
      </c>
      <c r="K164">
        <v>82</v>
      </c>
      <c r="L164">
        <v>83</v>
      </c>
      <c r="M164">
        <f>INDEX('Express Worldwide Territory'!$C$14:$S$170,MATCH('Rate Load ExpressWW Territory'!L164,'Express Worldwide Territory'!$B$14:$B$170,0),MATCH("Zone "&amp;'Rate Load ExpressWW Territory'!J164,'Express Worldwide Territory'!$C$13:$S$13,0))*1</f>
        <v>96.46</v>
      </c>
      <c r="N164" t="s">
        <v>162</v>
      </c>
      <c r="O164" t="s">
        <v>23</v>
      </c>
      <c r="P164" t="s">
        <v>18</v>
      </c>
      <c r="R164" t="str">
        <f t="shared" si="2"/>
        <v>('DHL','2024-01-01','2024-01-01','12546','Territory','US',NULL,'EXPRESS WW (NON-DOC)','Non-Document','A',82,83,96.46,'Flat LB','Avnet_2024',NULL),</v>
      </c>
    </row>
    <row r="165" spans="1:18" x14ac:dyDescent="0.3">
      <c r="A165" t="s">
        <v>15</v>
      </c>
      <c r="B165" s="1" t="s">
        <v>21</v>
      </c>
      <c r="C165" s="1" t="s">
        <v>21</v>
      </c>
      <c r="D165">
        <v>12546</v>
      </c>
      <c r="E165" t="s">
        <v>531</v>
      </c>
      <c r="F165" t="s">
        <v>17</v>
      </c>
      <c r="G165" t="s">
        <v>18</v>
      </c>
      <c r="H165" t="s">
        <v>525</v>
      </c>
      <c r="I165" t="s">
        <v>19</v>
      </c>
      <c r="J165" t="s">
        <v>20</v>
      </c>
      <c r="K165">
        <v>83</v>
      </c>
      <c r="L165">
        <v>84</v>
      </c>
      <c r="M165">
        <f>INDEX('Express Worldwide Territory'!$C$14:$S$170,MATCH('Rate Load ExpressWW Territory'!L165,'Express Worldwide Territory'!$B$14:$B$170,0),MATCH("Zone "&amp;'Rate Load ExpressWW Territory'!J165,'Express Worldwide Territory'!$C$13:$S$13,0))*1</f>
        <v>97.62</v>
      </c>
      <c r="N165" t="s">
        <v>162</v>
      </c>
      <c r="O165" t="s">
        <v>23</v>
      </c>
      <c r="P165" t="s">
        <v>18</v>
      </c>
      <c r="R165" t="str">
        <f t="shared" si="2"/>
        <v>('DHL','2024-01-01','2024-01-01','12546','Territory','US',NULL,'EXPRESS WW (NON-DOC)','Non-Document','A',83,84,97.62,'Flat LB','Avnet_2024',NULL),</v>
      </c>
    </row>
    <row r="166" spans="1:18" x14ac:dyDescent="0.3">
      <c r="A166" t="s">
        <v>15</v>
      </c>
      <c r="B166" s="1" t="s">
        <v>21</v>
      </c>
      <c r="C166" s="1" t="s">
        <v>21</v>
      </c>
      <c r="D166">
        <v>12546</v>
      </c>
      <c r="E166" t="s">
        <v>531</v>
      </c>
      <c r="F166" t="s">
        <v>17</v>
      </c>
      <c r="G166" t="s">
        <v>18</v>
      </c>
      <c r="H166" t="s">
        <v>525</v>
      </c>
      <c r="I166" t="s">
        <v>19</v>
      </c>
      <c r="J166" t="s">
        <v>20</v>
      </c>
      <c r="K166">
        <v>84</v>
      </c>
      <c r="L166">
        <v>85</v>
      </c>
      <c r="M166">
        <f>INDEX('Express Worldwide Territory'!$C$14:$S$170,MATCH('Rate Load ExpressWW Territory'!L166,'Express Worldwide Territory'!$B$14:$B$170,0),MATCH("Zone "&amp;'Rate Load ExpressWW Territory'!J166,'Express Worldwide Territory'!$C$13:$S$13,0))*1</f>
        <v>98.78</v>
      </c>
      <c r="N166" t="s">
        <v>162</v>
      </c>
      <c r="O166" t="s">
        <v>23</v>
      </c>
      <c r="P166" t="s">
        <v>18</v>
      </c>
      <c r="R166" t="str">
        <f t="shared" si="2"/>
        <v>('DHL','2024-01-01','2024-01-01','12546','Territory','US',NULL,'EXPRESS WW (NON-DOC)','Non-Document','A',84,85,98.78,'Flat LB','Avnet_2024',NULL),</v>
      </c>
    </row>
    <row r="167" spans="1:18" x14ac:dyDescent="0.3">
      <c r="A167" t="s">
        <v>15</v>
      </c>
      <c r="B167" s="1" t="s">
        <v>21</v>
      </c>
      <c r="C167" s="1" t="s">
        <v>21</v>
      </c>
      <c r="D167">
        <v>12546</v>
      </c>
      <c r="E167" t="s">
        <v>531</v>
      </c>
      <c r="F167" t="s">
        <v>17</v>
      </c>
      <c r="G167" t="s">
        <v>18</v>
      </c>
      <c r="H167" t="s">
        <v>525</v>
      </c>
      <c r="I167" t="s">
        <v>19</v>
      </c>
      <c r="J167" t="s">
        <v>20</v>
      </c>
      <c r="K167">
        <v>85</v>
      </c>
      <c r="L167">
        <v>86</v>
      </c>
      <c r="M167">
        <f>INDEX('Express Worldwide Territory'!$C$14:$S$170,MATCH('Rate Load ExpressWW Territory'!L167,'Express Worldwide Territory'!$B$14:$B$170,0),MATCH("Zone "&amp;'Rate Load ExpressWW Territory'!J167,'Express Worldwide Territory'!$C$13:$S$13,0))*1</f>
        <v>99.94</v>
      </c>
      <c r="N167" t="s">
        <v>162</v>
      </c>
      <c r="O167" t="s">
        <v>23</v>
      </c>
      <c r="P167" t="s">
        <v>18</v>
      </c>
      <c r="R167" t="str">
        <f t="shared" si="2"/>
        <v>('DHL','2024-01-01','2024-01-01','12546','Territory','US',NULL,'EXPRESS WW (NON-DOC)','Non-Document','A',85,86,99.94,'Flat LB','Avnet_2024',NULL),</v>
      </c>
    </row>
    <row r="168" spans="1:18" x14ac:dyDescent="0.3">
      <c r="A168" t="s">
        <v>15</v>
      </c>
      <c r="B168" s="1" t="s">
        <v>21</v>
      </c>
      <c r="C168" s="1" t="s">
        <v>21</v>
      </c>
      <c r="D168">
        <v>12546</v>
      </c>
      <c r="E168" t="s">
        <v>531</v>
      </c>
      <c r="F168" t="s">
        <v>17</v>
      </c>
      <c r="G168" t="s">
        <v>18</v>
      </c>
      <c r="H168" t="s">
        <v>525</v>
      </c>
      <c r="I168" t="s">
        <v>19</v>
      </c>
      <c r="J168" t="s">
        <v>20</v>
      </c>
      <c r="K168">
        <v>86</v>
      </c>
      <c r="L168">
        <v>87</v>
      </c>
      <c r="M168">
        <f>INDEX('Express Worldwide Territory'!$C$14:$S$170,MATCH('Rate Load ExpressWW Territory'!L168,'Express Worldwide Territory'!$B$14:$B$170,0),MATCH("Zone "&amp;'Rate Load ExpressWW Territory'!J168,'Express Worldwide Territory'!$C$13:$S$13,0))*1</f>
        <v>101.1</v>
      </c>
      <c r="N168" t="s">
        <v>162</v>
      </c>
      <c r="O168" t="s">
        <v>23</v>
      </c>
      <c r="P168" t="s">
        <v>18</v>
      </c>
      <c r="R168" t="str">
        <f t="shared" si="2"/>
        <v>('DHL','2024-01-01','2024-01-01','12546','Territory','US',NULL,'EXPRESS WW (NON-DOC)','Non-Document','A',86,87,101.1,'Flat LB','Avnet_2024',NULL),</v>
      </c>
    </row>
    <row r="169" spans="1:18" x14ac:dyDescent="0.3">
      <c r="A169" t="s">
        <v>15</v>
      </c>
      <c r="B169" s="1" t="s">
        <v>21</v>
      </c>
      <c r="C169" s="1" t="s">
        <v>21</v>
      </c>
      <c r="D169">
        <v>12546</v>
      </c>
      <c r="E169" t="s">
        <v>531</v>
      </c>
      <c r="F169" t="s">
        <v>17</v>
      </c>
      <c r="G169" t="s">
        <v>18</v>
      </c>
      <c r="H169" t="s">
        <v>525</v>
      </c>
      <c r="I169" t="s">
        <v>19</v>
      </c>
      <c r="J169" t="s">
        <v>20</v>
      </c>
      <c r="K169">
        <v>87</v>
      </c>
      <c r="L169">
        <v>88</v>
      </c>
      <c r="M169">
        <f>INDEX('Express Worldwide Territory'!$C$14:$S$170,MATCH('Rate Load ExpressWW Territory'!L169,'Express Worldwide Territory'!$B$14:$B$170,0),MATCH("Zone "&amp;'Rate Load ExpressWW Territory'!J169,'Express Worldwide Territory'!$C$13:$S$13,0))*1</f>
        <v>102.26</v>
      </c>
      <c r="N169" t="s">
        <v>162</v>
      </c>
      <c r="O169" t="s">
        <v>23</v>
      </c>
      <c r="P169" t="s">
        <v>18</v>
      </c>
      <c r="R169" t="str">
        <f t="shared" si="2"/>
        <v>('DHL','2024-01-01','2024-01-01','12546','Territory','US',NULL,'EXPRESS WW (NON-DOC)','Non-Document','A',87,88,102.26,'Flat LB','Avnet_2024',NULL),</v>
      </c>
    </row>
    <row r="170" spans="1:18" x14ac:dyDescent="0.3">
      <c r="A170" t="s">
        <v>15</v>
      </c>
      <c r="B170" s="1" t="s">
        <v>21</v>
      </c>
      <c r="C170" s="1" t="s">
        <v>21</v>
      </c>
      <c r="D170">
        <v>12546</v>
      </c>
      <c r="E170" t="s">
        <v>531</v>
      </c>
      <c r="F170" t="s">
        <v>17</v>
      </c>
      <c r="G170" t="s">
        <v>18</v>
      </c>
      <c r="H170" t="s">
        <v>525</v>
      </c>
      <c r="I170" t="s">
        <v>19</v>
      </c>
      <c r="J170" t="s">
        <v>20</v>
      </c>
      <c r="K170">
        <v>88</v>
      </c>
      <c r="L170">
        <v>89</v>
      </c>
      <c r="M170">
        <f>INDEX('Express Worldwide Territory'!$C$14:$S$170,MATCH('Rate Load ExpressWW Territory'!L170,'Express Worldwide Territory'!$B$14:$B$170,0),MATCH("Zone "&amp;'Rate Load ExpressWW Territory'!J170,'Express Worldwide Territory'!$C$13:$S$13,0))*1</f>
        <v>103.42</v>
      </c>
      <c r="N170" t="s">
        <v>162</v>
      </c>
      <c r="O170" t="s">
        <v>23</v>
      </c>
      <c r="P170" t="s">
        <v>18</v>
      </c>
      <c r="R170" t="str">
        <f t="shared" si="2"/>
        <v>('DHL','2024-01-01','2024-01-01','12546','Territory','US',NULL,'EXPRESS WW (NON-DOC)','Non-Document','A',88,89,103.42,'Flat LB','Avnet_2024',NULL),</v>
      </c>
    </row>
    <row r="171" spans="1:18" x14ac:dyDescent="0.3">
      <c r="A171" t="s">
        <v>15</v>
      </c>
      <c r="B171" s="1" t="s">
        <v>21</v>
      </c>
      <c r="C171" s="1" t="s">
        <v>21</v>
      </c>
      <c r="D171">
        <v>12546</v>
      </c>
      <c r="E171" t="s">
        <v>531</v>
      </c>
      <c r="F171" t="s">
        <v>17</v>
      </c>
      <c r="G171" t="s">
        <v>18</v>
      </c>
      <c r="H171" t="s">
        <v>525</v>
      </c>
      <c r="I171" t="s">
        <v>19</v>
      </c>
      <c r="J171" t="s">
        <v>20</v>
      </c>
      <c r="K171">
        <v>89</v>
      </c>
      <c r="L171">
        <v>90</v>
      </c>
      <c r="M171">
        <f>INDEX('Express Worldwide Territory'!$C$14:$S$170,MATCH('Rate Load ExpressWW Territory'!L171,'Express Worldwide Territory'!$B$14:$B$170,0),MATCH("Zone "&amp;'Rate Load ExpressWW Territory'!J171,'Express Worldwide Territory'!$C$13:$S$13,0))*1</f>
        <v>104.58</v>
      </c>
      <c r="N171" t="s">
        <v>162</v>
      </c>
      <c r="O171" t="s">
        <v>23</v>
      </c>
      <c r="P171" t="s">
        <v>18</v>
      </c>
      <c r="R171" t="str">
        <f t="shared" si="2"/>
        <v>('DHL','2024-01-01','2024-01-01','12546','Territory','US',NULL,'EXPRESS WW (NON-DOC)','Non-Document','A',89,90,104.58,'Flat LB','Avnet_2024',NULL),</v>
      </c>
    </row>
    <row r="172" spans="1:18" x14ac:dyDescent="0.3">
      <c r="A172" t="s">
        <v>15</v>
      </c>
      <c r="B172" s="1" t="s">
        <v>21</v>
      </c>
      <c r="C172" s="1" t="s">
        <v>21</v>
      </c>
      <c r="D172">
        <v>12546</v>
      </c>
      <c r="E172" t="s">
        <v>531</v>
      </c>
      <c r="F172" t="s">
        <v>17</v>
      </c>
      <c r="G172" t="s">
        <v>18</v>
      </c>
      <c r="H172" t="s">
        <v>525</v>
      </c>
      <c r="I172" t="s">
        <v>19</v>
      </c>
      <c r="J172" t="s">
        <v>20</v>
      </c>
      <c r="K172">
        <v>90</v>
      </c>
      <c r="L172">
        <v>91</v>
      </c>
      <c r="M172">
        <f>INDEX('Express Worldwide Territory'!$C$14:$S$170,MATCH('Rate Load ExpressWW Territory'!L172,'Express Worldwide Territory'!$B$14:$B$170,0),MATCH("Zone "&amp;'Rate Load ExpressWW Territory'!J172,'Express Worldwide Territory'!$C$13:$S$13,0))*1</f>
        <v>105.74</v>
      </c>
      <c r="N172" t="s">
        <v>162</v>
      </c>
      <c r="O172" t="s">
        <v>23</v>
      </c>
      <c r="P172" t="s">
        <v>18</v>
      </c>
      <c r="R172" t="str">
        <f t="shared" si="2"/>
        <v>('DHL','2024-01-01','2024-01-01','12546','Territory','US',NULL,'EXPRESS WW (NON-DOC)','Non-Document','A',90,91,105.74,'Flat LB','Avnet_2024',NULL),</v>
      </c>
    </row>
    <row r="173" spans="1:18" x14ac:dyDescent="0.3">
      <c r="A173" t="s">
        <v>15</v>
      </c>
      <c r="B173" s="1" t="s">
        <v>21</v>
      </c>
      <c r="C173" s="1" t="s">
        <v>21</v>
      </c>
      <c r="D173">
        <v>12546</v>
      </c>
      <c r="E173" t="s">
        <v>531</v>
      </c>
      <c r="F173" t="s">
        <v>17</v>
      </c>
      <c r="G173" t="s">
        <v>18</v>
      </c>
      <c r="H173" t="s">
        <v>525</v>
      </c>
      <c r="I173" t="s">
        <v>19</v>
      </c>
      <c r="J173" t="s">
        <v>20</v>
      </c>
      <c r="K173">
        <v>91</v>
      </c>
      <c r="L173">
        <v>92</v>
      </c>
      <c r="M173">
        <f>INDEX('Express Worldwide Territory'!$C$14:$S$170,MATCH('Rate Load ExpressWW Territory'!L173,'Express Worldwide Territory'!$B$14:$B$170,0),MATCH("Zone "&amp;'Rate Load ExpressWW Territory'!J173,'Express Worldwide Territory'!$C$13:$S$13,0))*1</f>
        <v>106.9</v>
      </c>
      <c r="N173" t="s">
        <v>162</v>
      </c>
      <c r="O173" t="s">
        <v>23</v>
      </c>
      <c r="P173" t="s">
        <v>18</v>
      </c>
      <c r="R173" t="str">
        <f t="shared" si="2"/>
        <v>('DHL','2024-01-01','2024-01-01','12546','Territory','US',NULL,'EXPRESS WW (NON-DOC)','Non-Document','A',91,92,106.9,'Flat LB','Avnet_2024',NULL),</v>
      </c>
    </row>
    <row r="174" spans="1:18" x14ac:dyDescent="0.3">
      <c r="A174" t="s">
        <v>15</v>
      </c>
      <c r="B174" s="1" t="s">
        <v>21</v>
      </c>
      <c r="C174" s="1" t="s">
        <v>21</v>
      </c>
      <c r="D174">
        <v>12546</v>
      </c>
      <c r="E174" t="s">
        <v>531</v>
      </c>
      <c r="F174" t="s">
        <v>17</v>
      </c>
      <c r="G174" t="s">
        <v>18</v>
      </c>
      <c r="H174" t="s">
        <v>525</v>
      </c>
      <c r="I174" t="s">
        <v>19</v>
      </c>
      <c r="J174" t="s">
        <v>20</v>
      </c>
      <c r="K174">
        <v>92</v>
      </c>
      <c r="L174">
        <v>93</v>
      </c>
      <c r="M174">
        <f>INDEX('Express Worldwide Territory'!$C$14:$S$170,MATCH('Rate Load ExpressWW Territory'!L174,'Express Worldwide Territory'!$B$14:$B$170,0),MATCH("Zone "&amp;'Rate Load ExpressWW Territory'!J174,'Express Worldwide Territory'!$C$13:$S$13,0))*1</f>
        <v>108.06</v>
      </c>
      <c r="N174" t="s">
        <v>162</v>
      </c>
      <c r="O174" t="s">
        <v>23</v>
      </c>
      <c r="P174" t="s">
        <v>18</v>
      </c>
      <c r="R174" t="str">
        <f t="shared" si="2"/>
        <v>('DHL','2024-01-01','2024-01-01','12546','Territory','US',NULL,'EXPRESS WW (NON-DOC)','Non-Document','A',92,93,108.06,'Flat LB','Avnet_2024',NULL),</v>
      </c>
    </row>
    <row r="175" spans="1:18" x14ac:dyDescent="0.3">
      <c r="A175" t="s">
        <v>15</v>
      </c>
      <c r="B175" s="1" t="s">
        <v>21</v>
      </c>
      <c r="C175" s="1" t="s">
        <v>21</v>
      </c>
      <c r="D175">
        <v>12546</v>
      </c>
      <c r="E175" t="s">
        <v>531</v>
      </c>
      <c r="F175" t="s">
        <v>17</v>
      </c>
      <c r="G175" t="s">
        <v>18</v>
      </c>
      <c r="H175" t="s">
        <v>525</v>
      </c>
      <c r="I175" t="s">
        <v>19</v>
      </c>
      <c r="J175" t="s">
        <v>20</v>
      </c>
      <c r="K175">
        <v>93</v>
      </c>
      <c r="L175">
        <v>94</v>
      </c>
      <c r="M175">
        <f>INDEX('Express Worldwide Territory'!$C$14:$S$170,MATCH('Rate Load ExpressWW Territory'!L175,'Express Worldwide Territory'!$B$14:$B$170,0),MATCH("Zone "&amp;'Rate Load ExpressWW Territory'!J175,'Express Worldwide Territory'!$C$13:$S$13,0))*1</f>
        <v>109.22</v>
      </c>
      <c r="N175" t="s">
        <v>162</v>
      </c>
      <c r="O175" t="s">
        <v>23</v>
      </c>
      <c r="P175" t="s">
        <v>18</v>
      </c>
      <c r="R175" t="str">
        <f t="shared" si="2"/>
        <v>('DHL','2024-01-01','2024-01-01','12546','Territory','US',NULL,'EXPRESS WW (NON-DOC)','Non-Document','A',93,94,109.22,'Flat LB','Avnet_2024',NULL),</v>
      </c>
    </row>
    <row r="176" spans="1:18" x14ac:dyDescent="0.3">
      <c r="A176" t="s">
        <v>15</v>
      </c>
      <c r="B176" s="1" t="s">
        <v>21</v>
      </c>
      <c r="C176" s="1" t="s">
        <v>21</v>
      </c>
      <c r="D176">
        <v>12546</v>
      </c>
      <c r="E176" t="s">
        <v>531</v>
      </c>
      <c r="F176" t="s">
        <v>17</v>
      </c>
      <c r="G176" t="s">
        <v>18</v>
      </c>
      <c r="H176" t="s">
        <v>525</v>
      </c>
      <c r="I176" t="s">
        <v>19</v>
      </c>
      <c r="J176" t="s">
        <v>20</v>
      </c>
      <c r="K176">
        <v>94</v>
      </c>
      <c r="L176">
        <v>95</v>
      </c>
      <c r="M176">
        <f>INDEX('Express Worldwide Territory'!$C$14:$S$170,MATCH('Rate Load ExpressWW Territory'!L176,'Express Worldwide Territory'!$B$14:$B$170,0),MATCH("Zone "&amp;'Rate Load ExpressWW Territory'!J176,'Express Worldwide Territory'!$C$13:$S$13,0))*1</f>
        <v>110.38</v>
      </c>
      <c r="N176" t="s">
        <v>162</v>
      </c>
      <c r="O176" t="s">
        <v>23</v>
      </c>
      <c r="P176" t="s">
        <v>18</v>
      </c>
      <c r="R176" t="str">
        <f t="shared" si="2"/>
        <v>('DHL','2024-01-01','2024-01-01','12546','Territory','US',NULL,'EXPRESS WW (NON-DOC)','Non-Document','A',94,95,110.38,'Flat LB','Avnet_2024',NULL),</v>
      </c>
    </row>
    <row r="177" spans="1:18" x14ac:dyDescent="0.3">
      <c r="A177" t="s">
        <v>15</v>
      </c>
      <c r="B177" s="1" t="s">
        <v>21</v>
      </c>
      <c r="C177" s="1" t="s">
        <v>21</v>
      </c>
      <c r="D177">
        <v>12546</v>
      </c>
      <c r="E177" t="s">
        <v>531</v>
      </c>
      <c r="F177" t="s">
        <v>17</v>
      </c>
      <c r="G177" t="s">
        <v>18</v>
      </c>
      <c r="H177" t="s">
        <v>525</v>
      </c>
      <c r="I177" t="s">
        <v>19</v>
      </c>
      <c r="J177" t="s">
        <v>20</v>
      </c>
      <c r="K177">
        <v>95</v>
      </c>
      <c r="L177">
        <v>96</v>
      </c>
      <c r="M177">
        <f>INDEX('Express Worldwide Territory'!$C$14:$S$170,MATCH('Rate Load ExpressWW Territory'!L177,'Express Worldwide Territory'!$B$14:$B$170,0),MATCH("Zone "&amp;'Rate Load ExpressWW Territory'!J177,'Express Worldwide Territory'!$C$13:$S$13,0))*1</f>
        <v>111.54</v>
      </c>
      <c r="N177" t="s">
        <v>162</v>
      </c>
      <c r="O177" t="s">
        <v>23</v>
      </c>
      <c r="P177" t="s">
        <v>18</v>
      </c>
      <c r="R177" t="str">
        <f t="shared" si="2"/>
        <v>('DHL','2024-01-01','2024-01-01','12546','Territory','US',NULL,'EXPRESS WW (NON-DOC)','Non-Document','A',95,96,111.54,'Flat LB','Avnet_2024',NULL),</v>
      </c>
    </row>
    <row r="178" spans="1:18" x14ac:dyDescent="0.3">
      <c r="A178" t="s">
        <v>15</v>
      </c>
      <c r="B178" s="1" t="s">
        <v>21</v>
      </c>
      <c r="C178" s="1" t="s">
        <v>21</v>
      </c>
      <c r="D178">
        <v>12546</v>
      </c>
      <c r="E178" t="s">
        <v>531</v>
      </c>
      <c r="F178" t="s">
        <v>17</v>
      </c>
      <c r="G178" t="s">
        <v>18</v>
      </c>
      <c r="H178" t="s">
        <v>525</v>
      </c>
      <c r="I178" t="s">
        <v>19</v>
      </c>
      <c r="J178" t="s">
        <v>20</v>
      </c>
      <c r="K178">
        <v>96</v>
      </c>
      <c r="L178">
        <v>97</v>
      </c>
      <c r="M178">
        <f>INDEX('Express Worldwide Territory'!$C$14:$S$170,MATCH('Rate Load ExpressWW Territory'!L178,'Express Worldwide Territory'!$B$14:$B$170,0),MATCH("Zone "&amp;'Rate Load ExpressWW Territory'!J178,'Express Worldwide Territory'!$C$13:$S$13,0))*1</f>
        <v>112.7</v>
      </c>
      <c r="N178" t="s">
        <v>162</v>
      </c>
      <c r="O178" t="s">
        <v>23</v>
      </c>
      <c r="P178" t="s">
        <v>18</v>
      </c>
      <c r="R178" t="str">
        <f t="shared" si="2"/>
        <v>('DHL','2024-01-01','2024-01-01','12546','Territory','US',NULL,'EXPRESS WW (NON-DOC)','Non-Document','A',96,97,112.7,'Flat LB','Avnet_2024',NULL),</v>
      </c>
    </row>
    <row r="179" spans="1:18" x14ac:dyDescent="0.3">
      <c r="A179" t="s">
        <v>15</v>
      </c>
      <c r="B179" s="1" t="s">
        <v>21</v>
      </c>
      <c r="C179" s="1" t="s">
        <v>21</v>
      </c>
      <c r="D179">
        <v>12546</v>
      </c>
      <c r="E179" t="s">
        <v>531</v>
      </c>
      <c r="F179" t="s">
        <v>17</v>
      </c>
      <c r="G179" t="s">
        <v>18</v>
      </c>
      <c r="H179" t="s">
        <v>525</v>
      </c>
      <c r="I179" t="s">
        <v>19</v>
      </c>
      <c r="J179" t="s">
        <v>20</v>
      </c>
      <c r="K179">
        <v>97</v>
      </c>
      <c r="L179">
        <v>98</v>
      </c>
      <c r="M179">
        <f>INDEX('Express Worldwide Territory'!$C$14:$S$170,MATCH('Rate Load ExpressWW Territory'!L179,'Express Worldwide Territory'!$B$14:$B$170,0),MATCH("Zone "&amp;'Rate Load ExpressWW Territory'!J179,'Express Worldwide Territory'!$C$13:$S$13,0))*1</f>
        <v>113.86</v>
      </c>
      <c r="N179" t="s">
        <v>162</v>
      </c>
      <c r="O179" t="s">
        <v>23</v>
      </c>
      <c r="P179" t="s">
        <v>18</v>
      </c>
      <c r="R179" t="str">
        <f t="shared" si="2"/>
        <v>('DHL','2024-01-01','2024-01-01','12546','Territory','US',NULL,'EXPRESS WW (NON-DOC)','Non-Document','A',97,98,113.86,'Flat LB','Avnet_2024',NULL),</v>
      </c>
    </row>
    <row r="180" spans="1:18" x14ac:dyDescent="0.3">
      <c r="A180" t="s">
        <v>15</v>
      </c>
      <c r="B180" s="1" t="s">
        <v>21</v>
      </c>
      <c r="C180" s="1" t="s">
        <v>21</v>
      </c>
      <c r="D180">
        <v>12546</v>
      </c>
      <c r="E180" t="s">
        <v>531</v>
      </c>
      <c r="F180" t="s">
        <v>17</v>
      </c>
      <c r="G180" t="s">
        <v>18</v>
      </c>
      <c r="H180" t="s">
        <v>525</v>
      </c>
      <c r="I180" t="s">
        <v>19</v>
      </c>
      <c r="J180" t="s">
        <v>20</v>
      </c>
      <c r="K180">
        <v>98</v>
      </c>
      <c r="L180">
        <v>99</v>
      </c>
      <c r="M180">
        <f>INDEX('Express Worldwide Territory'!$C$14:$S$170,MATCH('Rate Load ExpressWW Territory'!L180,'Express Worldwide Territory'!$B$14:$B$170,0),MATCH("Zone "&amp;'Rate Load ExpressWW Territory'!J180,'Express Worldwide Territory'!$C$13:$S$13,0))*1</f>
        <v>115.02</v>
      </c>
      <c r="N180" t="s">
        <v>162</v>
      </c>
      <c r="O180" t="s">
        <v>23</v>
      </c>
      <c r="P180" t="s">
        <v>18</v>
      </c>
      <c r="R180" t="str">
        <f t="shared" si="2"/>
        <v>('DHL','2024-01-01','2024-01-01','12546','Territory','US',NULL,'EXPRESS WW (NON-DOC)','Non-Document','A',98,99,115.02,'Flat LB','Avnet_2024',NULL),</v>
      </c>
    </row>
    <row r="181" spans="1:18" x14ac:dyDescent="0.3">
      <c r="A181" t="s">
        <v>15</v>
      </c>
      <c r="B181" s="1" t="s">
        <v>21</v>
      </c>
      <c r="C181" s="1" t="s">
        <v>21</v>
      </c>
      <c r="D181">
        <v>12546</v>
      </c>
      <c r="E181" t="s">
        <v>531</v>
      </c>
      <c r="F181" t="s">
        <v>17</v>
      </c>
      <c r="G181" t="s">
        <v>18</v>
      </c>
      <c r="H181" t="s">
        <v>525</v>
      </c>
      <c r="I181" t="s">
        <v>19</v>
      </c>
      <c r="J181" t="s">
        <v>20</v>
      </c>
      <c r="K181">
        <v>99</v>
      </c>
      <c r="L181">
        <v>100</v>
      </c>
      <c r="M181">
        <f>INDEX('Express Worldwide Territory'!$C$14:$S$170,MATCH('Rate Load ExpressWW Territory'!L181,'Express Worldwide Territory'!$B$14:$B$170,0),MATCH("Zone "&amp;'Rate Load ExpressWW Territory'!J181,'Express Worldwide Territory'!$C$13:$S$13,0))*1</f>
        <v>116.18</v>
      </c>
      <c r="N181" t="s">
        <v>162</v>
      </c>
      <c r="O181" t="s">
        <v>23</v>
      </c>
      <c r="P181" t="s">
        <v>18</v>
      </c>
      <c r="R181" t="str">
        <f t="shared" si="2"/>
        <v>('DHL','2024-01-01','2024-01-01','12546','Territory','US',NULL,'EXPRESS WW (NON-DOC)','Non-Document','A',99,100,116.18,'Flat LB','Avnet_2024',NULL),</v>
      </c>
    </row>
    <row r="182" spans="1:18" x14ac:dyDescent="0.3">
      <c r="A182" t="s">
        <v>15</v>
      </c>
      <c r="B182" s="1" t="s">
        <v>21</v>
      </c>
      <c r="C182" s="1" t="s">
        <v>21</v>
      </c>
      <c r="D182">
        <v>12546</v>
      </c>
      <c r="E182" t="s">
        <v>531</v>
      </c>
      <c r="F182" t="s">
        <v>17</v>
      </c>
      <c r="G182" t="s">
        <v>18</v>
      </c>
      <c r="H182" t="s">
        <v>525</v>
      </c>
      <c r="I182" t="s">
        <v>19</v>
      </c>
      <c r="J182" t="s">
        <v>20</v>
      </c>
      <c r="K182">
        <v>100</v>
      </c>
      <c r="L182">
        <v>101</v>
      </c>
      <c r="M182">
        <f>INDEX('Express Worldwide Territory'!$C$14:$S$170,MATCH('Rate Load ExpressWW Territory'!L182,'Express Worldwide Territory'!$B$14:$B$170,0),MATCH("Zone "&amp;'Rate Load ExpressWW Territory'!J182,'Express Worldwide Territory'!$C$13:$S$13,0))*1</f>
        <v>117.34</v>
      </c>
      <c r="N182" t="s">
        <v>162</v>
      </c>
      <c r="O182" t="s">
        <v>23</v>
      </c>
      <c r="P182" t="s">
        <v>18</v>
      </c>
      <c r="R182" t="str">
        <f t="shared" si="2"/>
        <v>('DHL','2024-01-01','2024-01-01','12546','Territory','US',NULL,'EXPRESS WW (NON-DOC)','Non-Document','A',100,101,117.34,'Flat LB','Avnet_2024',NULL),</v>
      </c>
    </row>
    <row r="183" spans="1:18" x14ac:dyDescent="0.3">
      <c r="A183" t="s">
        <v>15</v>
      </c>
      <c r="B183" s="1" t="s">
        <v>21</v>
      </c>
      <c r="C183" s="1" t="s">
        <v>21</v>
      </c>
      <c r="D183">
        <v>12546</v>
      </c>
      <c r="E183" t="s">
        <v>531</v>
      </c>
      <c r="F183" t="s">
        <v>17</v>
      </c>
      <c r="G183" t="s">
        <v>18</v>
      </c>
      <c r="H183" t="s">
        <v>525</v>
      </c>
      <c r="I183" t="s">
        <v>19</v>
      </c>
      <c r="J183" t="s">
        <v>20</v>
      </c>
      <c r="K183">
        <v>101</v>
      </c>
      <c r="L183">
        <v>102</v>
      </c>
      <c r="M183">
        <f>INDEX('Express Worldwide Territory'!$C$14:$S$170,MATCH('Rate Load ExpressWW Territory'!L183,'Express Worldwide Territory'!$B$14:$B$170,0),MATCH("Zone "&amp;'Rate Load ExpressWW Territory'!J183,'Express Worldwide Territory'!$C$13:$S$13,0))*1</f>
        <v>118.5</v>
      </c>
      <c r="N183" t="s">
        <v>162</v>
      </c>
      <c r="O183" t="s">
        <v>23</v>
      </c>
      <c r="P183" t="s">
        <v>18</v>
      </c>
      <c r="R183" t="str">
        <f t="shared" si="2"/>
        <v>('DHL','2024-01-01','2024-01-01','12546','Territory','US',NULL,'EXPRESS WW (NON-DOC)','Non-Document','A',101,102,118.5,'Flat LB','Avnet_2024',NULL),</v>
      </c>
    </row>
    <row r="184" spans="1:18" x14ac:dyDescent="0.3">
      <c r="A184" t="s">
        <v>15</v>
      </c>
      <c r="B184" s="1" t="s">
        <v>21</v>
      </c>
      <c r="C184" s="1" t="s">
        <v>21</v>
      </c>
      <c r="D184">
        <v>12546</v>
      </c>
      <c r="E184" t="s">
        <v>531</v>
      </c>
      <c r="F184" t="s">
        <v>17</v>
      </c>
      <c r="G184" t="s">
        <v>18</v>
      </c>
      <c r="H184" t="s">
        <v>525</v>
      </c>
      <c r="I184" t="s">
        <v>19</v>
      </c>
      <c r="J184" t="s">
        <v>20</v>
      </c>
      <c r="K184">
        <v>102</v>
      </c>
      <c r="L184">
        <v>103</v>
      </c>
      <c r="M184">
        <f>INDEX('Express Worldwide Territory'!$C$14:$S$170,MATCH('Rate Load ExpressWW Territory'!L184,'Express Worldwide Territory'!$B$14:$B$170,0),MATCH("Zone "&amp;'Rate Load ExpressWW Territory'!J184,'Express Worldwide Territory'!$C$13:$S$13,0))*1</f>
        <v>119.66</v>
      </c>
      <c r="N184" t="s">
        <v>162</v>
      </c>
      <c r="O184" t="s">
        <v>23</v>
      </c>
      <c r="P184" t="s">
        <v>18</v>
      </c>
      <c r="R184" t="str">
        <f t="shared" si="2"/>
        <v>('DHL','2024-01-01','2024-01-01','12546','Territory','US',NULL,'EXPRESS WW (NON-DOC)','Non-Document','A',102,103,119.66,'Flat LB','Avnet_2024',NULL),</v>
      </c>
    </row>
    <row r="185" spans="1:18" x14ac:dyDescent="0.3">
      <c r="A185" t="s">
        <v>15</v>
      </c>
      <c r="B185" s="1" t="s">
        <v>21</v>
      </c>
      <c r="C185" s="1" t="s">
        <v>21</v>
      </c>
      <c r="D185">
        <v>12546</v>
      </c>
      <c r="E185" t="s">
        <v>531</v>
      </c>
      <c r="F185" t="s">
        <v>17</v>
      </c>
      <c r="G185" t="s">
        <v>18</v>
      </c>
      <c r="H185" t="s">
        <v>525</v>
      </c>
      <c r="I185" t="s">
        <v>19</v>
      </c>
      <c r="J185" t="s">
        <v>20</v>
      </c>
      <c r="K185">
        <v>103</v>
      </c>
      <c r="L185">
        <v>104</v>
      </c>
      <c r="M185">
        <f>INDEX('Express Worldwide Territory'!$C$14:$S$170,MATCH('Rate Load ExpressWW Territory'!L185,'Express Worldwide Territory'!$B$14:$B$170,0),MATCH("Zone "&amp;'Rate Load ExpressWW Territory'!J185,'Express Worldwide Territory'!$C$13:$S$13,0))*1</f>
        <v>120.82</v>
      </c>
      <c r="N185" t="s">
        <v>162</v>
      </c>
      <c r="O185" t="s">
        <v>23</v>
      </c>
      <c r="P185" t="s">
        <v>18</v>
      </c>
      <c r="R185" t="str">
        <f t="shared" si="2"/>
        <v>('DHL','2024-01-01','2024-01-01','12546','Territory','US',NULL,'EXPRESS WW (NON-DOC)','Non-Document','A',103,104,120.82,'Flat LB','Avnet_2024',NULL),</v>
      </c>
    </row>
    <row r="186" spans="1:18" x14ac:dyDescent="0.3">
      <c r="A186" t="s">
        <v>15</v>
      </c>
      <c r="B186" s="1" t="s">
        <v>21</v>
      </c>
      <c r="C186" s="1" t="s">
        <v>21</v>
      </c>
      <c r="D186">
        <v>12546</v>
      </c>
      <c r="E186" t="s">
        <v>531</v>
      </c>
      <c r="F186" t="s">
        <v>17</v>
      </c>
      <c r="G186" t="s">
        <v>18</v>
      </c>
      <c r="H186" t="s">
        <v>525</v>
      </c>
      <c r="I186" t="s">
        <v>19</v>
      </c>
      <c r="J186" t="s">
        <v>20</v>
      </c>
      <c r="K186">
        <v>104</v>
      </c>
      <c r="L186">
        <v>105</v>
      </c>
      <c r="M186">
        <f>INDEX('Express Worldwide Territory'!$C$14:$S$170,MATCH('Rate Load ExpressWW Territory'!L186,'Express Worldwide Territory'!$B$14:$B$170,0),MATCH("Zone "&amp;'Rate Load ExpressWW Territory'!J186,'Express Worldwide Territory'!$C$13:$S$13,0))*1</f>
        <v>121.98</v>
      </c>
      <c r="N186" t="s">
        <v>162</v>
      </c>
      <c r="O186" t="s">
        <v>23</v>
      </c>
      <c r="P186" t="s">
        <v>18</v>
      </c>
      <c r="R186" t="str">
        <f t="shared" si="2"/>
        <v>('DHL','2024-01-01','2024-01-01','12546','Territory','US',NULL,'EXPRESS WW (NON-DOC)','Non-Document','A',104,105,121.98,'Flat LB','Avnet_2024',NULL),</v>
      </c>
    </row>
    <row r="187" spans="1:18" x14ac:dyDescent="0.3">
      <c r="A187" t="s">
        <v>15</v>
      </c>
      <c r="B187" s="1" t="s">
        <v>21</v>
      </c>
      <c r="C187" s="1" t="s">
        <v>21</v>
      </c>
      <c r="D187">
        <v>12546</v>
      </c>
      <c r="E187" t="s">
        <v>531</v>
      </c>
      <c r="F187" t="s">
        <v>17</v>
      </c>
      <c r="G187" t="s">
        <v>18</v>
      </c>
      <c r="H187" t="s">
        <v>525</v>
      </c>
      <c r="I187" t="s">
        <v>19</v>
      </c>
      <c r="J187" t="s">
        <v>20</v>
      </c>
      <c r="K187">
        <v>105</v>
      </c>
      <c r="L187">
        <v>106</v>
      </c>
      <c r="M187">
        <f>INDEX('Express Worldwide Territory'!$C$14:$S$170,MATCH('Rate Load ExpressWW Territory'!L187,'Express Worldwide Territory'!$B$14:$B$170,0),MATCH("Zone "&amp;'Rate Load ExpressWW Territory'!J187,'Express Worldwide Territory'!$C$13:$S$13,0))*1</f>
        <v>123.14</v>
      </c>
      <c r="N187" t="s">
        <v>162</v>
      </c>
      <c r="O187" t="s">
        <v>23</v>
      </c>
      <c r="P187" t="s">
        <v>18</v>
      </c>
      <c r="R187" t="str">
        <f t="shared" si="2"/>
        <v>('DHL','2024-01-01','2024-01-01','12546','Territory','US',NULL,'EXPRESS WW (NON-DOC)','Non-Document','A',105,106,123.14,'Flat LB','Avnet_2024',NULL),</v>
      </c>
    </row>
    <row r="188" spans="1:18" x14ac:dyDescent="0.3">
      <c r="A188" t="s">
        <v>15</v>
      </c>
      <c r="B188" s="1" t="s">
        <v>21</v>
      </c>
      <c r="C188" s="1" t="s">
        <v>21</v>
      </c>
      <c r="D188">
        <v>12546</v>
      </c>
      <c r="E188" t="s">
        <v>531</v>
      </c>
      <c r="F188" t="s">
        <v>17</v>
      </c>
      <c r="G188" t="s">
        <v>18</v>
      </c>
      <c r="H188" t="s">
        <v>525</v>
      </c>
      <c r="I188" t="s">
        <v>19</v>
      </c>
      <c r="J188" t="s">
        <v>20</v>
      </c>
      <c r="K188">
        <v>106</v>
      </c>
      <c r="L188">
        <v>107</v>
      </c>
      <c r="M188">
        <f>INDEX('Express Worldwide Territory'!$C$14:$S$170,MATCH('Rate Load ExpressWW Territory'!L188,'Express Worldwide Territory'!$B$14:$B$170,0),MATCH("Zone "&amp;'Rate Load ExpressWW Territory'!J188,'Express Worldwide Territory'!$C$13:$S$13,0))*1</f>
        <v>124.3</v>
      </c>
      <c r="N188" t="s">
        <v>162</v>
      </c>
      <c r="O188" t="s">
        <v>23</v>
      </c>
      <c r="P188" t="s">
        <v>18</v>
      </c>
      <c r="R188" t="str">
        <f t="shared" si="2"/>
        <v>('DHL','2024-01-01','2024-01-01','12546','Territory','US',NULL,'EXPRESS WW (NON-DOC)','Non-Document','A',106,107,124.3,'Flat LB','Avnet_2024',NULL),</v>
      </c>
    </row>
    <row r="189" spans="1:18" x14ac:dyDescent="0.3">
      <c r="A189" t="s">
        <v>15</v>
      </c>
      <c r="B189" s="1" t="s">
        <v>21</v>
      </c>
      <c r="C189" s="1" t="s">
        <v>21</v>
      </c>
      <c r="D189">
        <v>12546</v>
      </c>
      <c r="E189" t="s">
        <v>531</v>
      </c>
      <c r="F189" t="s">
        <v>17</v>
      </c>
      <c r="G189" t="s">
        <v>18</v>
      </c>
      <c r="H189" t="s">
        <v>525</v>
      </c>
      <c r="I189" t="s">
        <v>19</v>
      </c>
      <c r="J189" t="s">
        <v>20</v>
      </c>
      <c r="K189">
        <v>107</v>
      </c>
      <c r="L189">
        <v>108</v>
      </c>
      <c r="M189">
        <f>INDEX('Express Worldwide Territory'!$C$14:$S$170,MATCH('Rate Load ExpressWW Territory'!L189,'Express Worldwide Territory'!$B$14:$B$170,0),MATCH("Zone "&amp;'Rate Load ExpressWW Territory'!J189,'Express Worldwide Territory'!$C$13:$S$13,0))*1</f>
        <v>125.46</v>
      </c>
      <c r="N189" t="s">
        <v>162</v>
      </c>
      <c r="O189" t="s">
        <v>23</v>
      </c>
      <c r="P189" t="s">
        <v>18</v>
      </c>
      <c r="R189" t="str">
        <f t="shared" si="2"/>
        <v>('DHL','2024-01-01','2024-01-01','12546','Territory','US',NULL,'EXPRESS WW (NON-DOC)','Non-Document','A',107,108,125.46,'Flat LB','Avnet_2024',NULL),</v>
      </c>
    </row>
    <row r="190" spans="1:18" x14ac:dyDescent="0.3">
      <c r="A190" t="s">
        <v>15</v>
      </c>
      <c r="B190" s="1" t="s">
        <v>21</v>
      </c>
      <c r="C190" s="1" t="s">
        <v>21</v>
      </c>
      <c r="D190">
        <v>12546</v>
      </c>
      <c r="E190" t="s">
        <v>531</v>
      </c>
      <c r="F190" t="s">
        <v>17</v>
      </c>
      <c r="G190" t="s">
        <v>18</v>
      </c>
      <c r="H190" t="s">
        <v>525</v>
      </c>
      <c r="I190" t="s">
        <v>19</v>
      </c>
      <c r="J190" t="s">
        <v>20</v>
      </c>
      <c r="K190">
        <v>108</v>
      </c>
      <c r="L190">
        <v>109</v>
      </c>
      <c r="M190">
        <f>INDEX('Express Worldwide Territory'!$C$14:$S$170,MATCH('Rate Load ExpressWW Territory'!L190,'Express Worldwide Territory'!$B$14:$B$170,0),MATCH("Zone "&amp;'Rate Load ExpressWW Territory'!J190,'Express Worldwide Territory'!$C$13:$S$13,0))*1</f>
        <v>126.62</v>
      </c>
      <c r="N190" t="s">
        <v>162</v>
      </c>
      <c r="O190" t="s">
        <v>23</v>
      </c>
      <c r="P190" t="s">
        <v>18</v>
      </c>
      <c r="R190" t="str">
        <f t="shared" si="2"/>
        <v>('DHL','2024-01-01','2024-01-01','12546','Territory','US',NULL,'EXPRESS WW (NON-DOC)','Non-Document','A',108,109,126.62,'Flat LB','Avnet_2024',NULL),</v>
      </c>
    </row>
    <row r="191" spans="1:18" x14ac:dyDescent="0.3">
      <c r="A191" t="s">
        <v>15</v>
      </c>
      <c r="B191" s="1" t="s">
        <v>21</v>
      </c>
      <c r="C191" s="1" t="s">
        <v>21</v>
      </c>
      <c r="D191">
        <v>12546</v>
      </c>
      <c r="E191" t="s">
        <v>531</v>
      </c>
      <c r="F191" t="s">
        <v>17</v>
      </c>
      <c r="G191" t="s">
        <v>18</v>
      </c>
      <c r="H191" t="s">
        <v>525</v>
      </c>
      <c r="I191" t="s">
        <v>19</v>
      </c>
      <c r="J191" t="s">
        <v>20</v>
      </c>
      <c r="K191">
        <v>109</v>
      </c>
      <c r="L191">
        <v>110</v>
      </c>
      <c r="M191">
        <f>INDEX('Express Worldwide Territory'!$C$14:$S$170,MATCH('Rate Load ExpressWW Territory'!L191,'Express Worldwide Territory'!$B$14:$B$170,0),MATCH("Zone "&amp;'Rate Load ExpressWW Territory'!J191,'Express Worldwide Territory'!$C$13:$S$13,0))*1</f>
        <v>127.78</v>
      </c>
      <c r="N191" t="s">
        <v>162</v>
      </c>
      <c r="O191" t="s">
        <v>23</v>
      </c>
      <c r="P191" t="s">
        <v>18</v>
      </c>
      <c r="R191" t="str">
        <f t="shared" si="2"/>
        <v>('DHL','2024-01-01','2024-01-01','12546','Territory','US',NULL,'EXPRESS WW (NON-DOC)','Non-Document','A',109,110,127.78,'Flat LB','Avnet_2024',NULL),</v>
      </c>
    </row>
    <row r="192" spans="1:18" x14ac:dyDescent="0.3">
      <c r="A192" t="s">
        <v>15</v>
      </c>
      <c r="B192" s="1" t="s">
        <v>21</v>
      </c>
      <c r="C192" s="1" t="s">
        <v>21</v>
      </c>
      <c r="D192">
        <v>12546</v>
      </c>
      <c r="E192" t="s">
        <v>531</v>
      </c>
      <c r="F192" t="s">
        <v>17</v>
      </c>
      <c r="G192" t="s">
        <v>18</v>
      </c>
      <c r="H192" t="s">
        <v>525</v>
      </c>
      <c r="I192" t="s">
        <v>19</v>
      </c>
      <c r="J192" t="s">
        <v>20</v>
      </c>
      <c r="K192">
        <v>110</v>
      </c>
      <c r="L192">
        <v>111</v>
      </c>
      <c r="M192">
        <f>INDEX('Express Worldwide Territory'!$C$14:$S$170,MATCH('Rate Load ExpressWW Territory'!L192,'Express Worldwide Territory'!$B$14:$B$170,0),MATCH("Zone "&amp;'Rate Load ExpressWW Territory'!J192,'Express Worldwide Territory'!$C$13:$S$13,0))*1</f>
        <v>128.94</v>
      </c>
      <c r="N192" t="s">
        <v>162</v>
      </c>
      <c r="O192" t="s">
        <v>23</v>
      </c>
      <c r="P192" t="s">
        <v>18</v>
      </c>
      <c r="R192" t="str">
        <f t="shared" si="2"/>
        <v>('DHL','2024-01-01','2024-01-01','12546','Territory','US',NULL,'EXPRESS WW (NON-DOC)','Non-Document','A',110,111,128.94,'Flat LB','Avnet_2024',NULL),</v>
      </c>
    </row>
    <row r="193" spans="1:18" x14ac:dyDescent="0.3">
      <c r="A193" t="s">
        <v>15</v>
      </c>
      <c r="B193" s="1" t="s">
        <v>21</v>
      </c>
      <c r="C193" s="1" t="s">
        <v>21</v>
      </c>
      <c r="D193">
        <v>12546</v>
      </c>
      <c r="E193" t="s">
        <v>531</v>
      </c>
      <c r="F193" t="s">
        <v>17</v>
      </c>
      <c r="G193" t="s">
        <v>18</v>
      </c>
      <c r="H193" t="s">
        <v>525</v>
      </c>
      <c r="I193" t="s">
        <v>19</v>
      </c>
      <c r="J193" t="s">
        <v>20</v>
      </c>
      <c r="K193">
        <v>111</v>
      </c>
      <c r="L193">
        <v>112</v>
      </c>
      <c r="M193">
        <f>INDEX('Express Worldwide Territory'!$C$14:$S$170,MATCH('Rate Load ExpressWW Territory'!L193,'Express Worldwide Territory'!$B$14:$B$170,0),MATCH("Zone "&amp;'Rate Load ExpressWW Territory'!J193,'Express Worldwide Territory'!$C$13:$S$13,0))*1</f>
        <v>130.1</v>
      </c>
      <c r="N193" t="s">
        <v>162</v>
      </c>
      <c r="O193" t="s">
        <v>23</v>
      </c>
      <c r="P193" t="s">
        <v>18</v>
      </c>
      <c r="R193" t="str">
        <f t="shared" si="2"/>
        <v>('DHL','2024-01-01','2024-01-01','12546','Territory','US',NULL,'EXPRESS WW (NON-DOC)','Non-Document','A',111,112,130.1,'Flat LB','Avnet_2024',NULL),</v>
      </c>
    </row>
    <row r="194" spans="1:18" x14ac:dyDescent="0.3">
      <c r="A194" t="s">
        <v>15</v>
      </c>
      <c r="B194" s="1" t="s">
        <v>21</v>
      </c>
      <c r="C194" s="1" t="s">
        <v>21</v>
      </c>
      <c r="D194">
        <v>12546</v>
      </c>
      <c r="E194" t="s">
        <v>531</v>
      </c>
      <c r="F194" t="s">
        <v>17</v>
      </c>
      <c r="G194" t="s">
        <v>18</v>
      </c>
      <c r="H194" t="s">
        <v>525</v>
      </c>
      <c r="I194" t="s">
        <v>19</v>
      </c>
      <c r="J194" t="s">
        <v>20</v>
      </c>
      <c r="K194">
        <v>112</v>
      </c>
      <c r="L194">
        <v>113</v>
      </c>
      <c r="M194">
        <f>INDEX('Express Worldwide Territory'!$C$14:$S$170,MATCH('Rate Load ExpressWW Territory'!L194,'Express Worldwide Territory'!$B$14:$B$170,0),MATCH("Zone "&amp;'Rate Load ExpressWW Territory'!J194,'Express Worldwide Territory'!$C$13:$S$13,0))*1</f>
        <v>131.26</v>
      </c>
      <c r="N194" t="s">
        <v>162</v>
      </c>
      <c r="O194" t="s">
        <v>23</v>
      </c>
      <c r="P194" t="s">
        <v>18</v>
      </c>
      <c r="R194" t="str">
        <f t="shared" si="2"/>
        <v>('DHL','2024-01-01','2024-01-01','12546','Territory','US',NULL,'EXPRESS WW (NON-DOC)','Non-Document','A',112,113,131.26,'Flat LB','Avnet_2024',NULL),</v>
      </c>
    </row>
    <row r="195" spans="1:18" x14ac:dyDescent="0.3">
      <c r="A195" t="s">
        <v>15</v>
      </c>
      <c r="B195" s="1" t="s">
        <v>21</v>
      </c>
      <c r="C195" s="1" t="s">
        <v>21</v>
      </c>
      <c r="D195">
        <v>12546</v>
      </c>
      <c r="E195" t="s">
        <v>531</v>
      </c>
      <c r="F195" t="s">
        <v>17</v>
      </c>
      <c r="G195" t="s">
        <v>18</v>
      </c>
      <c r="H195" t="s">
        <v>525</v>
      </c>
      <c r="I195" t="s">
        <v>19</v>
      </c>
      <c r="J195" t="s">
        <v>20</v>
      </c>
      <c r="K195">
        <v>113</v>
      </c>
      <c r="L195">
        <v>114</v>
      </c>
      <c r="M195">
        <f>INDEX('Express Worldwide Territory'!$C$14:$S$170,MATCH('Rate Load ExpressWW Territory'!L195,'Express Worldwide Territory'!$B$14:$B$170,0),MATCH("Zone "&amp;'Rate Load ExpressWW Territory'!J195,'Express Worldwide Territory'!$C$13:$S$13,0))*1</f>
        <v>132.41999999999999</v>
      </c>
      <c r="N195" t="s">
        <v>162</v>
      </c>
      <c r="O195" t="s">
        <v>23</v>
      </c>
      <c r="P195" t="s">
        <v>18</v>
      </c>
      <c r="R195" t="str">
        <f t="shared" ref="R195:R258" si="3">SUBSTITUTE(IF(OR(ROW(A195)=2,MOD(ROW(A195),1000)=0),"insert into tnl_rating.dbo.dhl_express_rate_master values 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,IF(OR(A196="",MOD(ROW(A196),1000)=0)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"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)),"'NULL'","NULL")</f>
        <v>('DHL','2024-01-01','2024-01-01','12546','Territory','US',NULL,'EXPRESS WW (NON-DOC)','Non-Document','A',113,114,132.42,'Flat LB','Avnet_2024',NULL),</v>
      </c>
    </row>
    <row r="196" spans="1:18" x14ac:dyDescent="0.3">
      <c r="A196" t="s">
        <v>15</v>
      </c>
      <c r="B196" s="1" t="s">
        <v>21</v>
      </c>
      <c r="C196" s="1" t="s">
        <v>21</v>
      </c>
      <c r="D196">
        <v>12546</v>
      </c>
      <c r="E196" t="s">
        <v>531</v>
      </c>
      <c r="F196" t="s">
        <v>17</v>
      </c>
      <c r="G196" t="s">
        <v>18</v>
      </c>
      <c r="H196" t="s">
        <v>525</v>
      </c>
      <c r="I196" t="s">
        <v>19</v>
      </c>
      <c r="J196" t="s">
        <v>20</v>
      </c>
      <c r="K196">
        <v>114</v>
      </c>
      <c r="L196">
        <v>115</v>
      </c>
      <c r="M196">
        <f>INDEX('Express Worldwide Territory'!$C$14:$S$170,MATCH('Rate Load ExpressWW Territory'!L196,'Express Worldwide Territory'!$B$14:$B$170,0),MATCH("Zone "&amp;'Rate Load ExpressWW Territory'!J196,'Express Worldwide Territory'!$C$13:$S$13,0))*1</f>
        <v>133.58000000000001</v>
      </c>
      <c r="N196" t="s">
        <v>162</v>
      </c>
      <c r="O196" t="s">
        <v>23</v>
      </c>
      <c r="P196" t="s">
        <v>18</v>
      </c>
      <c r="R196" t="str">
        <f t="shared" si="3"/>
        <v>('DHL','2024-01-01','2024-01-01','12546','Territory','US',NULL,'EXPRESS WW (NON-DOC)','Non-Document','A',114,115,133.58,'Flat LB','Avnet_2024',NULL),</v>
      </c>
    </row>
    <row r="197" spans="1:18" x14ac:dyDescent="0.3">
      <c r="A197" t="s">
        <v>15</v>
      </c>
      <c r="B197" s="1" t="s">
        <v>21</v>
      </c>
      <c r="C197" s="1" t="s">
        <v>21</v>
      </c>
      <c r="D197">
        <v>12546</v>
      </c>
      <c r="E197" t="s">
        <v>531</v>
      </c>
      <c r="F197" t="s">
        <v>17</v>
      </c>
      <c r="G197" t="s">
        <v>18</v>
      </c>
      <c r="H197" t="s">
        <v>525</v>
      </c>
      <c r="I197" t="s">
        <v>19</v>
      </c>
      <c r="J197" t="s">
        <v>20</v>
      </c>
      <c r="K197">
        <v>115</v>
      </c>
      <c r="L197">
        <v>116</v>
      </c>
      <c r="M197">
        <f>INDEX('Express Worldwide Territory'!$C$14:$S$170,MATCH('Rate Load ExpressWW Territory'!L197,'Express Worldwide Territory'!$B$14:$B$170,0),MATCH("Zone "&amp;'Rate Load ExpressWW Territory'!J197,'Express Worldwide Territory'!$C$13:$S$13,0))*1</f>
        <v>134.74</v>
      </c>
      <c r="N197" t="s">
        <v>162</v>
      </c>
      <c r="O197" t="s">
        <v>23</v>
      </c>
      <c r="P197" t="s">
        <v>18</v>
      </c>
      <c r="R197" t="str">
        <f t="shared" si="3"/>
        <v>('DHL','2024-01-01','2024-01-01','12546','Territory','US',NULL,'EXPRESS WW (NON-DOC)','Non-Document','A',115,116,134.74,'Flat LB','Avnet_2024',NULL),</v>
      </c>
    </row>
    <row r="198" spans="1:18" x14ac:dyDescent="0.3">
      <c r="A198" t="s">
        <v>15</v>
      </c>
      <c r="B198" s="1" t="s">
        <v>21</v>
      </c>
      <c r="C198" s="1" t="s">
        <v>21</v>
      </c>
      <c r="D198">
        <v>12546</v>
      </c>
      <c r="E198" t="s">
        <v>531</v>
      </c>
      <c r="F198" t="s">
        <v>17</v>
      </c>
      <c r="G198" t="s">
        <v>18</v>
      </c>
      <c r="H198" t="s">
        <v>525</v>
      </c>
      <c r="I198" t="s">
        <v>19</v>
      </c>
      <c r="J198" t="s">
        <v>20</v>
      </c>
      <c r="K198">
        <v>116</v>
      </c>
      <c r="L198">
        <v>117</v>
      </c>
      <c r="M198">
        <f>INDEX('Express Worldwide Territory'!$C$14:$S$170,MATCH('Rate Load ExpressWW Territory'!L198,'Express Worldwide Territory'!$B$14:$B$170,0),MATCH("Zone "&amp;'Rate Load ExpressWW Territory'!J198,'Express Worldwide Territory'!$C$13:$S$13,0))*1</f>
        <v>135.9</v>
      </c>
      <c r="N198" t="s">
        <v>162</v>
      </c>
      <c r="O198" t="s">
        <v>23</v>
      </c>
      <c r="P198" t="s">
        <v>18</v>
      </c>
      <c r="R198" t="str">
        <f t="shared" si="3"/>
        <v>('DHL','2024-01-01','2024-01-01','12546','Territory','US',NULL,'EXPRESS WW (NON-DOC)','Non-Document','A',116,117,135.9,'Flat LB','Avnet_2024',NULL),</v>
      </c>
    </row>
    <row r="199" spans="1:18" x14ac:dyDescent="0.3">
      <c r="A199" t="s">
        <v>15</v>
      </c>
      <c r="B199" s="1" t="s">
        <v>21</v>
      </c>
      <c r="C199" s="1" t="s">
        <v>21</v>
      </c>
      <c r="D199">
        <v>12546</v>
      </c>
      <c r="E199" t="s">
        <v>531</v>
      </c>
      <c r="F199" t="s">
        <v>17</v>
      </c>
      <c r="G199" t="s">
        <v>18</v>
      </c>
      <c r="H199" t="s">
        <v>525</v>
      </c>
      <c r="I199" t="s">
        <v>19</v>
      </c>
      <c r="J199" t="s">
        <v>20</v>
      </c>
      <c r="K199">
        <v>117</v>
      </c>
      <c r="L199">
        <v>118</v>
      </c>
      <c r="M199">
        <f>INDEX('Express Worldwide Territory'!$C$14:$S$170,MATCH('Rate Load ExpressWW Territory'!L199,'Express Worldwide Territory'!$B$14:$B$170,0),MATCH("Zone "&amp;'Rate Load ExpressWW Territory'!J199,'Express Worldwide Territory'!$C$13:$S$13,0))*1</f>
        <v>137.06</v>
      </c>
      <c r="N199" t="s">
        <v>162</v>
      </c>
      <c r="O199" t="s">
        <v>23</v>
      </c>
      <c r="P199" t="s">
        <v>18</v>
      </c>
      <c r="R199" t="str">
        <f t="shared" si="3"/>
        <v>('DHL','2024-01-01','2024-01-01','12546','Territory','US',NULL,'EXPRESS WW (NON-DOC)','Non-Document','A',117,118,137.06,'Flat LB','Avnet_2024',NULL),</v>
      </c>
    </row>
    <row r="200" spans="1:18" x14ac:dyDescent="0.3">
      <c r="A200" t="s">
        <v>15</v>
      </c>
      <c r="B200" s="1" t="s">
        <v>21</v>
      </c>
      <c r="C200" s="1" t="s">
        <v>21</v>
      </c>
      <c r="D200">
        <v>12546</v>
      </c>
      <c r="E200" t="s">
        <v>531</v>
      </c>
      <c r="F200" t="s">
        <v>17</v>
      </c>
      <c r="G200" t="s">
        <v>18</v>
      </c>
      <c r="H200" t="s">
        <v>525</v>
      </c>
      <c r="I200" t="s">
        <v>19</v>
      </c>
      <c r="J200" t="s">
        <v>20</v>
      </c>
      <c r="K200">
        <v>118</v>
      </c>
      <c r="L200">
        <v>119</v>
      </c>
      <c r="M200">
        <f>INDEX('Express Worldwide Territory'!$C$14:$S$170,MATCH('Rate Load ExpressWW Territory'!L200,'Express Worldwide Territory'!$B$14:$B$170,0),MATCH("Zone "&amp;'Rate Load ExpressWW Territory'!J200,'Express Worldwide Territory'!$C$13:$S$13,0))*1</f>
        <v>138.22</v>
      </c>
      <c r="N200" t="s">
        <v>162</v>
      </c>
      <c r="O200" t="s">
        <v>23</v>
      </c>
      <c r="P200" t="s">
        <v>18</v>
      </c>
      <c r="R200" t="str">
        <f t="shared" si="3"/>
        <v>('DHL','2024-01-01','2024-01-01','12546','Territory','US',NULL,'EXPRESS WW (NON-DOC)','Non-Document','A',118,119,138.22,'Flat LB','Avnet_2024',NULL),</v>
      </c>
    </row>
    <row r="201" spans="1:18" x14ac:dyDescent="0.3">
      <c r="A201" t="s">
        <v>15</v>
      </c>
      <c r="B201" s="1" t="s">
        <v>21</v>
      </c>
      <c r="C201" s="1" t="s">
        <v>21</v>
      </c>
      <c r="D201">
        <v>12546</v>
      </c>
      <c r="E201" t="s">
        <v>531</v>
      </c>
      <c r="F201" t="s">
        <v>17</v>
      </c>
      <c r="G201" t="s">
        <v>18</v>
      </c>
      <c r="H201" t="s">
        <v>525</v>
      </c>
      <c r="I201" t="s">
        <v>19</v>
      </c>
      <c r="J201" t="s">
        <v>20</v>
      </c>
      <c r="K201">
        <v>119</v>
      </c>
      <c r="L201">
        <v>120</v>
      </c>
      <c r="M201">
        <f>INDEX('Express Worldwide Territory'!$C$14:$S$170,MATCH('Rate Load ExpressWW Territory'!L201,'Express Worldwide Territory'!$B$14:$B$170,0),MATCH("Zone "&amp;'Rate Load ExpressWW Territory'!J201,'Express Worldwide Territory'!$C$13:$S$13,0))*1</f>
        <v>139.38</v>
      </c>
      <c r="N201" t="s">
        <v>162</v>
      </c>
      <c r="O201" t="s">
        <v>23</v>
      </c>
      <c r="P201" t="s">
        <v>18</v>
      </c>
      <c r="R201" t="str">
        <f t="shared" si="3"/>
        <v>('DHL','2024-01-01','2024-01-01','12546','Territory','US',NULL,'EXPRESS WW (NON-DOC)','Non-Document','A',119,120,139.38,'Flat LB','Avnet_2024',NULL),</v>
      </c>
    </row>
    <row r="202" spans="1:18" x14ac:dyDescent="0.3">
      <c r="A202" t="s">
        <v>15</v>
      </c>
      <c r="B202" s="1" t="s">
        <v>21</v>
      </c>
      <c r="C202" s="1" t="s">
        <v>21</v>
      </c>
      <c r="D202">
        <v>12546</v>
      </c>
      <c r="E202" t="s">
        <v>531</v>
      </c>
      <c r="F202" t="s">
        <v>17</v>
      </c>
      <c r="G202" t="s">
        <v>18</v>
      </c>
      <c r="H202" t="s">
        <v>525</v>
      </c>
      <c r="I202" t="s">
        <v>19</v>
      </c>
      <c r="J202" t="s">
        <v>20</v>
      </c>
      <c r="K202">
        <v>120</v>
      </c>
      <c r="L202">
        <v>121</v>
      </c>
      <c r="M202">
        <f>INDEX('Express Worldwide Territory'!$C$14:$S$170,MATCH('Rate Load ExpressWW Territory'!L202,'Express Worldwide Territory'!$B$14:$B$170,0),MATCH("Zone "&amp;'Rate Load ExpressWW Territory'!J202,'Express Worldwide Territory'!$C$13:$S$13,0))*1</f>
        <v>140.54</v>
      </c>
      <c r="N202" t="s">
        <v>162</v>
      </c>
      <c r="O202" t="s">
        <v>23</v>
      </c>
      <c r="P202" t="s">
        <v>18</v>
      </c>
      <c r="R202" t="str">
        <f t="shared" si="3"/>
        <v>('DHL','2024-01-01','2024-01-01','12546','Territory','US',NULL,'EXPRESS WW (NON-DOC)','Non-Document','A',120,121,140.54,'Flat LB','Avnet_2024',NULL),</v>
      </c>
    </row>
    <row r="203" spans="1:18" x14ac:dyDescent="0.3">
      <c r="A203" t="s">
        <v>15</v>
      </c>
      <c r="B203" s="1" t="s">
        <v>21</v>
      </c>
      <c r="C203" s="1" t="s">
        <v>21</v>
      </c>
      <c r="D203">
        <v>12546</v>
      </c>
      <c r="E203" t="s">
        <v>531</v>
      </c>
      <c r="F203" t="s">
        <v>17</v>
      </c>
      <c r="G203" t="s">
        <v>18</v>
      </c>
      <c r="H203" t="s">
        <v>525</v>
      </c>
      <c r="I203" t="s">
        <v>19</v>
      </c>
      <c r="J203" t="s">
        <v>20</v>
      </c>
      <c r="K203">
        <v>121</v>
      </c>
      <c r="L203">
        <v>122</v>
      </c>
      <c r="M203">
        <f>INDEX('Express Worldwide Territory'!$C$14:$S$170,MATCH('Rate Load ExpressWW Territory'!L203,'Express Worldwide Territory'!$B$14:$B$170,0),MATCH("Zone "&amp;'Rate Load ExpressWW Territory'!J203,'Express Worldwide Territory'!$C$13:$S$13,0))*1</f>
        <v>141.69999999999999</v>
      </c>
      <c r="N203" t="s">
        <v>162</v>
      </c>
      <c r="O203" t="s">
        <v>23</v>
      </c>
      <c r="P203" t="s">
        <v>18</v>
      </c>
      <c r="R203" t="str">
        <f t="shared" si="3"/>
        <v>('DHL','2024-01-01','2024-01-01','12546','Territory','US',NULL,'EXPRESS WW (NON-DOC)','Non-Document','A',121,122,141.7,'Flat LB','Avnet_2024',NULL),</v>
      </c>
    </row>
    <row r="204" spans="1:18" x14ac:dyDescent="0.3">
      <c r="A204" t="s">
        <v>15</v>
      </c>
      <c r="B204" s="1" t="s">
        <v>21</v>
      </c>
      <c r="C204" s="1" t="s">
        <v>21</v>
      </c>
      <c r="D204">
        <v>12546</v>
      </c>
      <c r="E204" t="s">
        <v>531</v>
      </c>
      <c r="F204" t="s">
        <v>17</v>
      </c>
      <c r="G204" t="s">
        <v>18</v>
      </c>
      <c r="H204" t="s">
        <v>525</v>
      </c>
      <c r="I204" t="s">
        <v>19</v>
      </c>
      <c r="J204" t="s">
        <v>20</v>
      </c>
      <c r="K204">
        <v>122</v>
      </c>
      <c r="L204">
        <v>123</v>
      </c>
      <c r="M204">
        <f>INDEX('Express Worldwide Territory'!$C$14:$S$170,MATCH('Rate Load ExpressWW Territory'!L204,'Express Worldwide Territory'!$B$14:$B$170,0),MATCH("Zone "&amp;'Rate Load ExpressWW Territory'!J204,'Express Worldwide Territory'!$C$13:$S$13,0))*1</f>
        <v>142.86000000000001</v>
      </c>
      <c r="N204" t="s">
        <v>162</v>
      </c>
      <c r="O204" t="s">
        <v>23</v>
      </c>
      <c r="P204" t="s">
        <v>18</v>
      </c>
      <c r="R204" t="str">
        <f t="shared" si="3"/>
        <v>('DHL','2024-01-01','2024-01-01','12546','Territory','US',NULL,'EXPRESS WW (NON-DOC)','Non-Document','A',122,123,142.86,'Flat LB','Avnet_2024',NULL),</v>
      </c>
    </row>
    <row r="205" spans="1:18" x14ac:dyDescent="0.3">
      <c r="A205" t="s">
        <v>15</v>
      </c>
      <c r="B205" s="1" t="s">
        <v>21</v>
      </c>
      <c r="C205" s="1" t="s">
        <v>21</v>
      </c>
      <c r="D205">
        <v>12546</v>
      </c>
      <c r="E205" t="s">
        <v>531</v>
      </c>
      <c r="F205" t="s">
        <v>17</v>
      </c>
      <c r="G205" t="s">
        <v>18</v>
      </c>
      <c r="H205" t="s">
        <v>525</v>
      </c>
      <c r="I205" t="s">
        <v>19</v>
      </c>
      <c r="J205" t="s">
        <v>20</v>
      </c>
      <c r="K205">
        <v>123</v>
      </c>
      <c r="L205">
        <v>124</v>
      </c>
      <c r="M205">
        <f>INDEX('Express Worldwide Territory'!$C$14:$S$170,MATCH('Rate Load ExpressWW Territory'!L205,'Express Worldwide Territory'!$B$14:$B$170,0),MATCH("Zone "&amp;'Rate Load ExpressWW Territory'!J205,'Express Worldwide Territory'!$C$13:$S$13,0))*1</f>
        <v>144.02000000000001</v>
      </c>
      <c r="N205" t="s">
        <v>162</v>
      </c>
      <c r="O205" t="s">
        <v>23</v>
      </c>
      <c r="P205" t="s">
        <v>18</v>
      </c>
      <c r="R205" t="str">
        <f t="shared" si="3"/>
        <v>('DHL','2024-01-01','2024-01-01','12546','Territory','US',NULL,'EXPRESS WW (NON-DOC)','Non-Document','A',123,124,144.02,'Flat LB','Avnet_2024',NULL),</v>
      </c>
    </row>
    <row r="206" spans="1:18" x14ac:dyDescent="0.3">
      <c r="A206" t="s">
        <v>15</v>
      </c>
      <c r="B206" s="1" t="s">
        <v>21</v>
      </c>
      <c r="C206" s="1" t="s">
        <v>21</v>
      </c>
      <c r="D206">
        <v>12546</v>
      </c>
      <c r="E206" t="s">
        <v>531</v>
      </c>
      <c r="F206" t="s">
        <v>17</v>
      </c>
      <c r="G206" t="s">
        <v>18</v>
      </c>
      <c r="H206" t="s">
        <v>525</v>
      </c>
      <c r="I206" t="s">
        <v>19</v>
      </c>
      <c r="J206" t="s">
        <v>20</v>
      </c>
      <c r="K206">
        <v>124</v>
      </c>
      <c r="L206">
        <v>125</v>
      </c>
      <c r="M206">
        <f>INDEX('Express Worldwide Territory'!$C$14:$S$170,MATCH('Rate Load ExpressWW Territory'!L206,'Express Worldwide Territory'!$B$14:$B$170,0),MATCH("Zone "&amp;'Rate Load ExpressWW Territory'!J206,'Express Worldwide Territory'!$C$13:$S$13,0))*1</f>
        <v>145.18</v>
      </c>
      <c r="N206" t="s">
        <v>162</v>
      </c>
      <c r="O206" t="s">
        <v>23</v>
      </c>
      <c r="P206" t="s">
        <v>18</v>
      </c>
      <c r="R206" t="str">
        <f t="shared" si="3"/>
        <v>('DHL','2024-01-01','2024-01-01','12546','Territory','US',NULL,'EXPRESS WW (NON-DOC)','Non-Document','A',124,125,145.18,'Flat LB','Avnet_2024',NULL),</v>
      </c>
    </row>
    <row r="207" spans="1:18" x14ac:dyDescent="0.3">
      <c r="A207" t="s">
        <v>15</v>
      </c>
      <c r="B207" s="1" t="s">
        <v>21</v>
      </c>
      <c r="C207" s="1" t="s">
        <v>21</v>
      </c>
      <c r="D207">
        <v>12546</v>
      </c>
      <c r="E207" t="s">
        <v>531</v>
      </c>
      <c r="F207" t="s">
        <v>17</v>
      </c>
      <c r="G207" t="s">
        <v>18</v>
      </c>
      <c r="H207" t="s">
        <v>525</v>
      </c>
      <c r="I207" t="s">
        <v>19</v>
      </c>
      <c r="J207" t="s">
        <v>20</v>
      </c>
      <c r="K207">
        <v>125</v>
      </c>
      <c r="L207">
        <v>126</v>
      </c>
      <c r="M207">
        <f>INDEX('Express Worldwide Territory'!$C$14:$S$170,MATCH('Rate Load ExpressWW Territory'!L207,'Express Worldwide Territory'!$B$14:$B$170,0),MATCH("Zone "&amp;'Rate Load ExpressWW Territory'!J207,'Express Worldwide Territory'!$C$13:$S$13,0))*1</f>
        <v>146.34</v>
      </c>
      <c r="N207" t="s">
        <v>162</v>
      </c>
      <c r="O207" t="s">
        <v>23</v>
      </c>
      <c r="P207" t="s">
        <v>18</v>
      </c>
      <c r="R207" t="str">
        <f t="shared" si="3"/>
        <v>('DHL','2024-01-01','2024-01-01','12546','Territory','US',NULL,'EXPRESS WW (NON-DOC)','Non-Document','A',125,126,146.34,'Flat LB','Avnet_2024',NULL),</v>
      </c>
    </row>
    <row r="208" spans="1:18" x14ac:dyDescent="0.3">
      <c r="A208" t="s">
        <v>15</v>
      </c>
      <c r="B208" s="1" t="s">
        <v>21</v>
      </c>
      <c r="C208" s="1" t="s">
        <v>21</v>
      </c>
      <c r="D208">
        <v>12546</v>
      </c>
      <c r="E208" t="s">
        <v>531</v>
      </c>
      <c r="F208" t="s">
        <v>17</v>
      </c>
      <c r="G208" t="s">
        <v>18</v>
      </c>
      <c r="H208" t="s">
        <v>525</v>
      </c>
      <c r="I208" t="s">
        <v>19</v>
      </c>
      <c r="J208" t="s">
        <v>20</v>
      </c>
      <c r="K208">
        <v>126</v>
      </c>
      <c r="L208">
        <v>127</v>
      </c>
      <c r="M208">
        <f>INDEX('Express Worldwide Territory'!$C$14:$S$170,MATCH('Rate Load ExpressWW Territory'!L208,'Express Worldwide Territory'!$B$14:$B$170,0),MATCH("Zone "&amp;'Rate Load ExpressWW Territory'!J208,'Express Worldwide Territory'!$C$13:$S$13,0))*1</f>
        <v>147.5</v>
      </c>
      <c r="N208" t="s">
        <v>162</v>
      </c>
      <c r="O208" t="s">
        <v>23</v>
      </c>
      <c r="P208" t="s">
        <v>18</v>
      </c>
      <c r="R208" t="str">
        <f t="shared" si="3"/>
        <v>('DHL','2024-01-01','2024-01-01','12546','Territory','US',NULL,'EXPRESS WW (NON-DOC)','Non-Document','A',126,127,147.5,'Flat LB','Avnet_2024',NULL),</v>
      </c>
    </row>
    <row r="209" spans="1:18" x14ac:dyDescent="0.3">
      <c r="A209" t="s">
        <v>15</v>
      </c>
      <c r="B209" s="1" t="s">
        <v>21</v>
      </c>
      <c r="C209" s="1" t="s">
        <v>21</v>
      </c>
      <c r="D209">
        <v>12546</v>
      </c>
      <c r="E209" t="s">
        <v>531</v>
      </c>
      <c r="F209" t="s">
        <v>17</v>
      </c>
      <c r="G209" t="s">
        <v>18</v>
      </c>
      <c r="H209" t="s">
        <v>525</v>
      </c>
      <c r="I209" t="s">
        <v>19</v>
      </c>
      <c r="J209" t="s">
        <v>20</v>
      </c>
      <c r="K209">
        <v>127</v>
      </c>
      <c r="L209">
        <v>128</v>
      </c>
      <c r="M209">
        <f>INDEX('Express Worldwide Territory'!$C$14:$S$170,MATCH('Rate Load ExpressWW Territory'!L209,'Express Worldwide Territory'!$B$14:$B$170,0),MATCH("Zone "&amp;'Rate Load ExpressWW Territory'!J209,'Express Worldwide Territory'!$C$13:$S$13,0))*1</f>
        <v>148.66</v>
      </c>
      <c r="N209" t="s">
        <v>162</v>
      </c>
      <c r="O209" t="s">
        <v>23</v>
      </c>
      <c r="P209" t="s">
        <v>18</v>
      </c>
      <c r="R209" t="str">
        <f t="shared" si="3"/>
        <v>('DHL','2024-01-01','2024-01-01','12546','Territory','US',NULL,'EXPRESS WW (NON-DOC)','Non-Document','A',127,128,148.66,'Flat LB','Avnet_2024',NULL),</v>
      </c>
    </row>
    <row r="210" spans="1:18" x14ac:dyDescent="0.3">
      <c r="A210" t="s">
        <v>15</v>
      </c>
      <c r="B210" s="1" t="s">
        <v>21</v>
      </c>
      <c r="C210" s="1" t="s">
        <v>21</v>
      </c>
      <c r="D210">
        <v>12546</v>
      </c>
      <c r="E210" t="s">
        <v>531</v>
      </c>
      <c r="F210" t="s">
        <v>17</v>
      </c>
      <c r="G210" t="s">
        <v>18</v>
      </c>
      <c r="H210" t="s">
        <v>525</v>
      </c>
      <c r="I210" t="s">
        <v>19</v>
      </c>
      <c r="J210" t="s">
        <v>20</v>
      </c>
      <c r="K210">
        <v>128</v>
      </c>
      <c r="L210">
        <v>129</v>
      </c>
      <c r="M210">
        <f>INDEX('Express Worldwide Territory'!$C$14:$S$170,MATCH('Rate Load ExpressWW Territory'!L210,'Express Worldwide Territory'!$B$14:$B$170,0),MATCH("Zone "&amp;'Rate Load ExpressWW Territory'!J210,'Express Worldwide Territory'!$C$13:$S$13,0))*1</f>
        <v>149.82</v>
      </c>
      <c r="N210" t="s">
        <v>162</v>
      </c>
      <c r="O210" t="s">
        <v>23</v>
      </c>
      <c r="P210" t="s">
        <v>18</v>
      </c>
      <c r="R210" t="str">
        <f t="shared" si="3"/>
        <v>('DHL','2024-01-01','2024-01-01','12546','Territory','US',NULL,'EXPRESS WW (NON-DOC)','Non-Document','A',128,129,149.82,'Flat LB','Avnet_2024',NULL),</v>
      </c>
    </row>
    <row r="211" spans="1:18" x14ac:dyDescent="0.3">
      <c r="A211" t="s">
        <v>15</v>
      </c>
      <c r="B211" s="1" t="s">
        <v>21</v>
      </c>
      <c r="C211" s="1" t="s">
        <v>21</v>
      </c>
      <c r="D211">
        <v>12546</v>
      </c>
      <c r="E211" t="s">
        <v>531</v>
      </c>
      <c r="F211" t="s">
        <v>17</v>
      </c>
      <c r="G211" t="s">
        <v>18</v>
      </c>
      <c r="H211" t="s">
        <v>525</v>
      </c>
      <c r="I211" t="s">
        <v>19</v>
      </c>
      <c r="J211" t="s">
        <v>20</v>
      </c>
      <c r="K211">
        <v>129</v>
      </c>
      <c r="L211">
        <v>130</v>
      </c>
      <c r="M211">
        <f>INDEX('Express Worldwide Territory'!$C$14:$S$170,MATCH('Rate Load ExpressWW Territory'!L211,'Express Worldwide Territory'!$B$14:$B$170,0),MATCH("Zone "&amp;'Rate Load ExpressWW Territory'!J211,'Express Worldwide Territory'!$C$13:$S$13,0))*1</f>
        <v>150.97999999999999</v>
      </c>
      <c r="N211" t="s">
        <v>162</v>
      </c>
      <c r="O211" t="s">
        <v>23</v>
      </c>
      <c r="P211" t="s">
        <v>18</v>
      </c>
      <c r="R211" t="str">
        <f t="shared" si="3"/>
        <v>('DHL','2024-01-01','2024-01-01','12546','Territory','US',NULL,'EXPRESS WW (NON-DOC)','Non-Document','A',129,130,150.98,'Flat LB','Avnet_2024',NULL),</v>
      </c>
    </row>
    <row r="212" spans="1:18" x14ac:dyDescent="0.3">
      <c r="A212" t="s">
        <v>15</v>
      </c>
      <c r="B212" s="1" t="s">
        <v>21</v>
      </c>
      <c r="C212" s="1" t="s">
        <v>21</v>
      </c>
      <c r="D212">
        <v>12546</v>
      </c>
      <c r="E212" t="s">
        <v>531</v>
      </c>
      <c r="F212" t="s">
        <v>17</v>
      </c>
      <c r="G212" t="s">
        <v>18</v>
      </c>
      <c r="H212" t="s">
        <v>525</v>
      </c>
      <c r="I212" t="s">
        <v>19</v>
      </c>
      <c r="J212" t="s">
        <v>20</v>
      </c>
      <c r="K212">
        <v>130</v>
      </c>
      <c r="L212">
        <v>131</v>
      </c>
      <c r="M212">
        <f>INDEX('Express Worldwide Territory'!$C$14:$S$170,MATCH('Rate Load ExpressWW Territory'!L212,'Express Worldwide Territory'!$B$14:$B$170,0),MATCH("Zone "&amp;'Rate Load ExpressWW Territory'!J212,'Express Worldwide Territory'!$C$13:$S$13,0))*1</f>
        <v>152.13999999999999</v>
      </c>
      <c r="N212" t="s">
        <v>162</v>
      </c>
      <c r="O212" t="s">
        <v>23</v>
      </c>
      <c r="P212" t="s">
        <v>18</v>
      </c>
      <c r="R212" t="str">
        <f t="shared" si="3"/>
        <v>('DHL','2024-01-01','2024-01-01','12546','Territory','US',NULL,'EXPRESS WW (NON-DOC)','Non-Document','A',130,131,152.14,'Flat LB','Avnet_2024',NULL),</v>
      </c>
    </row>
    <row r="213" spans="1:18" x14ac:dyDescent="0.3">
      <c r="A213" t="s">
        <v>15</v>
      </c>
      <c r="B213" s="1" t="s">
        <v>21</v>
      </c>
      <c r="C213" s="1" t="s">
        <v>21</v>
      </c>
      <c r="D213">
        <v>12546</v>
      </c>
      <c r="E213" t="s">
        <v>531</v>
      </c>
      <c r="F213" t="s">
        <v>17</v>
      </c>
      <c r="G213" t="s">
        <v>18</v>
      </c>
      <c r="H213" t="s">
        <v>525</v>
      </c>
      <c r="I213" t="s">
        <v>19</v>
      </c>
      <c r="J213" t="s">
        <v>20</v>
      </c>
      <c r="K213">
        <v>131</v>
      </c>
      <c r="L213">
        <v>132</v>
      </c>
      <c r="M213">
        <f>INDEX('Express Worldwide Territory'!$C$14:$S$170,MATCH('Rate Load ExpressWW Territory'!L213,'Express Worldwide Territory'!$B$14:$B$170,0),MATCH("Zone "&amp;'Rate Load ExpressWW Territory'!J213,'Express Worldwide Territory'!$C$13:$S$13,0))*1</f>
        <v>153.30000000000001</v>
      </c>
      <c r="N213" t="s">
        <v>162</v>
      </c>
      <c r="O213" t="s">
        <v>23</v>
      </c>
      <c r="P213" t="s">
        <v>18</v>
      </c>
      <c r="R213" t="str">
        <f t="shared" si="3"/>
        <v>('DHL','2024-01-01','2024-01-01','12546','Territory','US',NULL,'EXPRESS WW (NON-DOC)','Non-Document','A',131,132,153.3,'Flat LB','Avnet_2024',NULL),</v>
      </c>
    </row>
    <row r="214" spans="1:18" x14ac:dyDescent="0.3">
      <c r="A214" t="s">
        <v>15</v>
      </c>
      <c r="B214" s="1" t="s">
        <v>21</v>
      </c>
      <c r="C214" s="1" t="s">
        <v>21</v>
      </c>
      <c r="D214">
        <v>12546</v>
      </c>
      <c r="E214" t="s">
        <v>531</v>
      </c>
      <c r="F214" t="s">
        <v>17</v>
      </c>
      <c r="G214" t="s">
        <v>18</v>
      </c>
      <c r="H214" t="s">
        <v>525</v>
      </c>
      <c r="I214" t="s">
        <v>19</v>
      </c>
      <c r="J214" t="s">
        <v>20</v>
      </c>
      <c r="K214">
        <v>132</v>
      </c>
      <c r="L214">
        <v>133</v>
      </c>
      <c r="M214">
        <f>INDEX('Express Worldwide Territory'!$C$14:$S$170,MATCH('Rate Load ExpressWW Territory'!L214,'Express Worldwide Territory'!$B$14:$B$170,0),MATCH("Zone "&amp;'Rate Load ExpressWW Territory'!J214,'Express Worldwide Territory'!$C$13:$S$13,0))*1</f>
        <v>154.46</v>
      </c>
      <c r="N214" t="s">
        <v>162</v>
      </c>
      <c r="O214" t="s">
        <v>23</v>
      </c>
      <c r="P214" t="s">
        <v>18</v>
      </c>
      <c r="R214" t="str">
        <f t="shared" si="3"/>
        <v>('DHL','2024-01-01','2024-01-01','12546','Territory','US',NULL,'EXPRESS WW (NON-DOC)','Non-Document','A',132,133,154.46,'Flat LB','Avnet_2024',NULL),</v>
      </c>
    </row>
    <row r="215" spans="1:18" x14ac:dyDescent="0.3">
      <c r="A215" t="s">
        <v>15</v>
      </c>
      <c r="B215" s="1" t="s">
        <v>21</v>
      </c>
      <c r="C215" s="1" t="s">
        <v>21</v>
      </c>
      <c r="D215">
        <v>12546</v>
      </c>
      <c r="E215" t="s">
        <v>531</v>
      </c>
      <c r="F215" t="s">
        <v>17</v>
      </c>
      <c r="G215" t="s">
        <v>18</v>
      </c>
      <c r="H215" t="s">
        <v>525</v>
      </c>
      <c r="I215" t="s">
        <v>19</v>
      </c>
      <c r="J215" t="s">
        <v>20</v>
      </c>
      <c r="K215">
        <v>133</v>
      </c>
      <c r="L215">
        <v>134</v>
      </c>
      <c r="M215">
        <f>INDEX('Express Worldwide Territory'!$C$14:$S$170,MATCH('Rate Load ExpressWW Territory'!L215,'Express Worldwide Territory'!$B$14:$B$170,0),MATCH("Zone "&amp;'Rate Load ExpressWW Territory'!J215,'Express Worldwide Territory'!$C$13:$S$13,0))*1</f>
        <v>155.62</v>
      </c>
      <c r="N215" t="s">
        <v>162</v>
      </c>
      <c r="O215" t="s">
        <v>23</v>
      </c>
      <c r="P215" t="s">
        <v>18</v>
      </c>
      <c r="R215" t="str">
        <f t="shared" si="3"/>
        <v>('DHL','2024-01-01','2024-01-01','12546','Territory','US',NULL,'EXPRESS WW (NON-DOC)','Non-Document','A',133,134,155.62,'Flat LB','Avnet_2024',NULL),</v>
      </c>
    </row>
    <row r="216" spans="1:18" x14ac:dyDescent="0.3">
      <c r="A216" t="s">
        <v>15</v>
      </c>
      <c r="B216" s="1" t="s">
        <v>21</v>
      </c>
      <c r="C216" s="1" t="s">
        <v>21</v>
      </c>
      <c r="D216">
        <v>12546</v>
      </c>
      <c r="E216" t="s">
        <v>531</v>
      </c>
      <c r="F216" t="s">
        <v>17</v>
      </c>
      <c r="G216" t="s">
        <v>18</v>
      </c>
      <c r="H216" t="s">
        <v>525</v>
      </c>
      <c r="I216" t="s">
        <v>19</v>
      </c>
      <c r="J216" t="s">
        <v>20</v>
      </c>
      <c r="K216">
        <v>134</v>
      </c>
      <c r="L216">
        <v>135</v>
      </c>
      <c r="M216">
        <f>INDEX('Express Worldwide Territory'!$C$14:$S$170,MATCH('Rate Load ExpressWW Territory'!L216,'Express Worldwide Territory'!$B$14:$B$170,0),MATCH("Zone "&amp;'Rate Load ExpressWW Territory'!J216,'Express Worldwide Territory'!$C$13:$S$13,0))*1</f>
        <v>156.78</v>
      </c>
      <c r="N216" t="s">
        <v>162</v>
      </c>
      <c r="O216" t="s">
        <v>23</v>
      </c>
      <c r="P216" t="s">
        <v>18</v>
      </c>
      <c r="R216" t="str">
        <f t="shared" si="3"/>
        <v>('DHL','2024-01-01','2024-01-01','12546','Territory','US',NULL,'EXPRESS WW (NON-DOC)','Non-Document','A',134,135,156.78,'Flat LB','Avnet_2024',NULL),</v>
      </c>
    </row>
    <row r="217" spans="1:18" x14ac:dyDescent="0.3">
      <c r="A217" t="s">
        <v>15</v>
      </c>
      <c r="B217" s="1" t="s">
        <v>21</v>
      </c>
      <c r="C217" s="1" t="s">
        <v>21</v>
      </c>
      <c r="D217">
        <v>12546</v>
      </c>
      <c r="E217" t="s">
        <v>531</v>
      </c>
      <c r="F217" t="s">
        <v>17</v>
      </c>
      <c r="G217" t="s">
        <v>18</v>
      </c>
      <c r="H217" t="s">
        <v>525</v>
      </c>
      <c r="I217" t="s">
        <v>19</v>
      </c>
      <c r="J217" t="s">
        <v>20</v>
      </c>
      <c r="K217">
        <v>135</v>
      </c>
      <c r="L217">
        <v>136</v>
      </c>
      <c r="M217">
        <f>INDEX('Express Worldwide Territory'!$C$14:$S$170,MATCH('Rate Load ExpressWW Territory'!L217,'Express Worldwide Territory'!$B$14:$B$170,0),MATCH("Zone "&amp;'Rate Load ExpressWW Territory'!J217,'Express Worldwide Territory'!$C$13:$S$13,0))*1</f>
        <v>157.94</v>
      </c>
      <c r="N217" t="s">
        <v>162</v>
      </c>
      <c r="O217" t="s">
        <v>23</v>
      </c>
      <c r="P217" t="s">
        <v>18</v>
      </c>
      <c r="R217" t="str">
        <f t="shared" si="3"/>
        <v>('DHL','2024-01-01','2024-01-01','12546','Territory','US',NULL,'EXPRESS WW (NON-DOC)','Non-Document','A',135,136,157.94,'Flat LB','Avnet_2024',NULL),</v>
      </c>
    </row>
    <row r="218" spans="1:18" x14ac:dyDescent="0.3">
      <c r="A218" t="s">
        <v>15</v>
      </c>
      <c r="B218" s="1" t="s">
        <v>21</v>
      </c>
      <c r="C218" s="1" t="s">
        <v>21</v>
      </c>
      <c r="D218">
        <v>12546</v>
      </c>
      <c r="E218" t="s">
        <v>531</v>
      </c>
      <c r="F218" t="s">
        <v>17</v>
      </c>
      <c r="G218" t="s">
        <v>18</v>
      </c>
      <c r="H218" t="s">
        <v>525</v>
      </c>
      <c r="I218" t="s">
        <v>19</v>
      </c>
      <c r="J218" t="s">
        <v>20</v>
      </c>
      <c r="K218">
        <v>136</v>
      </c>
      <c r="L218">
        <v>137</v>
      </c>
      <c r="M218">
        <f>INDEX('Express Worldwide Territory'!$C$14:$S$170,MATCH('Rate Load ExpressWW Territory'!L218,'Express Worldwide Territory'!$B$14:$B$170,0),MATCH("Zone "&amp;'Rate Load ExpressWW Territory'!J218,'Express Worldwide Territory'!$C$13:$S$13,0))*1</f>
        <v>159.1</v>
      </c>
      <c r="N218" t="s">
        <v>162</v>
      </c>
      <c r="O218" t="s">
        <v>23</v>
      </c>
      <c r="P218" t="s">
        <v>18</v>
      </c>
      <c r="R218" t="str">
        <f t="shared" si="3"/>
        <v>('DHL','2024-01-01','2024-01-01','12546','Territory','US',NULL,'EXPRESS WW (NON-DOC)','Non-Document','A',136,137,159.1,'Flat LB','Avnet_2024',NULL),</v>
      </c>
    </row>
    <row r="219" spans="1:18" x14ac:dyDescent="0.3">
      <c r="A219" t="s">
        <v>15</v>
      </c>
      <c r="B219" s="1" t="s">
        <v>21</v>
      </c>
      <c r="C219" s="1" t="s">
        <v>21</v>
      </c>
      <c r="D219">
        <v>12546</v>
      </c>
      <c r="E219" t="s">
        <v>531</v>
      </c>
      <c r="F219" t="s">
        <v>17</v>
      </c>
      <c r="G219" t="s">
        <v>18</v>
      </c>
      <c r="H219" t="s">
        <v>525</v>
      </c>
      <c r="I219" t="s">
        <v>19</v>
      </c>
      <c r="J219" t="s">
        <v>20</v>
      </c>
      <c r="K219">
        <v>137</v>
      </c>
      <c r="L219">
        <v>138</v>
      </c>
      <c r="M219">
        <f>INDEX('Express Worldwide Territory'!$C$14:$S$170,MATCH('Rate Load ExpressWW Territory'!L219,'Express Worldwide Territory'!$B$14:$B$170,0),MATCH("Zone "&amp;'Rate Load ExpressWW Territory'!J219,'Express Worldwide Territory'!$C$13:$S$13,0))*1</f>
        <v>160.26</v>
      </c>
      <c r="N219" t="s">
        <v>162</v>
      </c>
      <c r="O219" t="s">
        <v>23</v>
      </c>
      <c r="P219" t="s">
        <v>18</v>
      </c>
      <c r="R219" t="str">
        <f t="shared" si="3"/>
        <v>('DHL','2024-01-01','2024-01-01','12546','Territory','US',NULL,'EXPRESS WW (NON-DOC)','Non-Document','A',137,138,160.26,'Flat LB','Avnet_2024',NULL),</v>
      </c>
    </row>
    <row r="220" spans="1:18" x14ac:dyDescent="0.3">
      <c r="A220" t="s">
        <v>15</v>
      </c>
      <c r="B220" s="1" t="s">
        <v>21</v>
      </c>
      <c r="C220" s="1" t="s">
        <v>21</v>
      </c>
      <c r="D220">
        <v>12546</v>
      </c>
      <c r="E220" t="s">
        <v>531</v>
      </c>
      <c r="F220" t="s">
        <v>17</v>
      </c>
      <c r="G220" t="s">
        <v>18</v>
      </c>
      <c r="H220" t="s">
        <v>525</v>
      </c>
      <c r="I220" t="s">
        <v>19</v>
      </c>
      <c r="J220" t="s">
        <v>20</v>
      </c>
      <c r="K220">
        <v>138</v>
      </c>
      <c r="L220">
        <v>139</v>
      </c>
      <c r="M220">
        <f>INDEX('Express Worldwide Territory'!$C$14:$S$170,MATCH('Rate Load ExpressWW Territory'!L220,'Express Worldwide Territory'!$B$14:$B$170,0),MATCH("Zone "&amp;'Rate Load ExpressWW Territory'!J220,'Express Worldwide Territory'!$C$13:$S$13,0))*1</f>
        <v>161.41999999999999</v>
      </c>
      <c r="N220" t="s">
        <v>162</v>
      </c>
      <c r="O220" t="s">
        <v>23</v>
      </c>
      <c r="P220" t="s">
        <v>18</v>
      </c>
      <c r="R220" t="str">
        <f t="shared" si="3"/>
        <v>('DHL','2024-01-01','2024-01-01','12546','Territory','US',NULL,'EXPRESS WW (NON-DOC)','Non-Document','A',138,139,161.42,'Flat LB','Avnet_2024',NULL),</v>
      </c>
    </row>
    <row r="221" spans="1:18" x14ac:dyDescent="0.3">
      <c r="A221" t="s">
        <v>15</v>
      </c>
      <c r="B221" s="1" t="s">
        <v>21</v>
      </c>
      <c r="C221" s="1" t="s">
        <v>21</v>
      </c>
      <c r="D221">
        <v>12546</v>
      </c>
      <c r="E221" t="s">
        <v>531</v>
      </c>
      <c r="F221" t="s">
        <v>17</v>
      </c>
      <c r="G221" t="s">
        <v>18</v>
      </c>
      <c r="H221" t="s">
        <v>525</v>
      </c>
      <c r="I221" t="s">
        <v>19</v>
      </c>
      <c r="J221" t="s">
        <v>20</v>
      </c>
      <c r="K221">
        <v>139</v>
      </c>
      <c r="L221">
        <v>140</v>
      </c>
      <c r="M221">
        <f>INDEX('Express Worldwide Territory'!$C$14:$S$170,MATCH('Rate Load ExpressWW Territory'!L221,'Express Worldwide Territory'!$B$14:$B$170,0),MATCH("Zone "&amp;'Rate Load ExpressWW Territory'!J221,'Express Worldwide Territory'!$C$13:$S$13,0))*1</f>
        <v>162.58000000000001</v>
      </c>
      <c r="N221" t="s">
        <v>162</v>
      </c>
      <c r="O221" t="s">
        <v>23</v>
      </c>
      <c r="P221" t="s">
        <v>18</v>
      </c>
      <c r="R221" t="str">
        <f t="shared" si="3"/>
        <v>('DHL','2024-01-01','2024-01-01','12546','Territory','US',NULL,'EXPRESS WW (NON-DOC)','Non-Document','A',139,140,162.58,'Flat LB','Avnet_2024',NULL),</v>
      </c>
    </row>
    <row r="222" spans="1:18" x14ac:dyDescent="0.3">
      <c r="A222" t="s">
        <v>15</v>
      </c>
      <c r="B222" s="1" t="s">
        <v>21</v>
      </c>
      <c r="C222" s="1" t="s">
        <v>21</v>
      </c>
      <c r="D222">
        <v>12546</v>
      </c>
      <c r="E222" t="s">
        <v>531</v>
      </c>
      <c r="F222" t="s">
        <v>17</v>
      </c>
      <c r="G222" t="s">
        <v>18</v>
      </c>
      <c r="H222" t="s">
        <v>525</v>
      </c>
      <c r="I222" t="s">
        <v>19</v>
      </c>
      <c r="J222" t="s">
        <v>20</v>
      </c>
      <c r="K222">
        <v>140</v>
      </c>
      <c r="L222">
        <v>141</v>
      </c>
      <c r="M222">
        <f>INDEX('Express Worldwide Territory'!$C$14:$S$170,MATCH('Rate Load ExpressWW Territory'!L222,'Express Worldwide Territory'!$B$14:$B$170,0),MATCH("Zone "&amp;'Rate Load ExpressWW Territory'!J222,'Express Worldwide Territory'!$C$13:$S$13,0))*1</f>
        <v>163.74</v>
      </c>
      <c r="N222" t="s">
        <v>162</v>
      </c>
      <c r="O222" t="s">
        <v>23</v>
      </c>
      <c r="P222" t="s">
        <v>18</v>
      </c>
      <c r="R222" t="str">
        <f t="shared" si="3"/>
        <v>('DHL','2024-01-01','2024-01-01','12546','Territory','US',NULL,'EXPRESS WW (NON-DOC)','Non-Document','A',140,141,163.74,'Flat LB','Avnet_2024',NULL),</v>
      </c>
    </row>
    <row r="223" spans="1:18" x14ac:dyDescent="0.3">
      <c r="A223" t="s">
        <v>15</v>
      </c>
      <c r="B223" s="1" t="s">
        <v>21</v>
      </c>
      <c r="C223" s="1" t="s">
        <v>21</v>
      </c>
      <c r="D223">
        <v>12546</v>
      </c>
      <c r="E223" t="s">
        <v>531</v>
      </c>
      <c r="F223" t="s">
        <v>17</v>
      </c>
      <c r="G223" t="s">
        <v>18</v>
      </c>
      <c r="H223" t="s">
        <v>525</v>
      </c>
      <c r="I223" t="s">
        <v>19</v>
      </c>
      <c r="J223" t="s">
        <v>20</v>
      </c>
      <c r="K223">
        <v>141</v>
      </c>
      <c r="L223">
        <v>142</v>
      </c>
      <c r="M223">
        <f>INDEX('Express Worldwide Territory'!$C$14:$S$170,MATCH('Rate Load ExpressWW Territory'!L223,'Express Worldwide Territory'!$B$14:$B$170,0),MATCH("Zone "&amp;'Rate Load ExpressWW Territory'!J223,'Express Worldwide Territory'!$C$13:$S$13,0))*1</f>
        <v>164.9</v>
      </c>
      <c r="N223" t="s">
        <v>162</v>
      </c>
      <c r="O223" t="s">
        <v>23</v>
      </c>
      <c r="P223" t="s">
        <v>18</v>
      </c>
      <c r="R223" t="str">
        <f t="shared" si="3"/>
        <v>('DHL','2024-01-01','2024-01-01','12546','Territory','US',NULL,'EXPRESS WW (NON-DOC)','Non-Document','A',141,142,164.9,'Flat LB','Avnet_2024',NULL),</v>
      </c>
    </row>
    <row r="224" spans="1:18" x14ac:dyDescent="0.3">
      <c r="A224" t="s">
        <v>15</v>
      </c>
      <c r="B224" s="1" t="s">
        <v>21</v>
      </c>
      <c r="C224" s="1" t="s">
        <v>21</v>
      </c>
      <c r="D224">
        <v>12546</v>
      </c>
      <c r="E224" t="s">
        <v>531</v>
      </c>
      <c r="F224" t="s">
        <v>17</v>
      </c>
      <c r="G224" t="s">
        <v>18</v>
      </c>
      <c r="H224" t="s">
        <v>525</v>
      </c>
      <c r="I224" t="s">
        <v>19</v>
      </c>
      <c r="J224" t="s">
        <v>20</v>
      </c>
      <c r="K224">
        <v>142</v>
      </c>
      <c r="L224">
        <v>143</v>
      </c>
      <c r="M224">
        <f>INDEX('Express Worldwide Territory'!$C$14:$S$170,MATCH('Rate Load ExpressWW Territory'!L224,'Express Worldwide Territory'!$B$14:$B$170,0),MATCH("Zone "&amp;'Rate Load ExpressWW Territory'!J224,'Express Worldwide Territory'!$C$13:$S$13,0))*1</f>
        <v>166.06</v>
      </c>
      <c r="N224" t="s">
        <v>162</v>
      </c>
      <c r="O224" t="s">
        <v>23</v>
      </c>
      <c r="P224" t="s">
        <v>18</v>
      </c>
      <c r="R224" t="str">
        <f t="shared" si="3"/>
        <v>('DHL','2024-01-01','2024-01-01','12546','Territory','US',NULL,'EXPRESS WW (NON-DOC)','Non-Document','A',142,143,166.06,'Flat LB','Avnet_2024',NULL),</v>
      </c>
    </row>
    <row r="225" spans="1:18" x14ac:dyDescent="0.3">
      <c r="A225" t="s">
        <v>15</v>
      </c>
      <c r="B225" s="1" t="s">
        <v>21</v>
      </c>
      <c r="C225" s="1" t="s">
        <v>21</v>
      </c>
      <c r="D225">
        <v>12546</v>
      </c>
      <c r="E225" t="s">
        <v>531</v>
      </c>
      <c r="F225" t="s">
        <v>17</v>
      </c>
      <c r="G225" t="s">
        <v>18</v>
      </c>
      <c r="H225" t="s">
        <v>525</v>
      </c>
      <c r="I225" t="s">
        <v>19</v>
      </c>
      <c r="J225" t="s">
        <v>20</v>
      </c>
      <c r="K225">
        <v>143</v>
      </c>
      <c r="L225">
        <v>144</v>
      </c>
      <c r="M225">
        <f>INDEX('Express Worldwide Territory'!$C$14:$S$170,MATCH('Rate Load ExpressWW Territory'!L225,'Express Worldwide Territory'!$B$14:$B$170,0),MATCH("Zone "&amp;'Rate Load ExpressWW Territory'!J225,'Express Worldwide Territory'!$C$13:$S$13,0))*1</f>
        <v>167.22</v>
      </c>
      <c r="N225" t="s">
        <v>162</v>
      </c>
      <c r="O225" t="s">
        <v>23</v>
      </c>
      <c r="P225" t="s">
        <v>18</v>
      </c>
      <c r="R225" t="str">
        <f t="shared" si="3"/>
        <v>('DHL','2024-01-01','2024-01-01','12546','Territory','US',NULL,'EXPRESS WW (NON-DOC)','Non-Document','A',143,144,167.22,'Flat LB','Avnet_2024',NULL),</v>
      </c>
    </row>
    <row r="226" spans="1:18" x14ac:dyDescent="0.3">
      <c r="A226" t="s">
        <v>15</v>
      </c>
      <c r="B226" s="1" t="s">
        <v>21</v>
      </c>
      <c r="C226" s="1" t="s">
        <v>21</v>
      </c>
      <c r="D226">
        <v>12546</v>
      </c>
      <c r="E226" t="s">
        <v>531</v>
      </c>
      <c r="F226" t="s">
        <v>17</v>
      </c>
      <c r="G226" t="s">
        <v>18</v>
      </c>
      <c r="H226" t="s">
        <v>525</v>
      </c>
      <c r="I226" t="s">
        <v>19</v>
      </c>
      <c r="J226" t="s">
        <v>20</v>
      </c>
      <c r="K226">
        <v>144</v>
      </c>
      <c r="L226">
        <v>145</v>
      </c>
      <c r="M226">
        <f>INDEX('Express Worldwide Territory'!$C$14:$S$170,MATCH('Rate Load ExpressWW Territory'!L226,'Express Worldwide Territory'!$B$14:$B$170,0),MATCH("Zone "&amp;'Rate Load ExpressWW Territory'!J226,'Express Worldwide Territory'!$C$13:$S$13,0))*1</f>
        <v>168.38</v>
      </c>
      <c r="N226" t="s">
        <v>162</v>
      </c>
      <c r="O226" t="s">
        <v>23</v>
      </c>
      <c r="P226" t="s">
        <v>18</v>
      </c>
      <c r="R226" t="str">
        <f t="shared" si="3"/>
        <v>('DHL','2024-01-01','2024-01-01','12546','Territory','US',NULL,'EXPRESS WW (NON-DOC)','Non-Document','A',144,145,168.38,'Flat LB','Avnet_2024',NULL),</v>
      </c>
    </row>
    <row r="227" spans="1:18" x14ac:dyDescent="0.3">
      <c r="A227" t="s">
        <v>15</v>
      </c>
      <c r="B227" s="1" t="s">
        <v>21</v>
      </c>
      <c r="C227" s="1" t="s">
        <v>21</v>
      </c>
      <c r="D227">
        <v>12546</v>
      </c>
      <c r="E227" t="s">
        <v>531</v>
      </c>
      <c r="F227" t="s">
        <v>17</v>
      </c>
      <c r="G227" t="s">
        <v>18</v>
      </c>
      <c r="H227" t="s">
        <v>525</v>
      </c>
      <c r="I227" t="s">
        <v>19</v>
      </c>
      <c r="J227" t="s">
        <v>20</v>
      </c>
      <c r="K227">
        <v>145</v>
      </c>
      <c r="L227">
        <v>146</v>
      </c>
      <c r="M227">
        <f>INDEX('Express Worldwide Territory'!$C$14:$S$170,MATCH('Rate Load ExpressWW Territory'!L227,'Express Worldwide Territory'!$B$14:$B$170,0),MATCH("Zone "&amp;'Rate Load ExpressWW Territory'!J227,'Express Worldwide Territory'!$C$13:$S$13,0))*1</f>
        <v>169.54</v>
      </c>
      <c r="N227" t="s">
        <v>162</v>
      </c>
      <c r="O227" t="s">
        <v>23</v>
      </c>
      <c r="P227" t="s">
        <v>18</v>
      </c>
      <c r="R227" t="str">
        <f t="shared" si="3"/>
        <v>('DHL','2024-01-01','2024-01-01','12546','Territory','US',NULL,'EXPRESS WW (NON-DOC)','Non-Document','A',145,146,169.54,'Flat LB','Avnet_2024',NULL),</v>
      </c>
    </row>
    <row r="228" spans="1:18" x14ac:dyDescent="0.3">
      <c r="A228" t="s">
        <v>15</v>
      </c>
      <c r="B228" s="1" t="s">
        <v>21</v>
      </c>
      <c r="C228" s="1" t="s">
        <v>21</v>
      </c>
      <c r="D228">
        <v>12546</v>
      </c>
      <c r="E228" t="s">
        <v>531</v>
      </c>
      <c r="F228" t="s">
        <v>17</v>
      </c>
      <c r="G228" t="s">
        <v>18</v>
      </c>
      <c r="H228" t="s">
        <v>525</v>
      </c>
      <c r="I228" t="s">
        <v>19</v>
      </c>
      <c r="J228" t="s">
        <v>20</v>
      </c>
      <c r="K228">
        <v>146</v>
      </c>
      <c r="L228">
        <v>147</v>
      </c>
      <c r="M228">
        <f>INDEX('Express Worldwide Territory'!$C$14:$S$170,MATCH('Rate Load ExpressWW Territory'!L228,'Express Worldwide Territory'!$B$14:$B$170,0),MATCH("Zone "&amp;'Rate Load ExpressWW Territory'!J228,'Express Worldwide Territory'!$C$13:$S$13,0))*1</f>
        <v>170.7</v>
      </c>
      <c r="N228" t="s">
        <v>162</v>
      </c>
      <c r="O228" t="s">
        <v>23</v>
      </c>
      <c r="P228" t="s">
        <v>18</v>
      </c>
      <c r="R228" t="str">
        <f t="shared" si="3"/>
        <v>('DHL','2024-01-01','2024-01-01','12546','Territory','US',NULL,'EXPRESS WW (NON-DOC)','Non-Document','A',146,147,170.7,'Flat LB','Avnet_2024',NULL),</v>
      </c>
    </row>
    <row r="229" spans="1:18" x14ac:dyDescent="0.3">
      <c r="A229" t="s">
        <v>15</v>
      </c>
      <c r="B229" s="1" t="s">
        <v>21</v>
      </c>
      <c r="C229" s="1" t="s">
        <v>21</v>
      </c>
      <c r="D229">
        <v>12546</v>
      </c>
      <c r="E229" t="s">
        <v>531</v>
      </c>
      <c r="F229" t="s">
        <v>17</v>
      </c>
      <c r="G229" t="s">
        <v>18</v>
      </c>
      <c r="H229" t="s">
        <v>525</v>
      </c>
      <c r="I229" t="s">
        <v>19</v>
      </c>
      <c r="J229" t="s">
        <v>20</v>
      </c>
      <c r="K229">
        <v>147</v>
      </c>
      <c r="L229">
        <v>148</v>
      </c>
      <c r="M229">
        <f>INDEX('Express Worldwide Territory'!$C$14:$S$170,MATCH('Rate Load ExpressWW Territory'!L229,'Express Worldwide Territory'!$B$14:$B$170,0),MATCH("Zone "&amp;'Rate Load ExpressWW Territory'!J229,'Express Worldwide Territory'!$C$13:$S$13,0))*1</f>
        <v>171.86</v>
      </c>
      <c r="N229" t="s">
        <v>162</v>
      </c>
      <c r="O229" t="s">
        <v>23</v>
      </c>
      <c r="P229" t="s">
        <v>18</v>
      </c>
      <c r="R229" t="str">
        <f t="shared" si="3"/>
        <v>('DHL','2024-01-01','2024-01-01','12546','Territory','US',NULL,'EXPRESS WW (NON-DOC)','Non-Document','A',147,148,171.86,'Flat LB','Avnet_2024',NULL),</v>
      </c>
    </row>
    <row r="230" spans="1:18" x14ac:dyDescent="0.3">
      <c r="A230" t="s">
        <v>15</v>
      </c>
      <c r="B230" s="1" t="s">
        <v>21</v>
      </c>
      <c r="C230" s="1" t="s">
        <v>21</v>
      </c>
      <c r="D230">
        <v>12546</v>
      </c>
      <c r="E230" t="s">
        <v>531</v>
      </c>
      <c r="F230" t="s">
        <v>17</v>
      </c>
      <c r="G230" t="s">
        <v>18</v>
      </c>
      <c r="H230" t="s">
        <v>525</v>
      </c>
      <c r="I230" t="s">
        <v>19</v>
      </c>
      <c r="J230" t="s">
        <v>20</v>
      </c>
      <c r="K230">
        <v>148</v>
      </c>
      <c r="L230">
        <v>149</v>
      </c>
      <c r="M230">
        <f>INDEX('Express Worldwide Territory'!$C$14:$S$170,MATCH('Rate Load ExpressWW Territory'!L230,'Express Worldwide Territory'!$B$14:$B$170,0),MATCH("Zone "&amp;'Rate Load ExpressWW Territory'!J230,'Express Worldwide Territory'!$C$13:$S$13,0))*1</f>
        <v>173.02</v>
      </c>
      <c r="N230" t="s">
        <v>162</v>
      </c>
      <c r="O230" t="s">
        <v>23</v>
      </c>
      <c r="P230" t="s">
        <v>18</v>
      </c>
      <c r="R230" t="str">
        <f t="shared" si="3"/>
        <v>('DHL','2024-01-01','2024-01-01','12546','Territory','US',NULL,'EXPRESS WW (NON-DOC)','Non-Document','A',148,149,173.02,'Flat LB','Avnet_2024',NULL),</v>
      </c>
    </row>
    <row r="231" spans="1:18" x14ac:dyDescent="0.3">
      <c r="A231" t="s">
        <v>15</v>
      </c>
      <c r="B231" s="1" t="s">
        <v>21</v>
      </c>
      <c r="C231" s="1" t="s">
        <v>21</v>
      </c>
      <c r="D231">
        <v>12546</v>
      </c>
      <c r="E231" t="s">
        <v>531</v>
      </c>
      <c r="F231" t="s">
        <v>17</v>
      </c>
      <c r="G231" t="s">
        <v>18</v>
      </c>
      <c r="H231" t="s">
        <v>525</v>
      </c>
      <c r="I231" t="s">
        <v>19</v>
      </c>
      <c r="J231" t="s">
        <v>20</v>
      </c>
      <c r="K231">
        <v>149</v>
      </c>
      <c r="L231">
        <v>150</v>
      </c>
      <c r="M231">
        <f>INDEX('Express Worldwide Territory'!$C$14:$S$170,MATCH('Rate Load ExpressWW Territory'!L231,'Express Worldwide Territory'!$B$14:$B$170,0),MATCH("Zone "&amp;'Rate Load ExpressWW Territory'!J231,'Express Worldwide Territory'!$C$13:$S$13,0))*1</f>
        <v>174.18</v>
      </c>
      <c r="N231" t="s">
        <v>162</v>
      </c>
      <c r="O231" t="s">
        <v>23</v>
      </c>
      <c r="P231" t="s">
        <v>18</v>
      </c>
      <c r="R231" t="str">
        <f t="shared" si="3"/>
        <v>('DHL','2024-01-01','2024-01-01','12546','Territory','US',NULL,'EXPRESS WW (NON-DOC)','Non-Document','A',149,150,174.18,'Flat LB','Avnet_2024',NULL),</v>
      </c>
    </row>
    <row r="232" spans="1:18" x14ac:dyDescent="0.3">
      <c r="A232" t="s">
        <v>15</v>
      </c>
      <c r="B232" s="1" t="s">
        <v>21</v>
      </c>
      <c r="C232" s="1" t="s">
        <v>21</v>
      </c>
      <c r="D232">
        <v>12546</v>
      </c>
      <c r="E232" t="s">
        <v>531</v>
      </c>
      <c r="F232" t="s">
        <v>17</v>
      </c>
      <c r="G232" t="s">
        <v>18</v>
      </c>
      <c r="H232" t="s">
        <v>525</v>
      </c>
      <c r="I232" t="s">
        <v>19</v>
      </c>
      <c r="J232" t="s">
        <v>20</v>
      </c>
      <c r="K232">
        <v>150</v>
      </c>
      <c r="L232">
        <v>330</v>
      </c>
      <c r="M232">
        <f>INDEX('Express Worldwide Territory'!$C$14:$S$170,MATCH('Rate Load ExpressWW Territory'!L232,'Express Worldwide Territory'!$B$14:$B$170,0),MATCH("Zone "&amp;'Rate Load ExpressWW Territory'!J232,'Express Worldwide Territory'!$C$13:$S$13,0))*1</f>
        <v>1.1599999999999999</v>
      </c>
      <c r="N232" t="s">
        <v>529</v>
      </c>
      <c r="O232" t="s">
        <v>23</v>
      </c>
      <c r="P232" t="s">
        <v>18</v>
      </c>
      <c r="R232" t="str">
        <f t="shared" si="3"/>
        <v>('DHL','2024-01-01','2024-01-01','12546','Territory','US',NULL,'EXPRESS WW (NON-DOC)','Non-Document','A',150,330,1.16,'Per LB (M)','Avnet_2024',NULL),</v>
      </c>
    </row>
    <row r="233" spans="1:18" x14ac:dyDescent="0.3">
      <c r="A233" t="s">
        <v>15</v>
      </c>
      <c r="B233" s="1" t="s">
        <v>21</v>
      </c>
      <c r="C233" s="1" t="s">
        <v>21</v>
      </c>
      <c r="D233">
        <v>12546</v>
      </c>
      <c r="E233" t="s">
        <v>531</v>
      </c>
      <c r="F233" t="s">
        <v>17</v>
      </c>
      <c r="G233" t="s">
        <v>18</v>
      </c>
      <c r="H233" t="s">
        <v>525</v>
      </c>
      <c r="I233" t="s">
        <v>19</v>
      </c>
      <c r="J233" t="s">
        <v>20</v>
      </c>
      <c r="K233">
        <v>330</v>
      </c>
      <c r="L233">
        <v>660</v>
      </c>
      <c r="M233">
        <f>INDEX('Express Worldwide Territory'!$C$14:$S$170,MATCH('Rate Load ExpressWW Territory'!L233,'Express Worldwide Territory'!$B$14:$B$170,0),MATCH("Zone "&amp;'Rate Load ExpressWW Territory'!J233,'Express Worldwide Territory'!$C$13:$S$13,0))*1</f>
        <v>1.1599999999999999</v>
      </c>
      <c r="N233" t="s">
        <v>529</v>
      </c>
      <c r="O233" t="s">
        <v>23</v>
      </c>
      <c r="P233" t="s">
        <v>18</v>
      </c>
      <c r="R233" t="str">
        <f t="shared" si="3"/>
        <v>('DHL','2024-01-01','2024-01-01','12546','Territory','US',NULL,'EXPRESS WW (NON-DOC)','Non-Document','A',330,660,1.16,'Per LB (M)','Avnet_2024',NULL),</v>
      </c>
    </row>
    <row r="234" spans="1:18" x14ac:dyDescent="0.3">
      <c r="A234" t="s">
        <v>15</v>
      </c>
      <c r="B234" s="1" t="s">
        <v>21</v>
      </c>
      <c r="C234" s="1" t="s">
        <v>21</v>
      </c>
      <c r="D234">
        <v>12546</v>
      </c>
      <c r="E234" t="s">
        <v>531</v>
      </c>
      <c r="F234" t="s">
        <v>17</v>
      </c>
      <c r="G234" t="s">
        <v>18</v>
      </c>
      <c r="H234" t="s">
        <v>525</v>
      </c>
      <c r="I234" t="s">
        <v>19</v>
      </c>
      <c r="J234" t="s">
        <v>20</v>
      </c>
      <c r="K234">
        <v>660</v>
      </c>
      <c r="L234">
        <v>2199</v>
      </c>
      <c r="M234">
        <f>INDEX('Express Worldwide Territory'!$C$14:$S$170,MATCH('Rate Load ExpressWW Territory'!L234,'Express Worldwide Territory'!$B$14:$B$170,0),MATCH("Zone "&amp;'Rate Load ExpressWW Territory'!J234,'Express Worldwide Territory'!$C$13:$S$13,0))*1</f>
        <v>1.1599999999999999</v>
      </c>
      <c r="N234" t="s">
        <v>529</v>
      </c>
      <c r="O234" t="s">
        <v>23</v>
      </c>
      <c r="P234" t="s">
        <v>18</v>
      </c>
      <c r="R234" t="str">
        <f t="shared" si="3"/>
        <v>('DHL','2024-01-01','2024-01-01','12546','Territory','US',NULL,'EXPRESS WW (NON-DOC)','Non-Document','A',660,2199,1.16,'Per LB (M)','Avnet_2024',NULL),</v>
      </c>
    </row>
    <row r="235" spans="1:18" x14ac:dyDescent="0.3">
      <c r="A235" t="s">
        <v>15</v>
      </c>
      <c r="B235" s="1" t="s">
        <v>21</v>
      </c>
      <c r="C235" s="1" t="s">
        <v>21</v>
      </c>
      <c r="D235">
        <v>12546</v>
      </c>
      <c r="E235" t="s">
        <v>531</v>
      </c>
      <c r="F235" t="s">
        <v>17</v>
      </c>
      <c r="G235" t="s">
        <v>18</v>
      </c>
      <c r="H235" t="s">
        <v>525</v>
      </c>
      <c r="I235" t="s">
        <v>19</v>
      </c>
      <c r="J235" t="s">
        <v>20</v>
      </c>
      <c r="K235">
        <v>2199</v>
      </c>
      <c r="L235">
        <v>99999</v>
      </c>
      <c r="M235">
        <f>INDEX('Express Worldwide Territory'!$C$14:$S$170,MATCH('Rate Load ExpressWW Territory'!L235,'Express Worldwide Territory'!$B$14:$B$170,0),MATCH("Zone "&amp;'Rate Load ExpressWW Territory'!J235,'Express Worldwide Territory'!$C$13:$S$13,0))*1</f>
        <v>1.1599999999999999</v>
      </c>
      <c r="N235" t="s">
        <v>529</v>
      </c>
      <c r="O235" t="s">
        <v>23</v>
      </c>
      <c r="P235" t="s">
        <v>18</v>
      </c>
      <c r="R235" t="str">
        <f t="shared" si="3"/>
        <v>('DHL','2024-01-01','2024-01-01','12546','Territory','US',NULL,'EXPRESS WW (NON-DOC)','Non-Document','A',2199,99999,1.16,'Per LB (M)','Avnet_2024',NULL),</v>
      </c>
    </row>
    <row r="236" spans="1:18" x14ac:dyDescent="0.3">
      <c r="A236" t="s">
        <v>15</v>
      </c>
      <c r="B236" t="s">
        <v>21</v>
      </c>
      <c r="C236" t="s">
        <v>21</v>
      </c>
      <c r="D236">
        <v>12546</v>
      </c>
      <c r="E236" t="s">
        <v>531</v>
      </c>
      <c r="F236" t="s">
        <v>17</v>
      </c>
      <c r="G236" t="s">
        <v>18</v>
      </c>
      <c r="H236" t="s">
        <v>525</v>
      </c>
      <c r="I236" t="s">
        <v>19</v>
      </c>
      <c r="J236" t="s">
        <v>163</v>
      </c>
      <c r="K236">
        <v>0</v>
      </c>
      <c r="L236">
        <v>1</v>
      </c>
      <c r="M236">
        <f>INDEX('Express Worldwide Territory'!$C$14:$S$170,MATCH('Rate Load ExpressWW Territory'!L236,'Express Worldwide Territory'!$B$14:$B$170,0),MATCH("Zone "&amp;'Rate Load ExpressWW Territory'!J236,'Express Worldwide Territory'!$C$13:$S$13,0))*1</f>
        <v>14.94</v>
      </c>
      <c r="N236" t="s">
        <v>162</v>
      </c>
      <c r="O236" t="s">
        <v>23</v>
      </c>
      <c r="P236" t="s">
        <v>18</v>
      </c>
      <c r="R236" t="str">
        <f t="shared" si="3"/>
        <v>('DHL','2024-01-01','2024-01-01','12546','Territory','US',NULL,'EXPRESS WW (NON-DOC)','Non-Document','B',0,1,14.94,'Flat LB','Avnet_2024',NULL),</v>
      </c>
    </row>
    <row r="237" spans="1:18" x14ac:dyDescent="0.3">
      <c r="A237" t="s">
        <v>15</v>
      </c>
      <c r="B237" t="s">
        <v>21</v>
      </c>
      <c r="C237" t="s">
        <v>21</v>
      </c>
      <c r="D237">
        <v>12546</v>
      </c>
      <c r="E237" t="s">
        <v>531</v>
      </c>
      <c r="F237" t="s">
        <v>17</v>
      </c>
      <c r="G237" t="s">
        <v>18</v>
      </c>
      <c r="H237" t="s">
        <v>525</v>
      </c>
      <c r="I237" t="s">
        <v>19</v>
      </c>
      <c r="J237" t="s">
        <v>163</v>
      </c>
      <c r="K237">
        <v>1</v>
      </c>
      <c r="L237">
        <v>2</v>
      </c>
      <c r="M237">
        <f>INDEX('Express Worldwide Territory'!$C$14:$S$170,MATCH('Rate Load ExpressWW Territory'!L237,'Express Worldwide Territory'!$B$14:$B$170,0),MATCH("Zone "&amp;'Rate Load ExpressWW Territory'!J237,'Express Worldwide Territory'!$C$13:$S$13,0))*1</f>
        <v>17.88</v>
      </c>
      <c r="N237" t="s">
        <v>162</v>
      </c>
      <c r="O237" t="s">
        <v>23</v>
      </c>
      <c r="P237" t="s">
        <v>18</v>
      </c>
      <c r="R237" t="str">
        <f t="shared" si="3"/>
        <v>('DHL','2024-01-01','2024-01-01','12546','Territory','US',NULL,'EXPRESS WW (NON-DOC)','Non-Document','B',1,2,17.88,'Flat LB','Avnet_2024',NULL),</v>
      </c>
    </row>
    <row r="238" spans="1:18" x14ac:dyDescent="0.3">
      <c r="A238" t="s">
        <v>15</v>
      </c>
      <c r="B238" t="s">
        <v>21</v>
      </c>
      <c r="C238" t="s">
        <v>21</v>
      </c>
      <c r="D238">
        <v>12546</v>
      </c>
      <c r="E238" t="s">
        <v>531</v>
      </c>
      <c r="F238" t="s">
        <v>17</v>
      </c>
      <c r="G238" t="s">
        <v>18</v>
      </c>
      <c r="H238" t="s">
        <v>525</v>
      </c>
      <c r="I238" t="s">
        <v>19</v>
      </c>
      <c r="J238" t="s">
        <v>163</v>
      </c>
      <c r="K238">
        <v>2</v>
      </c>
      <c r="L238">
        <v>3</v>
      </c>
      <c r="M238">
        <f>INDEX('Express Worldwide Territory'!$C$14:$S$170,MATCH('Rate Load ExpressWW Territory'!L238,'Express Worldwide Territory'!$B$14:$B$170,0),MATCH("Zone "&amp;'Rate Load ExpressWW Territory'!J238,'Express Worldwide Territory'!$C$13:$S$13,0))*1</f>
        <v>20.83</v>
      </c>
      <c r="N238" t="s">
        <v>162</v>
      </c>
      <c r="O238" t="s">
        <v>23</v>
      </c>
      <c r="P238" t="s">
        <v>18</v>
      </c>
      <c r="R238" t="str">
        <f t="shared" si="3"/>
        <v>('DHL','2024-01-01','2024-01-01','12546','Territory','US',NULL,'EXPRESS WW (NON-DOC)','Non-Document','B',2,3,20.83,'Flat LB','Avnet_2024',NULL),</v>
      </c>
    </row>
    <row r="239" spans="1:18" x14ac:dyDescent="0.3">
      <c r="A239" t="s">
        <v>15</v>
      </c>
      <c r="B239" t="s">
        <v>21</v>
      </c>
      <c r="C239" t="s">
        <v>21</v>
      </c>
      <c r="D239">
        <v>12546</v>
      </c>
      <c r="E239" t="s">
        <v>531</v>
      </c>
      <c r="F239" t="s">
        <v>17</v>
      </c>
      <c r="G239" t="s">
        <v>18</v>
      </c>
      <c r="H239" t="s">
        <v>525</v>
      </c>
      <c r="I239" t="s">
        <v>19</v>
      </c>
      <c r="J239" t="s">
        <v>163</v>
      </c>
      <c r="K239">
        <v>3</v>
      </c>
      <c r="L239">
        <v>4</v>
      </c>
      <c r="M239">
        <f>INDEX('Express Worldwide Territory'!$C$14:$S$170,MATCH('Rate Load ExpressWW Territory'!L239,'Express Worldwide Territory'!$B$14:$B$170,0),MATCH("Zone "&amp;'Rate Load ExpressWW Territory'!J239,'Express Worldwide Territory'!$C$13:$S$13,0))*1</f>
        <v>23.7</v>
      </c>
      <c r="N239" t="s">
        <v>162</v>
      </c>
      <c r="O239" t="s">
        <v>23</v>
      </c>
      <c r="P239" t="s">
        <v>18</v>
      </c>
      <c r="R239" t="str">
        <f t="shared" si="3"/>
        <v>('DHL','2024-01-01','2024-01-01','12546','Territory','US',NULL,'EXPRESS WW (NON-DOC)','Non-Document','B',3,4,23.7,'Flat LB','Avnet_2024',NULL),</v>
      </c>
    </row>
    <row r="240" spans="1:18" x14ac:dyDescent="0.3">
      <c r="A240" t="s">
        <v>15</v>
      </c>
      <c r="B240" t="s">
        <v>21</v>
      </c>
      <c r="C240" t="s">
        <v>21</v>
      </c>
      <c r="D240">
        <v>12546</v>
      </c>
      <c r="E240" t="s">
        <v>531</v>
      </c>
      <c r="F240" t="s">
        <v>17</v>
      </c>
      <c r="G240" t="s">
        <v>18</v>
      </c>
      <c r="H240" t="s">
        <v>525</v>
      </c>
      <c r="I240" t="s">
        <v>19</v>
      </c>
      <c r="J240" t="s">
        <v>163</v>
      </c>
      <c r="K240">
        <v>4</v>
      </c>
      <c r="L240">
        <v>5</v>
      </c>
      <c r="M240">
        <f>INDEX('Express Worldwide Territory'!$C$14:$S$170,MATCH('Rate Load ExpressWW Territory'!L240,'Express Worldwide Territory'!$B$14:$B$170,0),MATCH("Zone "&amp;'Rate Load ExpressWW Territory'!J240,'Express Worldwide Territory'!$C$13:$S$13,0))*1</f>
        <v>26.55</v>
      </c>
      <c r="N240" t="s">
        <v>162</v>
      </c>
      <c r="O240" t="s">
        <v>23</v>
      </c>
      <c r="P240" t="s">
        <v>18</v>
      </c>
      <c r="R240" t="str">
        <f t="shared" si="3"/>
        <v>('DHL','2024-01-01','2024-01-01','12546','Territory','US',NULL,'EXPRESS WW (NON-DOC)','Non-Document','B',4,5,26.55,'Flat LB','Avnet_2024',NULL),</v>
      </c>
    </row>
    <row r="241" spans="1:18" x14ac:dyDescent="0.3">
      <c r="A241" t="s">
        <v>15</v>
      </c>
      <c r="B241" t="s">
        <v>21</v>
      </c>
      <c r="C241" t="s">
        <v>21</v>
      </c>
      <c r="D241">
        <v>12546</v>
      </c>
      <c r="E241" t="s">
        <v>531</v>
      </c>
      <c r="F241" t="s">
        <v>17</v>
      </c>
      <c r="G241" t="s">
        <v>18</v>
      </c>
      <c r="H241" t="s">
        <v>525</v>
      </c>
      <c r="I241" t="s">
        <v>19</v>
      </c>
      <c r="J241" t="s">
        <v>163</v>
      </c>
      <c r="K241">
        <v>5</v>
      </c>
      <c r="L241">
        <v>6</v>
      </c>
      <c r="M241">
        <f>INDEX('Express Worldwide Territory'!$C$14:$S$170,MATCH('Rate Load ExpressWW Territory'!L241,'Express Worldwide Territory'!$B$14:$B$170,0),MATCH("Zone "&amp;'Rate Load ExpressWW Territory'!J241,'Express Worldwide Territory'!$C$13:$S$13,0))*1</f>
        <v>27.7</v>
      </c>
      <c r="N241" t="s">
        <v>162</v>
      </c>
      <c r="O241" t="s">
        <v>23</v>
      </c>
      <c r="P241" t="s">
        <v>18</v>
      </c>
      <c r="R241" t="str">
        <f t="shared" si="3"/>
        <v>('DHL','2024-01-01','2024-01-01','12546','Territory','US',NULL,'EXPRESS WW (NON-DOC)','Non-Document','B',5,6,27.7,'Flat LB','Avnet_2024',NULL),</v>
      </c>
    </row>
    <row r="242" spans="1:18" x14ac:dyDescent="0.3">
      <c r="A242" t="s">
        <v>15</v>
      </c>
      <c r="B242" t="s">
        <v>21</v>
      </c>
      <c r="C242" t="s">
        <v>21</v>
      </c>
      <c r="D242">
        <v>12546</v>
      </c>
      <c r="E242" t="s">
        <v>531</v>
      </c>
      <c r="F242" t="s">
        <v>17</v>
      </c>
      <c r="G242" t="s">
        <v>18</v>
      </c>
      <c r="H242" t="s">
        <v>525</v>
      </c>
      <c r="I242" t="s">
        <v>19</v>
      </c>
      <c r="J242" t="s">
        <v>163</v>
      </c>
      <c r="K242">
        <v>6</v>
      </c>
      <c r="L242">
        <v>7</v>
      </c>
      <c r="M242">
        <f>INDEX('Express Worldwide Territory'!$C$14:$S$170,MATCH('Rate Load ExpressWW Territory'!L242,'Express Worldwide Territory'!$B$14:$B$170,0),MATCH("Zone "&amp;'Rate Load ExpressWW Territory'!J242,'Express Worldwide Territory'!$C$13:$S$13,0))*1</f>
        <v>28.83</v>
      </c>
      <c r="N242" t="s">
        <v>162</v>
      </c>
      <c r="O242" t="s">
        <v>23</v>
      </c>
      <c r="P242" t="s">
        <v>18</v>
      </c>
      <c r="R242" t="str">
        <f t="shared" si="3"/>
        <v>('DHL','2024-01-01','2024-01-01','12546','Territory','US',NULL,'EXPRESS WW (NON-DOC)','Non-Document','B',6,7,28.83,'Flat LB','Avnet_2024',NULL),</v>
      </c>
    </row>
    <row r="243" spans="1:18" x14ac:dyDescent="0.3">
      <c r="A243" t="s">
        <v>15</v>
      </c>
      <c r="B243" t="s">
        <v>21</v>
      </c>
      <c r="C243" t="s">
        <v>21</v>
      </c>
      <c r="D243">
        <v>12546</v>
      </c>
      <c r="E243" t="s">
        <v>531</v>
      </c>
      <c r="F243" t="s">
        <v>17</v>
      </c>
      <c r="G243" t="s">
        <v>18</v>
      </c>
      <c r="H243" t="s">
        <v>525</v>
      </c>
      <c r="I243" t="s">
        <v>19</v>
      </c>
      <c r="J243" t="s">
        <v>163</v>
      </c>
      <c r="K243">
        <v>7</v>
      </c>
      <c r="L243">
        <v>8</v>
      </c>
      <c r="M243">
        <f>INDEX('Express Worldwide Territory'!$C$14:$S$170,MATCH('Rate Load ExpressWW Territory'!L243,'Express Worldwide Territory'!$B$14:$B$170,0),MATCH("Zone "&amp;'Rate Load ExpressWW Territory'!J243,'Express Worldwide Territory'!$C$13:$S$13,0))*1</f>
        <v>28.83</v>
      </c>
      <c r="N243" t="s">
        <v>162</v>
      </c>
      <c r="O243" t="s">
        <v>23</v>
      </c>
      <c r="P243" t="s">
        <v>18</v>
      </c>
      <c r="R243" t="str">
        <f t="shared" si="3"/>
        <v>('DHL','2024-01-01','2024-01-01','12546','Territory','US',NULL,'EXPRESS WW (NON-DOC)','Non-Document','B',7,8,28.83,'Flat LB','Avnet_2024',NULL),</v>
      </c>
    </row>
    <row r="244" spans="1:18" x14ac:dyDescent="0.3">
      <c r="A244" t="s">
        <v>15</v>
      </c>
      <c r="B244" t="s">
        <v>21</v>
      </c>
      <c r="C244" t="s">
        <v>21</v>
      </c>
      <c r="D244">
        <v>12546</v>
      </c>
      <c r="E244" t="s">
        <v>531</v>
      </c>
      <c r="F244" t="s">
        <v>17</v>
      </c>
      <c r="G244" t="s">
        <v>18</v>
      </c>
      <c r="H244" t="s">
        <v>525</v>
      </c>
      <c r="I244" t="s">
        <v>19</v>
      </c>
      <c r="J244" t="s">
        <v>163</v>
      </c>
      <c r="K244">
        <v>8</v>
      </c>
      <c r="L244">
        <v>9</v>
      </c>
      <c r="M244">
        <f>INDEX('Express Worldwide Territory'!$C$14:$S$170,MATCH('Rate Load ExpressWW Territory'!L244,'Express Worldwide Territory'!$B$14:$B$170,0),MATCH("Zone "&amp;'Rate Load ExpressWW Territory'!J244,'Express Worldwide Territory'!$C$13:$S$13,0))*1</f>
        <v>30.54</v>
      </c>
      <c r="N244" t="s">
        <v>162</v>
      </c>
      <c r="O244" t="s">
        <v>23</v>
      </c>
      <c r="P244" t="s">
        <v>18</v>
      </c>
      <c r="R244" t="str">
        <f t="shared" si="3"/>
        <v>('DHL','2024-01-01','2024-01-01','12546','Territory','US',NULL,'EXPRESS WW (NON-DOC)','Non-Document','B',8,9,30.54,'Flat LB','Avnet_2024',NULL),</v>
      </c>
    </row>
    <row r="245" spans="1:18" x14ac:dyDescent="0.3">
      <c r="A245" t="s">
        <v>15</v>
      </c>
      <c r="B245" t="s">
        <v>21</v>
      </c>
      <c r="C245" t="s">
        <v>21</v>
      </c>
      <c r="D245">
        <v>12546</v>
      </c>
      <c r="E245" t="s">
        <v>531</v>
      </c>
      <c r="F245" t="s">
        <v>17</v>
      </c>
      <c r="G245" t="s">
        <v>18</v>
      </c>
      <c r="H245" t="s">
        <v>525</v>
      </c>
      <c r="I245" t="s">
        <v>19</v>
      </c>
      <c r="J245" t="s">
        <v>163</v>
      </c>
      <c r="K245">
        <v>9</v>
      </c>
      <c r="L245">
        <v>10</v>
      </c>
      <c r="M245">
        <f>INDEX('Express Worldwide Territory'!$C$14:$S$170,MATCH('Rate Load ExpressWW Territory'!L245,'Express Worldwide Territory'!$B$14:$B$170,0),MATCH("Zone "&amp;'Rate Load ExpressWW Territory'!J245,'Express Worldwide Territory'!$C$13:$S$13,0))*1</f>
        <v>33.94</v>
      </c>
      <c r="N245" t="s">
        <v>162</v>
      </c>
      <c r="O245" t="s">
        <v>23</v>
      </c>
      <c r="P245" t="s">
        <v>18</v>
      </c>
      <c r="R245" t="str">
        <f t="shared" si="3"/>
        <v>('DHL','2024-01-01','2024-01-01','12546','Territory','US',NULL,'EXPRESS WW (NON-DOC)','Non-Document','B',9,10,33.94,'Flat LB','Avnet_2024',NULL),</v>
      </c>
    </row>
    <row r="246" spans="1:18" x14ac:dyDescent="0.3">
      <c r="A246" t="s">
        <v>15</v>
      </c>
      <c r="B246" t="s">
        <v>21</v>
      </c>
      <c r="C246" t="s">
        <v>21</v>
      </c>
      <c r="D246">
        <v>12546</v>
      </c>
      <c r="E246" t="s">
        <v>531</v>
      </c>
      <c r="F246" t="s">
        <v>17</v>
      </c>
      <c r="G246" t="s">
        <v>18</v>
      </c>
      <c r="H246" t="s">
        <v>525</v>
      </c>
      <c r="I246" t="s">
        <v>19</v>
      </c>
      <c r="J246" t="s">
        <v>163</v>
      </c>
      <c r="K246">
        <v>10</v>
      </c>
      <c r="L246">
        <v>11</v>
      </c>
      <c r="M246">
        <f>INDEX('Express Worldwide Territory'!$C$14:$S$170,MATCH('Rate Load ExpressWW Territory'!L246,'Express Worldwide Territory'!$B$14:$B$170,0),MATCH("Zone "&amp;'Rate Load ExpressWW Territory'!J246,'Express Worldwide Territory'!$C$13:$S$13,0))*1</f>
        <v>37.340000000000003</v>
      </c>
      <c r="N246" t="s">
        <v>162</v>
      </c>
      <c r="O246" t="s">
        <v>23</v>
      </c>
      <c r="P246" t="s">
        <v>18</v>
      </c>
      <c r="R246" t="str">
        <f t="shared" si="3"/>
        <v>('DHL','2024-01-01','2024-01-01','12546','Territory','US',NULL,'EXPRESS WW (NON-DOC)','Non-Document','B',10,11,37.34,'Flat LB','Avnet_2024',NULL),</v>
      </c>
    </row>
    <row r="247" spans="1:18" x14ac:dyDescent="0.3">
      <c r="A247" t="s">
        <v>15</v>
      </c>
      <c r="B247" t="s">
        <v>21</v>
      </c>
      <c r="C247" t="s">
        <v>21</v>
      </c>
      <c r="D247">
        <v>12546</v>
      </c>
      <c r="E247" t="s">
        <v>531</v>
      </c>
      <c r="F247" t="s">
        <v>17</v>
      </c>
      <c r="G247" t="s">
        <v>18</v>
      </c>
      <c r="H247" t="s">
        <v>525</v>
      </c>
      <c r="I247" t="s">
        <v>19</v>
      </c>
      <c r="J247" t="s">
        <v>163</v>
      </c>
      <c r="K247">
        <v>11</v>
      </c>
      <c r="L247">
        <v>12</v>
      </c>
      <c r="M247">
        <f>INDEX('Express Worldwide Territory'!$C$14:$S$170,MATCH('Rate Load ExpressWW Territory'!L247,'Express Worldwide Territory'!$B$14:$B$170,0),MATCH("Zone "&amp;'Rate Load ExpressWW Territory'!J247,'Express Worldwide Territory'!$C$13:$S$13,0))*1</f>
        <v>40.74</v>
      </c>
      <c r="N247" t="s">
        <v>162</v>
      </c>
      <c r="O247" t="s">
        <v>23</v>
      </c>
      <c r="P247" t="s">
        <v>18</v>
      </c>
      <c r="R247" t="str">
        <f t="shared" si="3"/>
        <v>('DHL','2024-01-01','2024-01-01','12546','Territory','US',NULL,'EXPRESS WW (NON-DOC)','Non-Document','B',11,12,40.74,'Flat LB','Avnet_2024',NULL),</v>
      </c>
    </row>
    <row r="248" spans="1:18" x14ac:dyDescent="0.3">
      <c r="A248" t="s">
        <v>15</v>
      </c>
      <c r="B248" t="s">
        <v>21</v>
      </c>
      <c r="C248" t="s">
        <v>21</v>
      </c>
      <c r="D248">
        <v>12546</v>
      </c>
      <c r="E248" t="s">
        <v>531</v>
      </c>
      <c r="F248" t="s">
        <v>17</v>
      </c>
      <c r="G248" t="s">
        <v>18</v>
      </c>
      <c r="H248" t="s">
        <v>525</v>
      </c>
      <c r="I248" t="s">
        <v>19</v>
      </c>
      <c r="J248" t="s">
        <v>163</v>
      </c>
      <c r="K248">
        <v>12</v>
      </c>
      <c r="L248">
        <v>13</v>
      </c>
      <c r="M248">
        <f>INDEX('Express Worldwide Territory'!$C$14:$S$170,MATCH('Rate Load ExpressWW Territory'!L248,'Express Worldwide Territory'!$B$14:$B$170,0),MATCH("Zone "&amp;'Rate Load ExpressWW Territory'!J248,'Express Worldwide Territory'!$C$13:$S$13,0))*1</f>
        <v>44.14</v>
      </c>
      <c r="N248" t="s">
        <v>162</v>
      </c>
      <c r="O248" t="s">
        <v>23</v>
      </c>
      <c r="P248" t="s">
        <v>18</v>
      </c>
      <c r="R248" t="str">
        <f t="shared" si="3"/>
        <v>('DHL','2024-01-01','2024-01-01','12546','Territory','US',NULL,'EXPRESS WW (NON-DOC)','Non-Document','B',12,13,44.14,'Flat LB','Avnet_2024',NULL),</v>
      </c>
    </row>
    <row r="249" spans="1:18" x14ac:dyDescent="0.3">
      <c r="A249" t="s">
        <v>15</v>
      </c>
      <c r="B249" t="s">
        <v>21</v>
      </c>
      <c r="C249" t="s">
        <v>21</v>
      </c>
      <c r="D249">
        <v>12546</v>
      </c>
      <c r="E249" t="s">
        <v>531</v>
      </c>
      <c r="F249" t="s">
        <v>17</v>
      </c>
      <c r="G249" t="s">
        <v>18</v>
      </c>
      <c r="H249" t="s">
        <v>525</v>
      </c>
      <c r="I249" t="s">
        <v>19</v>
      </c>
      <c r="J249" t="s">
        <v>163</v>
      </c>
      <c r="K249">
        <v>13</v>
      </c>
      <c r="L249">
        <v>14</v>
      </c>
      <c r="M249">
        <f>INDEX('Express Worldwide Territory'!$C$14:$S$170,MATCH('Rate Load ExpressWW Territory'!L249,'Express Worldwide Territory'!$B$14:$B$170,0),MATCH("Zone "&amp;'Rate Load ExpressWW Territory'!J249,'Express Worldwide Territory'!$C$13:$S$13,0))*1</f>
        <v>47.54</v>
      </c>
      <c r="N249" t="s">
        <v>162</v>
      </c>
      <c r="O249" t="s">
        <v>23</v>
      </c>
      <c r="P249" t="s">
        <v>18</v>
      </c>
      <c r="R249" t="str">
        <f t="shared" si="3"/>
        <v>('DHL','2024-01-01','2024-01-01','12546','Territory','US',NULL,'EXPRESS WW (NON-DOC)','Non-Document','B',13,14,47.54,'Flat LB','Avnet_2024',NULL),</v>
      </c>
    </row>
    <row r="250" spans="1:18" x14ac:dyDescent="0.3">
      <c r="A250" t="s">
        <v>15</v>
      </c>
      <c r="B250" t="s">
        <v>21</v>
      </c>
      <c r="C250" t="s">
        <v>21</v>
      </c>
      <c r="D250">
        <v>12546</v>
      </c>
      <c r="E250" t="s">
        <v>531</v>
      </c>
      <c r="F250" t="s">
        <v>17</v>
      </c>
      <c r="G250" t="s">
        <v>18</v>
      </c>
      <c r="H250" t="s">
        <v>525</v>
      </c>
      <c r="I250" t="s">
        <v>19</v>
      </c>
      <c r="J250" t="s">
        <v>163</v>
      </c>
      <c r="K250">
        <v>14</v>
      </c>
      <c r="L250">
        <v>15</v>
      </c>
      <c r="M250">
        <f>INDEX('Express Worldwide Territory'!$C$14:$S$170,MATCH('Rate Load ExpressWW Territory'!L250,'Express Worldwide Territory'!$B$14:$B$170,0),MATCH("Zone "&amp;'Rate Load ExpressWW Territory'!J250,'Express Worldwide Territory'!$C$13:$S$13,0))*1</f>
        <v>50.94</v>
      </c>
      <c r="N250" t="s">
        <v>162</v>
      </c>
      <c r="O250" t="s">
        <v>23</v>
      </c>
      <c r="P250" t="s">
        <v>18</v>
      </c>
      <c r="R250" t="str">
        <f t="shared" si="3"/>
        <v>('DHL','2024-01-01','2024-01-01','12546','Territory','US',NULL,'EXPRESS WW (NON-DOC)','Non-Document','B',14,15,50.94,'Flat LB','Avnet_2024',NULL),</v>
      </c>
    </row>
    <row r="251" spans="1:18" x14ac:dyDescent="0.3">
      <c r="A251" t="s">
        <v>15</v>
      </c>
      <c r="B251" t="s">
        <v>21</v>
      </c>
      <c r="C251" t="s">
        <v>21</v>
      </c>
      <c r="D251">
        <v>12546</v>
      </c>
      <c r="E251" t="s">
        <v>531</v>
      </c>
      <c r="F251" t="s">
        <v>17</v>
      </c>
      <c r="G251" t="s">
        <v>18</v>
      </c>
      <c r="H251" t="s">
        <v>525</v>
      </c>
      <c r="I251" t="s">
        <v>19</v>
      </c>
      <c r="J251" t="s">
        <v>163</v>
      </c>
      <c r="K251">
        <v>15</v>
      </c>
      <c r="L251">
        <v>16</v>
      </c>
      <c r="M251">
        <f>INDEX('Express Worldwide Territory'!$C$14:$S$170,MATCH('Rate Load ExpressWW Territory'!L251,'Express Worldwide Territory'!$B$14:$B$170,0),MATCH("Zone "&amp;'Rate Load ExpressWW Territory'!J251,'Express Worldwide Territory'!$C$13:$S$13,0))*1</f>
        <v>54.34</v>
      </c>
      <c r="N251" t="s">
        <v>162</v>
      </c>
      <c r="O251" t="s">
        <v>23</v>
      </c>
      <c r="P251" t="s">
        <v>18</v>
      </c>
      <c r="R251" t="str">
        <f t="shared" si="3"/>
        <v>('DHL','2024-01-01','2024-01-01','12546','Territory','US',NULL,'EXPRESS WW (NON-DOC)','Non-Document','B',15,16,54.34,'Flat LB','Avnet_2024',NULL),</v>
      </c>
    </row>
    <row r="252" spans="1:18" x14ac:dyDescent="0.3">
      <c r="A252" t="s">
        <v>15</v>
      </c>
      <c r="B252" t="s">
        <v>21</v>
      </c>
      <c r="C252" t="s">
        <v>21</v>
      </c>
      <c r="D252">
        <v>12546</v>
      </c>
      <c r="E252" t="s">
        <v>531</v>
      </c>
      <c r="F252" t="s">
        <v>17</v>
      </c>
      <c r="G252" t="s">
        <v>18</v>
      </c>
      <c r="H252" t="s">
        <v>525</v>
      </c>
      <c r="I252" t="s">
        <v>19</v>
      </c>
      <c r="J252" t="s">
        <v>163</v>
      </c>
      <c r="K252">
        <v>16</v>
      </c>
      <c r="L252">
        <v>17</v>
      </c>
      <c r="M252">
        <f>INDEX('Express Worldwide Territory'!$C$14:$S$170,MATCH('Rate Load ExpressWW Territory'!L252,'Express Worldwide Territory'!$B$14:$B$170,0),MATCH("Zone "&amp;'Rate Load ExpressWW Territory'!J252,'Express Worldwide Territory'!$C$13:$S$13,0))*1</f>
        <v>57.74</v>
      </c>
      <c r="N252" t="s">
        <v>162</v>
      </c>
      <c r="O252" t="s">
        <v>23</v>
      </c>
      <c r="P252" t="s">
        <v>18</v>
      </c>
      <c r="R252" t="str">
        <f t="shared" si="3"/>
        <v>('DHL','2024-01-01','2024-01-01','12546','Territory','US',NULL,'EXPRESS WW (NON-DOC)','Non-Document','B',16,17,57.74,'Flat LB','Avnet_2024',NULL),</v>
      </c>
    </row>
    <row r="253" spans="1:18" x14ac:dyDescent="0.3">
      <c r="A253" t="s">
        <v>15</v>
      </c>
      <c r="B253" t="s">
        <v>21</v>
      </c>
      <c r="C253" t="s">
        <v>21</v>
      </c>
      <c r="D253">
        <v>12546</v>
      </c>
      <c r="E253" t="s">
        <v>531</v>
      </c>
      <c r="F253" t="s">
        <v>17</v>
      </c>
      <c r="G253" t="s">
        <v>18</v>
      </c>
      <c r="H253" t="s">
        <v>525</v>
      </c>
      <c r="I253" t="s">
        <v>19</v>
      </c>
      <c r="J253" t="s">
        <v>163</v>
      </c>
      <c r="K253">
        <v>17</v>
      </c>
      <c r="L253">
        <v>18</v>
      </c>
      <c r="M253">
        <f>INDEX('Express Worldwide Territory'!$C$14:$S$170,MATCH('Rate Load ExpressWW Territory'!L253,'Express Worldwide Territory'!$B$14:$B$170,0),MATCH("Zone "&amp;'Rate Load ExpressWW Territory'!J253,'Express Worldwide Territory'!$C$13:$S$13,0))*1</f>
        <v>61.14</v>
      </c>
      <c r="N253" t="s">
        <v>162</v>
      </c>
      <c r="O253" t="s">
        <v>23</v>
      </c>
      <c r="P253" t="s">
        <v>18</v>
      </c>
      <c r="R253" t="str">
        <f t="shared" si="3"/>
        <v>('DHL','2024-01-01','2024-01-01','12546','Territory','US',NULL,'EXPRESS WW (NON-DOC)','Non-Document','B',17,18,61.14,'Flat LB','Avnet_2024',NULL),</v>
      </c>
    </row>
    <row r="254" spans="1:18" x14ac:dyDescent="0.3">
      <c r="A254" t="s">
        <v>15</v>
      </c>
      <c r="B254" t="s">
        <v>21</v>
      </c>
      <c r="C254" t="s">
        <v>21</v>
      </c>
      <c r="D254">
        <v>12546</v>
      </c>
      <c r="E254" t="s">
        <v>531</v>
      </c>
      <c r="F254" t="s">
        <v>17</v>
      </c>
      <c r="G254" t="s">
        <v>18</v>
      </c>
      <c r="H254" t="s">
        <v>525</v>
      </c>
      <c r="I254" t="s">
        <v>19</v>
      </c>
      <c r="J254" t="s">
        <v>163</v>
      </c>
      <c r="K254">
        <v>18</v>
      </c>
      <c r="L254">
        <v>19</v>
      </c>
      <c r="M254">
        <f>INDEX('Express Worldwide Territory'!$C$14:$S$170,MATCH('Rate Load ExpressWW Territory'!L254,'Express Worldwide Territory'!$B$14:$B$170,0),MATCH("Zone "&amp;'Rate Load ExpressWW Territory'!J254,'Express Worldwide Territory'!$C$13:$S$13,0))*1</f>
        <v>64.540000000000006</v>
      </c>
      <c r="N254" t="s">
        <v>162</v>
      </c>
      <c r="O254" t="s">
        <v>23</v>
      </c>
      <c r="P254" t="s">
        <v>18</v>
      </c>
      <c r="R254" t="str">
        <f t="shared" si="3"/>
        <v>('DHL','2024-01-01','2024-01-01','12546','Territory','US',NULL,'EXPRESS WW (NON-DOC)','Non-Document','B',18,19,64.54,'Flat LB','Avnet_2024',NULL),</v>
      </c>
    </row>
    <row r="255" spans="1:18" x14ac:dyDescent="0.3">
      <c r="A255" t="s">
        <v>15</v>
      </c>
      <c r="B255" t="s">
        <v>21</v>
      </c>
      <c r="C255" t="s">
        <v>21</v>
      </c>
      <c r="D255">
        <v>12546</v>
      </c>
      <c r="E255" t="s">
        <v>531</v>
      </c>
      <c r="F255" t="s">
        <v>17</v>
      </c>
      <c r="G255" t="s">
        <v>18</v>
      </c>
      <c r="H255" t="s">
        <v>525</v>
      </c>
      <c r="I255" t="s">
        <v>19</v>
      </c>
      <c r="J255" t="s">
        <v>163</v>
      </c>
      <c r="K255">
        <v>19</v>
      </c>
      <c r="L255">
        <v>20</v>
      </c>
      <c r="M255">
        <f>INDEX('Express Worldwide Territory'!$C$14:$S$170,MATCH('Rate Load ExpressWW Territory'!L255,'Express Worldwide Territory'!$B$14:$B$170,0),MATCH("Zone "&amp;'Rate Load ExpressWW Territory'!J255,'Express Worldwide Territory'!$C$13:$S$13,0))*1</f>
        <v>67.94</v>
      </c>
      <c r="N255" t="s">
        <v>162</v>
      </c>
      <c r="O255" t="s">
        <v>23</v>
      </c>
      <c r="P255" t="s">
        <v>18</v>
      </c>
      <c r="R255" t="str">
        <f t="shared" si="3"/>
        <v>('DHL','2024-01-01','2024-01-01','12546','Territory','US',NULL,'EXPRESS WW (NON-DOC)','Non-Document','B',19,20,67.94,'Flat LB','Avnet_2024',NULL),</v>
      </c>
    </row>
    <row r="256" spans="1:18" x14ac:dyDescent="0.3">
      <c r="A256" t="s">
        <v>15</v>
      </c>
      <c r="B256" t="s">
        <v>21</v>
      </c>
      <c r="C256" t="s">
        <v>21</v>
      </c>
      <c r="D256">
        <v>12546</v>
      </c>
      <c r="E256" t="s">
        <v>531</v>
      </c>
      <c r="F256" t="s">
        <v>17</v>
      </c>
      <c r="G256" t="s">
        <v>18</v>
      </c>
      <c r="H256" t="s">
        <v>525</v>
      </c>
      <c r="I256" t="s">
        <v>19</v>
      </c>
      <c r="J256" t="s">
        <v>163</v>
      </c>
      <c r="K256">
        <v>20</v>
      </c>
      <c r="L256">
        <v>21</v>
      </c>
      <c r="M256">
        <f>INDEX('Express Worldwide Territory'!$C$14:$S$170,MATCH('Rate Load ExpressWW Territory'!L256,'Express Worldwide Territory'!$B$14:$B$170,0),MATCH("Zone "&amp;'Rate Load ExpressWW Territory'!J256,'Express Worldwide Territory'!$C$13:$S$13,0))*1</f>
        <v>71.34</v>
      </c>
      <c r="N256" t="s">
        <v>162</v>
      </c>
      <c r="O256" t="s">
        <v>23</v>
      </c>
      <c r="P256" t="s">
        <v>18</v>
      </c>
      <c r="R256" t="str">
        <f t="shared" si="3"/>
        <v>('DHL','2024-01-01','2024-01-01','12546','Territory','US',NULL,'EXPRESS WW (NON-DOC)','Non-Document','B',20,21,71.34,'Flat LB','Avnet_2024',NULL),</v>
      </c>
    </row>
    <row r="257" spans="1:18" x14ac:dyDescent="0.3">
      <c r="A257" t="s">
        <v>15</v>
      </c>
      <c r="B257" t="s">
        <v>21</v>
      </c>
      <c r="C257" t="s">
        <v>21</v>
      </c>
      <c r="D257">
        <v>12546</v>
      </c>
      <c r="E257" t="s">
        <v>531</v>
      </c>
      <c r="F257" t="s">
        <v>17</v>
      </c>
      <c r="G257" t="s">
        <v>18</v>
      </c>
      <c r="H257" t="s">
        <v>525</v>
      </c>
      <c r="I257" t="s">
        <v>19</v>
      </c>
      <c r="J257" t="s">
        <v>163</v>
      </c>
      <c r="K257">
        <v>21</v>
      </c>
      <c r="L257">
        <v>22</v>
      </c>
      <c r="M257">
        <f>INDEX('Express Worldwide Territory'!$C$14:$S$170,MATCH('Rate Load ExpressWW Territory'!L257,'Express Worldwide Territory'!$B$14:$B$170,0),MATCH("Zone "&amp;'Rate Load ExpressWW Territory'!J257,'Express Worldwide Territory'!$C$13:$S$13,0))*1</f>
        <v>74.739999999999995</v>
      </c>
      <c r="N257" t="s">
        <v>162</v>
      </c>
      <c r="O257" t="s">
        <v>23</v>
      </c>
      <c r="P257" t="s">
        <v>18</v>
      </c>
      <c r="R257" t="str">
        <f t="shared" si="3"/>
        <v>('DHL','2024-01-01','2024-01-01','12546','Territory','US',NULL,'EXPRESS WW (NON-DOC)','Non-Document','B',21,22,74.74,'Flat LB','Avnet_2024',NULL),</v>
      </c>
    </row>
    <row r="258" spans="1:18" x14ac:dyDescent="0.3">
      <c r="A258" t="s">
        <v>15</v>
      </c>
      <c r="B258" t="s">
        <v>21</v>
      </c>
      <c r="C258" t="s">
        <v>21</v>
      </c>
      <c r="D258">
        <v>12546</v>
      </c>
      <c r="E258" t="s">
        <v>531</v>
      </c>
      <c r="F258" t="s">
        <v>17</v>
      </c>
      <c r="G258" t="s">
        <v>18</v>
      </c>
      <c r="H258" t="s">
        <v>525</v>
      </c>
      <c r="I258" t="s">
        <v>19</v>
      </c>
      <c r="J258" t="s">
        <v>163</v>
      </c>
      <c r="K258">
        <v>22</v>
      </c>
      <c r="L258">
        <v>23</v>
      </c>
      <c r="M258">
        <f>INDEX('Express Worldwide Territory'!$C$14:$S$170,MATCH('Rate Load ExpressWW Territory'!L258,'Express Worldwide Territory'!$B$14:$B$170,0),MATCH("Zone "&amp;'Rate Load ExpressWW Territory'!J258,'Express Worldwide Territory'!$C$13:$S$13,0))*1</f>
        <v>78.14</v>
      </c>
      <c r="N258" t="s">
        <v>162</v>
      </c>
      <c r="O258" t="s">
        <v>23</v>
      </c>
      <c r="P258" t="s">
        <v>18</v>
      </c>
      <c r="R258" t="str">
        <f t="shared" si="3"/>
        <v>('DHL','2024-01-01','2024-01-01','12546','Territory','US',NULL,'EXPRESS WW (NON-DOC)','Non-Document','B',22,23,78.14,'Flat LB','Avnet_2024',NULL),</v>
      </c>
    </row>
    <row r="259" spans="1:18" x14ac:dyDescent="0.3">
      <c r="A259" t="s">
        <v>15</v>
      </c>
      <c r="B259" t="s">
        <v>21</v>
      </c>
      <c r="C259" t="s">
        <v>21</v>
      </c>
      <c r="D259">
        <v>12546</v>
      </c>
      <c r="E259" t="s">
        <v>531</v>
      </c>
      <c r="F259" t="s">
        <v>17</v>
      </c>
      <c r="G259" t="s">
        <v>18</v>
      </c>
      <c r="H259" t="s">
        <v>525</v>
      </c>
      <c r="I259" t="s">
        <v>19</v>
      </c>
      <c r="J259" t="s">
        <v>163</v>
      </c>
      <c r="K259">
        <v>23</v>
      </c>
      <c r="L259">
        <v>24</v>
      </c>
      <c r="M259">
        <f>INDEX('Express Worldwide Territory'!$C$14:$S$170,MATCH('Rate Load ExpressWW Territory'!L259,'Express Worldwide Territory'!$B$14:$B$170,0),MATCH("Zone "&amp;'Rate Load ExpressWW Territory'!J259,'Express Worldwide Territory'!$C$13:$S$13,0))*1</f>
        <v>81.540000000000006</v>
      </c>
      <c r="N259" t="s">
        <v>162</v>
      </c>
      <c r="O259" t="s">
        <v>23</v>
      </c>
      <c r="P259" t="s">
        <v>18</v>
      </c>
      <c r="R259" t="str">
        <f t="shared" ref="R259:R322" si="4">SUBSTITUTE(IF(OR(ROW(A259)=2,MOD(ROW(A259),1000)=0),"insert into tnl_rating.dbo.dhl_express_rate_master values 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,",IF(OR(A260="",MOD(ROW(A260),1000)=0),"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","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,")),"'NULL'","NULL")</f>
        <v>('DHL','2024-01-01','2024-01-01','12546','Territory','US',NULL,'EXPRESS WW (NON-DOC)','Non-Document','B',23,24,81.54,'Flat LB','Avnet_2024',NULL),</v>
      </c>
    </row>
    <row r="260" spans="1:18" x14ac:dyDescent="0.3">
      <c r="A260" t="s">
        <v>15</v>
      </c>
      <c r="B260" t="s">
        <v>21</v>
      </c>
      <c r="C260" t="s">
        <v>21</v>
      </c>
      <c r="D260">
        <v>12546</v>
      </c>
      <c r="E260" t="s">
        <v>531</v>
      </c>
      <c r="F260" t="s">
        <v>17</v>
      </c>
      <c r="G260" t="s">
        <v>18</v>
      </c>
      <c r="H260" t="s">
        <v>525</v>
      </c>
      <c r="I260" t="s">
        <v>19</v>
      </c>
      <c r="J260" t="s">
        <v>163</v>
      </c>
      <c r="K260">
        <v>24</v>
      </c>
      <c r="L260">
        <v>25</v>
      </c>
      <c r="M260">
        <f>INDEX('Express Worldwide Territory'!$C$14:$S$170,MATCH('Rate Load ExpressWW Territory'!L260,'Express Worldwide Territory'!$B$14:$B$170,0),MATCH("Zone "&amp;'Rate Load ExpressWW Territory'!J260,'Express Worldwide Territory'!$C$13:$S$13,0))*1</f>
        <v>84.94</v>
      </c>
      <c r="N260" t="s">
        <v>162</v>
      </c>
      <c r="O260" t="s">
        <v>23</v>
      </c>
      <c r="P260" t="s">
        <v>18</v>
      </c>
      <c r="R260" t="str">
        <f t="shared" si="4"/>
        <v>('DHL','2024-01-01','2024-01-01','12546','Territory','US',NULL,'EXPRESS WW (NON-DOC)','Non-Document','B',24,25,84.94,'Flat LB','Avnet_2024',NULL),</v>
      </c>
    </row>
    <row r="261" spans="1:18" x14ac:dyDescent="0.3">
      <c r="A261" t="s">
        <v>15</v>
      </c>
      <c r="B261" t="s">
        <v>21</v>
      </c>
      <c r="C261" t="s">
        <v>21</v>
      </c>
      <c r="D261">
        <v>12546</v>
      </c>
      <c r="E261" t="s">
        <v>531</v>
      </c>
      <c r="F261" t="s">
        <v>17</v>
      </c>
      <c r="G261" t="s">
        <v>18</v>
      </c>
      <c r="H261" t="s">
        <v>525</v>
      </c>
      <c r="I261" t="s">
        <v>19</v>
      </c>
      <c r="J261" t="s">
        <v>163</v>
      </c>
      <c r="K261">
        <v>25</v>
      </c>
      <c r="L261">
        <v>26</v>
      </c>
      <c r="M261">
        <f>INDEX('Express Worldwide Territory'!$C$14:$S$170,MATCH('Rate Load ExpressWW Territory'!L261,'Express Worldwide Territory'!$B$14:$B$170,0),MATCH("Zone "&amp;'Rate Load ExpressWW Territory'!J261,'Express Worldwide Territory'!$C$13:$S$13,0))*1</f>
        <v>88.34</v>
      </c>
      <c r="N261" t="s">
        <v>162</v>
      </c>
      <c r="O261" t="s">
        <v>23</v>
      </c>
      <c r="P261" t="s">
        <v>18</v>
      </c>
      <c r="R261" t="str">
        <f t="shared" si="4"/>
        <v>('DHL','2024-01-01','2024-01-01','12546','Territory','US',NULL,'EXPRESS WW (NON-DOC)','Non-Document','B',25,26,88.34,'Flat LB','Avnet_2024',NULL),</v>
      </c>
    </row>
    <row r="262" spans="1:18" x14ac:dyDescent="0.3">
      <c r="A262" t="s">
        <v>15</v>
      </c>
      <c r="B262" t="s">
        <v>21</v>
      </c>
      <c r="C262" t="s">
        <v>21</v>
      </c>
      <c r="D262">
        <v>12546</v>
      </c>
      <c r="E262" t="s">
        <v>531</v>
      </c>
      <c r="F262" t="s">
        <v>17</v>
      </c>
      <c r="G262" t="s">
        <v>18</v>
      </c>
      <c r="H262" t="s">
        <v>525</v>
      </c>
      <c r="I262" t="s">
        <v>19</v>
      </c>
      <c r="J262" t="s">
        <v>163</v>
      </c>
      <c r="K262">
        <v>26</v>
      </c>
      <c r="L262">
        <v>27</v>
      </c>
      <c r="M262">
        <f>INDEX('Express Worldwide Territory'!$C$14:$S$170,MATCH('Rate Load ExpressWW Territory'!L262,'Express Worldwide Territory'!$B$14:$B$170,0),MATCH("Zone "&amp;'Rate Load ExpressWW Territory'!J262,'Express Worldwide Territory'!$C$13:$S$13,0))*1</f>
        <v>91.74</v>
      </c>
      <c r="N262" t="s">
        <v>162</v>
      </c>
      <c r="O262" t="s">
        <v>23</v>
      </c>
      <c r="P262" t="s">
        <v>18</v>
      </c>
      <c r="R262" t="str">
        <f t="shared" si="4"/>
        <v>('DHL','2024-01-01','2024-01-01','12546','Territory','US',NULL,'EXPRESS WW (NON-DOC)','Non-Document','B',26,27,91.74,'Flat LB','Avnet_2024',NULL),</v>
      </c>
    </row>
    <row r="263" spans="1:18" x14ac:dyDescent="0.3">
      <c r="A263" t="s">
        <v>15</v>
      </c>
      <c r="B263" t="s">
        <v>21</v>
      </c>
      <c r="C263" t="s">
        <v>21</v>
      </c>
      <c r="D263">
        <v>12546</v>
      </c>
      <c r="E263" t="s">
        <v>531</v>
      </c>
      <c r="F263" t="s">
        <v>17</v>
      </c>
      <c r="G263" t="s">
        <v>18</v>
      </c>
      <c r="H263" t="s">
        <v>525</v>
      </c>
      <c r="I263" t="s">
        <v>19</v>
      </c>
      <c r="J263" t="s">
        <v>163</v>
      </c>
      <c r="K263">
        <v>27</v>
      </c>
      <c r="L263">
        <v>28</v>
      </c>
      <c r="M263">
        <f>INDEX('Express Worldwide Territory'!$C$14:$S$170,MATCH('Rate Load ExpressWW Territory'!L263,'Express Worldwide Territory'!$B$14:$B$170,0),MATCH("Zone "&amp;'Rate Load ExpressWW Territory'!J263,'Express Worldwide Territory'!$C$13:$S$13,0))*1</f>
        <v>95.14</v>
      </c>
      <c r="N263" t="s">
        <v>162</v>
      </c>
      <c r="O263" t="s">
        <v>23</v>
      </c>
      <c r="P263" t="s">
        <v>18</v>
      </c>
      <c r="R263" t="str">
        <f t="shared" si="4"/>
        <v>('DHL','2024-01-01','2024-01-01','12546','Territory','US',NULL,'EXPRESS WW (NON-DOC)','Non-Document','B',27,28,95.14,'Flat LB','Avnet_2024',NULL),</v>
      </c>
    </row>
    <row r="264" spans="1:18" x14ac:dyDescent="0.3">
      <c r="A264" t="s">
        <v>15</v>
      </c>
      <c r="B264" t="s">
        <v>21</v>
      </c>
      <c r="C264" t="s">
        <v>21</v>
      </c>
      <c r="D264">
        <v>12546</v>
      </c>
      <c r="E264" t="s">
        <v>531</v>
      </c>
      <c r="F264" t="s">
        <v>17</v>
      </c>
      <c r="G264" t="s">
        <v>18</v>
      </c>
      <c r="H264" t="s">
        <v>525</v>
      </c>
      <c r="I264" t="s">
        <v>19</v>
      </c>
      <c r="J264" t="s">
        <v>163</v>
      </c>
      <c r="K264">
        <v>28</v>
      </c>
      <c r="L264">
        <v>29</v>
      </c>
      <c r="M264">
        <f>INDEX('Express Worldwide Territory'!$C$14:$S$170,MATCH('Rate Load ExpressWW Territory'!L264,'Express Worldwide Territory'!$B$14:$B$170,0),MATCH("Zone "&amp;'Rate Load ExpressWW Territory'!J264,'Express Worldwide Territory'!$C$13:$S$13,0))*1</f>
        <v>98.54</v>
      </c>
      <c r="N264" t="s">
        <v>162</v>
      </c>
      <c r="O264" t="s">
        <v>23</v>
      </c>
      <c r="P264" t="s">
        <v>18</v>
      </c>
      <c r="R264" t="str">
        <f t="shared" si="4"/>
        <v>('DHL','2024-01-01','2024-01-01','12546','Territory','US',NULL,'EXPRESS WW (NON-DOC)','Non-Document','B',28,29,98.54,'Flat LB','Avnet_2024',NULL),</v>
      </c>
    </row>
    <row r="265" spans="1:18" x14ac:dyDescent="0.3">
      <c r="A265" t="s">
        <v>15</v>
      </c>
      <c r="B265" t="s">
        <v>21</v>
      </c>
      <c r="C265" t="s">
        <v>21</v>
      </c>
      <c r="D265">
        <v>12546</v>
      </c>
      <c r="E265" t="s">
        <v>531</v>
      </c>
      <c r="F265" t="s">
        <v>17</v>
      </c>
      <c r="G265" t="s">
        <v>18</v>
      </c>
      <c r="H265" t="s">
        <v>525</v>
      </c>
      <c r="I265" t="s">
        <v>19</v>
      </c>
      <c r="J265" t="s">
        <v>163</v>
      </c>
      <c r="K265">
        <v>29</v>
      </c>
      <c r="L265">
        <v>30</v>
      </c>
      <c r="M265">
        <f>INDEX('Express Worldwide Territory'!$C$14:$S$170,MATCH('Rate Load ExpressWW Territory'!L265,'Express Worldwide Territory'!$B$14:$B$170,0),MATCH("Zone "&amp;'Rate Load ExpressWW Territory'!J265,'Express Worldwide Territory'!$C$13:$S$13,0))*1</f>
        <v>101.94</v>
      </c>
      <c r="N265" t="s">
        <v>162</v>
      </c>
      <c r="O265" t="s">
        <v>23</v>
      </c>
      <c r="P265" t="s">
        <v>18</v>
      </c>
      <c r="R265" t="str">
        <f t="shared" si="4"/>
        <v>('DHL','2024-01-01','2024-01-01','12546','Territory','US',NULL,'EXPRESS WW (NON-DOC)','Non-Document','B',29,30,101.94,'Flat LB','Avnet_2024',NULL),</v>
      </c>
    </row>
    <row r="266" spans="1:18" x14ac:dyDescent="0.3">
      <c r="A266" t="s">
        <v>15</v>
      </c>
      <c r="B266" t="s">
        <v>21</v>
      </c>
      <c r="C266" t="s">
        <v>21</v>
      </c>
      <c r="D266">
        <v>12546</v>
      </c>
      <c r="E266" t="s">
        <v>531</v>
      </c>
      <c r="F266" t="s">
        <v>17</v>
      </c>
      <c r="G266" t="s">
        <v>18</v>
      </c>
      <c r="H266" t="s">
        <v>525</v>
      </c>
      <c r="I266" t="s">
        <v>19</v>
      </c>
      <c r="J266" t="s">
        <v>163</v>
      </c>
      <c r="K266">
        <v>30</v>
      </c>
      <c r="L266">
        <v>31</v>
      </c>
      <c r="M266">
        <f>INDEX('Express Worldwide Territory'!$C$14:$S$170,MATCH('Rate Load ExpressWW Territory'!L266,'Express Worldwide Territory'!$B$14:$B$170,0),MATCH("Zone "&amp;'Rate Load ExpressWW Territory'!J266,'Express Worldwide Territory'!$C$13:$S$13,0))*1</f>
        <v>105.34</v>
      </c>
      <c r="N266" t="s">
        <v>162</v>
      </c>
      <c r="O266" t="s">
        <v>23</v>
      </c>
      <c r="P266" t="s">
        <v>18</v>
      </c>
      <c r="R266" t="str">
        <f t="shared" si="4"/>
        <v>('DHL','2024-01-01','2024-01-01','12546','Territory','US',NULL,'EXPRESS WW (NON-DOC)','Non-Document','B',30,31,105.34,'Flat LB','Avnet_2024',NULL),</v>
      </c>
    </row>
    <row r="267" spans="1:18" x14ac:dyDescent="0.3">
      <c r="A267" t="s">
        <v>15</v>
      </c>
      <c r="B267" t="s">
        <v>21</v>
      </c>
      <c r="C267" t="s">
        <v>21</v>
      </c>
      <c r="D267">
        <v>12546</v>
      </c>
      <c r="E267" t="s">
        <v>531</v>
      </c>
      <c r="F267" t="s">
        <v>17</v>
      </c>
      <c r="G267" t="s">
        <v>18</v>
      </c>
      <c r="H267" t="s">
        <v>525</v>
      </c>
      <c r="I267" t="s">
        <v>19</v>
      </c>
      <c r="J267" t="s">
        <v>163</v>
      </c>
      <c r="K267">
        <v>31</v>
      </c>
      <c r="L267">
        <v>32</v>
      </c>
      <c r="M267">
        <f>INDEX('Express Worldwide Territory'!$C$14:$S$170,MATCH('Rate Load ExpressWW Territory'!L267,'Express Worldwide Territory'!$B$14:$B$170,0),MATCH("Zone "&amp;'Rate Load ExpressWW Territory'!J267,'Express Worldwide Territory'!$C$13:$S$13,0))*1</f>
        <v>108.74</v>
      </c>
      <c r="N267" t="s">
        <v>162</v>
      </c>
      <c r="O267" t="s">
        <v>23</v>
      </c>
      <c r="P267" t="s">
        <v>18</v>
      </c>
      <c r="R267" t="str">
        <f t="shared" si="4"/>
        <v>('DHL','2024-01-01','2024-01-01','12546','Territory','US',NULL,'EXPRESS WW (NON-DOC)','Non-Document','B',31,32,108.74,'Flat LB','Avnet_2024',NULL),</v>
      </c>
    </row>
    <row r="268" spans="1:18" x14ac:dyDescent="0.3">
      <c r="A268" t="s">
        <v>15</v>
      </c>
      <c r="B268" t="s">
        <v>21</v>
      </c>
      <c r="C268" t="s">
        <v>21</v>
      </c>
      <c r="D268">
        <v>12546</v>
      </c>
      <c r="E268" t="s">
        <v>531</v>
      </c>
      <c r="F268" t="s">
        <v>17</v>
      </c>
      <c r="G268" t="s">
        <v>18</v>
      </c>
      <c r="H268" t="s">
        <v>525</v>
      </c>
      <c r="I268" t="s">
        <v>19</v>
      </c>
      <c r="J268" t="s">
        <v>163</v>
      </c>
      <c r="K268">
        <v>32</v>
      </c>
      <c r="L268">
        <v>33</v>
      </c>
      <c r="M268">
        <f>INDEX('Express Worldwide Territory'!$C$14:$S$170,MATCH('Rate Load ExpressWW Territory'!L268,'Express Worldwide Territory'!$B$14:$B$170,0),MATCH("Zone "&amp;'Rate Load ExpressWW Territory'!J268,'Express Worldwide Territory'!$C$13:$S$13,0))*1</f>
        <v>112.14</v>
      </c>
      <c r="N268" t="s">
        <v>162</v>
      </c>
      <c r="O268" t="s">
        <v>23</v>
      </c>
      <c r="P268" t="s">
        <v>18</v>
      </c>
      <c r="R268" t="str">
        <f t="shared" si="4"/>
        <v>('DHL','2024-01-01','2024-01-01','12546','Territory','US',NULL,'EXPRESS WW (NON-DOC)','Non-Document','B',32,33,112.14,'Flat LB','Avnet_2024',NULL),</v>
      </c>
    </row>
    <row r="269" spans="1:18" x14ac:dyDescent="0.3">
      <c r="A269" t="s">
        <v>15</v>
      </c>
      <c r="B269" t="s">
        <v>21</v>
      </c>
      <c r="C269" t="s">
        <v>21</v>
      </c>
      <c r="D269">
        <v>12546</v>
      </c>
      <c r="E269" t="s">
        <v>531</v>
      </c>
      <c r="F269" t="s">
        <v>17</v>
      </c>
      <c r="G269" t="s">
        <v>18</v>
      </c>
      <c r="H269" t="s">
        <v>525</v>
      </c>
      <c r="I269" t="s">
        <v>19</v>
      </c>
      <c r="J269" t="s">
        <v>163</v>
      </c>
      <c r="K269">
        <v>33</v>
      </c>
      <c r="L269">
        <v>34</v>
      </c>
      <c r="M269">
        <f>INDEX('Express Worldwide Territory'!$C$14:$S$170,MATCH('Rate Load ExpressWW Territory'!L269,'Express Worldwide Territory'!$B$14:$B$170,0),MATCH("Zone "&amp;'Rate Load ExpressWW Territory'!J269,'Express Worldwide Territory'!$C$13:$S$13,0))*1</f>
        <v>115.54</v>
      </c>
      <c r="N269" t="s">
        <v>162</v>
      </c>
      <c r="O269" t="s">
        <v>23</v>
      </c>
      <c r="P269" t="s">
        <v>18</v>
      </c>
      <c r="R269" t="str">
        <f t="shared" si="4"/>
        <v>('DHL','2024-01-01','2024-01-01','12546','Territory','US',NULL,'EXPRESS WW (NON-DOC)','Non-Document','B',33,34,115.54,'Flat LB','Avnet_2024',NULL),</v>
      </c>
    </row>
    <row r="270" spans="1:18" x14ac:dyDescent="0.3">
      <c r="A270" t="s">
        <v>15</v>
      </c>
      <c r="B270" t="s">
        <v>21</v>
      </c>
      <c r="C270" t="s">
        <v>21</v>
      </c>
      <c r="D270">
        <v>12546</v>
      </c>
      <c r="E270" t="s">
        <v>531</v>
      </c>
      <c r="F270" t="s">
        <v>17</v>
      </c>
      <c r="G270" t="s">
        <v>18</v>
      </c>
      <c r="H270" t="s">
        <v>525</v>
      </c>
      <c r="I270" t="s">
        <v>19</v>
      </c>
      <c r="J270" t="s">
        <v>163</v>
      </c>
      <c r="K270">
        <v>34</v>
      </c>
      <c r="L270">
        <v>35</v>
      </c>
      <c r="M270">
        <f>INDEX('Express Worldwide Territory'!$C$14:$S$170,MATCH('Rate Load ExpressWW Territory'!L270,'Express Worldwide Territory'!$B$14:$B$170,0),MATCH("Zone "&amp;'Rate Load ExpressWW Territory'!J270,'Express Worldwide Territory'!$C$13:$S$13,0))*1</f>
        <v>118.94</v>
      </c>
      <c r="N270" t="s">
        <v>162</v>
      </c>
      <c r="O270" t="s">
        <v>23</v>
      </c>
      <c r="P270" t="s">
        <v>18</v>
      </c>
      <c r="R270" t="str">
        <f t="shared" si="4"/>
        <v>('DHL','2024-01-01','2024-01-01','12546','Territory','US',NULL,'EXPRESS WW (NON-DOC)','Non-Document','B',34,35,118.94,'Flat LB','Avnet_2024',NULL),</v>
      </c>
    </row>
    <row r="271" spans="1:18" x14ac:dyDescent="0.3">
      <c r="A271" t="s">
        <v>15</v>
      </c>
      <c r="B271" t="s">
        <v>21</v>
      </c>
      <c r="C271" t="s">
        <v>21</v>
      </c>
      <c r="D271">
        <v>12546</v>
      </c>
      <c r="E271" t="s">
        <v>531</v>
      </c>
      <c r="F271" t="s">
        <v>17</v>
      </c>
      <c r="G271" t="s">
        <v>18</v>
      </c>
      <c r="H271" t="s">
        <v>525</v>
      </c>
      <c r="I271" t="s">
        <v>19</v>
      </c>
      <c r="J271" t="s">
        <v>163</v>
      </c>
      <c r="K271">
        <v>35</v>
      </c>
      <c r="L271">
        <v>36</v>
      </c>
      <c r="M271">
        <f>INDEX('Express Worldwide Territory'!$C$14:$S$170,MATCH('Rate Load ExpressWW Territory'!L271,'Express Worldwide Territory'!$B$14:$B$170,0),MATCH("Zone "&amp;'Rate Load ExpressWW Territory'!J271,'Express Worldwide Territory'!$C$13:$S$13,0))*1</f>
        <v>122.34</v>
      </c>
      <c r="N271" t="s">
        <v>162</v>
      </c>
      <c r="O271" t="s">
        <v>23</v>
      </c>
      <c r="P271" t="s">
        <v>18</v>
      </c>
      <c r="R271" t="str">
        <f t="shared" si="4"/>
        <v>('DHL','2024-01-01','2024-01-01','12546','Territory','US',NULL,'EXPRESS WW (NON-DOC)','Non-Document','B',35,36,122.34,'Flat LB','Avnet_2024',NULL),</v>
      </c>
    </row>
    <row r="272" spans="1:18" x14ac:dyDescent="0.3">
      <c r="A272" t="s">
        <v>15</v>
      </c>
      <c r="B272" t="s">
        <v>21</v>
      </c>
      <c r="C272" t="s">
        <v>21</v>
      </c>
      <c r="D272">
        <v>12546</v>
      </c>
      <c r="E272" t="s">
        <v>531</v>
      </c>
      <c r="F272" t="s">
        <v>17</v>
      </c>
      <c r="G272" t="s">
        <v>18</v>
      </c>
      <c r="H272" t="s">
        <v>525</v>
      </c>
      <c r="I272" t="s">
        <v>19</v>
      </c>
      <c r="J272" t="s">
        <v>163</v>
      </c>
      <c r="K272">
        <v>36</v>
      </c>
      <c r="L272">
        <v>37</v>
      </c>
      <c r="M272">
        <f>INDEX('Express Worldwide Territory'!$C$14:$S$170,MATCH('Rate Load ExpressWW Territory'!L272,'Express Worldwide Territory'!$B$14:$B$170,0),MATCH("Zone "&amp;'Rate Load ExpressWW Territory'!J272,'Express Worldwide Territory'!$C$13:$S$13,0))*1</f>
        <v>125.74</v>
      </c>
      <c r="N272" t="s">
        <v>162</v>
      </c>
      <c r="O272" t="s">
        <v>23</v>
      </c>
      <c r="P272" t="s">
        <v>18</v>
      </c>
      <c r="R272" t="str">
        <f t="shared" si="4"/>
        <v>('DHL','2024-01-01','2024-01-01','12546','Territory','US',NULL,'EXPRESS WW (NON-DOC)','Non-Document','B',36,37,125.74,'Flat LB','Avnet_2024',NULL),</v>
      </c>
    </row>
    <row r="273" spans="1:18" x14ac:dyDescent="0.3">
      <c r="A273" t="s">
        <v>15</v>
      </c>
      <c r="B273" t="s">
        <v>21</v>
      </c>
      <c r="C273" t="s">
        <v>21</v>
      </c>
      <c r="D273">
        <v>12546</v>
      </c>
      <c r="E273" t="s">
        <v>531</v>
      </c>
      <c r="F273" t="s">
        <v>17</v>
      </c>
      <c r="G273" t="s">
        <v>18</v>
      </c>
      <c r="H273" t="s">
        <v>525</v>
      </c>
      <c r="I273" t="s">
        <v>19</v>
      </c>
      <c r="J273" t="s">
        <v>163</v>
      </c>
      <c r="K273">
        <v>37</v>
      </c>
      <c r="L273">
        <v>38</v>
      </c>
      <c r="M273">
        <f>INDEX('Express Worldwide Territory'!$C$14:$S$170,MATCH('Rate Load ExpressWW Territory'!L273,'Express Worldwide Territory'!$B$14:$B$170,0),MATCH("Zone "&amp;'Rate Load ExpressWW Territory'!J273,'Express Worldwide Territory'!$C$13:$S$13,0))*1</f>
        <v>129.13999999999999</v>
      </c>
      <c r="N273" t="s">
        <v>162</v>
      </c>
      <c r="O273" t="s">
        <v>23</v>
      </c>
      <c r="P273" t="s">
        <v>18</v>
      </c>
      <c r="R273" t="str">
        <f t="shared" si="4"/>
        <v>('DHL','2024-01-01','2024-01-01','12546','Territory','US',NULL,'EXPRESS WW (NON-DOC)','Non-Document','B',37,38,129.14,'Flat LB','Avnet_2024',NULL),</v>
      </c>
    </row>
    <row r="274" spans="1:18" x14ac:dyDescent="0.3">
      <c r="A274" t="s">
        <v>15</v>
      </c>
      <c r="B274" t="s">
        <v>21</v>
      </c>
      <c r="C274" t="s">
        <v>21</v>
      </c>
      <c r="D274">
        <v>12546</v>
      </c>
      <c r="E274" t="s">
        <v>531</v>
      </c>
      <c r="F274" t="s">
        <v>17</v>
      </c>
      <c r="G274" t="s">
        <v>18</v>
      </c>
      <c r="H274" t="s">
        <v>525</v>
      </c>
      <c r="I274" t="s">
        <v>19</v>
      </c>
      <c r="J274" t="s">
        <v>163</v>
      </c>
      <c r="K274">
        <v>38</v>
      </c>
      <c r="L274">
        <v>39</v>
      </c>
      <c r="M274">
        <f>INDEX('Express Worldwide Territory'!$C$14:$S$170,MATCH('Rate Load ExpressWW Territory'!L274,'Express Worldwide Territory'!$B$14:$B$170,0),MATCH("Zone "&amp;'Rate Load ExpressWW Territory'!J274,'Express Worldwide Territory'!$C$13:$S$13,0))*1</f>
        <v>132.54</v>
      </c>
      <c r="N274" t="s">
        <v>162</v>
      </c>
      <c r="O274" t="s">
        <v>23</v>
      </c>
      <c r="P274" t="s">
        <v>18</v>
      </c>
      <c r="R274" t="str">
        <f t="shared" si="4"/>
        <v>('DHL','2024-01-01','2024-01-01','12546','Territory','US',NULL,'EXPRESS WW (NON-DOC)','Non-Document','B',38,39,132.54,'Flat LB','Avnet_2024',NULL),</v>
      </c>
    </row>
    <row r="275" spans="1:18" x14ac:dyDescent="0.3">
      <c r="A275" t="s">
        <v>15</v>
      </c>
      <c r="B275" t="s">
        <v>21</v>
      </c>
      <c r="C275" t="s">
        <v>21</v>
      </c>
      <c r="D275">
        <v>12546</v>
      </c>
      <c r="E275" t="s">
        <v>531</v>
      </c>
      <c r="F275" t="s">
        <v>17</v>
      </c>
      <c r="G275" t="s">
        <v>18</v>
      </c>
      <c r="H275" t="s">
        <v>525</v>
      </c>
      <c r="I275" t="s">
        <v>19</v>
      </c>
      <c r="J275" t="s">
        <v>163</v>
      </c>
      <c r="K275">
        <v>39</v>
      </c>
      <c r="L275">
        <v>40</v>
      </c>
      <c r="M275">
        <f>INDEX('Express Worldwide Territory'!$C$14:$S$170,MATCH('Rate Load ExpressWW Territory'!L275,'Express Worldwide Territory'!$B$14:$B$170,0),MATCH("Zone "&amp;'Rate Load ExpressWW Territory'!J275,'Express Worldwide Territory'!$C$13:$S$13,0))*1</f>
        <v>135.94</v>
      </c>
      <c r="N275" t="s">
        <v>162</v>
      </c>
      <c r="O275" t="s">
        <v>23</v>
      </c>
      <c r="P275" t="s">
        <v>18</v>
      </c>
      <c r="R275" t="str">
        <f t="shared" si="4"/>
        <v>('DHL','2024-01-01','2024-01-01','12546','Territory','US',NULL,'EXPRESS WW (NON-DOC)','Non-Document','B',39,40,135.94,'Flat LB','Avnet_2024',NULL),</v>
      </c>
    </row>
    <row r="276" spans="1:18" x14ac:dyDescent="0.3">
      <c r="A276" t="s">
        <v>15</v>
      </c>
      <c r="B276" t="s">
        <v>21</v>
      </c>
      <c r="C276" t="s">
        <v>21</v>
      </c>
      <c r="D276">
        <v>12546</v>
      </c>
      <c r="E276" t="s">
        <v>531</v>
      </c>
      <c r="F276" t="s">
        <v>17</v>
      </c>
      <c r="G276" t="s">
        <v>18</v>
      </c>
      <c r="H276" t="s">
        <v>525</v>
      </c>
      <c r="I276" t="s">
        <v>19</v>
      </c>
      <c r="J276" t="s">
        <v>163</v>
      </c>
      <c r="K276">
        <v>40</v>
      </c>
      <c r="L276">
        <v>41</v>
      </c>
      <c r="M276">
        <f>INDEX('Express Worldwide Territory'!$C$14:$S$170,MATCH('Rate Load ExpressWW Territory'!L276,'Express Worldwide Territory'!$B$14:$B$170,0),MATCH("Zone "&amp;'Rate Load ExpressWW Territory'!J276,'Express Worldwide Territory'!$C$13:$S$13,0))*1</f>
        <v>139.34</v>
      </c>
      <c r="N276" t="s">
        <v>162</v>
      </c>
      <c r="O276" t="s">
        <v>23</v>
      </c>
      <c r="P276" t="s">
        <v>18</v>
      </c>
      <c r="R276" t="str">
        <f t="shared" si="4"/>
        <v>('DHL','2024-01-01','2024-01-01','12546','Territory','US',NULL,'EXPRESS WW (NON-DOC)','Non-Document','B',40,41,139.34,'Flat LB','Avnet_2024',NULL),</v>
      </c>
    </row>
    <row r="277" spans="1:18" x14ac:dyDescent="0.3">
      <c r="A277" t="s">
        <v>15</v>
      </c>
      <c r="B277" t="s">
        <v>21</v>
      </c>
      <c r="C277" t="s">
        <v>21</v>
      </c>
      <c r="D277">
        <v>12546</v>
      </c>
      <c r="E277" t="s">
        <v>531</v>
      </c>
      <c r="F277" t="s">
        <v>17</v>
      </c>
      <c r="G277" t="s">
        <v>18</v>
      </c>
      <c r="H277" t="s">
        <v>525</v>
      </c>
      <c r="I277" t="s">
        <v>19</v>
      </c>
      <c r="J277" t="s">
        <v>163</v>
      </c>
      <c r="K277">
        <v>41</v>
      </c>
      <c r="L277">
        <v>42</v>
      </c>
      <c r="M277">
        <f>INDEX('Express Worldwide Territory'!$C$14:$S$170,MATCH('Rate Load ExpressWW Territory'!L277,'Express Worldwide Territory'!$B$14:$B$170,0),MATCH("Zone "&amp;'Rate Load ExpressWW Territory'!J277,'Express Worldwide Territory'!$C$13:$S$13,0))*1</f>
        <v>142.74</v>
      </c>
      <c r="N277" t="s">
        <v>162</v>
      </c>
      <c r="O277" t="s">
        <v>23</v>
      </c>
      <c r="P277" t="s">
        <v>18</v>
      </c>
      <c r="R277" t="str">
        <f t="shared" si="4"/>
        <v>('DHL','2024-01-01','2024-01-01','12546','Territory','US',NULL,'EXPRESS WW (NON-DOC)','Non-Document','B',41,42,142.74,'Flat LB','Avnet_2024',NULL),</v>
      </c>
    </row>
    <row r="278" spans="1:18" x14ac:dyDescent="0.3">
      <c r="A278" t="s">
        <v>15</v>
      </c>
      <c r="B278" t="s">
        <v>21</v>
      </c>
      <c r="C278" t="s">
        <v>21</v>
      </c>
      <c r="D278">
        <v>12546</v>
      </c>
      <c r="E278" t="s">
        <v>531</v>
      </c>
      <c r="F278" t="s">
        <v>17</v>
      </c>
      <c r="G278" t="s">
        <v>18</v>
      </c>
      <c r="H278" t="s">
        <v>525</v>
      </c>
      <c r="I278" t="s">
        <v>19</v>
      </c>
      <c r="J278" t="s">
        <v>163</v>
      </c>
      <c r="K278">
        <v>42</v>
      </c>
      <c r="L278">
        <v>43</v>
      </c>
      <c r="M278">
        <f>INDEX('Express Worldwide Territory'!$C$14:$S$170,MATCH('Rate Load ExpressWW Territory'!L278,'Express Worldwide Territory'!$B$14:$B$170,0),MATCH("Zone "&amp;'Rate Load ExpressWW Territory'!J278,'Express Worldwide Territory'!$C$13:$S$13,0))*1</f>
        <v>146.13999999999999</v>
      </c>
      <c r="N278" t="s">
        <v>162</v>
      </c>
      <c r="O278" t="s">
        <v>23</v>
      </c>
      <c r="P278" t="s">
        <v>18</v>
      </c>
      <c r="R278" t="str">
        <f t="shared" si="4"/>
        <v>('DHL','2024-01-01','2024-01-01','12546','Territory','US',NULL,'EXPRESS WW (NON-DOC)','Non-Document','B',42,43,146.14,'Flat LB','Avnet_2024',NULL),</v>
      </c>
    </row>
    <row r="279" spans="1:18" x14ac:dyDescent="0.3">
      <c r="A279" t="s">
        <v>15</v>
      </c>
      <c r="B279" t="s">
        <v>21</v>
      </c>
      <c r="C279" t="s">
        <v>21</v>
      </c>
      <c r="D279">
        <v>12546</v>
      </c>
      <c r="E279" t="s">
        <v>531</v>
      </c>
      <c r="F279" t="s">
        <v>17</v>
      </c>
      <c r="G279" t="s">
        <v>18</v>
      </c>
      <c r="H279" t="s">
        <v>525</v>
      </c>
      <c r="I279" t="s">
        <v>19</v>
      </c>
      <c r="J279" t="s">
        <v>163</v>
      </c>
      <c r="K279">
        <v>43</v>
      </c>
      <c r="L279">
        <v>44</v>
      </c>
      <c r="M279">
        <f>INDEX('Express Worldwide Territory'!$C$14:$S$170,MATCH('Rate Load ExpressWW Territory'!L279,'Express Worldwide Territory'!$B$14:$B$170,0),MATCH("Zone "&amp;'Rate Load ExpressWW Territory'!J279,'Express Worldwide Territory'!$C$13:$S$13,0))*1</f>
        <v>149.54</v>
      </c>
      <c r="N279" t="s">
        <v>162</v>
      </c>
      <c r="O279" t="s">
        <v>23</v>
      </c>
      <c r="P279" t="s">
        <v>18</v>
      </c>
      <c r="R279" t="str">
        <f t="shared" si="4"/>
        <v>('DHL','2024-01-01','2024-01-01','12546','Territory','US',NULL,'EXPRESS WW (NON-DOC)','Non-Document','B',43,44,149.54,'Flat LB','Avnet_2024',NULL),</v>
      </c>
    </row>
    <row r="280" spans="1:18" x14ac:dyDescent="0.3">
      <c r="A280" t="s">
        <v>15</v>
      </c>
      <c r="B280" t="s">
        <v>21</v>
      </c>
      <c r="C280" t="s">
        <v>21</v>
      </c>
      <c r="D280">
        <v>12546</v>
      </c>
      <c r="E280" t="s">
        <v>531</v>
      </c>
      <c r="F280" t="s">
        <v>17</v>
      </c>
      <c r="G280" t="s">
        <v>18</v>
      </c>
      <c r="H280" t="s">
        <v>525</v>
      </c>
      <c r="I280" t="s">
        <v>19</v>
      </c>
      <c r="J280" t="s">
        <v>163</v>
      </c>
      <c r="K280">
        <v>44</v>
      </c>
      <c r="L280">
        <v>45</v>
      </c>
      <c r="M280">
        <f>INDEX('Express Worldwide Territory'!$C$14:$S$170,MATCH('Rate Load ExpressWW Territory'!L280,'Express Worldwide Territory'!$B$14:$B$170,0),MATCH("Zone "&amp;'Rate Load ExpressWW Territory'!J280,'Express Worldwide Territory'!$C$13:$S$13,0))*1</f>
        <v>152.94</v>
      </c>
      <c r="N280" t="s">
        <v>162</v>
      </c>
      <c r="O280" t="s">
        <v>23</v>
      </c>
      <c r="P280" t="s">
        <v>18</v>
      </c>
      <c r="R280" t="str">
        <f t="shared" si="4"/>
        <v>('DHL','2024-01-01','2024-01-01','12546','Territory','US',NULL,'EXPRESS WW (NON-DOC)','Non-Document','B',44,45,152.94,'Flat LB','Avnet_2024',NULL),</v>
      </c>
    </row>
    <row r="281" spans="1:18" x14ac:dyDescent="0.3">
      <c r="A281" t="s">
        <v>15</v>
      </c>
      <c r="B281" t="s">
        <v>21</v>
      </c>
      <c r="C281" t="s">
        <v>21</v>
      </c>
      <c r="D281">
        <v>12546</v>
      </c>
      <c r="E281" t="s">
        <v>531</v>
      </c>
      <c r="F281" t="s">
        <v>17</v>
      </c>
      <c r="G281" t="s">
        <v>18</v>
      </c>
      <c r="H281" t="s">
        <v>525</v>
      </c>
      <c r="I281" t="s">
        <v>19</v>
      </c>
      <c r="J281" t="s">
        <v>163</v>
      </c>
      <c r="K281">
        <v>45</v>
      </c>
      <c r="L281">
        <v>46</v>
      </c>
      <c r="M281">
        <f>INDEX('Express Worldwide Territory'!$C$14:$S$170,MATCH('Rate Load ExpressWW Territory'!L281,'Express Worldwide Territory'!$B$14:$B$170,0),MATCH("Zone "&amp;'Rate Load ExpressWW Territory'!J281,'Express Worldwide Territory'!$C$13:$S$13,0))*1</f>
        <v>156.34</v>
      </c>
      <c r="N281" t="s">
        <v>162</v>
      </c>
      <c r="O281" t="s">
        <v>23</v>
      </c>
      <c r="P281" t="s">
        <v>18</v>
      </c>
      <c r="R281" t="str">
        <f t="shared" si="4"/>
        <v>('DHL','2024-01-01','2024-01-01','12546','Territory','US',NULL,'EXPRESS WW (NON-DOC)','Non-Document','B',45,46,156.34,'Flat LB','Avnet_2024',NULL),</v>
      </c>
    </row>
    <row r="282" spans="1:18" x14ac:dyDescent="0.3">
      <c r="A282" t="s">
        <v>15</v>
      </c>
      <c r="B282" t="s">
        <v>21</v>
      </c>
      <c r="C282" t="s">
        <v>21</v>
      </c>
      <c r="D282">
        <v>12546</v>
      </c>
      <c r="E282" t="s">
        <v>531</v>
      </c>
      <c r="F282" t="s">
        <v>17</v>
      </c>
      <c r="G282" t="s">
        <v>18</v>
      </c>
      <c r="H282" t="s">
        <v>525</v>
      </c>
      <c r="I282" t="s">
        <v>19</v>
      </c>
      <c r="J282" t="s">
        <v>163</v>
      </c>
      <c r="K282">
        <v>46</v>
      </c>
      <c r="L282">
        <v>47</v>
      </c>
      <c r="M282">
        <f>INDEX('Express Worldwide Territory'!$C$14:$S$170,MATCH('Rate Load ExpressWW Territory'!L282,'Express Worldwide Territory'!$B$14:$B$170,0),MATCH("Zone "&amp;'Rate Load ExpressWW Territory'!J282,'Express Worldwide Territory'!$C$13:$S$13,0))*1</f>
        <v>159.74</v>
      </c>
      <c r="N282" t="s">
        <v>162</v>
      </c>
      <c r="O282" t="s">
        <v>23</v>
      </c>
      <c r="P282" t="s">
        <v>18</v>
      </c>
      <c r="R282" t="str">
        <f t="shared" si="4"/>
        <v>('DHL','2024-01-01','2024-01-01','12546','Territory','US',NULL,'EXPRESS WW (NON-DOC)','Non-Document','B',46,47,159.74,'Flat LB','Avnet_2024',NULL),</v>
      </c>
    </row>
    <row r="283" spans="1:18" x14ac:dyDescent="0.3">
      <c r="A283" t="s">
        <v>15</v>
      </c>
      <c r="B283" t="s">
        <v>21</v>
      </c>
      <c r="C283" t="s">
        <v>21</v>
      </c>
      <c r="D283">
        <v>12546</v>
      </c>
      <c r="E283" t="s">
        <v>531</v>
      </c>
      <c r="F283" t="s">
        <v>17</v>
      </c>
      <c r="G283" t="s">
        <v>18</v>
      </c>
      <c r="H283" t="s">
        <v>525</v>
      </c>
      <c r="I283" t="s">
        <v>19</v>
      </c>
      <c r="J283" t="s">
        <v>163</v>
      </c>
      <c r="K283">
        <v>47</v>
      </c>
      <c r="L283">
        <v>48</v>
      </c>
      <c r="M283">
        <f>INDEX('Express Worldwide Territory'!$C$14:$S$170,MATCH('Rate Load ExpressWW Territory'!L283,'Express Worldwide Territory'!$B$14:$B$170,0),MATCH("Zone "&amp;'Rate Load ExpressWW Territory'!J283,'Express Worldwide Territory'!$C$13:$S$13,0))*1</f>
        <v>163.13999999999999</v>
      </c>
      <c r="N283" t="s">
        <v>162</v>
      </c>
      <c r="O283" t="s">
        <v>23</v>
      </c>
      <c r="P283" t="s">
        <v>18</v>
      </c>
      <c r="R283" t="str">
        <f t="shared" si="4"/>
        <v>('DHL','2024-01-01','2024-01-01','12546','Territory','US',NULL,'EXPRESS WW (NON-DOC)','Non-Document','B',47,48,163.14,'Flat LB','Avnet_2024',NULL),</v>
      </c>
    </row>
    <row r="284" spans="1:18" x14ac:dyDescent="0.3">
      <c r="A284" t="s">
        <v>15</v>
      </c>
      <c r="B284" t="s">
        <v>21</v>
      </c>
      <c r="C284" t="s">
        <v>21</v>
      </c>
      <c r="D284">
        <v>12546</v>
      </c>
      <c r="E284" t="s">
        <v>531</v>
      </c>
      <c r="F284" t="s">
        <v>17</v>
      </c>
      <c r="G284" t="s">
        <v>18</v>
      </c>
      <c r="H284" t="s">
        <v>525</v>
      </c>
      <c r="I284" t="s">
        <v>19</v>
      </c>
      <c r="J284" t="s">
        <v>163</v>
      </c>
      <c r="K284">
        <v>48</v>
      </c>
      <c r="L284">
        <v>49</v>
      </c>
      <c r="M284">
        <f>INDEX('Express Worldwide Territory'!$C$14:$S$170,MATCH('Rate Load ExpressWW Territory'!L284,'Express Worldwide Territory'!$B$14:$B$170,0),MATCH("Zone "&amp;'Rate Load ExpressWW Territory'!J284,'Express Worldwide Territory'!$C$13:$S$13,0))*1</f>
        <v>166.54</v>
      </c>
      <c r="N284" t="s">
        <v>162</v>
      </c>
      <c r="O284" t="s">
        <v>23</v>
      </c>
      <c r="P284" t="s">
        <v>18</v>
      </c>
      <c r="R284" t="str">
        <f t="shared" si="4"/>
        <v>('DHL','2024-01-01','2024-01-01','12546','Territory','US',NULL,'EXPRESS WW (NON-DOC)','Non-Document','B',48,49,166.54,'Flat LB','Avnet_2024',NULL),</v>
      </c>
    </row>
    <row r="285" spans="1:18" x14ac:dyDescent="0.3">
      <c r="A285" t="s">
        <v>15</v>
      </c>
      <c r="B285" t="s">
        <v>21</v>
      </c>
      <c r="C285" t="s">
        <v>21</v>
      </c>
      <c r="D285">
        <v>12546</v>
      </c>
      <c r="E285" t="s">
        <v>531</v>
      </c>
      <c r="F285" t="s">
        <v>17</v>
      </c>
      <c r="G285" t="s">
        <v>18</v>
      </c>
      <c r="H285" t="s">
        <v>525</v>
      </c>
      <c r="I285" t="s">
        <v>19</v>
      </c>
      <c r="J285" t="s">
        <v>163</v>
      </c>
      <c r="K285">
        <v>49</v>
      </c>
      <c r="L285">
        <v>50</v>
      </c>
      <c r="M285">
        <f>INDEX('Express Worldwide Territory'!$C$14:$S$170,MATCH('Rate Load ExpressWW Territory'!L285,'Express Worldwide Territory'!$B$14:$B$170,0),MATCH("Zone "&amp;'Rate Load ExpressWW Territory'!J285,'Express Worldwide Territory'!$C$13:$S$13,0))*1</f>
        <v>169.94</v>
      </c>
      <c r="N285" t="s">
        <v>162</v>
      </c>
      <c r="O285" t="s">
        <v>23</v>
      </c>
      <c r="P285" t="s">
        <v>18</v>
      </c>
      <c r="R285" t="str">
        <f t="shared" si="4"/>
        <v>('DHL','2024-01-01','2024-01-01','12546','Territory','US',NULL,'EXPRESS WW (NON-DOC)','Non-Document','B',49,50,169.94,'Flat LB','Avnet_2024',NULL),</v>
      </c>
    </row>
    <row r="286" spans="1:18" x14ac:dyDescent="0.3">
      <c r="A286" t="s">
        <v>15</v>
      </c>
      <c r="B286" t="s">
        <v>21</v>
      </c>
      <c r="C286" t="s">
        <v>21</v>
      </c>
      <c r="D286">
        <v>12546</v>
      </c>
      <c r="E286" t="s">
        <v>531</v>
      </c>
      <c r="F286" t="s">
        <v>17</v>
      </c>
      <c r="G286" t="s">
        <v>18</v>
      </c>
      <c r="H286" t="s">
        <v>525</v>
      </c>
      <c r="I286" t="s">
        <v>19</v>
      </c>
      <c r="J286" t="s">
        <v>163</v>
      </c>
      <c r="K286">
        <v>50</v>
      </c>
      <c r="L286">
        <v>51</v>
      </c>
      <c r="M286">
        <f>INDEX('Express Worldwide Territory'!$C$14:$S$170,MATCH('Rate Load ExpressWW Territory'!L286,'Express Worldwide Territory'!$B$14:$B$170,0),MATCH("Zone "&amp;'Rate Load ExpressWW Territory'!J286,'Express Worldwide Territory'!$C$13:$S$13,0))*1</f>
        <v>173.34</v>
      </c>
      <c r="N286" t="s">
        <v>162</v>
      </c>
      <c r="O286" t="s">
        <v>23</v>
      </c>
      <c r="P286" t="s">
        <v>18</v>
      </c>
      <c r="R286" t="str">
        <f t="shared" si="4"/>
        <v>('DHL','2024-01-01','2024-01-01','12546','Territory','US',NULL,'EXPRESS WW (NON-DOC)','Non-Document','B',50,51,173.34,'Flat LB','Avnet_2024',NULL),</v>
      </c>
    </row>
    <row r="287" spans="1:18" x14ac:dyDescent="0.3">
      <c r="A287" t="s">
        <v>15</v>
      </c>
      <c r="B287" t="s">
        <v>21</v>
      </c>
      <c r="C287" t="s">
        <v>21</v>
      </c>
      <c r="D287">
        <v>12546</v>
      </c>
      <c r="E287" t="s">
        <v>531</v>
      </c>
      <c r="F287" t="s">
        <v>17</v>
      </c>
      <c r="G287" t="s">
        <v>18</v>
      </c>
      <c r="H287" t="s">
        <v>525</v>
      </c>
      <c r="I287" t="s">
        <v>19</v>
      </c>
      <c r="J287" t="s">
        <v>163</v>
      </c>
      <c r="K287">
        <v>51</v>
      </c>
      <c r="L287">
        <v>52</v>
      </c>
      <c r="M287">
        <f>INDEX('Express Worldwide Territory'!$C$14:$S$170,MATCH('Rate Load ExpressWW Territory'!L287,'Express Worldwide Territory'!$B$14:$B$170,0),MATCH("Zone "&amp;'Rate Load ExpressWW Territory'!J287,'Express Worldwide Territory'!$C$13:$S$13,0))*1</f>
        <v>176.74</v>
      </c>
      <c r="N287" t="s">
        <v>162</v>
      </c>
      <c r="O287" t="s">
        <v>23</v>
      </c>
      <c r="P287" t="s">
        <v>18</v>
      </c>
      <c r="R287" t="str">
        <f t="shared" si="4"/>
        <v>('DHL','2024-01-01','2024-01-01','12546','Territory','US',NULL,'EXPRESS WW (NON-DOC)','Non-Document','B',51,52,176.74,'Flat LB','Avnet_2024',NULL),</v>
      </c>
    </row>
    <row r="288" spans="1:18" x14ac:dyDescent="0.3">
      <c r="A288" t="s">
        <v>15</v>
      </c>
      <c r="B288" t="s">
        <v>21</v>
      </c>
      <c r="C288" t="s">
        <v>21</v>
      </c>
      <c r="D288">
        <v>12546</v>
      </c>
      <c r="E288" t="s">
        <v>531</v>
      </c>
      <c r="F288" t="s">
        <v>17</v>
      </c>
      <c r="G288" t="s">
        <v>18</v>
      </c>
      <c r="H288" t="s">
        <v>525</v>
      </c>
      <c r="I288" t="s">
        <v>19</v>
      </c>
      <c r="J288" t="s">
        <v>163</v>
      </c>
      <c r="K288">
        <v>52</v>
      </c>
      <c r="L288">
        <v>53</v>
      </c>
      <c r="M288">
        <f>INDEX('Express Worldwide Territory'!$C$14:$S$170,MATCH('Rate Load ExpressWW Territory'!L288,'Express Worldwide Territory'!$B$14:$B$170,0),MATCH("Zone "&amp;'Rate Load ExpressWW Territory'!J288,'Express Worldwide Territory'!$C$13:$S$13,0))*1</f>
        <v>180.14</v>
      </c>
      <c r="N288" t="s">
        <v>162</v>
      </c>
      <c r="O288" t="s">
        <v>23</v>
      </c>
      <c r="P288" t="s">
        <v>18</v>
      </c>
      <c r="R288" t="str">
        <f t="shared" si="4"/>
        <v>('DHL','2024-01-01','2024-01-01','12546','Territory','US',NULL,'EXPRESS WW (NON-DOC)','Non-Document','B',52,53,180.14,'Flat LB','Avnet_2024',NULL),</v>
      </c>
    </row>
    <row r="289" spans="1:18" x14ac:dyDescent="0.3">
      <c r="A289" t="s">
        <v>15</v>
      </c>
      <c r="B289" t="s">
        <v>21</v>
      </c>
      <c r="C289" t="s">
        <v>21</v>
      </c>
      <c r="D289">
        <v>12546</v>
      </c>
      <c r="E289" t="s">
        <v>531</v>
      </c>
      <c r="F289" t="s">
        <v>17</v>
      </c>
      <c r="G289" t="s">
        <v>18</v>
      </c>
      <c r="H289" t="s">
        <v>525</v>
      </c>
      <c r="I289" t="s">
        <v>19</v>
      </c>
      <c r="J289" t="s">
        <v>163</v>
      </c>
      <c r="K289">
        <v>53</v>
      </c>
      <c r="L289">
        <v>54</v>
      </c>
      <c r="M289">
        <f>INDEX('Express Worldwide Territory'!$C$14:$S$170,MATCH('Rate Load ExpressWW Territory'!L289,'Express Worldwide Territory'!$B$14:$B$170,0),MATCH("Zone "&amp;'Rate Load ExpressWW Territory'!J289,'Express Worldwide Territory'!$C$13:$S$13,0))*1</f>
        <v>183.54</v>
      </c>
      <c r="N289" t="s">
        <v>162</v>
      </c>
      <c r="O289" t="s">
        <v>23</v>
      </c>
      <c r="P289" t="s">
        <v>18</v>
      </c>
      <c r="R289" t="str">
        <f t="shared" si="4"/>
        <v>('DHL','2024-01-01','2024-01-01','12546','Territory','US',NULL,'EXPRESS WW (NON-DOC)','Non-Document','B',53,54,183.54,'Flat LB','Avnet_2024',NULL),</v>
      </c>
    </row>
    <row r="290" spans="1:18" x14ac:dyDescent="0.3">
      <c r="A290" t="s">
        <v>15</v>
      </c>
      <c r="B290" t="s">
        <v>21</v>
      </c>
      <c r="C290" t="s">
        <v>21</v>
      </c>
      <c r="D290">
        <v>12546</v>
      </c>
      <c r="E290" t="s">
        <v>531</v>
      </c>
      <c r="F290" t="s">
        <v>17</v>
      </c>
      <c r="G290" t="s">
        <v>18</v>
      </c>
      <c r="H290" t="s">
        <v>525</v>
      </c>
      <c r="I290" t="s">
        <v>19</v>
      </c>
      <c r="J290" t="s">
        <v>163</v>
      </c>
      <c r="K290">
        <v>54</v>
      </c>
      <c r="L290">
        <v>55</v>
      </c>
      <c r="M290">
        <f>INDEX('Express Worldwide Territory'!$C$14:$S$170,MATCH('Rate Load ExpressWW Territory'!L290,'Express Worldwide Territory'!$B$14:$B$170,0),MATCH("Zone "&amp;'Rate Load ExpressWW Territory'!J290,'Express Worldwide Territory'!$C$13:$S$13,0))*1</f>
        <v>186.94</v>
      </c>
      <c r="N290" t="s">
        <v>162</v>
      </c>
      <c r="O290" t="s">
        <v>23</v>
      </c>
      <c r="P290" t="s">
        <v>18</v>
      </c>
      <c r="R290" t="str">
        <f t="shared" si="4"/>
        <v>('DHL','2024-01-01','2024-01-01','12546','Territory','US',NULL,'EXPRESS WW (NON-DOC)','Non-Document','B',54,55,186.94,'Flat LB','Avnet_2024',NULL),</v>
      </c>
    </row>
    <row r="291" spans="1:18" x14ac:dyDescent="0.3">
      <c r="A291" t="s">
        <v>15</v>
      </c>
      <c r="B291" t="s">
        <v>21</v>
      </c>
      <c r="C291" t="s">
        <v>21</v>
      </c>
      <c r="D291">
        <v>12546</v>
      </c>
      <c r="E291" t="s">
        <v>531</v>
      </c>
      <c r="F291" t="s">
        <v>17</v>
      </c>
      <c r="G291" t="s">
        <v>18</v>
      </c>
      <c r="H291" t="s">
        <v>525</v>
      </c>
      <c r="I291" t="s">
        <v>19</v>
      </c>
      <c r="J291" t="s">
        <v>163</v>
      </c>
      <c r="K291">
        <v>55</v>
      </c>
      <c r="L291">
        <v>56</v>
      </c>
      <c r="M291">
        <f>INDEX('Express Worldwide Territory'!$C$14:$S$170,MATCH('Rate Load ExpressWW Territory'!L291,'Express Worldwide Territory'!$B$14:$B$170,0),MATCH("Zone "&amp;'Rate Load ExpressWW Territory'!J291,'Express Worldwide Territory'!$C$13:$S$13,0))*1</f>
        <v>190.34</v>
      </c>
      <c r="N291" t="s">
        <v>162</v>
      </c>
      <c r="O291" t="s">
        <v>23</v>
      </c>
      <c r="P291" t="s">
        <v>18</v>
      </c>
      <c r="R291" t="str">
        <f t="shared" si="4"/>
        <v>('DHL','2024-01-01','2024-01-01','12546','Territory','US',NULL,'EXPRESS WW (NON-DOC)','Non-Document','B',55,56,190.34,'Flat LB','Avnet_2024',NULL),</v>
      </c>
    </row>
    <row r="292" spans="1:18" x14ac:dyDescent="0.3">
      <c r="A292" t="s">
        <v>15</v>
      </c>
      <c r="B292" t="s">
        <v>21</v>
      </c>
      <c r="C292" t="s">
        <v>21</v>
      </c>
      <c r="D292">
        <v>12546</v>
      </c>
      <c r="E292" t="s">
        <v>531</v>
      </c>
      <c r="F292" t="s">
        <v>17</v>
      </c>
      <c r="G292" t="s">
        <v>18</v>
      </c>
      <c r="H292" t="s">
        <v>525</v>
      </c>
      <c r="I292" t="s">
        <v>19</v>
      </c>
      <c r="J292" t="s">
        <v>163</v>
      </c>
      <c r="K292">
        <v>56</v>
      </c>
      <c r="L292">
        <v>57</v>
      </c>
      <c r="M292">
        <f>INDEX('Express Worldwide Territory'!$C$14:$S$170,MATCH('Rate Load ExpressWW Territory'!L292,'Express Worldwide Territory'!$B$14:$B$170,0),MATCH("Zone "&amp;'Rate Load ExpressWW Territory'!J292,'Express Worldwide Territory'!$C$13:$S$13,0))*1</f>
        <v>193.74</v>
      </c>
      <c r="N292" t="s">
        <v>162</v>
      </c>
      <c r="O292" t="s">
        <v>23</v>
      </c>
      <c r="P292" t="s">
        <v>18</v>
      </c>
      <c r="R292" t="str">
        <f t="shared" si="4"/>
        <v>('DHL','2024-01-01','2024-01-01','12546','Territory','US',NULL,'EXPRESS WW (NON-DOC)','Non-Document','B',56,57,193.74,'Flat LB','Avnet_2024',NULL),</v>
      </c>
    </row>
    <row r="293" spans="1:18" x14ac:dyDescent="0.3">
      <c r="A293" t="s">
        <v>15</v>
      </c>
      <c r="B293" t="s">
        <v>21</v>
      </c>
      <c r="C293" t="s">
        <v>21</v>
      </c>
      <c r="D293">
        <v>12546</v>
      </c>
      <c r="E293" t="s">
        <v>531</v>
      </c>
      <c r="F293" t="s">
        <v>17</v>
      </c>
      <c r="G293" t="s">
        <v>18</v>
      </c>
      <c r="H293" t="s">
        <v>525</v>
      </c>
      <c r="I293" t="s">
        <v>19</v>
      </c>
      <c r="J293" t="s">
        <v>163</v>
      </c>
      <c r="K293">
        <v>57</v>
      </c>
      <c r="L293">
        <v>58</v>
      </c>
      <c r="M293">
        <f>INDEX('Express Worldwide Territory'!$C$14:$S$170,MATCH('Rate Load ExpressWW Territory'!L293,'Express Worldwide Territory'!$B$14:$B$170,0),MATCH("Zone "&amp;'Rate Load ExpressWW Territory'!J293,'Express Worldwide Territory'!$C$13:$S$13,0))*1</f>
        <v>197.14</v>
      </c>
      <c r="N293" t="s">
        <v>162</v>
      </c>
      <c r="O293" t="s">
        <v>23</v>
      </c>
      <c r="P293" t="s">
        <v>18</v>
      </c>
      <c r="R293" t="str">
        <f t="shared" si="4"/>
        <v>('DHL','2024-01-01','2024-01-01','12546','Territory','US',NULL,'EXPRESS WW (NON-DOC)','Non-Document','B',57,58,197.14,'Flat LB','Avnet_2024',NULL),</v>
      </c>
    </row>
    <row r="294" spans="1:18" x14ac:dyDescent="0.3">
      <c r="A294" t="s">
        <v>15</v>
      </c>
      <c r="B294" t="s">
        <v>21</v>
      </c>
      <c r="C294" t="s">
        <v>21</v>
      </c>
      <c r="D294">
        <v>12546</v>
      </c>
      <c r="E294" t="s">
        <v>531</v>
      </c>
      <c r="F294" t="s">
        <v>17</v>
      </c>
      <c r="G294" t="s">
        <v>18</v>
      </c>
      <c r="H294" t="s">
        <v>525</v>
      </c>
      <c r="I294" t="s">
        <v>19</v>
      </c>
      <c r="J294" t="s">
        <v>163</v>
      </c>
      <c r="K294">
        <v>58</v>
      </c>
      <c r="L294">
        <v>59</v>
      </c>
      <c r="M294">
        <f>INDEX('Express Worldwide Territory'!$C$14:$S$170,MATCH('Rate Load ExpressWW Territory'!L294,'Express Worldwide Territory'!$B$14:$B$170,0),MATCH("Zone "&amp;'Rate Load ExpressWW Territory'!J294,'Express Worldwide Territory'!$C$13:$S$13,0))*1</f>
        <v>200.54</v>
      </c>
      <c r="N294" t="s">
        <v>162</v>
      </c>
      <c r="O294" t="s">
        <v>23</v>
      </c>
      <c r="P294" t="s">
        <v>18</v>
      </c>
      <c r="R294" t="str">
        <f t="shared" si="4"/>
        <v>('DHL','2024-01-01','2024-01-01','12546','Territory','US',NULL,'EXPRESS WW (NON-DOC)','Non-Document','B',58,59,200.54,'Flat LB','Avnet_2024',NULL),</v>
      </c>
    </row>
    <row r="295" spans="1:18" x14ac:dyDescent="0.3">
      <c r="A295" t="s">
        <v>15</v>
      </c>
      <c r="B295" t="s">
        <v>21</v>
      </c>
      <c r="C295" t="s">
        <v>21</v>
      </c>
      <c r="D295">
        <v>12546</v>
      </c>
      <c r="E295" t="s">
        <v>531</v>
      </c>
      <c r="F295" t="s">
        <v>17</v>
      </c>
      <c r="G295" t="s">
        <v>18</v>
      </c>
      <c r="H295" t="s">
        <v>525</v>
      </c>
      <c r="I295" t="s">
        <v>19</v>
      </c>
      <c r="J295" t="s">
        <v>163</v>
      </c>
      <c r="K295">
        <v>59</v>
      </c>
      <c r="L295">
        <v>60</v>
      </c>
      <c r="M295">
        <f>INDEX('Express Worldwide Territory'!$C$14:$S$170,MATCH('Rate Load ExpressWW Territory'!L295,'Express Worldwide Territory'!$B$14:$B$170,0),MATCH("Zone "&amp;'Rate Load ExpressWW Territory'!J295,'Express Worldwide Territory'!$C$13:$S$13,0))*1</f>
        <v>203.94</v>
      </c>
      <c r="N295" t="s">
        <v>162</v>
      </c>
      <c r="O295" t="s">
        <v>23</v>
      </c>
      <c r="P295" t="s">
        <v>18</v>
      </c>
      <c r="R295" t="str">
        <f t="shared" si="4"/>
        <v>('DHL','2024-01-01','2024-01-01','12546','Territory','US',NULL,'EXPRESS WW (NON-DOC)','Non-Document','B',59,60,203.94,'Flat LB','Avnet_2024',NULL),</v>
      </c>
    </row>
    <row r="296" spans="1:18" x14ac:dyDescent="0.3">
      <c r="A296" t="s">
        <v>15</v>
      </c>
      <c r="B296" t="s">
        <v>21</v>
      </c>
      <c r="C296" t="s">
        <v>21</v>
      </c>
      <c r="D296">
        <v>12546</v>
      </c>
      <c r="E296" t="s">
        <v>531</v>
      </c>
      <c r="F296" t="s">
        <v>17</v>
      </c>
      <c r="G296" t="s">
        <v>18</v>
      </c>
      <c r="H296" t="s">
        <v>525</v>
      </c>
      <c r="I296" t="s">
        <v>19</v>
      </c>
      <c r="J296" t="s">
        <v>163</v>
      </c>
      <c r="K296">
        <v>60</v>
      </c>
      <c r="L296">
        <v>61</v>
      </c>
      <c r="M296">
        <f>INDEX('Express Worldwide Territory'!$C$14:$S$170,MATCH('Rate Load ExpressWW Territory'!L296,'Express Worldwide Territory'!$B$14:$B$170,0),MATCH("Zone "&amp;'Rate Load ExpressWW Territory'!J296,'Express Worldwide Territory'!$C$13:$S$13,0))*1</f>
        <v>207.34</v>
      </c>
      <c r="N296" t="s">
        <v>162</v>
      </c>
      <c r="O296" t="s">
        <v>23</v>
      </c>
      <c r="P296" t="s">
        <v>18</v>
      </c>
      <c r="R296" t="str">
        <f t="shared" si="4"/>
        <v>('DHL','2024-01-01','2024-01-01','12546','Territory','US',NULL,'EXPRESS WW (NON-DOC)','Non-Document','B',60,61,207.34,'Flat LB','Avnet_2024',NULL),</v>
      </c>
    </row>
    <row r="297" spans="1:18" x14ac:dyDescent="0.3">
      <c r="A297" t="s">
        <v>15</v>
      </c>
      <c r="B297" t="s">
        <v>21</v>
      </c>
      <c r="C297" t="s">
        <v>21</v>
      </c>
      <c r="D297">
        <v>12546</v>
      </c>
      <c r="E297" t="s">
        <v>531</v>
      </c>
      <c r="F297" t="s">
        <v>17</v>
      </c>
      <c r="G297" t="s">
        <v>18</v>
      </c>
      <c r="H297" t="s">
        <v>525</v>
      </c>
      <c r="I297" t="s">
        <v>19</v>
      </c>
      <c r="J297" t="s">
        <v>163</v>
      </c>
      <c r="K297">
        <v>61</v>
      </c>
      <c r="L297">
        <v>62</v>
      </c>
      <c r="M297">
        <f>INDEX('Express Worldwide Territory'!$C$14:$S$170,MATCH('Rate Load ExpressWW Territory'!L297,'Express Worldwide Territory'!$B$14:$B$170,0),MATCH("Zone "&amp;'Rate Load ExpressWW Territory'!J297,'Express Worldwide Territory'!$C$13:$S$13,0))*1</f>
        <v>210.74</v>
      </c>
      <c r="N297" t="s">
        <v>162</v>
      </c>
      <c r="O297" t="s">
        <v>23</v>
      </c>
      <c r="P297" t="s">
        <v>18</v>
      </c>
      <c r="R297" t="str">
        <f t="shared" si="4"/>
        <v>('DHL','2024-01-01','2024-01-01','12546','Territory','US',NULL,'EXPRESS WW (NON-DOC)','Non-Document','B',61,62,210.74,'Flat LB','Avnet_2024',NULL),</v>
      </c>
    </row>
    <row r="298" spans="1:18" x14ac:dyDescent="0.3">
      <c r="A298" t="s">
        <v>15</v>
      </c>
      <c r="B298" t="s">
        <v>21</v>
      </c>
      <c r="C298" t="s">
        <v>21</v>
      </c>
      <c r="D298">
        <v>12546</v>
      </c>
      <c r="E298" t="s">
        <v>531</v>
      </c>
      <c r="F298" t="s">
        <v>17</v>
      </c>
      <c r="G298" t="s">
        <v>18</v>
      </c>
      <c r="H298" t="s">
        <v>525</v>
      </c>
      <c r="I298" t="s">
        <v>19</v>
      </c>
      <c r="J298" t="s">
        <v>163</v>
      </c>
      <c r="K298">
        <v>62</v>
      </c>
      <c r="L298">
        <v>63</v>
      </c>
      <c r="M298">
        <f>INDEX('Express Worldwide Territory'!$C$14:$S$170,MATCH('Rate Load ExpressWW Territory'!L298,'Express Worldwide Territory'!$B$14:$B$170,0),MATCH("Zone "&amp;'Rate Load ExpressWW Territory'!J298,'Express Worldwide Territory'!$C$13:$S$13,0))*1</f>
        <v>214.14</v>
      </c>
      <c r="N298" t="s">
        <v>162</v>
      </c>
      <c r="O298" t="s">
        <v>23</v>
      </c>
      <c r="P298" t="s">
        <v>18</v>
      </c>
      <c r="R298" t="str">
        <f t="shared" si="4"/>
        <v>('DHL','2024-01-01','2024-01-01','12546','Territory','US',NULL,'EXPRESS WW (NON-DOC)','Non-Document','B',62,63,214.14,'Flat LB','Avnet_2024',NULL),</v>
      </c>
    </row>
    <row r="299" spans="1:18" x14ac:dyDescent="0.3">
      <c r="A299" t="s">
        <v>15</v>
      </c>
      <c r="B299" t="s">
        <v>21</v>
      </c>
      <c r="C299" t="s">
        <v>21</v>
      </c>
      <c r="D299">
        <v>12546</v>
      </c>
      <c r="E299" t="s">
        <v>531</v>
      </c>
      <c r="F299" t="s">
        <v>17</v>
      </c>
      <c r="G299" t="s">
        <v>18</v>
      </c>
      <c r="H299" t="s">
        <v>525</v>
      </c>
      <c r="I299" t="s">
        <v>19</v>
      </c>
      <c r="J299" t="s">
        <v>163</v>
      </c>
      <c r="K299">
        <v>63</v>
      </c>
      <c r="L299">
        <v>64</v>
      </c>
      <c r="M299">
        <f>INDEX('Express Worldwide Territory'!$C$14:$S$170,MATCH('Rate Load ExpressWW Territory'!L299,'Express Worldwide Territory'!$B$14:$B$170,0),MATCH("Zone "&amp;'Rate Load ExpressWW Territory'!J299,'Express Worldwide Territory'!$C$13:$S$13,0))*1</f>
        <v>217.54</v>
      </c>
      <c r="N299" t="s">
        <v>162</v>
      </c>
      <c r="O299" t="s">
        <v>23</v>
      </c>
      <c r="P299" t="s">
        <v>18</v>
      </c>
      <c r="R299" t="str">
        <f t="shared" si="4"/>
        <v>('DHL','2024-01-01','2024-01-01','12546','Territory','US',NULL,'EXPRESS WW (NON-DOC)','Non-Document','B',63,64,217.54,'Flat LB','Avnet_2024',NULL),</v>
      </c>
    </row>
    <row r="300" spans="1:18" x14ac:dyDescent="0.3">
      <c r="A300" t="s">
        <v>15</v>
      </c>
      <c r="B300" t="s">
        <v>21</v>
      </c>
      <c r="C300" t="s">
        <v>21</v>
      </c>
      <c r="D300">
        <v>12546</v>
      </c>
      <c r="E300" t="s">
        <v>531</v>
      </c>
      <c r="F300" t="s">
        <v>17</v>
      </c>
      <c r="G300" t="s">
        <v>18</v>
      </c>
      <c r="H300" t="s">
        <v>525</v>
      </c>
      <c r="I300" t="s">
        <v>19</v>
      </c>
      <c r="J300" t="s">
        <v>163</v>
      </c>
      <c r="K300">
        <v>64</v>
      </c>
      <c r="L300">
        <v>65</v>
      </c>
      <c r="M300">
        <f>INDEX('Express Worldwide Territory'!$C$14:$S$170,MATCH('Rate Load ExpressWW Territory'!L300,'Express Worldwide Territory'!$B$14:$B$170,0),MATCH("Zone "&amp;'Rate Load ExpressWW Territory'!J300,'Express Worldwide Territory'!$C$13:$S$13,0))*1</f>
        <v>220.94</v>
      </c>
      <c r="N300" t="s">
        <v>162</v>
      </c>
      <c r="O300" t="s">
        <v>23</v>
      </c>
      <c r="P300" t="s">
        <v>18</v>
      </c>
      <c r="R300" t="str">
        <f t="shared" si="4"/>
        <v>('DHL','2024-01-01','2024-01-01','12546','Territory','US',NULL,'EXPRESS WW (NON-DOC)','Non-Document','B',64,65,220.94,'Flat LB','Avnet_2024',NULL),</v>
      </c>
    </row>
    <row r="301" spans="1:18" x14ac:dyDescent="0.3">
      <c r="A301" t="s">
        <v>15</v>
      </c>
      <c r="B301" t="s">
        <v>21</v>
      </c>
      <c r="C301" t="s">
        <v>21</v>
      </c>
      <c r="D301">
        <v>12546</v>
      </c>
      <c r="E301" t="s">
        <v>531</v>
      </c>
      <c r="F301" t="s">
        <v>17</v>
      </c>
      <c r="G301" t="s">
        <v>18</v>
      </c>
      <c r="H301" t="s">
        <v>525</v>
      </c>
      <c r="I301" t="s">
        <v>19</v>
      </c>
      <c r="J301" t="s">
        <v>163</v>
      </c>
      <c r="K301">
        <v>65</v>
      </c>
      <c r="L301">
        <v>66</v>
      </c>
      <c r="M301">
        <f>INDEX('Express Worldwide Territory'!$C$14:$S$170,MATCH('Rate Load ExpressWW Territory'!L301,'Express Worldwide Territory'!$B$14:$B$170,0),MATCH("Zone "&amp;'Rate Load ExpressWW Territory'!J301,'Express Worldwide Territory'!$C$13:$S$13,0))*1</f>
        <v>224.34</v>
      </c>
      <c r="N301" t="s">
        <v>162</v>
      </c>
      <c r="O301" t="s">
        <v>23</v>
      </c>
      <c r="P301" t="s">
        <v>18</v>
      </c>
      <c r="R301" t="str">
        <f t="shared" si="4"/>
        <v>('DHL','2024-01-01','2024-01-01','12546','Territory','US',NULL,'EXPRESS WW (NON-DOC)','Non-Document','B',65,66,224.34,'Flat LB','Avnet_2024',NULL),</v>
      </c>
    </row>
    <row r="302" spans="1:18" x14ac:dyDescent="0.3">
      <c r="A302" t="s">
        <v>15</v>
      </c>
      <c r="B302" t="s">
        <v>21</v>
      </c>
      <c r="C302" t="s">
        <v>21</v>
      </c>
      <c r="D302">
        <v>12546</v>
      </c>
      <c r="E302" t="s">
        <v>531</v>
      </c>
      <c r="F302" t="s">
        <v>17</v>
      </c>
      <c r="G302" t="s">
        <v>18</v>
      </c>
      <c r="H302" t="s">
        <v>525</v>
      </c>
      <c r="I302" t="s">
        <v>19</v>
      </c>
      <c r="J302" t="s">
        <v>163</v>
      </c>
      <c r="K302">
        <v>66</v>
      </c>
      <c r="L302">
        <v>67</v>
      </c>
      <c r="M302">
        <f>INDEX('Express Worldwide Territory'!$C$14:$S$170,MATCH('Rate Load ExpressWW Territory'!L302,'Express Worldwide Territory'!$B$14:$B$170,0),MATCH("Zone "&amp;'Rate Load ExpressWW Territory'!J302,'Express Worldwide Territory'!$C$13:$S$13,0))*1</f>
        <v>227.74</v>
      </c>
      <c r="N302" t="s">
        <v>162</v>
      </c>
      <c r="O302" t="s">
        <v>23</v>
      </c>
      <c r="P302" t="s">
        <v>18</v>
      </c>
      <c r="R302" t="str">
        <f t="shared" si="4"/>
        <v>('DHL','2024-01-01','2024-01-01','12546','Territory','US',NULL,'EXPRESS WW (NON-DOC)','Non-Document','B',66,67,227.74,'Flat LB','Avnet_2024',NULL),</v>
      </c>
    </row>
    <row r="303" spans="1:18" x14ac:dyDescent="0.3">
      <c r="A303" t="s">
        <v>15</v>
      </c>
      <c r="B303" t="s">
        <v>21</v>
      </c>
      <c r="C303" t="s">
        <v>21</v>
      </c>
      <c r="D303">
        <v>12546</v>
      </c>
      <c r="E303" t="s">
        <v>531</v>
      </c>
      <c r="F303" t="s">
        <v>17</v>
      </c>
      <c r="G303" t="s">
        <v>18</v>
      </c>
      <c r="H303" t="s">
        <v>525</v>
      </c>
      <c r="I303" t="s">
        <v>19</v>
      </c>
      <c r="J303" t="s">
        <v>163</v>
      </c>
      <c r="K303">
        <v>67</v>
      </c>
      <c r="L303">
        <v>68</v>
      </c>
      <c r="M303">
        <f>INDEX('Express Worldwide Territory'!$C$14:$S$170,MATCH('Rate Load ExpressWW Territory'!L303,'Express Worldwide Territory'!$B$14:$B$170,0),MATCH("Zone "&amp;'Rate Load ExpressWW Territory'!J303,'Express Worldwide Territory'!$C$13:$S$13,0))*1</f>
        <v>231.14</v>
      </c>
      <c r="N303" t="s">
        <v>162</v>
      </c>
      <c r="O303" t="s">
        <v>23</v>
      </c>
      <c r="P303" t="s">
        <v>18</v>
      </c>
      <c r="R303" t="str">
        <f t="shared" si="4"/>
        <v>('DHL','2024-01-01','2024-01-01','12546','Territory','US',NULL,'EXPRESS WW (NON-DOC)','Non-Document','B',67,68,231.14,'Flat LB','Avnet_2024',NULL),</v>
      </c>
    </row>
    <row r="304" spans="1:18" x14ac:dyDescent="0.3">
      <c r="A304" t="s">
        <v>15</v>
      </c>
      <c r="B304" t="s">
        <v>21</v>
      </c>
      <c r="C304" t="s">
        <v>21</v>
      </c>
      <c r="D304">
        <v>12546</v>
      </c>
      <c r="E304" t="s">
        <v>531</v>
      </c>
      <c r="F304" t="s">
        <v>17</v>
      </c>
      <c r="G304" t="s">
        <v>18</v>
      </c>
      <c r="H304" t="s">
        <v>525</v>
      </c>
      <c r="I304" t="s">
        <v>19</v>
      </c>
      <c r="J304" t="s">
        <v>163</v>
      </c>
      <c r="K304">
        <v>68</v>
      </c>
      <c r="L304">
        <v>69</v>
      </c>
      <c r="M304">
        <f>INDEX('Express Worldwide Territory'!$C$14:$S$170,MATCH('Rate Load ExpressWW Territory'!L304,'Express Worldwide Territory'!$B$14:$B$170,0),MATCH("Zone "&amp;'Rate Load ExpressWW Territory'!J304,'Express Worldwide Territory'!$C$13:$S$13,0))*1</f>
        <v>234.54</v>
      </c>
      <c r="N304" t="s">
        <v>162</v>
      </c>
      <c r="O304" t="s">
        <v>23</v>
      </c>
      <c r="P304" t="s">
        <v>18</v>
      </c>
      <c r="R304" t="str">
        <f t="shared" si="4"/>
        <v>('DHL','2024-01-01','2024-01-01','12546','Territory','US',NULL,'EXPRESS WW (NON-DOC)','Non-Document','B',68,69,234.54,'Flat LB','Avnet_2024',NULL),</v>
      </c>
    </row>
    <row r="305" spans="1:18" x14ac:dyDescent="0.3">
      <c r="A305" t="s">
        <v>15</v>
      </c>
      <c r="B305" t="s">
        <v>21</v>
      </c>
      <c r="C305" t="s">
        <v>21</v>
      </c>
      <c r="D305">
        <v>12546</v>
      </c>
      <c r="E305" t="s">
        <v>531</v>
      </c>
      <c r="F305" t="s">
        <v>17</v>
      </c>
      <c r="G305" t="s">
        <v>18</v>
      </c>
      <c r="H305" t="s">
        <v>525</v>
      </c>
      <c r="I305" t="s">
        <v>19</v>
      </c>
      <c r="J305" t="s">
        <v>163</v>
      </c>
      <c r="K305">
        <v>69</v>
      </c>
      <c r="L305">
        <v>70</v>
      </c>
      <c r="M305">
        <f>INDEX('Express Worldwide Territory'!$C$14:$S$170,MATCH('Rate Load ExpressWW Territory'!L305,'Express Worldwide Territory'!$B$14:$B$170,0),MATCH("Zone "&amp;'Rate Load ExpressWW Territory'!J305,'Express Worldwide Territory'!$C$13:$S$13,0))*1</f>
        <v>237.94</v>
      </c>
      <c r="N305" t="s">
        <v>162</v>
      </c>
      <c r="O305" t="s">
        <v>23</v>
      </c>
      <c r="P305" t="s">
        <v>18</v>
      </c>
      <c r="R305" t="str">
        <f t="shared" si="4"/>
        <v>('DHL','2024-01-01','2024-01-01','12546','Territory','US',NULL,'EXPRESS WW (NON-DOC)','Non-Document','B',69,70,237.94,'Flat LB','Avnet_2024',NULL),</v>
      </c>
    </row>
    <row r="306" spans="1:18" x14ac:dyDescent="0.3">
      <c r="A306" t="s">
        <v>15</v>
      </c>
      <c r="B306" t="s">
        <v>21</v>
      </c>
      <c r="C306" t="s">
        <v>21</v>
      </c>
      <c r="D306">
        <v>12546</v>
      </c>
      <c r="E306" t="s">
        <v>531</v>
      </c>
      <c r="F306" t="s">
        <v>17</v>
      </c>
      <c r="G306" t="s">
        <v>18</v>
      </c>
      <c r="H306" t="s">
        <v>525</v>
      </c>
      <c r="I306" t="s">
        <v>19</v>
      </c>
      <c r="J306" t="s">
        <v>163</v>
      </c>
      <c r="K306">
        <v>70</v>
      </c>
      <c r="L306">
        <v>71</v>
      </c>
      <c r="M306">
        <f>INDEX('Express Worldwide Territory'!$C$14:$S$170,MATCH('Rate Load ExpressWW Territory'!L306,'Express Worldwide Territory'!$B$14:$B$170,0),MATCH("Zone "&amp;'Rate Load ExpressWW Territory'!J306,'Express Worldwide Territory'!$C$13:$S$13,0))*1</f>
        <v>241.34</v>
      </c>
      <c r="N306" t="s">
        <v>162</v>
      </c>
      <c r="O306" t="s">
        <v>23</v>
      </c>
      <c r="P306" t="s">
        <v>18</v>
      </c>
      <c r="R306" t="str">
        <f t="shared" si="4"/>
        <v>('DHL','2024-01-01','2024-01-01','12546','Territory','US',NULL,'EXPRESS WW (NON-DOC)','Non-Document','B',70,71,241.34,'Flat LB','Avnet_2024',NULL),</v>
      </c>
    </row>
    <row r="307" spans="1:18" x14ac:dyDescent="0.3">
      <c r="A307" t="s">
        <v>15</v>
      </c>
      <c r="B307" t="s">
        <v>21</v>
      </c>
      <c r="C307" t="s">
        <v>21</v>
      </c>
      <c r="D307">
        <v>12546</v>
      </c>
      <c r="E307" t="s">
        <v>531</v>
      </c>
      <c r="F307" t="s">
        <v>17</v>
      </c>
      <c r="G307" t="s">
        <v>18</v>
      </c>
      <c r="H307" t="s">
        <v>525</v>
      </c>
      <c r="I307" t="s">
        <v>19</v>
      </c>
      <c r="J307" t="s">
        <v>163</v>
      </c>
      <c r="K307">
        <v>71</v>
      </c>
      <c r="L307">
        <v>72</v>
      </c>
      <c r="M307">
        <f>INDEX('Express Worldwide Territory'!$C$14:$S$170,MATCH('Rate Load ExpressWW Territory'!L307,'Express Worldwide Territory'!$B$14:$B$170,0),MATCH("Zone "&amp;'Rate Load ExpressWW Territory'!J307,'Express Worldwide Territory'!$C$13:$S$13,0))*1</f>
        <v>244.74</v>
      </c>
      <c r="N307" t="s">
        <v>162</v>
      </c>
      <c r="O307" t="s">
        <v>23</v>
      </c>
      <c r="P307" t="s">
        <v>18</v>
      </c>
      <c r="R307" t="str">
        <f t="shared" si="4"/>
        <v>('DHL','2024-01-01','2024-01-01','12546','Territory','US',NULL,'EXPRESS WW (NON-DOC)','Non-Document','B',71,72,244.74,'Flat LB','Avnet_2024',NULL),</v>
      </c>
    </row>
    <row r="308" spans="1:18" x14ac:dyDescent="0.3">
      <c r="A308" t="s">
        <v>15</v>
      </c>
      <c r="B308" t="s">
        <v>21</v>
      </c>
      <c r="C308" t="s">
        <v>21</v>
      </c>
      <c r="D308">
        <v>12546</v>
      </c>
      <c r="E308" t="s">
        <v>531</v>
      </c>
      <c r="F308" t="s">
        <v>17</v>
      </c>
      <c r="G308" t="s">
        <v>18</v>
      </c>
      <c r="H308" t="s">
        <v>525</v>
      </c>
      <c r="I308" t="s">
        <v>19</v>
      </c>
      <c r="J308" t="s">
        <v>163</v>
      </c>
      <c r="K308">
        <v>72</v>
      </c>
      <c r="L308">
        <v>73</v>
      </c>
      <c r="M308">
        <f>INDEX('Express Worldwide Territory'!$C$14:$S$170,MATCH('Rate Load ExpressWW Territory'!L308,'Express Worldwide Territory'!$B$14:$B$170,0),MATCH("Zone "&amp;'Rate Load ExpressWW Territory'!J308,'Express Worldwide Territory'!$C$13:$S$13,0))*1</f>
        <v>248.14</v>
      </c>
      <c r="N308" t="s">
        <v>162</v>
      </c>
      <c r="O308" t="s">
        <v>23</v>
      </c>
      <c r="P308" t="s">
        <v>18</v>
      </c>
      <c r="R308" t="str">
        <f t="shared" si="4"/>
        <v>('DHL','2024-01-01','2024-01-01','12546','Territory','US',NULL,'EXPRESS WW (NON-DOC)','Non-Document','B',72,73,248.14,'Flat LB','Avnet_2024',NULL),</v>
      </c>
    </row>
    <row r="309" spans="1:18" x14ac:dyDescent="0.3">
      <c r="A309" t="s">
        <v>15</v>
      </c>
      <c r="B309" t="s">
        <v>21</v>
      </c>
      <c r="C309" t="s">
        <v>21</v>
      </c>
      <c r="D309">
        <v>12546</v>
      </c>
      <c r="E309" t="s">
        <v>531</v>
      </c>
      <c r="F309" t="s">
        <v>17</v>
      </c>
      <c r="G309" t="s">
        <v>18</v>
      </c>
      <c r="H309" t="s">
        <v>525</v>
      </c>
      <c r="I309" t="s">
        <v>19</v>
      </c>
      <c r="J309" t="s">
        <v>163</v>
      </c>
      <c r="K309">
        <v>73</v>
      </c>
      <c r="L309">
        <v>74</v>
      </c>
      <c r="M309">
        <f>INDEX('Express Worldwide Territory'!$C$14:$S$170,MATCH('Rate Load ExpressWW Territory'!L309,'Express Worldwide Territory'!$B$14:$B$170,0),MATCH("Zone "&amp;'Rate Load ExpressWW Territory'!J309,'Express Worldwide Territory'!$C$13:$S$13,0))*1</f>
        <v>251.54</v>
      </c>
      <c r="N309" t="s">
        <v>162</v>
      </c>
      <c r="O309" t="s">
        <v>23</v>
      </c>
      <c r="P309" t="s">
        <v>18</v>
      </c>
      <c r="R309" t="str">
        <f t="shared" si="4"/>
        <v>('DHL','2024-01-01','2024-01-01','12546','Territory','US',NULL,'EXPRESS WW (NON-DOC)','Non-Document','B',73,74,251.54,'Flat LB','Avnet_2024',NULL),</v>
      </c>
    </row>
    <row r="310" spans="1:18" x14ac:dyDescent="0.3">
      <c r="A310" t="s">
        <v>15</v>
      </c>
      <c r="B310" t="s">
        <v>21</v>
      </c>
      <c r="C310" t="s">
        <v>21</v>
      </c>
      <c r="D310">
        <v>12546</v>
      </c>
      <c r="E310" t="s">
        <v>531</v>
      </c>
      <c r="F310" t="s">
        <v>17</v>
      </c>
      <c r="G310" t="s">
        <v>18</v>
      </c>
      <c r="H310" t="s">
        <v>525</v>
      </c>
      <c r="I310" t="s">
        <v>19</v>
      </c>
      <c r="J310" t="s">
        <v>163</v>
      </c>
      <c r="K310">
        <v>74</v>
      </c>
      <c r="L310">
        <v>75</v>
      </c>
      <c r="M310">
        <f>INDEX('Express Worldwide Territory'!$C$14:$S$170,MATCH('Rate Load ExpressWW Territory'!L310,'Express Worldwide Territory'!$B$14:$B$170,0),MATCH("Zone "&amp;'Rate Load ExpressWW Territory'!J310,'Express Worldwide Territory'!$C$13:$S$13,0))*1</f>
        <v>254.94</v>
      </c>
      <c r="N310" t="s">
        <v>162</v>
      </c>
      <c r="O310" t="s">
        <v>23</v>
      </c>
      <c r="P310" t="s">
        <v>18</v>
      </c>
      <c r="R310" t="str">
        <f t="shared" si="4"/>
        <v>('DHL','2024-01-01','2024-01-01','12546','Territory','US',NULL,'EXPRESS WW (NON-DOC)','Non-Document','B',74,75,254.94,'Flat LB','Avnet_2024',NULL),</v>
      </c>
    </row>
    <row r="311" spans="1:18" x14ac:dyDescent="0.3">
      <c r="A311" t="s">
        <v>15</v>
      </c>
      <c r="B311" t="s">
        <v>21</v>
      </c>
      <c r="C311" t="s">
        <v>21</v>
      </c>
      <c r="D311">
        <v>12546</v>
      </c>
      <c r="E311" t="s">
        <v>531</v>
      </c>
      <c r="F311" t="s">
        <v>17</v>
      </c>
      <c r="G311" t="s">
        <v>18</v>
      </c>
      <c r="H311" t="s">
        <v>525</v>
      </c>
      <c r="I311" t="s">
        <v>19</v>
      </c>
      <c r="J311" t="s">
        <v>163</v>
      </c>
      <c r="K311">
        <v>75</v>
      </c>
      <c r="L311">
        <v>76</v>
      </c>
      <c r="M311">
        <f>INDEX('Express Worldwide Territory'!$C$14:$S$170,MATCH('Rate Load ExpressWW Territory'!L311,'Express Worldwide Territory'!$B$14:$B$170,0),MATCH("Zone "&amp;'Rate Load ExpressWW Territory'!J311,'Express Worldwide Territory'!$C$13:$S$13,0))*1</f>
        <v>258.33999999999997</v>
      </c>
      <c r="N311" t="s">
        <v>162</v>
      </c>
      <c r="O311" t="s">
        <v>23</v>
      </c>
      <c r="P311" t="s">
        <v>18</v>
      </c>
      <c r="R311" t="str">
        <f t="shared" si="4"/>
        <v>('DHL','2024-01-01','2024-01-01','12546','Territory','US',NULL,'EXPRESS WW (NON-DOC)','Non-Document','B',75,76,258.34,'Flat LB','Avnet_2024',NULL),</v>
      </c>
    </row>
    <row r="312" spans="1:18" x14ac:dyDescent="0.3">
      <c r="A312" t="s">
        <v>15</v>
      </c>
      <c r="B312" t="s">
        <v>21</v>
      </c>
      <c r="C312" t="s">
        <v>21</v>
      </c>
      <c r="D312">
        <v>12546</v>
      </c>
      <c r="E312" t="s">
        <v>531</v>
      </c>
      <c r="F312" t="s">
        <v>17</v>
      </c>
      <c r="G312" t="s">
        <v>18</v>
      </c>
      <c r="H312" t="s">
        <v>525</v>
      </c>
      <c r="I312" t="s">
        <v>19</v>
      </c>
      <c r="J312" t="s">
        <v>163</v>
      </c>
      <c r="K312">
        <v>76</v>
      </c>
      <c r="L312">
        <v>77</v>
      </c>
      <c r="M312">
        <f>INDEX('Express Worldwide Territory'!$C$14:$S$170,MATCH('Rate Load ExpressWW Territory'!L312,'Express Worldwide Territory'!$B$14:$B$170,0),MATCH("Zone "&amp;'Rate Load ExpressWW Territory'!J312,'Express Worldwide Territory'!$C$13:$S$13,0))*1</f>
        <v>261.74</v>
      </c>
      <c r="N312" t="s">
        <v>162</v>
      </c>
      <c r="O312" t="s">
        <v>23</v>
      </c>
      <c r="P312" t="s">
        <v>18</v>
      </c>
      <c r="R312" t="str">
        <f t="shared" si="4"/>
        <v>('DHL','2024-01-01','2024-01-01','12546','Territory','US',NULL,'EXPRESS WW (NON-DOC)','Non-Document','B',76,77,261.74,'Flat LB','Avnet_2024',NULL),</v>
      </c>
    </row>
    <row r="313" spans="1:18" x14ac:dyDescent="0.3">
      <c r="A313" t="s">
        <v>15</v>
      </c>
      <c r="B313" t="s">
        <v>21</v>
      </c>
      <c r="C313" t="s">
        <v>21</v>
      </c>
      <c r="D313">
        <v>12546</v>
      </c>
      <c r="E313" t="s">
        <v>531</v>
      </c>
      <c r="F313" t="s">
        <v>17</v>
      </c>
      <c r="G313" t="s">
        <v>18</v>
      </c>
      <c r="H313" t="s">
        <v>525</v>
      </c>
      <c r="I313" t="s">
        <v>19</v>
      </c>
      <c r="J313" t="s">
        <v>163</v>
      </c>
      <c r="K313">
        <v>77</v>
      </c>
      <c r="L313">
        <v>78</v>
      </c>
      <c r="M313">
        <f>INDEX('Express Worldwide Territory'!$C$14:$S$170,MATCH('Rate Load ExpressWW Territory'!L313,'Express Worldwide Territory'!$B$14:$B$170,0),MATCH("Zone "&amp;'Rate Load ExpressWW Territory'!J313,'Express Worldwide Territory'!$C$13:$S$13,0))*1</f>
        <v>265.14</v>
      </c>
      <c r="N313" t="s">
        <v>162</v>
      </c>
      <c r="O313" t="s">
        <v>23</v>
      </c>
      <c r="P313" t="s">
        <v>18</v>
      </c>
      <c r="R313" t="str">
        <f t="shared" si="4"/>
        <v>('DHL','2024-01-01','2024-01-01','12546','Territory','US',NULL,'EXPRESS WW (NON-DOC)','Non-Document','B',77,78,265.14,'Flat LB','Avnet_2024',NULL),</v>
      </c>
    </row>
    <row r="314" spans="1:18" x14ac:dyDescent="0.3">
      <c r="A314" t="s">
        <v>15</v>
      </c>
      <c r="B314" t="s">
        <v>21</v>
      </c>
      <c r="C314" t="s">
        <v>21</v>
      </c>
      <c r="D314">
        <v>12546</v>
      </c>
      <c r="E314" t="s">
        <v>531</v>
      </c>
      <c r="F314" t="s">
        <v>17</v>
      </c>
      <c r="G314" t="s">
        <v>18</v>
      </c>
      <c r="H314" t="s">
        <v>525</v>
      </c>
      <c r="I314" t="s">
        <v>19</v>
      </c>
      <c r="J314" t="s">
        <v>163</v>
      </c>
      <c r="K314">
        <v>78</v>
      </c>
      <c r="L314">
        <v>79</v>
      </c>
      <c r="M314">
        <f>INDEX('Express Worldwide Territory'!$C$14:$S$170,MATCH('Rate Load ExpressWW Territory'!L314,'Express Worldwide Territory'!$B$14:$B$170,0),MATCH("Zone "&amp;'Rate Load ExpressWW Territory'!J314,'Express Worldwide Territory'!$C$13:$S$13,0))*1</f>
        <v>268.54000000000002</v>
      </c>
      <c r="N314" t="s">
        <v>162</v>
      </c>
      <c r="O314" t="s">
        <v>23</v>
      </c>
      <c r="P314" t="s">
        <v>18</v>
      </c>
      <c r="R314" t="str">
        <f t="shared" si="4"/>
        <v>('DHL','2024-01-01','2024-01-01','12546','Territory','US',NULL,'EXPRESS WW (NON-DOC)','Non-Document','B',78,79,268.54,'Flat LB','Avnet_2024',NULL),</v>
      </c>
    </row>
    <row r="315" spans="1:18" x14ac:dyDescent="0.3">
      <c r="A315" t="s">
        <v>15</v>
      </c>
      <c r="B315" t="s">
        <v>21</v>
      </c>
      <c r="C315" t="s">
        <v>21</v>
      </c>
      <c r="D315">
        <v>12546</v>
      </c>
      <c r="E315" t="s">
        <v>531</v>
      </c>
      <c r="F315" t="s">
        <v>17</v>
      </c>
      <c r="G315" t="s">
        <v>18</v>
      </c>
      <c r="H315" t="s">
        <v>525</v>
      </c>
      <c r="I315" t="s">
        <v>19</v>
      </c>
      <c r="J315" t="s">
        <v>163</v>
      </c>
      <c r="K315">
        <v>79</v>
      </c>
      <c r="L315">
        <v>80</v>
      </c>
      <c r="M315">
        <f>INDEX('Express Worldwide Territory'!$C$14:$S$170,MATCH('Rate Load ExpressWW Territory'!L315,'Express Worldwide Territory'!$B$14:$B$170,0),MATCH("Zone "&amp;'Rate Load ExpressWW Territory'!J315,'Express Worldwide Territory'!$C$13:$S$13,0))*1</f>
        <v>271.94</v>
      </c>
      <c r="N315" t="s">
        <v>162</v>
      </c>
      <c r="O315" t="s">
        <v>23</v>
      </c>
      <c r="P315" t="s">
        <v>18</v>
      </c>
      <c r="R315" t="str">
        <f t="shared" si="4"/>
        <v>('DHL','2024-01-01','2024-01-01','12546','Territory','US',NULL,'EXPRESS WW (NON-DOC)','Non-Document','B',79,80,271.94,'Flat LB','Avnet_2024',NULL),</v>
      </c>
    </row>
    <row r="316" spans="1:18" x14ac:dyDescent="0.3">
      <c r="A316" t="s">
        <v>15</v>
      </c>
      <c r="B316" t="s">
        <v>21</v>
      </c>
      <c r="C316" t="s">
        <v>21</v>
      </c>
      <c r="D316">
        <v>12546</v>
      </c>
      <c r="E316" t="s">
        <v>531</v>
      </c>
      <c r="F316" t="s">
        <v>17</v>
      </c>
      <c r="G316" t="s">
        <v>18</v>
      </c>
      <c r="H316" t="s">
        <v>525</v>
      </c>
      <c r="I316" t="s">
        <v>19</v>
      </c>
      <c r="J316" t="s">
        <v>163</v>
      </c>
      <c r="K316">
        <v>80</v>
      </c>
      <c r="L316">
        <v>81</v>
      </c>
      <c r="M316">
        <f>INDEX('Express Worldwide Territory'!$C$14:$S$170,MATCH('Rate Load ExpressWW Territory'!L316,'Express Worldwide Territory'!$B$14:$B$170,0),MATCH("Zone "&amp;'Rate Load ExpressWW Territory'!J316,'Express Worldwide Territory'!$C$13:$S$13,0))*1</f>
        <v>275.33999999999997</v>
      </c>
      <c r="N316" t="s">
        <v>162</v>
      </c>
      <c r="O316" t="s">
        <v>23</v>
      </c>
      <c r="P316" t="s">
        <v>18</v>
      </c>
      <c r="R316" t="str">
        <f t="shared" si="4"/>
        <v>('DHL','2024-01-01','2024-01-01','12546','Territory','US',NULL,'EXPRESS WW (NON-DOC)','Non-Document','B',80,81,275.34,'Flat LB','Avnet_2024',NULL),</v>
      </c>
    </row>
    <row r="317" spans="1:18" x14ac:dyDescent="0.3">
      <c r="A317" t="s">
        <v>15</v>
      </c>
      <c r="B317" t="s">
        <v>21</v>
      </c>
      <c r="C317" t="s">
        <v>21</v>
      </c>
      <c r="D317">
        <v>12546</v>
      </c>
      <c r="E317" t="s">
        <v>531</v>
      </c>
      <c r="F317" t="s">
        <v>17</v>
      </c>
      <c r="G317" t="s">
        <v>18</v>
      </c>
      <c r="H317" t="s">
        <v>525</v>
      </c>
      <c r="I317" t="s">
        <v>19</v>
      </c>
      <c r="J317" t="s">
        <v>163</v>
      </c>
      <c r="K317">
        <v>81</v>
      </c>
      <c r="L317">
        <v>82</v>
      </c>
      <c r="M317">
        <f>INDEX('Express Worldwide Territory'!$C$14:$S$170,MATCH('Rate Load ExpressWW Territory'!L317,'Express Worldwide Territory'!$B$14:$B$170,0),MATCH("Zone "&amp;'Rate Load ExpressWW Territory'!J317,'Express Worldwide Territory'!$C$13:$S$13,0))*1</f>
        <v>278.74</v>
      </c>
      <c r="N317" t="s">
        <v>162</v>
      </c>
      <c r="O317" t="s">
        <v>23</v>
      </c>
      <c r="P317" t="s">
        <v>18</v>
      </c>
      <c r="R317" t="str">
        <f t="shared" si="4"/>
        <v>('DHL','2024-01-01','2024-01-01','12546','Territory','US',NULL,'EXPRESS WW (NON-DOC)','Non-Document','B',81,82,278.74,'Flat LB','Avnet_2024',NULL),</v>
      </c>
    </row>
    <row r="318" spans="1:18" x14ac:dyDescent="0.3">
      <c r="A318" t="s">
        <v>15</v>
      </c>
      <c r="B318" t="s">
        <v>21</v>
      </c>
      <c r="C318" t="s">
        <v>21</v>
      </c>
      <c r="D318">
        <v>12546</v>
      </c>
      <c r="E318" t="s">
        <v>531</v>
      </c>
      <c r="F318" t="s">
        <v>17</v>
      </c>
      <c r="G318" t="s">
        <v>18</v>
      </c>
      <c r="H318" t="s">
        <v>525</v>
      </c>
      <c r="I318" t="s">
        <v>19</v>
      </c>
      <c r="J318" t="s">
        <v>163</v>
      </c>
      <c r="K318">
        <v>82</v>
      </c>
      <c r="L318">
        <v>83</v>
      </c>
      <c r="M318">
        <f>INDEX('Express Worldwide Territory'!$C$14:$S$170,MATCH('Rate Load ExpressWW Territory'!L318,'Express Worldwide Territory'!$B$14:$B$170,0),MATCH("Zone "&amp;'Rate Load ExpressWW Territory'!J318,'Express Worldwide Territory'!$C$13:$S$13,0))*1</f>
        <v>282.14</v>
      </c>
      <c r="N318" t="s">
        <v>162</v>
      </c>
      <c r="O318" t="s">
        <v>23</v>
      </c>
      <c r="P318" t="s">
        <v>18</v>
      </c>
      <c r="R318" t="str">
        <f t="shared" si="4"/>
        <v>('DHL','2024-01-01','2024-01-01','12546','Territory','US',NULL,'EXPRESS WW (NON-DOC)','Non-Document','B',82,83,282.14,'Flat LB','Avnet_2024',NULL),</v>
      </c>
    </row>
    <row r="319" spans="1:18" x14ac:dyDescent="0.3">
      <c r="A319" t="s">
        <v>15</v>
      </c>
      <c r="B319" t="s">
        <v>21</v>
      </c>
      <c r="C319" t="s">
        <v>21</v>
      </c>
      <c r="D319">
        <v>12546</v>
      </c>
      <c r="E319" t="s">
        <v>531</v>
      </c>
      <c r="F319" t="s">
        <v>17</v>
      </c>
      <c r="G319" t="s">
        <v>18</v>
      </c>
      <c r="H319" t="s">
        <v>525</v>
      </c>
      <c r="I319" t="s">
        <v>19</v>
      </c>
      <c r="J319" t="s">
        <v>163</v>
      </c>
      <c r="K319">
        <v>83</v>
      </c>
      <c r="L319">
        <v>84</v>
      </c>
      <c r="M319">
        <f>INDEX('Express Worldwide Territory'!$C$14:$S$170,MATCH('Rate Load ExpressWW Territory'!L319,'Express Worldwide Territory'!$B$14:$B$170,0),MATCH("Zone "&amp;'Rate Load ExpressWW Territory'!J319,'Express Worldwide Territory'!$C$13:$S$13,0))*1</f>
        <v>285.54000000000002</v>
      </c>
      <c r="N319" t="s">
        <v>162</v>
      </c>
      <c r="O319" t="s">
        <v>23</v>
      </c>
      <c r="P319" t="s">
        <v>18</v>
      </c>
      <c r="R319" t="str">
        <f t="shared" si="4"/>
        <v>('DHL','2024-01-01','2024-01-01','12546','Territory','US',NULL,'EXPRESS WW (NON-DOC)','Non-Document','B',83,84,285.54,'Flat LB','Avnet_2024',NULL),</v>
      </c>
    </row>
    <row r="320" spans="1:18" x14ac:dyDescent="0.3">
      <c r="A320" t="s">
        <v>15</v>
      </c>
      <c r="B320" t="s">
        <v>21</v>
      </c>
      <c r="C320" t="s">
        <v>21</v>
      </c>
      <c r="D320">
        <v>12546</v>
      </c>
      <c r="E320" t="s">
        <v>531</v>
      </c>
      <c r="F320" t="s">
        <v>17</v>
      </c>
      <c r="G320" t="s">
        <v>18</v>
      </c>
      <c r="H320" t="s">
        <v>525</v>
      </c>
      <c r="I320" t="s">
        <v>19</v>
      </c>
      <c r="J320" t="s">
        <v>163</v>
      </c>
      <c r="K320">
        <v>84</v>
      </c>
      <c r="L320">
        <v>85</v>
      </c>
      <c r="M320">
        <f>INDEX('Express Worldwide Territory'!$C$14:$S$170,MATCH('Rate Load ExpressWW Territory'!L320,'Express Worldwide Territory'!$B$14:$B$170,0),MATCH("Zone "&amp;'Rate Load ExpressWW Territory'!J320,'Express Worldwide Territory'!$C$13:$S$13,0))*1</f>
        <v>288.94</v>
      </c>
      <c r="N320" t="s">
        <v>162</v>
      </c>
      <c r="O320" t="s">
        <v>23</v>
      </c>
      <c r="P320" t="s">
        <v>18</v>
      </c>
      <c r="R320" t="str">
        <f t="shared" si="4"/>
        <v>('DHL','2024-01-01','2024-01-01','12546','Territory','US',NULL,'EXPRESS WW (NON-DOC)','Non-Document','B',84,85,288.94,'Flat LB','Avnet_2024',NULL),</v>
      </c>
    </row>
    <row r="321" spans="1:18" x14ac:dyDescent="0.3">
      <c r="A321" t="s">
        <v>15</v>
      </c>
      <c r="B321" t="s">
        <v>21</v>
      </c>
      <c r="C321" t="s">
        <v>21</v>
      </c>
      <c r="D321">
        <v>12546</v>
      </c>
      <c r="E321" t="s">
        <v>531</v>
      </c>
      <c r="F321" t="s">
        <v>17</v>
      </c>
      <c r="G321" t="s">
        <v>18</v>
      </c>
      <c r="H321" t="s">
        <v>525</v>
      </c>
      <c r="I321" t="s">
        <v>19</v>
      </c>
      <c r="J321" t="s">
        <v>163</v>
      </c>
      <c r="K321">
        <v>85</v>
      </c>
      <c r="L321">
        <v>86</v>
      </c>
      <c r="M321">
        <f>INDEX('Express Worldwide Territory'!$C$14:$S$170,MATCH('Rate Load ExpressWW Territory'!L321,'Express Worldwide Territory'!$B$14:$B$170,0),MATCH("Zone "&amp;'Rate Load ExpressWW Territory'!J321,'Express Worldwide Territory'!$C$13:$S$13,0))*1</f>
        <v>292.33999999999997</v>
      </c>
      <c r="N321" t="s">
        <v>162</v>
      </c>
      <c r="O321" t="s">
        <v>23</v>
      </c>
      <c r="P321" t="s">
        <v>18</v>
      </c>
      <c r="R321" t="str">
        <f t="shared" si="4"/>
        <v>('DHL','2024-01-01','2024-01-01','12546','Territory','US',NULL,'EXPRESS WW (NON-DOC)','Non-Document','B',85,86,292.34,'Flat LB','Avnet_2024',NULL),</v>
      </c>
    </row>
    <row r="322" spans="1:18" x14ac:dyDescent="0.3">
      <c r="A322" t="s">
        <v>15</v>
      </c>
      <c r="B322" t="s">
        <v>21</v>
      </c>
      <c r="C322" t="s">
        <v>21</v>
      </c>
      <c r="D322">
        <v>12546</v>
      </c>
      <c r="E322" t="s">
        <v>531</v>
      </c>
      <c r="F322" t="s">
        <v>17</v>
      </c>
      <c r="G322" t="s">
        <v>18</v>
      </c>
      <c r="H322" t="s">
        <v>525</v>
      </c>
      <c r="I322" t="s">
        <v>19</v>
      </c>
      <c r="J322" t="s">
        <v>163</v>
      </c>
      <c r="K322">
        <v>86</v>
      </c>
      <c r="L322">
        <v>87</v>
      </c>
      <c r="M322">
        <f>INDEX('Express Worldwide Territory'!$C$14:$S$170,MATCH('Rate Load ExpressWW Territory'!L322,'Express Worldwide Territory'!$B$14:$B$170,0),MATCH("Zone "&amp;'Rate Load ExpressWW Territory'!J322,'Express Worldwide Territory'!$C$13:$S$13,0))*1</f>
        <v>295.74</v>
      </c>
      <c r="N322" t="s">
        <v>162</v>
      </c>
      <c r="O322" t="s">
        <v>23</v>
      </c>
      <c r="P322" t="s">
        <v>18</v>
      </c>
      <c r="R322" t="str">
        <f t="shared" si="4"/>
        <v>('DHL','2024-01-01','2024-01-01','12546','Territory','US',NULL,'EXPRESS WW (NON-DOC)','Non-Document','B',86,87,295.74,'Flat LB','Avnet_2024',NULL),</v>
      </c>
    </row>
    <row r="323" spans="1:18" x14ac:dyDescent="0.3">
      <c r="A323" t="s">
        <v>15</v>
      </c>
      <c r="B323" t="s">
        <v>21</v>
      </c>
      <c r="C323" t="s">
        <v>21</v>
      </c>
      <c r="D323">
        <v>12546</v>
      </c>
      <c r="E323" t="s">
        <v>531</v>
      </c>
      <c r="F323" t="s">
        <v>17</v>
      </c>
      <c r="G323" t="s">
        <v>18</v>
      </c>
      <c r="H323" t="s">
        <v>525</v>
      </c>
      <c r="I323" t="s">
        <v>19</v>
      </c>
      <c r="J323" t="s">
        <v>163</v>
      </c>
      <c r="K323">
        <v>87</v>
      </c>
      <c r="L323">
        <v>88</v>
      </c>
      <c r="M323">
        <f>INDEX('Express Worldwide Territory'!$C$14:$S$170,MATCH('Rate Load ExpressWW Territory'!L323,'Express Worldwide Territory'!$B$14:$B$170,0),MATCH("Zone "&amp;'Rate Load ExpressWW Territory'!J323,'Express Worldwide Territory'!$C$13:$S$13,0))*1</f>
        <v>299.14</v>
      </c>
      <c r="N323" t="s">
        <v>162</v>
      </c>
      <c r="O323" t="s">
        <v>23</v>
      </c>
      <c r="P323" t="s">
        <v>18</v>
      </c>
      <c r="R323" t="str">
        <f t="shared" ref="R323:R386" si="5">SUBSTITUTE(IF(OR(ROW(A323)=2,MOD(ROW(A323),1000)=0),"insert into tnl_rating.dbo.dhl_express_rate_master values 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,",IF(OR(A324="",MOD(ROW(A324),1000)=0),"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","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,")),"'NULL'","NULL")</f>
        <v>('DHL','2024-01-01','2024-01-01','12546','Territory','US',NULL,'EXPRESS WW (NON-DOC)','Non-Document','B',87,88,299.14,'Flat LB','Avnet_2024',NULL),</v>
      </c>
    </row>
    <row r="324" spans="1:18" x14ac:dyDescent="0.3">
      <c r="A324" t="s">
        <v>15</v>
      </c>
      <c r="B324" t="s">
        <v>21</v>
      </c>
      <c r="C324" t="s">
        <v>21</v>
      </c>
      <c r="D324">
        <v>12546</v>
      </c>
      <c r="E324" t="s">
        <v>531</v>
      </c>
      <c r="F324" t="s">
        <v>17</v>
      </c>
      <c r="G324" t="s">
        <v>18</v>
      </c>
      <c r="H324" t="s">
        <v>525</v>
      </c>
      <c r="I324" t="s">
        <v>19</v>
      </c>
      <c r="J324" t="s">
        <v>163</v>
      </c>
      <c r="K324">
        <v>88</v>
      </c>
      <c r="L324">
        <v>89</v>
      </c>
      <c r="M324">
        <f>INDEX('Express Worldwide Territory'!$C$14:$S$170,MATCH('Rate Load ExpressWW Territory'!L324,'Express Worldwide Territory'!$B$14:$B$170,0),MATCH("Zone "&amp;'Rate Load ExpressWW Territory'!J324,'Express Worldwide Territory'!$C$13:$S$13,0))*1</f>
        <v>302.54000000000002</v>
      </c>
      <c r="N324" t="s">
        <v>162</v>
      </c>
      <c r="O324" t="s">
        <v>23</v>
      </c>
      <c r="P324" t="s">
        <v>18</v>
      </c>
      <c r="R324" t="str">
        <f t="shared" si="5"/>
        <v>('DHL','2024-01-01','2024-01-01','12546','Territory','US',NULL,'EXPRESS WW (NON-DOC)','Non-Document','B',88,89,302.54,'Flat LB','Avnet_2024',NULL),</v>
      </c>
    </row>
    <row r="325" spans="1:18" x14ac:dyDescent="0.3">
      <c r="A325" t="s">
        <v>15</v>
      </c>
      <c r="B325" t="s">
        <v>21</v>
      </c>
      <c r="C325" t="s">
        <v>21</v>
      </c>
      <c r="D325">
        <v>12546</v>
      </c>
      <c r="E325" t="s">
        <v>531</v>
      </c>
      <c r="F325" t="s">
        <v>17</v>
      </c>
      <c r="G325" t="s">
        <v>18</v>
      </c>
      <c r="H325" t="s">
        <v>525</v>
      </c>
      <c r="I325" t="s">
        <v>19</v>
      </c>
      <c r="J325" t="s">
        <v>163</v>
      </c>
      <c r="K325">
        <v>89</v>
      </c>
      <c r="L325">
        <v>90</v>
      </c>
      <c r="M325">
        <f>INDEX('Express Worldwide Territory'!$C$14:$S$170,MATCH('Rate Load ExpressWW Territory'!L325,'Express Worldwide Territory'!$B$14:$B$170,0),MATCH("Zone "&amp;'Rate Load ExpressWW Territory'!J325,'Express Worldwide Territory'!$C$13:$S$13,0))*1</f>
        <v>305.94</v>
      </c>
      <c r="N325" t="s">
        <v>162</v>
      </c>
      <c r="O325" t="s">
        <v>23</v>
      </c>
      <c r="P325" t="s">
        <v>18</v>
      </c>
      <c r="R325" t="str">
        <f t="shared" si="5"/>
        <v>('DHL','2024-01-01','2024-01-01','12546','Territory','US',NULL,'EXPRESS WW (NON-DOC)','Non-Document','B',89,90,305.94,'Flat LB','Avnet_2024',NULL),</v>
      </c>
    </row>
    <row r="326" spans="1:18" x14ac:dyDescent="0.3">
      <c r="A326" t="s">
        <v>15</v>
      </c>
      <c r="B326" t="s">
        <v>21</v>
      </c>
      <c r="C326" t="s">
        <v>21</v>
      </c>
      <c r="D326">
        <v>12546</v>
      </c>
      <c r="E326" t="s">
        <v>531</v>
      </c>
      <c r="F326" t="s">
        <v>17</v>
      </c>
      <c r="G326" t="s">
        <v>18</v>
      </c>
      <c r="H326" t="s">
        <v>525</v>
      </c>
      <c r="I326" t="s">
        <v>19</v>
      </c>
      <c r="J326" t="s">
        <v>163</v>
      </c>
      <c r="K326">
        <v>90</v>
      </c>
      <c r="L326">
        <v>91</v>
      </c>
      <c r="M326">
        <f>INDEX('Express Worldwide Territory'!$C$14:$S$170,MATCH('Rate Load ExpressWW Territory'!L326,'Express Worldwide Territory'!$B$14:$B$170,0),MATCH("Zone "&amp;'Rate Load ExpressWW Territory'!J326,'Express Worldwide Territory'!$C$13:$S$13,0))*1</f>
        <v>309.33999999999997</v>
      </c>
      <c r="N326" t="s">
        <v>162</v>
      </c>
      <c r="O326" t="s">
        <v>23</v>
      </c>
      <c r="P326" t="s">
        <v>18</v>
      </c>
      <c r="R326" t="str">
        <f t="shared" si="5"/>
        <v>('DHL','2024-01-01','2024-01-01','12546','Territory','US',NULL,'EXPRESS WW (NON-DOC)','Non-Document','B',90,91,309.34,'Flat LB','Avnet_2024',NULL),</v>
      </c>
    </row>
    <row r="327" spans="1:18" x14ac:dyDescent="0.3">
      <c r="A327" t="s">
        <v>15</v>
      </c>
      <c r="B327" t="s">
        <v>21</v>
      </c>
      <c r="C327" t="s">
        <v>21</v>
      </c>
      <c r="D327">
        <v>12546</v>
      </c>
      <c r="E327" t="s">
        <v>531</v>
      </c>
      <c r="F327" t="s">
        <v>17</v>
      </c>
      <c r="G327" t="s">
        <v>18</v>
      </c>
      <c r="H327" t="s">
        <v>525</v>
      </c>
      <c r="I327" t="s">
        <v>19</v>
      </c>
      <c r="J327" t="s">
        <v>163</v>
      </c>
      <c r="K327">
        <v>91</v>
      </c>
      <c r="L327">
        <v>92</v>
      </c>
      <c r="M327">
        <f>INDEX('Express Worldwide Territory'!$C$14:$S$170,MATCH('Rate Load ExpressWW Territory'!L327,'Express Worldwide Territory'!$B$14:$B$170,0),MATCH("Zone "&amp;'Rate Load ExpressWW Territory'!J327,'Express Worldwide Territory'!$C$13:$S$13,0))*1</f>
        <v>312.74</v>
      </c>
      <c r="N327" t="s">
        <v>162</v>
      </c>
      <c r="O327" t="s">
        <v>23</v>
      </c>
      <c r="P327" t="s">
        <v>18</v>
      </c>
      <c r="R327" t="str">
        <f t="shared" si="5"/>
        <v>('DHL','2024-01-01','2024-01-01','12546','Territory','US',NULL,'EXPRESS WW (NON-DOC)','Non-Document','B',91,92,312.74,'Flat LB','Avnet_2024',NULL),</v>
      </c>
    </row>
    <row r="328" spans="1:18" x14ac:dyDescent="0.3">
      <c r="A328" t="s">
        <v>15</v>
      </c>
      <c r="B328" t="s">
        <v>21</v>
      </c>
      <c r="C328" t="s">
        <v>21</v>
      </c>
      <c r="D328">
        <v>12546</v>
      </c>
      <c r="E328" t="s">
        <v>531</v>
      </c>
      <c r="F328" t="s">
        <v>17</v>
      </c>
      <c r="G328" t="s">
        <v>18</v>
      </c>
      <c r="H328" t="s">
        <v>525</v>
      </c>
      <c r="I328" t="s">
        <v>19</v>
      </c>
      <c r="J328" t="s">
        <v>163</v>
      </c>
      <c r="K328">
        <v>92</v>
      </c>
      <c r="L328">
        <v>93</v>
      </c>
      <c r="M328">
        <f>INDEX('Express Worldwide Territory'!$C$14:$S$170,MATCH('Rate Load ExpressWW Territory'!L328,'Express Worldwide Territory'!$B$14:$B$170,0),MATCH("Zone "&amp;'Rate Load ExpressWW Territory'!J328,'Express Worldwide Territory'!$C$13:$S$13,0))*1</f>
        <v>316.14</v>
      </c>
      <c r="N328" t="s">
        <v>162</v>
      </c>
      <c r="O328" t="s">
        <v>23</v>
      </c>
      <c r="P328" t="s">
        <v>18</v>
      </c>
      <c r="R328" t="str">
        <f t="shared" si="5"/>
        <v>('DHL','2024-01-01','2024-01-01','12546','Territory','US',NULL,'EXPRESS WW (NON-DOC)','Non-Document','B',92,93,316.14,'Flat LB','Avnet_2024',NULL),</v>
      </c>
    </row>
    <row r="329" spans="1:18" x14ac:dyDescent="0.3">
      <c r="A329" t="s">
        <v>15</v>
      </c>
      <c r="B329" t="s">
        <v>21</v>
      </c>
      <c r="C329" t="s">
        <v>21</v>
      </c>
      <c r="D329">
        <v>12546</v>
      </c>
      <c r="E329" t="s">
        <v>531</v>
      </c>
      <c r="F329" t="s">
        <v>17</v>
      </c>
      <c r="G329" t="s">
        <v>18</v>
      </c>
      <c r="H329" t="s">
        <v>525</v>
      </c>
      <c r="I329" t="s">
        <v>19</v>
      </c>
      <c r="J329" t="s">
        <v>163</v>
      </c>
      <c r="K329">
        <v>93</v>
      </c>
      <c r="L329">
        <v>94</v>
      </c>
      <c r="M329">
        <f>INDEX('Express Worldwide Territory'!$C$14:$S$170,MATCH('Rate Load ExpressWW Territory'!L329,'Express Worldwide Territory'!$B$14:$B$170,0),MATCH("Zone "&amp;'Rate Load ExpressWW Territory'!J329,'Express Worldwide Territory'!$C$13:$S$13,0))*1</f>
        <v>319.54000000000002</v>
      </c>
      <c r="N329" t="s">
        <v>162</v>
      </c>
      <c r="O329" t="s">
        <v>23</v>
      </c>
      <c r="P329" t="s">
        <v>18</v>
      </c>
      <c r="R329" t="str">
        <f t="shared" si="5"/>
        <v>('DHL','2024-01-01','2024-01-01','12546','Territory','US',NULL,'EXPRESS WW (NON-DOC)','Non-Document','B',93,94,319.54,'Flat LB','Avnet_2024',NULL),</v>
      </c>
    </row>
    <row r="330" spans="1:18" x14ac:dyDescent="0.3">
      <c r="A330" t="s">
        <v>15</v>
      </c>
      <c r="B330" t="s">
        <v>21</v>
      </c>
      <c r="C330" t="s">
        <v>21</v>
      </c>
      <c r="D330">
        <v>12546</v>
      </c>
      <c r="E330" t="s">
        <v>531</v>
      </c>
      <c r="F330" t="s">
        <v>17</v>
      </c>
      <c r="G330" t="s">
        <v>18</v>
      </c>
      <c r="H330" t="s">
        <v>525</v>
      </c>
      <c r="I330" t="s">
        <v>19</v>
      </c>
      <c r="J330" t="s">
        <v>163</v>
      </c>
      <c r="K330">
        <v>94</v>
      </c>
      <c r="L330">
        <v>95</v>
      </c>
      <c r="M330">
        <f>INDEX('Express Worldwide Territory'!$C$14:$S$170,MATCH('Rate Load ExpressWW Territory'!L330,'Express Worldwide Territory'!$B$14:$B$170,0),MATCH("Zone "&amp;'Rate Load ExpressWW Territory'!J330,'Express Worldwide Territory'!$C$13:$S$13,0))*1</f>
        <v>322.94</v>
      </c>
      <c r="N330" t="s">
        <v>162</v>
      </c>
      <c r="O330" t="s">
        <v>23</v>
      </c>
      <c r="P330" t="s">
        <v>18</v>
      </c>
      <c r="R330" t="str">
        <f t="shared" si="5"/>
        <v>('DHL','2024-01-01','2024-01-01','12546','Territory','US',NULL,'EXPRESS WW (NON-DOC)','Non-Document','B',94,95,322.94,'Flat LB','Avnet_2024',NULL),</v>
      </c>
    </row>
    <row r="331" spans="1:18" x14ac:dyDescent="0.3">
      <c r="A331" t="s">
        <v>15</v>
      </c>
      <c r="B331" t="s">
        <v>21</v>
      </c>
      <c r="C331" t="s">
        <v>21</v>
      </c>
      <c r="D331">
        <v>12546</v>
      </c>
      <c r="E331" t="s">
        <v>531</v>
      </c>
      <c r="F331" t="s">
        <v>17</v>
      </c>
      <c r="G331" t="s">
        <v>18</v>
      </c>
      <c r="H331" t="s">
        <v>525</v>
      </c>
      <c r="I331" t="s">
        <v>19</v>
      </c>
      <c r="J331" t="s">
        <v>163</v>
      </c>
      <c r="K331">
        <v>95</v>
      </c>
      <c r="L331">
        <v>96</v>
      </c>
      <c r="M331">
        <f>INDEX('Express Worldwide Territory'!$C$14:$S$170,MATCH('Rate Load ExpressWW Territory'!L331,'Express Worldwide Territory'!$B$14:$B$170,0),MATCH("Zone "&amp;'Rate Load ExpressWW Territory'!J331,'Express Worldwide Territory'!$C$13:$S$13,0))*1</f>
        <v>326.33999999999997</v>
      </c>
      <c r="N331" t="s">
        <v>162</v>
      </c>
      <c r="O331" t="s">
        <v>23</v>
      </c>
      <c r="P331" t="s">
        <v>18</v>
      </c>
      <c r="R331" t="str">
        <f t="shared" si="5"/>
        <v>('DHL','2024-01-01','2024-01-01','12546','Territory','US',NULL,'EXPRESS WW (NON-DOC)','Non-Document','B',95,96,326.34,'Flat LB','Avnet_2024',NULL),</v>
      </c>
    </row>
    <row r="332" spans="1:18" x14ac:dyDescent="0.3">
      <c r="A332" t="s">
        <v>15</v>
      </c>
      <c r="B332" t="s">
        <v>21</v>
      </c>
      <c r="C332" t="s">
        <v>21</v>
      </c>
      <c r="D332">
        <v>12546</v>
      </c>
      <c r="E332" t="s">
        <v>531</v>
      </c>
      <c r="F332" t="s">
        <v>17</v>
      </c>
      <c r="G332" t="s">
        <v>18</v>
      </c>
      <c r="H332" t="s">
        <v>525</v>
      </c>
      <c r="I332" t="s">
        <v>19</v>
      </c>
      <c r="J332" t="s">
        <v>163</v>
      </c>
      <c r="K332">
        <v>96</v>
      </c>
      <c r="L332">
        <v>97</v>
      </c>
      <c r="M332">
        <f>INDEX('Express Worldwide Territory'!$C$14:$S$170,MATCH('Rate Load ExpressWW Territory'!L332,'Express Worldwide Territory'!$B$14:$B$170,0),MATCH("Zone "&amp;'Rate Load ExpressWW Territory'!J332,'Express Worldwide Territory'!$C$13:$S$13,0))*1</f>
        <v>329.74</v>
      </c>
      <c r="N332" t="s">
        <v>162</v>
      </c>
      <c r="O332" t="s">
        <v>23</v>
      </c>
      <c r="P332" t="s">
        <v>18</v>
      </c>
      <c r="R332" t="str">
        <f t="shared" si="5"/>
        <v>('DHL','2024-01-01','2024-01-01','12546','Territory','US',NULL,'EXPRESS WW (NON-DOC)','Non-Document','B',96,97,329.74,'Flat LB','Avnet_2024',NULL),</v>
      </c>
    </row>
    <row r="333" spans="1:18" x14ac:dyDescent="0.3">
      <c r="A333" t="s">
        <v>15</v>
      </c>
      <c r="B333" t="s">
        <v>21</v>
      </c>
      <c r="C333" t="s">
        <v>21</v>
      </c>
      <c r="D333">
        <v>12546</v>
      </c>
      <c r="E333" t="s">
        <v>531</v>
      </c>
      <c r="F333" t="s">
        <v>17</v>
      </c>
      <c r="G333" t="s">
        <v>18</v>
      </c>
      <c r="H333" t="s">
        <v>525</v>
      </c>
      <c r="I333" t="s">
        <v>19</v>
      </c>
      <c r="J333" t="s">
        <v>163</v>
      </c>
      <c r="K333">
        <v>97</v>
      </c>
      <c r="L333">
        <v>98</v>
      </c>
      <c r="M333">
        <f>INDEX('Express Worldwide Territory'!$C$14:$S$170,MATCH('Rate Load ExpressWW Territory'!L333,'Express Worldwide Territory'!$B$14:$B$170,0),MATCH("Zone "&amp;'Rate Load ExpressWW Territory'!J333,'Express Worldwide Territory'!$C$13:$S$13,0))*1</f>
        <v>333.14</v>
      </c>
      <c r="N333" t="s">
        <v>162</v>
      </c>
      <c r="O333" t="s">
        <v>23</v>
      </c>
      <c r="P333" t="s">
        <v>18</v>
      </c>
      <c r="R333" t="str">
        <f t="shared" si="5"/>
        <v>('DHL','2024-01-01','2024-01-01','12546','Territory','US',NULL,'EXPRESS WW (NON-DOC)','Non-Document','B',97,98,333.14,'Flat LB','Avnet_2024',NULL),</v>
      </c>
    </row>
    <row r="334" spans="1:18" x14ac:dyDescent="0.3">
      <c r="A334" t="s">
        <v>15</v>
      </c>
      <c r="B334" t="s">
        <v>21</v>
      </c>
      <c r="C334" t="s">
        <v>21</v>
      </c>
      <c r="D334">
        <v>12546</v>
      </c>
      <c r="E334" t="s">
        <v>531</v>
      </c>
      <c r="F334" t="s">
        <v>17</v>
      </c>
      <c r="G334" t="s">
        <v>18</v>
      </c>
      <c r="H334" t="s">
        <v>525</v>
      </c>
      <c r="I334" t="s">
        <v>19</v>
      </c>
      <c r="J334" t="s">
        <v>163</v>
      </c>
      <c r="K334">
        <v>98</v>
      </c>
      <c r="L334">
        <v>99</v>
      </c>
      <c r="M334">
        <f>INDEX('Express Worldwide Territory'!$C$14:$S$170,MATCH('Rate Load ExpressWW Territory'!L334,'Express Worldwide Territory'!$B$14:$B$170,0),MATCH("Zone "&amp;'Rate Load ExpressWW Territory'!J334,'Express Worldwide Territory'!$C$13:$S$13,0))*1</f>
        <v>336.54</v>
      </c>
      <c r="N334" t="s">
        <v>162</v>
      </c>
      <c r="O334" t="s">
        <v>23</v>
      </c>
      <c r="P334" t="s">
        <v>18</v>
      </c>
      <c r="R334" t="str">
        <f t="shared" si="5"/>
        <v>('DHL','2024-01-01','2024-01-01','12546','Territory','US',NULL,'EXPRESS WW (NON-DOC)','Non-Document','B',98,99,336.54,'Flat LB','Avnet_2024',NULL),</v>
      </c>
    </row>
    <row r="335" spans="1:18" x14ac:dyDescent="0.3">
      <c r="A335" t="s">
        <v>15</v>
      </c>
      <c r="B335" t="s">
        <v>21</v>
      </c>
      <c r="C335" t="s">
        <v>21</v>
      </c>
      <c r="D335">
        <v>12546</v>
      </c>
      <c r="E335" t="s">
        <v>531</v>
      </c>
      <c r="F335" t="s">
        <v>17</v>
      </c>
      <c r="G335" t="s">
        <v>18</v>
      </c>
      <c r="H335" t="s">
        <v>525</v>
      </c>
      <c r="I335" t="s">
        <v>19</v>
      </c>
      <c r="J335" t="s">
        <v>163</v>
      </c>
      <c r="K335">
        <v>99</v>
      </c>
      <c r="L335">
        <v>100</v>
      </c>
      <c r="M335">
        <f>INDEX('Express Worldwide Territory'!$C$14:$S$170,MATCH('Rate Load ExpressWW Territory'!L335,'Express Worldwide Territory'!$B$14:$B$170,0),MATCH("Zone "&amp;'Rate Load ExpressWW Territory'!J335,'Express Worldwide Territory'!$C$13:$S$13,0))*1</f>
        <v>339.94</v>
      </c>
      <c r="N335" t="s">
        <v>162</v>
      </c>
      <c r="O335" t="s">
        <v>23</v>
      </c>
      <c r="P335" t="s">
        <v>18</v>
      </c>
      <c r="R335" t="str">
        <f t="shared" si="5"/>
        <v>('DHL','2024-01-01','2024-01-01','12546','Territory','US',NULL,'EXPRESS WW (NON-DOC)','Non-Document','B',99,100,339.94,'Flat LB','Avnet_2024',NULL),</v>
      </c>
    </row>
    <row r="336" spans="1:18" x14ac:dyDescent="0.3">
      <c r="A336" t="s">
        <v>15</v>
      </c>
      <c r="B336" t="s">
        <v>21</v>
      </c>
      <c r="C336" t="s">
        <v>21</v>
      </c>
      <c r="D336">
        <v>12546</v>
      </c>
      <c r="E336" t="s">
        <v>531</v>
      </c>
      <c r="F336" t="s">
        <v>17</v>
      </c>
      <c r="G336" t="s">
        <v>18</v>
      </c>
      <c r="H336" t="s">
        <v>525</v>
      </c>
      <c r="I336" t="s">
        <v>19</v>
      </c>
      <c r="J336" t="s">
        <v>163</v>
      </c>
      <c r="K336">
        <v>100</v>
      </c>
      <c r="L336">
        <v>101</v>
      </c>
      <c r="M336">
        <f>INDEX('Express Worldwide Territory'!$C$14:$S$170,MATCH('Rate Load ExpressWW Territory'!L336,'Express Worldwide Territory'!$B$14:$B$170,0),MATCH("Zone "&amp;'Rate Load ExpressWW Territory'!J336,'Express Worldwide Territory'!$C$13:$S$13,0))*1</f>
        <v>343.34</v>
      </c>
      <c r="N336" t="s">
        <v>162</v>
      </c>
      <c r="O336" t="s">
        <v>23</v>
      </c>
      <c r="P336" t="s">
        <v>18</v>
      </c>
      <c r="R336" t="str">
        <f t="shared" si="5"/>
        <v>('DHL','2024-01-01','2024-01-01','12546','Territory','US',NULL,'EXPRESS WW (NON-DOC)','Non-Document','B',100,101,343.34,'Flat LB','Avnet_2024',NULL),</v>
      </c>
    </row>
    <row r="337" spans="1:18" x14ac:dyDescent="0.3">
      <c r="A337" t="s">
        <v>15</v>
      </c>
      <c r="B337" t="s">
        <v>21</v>
      </c>
      <c r="C337" t="s">
        <v>21</v>
      </c>
      <c r="D337">
        <v>12546</v>
      </c>
      <c r="E337" t="s">
        <v>531</v>
      </c>
      <c r="F337" t="s">
        <v>17</v>
      </c>
      <c r="G337" t="s">
        <v>18</v>
      </c>
      <c r="H337" t="s">
        <v>525</v>
      </c>
      <c r="I337" t="s">
        <v>19</v>
      </c>
      <c r="J337" t="s">
        <v>163</v>
      </c>
      <c r="K337">
        <v>101</v>
      </c>
      <c r="L337">
        <v>102</v>
      </c>
      <c r="M337">
        <f>INDEX('Express Worldwide Territory'!$C$14:$S$170,MATCH('Rate Load ExpressWW Territory'!L337,'Express Worldwide Territory'!$B$14:$B$170,0),MATCH("Zone "&amp;'Rate Load ExpressWW Territory'!J337,'Express Worldwide Territory'!$C$13:$S$13,0))*1</f>
        <v>346.74</v>
      </c>
      <c r="N337" t="s">
        <v>162</v>
      </c>
      <c r="O337" t="s">
        <v>23</v>
      </c>
      <c r="P337" t="s">
        <v>18</v>
      </c>
      <c r="R337" t="str">
        <f t="shared" si="5"/>
        <v>('DHL','2024-01-01','2024-01-01','12546','Territory','US',NULL,'EXPRESS WW (NON-DOC)','Non-Document','B',101,102,346.74,'Flat LB','Avnet_2024',NULL),</v>
      </c>
    </row>
    <row r="338" spans="1:18" x14ac:dyDescent="0.3">
      <c r="A338" t="s">
        <v>15</v>
      </c>
      <c r="B338" t="s">
        <v>21</v>
      </c>
      <c r="C338" t="s">
        <v>21</v>
      </c>
      <c r="D338">
        <v>12546</v>
      </c>
      <c r="E338" t="s">
        <v>531</v>
      </c>
      <c r="F338" t="s">
        <v>17</v>
      </c>
      <c r="G338" t="s">
        <v>18</v>
      </c>
      <c r="H338" t="s">
        <v>525</v>
      </c>
      <c r="I338" t="s">
        <v>19</v>
      </c>
      <c r="J338" t="s">
        <v>163</v>
      </c>
      <c r="K338">
        <v>102</v>
      </c>
      <c r="L338">
        <v>103</v>
      </c>
      <c r="M338">
        <f>INDEX('Express Worldwide Territory'!$C$14:$S$170,MATCH('Rate Load ExpressWW Territory'!L338,'Express Worldwide Territory'!$B$14:$B$170,0),MATCH("Zone "&amp;'Rate Load ExpressWW Territory'!J338,'Express Worldwide Territory'!$C$13:$S$13,0))*1</f>
        <v>350.14</v>
      </c>
      <c r="N338" t="s">
        <v>162</v>
      </c>
      <c r="O338" t="s">
        <v>23</v>
      </c>
      <c r="P338" t="s">
        <v>18</v>
      </c>
      <c r="R338" t="str">
        <f t="shared" si="5"/>
        <v>('DHL','2024-01-01','2024-01-01','12546','Territory','US',NULL,'EXPRESS WW (NON-DOC)','Non-Document','B',102,103,350.14,'Flat LB','Avnet_2024',NULL),</v>
      </c>
    </row>
    <row r="339" spans="1:18" x14ac:dyDescent="0.3">
      <c r="A339" t="s">
        <v>15</v>
      </c>
      <c r="B339" t="s">
        <v>21</v>
      </c>
      <c r="C339" t="s">
        <v>21</v>
      </c>
      <c r="D339">
        <v>12546</v>
      </c>
      <c r="E339" t="s">
        <v>531</v>
      </c>
      <c r="F339" t="s">
        <v>17</v>
      </c>
      <c r="G339" t="s">
        <v>18</v>
      </c>
      <c r="H339" t="s">
        <v>525</v>
      </c>
      <c r="I339" t="s">
        <v>19</v>
      </c>
      <c r="J339" t="s">
        <v>163</v>
      </c>
      <c r="K339">
        <v>103</v>
      </c>
      <c r="L339">
        <v>104</v>
      </c>
      <c r="M339">
        <f>INDEX('Express Worldwide Territory'!$C$14:$S$170,MATCH('Rate Load ExpressWW Territory'!L339,'Express Worldwide Territory'!$B$14:$B$170,0),MATCH("Zone "&amp;'Rate Load ExpressWW Territory'!J339,'Express Worldwide Territory'!$C$13:$S$13,0))*1</f>
        <v>353.54</v>
      </c>
      <c r="N339" t="s">
        <v>162</v>
      </c>
      <c r="O339" t="s">
        <v>23</v>
      </c>
      <c r="P339" t="s">
        <v>18</v>
      </c>
      <c r="R339" t="str">
        <f t="shared" si="5"/>
        <v>('DHL','2024-01-01','2024-01-01','12546','Territory','US',NULL,'EXPRESS WW (NON-DOC)','Non-Document','B',103,104,353.54,'Flat LB','Avnet_2024',NULL),</v>
      </c>
    </row>
    <row r="340" spans="1:18" x14ac:dyDescent="0.3">
      <c r="A340" t="s">
        <v>15</v>
      </c>
      <c r="B340" t="s">
        <v>21</v>
      </c>
      <c r="C340" t="s">
        <v>21</v>
      </c>
      <c r="D340">
        <v>12546</v>
      </c>
      <c r="E340" t="s">
        <v>531</v>
      </c>
      <c r="F340" t="s">
        <v>17</v>
      </c>
      <c r="G340" t="s">
        <v>18</v>
      </c>
      <c r="H340" t="s">
        <v>525</v>
      </c>
      <c r="I340" t="s">
        <v>19</v>
      </c>
      <c r="J340" t="s">
        <v>163</v>
      </c>
      <c r="K340">
        <v>104</v>
      </c>
      <c r="L340">
        <v>105</v>
      </c>
      <c r="M340">
        <f>INDEX('Express Worldwide Territory'!$C$14:$S$170,MATCH('Rate Load ExpressWW Territory'!L340,'Express Worldwide Territory'!$B$14:$B$170,0),MATCH("Zone "&amp;'Rate Load ExpressWW Territory'!J340,'Express Worldwide Territory'!$C$13:$S$13,0))*1</f>
        <v>356.94</v>
      </c>
      <c r="N340" t="s">
        <v>162</v>
      </c>
      <c r="O340" t="s">
        <v>23</v>
      </c>
      <c r="P340" t="s">
        <v>18</v>
      </c>
      <c r="R340" t="str">
        <f t="shared" si="5"/>
        <v>('DHL','2024-01-01','2024-01-01','12546','Territory','US',NULL,'EXPRESS WW (NON-DOC)','Non-Document','B',104,105,356.94,'Flat LB','Avnet_2024',NULL),</v>
      </c>
    </row>
    <row r="341" spans="1:18" x14ac:dyDescent="0.3">
      <c r="A341" t="s">
        <v>15</v>
      </c>
      <c r="B341" t="s">
        <v>21</v>
      </c>
      <c r="C341" t="s">
        <v>21</v>
      </c>
      <c r="D341">
        <v>12546</v>
      </c>
      <c r="E341" t="s">
        <v>531</v>
      </c>
      <c r="F341" t="s">
        <v>17</v>
      </c>
      <c r="G341" t="s">
        <v>18</v>
      </c>
      <c r="H341" t="s">
        <v>525</v>
      </c>
      <c r="I341" t="s">
        <v>19</v>
      </c>
      <c r="J341" t="s">
        <v>163</v>
      </c>
      <c r="K341">
        <v>105</v>
      </c>
      <c r="L341">
        <v>106</v>
      </c>
      <c r="M341">
        <f>INDEX('Express Worldwide Territory'!$C$14:$S$170,MATCH('Rate Load ExpressWW Territory'!L341,'Express Worldwide Territory'!$B$14:$B$170,0),MATCH("Zone "&amp;'Rate Load ExpressWW Territory'!J341,'Express Worldwide Territory'!$C$13:$S$13,0))*1</f>
        <v>360.34</v>
      </c>
      <c r="N341" t="s">
        <v>162</v>
      </c>
      <c r="O341" t="s">
        <v>23</v>
      </c>
      <c r="P341" t="s">
        <v>18</v>
      </c>
      <c r="R341" t="str">
        <f t="shared" si="5"/>
        <v>('DHL','2024-01-01','2024-01-01','12546','Territory','US',NULL,'EXPRESS WW (NON-DOC)','Non-Document','B',105,106,360.34,'Flat LB','Avnet_2024',NULL),</v>
      </c>
    </row>
    <row r="342" spans="1:18" x14ac:dyDescent="0.3">
      <c r="A342" t="s">
        <v>15</v>
      </c>
      <c r="B342" t="s">
        <v>21</v>
      </c>
      <c r="C342" t="s">
        <v>21</v>
      </c>
      <c r="D342">
        <v>12546</v>
      </c>
      <c r="E342" t="s">
        <v>531</v>
      </c>
      <c r="F342" t="s">
        <v>17</v>
      </c>
      <c r="G342" t="s">
        <v>18</v>
      </c>
      <c r="H342" t="s">
        <v>525</v>
      </c>
      <c r="I342" t="s">
        <v>19</v>
      </c>
      <c r="J342" t="s">
        <v>163</v>
      </c>
      <c r="K342">
        <v>106</v>
      </c>
      <c r="L342">
        <v>107</v>
      </c>
      <c r="M342">
        <f>INDEX('Express Worldwide Territory'!$C$14:$S$170,MATCH('Rate Load ExpressWW Territory'!L342,'Express Worldwide Territory'!$B$14:$B$170,0),MATCH("Zone "&amp;'Rate Load ExpressWW Territory'!J342,'Express Worldwide Territory'!$C$13:$S$13,0))*1</f>
        <v>363.74</v>
      </c>
      <c r="N342" t="s">
        <v>162</v>
      </c>
      <c r="O342" t="s">
        <v>23</v>
      </c>
      <c r="P342" t="s">
        <v>18</v>
      </c>
      <c r="R342" t="str">
        <f t="shared" si="5"/>
        <v>('DHL','2024-01-01','2024-01-01','12546','Territory','US',NULL,'EXPRESS WW (NON-DOC)','Non-Document','B',106,107,363.74,'Flat LB','Avnet_2024',NULL),</v>
      </c>
    </row>
    <row r="343" spans="1:18" x14ac:dyDescent="0.3">
      <c r="A343" t="s">
        <v>15</v>
      </c>
      <c r="B343" t="s">
        <v>21</v>
      </c>
      <c r="C343" t="s">
        <v>21</v>
      </c>
      <c r="D343">
        <v>12546</v>
      </c>
      <c r="E343" t="s">
        <v>531</v>
      </c>
      <c r="F343" t="s">
        <v>17</v>
      </c>
      <c r="G343" t="s">
        <v>18</v>
      </c>
      <c r="H343" t="s">
        <v>525</v>
      </c>
      <c r="I343" t="s">
        <v>19</v>
      </c>
      <c r="J343" t="s">
        <v>163</v>
      </c>
      <c r="K343">
        <v>107</v>
      </c>
      <c r="L343">
        <v>108</v>
      </c>
      <c r="M343">
        <f>INDEX('Express Worldwide Territory'!$C$14:$S$170,MATCH('Rate Load ExpressWW Territory'!L343,'Express Worldwide Territory'!$B$14:$B$170,0),MATCH("Zone "&amp;'Rate Load ExpressWW Territory'!J343,'Express Worldwide Territory'!$C$13:$S$13,0))*1</f>
        <v>367.14</v>
      </c>
      <c r="N343" t="s">
        <v>162</v>
      </c>
      <c r="O343" t="s">
        <v>23</v>
      </c>
      <c r="P343" t="s">
        <v>18</v>
      </c>
      <c r="R343" t="str">
        <f t="shared" si="5"/>
        <v>('DHL','2024-01-01','2024-01-01','12546','Territory','US',NULL,'EXPRESS WW (NON-DOC)','Non-Document','B',107,108,367.14,'Flat LB','Avnet_2024',NULL),</v>
      </c>
    </row>
    <row r="344" spans="1:18" x14ac:dyDescent="0.3">
      <c r="A344" t="s">
        <v>15</v>
      </c>
      <c r="B344" t="s">
        <v>21</v>
      </c>
      <c r="C344" t="s">
        <v>21</v>
      </c>
      <c r="D344">
        <v>12546</v>
      </c>
      <c r="E344" t="s">
        <v>531</v>
      </c>
      <c r="F344" t="s">
        <v>17</v>
      </c>
      <c r="G344" t="s">
        <v>18</v>
      </c>
      <c r="H344" t="s">
        <v>525</v>
      </c>
      <c r="I344" t="s">
        <v>19</v>
      </c>
      <c r="J344" t="s">
        <v>163</v>
      </c>
      <c r="K344">
        <v>108</v>
      </c>
      <c r="L344">
        <v>109</v>
      </c>
      <c r="M344">
        <f>INDEX('Express Worldwide Territory'!$C$14:$S$170,MATCH('Rate Load ExpressWW Territory'!L344,'Express Worldwide Territory'!$B$14:$B$170,0),MATCH("Zone "&amp;'Rate Load ExpressWW Territory'!J344,'Express Worldwide Territory'!$C$13:$S$13,0))*1</f>
        <v>370.54</v>
      </c>
      <c r="N344" t="s">
        <v>162</v>
      </c>
      <c r="O344" t="s">
        <v>23</v>
      </c>
      <c r="P344" t="s">
        <v>18</v>
      </c>
      <c r="R344" t="str">
        <f t="shared" si="5"/>
        <v>('DHL','2024-01-01','2024-01-01','12546','Territory','US',NULL,'EXPRESS WW (NON-DOC)','Non-Document','B',108,109,370.54,'Flat LB','Avnet_2024',NULL),</v>
      </c>
    </row>
    <row r="345" spans="1:18" x14ac:dyDescent="0.3">
      <c r="A345" t="s">
        <v>15</v>
      </c>
      <c r="B345" t="s">
        <v>21</v>
      </c>
      <c r="C345" t="s">
        <v>21</v>
      </c>
      <c r="D345">
        <v>12546</v>
      </c>
      <c r="E345" t="s">
        <v>531</v>
      </c>
      <c r="F345" t="s">
        <v>17</v>
      </c>
      <c r="G345" t="s">
        <v>18</v>
      </c>
      <c r="H345" t="s">
        <v>525</v>
      </c>
      <c r="I345" t="s">
        <v>19</v>
      </c>
      <c r="J345" t="s">
        <v>163</v>
      </c>
      <c r="K345">
        <v>109</v>
      </c>
      <c r="L345">
        <v>110</v>
      </c>
      <c r="M345">
        <f>INDEX('Express Worldwide Territory'!$C$14:$S$170,MATCH('Rate Load ExpressWW Territory'!L345,'Express Worldwide Territory'!$B$14:$B$170,0),MATCH("Zone "&amp;'Rate Load ExpressWW Territory'!J345,'Express Worldwide Territory'!$C$13:$S$13,0))*1</f>
        <v>373.94</v>
      </c>
      <c r="N345" t="s">
        <v>162</v>
      </c>
      <c r="O345" t="s">
        <v>23</v>
      </c>
      <c r="P345" t="s">
        <v>18</v>
      </c>
      <c r="R345" t="str">
        <f t="shared" si="5"/>
        <v>('DHL','2024-01-01','2024-01-01','12546','Territory','US',NULL,'EXPRESS WW (NON-DOC)','Non-Document','B',109,110,373.94,'Flat LB','Avnet_2024',NULL),</v>
      </c>
    </row>
    <row r="346" spans="1:18" x14ac:dyDescent="0.3">
      <c r="A346" t="s">
        <v>15</v>
      </c>
      <c r="B346" t="s">
        <v>21</v>
      </c>
      <c r="C346" t="s">
        <v>21</v>
      </c>
      <c r="D346">
        <v>12546</v>
      </c>
      <c r="E346" t="s">
        <v>531</v>
      </c>
      <c r="F346" t="s">
        <v>17</v>
      </c>
      <c r="G346" t="s">
        <v>18</v>
      </c>
      <c r="H346" t="s">
        <v>525</v>
      </c>
      <c r="I346" t="s">
        <v>19</v>
      </c>
      <c r="J346" t="s">
        <v>163</v>
      </c>
      <c r="K346">
        <v>110</v>
      </c>
      <c r="L346">
        <v>111</v>
      </c>
      <c r="M346">
        <f>INDEX('Express Worldwide Territory'!$C$14:$S$170,MATCH('Rate Load ExpressWW Territory'!L346,'Express Worldwide Territory'!$B$14:$B$170,0),MATCH("Zone "&amp;'Rate Load ExpressWW Territory'!J346,'Express Worldwide Territory'!$C$13:$S$13,0))*1</f>
        <v>377.34</v>
      </c>
      <c r="N346" t="s">
        <v>162</v>
      </c>
      <c r="O346" t="s">
        <v>23</v>
      </c>
      <c r="P346" t="s">
        <v>18</v>
      </c>
      <c r="R346" t="str">
        <f t="shared" si="5"/>
        <v>('DHL','2024-01-01','2024-01-01','12546','Territory','US',NULL,'EXPRESS WW (NON-DOC)','Non-Document','B',110,111,377.34,'Flat LB','Avnet_2024',NULL),</v>
      </c>
    </row>
    <row r="347" spans="1:18" x14ac:dyDescent="0.3">
      <c r="A347" t="s">
        <v>15</v>
      </c>
      <c r="B347" t="s">
        <v>21</v>
      </c>
      <c r="C347" t="s">
        <v>21</v>
      </c>
      <c r="D347">
        <v>12546</v>
      </c>
      <c r="E347" t="s">
        <v>531</v>
      </c>
      <c r="F347" t="s">
        <v>17</v>
      </c>
      <c r="G347" t="s">
        <v>18</v>
      </c>
      <c r="H347" t="s">
        <v>525</v>
      </c>
      <c r="I347" t="s">
        <v>19</v>
      </c>
      <c r="J347" t="s">
        <v>163</v>
      </c>
      <c r="K347">
        <v>111</v>
      </c>
      <c r="L347">
        <v>112</v>
      </c>
      <c r="M347">
        <f>INDEX('Express Worldwide Territory'!$C$14:$S$170,MATCH('Rate Load ExpressWW Territory'!L347,'Express Worldwide Territory'!$B$14:$B$170,0),MATCH("Zone "&amp;'Rate Load ExpressWW Territory'!J347,'Express Worldwide Territory'!$C$13:$S$13,0))*1</f>
        <v>380.74</v>
      </c>
      <c r="N347" t="s">
        <v>162</v>
      </c>
      <c r="O347" t="s">
        <v>23</v>
      </c>
      <c r="P347" t="s">
        <v>18</v>
      </c>
      <c r="R347" t="str">
        <f t="shared" si="5"/>
        <v>('DHL','2024-01-01','2024-01-01','12546','Territory','US',NULL,'EXPRESS WW (NON-DOC)','Non-Document','B',111,112,380.74,'Flat LB','Avnet_2024',NULL),</v>
      </c>
    </row>
    <row r="348" spans="1:18" x14ac:dyDescent="0.3">
      <c r="A348" t="s">
        <v>15</v>
      </c>
      <c r="B348" t="s">
        <v>21</v>
      </c>
      <c r="C348" t="s">
        <v>21</v>
      </c>
      <c r="D348">
        <v>12546</v>
      </c>
      <c r="E348" t="s">
        <v>531</v>
      </c>
      <c r="F348" t="s">
        <v>17</v>
      </c>
      <c r="G348" t="s">
        <v>18</v>
      </c>
      <c r="H348" t="s">
        <v>525</v>
      </c>
      <c r="I348" t="s">
        <v>19</v>
      </c>
      <c r="J348" t="s">
        <v>163</v>
      </c>
      <c r="K348">
        <v>112</v>
      </c>
      <c r="L348">
        <v>113</v>
      </c>
      <c r="M348">
        <f>INDEX('Express Worldwide Territory'!$C$14:$S$170,MATCH('Rate Load ExpressWW Territory'!L348,'Express Worldwide Territory'!$B$14:$B$170,0),MATCH("Zone "&amp;'Rate Load ExpressWW Territory'!J348,'Express Worldwide Territory'!$C$13:$S$13,0))*1</f>
        <v>384.14</v>
      </c>
      <c r="N348" t="s">
        <v>162</v>
      </c>
      <c r="O348" t="s">
        <v>23</v>
      </c>
      <c r="P348" t="s">
        <v>18</v>
      </c>
      <c r="R348" t="str">
        <f t="shared" si="5"/>
        <v>('DHL','2024-01-01','2024-01-01','12546','Territory','US',NULL,'EXPRESS WW (NON-DOC)','Non-Document','B',112,113,384.14,'Flat LB','Avnet_2024',NULL),</v>
      </c>
    </row>
    <row r="349" spans="1:18" x14ac:dyDescent="0.3">
      <c r="A349" t="s">
        <v>15</v>
      </c>
      <c r="B349" t="s">
        <v>21</v>
      </c>
      <c r="C349" t="s">
        <v>21</v>
      </c>
      <c r="D349">
        <v>12546</v>
      </c>
      <c r="E349" t="s">
        <v>531</v>
      </c>
      <c r="F349" t="s">
        <v>17</v>
      </c>
      <c r="G349" t="s">
        <v>18</v>
      </c>
      <c r="H349" t="s">
        <v>525</v>
      </c>
      <c r="I349" t="s">
        <v>19</v>
      </c>
      <c r="J349" t="s">
        <v>163</v>
      </c>
      <c r="K349">
        <v>113</v>
      </c>
      <c r="L349">
        <v>114</v>
      </c>
      <c r="M349">
        <f>INDEX('Express Worldwide Territory'!$C$14:$S$170,MATCH('Rate Load ExpressWW Territory'!L349,'Express Worldwide Territory'!$B$14:$B$170,0),MATCH("Zone "&amp;'Rate Load ExpressWW Territory'!J349,'Express Worldwide Territory'!$C$13:$S$13,0))*1</f>
        <v>387.54</v>
      </c>
      <c r="N349" t="s">
        <v>162</v>
      </c>
      <c r="O349" t="s">
        <v>23</v>
      </c>
      <c r="P349" t="s">
        <v>18</v>
      </c>
      <c r="R349" t="str">
        <f t="shared" si="5"/>
        <v>('DHL','2024-01-01','2024-01-01','12546','Territory','US',NULL,'EXPRESS WW (NON-DOC)','Non-Document','B',113,114,387.54,'Flat LB','Avnet_2024',NULL),</v>
      </c>
    </row>
    <row r="350" spans="1:18" x14ac:dyDescent="0.3">
      <c r="A350" t="s">
        <v>15</v>
      </c>
      <c r="B350" t="s">
        <v>21</v>
      </c>
      <c r="C350" t="s">
        <v>21</v>
      </c>
      <c r="D350">
        <v>12546</v>
      </c>
      <c r="E350" t="s">
        <v>531</v>
      </c>
      <c r="F350" t="s">
        <v>17</v>
      </c>
      <c r="G350" t="s">
        <v>18</v>
      </c>
      <c r="H350" t="s">
        <v>525</v>
      </c>
      <c r="I350" t="s">
        <v>19</v>
      </c>
      <c r="J350" t="s">
        <v>163</v>
      </c>
      <c r="K350">
        <v>114</v>
      </c>
      <c r="L350">
        <v>115</v>
      </c>
      <c r="M350">
        <f>INDEX('Express Worldwide Territory'!$C$14:$S$170,MATCH('Rate Load ExpressWW Territory'!L350,'Express Worldwide Territory'!$B$14:$B$170,0),MATCH("Zone "&amp;'Rate Load ExpressWW Territory'!J350,'Express Worldwide Territory'!$C$13:$S$13,0))*1</f>
        <v>390.94</v>
      </c>
      <c r="N350" t="s">
        <v>162</v>
      </c>
      <c r="O350" t="s">
        <v>23</v>
      </c>
      <c r="P350" t="s">
        <v>18</v>
      </c>
      <c r="R350" t="str">
        <f t="shared" si="5"/>
        <v>('DHL','2024-01-01','2024-01-01','12546','Territory','US',NULL,'EXPRESS WW (NON-DOC)','Non-Document','B',114,115,390.94,'Flat LB','Avnet_2024',NULL),</v>
      </c>
    </row>
    <row r="351" spans="1:18" x14ac:dyDescent="0.3">
      <c r="A351" t="s">
        <v>15</v>
      </c>
      <c r="B351" t="s">
        <v>21</v>
      </c>
      <c r="C351" t="s">
        <v>21</v>
      </c>
      <c r="D351">
        <v>12546</v>
      </c>
      <c r="E351" t="s">
        <v>531</v>
      </c>
      <c r="F351" t="s">
        <v>17</v>
      </c>
      <c r="G351" t="s">
        <v>18</v>
      </c>
      <c r="H351" t="s">
        <v>525</v>
      </c>
      <c r="I351" t="s">
        <v>19</v>
      </c>
      <c r="J351" t="s">
        <v>163</v>
      </c>
      <c r="K351">
        <v>115</v>
      </c>
      <c r="L351">
        <v>116</v>
      </c>
      <c r="M351">
        <f>INDEX('Express Worldwide Territory'!$C$14:$S$170,MATCH('Rate Load ExpressWW Territory'!L351,'Express Worldwide Territory'!$B$14:$B$170,0),MATCH("Zone "&amp;'Rate Load ExpressWW Territory'!J351,'Express Worldwide Territory'!$C$13:$S$13,0))*1</f>
        <v>394.34</v>
      </c>
      <c r="N351" t="s">
        <v>162</v>
      </c>
      <c r="O351" t="s">
        <v>23</v>
      </c>
      <c r="P351" t="s">
        <v>18</v>
      </c>
      <c r="R351" t="str">
        <f t="shared" si="5"/>
        <v>('DHL','2024-01-01','2024-01-01','12546','Territory','US',NULL,'EXPRESS WW (NON-DOC)','Non-Document','B',115,116,394.34,'Flat LB','Avnet_2024',NULL),</v>
      </c>
    </row>
    <row r="352" spans="1:18" x14ac:dyDescent="0.3">
      <c r="A352" t="s">
        <v>15</v>
      </c>
      <c r="B352" t="s">
        <v>21</v>
      </c>
      <c r="C352" t="s">
        <v>21</v>
      </c>
      <c r="D352">
        <v>12546</v>
      </c>
      <c r="E352" t="s">
        <v>531</v>
      </c>
      <c r="F352" t="s">
        <v>17</v>
      </c>
      <c r="G352" t="s">
        <v>18</v>
      </c>
      <c r="H352" t="s">
        <v>525</v>
      </c>
      <c r="I352" t="s">
        <v>19</v>
      </c>
      <c r="J352" t="s">
        <v>163</v>
      </c>
      <c r="K352">
        <v>116</v>
      </c>
      <c r="L352">
        <v>117</v>
      </c>
      <c r="M352">
        <f>INDEX('Express Worldwide Territory'!$C$14:$S$170,MATCH('Rate Load ExpressWW Territory'!L352,'Express Worldwide Territory'!$B$14:$B$170,0),MATCH("Zone "&amp;'Rate Load ExpressWW Territory'!J352,'Express Worldwide Territory'!$C$13:$S$13,0))*1</f>
        <v>397.74</v>
      </c>
      <c r="N352" t="s">
        <v>162</v>
      </c>
      <c r="O352" t="s">
        <v>23</v>
      </c>
      <c r="P352" t="s">
        <v>18</v>
      </c>
      <c r="R352" t="str">
        <f t="shared" si="5"/>
        <v>('DHL','2024-01-01','2024-01-01','12546','Territory','US',NULL,'EXPRESS WW (NON-DOC)','Non-Document','B',116,117,397.74,'Flat LB','Avnet_2024',NULL),</v>
      </c>
    </row>
    <row r="353" spans="1:18" x14ac:dyDescent="0.3">
      <c r="A353" t="s">
        <v>15</v>
      </c>
      <c r="B353" t="s">
        <v>21</v>
      </c>
      <c r="C353" t="s">
        <v>21</v>
      </c>
      <c r="D353">
        <v>12546</v>
      </c>
      <c r="E353" t="s">
        <v>531</v>
      </c>
      <c r="F353" t="s">
        <v>17</v>
      </c>
      <c r="G353" t="s">
        <v>18</v>
      </c>
      <c r="H353" t="s">
        <v>525</v>
      </c>
      <c r="I353" t="s">
        <v>19</v>
      </c>
      <c r="J353" t="s">
        <v>163</v>
      </c>
      <c r="K353">
        <v>117</v>
      </c>
      <c r="L353">
        <v>118</v>
      </c>
      <c r="M353">
        <f>INDEX('Express Worldwide Territory'!$C$14:$S$170,MATCH('Rate Load ExpressWW Territory'!L353,'Express Worldwide Territory'!$B$14:$B$170,0),MATCH("Zone "&amp;'Rate Load ExpressWW Territory'!J353,'Express Worldwide Territory'!$C$13:$S$13,0))*1</f>
        <v>401.14</v>
      </c>
      <c r="N353" t="s">
        <v>162</v>
      </c>
      <c r="O353" t="s">
        <v>23</v>
      </c>
      <c r="P353" t="s">
        <v>18</v>
      </c>
      <c r="R353" t="str">
        <f t="shared" si="5"/>
        <v>('DHL','2024-01-01','2024-01-01','12546','Territory','US',NULL,'EXPRESS WW (NON-DOC)','Non-Document','B',117,118,401.14,'Flat LB','Avnet_2024',NULL),</v>
      </c>
    </row>
    <row r="354" spans="1:18" x14ac:dyDescent="0.3">
      <c r="A354" t="s">
        <v>15</v>
      </c>
      <c r="B354" t="s">
        <v>21</v>
      </c>
      <c r="C354" t="s">
        <v>21</v>
      </c>
      <c r="D354">
        <v>12546</v>
      </c>
      <c r="E354" t="s">
        <v>531</v>
      </c>
      <c r="F354" t="s">
        <v>17</v>
      </c>
      <c r="G354" t="s">
        <v>18</v>
      </c>
      <c r="H354" t="s">
        <v>525</v>
      </c>
      <c r="I354" t="s">
        <v>19</v>
      </c>
      <c r="J354" t="s">
        <v>163</v>
      </c>
      <c r="K354">
        <v>118</v>
      </c>
      <c r="L354">
        <v>119</v>
      </c>
      <c r="M354">
        <f>INDEX('Express Worldwide Territory'!$C$14:$S$170,MATCH('Rate Load ExpressWW Territory'!L354,'Express Worldwide Territory'!$B$14:$B$170,0),MATCH("Zone "&amp;'Rate Load ExpressWW Territory'!J354,'Express Worldwide Territory'!$C$13:$S$13,0))*1</f>
        <v>404.54</v>
      </c>
      <c r="N354" t="s">
        <v>162</v>
      </c>
      <c r="O354" t="s">
        <v>23</v>
      </c>
      <c r="P354" t="s">
        <v>18</v>
      </c>
      <c r="R354" t="str">
        <f t="shared" si="5"/>
        <v>('DHL','2024-01-01','2024-01-01','12546','Territory','US',NULL,'EXPRESS WW (NON-DOC)','Non-Document','B',118,119,404.54,'Flat LB','Avnet_2024',NULL),</v>
      </c>
    </row>
    <row r="355" spans="1:18" x14ac:dyDescent="0.3">
      <c r="A355" t="s">
        <v>15</v>
      </c>
      <c r="B355" t="s">
        <v>21</v>
      </c>
      <c r="C355" t="s">
        <v>21</v>
      </c>
      <c r="D355">
        <v>12546</v>
      </c>
      <c r="E355" t="s">
        <v>531</v>
      </c>
      <c r="F355" t="s">
        <v>17</v>
      </c>
      <c r="G355" t="s">
        <v>18</v>
      </c>
      <c r="H355" t="s">
        <v>525</v>
      </c>
      <c r="I355" t="s">
        <v>19</v>
      </c>
      <c r="J355" t="s">
        <v>163</v>
      </c>
      <c r="K355">
        <v>119</v>
      </c>
      <c r="L355">
        <v>120</v>
      </c>
      <c r="M355">
        <f>INDEX('Express Worldwide Territory'!$C$14:$S$170,MATCH('Rate Load ExpressWW Territory'!L355,'Express Worldwide Territory'!$B$14:$B$170,0),MATCH("Zone "&amp;'Rate Load ExpressWW Territory'!J355,'Express Worldwide Territory'!$C$13:$S$13,0))*1</f>
        <v>407.94</v>
      </c>
      <c r="N355" t="s">
        <v>162</v>
      </c>
      <c r="O355" t="s">
        <v>23</v>
      </c>
      <c r="P355" t="s">
        <v>18</v>
      </c>
      <c r="R355" t="str">
        <f t="shared" si="5"/>
        <v>('DHL','2024-01-01','2024-01-01','12546','Territory','US',NULL,'EXPRESS WW (NON-DOC)','Non-Document','B',119,120,407.94,'Flat LB','Avnet_2024',NULL),</v>
      </c>
    </row>
    <row r="356" spans="1:18" x14ac:dyDescent="0.3">
      <c r="A356" t="s">
        <v>15</v>
      </c>
      <c r="B356" t="s">
        <v>21</v>
      </c>
      <c r="C356" t="s">
        <v>21</v>
      </c>
      <c r="D356">
        <v>12546</v>
      </c>
      <c r="E356" t="s">
        <v>531</v>
      </c>
      <c r="F356" t="s">
        <v>17</v>
      </c>
      <c r="G356" t="s">
        <v>18</v>
      </c>
      <c r="H356" t="s">
        <v>525</v>
      </c>
      <c r="I356" t="s">
        <v>19</v>
      </c>
      <c r="J356" t="s">
        <v>163</v>
      </c>
      <c r="K356">
        <v>120</v>
      </c>
      <c r="L356">
        <v>121</v>
      </c>
      <c r="M356">
        <f>INDEX('Express Worldwide Territory'!$C$14:$S$170,MATCH('Rate Load ExpressWW Territory'!L356,'Express Worldwide Territory'!$B$14:$B$170,0),MATCH("Zone "&amp;'Rate Load ExpressWW Territory'!J356,'Express Worldwide Territory'!$C$13:$S$13,0))*1</f>
        <v>411.34</v>
      </c>
      <c r="N356" t="s">
        <v>162</v>
      </c>
      <c r="O356" t="s">
        <v>23</v>
      </c>
      <c r="P356" t="s">
        <v>18</v>
      </c>
      <c r="R356" t="str">
        <f t="shared" si="5"/>
        <v>('DHL','2024-01-01','2024-01-01','12546','Territory','US',NULL,'EXPRESS WW (NON-DOC)','Non-Document','B',120,121,411.34,'Flat LB','Avnet_2024',NULL),</v>
      </c>
    </row>
    <row r="357" spans="1:18" x14ac:dyDescent="0.3">
      <c r="A357" t="s">
        <v>15</v>
      </c>
      <c r="B357" t="s">
        <v>21</v>
      </c>
      <c r="C357" t="s">
        <v>21</v>
      </c>
      <c r="D357">
        <v>12546</v>
      </c>
      <c r="E357" t="s">
        <v>531</v>
      </c>
      <c r="F357" t="s">
        <v>17</v>
      </c>
      <c r="G357" t="s">
        <v>18</v>
      </c>
      <c r="H357" t="s">
        <v>525</v>
      </c>
      <c r="I357" t="s">
        <v>19</v>
      </c>
      <c r="J357" t="s">
        <v>163</v>
      </c>
      <c r="K357">
        <v>121</v>
      </c>
      <c r="L357">
        <v>122</v>
      </c>
      <c r="M357">
        <f>INDEX('Express Worldwide Territory'!$C$14:$S$170,MATCH('Rate Load ExpressWW Territory'!L357,'Express Worldwide Territory'!$B$14:$B$170,0),MATCH("Zone "&amp;'Rate Load ExpressWW Territory'!J357,'Express Worldwide Territory'!$C$13:$S$13,0))*1</f>
        <v>414.74</v>
      </c>
      <c r="N357" t="s">
        <v>162</v>
      </c>
      <c r="O357" t="s">
        <v>23</v>
      </c>
      <c r="P357" t="s">
        <v>18</v>
      </c>
      <c r="R357" t="str">
        <f t="shared" si="5"/>
        <v>('DHL','2024-01-01','2024-01-01','12546','Territory','US',NULL,'EXPRESS WW (NON-DOC)','Non-Document','B',121,122,414.74,'Flat LB','Avnet_2024',NULL),</v>
      </c>
    </row>
    <row r="358" spans="1:18" x14ac:dyDescent="0.3">
      <c r="A358" t="s">
        <v>15</v>
      </c>
      <c r="B358" t="s">
        <v>21</v>
      </c>
      <c r="C358" t="s">
        <v>21</v>
      </c>
      <c r="D358">
        <v>12546</v>
      </c>
      <c r="E358" t="s">
        <v>531</v>
      </c>
      <c r="F358" t="s">
        <v>17</v>
      </c>
      <c r="G358" t="s">
        <v>18</v>
      </c>
      <c r="H358" t="s">
        <v>525</v>
      </c>
      <c r="I358" t="s">
        <v>19</v>
      </c>
      <c r="J358" t="s">
        <v>163</v>
      </c>
      <c r="K358">
        <v>122</v>
      </c>
      <c r="L358">
        <v>123</v>
      </c>
      <c r="M358">
        <f>INDEX('Express Worldwide Territory'!$C$14:$S$170,MATCH('Rate Load ExpressWW Territory'!L358,'Express Worldwide Territory'!$B$14:$B$170,0),MATCH("Zone "&amp;'Rate Load ExpressWW Territory'!J358,'Express Worldwide Territory'!$C$13:$S$13,0))*1</f>
        <v>418.14</v>
      </c>
      <c r="N358" t="s">
        <v>162</v>
      </c>
      <c r="O358" t="s">
        <v>23</v>
      </c>
      <c r="P358" t="s">
        <v>18</v>
      </c>
      <c r="R358" t="str">
        <f t="shared" si="5"/>
        <v>('DHL','2024-01-01','2024-01-01','12546','Territory','US',NULL,'EXPRESS WW (NON-DOC)','Non-Document','B',122,123,418.14,'Flat LB','Avnet_2024',NULL),</v>
      </c>
    </row>
    <row r="359" spans="1:18" x14ac:dyDescent="0.3">
      <c r="A359" t="s">
        <v>15</v>
      </c>
      <c r="B359" t="s">
        <v>21</v>
      </c>
      <c r="C359" t="s">
        <v>21</v>
      </c>
      <c r="D359">
        <v>12546</v>
      </c>
      <c r="E359" t="s">
        <v>531</v>
      </c>
      <c r="F359" t="s">
        <v>17</v>
      </c>
      <c r="G359" t="s">
        <v>18</v>
      </c>
      <c r="H359" t="s">
        <v>525</v>
      </c>
      <c r="I359" t="s">
        <v>19</v>
      </c>
      <c r="J359" t="s">
        <v>163</v>
      </c>
      <c r="K359">
        <v>123</v>
      </c>
      <c r="L359">
        <v>124</v>
      </c>
      <c r="M359">
        <f>INDEX('Express Worldwide Territory'!$C$14:$S$170,MATCH('Rate Load ExpressWW Territory'!L359,'Express Worldwide Territory'!$B$14:$B$170,0),MATCH("Zone "&amp;'Rate Load ExpressWW Territory'!J359,'Express Worldwide Territory'!$C$13:$S$13,0))*1</f>
        <v>421.54</v>
      </c>
      <c r="N359" t="s">
        <v>162</v>
      </c>
      <c r="O359" t="s">
        <v>23</v>
      </c>
      <c r="P359" t="s">
        <v>18</v>
      </c>
      <c r="R359" t="str">
        <f t="shared" si="5"/>
        <v>('DHL','2024-01-01','2024-01-01','12546','Territory','US',NULL,'EXPRESS WW (NON-DOC)','Non-Document','B',123,124,421.54,'Flat LB','Avnet_2024',NULL),</v>
      </c>
    </row>
    <row r="360" spans="1:18" x14ac:dyDescent="0.3">
      <c r="A360" t="s">
        <v>15</v>
      </c>
      <c r="B360" t="s">
        <v>21</v>
      </c>
      <c r="C360" t="s">
        <v>21</v>
      </c>
      <c r="D360">
        <v>12546</v>
      </c>
      <c r="E360" t="s">
        <v>531</v>
      </c>
      <c r="F360" t="s">
        <v>17</v>
      </c>
      <c r="G360" t="s">
        <v>18</v>
      </c>
      <c r="H360" t="s">
        <v>525</v>
      </c>
      <c r="I360" t="s">
        <v>19</v>
      </c>
      <c r="J360" t="s">
        <v>163</v>
      </c>
      <c r="K360">
        <v>124</v>
      </c>
      <c r="L360">
        <v>125</v>
      </c>
      <c r="M360">
        <f>INDEX('Express Worldwide Territory'!$C$14:$S$170,MATCH('Rate Load ExpressWW Territory'!L360,'Express Worldwide Territory'!$B$14:$B$170,0),MATCH("Zone "&amp;'Rate Load ExpressWW Territory'!J360,'Express Worldwide Territory'!$C$13:$S$13,0))*1</f>
        <v>424.94</v>
      </c>
      <c r="N360" t="s">
        <v>162</v>
      </c>
      <c r="O360" t="s">
        <v>23</v>
      </c>
      <c r="P360" t="s">
        <v>18</v>
      </c>
      <c r="R360" t="str">
        <f t="shared" si="5"/>
        <v>('DHL','2024-01-01','2024-01-01','12546','Territory','US',NULL,'EXPRESS WW (NON-DOC)','Non-Document','B',124,125,424.94,'Flat LB','Avnet_2024',NULL),</v>
      </c>
    </row>
    <row r="361" spans="1:18" x14ac:dyDescent="0.3">
      <c r="A361" t="s">
        <v>15</v>
      </c>
      <c r="B361" t="s">
        <v>21</v>
      </c>
      <c r="C361" t="s">
        <v>21</v>
      </c>
      <c r="D361">
        <v>12546</v>
      </c>
      <c r="E361" t="s">
        <v>531</v>
      </c>
      <c r="F361" t="s">
        <v>17</v>
      </c>
      <c r="G361" t="s">
        <v>18</v>
      </c>
      <c r="H361" t="s">
        <v>525</v>
      </c>
      <c r="I361" t="s">
        <v>19</v>
      </c>
      <c r="J361" t="s">
        <v>163</v>
      </c>
      <c r="K361">
        <v>125</v>
      </c>
      <c r="L361">
        <v>126</v>
      </c>
      <c r="M361">
        <f>INDEX('Express Worldwide Territory'!$C$14:$S$170,MATCH('Rate Load ExpressWW Territory'!L361,'Express Worldwide Territory'!$B$14:$B$170,0),MATCH("Zone "&amp;'Rate Load ExpressWW Territory'!J361,'Express Worldwide Territory'!$C$13:$S$13,0))*1</f>
        <v>428.34</v>
      </c>
      <c r="N361" t="s">
        <v>162</v>
      </c>
      <c r="O361" t="s">
        <v>23</v>
      </c>
      <c r="P361" t="s">
        <v>18</v>
      </c>
      <c r="R361" t="str">
        <f t="shared" si="5"/>
        <v>('DHL','2024-01-01','2024-01-01','12546','Territory','US',NULL,'EXPRESS WW (NON-DOC)','Non-Document','B',125,126,428.34,'Flat LB','Avnet_2024',NULL),</v>
      </c>
    </row>
    <row r="362" spans="1:18" x14ac:dyDescent="0.3">
      <c r="A362" t="s">
        <v>15</v>
      </c>
      <c r="B362" t="s">
        <v>21</v>
      </c>
      <c r="C362" t="s">
        <v>21</v>
      </c>
      <c r="D362">
        <v>12546</v>
      </c>
      <c r="E362" t="s">
        <v>531</v>
      </c>
      <c r="F362" t="s">
        <v>17</v>
      </c>
      <c r="G362" t="s">
        <v>18</v>
      </c>
      <c r="H362" t="s">
        <v>525</v>
      </c>
      <c r="I362" t="s">
        <v>19</v>
      </c>
      <c r="J362" t="s">
        <v>163</v>
      </c>
      <c r="K362">
        <v>126</v>
      </c>
      <c r="L362">
        <v>127</v>
      </c>
      <c r="M362">
        <f>INDEX('Express Worldwide Territory'!$C$14:$S$170,MATCH('Rate Load ExpressWW Territory'!L362,'Express Worldwide Territory'!$B$14:$B$170,0),MATCH("Zone "&amp;'Rate Load ExpressWW Territory'!J362,'Express Worldwide Territory'!$C$13:$S$13,0))*1</f>
        <v>431.74</v>
      </c>
      <c r="N362" t="s">
        <v>162</v>
      </c>
      <c r="O362" t="s">
        <v>23</v>
      </c>
      <c r="P362" t="s">
        <v>18</v>
      </c>
      <c r="R362" t="str">
        <f t="shared" si="5"/>
        <v>('DHL','2024-01-01','2024-01-01','12546','Territory','US',NULL,'EXPRESS WW (NON-DOC)','Non-Document','B',126,127,431.74,'Flat LB','Avnet_2024',NULL),</v>
      </c>
    </row>
    <row r="363" spans="1:18" x14ac:dyDescent="0.3">
      <c r="A363" t="s">
        <v>15</v>
      </c>
      <c r="B363" t="s">
        <v>21</v>
      </c>
      <c r="C363" t="s">
        <v>21</v>
      </c>
      <c r="D363">
        <v>12546</v>
      </c>
      <c r="E363" t="s">
        <v>531</v>
      </c>
      <c r="F363" t="s">
        <v>17</v>
      </c>
      <c r="G363" t="s">
        <v>18</v>
      </c>
      <c r="H363" t="s">
        <v>525</v>
      </c>
      <c r="I363" t="s">
        <v>19</v>
      </c>
      <c r="J363" t="s">
        <v>163</v>
      </c>
      <c r="K363">
        <v>127</v>
      </c>
      <c r="L363">
        <v>128</v>
      </c>
      <c r="M363">
        <f>INDEX('Express Worldwide Territory'!$C$14:$S$170,MATCH('Rate Load ExpressWW Territory'!L363,'Express Worldwide Territory'!$B$14:$B$170,0),MATCH("Zone "&amp;'Rate Load ExpressWW Territory'!J363,'Express Worldwide Territory'!$C$13:$S$13,0))*1</f>
        <v>435.14</v>
      </c>
      <c r="N363" t="s">
        <v>162</v>
      </c>
      <c r="O363" t="s">
        <v>23</v>
      </c>
      <c r="P363" t="s">
        <v>18</v>
      </c>
      <c r="R363" t="str">
        <f t="shared" si="5"/>
        <v>('DHL','2024-01-01','2024-01-01','12546','Territory','US',NULL,'EXPRESS WW (NON-DOC)','Non-Document','B',127,128,435.14,'Flat LB','Avnet_2024',NULL),</v>
      </c>
    </row>
    <row r="364" spans="1:18" x14ac:dyDescent="0.3">
      <c r="A364" t="s">
        <v>15</v>
      </c>
      <c r="B364" t="s">
        <v>21</v>
      </c>
      <c r="C364" t="s">
        <v>21</v>
      </c>
      <c r="D364">
        <v>12546</v>
      </c>
      <c r="E364" t="s">
        <v>531</v>
      </c>
      <c r="F364" t="s">
        <v>17</v>
      </c>
      <c r="G364" t="s">
        <v>18</v>
      </c>
      <c r="H364" t="s">
        <v>525</v>
      </c>
      <c r="I364" t="s">
        <v>19</v>
      </c>
      <c r="J364" t="s">
        <v>163</v>
      </c>
      <c r="K364">
        <v>128</v>
      </c>
      <c r="L364">
        <v>129</v>
      </c>
      <c r="M364">
        <f>INDEX('Express Worldwide Territory'!$C$14:$S$170,MATCH('Rate Load ExpressWW Territory'!L364,'Express Worldwide Territory'!$B$14:$B$170,0),MATCH("Zone "&amp;'Rate Load ExpressWW Territory'!J364,'Express Worldwide Territory'!$C$13:$S$13,0))*1</f>
        <v>438.54</v>
      </c>
      <c r="N364" t="s">
        <v>162</v>
      </c>
      <c r="O364" t="s">
        <v>23</v>
      </c>
      <c r="P364" t="s">
        <v>18</v>
      </c>
      <c r="R364" t="str">
        <f t="shared" si="5"/>
        <v>('DHL','2024-01-01','2024-01-01','12546','Territory','US',NULL,'EXPRESS WW (NON-DOC)','Non-Document','B',128,129,438.54,'Flat LB','Avnet_2024',NULL),</v>
      </c>
    </row>
    <row r="365" spans="1:18" x14ac:dyDescent="0.3">
      <c r="A365" t="s">
        <v>15</v>
      </c>
      <c r="B365" t="s">
        <v>21</v>
      </c>
      <c r="C365" t="s">
        <v>21</v>
      </c>
      <c r="D365">
        <v>12546</v>
      </c>
      <c r="E365" t="s">
        <v>531</v>
      </c>
      <c r="F365" t="s">
        <v>17</v>
      </c>
      <c r="G365" t="s">
        <v>18</v>
      </c>
      <c r="H365" t="s">
        <v>525</v>
      </c>
      <c r="I365" t="s">
        <v>19</v>
      </c>
      <c r="J365" t="s">
        <v>163</v>
      </c>
      <c r="K365">
        <v>129</v>
      </c>
      <c r="L365">
        <v>130</v>
      </c>
      <c r="M365">
        <f>INDEX('Express Worldwide Territory'!$C$14:$S$170,MATCH('Rate Load ExpressWW Territory'!L365,'Express Worldwide Territory'!$B$14:$B$170,0),MATCH("Zone "&amp;'Rate Load ExpressWW Territory'!J365,'Express Worldwide Territory'!$C$13:$S$13,0))*1</f>
        <v>441.94</v>
      </c>
      <c r="N365" t="s">
        <v>162</v>
      </c>
      <c r="O365" t="s">
        <v>23</v>
      </c>
      <c r="P365" t="s">
        <v>18</v>
      </c>
      <c r="R365" t="str">
        <f t="shared" si="5"/>
        <v>('DHL','2024-01-01','2024-01-01','12546','Territory','US',NULL,'EXPRESS WW (NON-DOC)','Non-Document','B',129,130,441.94,'Flat LB','Avnet_2024',NULL),</v>
      </c>
    </row>
    <row r="366" spans="1:18" x14ac:dyDescent="0.3">
      <c r="A366" t="s">
        <v>15</v>
      </c>
      <c r="B366" t="s">
        <v>21</v>
      </c>
      <c r="C366" t="s">
        <v>21</v>
      </c>
      <c r="D366">
        <v>12546</v>
      </c>
      <c r="E366" t="s">
        <v>531</v>
      </c>
      <c r="F366" t="s">
        <v>17</v>
      </c>
      <c r="G366" t="s">
        <v>18</v>
      </c>
      <c r="H366" t="s">
        <v>525</v>
      </c>
      <c r="I366" t="s">
        <v>19</v>
      </c>
      <c r="J366" t="s">
        <v>163</v>
      </c>
      <c r="K366">
        <v>130</v>
      </c>
      <c r="L366">
        <v>131</v>
      </c>
      <c r="M366">
        <f>INDEX('Express Worldwide Territory'!$C$14:$S$170,MATCH('Rate Load ExpressWW Territory'!L366,'Express Worldwide Territory'!$B$14:$B$170,0),MATCH("Zone "&amp;'Rate Load ExpressWW Territory'!J366,'Express Worldwide Territory'!$C$13:$S$13,0))*1</f>
        <v>445.34</v>
      </c>
      <c r="N366" t="s">
        <v>162</v>
      </c>
      <c r="O366" t="s">
        <v>23</v>
      </c>
      <c r="P366" t="s">
        <v>18</v>
      </c>
      <c r="R366" t="str">
        <f t="shared" si="5"/>
        <v>('DHL','2024-01-01','2024-01-01','12546','Territory','US',NULL,'EXPRESS WW (NON-DOC)','Non-Document','B',130,131,445.34,'Flat LB','Avnet_2024',NULL),</v>
      </c>
    </row>
    <row r="367" spans="1:18" x14ac:dyDescent="0.3">
      <c r="A367" t="s">
        <v>15</v>
      </c>
      <c r="B367" t="s">
        <v>21</v>
      </c>
      <c r="C367" t="s">
        <v>21</v>
      </c>
      <c r="D367">
        <v>12546</v>
      </c>
      <c r="E367" t="s">
        <v>531</v>
      </c>
      <c r="F367" t="s">
        <v>17</v>
      </c>
      <c r="G367" t="s">
        <v>18</v>
      </c>
      <c r="H367" t="s">
        <v>525</v>
      </c>
      <c r="I367" t="s">
        <v>19</v>
      </c>
      <c r="J367" t="s">
        <v>163</v>
      </c>
      <c r="K367">
        <v>131</v>
      </c>
      <c r="L367">
        <v>132</v>
      </c>
      <c r="M367">
        <f>INDEX('Express Worldwide Territory'!$C$14:$S$170,MATCH('Rate Load ExpressWW Territory'!L367,'Express Worldwide Territory'!$B$14:$B$170,0),MATCH("Zone "&amp;'Rate Load ExpressWW Territory'!J367,'Express Worldwide Territory'!$C$13:$S$13,0))*1</f>
        <v>448.74</v>
      </c>
      <c r="N367" t="s">
        <v>162</v>
      </c>
      <c r="O367" t="s">
        <v>23</v>
      </c>
      <c r="P367" t="s">
        <v>18</v>
      </c>
      <c r="R367" t="str">
        <f t="shared" si="5"/>
        <v>('DHL','2024-01-01','2024-01-01','12546','Territory','US',NULL,'EXPRESS WW (NON-DOC)','Non-Document','B',131,132,448.74,'Flat LB','Avnet_2024',NULL),</v>
      </c>
    </row>
    <row r="368" spans="1:18" x14ac:dyDescent="0.3">
      <c r="A368" t="s">
        <v>15</v>
      </c>
      <c r="B368" t="s">
        <v>21</v>
      </c>
      <c r="C368" t="s">
        <v>21</v>
      </c>
      <c r="D368">
        <v>12546</v>
      </c>
      <c r="E368" t="s">
        <v>531</v>
      </c>
      <c r="F368" t="s">
        <v>17</v>
      </c>
      <c r="G368" t="s">
        <v>18</v>
      </c>
      <c r="H368" t="s">
        <v>525</v>
      </c>
      <c r="I368" t="s">
        <v>19</v>
      </c>
      <c r="J368" t="s">
        <v>163</v>
      </c>
      <c r="K368">
        <v>132</v>
      </c>
      <c r="L368">
        <v>133</v>
      </c>
      <c r="M368">
        <f>INDEX('Express Worldwide Territory'!$C$14:$S$170,MATCH('Rate Load ExpressWW Territory'!L368,'Express Worldwide Territory'!$B$14:$B$170,0),MATCH("Zone "&amp;'Rate Load ExpressWW Territory'!J368,'Express Worldwide Territory'!$C$13:$S$13,0))*1</f>
        <v>452.14</v>
      </c>
      <c r="N368" t="s">
        <v>162</v>
      </c>
      <c r="O368" t="s">
        <v>23</v>
      </c>
      <c r="P368" t="s">
        <v>18</v>
      </c>
      <c r="R368" t="str">
        <f t="shared" si="5"/>
        <v>('DHL','2024-01-01','2024-01-01','12546','Territory','US',NULL,'EXPRESS WW (NON-DOC)','Non-Document','B',132,133,452.14,'Flat LB','Avnet_2024',NULL),</v>
      </c>
    </row>
    <row r="369" spans="1:18" x14ac:dyDescent="0.3">
      <c r="A369" t="s">
        <v>15</v>
      </c>
      <c r="B369" t="s">
        <v>21</v>
      </c>
      <c r="C369" t="s">
        <v>21</v>
      </c>
      <c r="D369">
        <v>12546</v>
      </c>
      <c r="E369" t="s">
        <v>531</v>
      </c>
      <c r="F369" t="s">
        <v>17</v>
      </c>
      <c r="G369" t="s">
        <v>18</v>
      </c>
      <c r="H369" t="s">
        <v>525</v>
      </c>
      <c r="I369" t="s">
        <v>19</v>
      </c>
      <c r="J369" t="s">
        <v>163</v>
      </c>
      <c r="K369">
        <v>133</v>
      </c>
      <c r="L369">
        <v>134</v>
      </c>
      <c r="M369">
        <f>INDEX('Express Worldwide Territory'!$C$14:$S$170,MATCH('Rate Load ExpressWW Territory'!L369,'Express Worldwide Territory'!$B$14:$B$170,0),MATCH("Zone "&amp;'Rate Load ExpressWW Territory'!J369,'Express Worldwide Territory'!$C$13:$S$13,0))*1</f>
        <v>455.54</v>
      </c>
      <c r="N369" t="s">
        <v>162</v>
      </c>
      <c r="O369" t="s">
        <v>23</v>
      </c>
      <c r="P369" t="s">
        <v>18</v>
      </c>
      <c r="R369" t="str">
        <f t="shared" si="5"/>
        <v>('DHL','2024-01-01','2024-01-01','12546','Territory','US',NULL,'EXPRESS WW (NON-DOC)','Non-Document','B',133,134,455.54,'Flat LB','Avnet_2024',NULL),</v>
      </c>
    </row>
    <row r="370" spans="1:18" x14ac:dyDescent="0.3">
      <c r="A370" t="s">
        <v>15</v>
      </c>
      <c r="B370" t="s">
        <v>21</v>
      </c>
      <c r="C370" t="s">
        <v>21</v>
      </c>
      <c r="D370">
        <v>12546</v>
      </c>
      <c r="E370" t="s">
        <v>531</v>
      </c>
      <c r="F370" t="s">
        <v>17</v>
      </c>
      <c r="G370" t="s">
        <v>18</v>
      </c>
      <c r="H370" t="s">
        <v>525</v>
      </c>
      <c r="I370" t="s">
        <v>19</v>
      </c>
      <c r="J370" t="s">
        <v>163</v>
      </c>
      <c r="K370">
        <v>134</v>
      </c>
      <c r="L370">
        <v>135</v>
      </c>
      <c r="M370">
        <f>INDEX('Express Worldwide Territory'!$C$14:$S$170,MATCH('Rate Load ExpressWW Territory'!L370,'Express Worldwide Territory'!$B$14:$B$170,0),MATCH("Zone "&amp;'Rate Load ExpressWW Territory'!J370,'Express Worldwide Territory'!$C$13:$S$13,0))*1</f>
        <v>458.94</v>
      </c>
      <c r="N370" t="s">
        <v>162</v>
      </c>
      <c r="O370" t="s">
        <v>23</v>
      </c>
      <c r="P370" t="s">
        <v>18</v>
      </c>
      <c r="R370" t="str">
        <f t="shared" si="5"/>
        <v>('DHL','2024-01-01','2024-01-01','12546','Territory','US',NULL,'EXPRESS WW (NON-DOC)','Non-Document','B',134,135,458.94,'Flat LB','Avnet_2024',NULL),</v>
      </c>
    </row>
    <row r="371" spans="1:18" x14ac:dyDescent="0.3">
      <c r="A371" t="s">
        <v>15</v>
      </c>
      <c r="B371" t="s">
        <v>21</v>
      </c>
      <c r="C371" t="s">
        <v>21</v>
      </c>
      <c r="D371">
        <v>12546</v>
      </c>
      <c r="E371" t="s">
        <v>531</v>
      </c>
      <c r="F371" t="s">
        <v>17</v>
      </c>
      <c r="G371" t="s">
        <v>18</v>
      </c>
      <c r="H371" t="s">
        <v>525</v>
      </c>
      <c r="I371" t="s">
        <v>19</v>
      </c>
      <c r="J371" t="s">
        <v>163</v>
      </c>
      <c r="K371">
        <v>135</v>
      </c>
      <c r="L371">
        <v>136</v>
      </c>
      <c r="M371">
        <f>INDEX('Express Worldwide Territory'!$C$14:$S$170,MATCH('Rate Load ExpressWW Territory'!L371,'Express Worldwide Territory'!$B$14:$B$170,0),MATCH("Zone "&amp;'Rate Load ExpressWW Territory'!J371,'Express Worldwide Territory'!$C$13:$S$13,0))*1</f>
        <v>462.34</v>
      </c>
      <c r="N371" t="s">
        <v>162</v>
      </c>
      <c r="O371" t="s">
        <v>23</v>
      </c>
      <c r="P371" t="s">
        <v>18</v>
      </c>
      <c r="R371" t="str">
        <f t="shared" si="5"/>
        <v>('DHL','2024-01-01','2024-01-01','12546','Territory','US',NULL,'EXPRESS WW (NON-DOC)','Non-Document','B',135,136,462.34,'Flat LB','Avnet_2024',NULL),</v>
      </c>
    </row>
    <row r="372" spans="1:18" x14ac:dyDescent="0.3">
      <c r="A372" t="s">
        <v>15</v>
      </c>
      <c r="B372" t="s">
        <v>21</v>
      </c>
      <c r="C372" t="s">
        <v>21</v>
      </c>
      <c r="D372">
        <v>12546</v>
      </c>
      <c r="E372" t="s">
        <v>531</v>
      </c>
      <c r="F372" t="s">
        <v>17</v>
      </c>
      <c r="G372" t="s">
        <v>18</v>
      </c>
      <c r="H372" t="s">
        <v>525</v>
      </c>
      <c r="I372" t="s">
        <v>19</v>
      </c>
      <c r="J372" t="s">
        <v>163</v>
      </c>
      <c r="K372">
        <v>136</v>
      </c>
      <c r="L372">
        <v>137</v>
      </c>
      <c r="M372">
        <f>INDEX('Express Worldwide Territory'!$C$14:$S$170,MATCH('Rate Load ExpressWW Territory'!L372,'Express Worldwide Territory'!$B$14:$B$170,0),MATCH("Zone "&amp;'Rate Load ExpressWW Territory'!J372,'Express Worldwide Territory'!$C$13:$S$13,0))*1</f>
        <v>465.74</v>
      </c>
      <c r="N372" t="s">
        <v>162</v>
      </c>
      <c r="O372" t="s">
        <v>23</v>
      </c>
      <c r="P372" t="s">
        <v>18</v>
      </c>
      <c r="R372" t="str">
        <f t="shared" si="5"/>
        <v>('DHL','2024-01-01','2024-01-01','12546','Territory','US',NULL,'EXPRESS WW (NON-DOC)','Non-Document','B',136,137,465.74,'Flat LB','Avnet_2024',NULL),</v>
      </c>
    </row>
    <row r="373" spans="1:18" x14ac:dyDescent="0.3">
      <c r="A373" t="s">
        <v>15</v>
      </c>
      <c r="B373" t="s">
        <v>21</v>
      </c>
      <c r="C373" t="s">
        <v>21</v>
      </c>
      <c r="D373">
        <v>12546</v>
      </c>
      <c r="E373" t="s">
        <v>531</v>
      </c>
      <c r="F373" t="s">
        <v>17</v>
      </c>
      <c r="G373" t="s">
        <v>18</v>
      </c>
      <c r="H373" t="s">
        <v>525</v>
      </c>
      <c r="I373" t="s">
        <v>19</v>
      </c>
      <c r="J373" t="s">
        <v>163</v>
      </c>
      <c r="K373">
        <v>137</v>
      </c>
      <c r="L373">
        <v>138</v>
      </c>
      <c r="M373">
        <f>INDEX('Express Worldwide Territory'!$C$14:$S$170,MATCH('Rate Load ExpressWW Territory'!L373,'Express Worldwide Territory'!$B$14:$B$170,0),MATCH("Zone "&amp;'Rate Load ExpressWW Territory'!J373,'Express Worldwide Territory'!$C$13:$S$13,0))*1</f>
        <v>469.14</v>
      </c>
      <c r="N373" t="s">
        <v>162</v>
      </c>
      <c r="O373" t="s">
        <v>23</v>
      </c>
      <c r="P373" t="s">
        <v>18</v>
      </c>
      <c r="R373" t="str">
        <f t="shared" si="5"/>
        <v>('DHL','2024-01-01','2024-01-01','12546','Territory','US',NULL,'EXPRESS WW (NON-DOC)','Non-Document','B',137,138,469.14,'Flat LB','Avnet_2024',NULL),</v>
      </c>
    </row>
    <row r="374" spans="1:18" x14ac:dyDescent="0.3">
      <c r="A374" t="s">
        <v>15</v>
      </c>
      <c r="B374" t="s">
        <v>21</v>
      </c>
      <c r="C374" t="s">
        <v>21</v>
      </c>
      <c r="D374">
        <v>12546</v>
      </c>
      <c r="E374" t="s">
        <v>531</v>
      </c>
      <c r="F374" t="s">
        <v>17</v>
      </c>
      <c r="G374" t="s">
        <v>18</v>
      </c>
      <c r="H374" t="s">
        <v>525</v>
      </c>
      <c r="I374" t="s">
        <v>19</v>
      </c>
      <c r="J374" t="s">
        <v>163</v>
      </c>
      <c r="K374">
        <v>138</v>
      </c>
      <c r="L374">
        <v>139</v>
      </c>
      <c r="M374">
        <f>INDEX('Express Worldwide Territory'!$C$14:$S$170,MATCH('Rate Load ExpressWW Territory'!L374,'Express Worldwide Territory'!$B$14:$B$170,0),MATCH("Zone "&amp;'Rate Load ExpressWW Territory'!J374,'Express Worldwide Territory'!$C$13:$S$13,0))*1</f>
        <v>472.54</v>
      </c>
      <c r="N374" t="s">
        <v>162</v>
      </c>
      <c r="O374" t="s">
        <v>23</v>
      </c>
      <c r="P374" t="s">
        <v>18</v>
      </c>
      <c r="R374" t="str">
        <f t="shared" si="5"/>
        <v>('DHL','2024-01-01','2024-01-01','12546','Territory','US',NULL,'EXPRESS WW (NON-DOC)','Non-Document','B',138,139,472.54,'Flat LB','Avnet_2024',NULL),</v>
      </c>
    </row>
    <row r="375" spans="1:18" x14ac:dyDescent="0.3">
      <c r="A375" t="s">
        <v>15</v>
      </c>
      <c r="B375" t="s">
        <v>21</v>
      </c>
      <c r="C375" t="s">
        <v>21</v>
      </c>
      <c r="D375">
        <v>12546</v>
      </c>
      <c r="E375" t="s">
        <v>531</v>
      </c>
      <c r="F375" t="s">
        <v>17</v>
      </c>
      <c r="G375" t="s">
        <v>18</v>
      </c>
      <c r="H375" t="s">
        <v>525</v>
      </c>
      <c r="I375" t="s">
        <v>19</v>
      </c>
      <c r="J375" t="s">
        <v>163</v>
      </c>
      <c r="K375">
        <v>139</v>
      </c>
      <c r="L375">
        <v>140</v>
      </c>
      <c r="M375">
        <f>INDEX('Express Worldwide Territory'!$C$14:$S$170,MATCH('Rate Load ExpressWW Territory'!L375,'Express Worldwide Territory'!$B$14:$B$170,0),MATCH("Zone "&amp;'Rate Load ExpressWW Territory'!J375,'Express Worldwide Territory'!$C$13:$S$13,0))*1</f>
        <v>475.94</v>
      </c>
      <c r="N375" t="s">
        <v>162</v>
      </c>
      <c r="O375" t="s">
        <v>23</v>
      </c>
      <c r="P375" t="s">
        <v>18</v>
      </c>
      <c r="R375" t="str">
        <f t="shared" si="5"/>
        <v>('DHL','2024-01-01','2024-01-01','12546','Territory','US',NULL,'EXPRESS WW (NON-DOC)','Non-Document','B',139,140,475.94,'Flat LB','Avnet_2024',NULL),</v>
      </c>
    </row>
    <row r="376" spans="1:18" x14ac:dyDescent="0.3">
      <c r="A376" t="s">
        <v>15</v>
      </c>
      <c r="B376" t="s">
        <v>21</v>
      </c>
      <c r="C376" t="s">
        <v>21</v>
      </c>
      <c r="D376">
        <v>12546</v>
      </c>
      <c r="E376" t="s">
        <v>531</v>
      </c>
      <c r="F376" t="s">
        <v>17</v>
      </c>
      <c r="G376" t="s">
        <v>18</v>
      </c>
      <c r="H376" t="s">
        <v>525</v>
      </c>
      <c r="I376" t="s">
        <v>19</v>
      </c>
      <c r="J376" t="s">
        <v>163</v>
      </c>
      <c r="K376">
        <v>140</v>
      </c>
      <c r="L376">
        <v>141</v>
      </c>
      <c r="M376">
        <f>INDEX('Express Worldwide Territory'!$C$14:$S$170,MATCH('Rate Load ExpressWW Territory'!L376,'Express Worldwide Territory'!$B$14:$B$170,0),MATCH("Zone "&amp;'Rate Load ExpressWW Territory'!J376,'Express Worldwide Territory'!$C$13:$S$13,0))*1</f>
        <v>479.34</v>
      </c>
      <c r="N376" t="s">
        <v>162</v>
      </c>
      <c r="O376" t="s">
        <v>23</v>
      </c>
      <c r="P376" t="s">
        <v>18</v>
      </c>
      <c r="R376" t="str">
        <f t="shared" si="5"/>
        <v>('DHL','2024-01-01','2024-01-01','12546','Territory','US',NULL,'EXPRESS WW (NON-DOC)','Non-Document','B',140,141,479.34,'Flat LB','Avnet_2024',NULL),</v>
      </c>
    </row>
    <row r="377" spans="1:18" x14ac:dyDescent="0.3">
      <c r="A377" t="s">
        <v>15</v>
      </c>
      <c r="B377" t="s">
        <v>21</v>
      </c>
      <c r="C377" t="s">
        <v>21</v>
      </c>
      <c r="D377">
        <v>12546</v>
      </c>
      <c r="E377" t="s">
        <v>531</v>
      </c>
      <c r="F377" t="s">
        <v>17</v>
      </c>
      <c r="G377" t="s">
        <v>18</v>
      </c>
      <c r="H377" t="s">
        <v>525</v>
      </c>
      <c r="I377" t="s">
        <v>19</v>
      </c>
      <c r="J377" t="s">
        <v>163</v>
      </c>
      <c r="K377">
        <v>141</v>
      </c>
      <c r="L377">
        <v>142</v>
      </c>
      <c r="M377">
        <f>INDEX('Express Worldwide Territory'!$C$14:$S$170,MATCH('Rate Load ExpressWW Territory'!L377,'Express Worldwide Territory'!$B$14:$B$170,0),MATCH("Zone "&amp;'Rate Load ExpressWW Territory'!J377,'Express Worldwide Territory'!$C$13:$S$13,0))*1</f>
        <v>482.74</v>
      </c>
      <c r="N377" t="s">
        <v>162</v>
      </c>
      <c r="O377" t="s">
        <v>23</v>
      </c>
      <c r="P377" t="s">
        <v>18</v>
      </c>
      <c r="R377" t="str">
        <f t="shared" si="5"/>
        <v>('DHL','2024-01-01','2024-01-01','12546','Territory','US',NULL,'EXPRESS WW (NON-DOC)','Non-Document','B',141,142,482.74,'Flat LB','Avnet_2024',NULL),</v>
      </c>
    </row>
    <row r="378" spans="1:18" x14ac:dyDescent="0.3">
      <c r="A378" t="s">
        <v>15</v>
      </c>
      <c r="B378" t="s">
        <v>21</v>
      </c>
      <c r="C378" t="s">
        <v>21</v>
      </c>
      <c r="D378">
        <v>12546</v>
      </c>
      <c r="E378" t="s">
        <v>531</v>
      </c>
      <c r="F378" t="s">
        <v>17</v>
      </c>
      <c r="G378" t="s">
        <v>18</v>
      </c>
      <c r="H378" t="s">
        <v>525</v>
      </c>
      <c r="I378" t="s">
        <v>19</v>
      </c>
      <c r="J378" t="s">
        <v>163</v>
      </c>
      <c r="K378">
        <v>142</v>
      </c>
      <c r="L378">
        <v>143</v>
      </c>
      <c r="M378">
        <f>INDEX('Express Worldwide Territory'!$C$14:$S$170,MATCH('Rate Load ExpressWW Territory'!L378,'Express Worldwide Territory'!$B$14:$B$170,0),MATCH("Zone "&amp;'Rate Load ExpressWW Territory'!J378,'Express Worldwide Territory'!$C$13:$S$13,0))*1</f>
        <v>486.14</v>
      </c>
      <c r="N378" t="s">
        <v>162</v>
      </c>
      <c r="O378" t="s">
        <v>23</v>
      </c>
      <c r="P378" t="s">
        <v>18</v>
      </c>
      <c r="R378" t="str">
        <f t="shared" si="5"/>
        <v>('DHL','2024-01-01','2024-01-01','12546','Territory','US',NULL,'EXPRESS WW (NON-DOC)','Non-Document','B',142,143,486.14,'Flat LB','Avnet_2024',NULL),</v>
      </c>
    </row>
    <row r="379" spans="1:18" x14ac:dyDescent="0.3">
      <c r="A379" t="s">
        <v>15</v>
      </c>
      <c r="B379" t="s">
        <v>21</v>
      </c>
      <c r="C379" t="s">
        <v>21</v>
      </c>
      <c r="D379">
        <v>12546</v>
      </c>
      <c r="E379" t="s">
        <v>531</v>
      </c>
      <c r="F379" t="s">
        <v>17</v>
      </c>
      <c r="G379" t="s">
        <v>18</v>
      </c>
      <c r="H379" t="s">
        <v>525</v>
      </c>
      <c r="I379" t="s">
        <v>19</v>
      </c>
      <c r="J379" t="s">
        <v>163</v>
      </c>
      <c r="K379">
        <v>143</v>
      </c>
      <c r="L379">
        <v>144</v>
      </c>
      <c r="M379">
        <f>INDEX('Express Worldwide Territory'!$C$14:$S$170,MATCH('Rate Load ExpressWW Territory'!L379,'Express Worldwide Territory'!$B$14:$B$170,0),MATCH("Zone "&amp;'Rate Load ExpressWW Territory'!J379,'Express Worldwide Territory'!$C$13:$S$13,0))*1</f>
        <v>489.54</v>
      </c>
      <c r="N379" t="s">
        <v>162</v>
      </c>
      <c r="O379" t="s">
        <v>23</v>
      </c>
      <c r="P379" t="s">
        <v>18</v>
      </c>
      <c r="R379" t="str">
        <f t="shared" si="5"/>
        <v>('DHL','2024-01-01','2024-01-01','12546','Territory','US',NULL,'EXPRESS WW (NON-DOC)','Non-Document','B',143,144,489.54,'Flat LB','Avnet_2024',NULL),</v>
      </c>
    </row>
    <row r="380" spans="1:18" x14ac:dyDescent="0.3">
      <c r="A380" t="s">
        <v>15</v>
      </c>
      <c r="B380" t="s">
        <v>21</v>
      </c>
      <c r="C380" t="s">
        <v>21</v>
      </c>
      <c r="D380">
        <v>12546</v>
      </c>
      <c r="E380" t="s">
        <v>531</v>
      </c>
      <c r="F380" t="s">
        <v>17</v>
      </c>
      <c r="G380" t="s">
        <v>18</v>
      </c>
      <c r="H380" t="s">
        <v>525</v>
      </c>
      <c r="I380" t="s">
        <v>19</v>
      </c>
      <c r="J380" t="s">
        <v>163</v>
      </c>
      <c r="K380">
        <v>144</v>
      </c>
      <c r="L380">
        <v>145</v>
      </c>
      <c r="M380">
        <f>INDEX('Express Worldwide Territory'!$C$14:$S$170,MATCH('Rate Load ExpressWW Territory'!L380,'Express Worldwide Territory'!$B$14:$B$170,0),MATCH("Zone "&amp;'Rate Load ExpressWW Territory'!J380,'Express Worldwide Territory'!$C$13:$S$13,0))*1</f>
        <v>492.94</v>
      </c>
      <c r="N380" t="s">
        <v>162</v>
      </c>
      <c r="O380" t="s">
        <v>23</v>
      </c>
      <c r="P380" t="s">
        <v>18</v>
      </c>
      <c r="R380" t="str">
        <f t="shared" si="5"/>
        <v>('DHL','2024-01-01','2024-01-01','12546','Territory','US',NULL,'EXPRESS WW (NON-DOC)','Non-Document','B',144,145,492.94,'Flat LB','Avnet_2024',NULL),</v>
      </c>
    </row>
    <row r="381" spans="1:18" x14ac:dyDescent="0.3">
      <c r="A381" t="s">
        <v>15</v>
      </c>
      <c r="B381" t="s">
        <v>21</v>
      </c>
      <c r="C381" t="s">
        <v>21</v>
      </c>
      <c r="D381">
        <v>12546</v>
      </c>
      <c r="E381" t="s">
        <v>531</v>
      </c>
      <c r="F381" t="s">
        <v>17</v>
      </c>
      <c r="G381" t="s">
        <v>18</v>
      </c>
      <c r="H381" t="s">
        <v>525</v>
      </c>
      <c r="I381" t="s">
        <v>19</v>
      </c>
      <c r="J381" t="s">
        <v>163</v>
      </c>
      <c r="K381">
        <v>145</v>
      </c>
      <c r="L381">
        <v>146</v>
      </c>
      <c r="M381">
        <f>INDEX('Express Worldwide Territory'!$C$14:$S$170,MATCH('Rate Load ExpressWW Territory'!L381,'Express Worldwide Territory'!$B$14:$B$170,0),MATCH("Zone "&amp;'Rate Load ExpressWW Territory'!J381,'Express Worldwide Territory'!$C$13:$S$13,0))*1</f>
        <v>496.34</v>
      </c>
      <c r="N381" t="s">
        <v>162</v>
      </c>
      <c r="O381" t="s">
        <v>23</v>
      </c>
      <c r="P381" t="s">
        <v>18</v>
      </c>
      <c r="R381" t="str">
        <f t="shared" si="5"/>
        <v>('DHL','2024-01-01','2024-01-01','12546','Territory','US',NULL,'EXPRESS WW (NON-DOC)','Non-Document','B',145,146,496.34,'Flat LB','Avnet_2024',NULL),</v>
      </c>
    </row>
    <row r="382" spans="1:18" x14ac:dyDescent="0.3">
      <c r="A382" t="s">
        <v>15</v>
      </c>
      <c r="B382" t="s">
        <v>21</v>
      </c>
      <c r="C382" t="s">
        <v>21</v>
      </c>
      <c r="D382">
        <v>12546</v>
      </c>
      <c r="E382" t="s">
        <v>531</v>
      </c>
      <c r="F382" t="s">
        <v>17</v>
      </c>
      <c r="G382" t="s">
        <v>18</v>
      </c>
      <c r="H382" t="s">
        <v>525</v>
      </c>
      <c r="I382" t="s">
        <v>19</v>
      </c>
      <c r="J382" t="s">
        <v>163</v>
      </c>
      <c r="K382">
        <v>146</v>
      </c>
      <c r="L382">
        <v>147</v>
      </c>
      <c r="M382">
        <f>INDEX('Express Worldwide Territory'!$C$14:$S$170,MATCH('Rate Load ExpressWW Territory'!L382,'Express Worldwide Territory'!$B$14:$B$170,0),MATCH("Zone "&amp;'Rate Load ExpressWW Territory'!J382,'Express Worldwide Territory'!$C$13:$S$13,0))*1</f>
        <v>499.74</v>
      </c>
      <c r="N382" t="s">
        <v>162</v>
      </c>
      <c r="O382" t="s">
        <v>23</v>
      </c>
      <c r="P382" t="s">
        <v>18</v>
      </c>
      <c r="R382" t="str">
        <f t="shared" si="5"/>
        <v>('DHL','2024-01-01','2024-01-01','12546','Territory','US',NULL,'EXPRESS WW (NON-DOC)','Non-Document','B',146,147,499.74,'Flat LB','Avnet_2024',NULL),</v>
      </c>
    </row>
    <row r="383" spans="1:18" x14ac:dyDescent="0.3">
      <c r="A383" t="s">
        <v>15</v>
      </c>
      <c r="B383" t="s">
        <v>21</v>
      </c>
      <c r="C383" t="s">
        <v>21</v>
      </c>
      <c r="D383">
        <v>12546</v>
      </c>
      <c r="E383" t="s">
        <v>531</v>
      </c>
      <c r="F383" t="s">
        <v>17</v>
      </c>
      <c r="G383" t="s">
        <v>18</v>
      </c>
      <c r="H383" t="s">
        <v>525</v>
      </c>
      <c r="I383" t="s">
        <v>19</v>
      </c>
      <c r="J383" t="s">
        <v>163</v>
      </c>
      <c r="K383">
        <v>147</v>
      </c>
      <c r="L383">
        <v>148</v>
      </c>
      <c r="M383">
        <f>INDEX('Express Worldwide Territory'!$C$14:$S$170,MATCH('Rate Load ExpressWW Territory'!L383,'Express Worldwide Territory'!$B$14:$B$170,0),MATCH("Zone "&amp;'Rate Load ExpressWW Territory'!J383,'Express Worldwide Territory'!$C$13:$S$13,0))*1</f>
        <v>503.14</v>
      </c>
      <c r="N383" t="s">
        <v>162</v>
      </c>
      <c r="O383" t="s">
        <v>23</v>
      </c>
      <c r="P383" t="s">
        <v>18</v>
      </c>
      <c r="R383" t="str">
        <f t="shared" si="5"/>
        <v>('DHL','2024-01-01','2024-01-01','12546','Territory','US',NULL,'EXPRESS WW (NON-DOC)','Non-Document','B',147,148,503.14,'Flat LB','Avnet_2024',NULL),</v>
      </c>
    </row>
    <row r="384" spans="1:18" x14ac:dyDescent="0.3">
      <c r="A384" t="s">
        <v>15</v>
      </c>
      <c r="B384" t="s">
        <v>21</v>
      </c>
      <c r="C384" t="s">
        <v>21</v>
      </c>
      <c r="D384">
        <v>12546</v>
      </c>
      <c r="E384" t="s">
        <v>531</v>
      </c>
      <c r="F384" t="s">
        <v>17</v>
      </c>
      <c r="G384" t="s">
        <v>18</v>
      </c>
      <c r="H384" t="s">
        <v>525</v>
      </c>
      <c r="I384" t="s">
        <v>19</v>
      </c>
      <c r="J384" t="s">
        <v>163</v>
      </c>
      <c r="K384">
        <v>148</v>
      </c>
      <c r="L384">
        <v>149</v>
      </c>
      <c r="M384">
        <f>INDEX('Express Worldwide Territory'!$C$14:$S$170,MATCH('Rate Load ExpressWW Territory'!L384,'Express Worldwide Territory'!$B$14:$B$170,0),MATCH("Zone "&amp;'Rate Load ExpressWW Territory'!J384,'Express Worldwide Territory'!$C$13:$S$13,0))*1</f>
        <v>506.54</v>
      </c>
      <c r="N384" t="s">
        <v>162</v>
      </c>
      <c r="O384" t="s">
        <v>23</v>
      </c>
      <c r="P384" t="s">
        <v>18</v>
      </c>
      <c r="R384" t="str">
        <f t="shared" si="5"/>
        <v>('DHL','2024-01-01','2024-01-01','12546','Territory','US',NULL,'EXPRESS WW (NON-DOC)','Non-Document','B',148,149,506.54,'Flat LB','Avnet_2024',NULL),</v>
      </c>
    </row>
    <row r="385" spans="1:18" x14ac:dyDescent="0.3">
      <c r="A385" t="s">
        <v>15</v>
      </c>
      <c r="B385" t="s">
        <v>21</v>
      </c>
      <c r="C385" t="s">
        <v>21</v>
      </c>
      <c r="D385">
        <v>12546</v>
      </c>
      <c r="E385" t="s">
        <v>531</v>
      </c>
      <c r="F385" t="s">
        <v>17</v>
      </c>
      <c r="G385" t="s">
        <v>18</v>
      </c>
      <c r="H385" t="s">
        <v>525</v>
      </c>
      <c r="I385" t="s">
        <v>19</v>
      </c>
      <c r="J385" t="s">
        <v>163</v>
      </c>
      <c r="K385">
        <v>149</v>
      </c>
      <c r="L385">
        <v>150</v>
      </c>
      <c r="M385">
        <f>INDEX('Express Worldwide Territory'!$C$14:$S$170,MATCH('Rate Load ExpressWW Territory'!L385,'Express Worldwide Territory'!$B$14:$B$170,0),MATCH("Zone "&amp;'Rate Load ExpressWW Territory'!J385,'Express Worldwide Territory'!$C$13:$S$13,0))*1</f>
        <v>509.94</v>
      </c>
      <c r="N385" t="s">
        <v>162</v>
      </c>
      <c r="O385" t="s">
        <v>23</v>
      </c>
      <c r="P385" t="s">
        <v>18</v>
      </c>
      <c r="R385" t="str">
        <f t="shared" si="5"/>
        <v>('DHL','2024-01-01','2024-01-01','12546','Territory','US',NULL,'EXPRESS WW (NON-DOC)','Non-Document','B',149,150,509.94,'Flat LB','Avnet_2024',NULL),</v>
      </c>
    </row>
    <row r="386" spans="1:18" x14ac:dyDescent="0.3">
      <c r="A386" t="s">
        <v>15</v>
      </c>
      <c r="B386" t="s">
        <v>21</v>
      </c>
      <c r="C386" t="s">
        <v>21</v>
      </c>
      <c r="D386">
        <v>12546</v>
      </c>
      <c r="E386" t="s">
        <v>531</v>
      </c>
      <c r="F386" t="s">
        <v>17</v>
      </c>
      <c r="G386" t="s">
        <v>18</v>
      </c>
      <c r="H386" t="s">
        <v>525</v>
      </c>
      <c r="I386" t="s">
        <v>19</v>
      </c>
      <c r="J386" t="s">
        <v>163</v>
      </c>
      <c r="K386">
        <v>150</v>
      </c>
      <c r="L386">
        <v>330</v>
      </c>
      <c r="M386">
        <f>INDEX('Express Worldwide Territory'!$C$14:$S$170,MATCH('Rate Load ExpressWW Territory'!L386,'Express Worldwide Territory'!$B$14:$B$170,0),MATCH("Zone "&amp;'Rate Load ExpressWW Territory'!J386,'Express Worldwide Territory'!$C$13:$S$13,0))*1</f>
        <v>3.4</v>
      </c>
      <c r="N386" t="s">
        <v>529</v>
      </c>
      <c r="O386" t="s">
        <v>23</v>
      </c>
      <c r="P386" t="s">
        <v>18</v>
      </c>
      <c r="R386" t="str">
        <f t="shared" si="5"/>
        <v>('DHL','2024-01-01','2024-01-01','12546','Territory','US',NULL,'EXPRESS WW (NON-DOC)','Non-Document','B',150,330,3.4,'Per LB (M)','Avnet_2024',NULL),</v>
      </c>
    </row>
    <row r="387" spans="1:18" x14ac:dyDescent="0.3">
      <c r="A387" t="s">
        <v>15</v>
      </c>
      <c r="B387" t="s">
        <v>21</v>
      </c>
      <c r="C387" t="s">
        <v>21</v>
      </c>
      <c r="D387">
        <v>12546</v>
      </c>
      <c r="E387" t="s">
        <v>531</v>
      </c>
      <c r="F387" t="s">
        <v>17</v>
      </c>
      <c r="G387" t="s">
        <v>18</v>
      </c>
      <c r="H387" t="s">
        <v>525</v>
      </c>
      <c r="I387" t="s">
        <v>19</v>
      </c>
      <c r="J387" t="s">
        <v>163</v>
      </c>
      <c r="K387">
        <v>330</v>
      </c>
      <c r="L387">
        <v>660</v>
      </c>
      <c r="M387">
        <f>INDEX('Express Worldwide Territory'!$C$14:$S$170,MATCH('Rate Load ExpressWW Territory'!L387,'Express Worldwide Territory'!$B$14:$B$170,0),MATCH("Zone "&amp;'Rate Load ExpressWW Territory'!J387,'Express Worldwide Territory'!$C$13:$S$13,0))*1</f>
        <v>3.4</v>
      </c>
      <c r="N387" t="s">
        <v>529</v>
      </c>
      <c r="O387" t="s">
        <v>23</v>
      </c>
      <c r="P387" t="s">
        <v>18</v>
      </c>
      <c r="R387" t="str">
        <f t="shared" ref="R387:R450" si="6">SUBSTITUTE(IF(OR(ROW(A387)=2,MOD(ROW(A387),1000)=0),"insert into tnl_rating.dbo.dhl_express_rate_master values 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,",IF(OR(A388="",MOD(ROW(A388),1000)=0),"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","('DHL','"&amp;B387&amp;"','"&amp;C387&amp;"','"&amp;D387&amp;"','"&amp;E387&amp;"','"&amp;F387&amp;"','"&amp;G387&amp;"','"&amp;H387&amp;"','"&amp;I387&amp;"','"&amp;J387&amp;"',"&amp;K387&amp;","&amp;L387&amp;","&amp;M387&amp;",'"&amp;N387&amp;"','"&amp;O387&amp;"',"&amp;P387&amp;"),")),"'NULL'","NULL")</f>
        <v>('DHL','2024-01-01','2024-01-01','12546','Territory','US',NULL,'EXPRESS WW (NON-DOC)','Non-Document','B',330,660,3.4,'Per LB (M)','Avnet_2024',NULL),</v>
      </c>
    </row>
    <row r="388" spans="1:18" x14ac:dyDescent="0.3">
      <c r="A388" t="s">
        <v>15</v>
      </c>
      <c r="B388" t="s">
        <v>21</v>
      </c>
      <c r="C388" t="s">
        <v>21</v>
      </c>
      <c r="D388">
        <v>12546</v>
      </c>
      <c r="E388" t="s">
        <v>531</v>
      </c>
      <c r="F388" t="s">
        <v>17</v>
      </c>
      <c r="G388" t="s">
        <v>18</v>
      </c>
      <c r="H388" t="s">
        <v>525</v>
      </c>
      <c r="I388" t="s">
        <v>19</v>
      </c>
      <c r="J388" t="s">
        <v>163</v>
      </c>
      <c r="K388">
        <v>660</v>
      </c>
      <c r="L388">
        <v>2199</v>
      </c>
      <c r="M388">
        <f>INDEX('Express Worldwide Territory'!$C$14:$S$170,MATCH('Rate Load ExpressWW Territory'!L388,'Express Worldwide Territory'!$B$14:$B$170,0),MATCH("Zone "&amp;'Rate Load ExpressWW Territory'!J388,'Express Worldwide Territory'!$C$13:$S$13,0))*1</f>
        <v>3.4</v>
      </c>
      <c r="N388" t="s">
        <v>529</v>
      </c>
      <c r="O388" t="s">
        <v>23</v>
      </c>
      <c r="P388" t="s">
        <v>18</v>
      </c>
      <c r="R388" t="str">
        <f t="shared" si="6"/>
        <v>('DHL','2024-01-01','2024-01-01','12546','Territory','US',NULL,'EXPRESS WW (NON-DOC)','Non-Document','B',660,2199,3.4,'Per LB (M)','Avnet_2024',NULL),</v>
      </c>
    </row>
    <row r="389" spans="1:18" x14ac:dyDescent="0.3">
      <c r="A389" t="s">
        <v>15</v>
      </c>
      <c r="B389" t="s">
        <v>21</v>
      </c>
      <c r="C389" t="s">
        <v>21</v>
      </c>
      <c r="D389">
        <v>12546</v>
      </c>
      <c r="E389" t="s">
        <v>531</v>
      </c>
      <c r="F389" t="s">
        <v>17</v>
      </c>
      <c r="G389" t="s">
        <v>18</v>
      </c>
      <c r="H389" t="s">
        <v>525</v>
      </c>
      <c r="I389" t="s">
        <v>19</v>
      </c>
      <c r="J389" t="s">
        <v>163</v>
      </c>
      <c r="K389">
        <v>2199</v>
      </c>
      <c r="L389">
        <v>99999</v>
      </c>
      <c r="M389">
        <f>INDEX('Express Worldwide Territory'!$C$14:$S$170,MATCH('Rate Load ExpressWW Territory'!L389,'Express Worldwide Territory'!$B$14:$B$170,0),MATCH("Zone "&amp;'Rate Load ExpressWW Territory'!J389,'Express Worldwide Territory'!$C$13:$S$13,0))*1</f>
        <v>3.4</v>
      </c>
      <c r="N389" t="s">
        <v>529</v>
      </c>
      <c r="O389" t="s">
        <v>23</v>
      </c>
      <c r="P389" t="s">
        <v>18</v>
      </c>
      <c r="R389" t="str">
        <f t="shared" si="6"/>
        <v>('DHL','2024-01-01','2024-01-01','12546','Territory','US',NULL,'EXPRESS WW (NON-DOC)','Non-Document','B',2199,99999,3.4,'Per LB (M)','Avnet_2024',NULL),</v>
      </c>
    </row>
    <row r="390" spans="1:18" x14ac:dyDescent="0.3">
      <c r="A390" t="s">
        <v>15</v>
      </c>
      <c r="B390" t="s">
        <v>21</v>
      </c>
      <c r="C390" t="s">
        <v>21</v>
      </c>
      <c r="D390">
        <v>12546</v>
      </c>
      <c r="E390" t="s">
        <v>531</v>
      </c>
      <c r="F390" t="s">
        <v>17</v>
      </c>
      <c r="G390" t="s">
        <v>18</v>
      </c>
      <c r="H390" t="s">
        <v>525</v>
      </c>
      <c r="I390" t="s">
        <v>19</v>
      </c>
      <c r="J390" t="s">
        <v>164</v>
      </c>
      <c r="K390">
        <v>0</v>
      </c>
      <c r="L390">
        <v>1</v>
      </c>
      <c r="M390">
        <f>INDEX('Express Worldwide Territory'!$C$14:$S$170,MATCH('Rate Load ExpressWW Territory'!L390,'Express Worldwide Territory'!$B$14:$B$170,0),MATCH("Zone "&amp;'Rate Load ExpressWW Territory'!J390,'Express Worldwide Territory'!$C$13:$S$13,0))*1</f>
        <v>16.37</v>
      </c>
      <c r="N390" t="s">
        <v>162</v>
      </c>
      <c r="O390" t="s">
        <v>23</v>
      </c>
      <c r="P390" t="s">
        <v>18</v>
      </c>
      <c r="R390" t="str">
        <f t="shared" si="6"/>
        <v>('DHL','2024-01-01','2024-01-01','12546','Territory','US',NULL,'EXPRESS WW (NON-DOC)','Non-Document','C',0,1,16.37,'Flat LB','Avnet_2024',NULL),</v>
      </c>
    </row>
    <row r="391" spans="1:18" x14ac:dyDescent="0.3">
      <c r="A391" t="s">
        <v>15</v>
      </c>
      <c r="B391" t="s">
        <v>21</v>
      </c>
      <c r="C391" t="s">
        <v>21</v>
      </c>
      <c r="D391">
        <v>12546</v>
      </c>
      <c r="E391" t="s">
        <v>531</v>
      </c>
      <c r="F391" t="s">
        <v>17</v>
      </c>
      <c r="G391" t="s">
        <v>18</v>
      </c>
      <c r="H391" t="s">
        <v>525</v>
      </c>
      <c r="I391" t="s">
        <v>19</v>
      </c>
      <c r="J391" t="s">
        <v>164</v>
      </c>
      <c r="K391">
        <v>1</v>
      </c>
      <c r="L391">
        <v>2</v>
      </c>
      <c r="M391">
        <f>INDEX('Express Worldwide Territory'!$C$14:$S$170,MATCH('Rate Load ExpressWW Territory'!L391,'Express Worldwide Territory'!$B$14:$B$170,0),MATCH("Zone "&amp;'Rate Load ExpressWW Territory'!J391,'Express Worldwide Territory'!$C$13:$S$13,0))*1</f>
        <v>19.48</v>
      </c>
      <c r="N391" t="s">
        <v>162</v>
      </c>
      <c r="O391" t="s">
        <v>23</v>
      </c>
      <c r="P391" t="s">
        <v>18</v>
      </c>
      <c r="R391" t="str">
        <f t="shared" si="6"/>
        <v>('DHL','2024-01-01','2024-01-01','12546','Territory','US',NULL,'EXPRESS WW (NON-DOC)','Non-Document','C',1,2,19.48,'Flat LB','Avnet_2024',NULL),</v>
      </c>
    </row>
    <row r="392" spans="1:18" x14ac:dyDescent="0.3">
      <c r="A392" t="s">
        <v>15</v>
      </c>
      <c r="B392" t="s">
        <v>21</v>
      </c>
      <c r="C392" t="s">
        <v>21</v>
      </c>
      <c r="D392">
        <v>12546</v>
      </c>
      <c r="E392" t="s">
        <v>531</v>
      </c>
      <c r="F392" t="s">
        <v>17</v>
      </c>
      <c r="G392" t="s">
        <v>18</v>
      </c>
      <c r="H392" t="s">
        <v>525</v>
      </c>
      <c r="I392" t="s">
        <v>19</v>
      </c>
      <c r="J392" t="s">
        <v>164</v>
      </c>
      <c r="K392">
        <v>2</v>
      </c>
      <c r="L392">
        <v>3</v>
      </c>
      <c r="M392">
        <f>INDEX('Express Worldwide Territory'!$C$14:$S$170,MATCH('Rate Load ExpressWW Territory'!L392,'Express Worldwide Territory'!$B$14:$B$170,0),MATCH("Zone "&amp;'Rate Load ExpressWW Territory'!J392,'Express Worldwide Territory'!$C$13:$S$13,0))*1</f>
        <v>22.58</v>
      </c>
      <c r="N392" t="s">
        <v>162</v>
      </c>
      <c r="O392" t="s">
        <v>23</v>
      </c>
      <c r="P392" t="s">
        <v>18</v>
      </c>
      <c r="R392" t="str">
        <f t="shared" si="6"/>
        <v>('DHL','2024-01-01','2024-01-01','12546','Territory','US',NULL,'EXPRESS WW (NON-DOC)','Non-Document','C',2,3,22.58,'Flat LB','Avnet_2024',NULL),</v>
      </c>
    </row>
    <row r="393" spans="1:18" x14ac:dyDescent="0.3">
      <c r="A393" t="s">
        <v>15</v>
      </c>
      <c r="B393" t="s">
        <v>21</v>
      </c>
      <c r="C393" t="s">
        <v>21</v>
      </c>
      <c r="D393">
        <v>12546</v>
      </c>
      <c r="E393" t="s">
        <v>531</v>
      </c>
      <c r="F393" t="s">
        <v>17</v>
      </c>
      <c r="G393" t="s">
        <v>18</v>
      </c>
      <c r="H393" t="s">
        <v>525</v>
      </c>
      <c r="I393" t="s">
        <v>19</v>
      </c>
      <c r="J393" t="s">
        <v>164</v>
      </c>
      <c r="K393">
        <v>3</v>
      </c>
      <c r="L393">
        <v>4</v>
      </c>
      <c r="M393">
        <f>INDEX('Express Worldwide Territory'!$C$14:$S$170,MATCH('Rate Load ExpressWW Territory'!L393,'Express Worldwide Territory'!$B$14:$B$170,0),MATCH("Zone "&amp;'Rate Load ExpressWW Territory'!J393,'Express Worldwide Territory'!$C$13:$S$13,0))*1</f>
        <v>25.63</v>
      </c>
      <c r="N393" t="s">
        <v>162</v>
      </c>
      <c r="O393" t="s">
        <v>23</v>
      </c>
      <c r="P393" t="s">
        <v>18</v>
      </c>
      <c r="R393" t="str">
        <f t="shared" si="6"/>
        <v>('DHL','2024-01-01','2024-01-01','12546','Territory','US',NULL,'EXPRESS WW (NON-DOC)','Non-Document','C',3,4,25.63,'Flat LB','Avnet_2024',NULL),</v>
      </c>
    </row>
    <row r="394" spans="1:18" x14ac:dyDescent="0.3">
      <c r="A394" t="s">
        <v>15</v>
      </c>
      <c r="B394" t="s">
        <v>21</v>
      </c>
      <c r="C394" t="s">
        <v>21</v>
      </c>
      <c r="D394">
        <v>12546</v>
      </c>
      <c r="E394" t="s">
        <v>531</v>
      </c>
      <c r="F394" t="s">
        <v>17</v>
      </c>
      <c r="G394" t="s">
        <v>18</v>
      </c>
      <c r="H394" t="s">
        <v>525</v>
      </c>
      <c r="I394" t="s">
        <v>19</v>
      </c>
      <c r="J394" t="s">
        <v>164</v>
      </c>
      <c r="K394">
        <v>4</v>
      </c>
      <c r="L394">
        <v>5</v>
      </c>
      <c r="M394">
        <f>INDEX('Express Worldwide Territory'!$C$14:$S$170,MATCH('Rate Load ExpressWW Territory'!L394,'Express Worldwide Territory'!$B$14:$B$170,0),MATCH("Zone "&amp;'Rate Load ExpressWW Territory'!J394,'Express Worldwide Territory'!$C$13:$S$13,0))*1</f>
        <v>28.29</v>
      </c>
      <c r="N394" t="s">
        <v>162</v>
      </c>
      <c r="O394" t="s">
        <v>23</v>
      </c>
      <c r="P394" t="s">
        <v>18</v>
      </c>
      <c r="R394" t="str">
        <f t="shared" si="6"/>
        <v>('DHL','2024-01-01','2024-01-01','12546','Territory','US',NULL,'EXPRESS WW (NON-DOC)','Non-Document','C',4,5,28.29,'Flat LB','Avnet_2024',NULL),</v>
      </c>
    </row>
    <row r="395" spans="1:18" x14ac:dyDescent="0.3">
      <c r="A395" t="s">
        <v>15</v>
      </c>
      <c r="B395" t="s">
        <v>21</v>
      </c>
      <c r="C395" t="s">
        <v>21</v>
      </c>
      <c r="D395">
        <v>12546</v>
      </c>
      <c r="E395" t="s">
        <v>531</v>
      </c>
      <c r="F395" t="s">
        <v>17</v>
      </c>
      <c r="G395" t="s">
        <v>18</v>
      </c>
      <c r="H395" t="s">
        <v>525</v>
      </c>
      <c r="I395" t="s">
        <v>19</v>
      </c>
      <c r="J395" t="s">
        <v>164</v>
      </c>
      <c r="K395">
        <v>5</v>
      </c>
      <c r="L395">
        <v>6</v>
      </c>
      <c r="M395">
        <f>INDEX('Express Worldwide Territory'!$C$14:$S$170,MATCH('Rate Load ExpressWW Territory'!L395,'Express Worldwide Territory'!$B$14:$B$170,0),MATCH("Zone "&amp;'Rate Load ExpressWW Territory'!J395,'Express Worldwide Territory'!$C$13:$S$13,0))*1</f>
        <v>30.97</v>
      </c>
      <c r="N395" t="s">
        <v>162</v>
      </c>
      <c r="O395" t="s">
        <v>23</v>
      </c>
      <c r="P395" t="s">
        <v>18</v>
      </c>
      <c r="R395" t="str">
        <f t="shared" si="6"/>
        <v>('DHL','2024-01-01','2024-01-01','12546','Territory','US',NULL,'EXPRESS WW (NON-DOC)','Non-Document','C',5,6,30.97,'Flat LB','Avnet_2024',NULL),</v>
      </c>
    </row>
    <row r="396" spans="1:18" x14ac:dyDescent="0.3">
      <c r="A396" t="s">
        <v>15</v>
      </c>
      <c r="B396" t="s">
        <v>21</v>
      </c>
      <c r="C396" t="s">
        <v>21</v>
      </c>
      <c r="D396">
        <v>12546</v>
      </c>
      <c r="E396" t="s">
        <v>531</v>
      </c>
      <c r="F396" t="s">
        <v>17</v>
      </c>
      <c r="G396" t="s">
        <v>18</v>
      </c>
      <c r="H396" t="s">
        <v>525</v>
      </c>
      <c r="I396" t="s">
        <v>19</v>
      </c>
      <c r="J396" t="s">
        <v>164</v>
      </c>
      <c r="K396">
        <v>6</v>
      </c>
      <c r="L396">
        <v>7</v>
      </c>
      <c r="M396">
        <f>INDEX('Express Worldwide Territory'!$C$14:$S$170,MATCH('Rate Load ExpressWW Territory'!L396,'Express Worldwide Territory'!$B$14:$B$170,0),MATCH("Zone "&amp;'Rate Load ExpressWW Territory'!J396,'Express Worldwide Territory'!$C$13:$S$13,0))*1</f>
        <v>33.67</v>
      </c>
      <c r="N396" t="s">
        <v>162</v>
      </c>
      <c r="O396" t="s">
        <v>23</v>
      </c>
      <c r="P396" t="s">
        <v>18</v>
      </c>
      <c r="R396" t="str">
        <f t="shared" si="6"/>
        <v>('DHL','2024-01-01','2024-01-01','12546','Territory','US',NULL,'EXPRESS WW (NON-DOC)','Non-Document','C',6,7,33.67,'Flat LB','Avnet_2024',NULL),</v>
      </c>
    </row>
    <row r="397" spans="1:18" x14ac:dyDescent="0.3">
      <c r="A397" t="s">
        <v>15</v>
      </c>
      <c r="B397" t="s">
        <v>21</v>
      </c>
      <c r="C397" t="s">
        <v>21</v>
      </c>
      <c r="D397">
        <v>12546</v>
      </c>
      <c r="E397" t="s">
        <v>531</v>
      </c>
      <c r="F397" t="s">
        <v>17</v>
      </c>
      <c r="G397" t="s">
        <v>18</v>
      </c>
      <c r="H397" t="s">
        <v>525</v>
      </c>
      <c r="I397" t="s">
        <v>19</v>
      </c>
      <c r="J397" t="s">
        <v>164</v>
      </c>
      <c r="K397">
        <v>7</v>
      </c>
      <c r="L397">
        <v>8</v>
      </c>
      <c r="M397">
        <f>INDEX('Express Worldwide Territory'!$C$14:$S$170,MATCH('Rate Load ExpressWW Territory'!L397,'Express Worldwide Territory'!$B$14:$B$170,0),MATCH("Zone "&amp;'Rate Load ExpressWW Territory'!J397,'Express Worldwide Territory'!$C$13:$S$13,0))*1</f>
        <v>36.4</v>
      </c>
      <c r="N397" t="s">
        <v>162</v>
      </c>
      <c r="O397" t="s">
        <v>23</v>
      </c>
      <c r="P397" t="s">
        <v>18</v>
      </c>
      <c r="R397" t="str">
        <f t="shared" si="6"/>
        <v>('DHL','2024-01-01','2024-01-01','12546','Territory','US',NULL,'EXPRESS WW (NON-DOC)','Non-Document','C',7,8,36.4,'Flat LB','Avnet_2024',NULL),</v>
      </c>
    </row>
    <row r="398" spans="1:18" x14ac:dyDescent="0.3">
      <c r="A398" t="s">
        <v>15</v>
      </c>
      <c r="B398" t="s">
        <v>21</v>
      </c>
      <c r="C398" t="s">
        <v>21</v>
      </c>
      <c r="D398">
        <v>12546</v>
      </c>
      <c r="E398" t="s">
        <v>531</v>
      </c>
      <c r="F398" t="s">
        <v>17</v>
      </c>
      <c r="G398" t="s">
        <v>18</v>
      </c>
      <c r="H398" t="s">
        <v>525</v>
      </c>
      <c r="I398" t="s">
        <v>19</v>
      </c>
      <c r="J398" t="s">
        <v>164</v>
      </c>
      <c r="K398">
        <v>8</v>
      </c>
      <c r="L398">
        <v>9</v>
      </c>
      <c r="M398">
        <f>INDEX('Express Worldwide Territory'!$C$14:$S$170,MATCH('Rate Load ExpressWW Territory'!L398,'Express Worldwide Territory'!$B$14:$B$170,0),MATCH("Zone "&amp;'Rate Load ExpressWW Territory'!J398,'Express Worldwide Territory'!$C$13:$S$13,0))*1</f>
        <v>39.14</v>
      </c>
      <c r="N398" t="s">
        <v>162</v>
      </c>
      <c r="O398" t="s">
        <v>23</v>
      </c>
      <c r="P398" t="s">
        <v>18</v>
      </c>
      <c r="R398" t="str">
        <f t="shared" si="6"/>
        <v>('DHL','2024-01-01','2024-01-01','12546','Territory','US',NULL,'EXPRESS WW (NON-DOC)','Non-Document','C',8,9,39.14,'Flat LB','Avnet_2024',NULL),</v>
      </c>
    </row>
    <row r="399" spans="1:18" x14ac:dyDescent="0.3">
      <c r="A399" t="s">
        <v>15</v>
      </c>
      <c r="B399" t="s">
        <v>21</v>
      </c>
      <c r="C399" t="s">
        <v>21</v>
      </c>
      <c r="D399">
        <v>12546</v>
      </c>
      <c r="E399" t="s">
        <v>531</v>
      </c>
      <c r="F399" t="s">
        <v>17</v>
      </c>
      <c r="G399" t="s">
        <v>18</v>
      </c>
      <c r="H399" t="s">
        <v>525</v>
      </c>
      <c r="I399" t="s">
        <v>19</v>
      </c>
      <c r="J399" t="s">
        <v>164</v>
      </c>
      <c r="K399">
        <v>9</v>
      </c>
      <c r="L399">
        <v>10</v>
      </c>
      <c r="M399">
        <f>INDEX('Express Worldwide Territory'!$C$14:$S$170,MATCH('Rate Load ExpressWW Territory'!L399,'Express Worldwide Territory'!$B$14:$B$170,0),MATCH("Zone "&amp;'Rate Load ExpressWW Territory'!J399,'Express Worldwide Territory'!$C$13:$S$13,0))*1</f>
        <v>41.87</v>
      </c>
      <c r="N399" t="s">
        <v>162</v>
      </c>
      <c r="O399" t="s">
        <v>23</v>
      </c>
      <c r="P399" t="s">
        <v>18</v>
      </c>
      <c r="R399" t="str">
        <f t="shared" si="6"/>
        <v>('DHL','2024-01-01','2024-01-01','12546','Territory','US',NULL,'EXPRESS WW (NON-DOC)','Non-Document','C',9,10,41.87,'Flat LB','Avnet_2024',NULL),</v>
      </c>
    </row>
    <row r="400" spans="1:18" x14ac:dyDescent="0.3">
      <c r="A400" t="s">
        <v>15</v>
      </c>
      <c r="B400" t="s">
        <v>21</v>
      </c>
      <c r="C400" t="s">
        <v>21</v>
      </c>
      <c r="D400">
        <v>12546</v>
      </c>
      <c r="E400" t="s">
        <v>531</v>
      </c>
      <c r="F400" t="s">
        <v>17</v>
      </c>
      <c r="G400" t="s">
        <v>18</v>
      </c>
      <c r="H400" t="s">
        <v>525</v>
      </c>
      <c r="I400" t="s">
        <v>19</v>
      </c>
      <c r="J400" t="s">
        <v>164</v>
      </c>
      <c r="K400">
        <v>10</v>
      </c>
      <c r="L400">
        <v>11</v>
      </c>
      <c r="M400">
        <f>INDEX('Express Worldwide Territory'!$C$14:$S$170,MATCH('Rate Load ExpressWW Territory'!L400,'Express Worldwide Territory'!$B$14:$B$170,0),MATCH("Zone "&amp;'Rate Load ExpressWW Territory'!J400,'Express Worldwide Territory'!$C$13:$S$13,0))*1</f>
        <v>44.55</v>
      </c>
      <c r="N400" t="s">
        <v>162</v>
      </c>
      <c r="O400" t="s">
        <v>23</v>
      </c>
      <c r="P400" t="s">
        <v>18</v>
      </c>
      <c r="R400" t="str">
        <f t="shared" si="6"/>
        <v>('DHL','2024-01-01','2024-01-01','12546','Territory','US',NULL,'EXPRESS WW (NON-DOC)','Non-Document','C',10,11,44.55,'Flat LB','Avnet_2024',NULL),</v>
      </c>
    </row>
    <row r="401" spans="1:18" x14ac:dyDescent="0.3">
      <c r="A401" t="s">
        <v>15</v>
      </c>
      <c r="B401" t="s">
        <v>21</v>
      </c>
      <c r="C401" t="s">
        <v>21</v>
      </c>
      <c r="D401">
        <v>12546</v>
      </c>
      <c r="E401" t="s">
        <v>531</v>
      </c>
      <c r="F401" t="s">
        <v>17</v>
      </c>
      <c r="G401" t="s">
        <v>18</v>
      </c>
      <c r="H401" t="s">
        <v>525</v>
      </c>
      <c r="I401" t="s">
        <v>19</v>
      </c>
      <c r="J401" t="s">
        <v>164</v>
      </c>
      <c r="K401">
        <v>11</v>
      </c>
      <c r="L401">
        <v>12</v>
      </c>
      <c r="M401">
        <f>INDEX('Express Worldwide Territory'!$C$14:$S$170,MATCH('Rate Load ExpressWW Territory'!L401,'Express Worldwide Territory'!$B$14:$B$170,0),MATCH("Zone "&amp;'Rate Load ExpressWW Territory'!J401,'Express Worldwide Territory'!$C$13:$S$13,0))*1</f>
        <v>47.23</v>
      </c>
      <c r="N401" t="s">
        <v>162</v>
      </c>
      <c r="O401" t="s">
        <v>23</v>
      </c>
      <c r="P401" t="s">
        <v>18</v>
      </c>
      <c r="R401" t="str">
        <f t="shared" si="6"/>
        <v>('DHL','2024-01-01','2024-01-01','12546','Territory','US',NULL,'EXPRESS WW (NON-DOC)','Non-Document','C',11,12,47.23,'Flat LB','Avnet_2024',NULL),</v>
      </c>
    </row>
    <row r="402" spans="1:18" x14ac:dyDescent="0.3">
      <c r="A402" t="s">
        <v>15</v>
      </c>
      <c r="B402" t="s">
        <v>21</v>
      </c>
      <c r="C402" t="s">
        <v>21</v>
      </c>
      <c r="D402">
        <v>12546</v>
      </c>
      <c r="E402" t="s">
        <v>531</v>
      </c>
      <c r="F402" t="s">
        <v>17</v>
      </c>
      <c r="G402" t="s">
        <v>18</v>
      </c>
      <c r="H402" t="s">
        <v>525</v>
      </c>
      <c r="I402" t="s">
        <v>19</v>
      </c>
      <c r="J402" t="s">
        <v>164</v>
      </c>
      <c r="K402">
        <v>12</v>
      </c>
      <c r="L402">
        <v>13</v>
      </c>
      <c r="M402">
        <f>INDEX('Express Worldwide Territory'!$C$14:$S$170,MATCH('Rate Load ExpressWW Territory'!L402,'Express Worldwide Territory'!$B$14:$B$170,0),MATCH("Zone "&amp;'Rate Load ExpressWW Territory'!J402,'Express Worldwide Territory'!$C$13:$S$13,0))*1</f>
        <v>49.91</v>
      </c>
      <c r="N402" t="s">
        <v>162</v>
      </c>
      <c r="O402" t="s">
        <v>23</v>
      </c>
      <c r="P402" t="s">
        <v>18</v>
      </c>
      <c r="R402" t="str">
        <f t="shared" si="6"/>
        <v>('DHL','2024-01-01','2024-01-01','12546','Territory','US',NULL,'EXPRESS WW (NON-DOC)','Non-Document','C',12,13,49.91,'Flat LB','Avnet_2024',NULL),</v>
      </c>
    </row>
    <row r="403" spans="1:18" x14ac:dyDescent="0.3">
      <c r="A403" t="s">
        <v>15</v>
      </c>
      <c r="B403" t="s">
        <v>21</v>
      </c>
      <c r="C403" t="s">
        <v>21</v>
      </c>
      <c r="D403">
        <v>12546</v>
      </c>
      <c r="E403" t="s">
        <v>531</v>
      </c>
      <c r="F403" t="s">
        <v>17</v>
      </c>
      <c r="G403" t="s">
        <v>18</v>
      </c>
      <c r="H403" t="s">
        <v>525</v>
      </c>
      <c r="I403" t="s">
        <v>19</v>
      </c>
      <c r="J403" t="s">
        <v>164</v>
      </c>
      <c r="K403">
        <v>13</v>
      </c>
      <c r="L403">
        <v>14</v>
      </c>
      <c r="M403">
        <f>INDEX('Express Worldwide Territory'!$C$14:$S$170,MATCH('Rate Load ExpressWW Territory'!L403,'Express Worldwide Territory'!$B$14:$B$170,0),MATCH("Zone "&amp;'Rate Load ExpressWW Territory'!J403,'Express Worldwide Territory'!$C$13:$S$13,0))*1</f>
        <v>52.59</v>
      </c>
      <c r="N403" t="s">
        <v>162</v>
      </c>
      <c r="O403" t="s">
        <v>23</v>
      </c>
      <c r="P403" t="s">
        <v>18</v>
      </c>
      <c r="R403" t="str">
        <f t="shared" si="6"/>
        <v>('DHL','2024-01-01','2024-01-01','12546','Territory','US',NULL,'EXPRESS WW (NON-DOC)','Non-Document','C',13,14,52.59,'Flat LB','Avnet_2024',NULL),</v>
      </c>
    </row>
    <row r="404" spans="1:18" x14ac:dyDescent="0.3">
      <c r="A404" t="s">
        <v>15</v>
      </c>
      <c r="B404" t="s">
        <v>21</v>
      </c>
      <c r="C404" t="s">
        <v>21</v>
      </c>
      <c r="D404">
        <v>12546</v>
      </c>
      <c r="E404" t="s">
        <v>531</v>
      </c>
      <c r="F404" t="s">
        <v>17</v>
      </c>
      <c r="G404" t="s">
        <v>18</v>
      </c>
      <c r="H404" t="s">
        <v>525</v>
      </c>
      <c r="I404" t="s">
        <v>19</v>
      </c>
      <c r="J404" t="s">
        <v>164</v>
      </c>
      <c r="K404">
        <v>14</v>
      </c>
      <c r="L404">
        <v>15</v>
      </c>
      <c r="M404">
        <f>INDEX('Express Worldwide Territory'!$C$14:$S$170,MATCH('Rate Load ExpressWW Territory'!L404,'Express Worldwide Territory'!$B$14:$B$170,0),MATCH("Zone "&amp;'Rate Load ExpressWW Territory'!J404,'Express Worldwide Territory'!$C$13:$S$13,0))*1</f>
        <v>55.27</v>
      </c>
      <c r="N404" t="s">
        <v>162</v>
      </c>
      <c r="O404" t="s">
        <v>23</v>
      </c>
      <c r="P404" t="s">
        <v>18</v>
      </c>
      <c r="R404" t="str">
        <f t="shared" si="6"/>
        <v>('DHL','2024-01-01','2024-01-01','12546','Territory','US',NULL,'EXPRESS WW (NON-DOC)','Non-Document','C',14,15,55.27,'Flat LB','Avnet_2024',NULL),</v>
      </c>
    </row>
    <row r="405" spans="1:18" x14ac:dyDescent="0.3">
      <c r="A405" t="s">
        <v>15</v>
      </c>
      <c r="B405" t="s">
        <v>21</v>
      </c>
      <c r="C405" t="s">
        <v>21</v>
      </c>
      <c r="D405">
        <v>12546</v>
      </c>
      <c r="E405" t="s">
        <v>531</v>
      </c>
      <c r="F405" t="s">
        <v>17</v>
      </c>
      <c r="G405" t="s">
        <v>18</v>
      </c>
      <c r="H405" t="s">
        <v>525</v>
      </c>
      <c r="I405" t="s">
        <v>19</v>
      </c>
      <c r="J405" t="s">
        <v>164</v>
      </c>
      <c r="K405">
        <v>15</v>
      </c>
      <c r="L405">
        <v>16</v>
      </c>
      <c r="M405">
        <f>INDEX('Express Worldwide Territory'!$C$14:$S$170,MATCH('Rate Load ExpressWW Territory'!L405,'Express Worldwide Territory'!$B$14:$B$170,0),MATCH("Zone "&amp;'Rate Load ExpressWW Territory'!J405,'Express Worldwide Territory'!$C$13:$S$13,0))*1</f>
        <v>57.95</v>
      </c>
      <c r="N405" t="s">
        <v>162</v>
      </c>
      <c r="O405" t="s">
        <v>23</v>
      </c>
      <c r="P405" t="s">
        <v>18</v>
      </c>
      <c r="R405" t="str">
        <f t="shared" si="6"/>
        <v>('DHL','2024-01-01','2024-01-01','12546','Territory','US',NULL,'EXPRESS WW (NON-DOC)','Non-Document','C',15,16,57.95,'Flat LB','Avnet_2024',NULL),</v>
      </c>
    </row>
    <row r="406" spans="1:18" x14ac:dyDescent="0.3">
      <c r="A406" t="s">
        <v>15</v>
      </c>
      <c r="B406" t="s">
        <v>21</v>
      </c>
      <c r="C406" t="s">
        <v>21</v>
      </c>
      <c r="D406">
        <v>12546</v>
      </c>
      <c r="E406" t="s">
        <v>531</v>
      </c>
      <c r="F406" t="s">
        <v>17</v>
      </c>
      <c r="G406" t="s">
        <v>18</v>
      </c>
      <c r="H406" t="s">
        <v>525</v>
      </c>
      <c r="I406" t="s">
        <v>19</v>
      </c>
      <c r="J406" t="s">
        <v>164</v>
      </c>
      <c r="K406">
        <v>16</v>
      </c>
      <c r="L406">
        <v>17</v>
      </c>
      <c r="M406">
        <f>INDEX('Express Worldwide Territory'!$C$14:$S$170,MATCH('Rate Load ExpressWW Territory'!L406,'Express Worldwide Territory'!$B$14:$B$170,0),MATCH("Zone "&amp;'Rate Load ExpressWW Territory'!J406,'Express Worldwide Territory'!$C$13:$S$13,0))*1</f>
        <v>60.63</v>
      </c>
      <c r="N406" t="s">
        <v>162</v>
      </c>
      <c r="O406" t="s">
        <v>23</v>
      </c>
      <c r="P406" t="s">
        <v>18</v>
      </c>
      <c r="R406" t="str">
        <f t="shared" si="6"/>
        <v>('DHL','2024-01-01','2024-01-01','12546','Territory','US',NULL,'EXPRESS WW (NON-DOC)','Non-Document','C',16,17,60.63,'Flat LB','Avnet_2024',NULL),</v>
      </c>
    </row>
    <row r="407" spans="1:18" x14ac:dyDescent="0.3">
      <c r="A407" t="s">
        <v>15</v>
      </c>
      <c r="B407" t="s">
        <v>21</v>
      </c>
      <c r="C407" t="s">
        <v>21</v>
      </c>
      <c r="D407">
        <v>12546</v>
      </c>
      <c r="E407" t="s">
        <v>531</v>
      </c>
      <c r="F407" t="s">
        <v>17</v>
      </c>
      <c r="G407" t="s">
        <v>18</v>
      </c>
      <c r="H407" t="s">
        <v>525</v>
      </c>
      <c r="I407" t="s">
        <v>19</v>
      </c>
      <c r="J407" t="s">
        <v>164</v>
      </c>
      <c r="K407">
        <v>17</v>
      </c>
      <c r="L407">
        <v>18</v>
      </c>
      <c r="M407">
        <f>INDEX('Express Worldwide Territory'!$C$14:$S$170,MATCH('Rate Load ExpressWW Territory'!L407,'Express Worldwide Territory'!$B$14:$B$170,0),MATCH("Zone "&amp;'Rate Load ExpressWW Territory'!J407,'Express Worldwide Territory'!$C$13:$S$13,0))*1</f>
        <v>63.31</v>
      </c>
      <c r="N407" t="s">
        <v>162</v>
      </c>
      <c r="O407" t="s">
        <v>23</v>
      </c>
      <c r="P407" t="s">
        <v>18</v>
      </c>
      <c r="R407" t="str">
        <f t="shared" si="6"/>
        <v>('DHL','2024-01-01','2024-01-01','12546','Territory','US',NULL,'EXPRESS WW (NON-DOC)','Non-Document','C',17,18,63.31,'Flat LB','Avnet_2024',NULL),</v>
      </c>
    </row>
    <row r="408" spans="1:18" x14ac:dyDescent="0.3">
      <c r="A408" t="s">
        <v>15</v>
      </c>
      <c r="B408" t="s">
        <v>21</v>
      </c>
      <c r="C408" t="s">
        <v>21</v>
      </c>
      <c r="D408">
        <v>12546</v>
      </c>
      <c r="E408" t="s">
        <v>531</v>
      </c>
      <c r="F408" t="s">
        <v>17</v>
      </c>
      <c r="G408" t="s">
        <v>18</v>
      </c>
      <c r="H408" t="s">
        <v>525</v>
      </c>
      <c r="I408" t="s">
        <v>19</v>
      </c>
      <c r="J408" t="s">
        <v>164</v>
      </c>
      <c r="K408">
        <v>18</v>
      </c>
      <c r="L408">
        <v>19</v>
      </c>
      <c r="M408">
        <f>INDEX('Express Worldwide Territory'!$C$14:$S$170,MATCH('Rate Load ExpressWW Territory'!L408,'Express Worldwide Territory'!$B$14:$B$170,0),MATCH("Zone "&amp;'Rate Load ExpressWW Territory'!J408,'Express Worldwide Territory'!$C$13:$S$13,0))*1</f>
        <v>65.989999999999995</v>
      </c>
      <c r="N408" t="s">
        <v>162</v>
      </c>
      <c r="O408" t="s">
        <v>23</v>
      </c>
      <c r="P408" t="s">
        <v>18</v>
      </c>
      <c r="R408" t="str">
        <f t="shared" si="6"/>
        <v>('DHL','2024-01-01','2024-01-01','12546','Territory','US',NULL,'EXPRESS WW (NON-DOC)','Non-Document','C',18,19,65.99,'Flat LB','Avnet_2024',NULL),</v>
      </c>
    </row>
    <row r="409" spans="1:18" x14ac:dyDescent="0.3">
      <c r="A409" t="s">
        <v>15</v>
      </c>
      <c r="B409" t="s">
        <v>21</v>
      </c>
      <c r="C409" t="s">
        <v>21</v>
      </c>
      <c r="D409">
        <v>12546</v>
      </c>
      <c r="E409" t="s">
        <v>531</v>
      </c>
      <c r="F409" t="s">
        <v>17</v>
      </c>
      <c r="G409" t="s">
        <v>18</v>
      </c>
      <c r="H409" t="s">
        <v>525</v>
      </c>
      <c r="I409" t="s">
        <v>19</v>
      </c>
      <c r="J409" t="s">
        <v>164</v>
      </c>
      <c r="K409">
        <v>19</v>
      </c>
      <c r="L409">
        <v>20</v>
      </c>
      <c r="M409">
        <f>INDEX('Express Worldwide Territory'!$C$14:$S$170,MATCH('Rate Load ExpressWW Territory'!L409,'Express Worldwide Territory'!$B$14:$B$170,0),MATCH("Zone "&amp;'Rate Load ExpressWW Territory'!J409,'Express Worldwide Territory'!$C$13:$S$13,0))*1</f>
        <v>68.67</v>
      </c>
      <c r="N409" t="s">
        <v>162</v>
      </c>
      <c r="O409" t="s">
        <v>23</v>
      </c>
      <c r="P409" t="s">
        <v>18</v>
      </c>
      <c r="R409" t="str">
        <f t="shared" si="6"/>
        <v>('DHL','2024-01-01','2024-01-01','12546','Territory','US',NULL,'EXPRESS WW (NON-DOC)','Non-Document','C',19,20,68.67,'Flat LB','Avnet_2024',NULL),</v>
      </c>
    </row>
    <row r="410" spans="1:18" x14ac:dyDescent="0.3">
      <c r="A410" t="s">
        <v>15</v>
      </c>
      <c r="B410" t="s">
        <v>21</v>
      </c>
      <c r="C410" t="s">
        <v>21</v>
      </c>
      <c r="D410">
        <v>12546</v>
      </c>
      <c r="E410" t="s">
        <v>531</v>
      </c>
      <c r="F410" t="s">
        <v>17</v>
      </c>
      <c r="G410" t="s">
        <v>18</v>
      </c>
      <c r="H410" t="s">
        <v>525</v>
      </c>
      <c r="I410" t="s">
        <v>19</v>
      </c>
      <c r="J410" t="s">
        <v>164</v>
      </c>
      <c r="K410">
        <v>20</v>
      </c>
      <c r="L410">
        <v>21</v>
      </c>
      <c r="M410">
        <f>INDEX('Express Worldwide Territory'!$C$14:$S$170,MATCH('Rate Load ExpressWW Territory'!L410,'Express Worldwide Territory'!$B$14:$B$170,0),MATCH("Zone "&amp;'Rate Load ExpressWW Territory'!J410,'Express Worldwide Territory'!$C$13:$S$13,0))*1</f>
        <v>72.11</v>
      </c>
      <c r="N410" t="s">
        <v>162</v>
      </c>
      <c r="O410" t="s">
        <v>23</v>
      </c>
      <c r="P410" t="s">
        <v>18</v>
      </c>
      <c r="R410" t="str">
        <f t="shared" si="6"/>
        <v>('DHL','2024-01-01','2024-01-01','12546','Territory','US',NULL,'EXPRESS WW (NON-DOC)','Non-Document','C',20,21,72.11,'Flat LB','Avnet_2024',NULL),</v>
      </c>
    </row>
    <row r="411" spans="1:18" x14ac:dyDescent="0.3">
      <c r="A411" t="s">
        <v>15</v>
      </c>
      <c r="B411" t="s">
        <v>21</v>
      </c>
      <c r="C411" t="s">
        <v>21</v>
      </c>
      <c r="D411">
        <v>12546</v>
      </c>
      <c r="E411" t="s">
        <v>531</v>
      </c>
      <c r="F411" t="s">
        <v>17</v>
      </c>
      <c r="G411" t="s">
        <v>18</v>
      </c>
      <c r="H411" t="s">
        <v>525</v>
      </c>
      <c r="I411" t="s">
        <v>19</v>
      </c>
      <c r="J411" t="s">
        <v>164</v>
      </c>
      <c r="K411">
        <v>21</v>
      </c>
      <c r="L411">
        <v>22</v>
      </c>
      <c r="M411">
        <f>INDEX('Express Worldwide Territory'!$C$14:$S$170,MATCH('Rate Load ExpressWW Territory'!L411,'Express Worldwide Territory'!$B$14:$B$170,0),MATCH("Zone "&amp;'Rate Load ExpressWW Territory'!J411,'Express Worldwide Territory'!$C$13:$S$13,0))*1</f>
        <v>75.55</v>
      </c>
      <c r="N411" t="s">
        <v>162</v>
      </c>
      <c r="O411" t="s">
        <v>23</v>
      </c>
      <c r="P411" t="s">
        <v>18</v>
      </c>
      <c r="R411" t="str">
        <f t="shared" si="6"/>
        <v>('DHL','2024-01-01','2024-01-01','12546','Territory','US',NULL,'EXPRESS WW (NON-DOC)','Non-Document','C',21,22,75.55,'Flat LB','Avnet_2024',NULL),</v>
      </c>
    </row>
    <row r="412" spans="1:18" x14ac:dyDescent="0.3">
      <c r="A412" t="s">
        <v>15</v>
      </c>
      <c r="B412" t="s">
        <v>21</v>
      </c>
      <c r="C412" t="s">
        <v>21</v>
      </c>
      <c r="D412">
        <v>12546</v>
      </c>
      <c r="E412" t="s">
        <v>531</v>
      </c>
      <c r="F412" t="s">
        <v>17</v>
      </c>
      <c r="G412" t="s">
        <v>18</v>
      </c>
      <c r="H412" t="s">
        <v>525</v>
      </c>
      <c r="I412" t="s">
        <v>19</v>
      </c>
      <c r="J412" t="s">
        <v>164</v>
      </c>
      <c r="K412">
        <v>22</v>
      </c>
      <c r="L412">
        <v>23</v>
      </c>
      <c r="M412">
        <f>INDEX('Express Worldwide Territory'!$C$14:$S$170,MATCH('Rate Load ExpressWW Territory'!L412,'Express Worldwide Territory'!$B$14:$B$170,0),MATCH("Zone "&amp;'Rate Load ExpressWW Territory'!J412,'Express Worldwide Territory'!$C$13:$S$13,0))*1</f>
        <v>78.989999999999995</v>
      </c>
      <c r="N412" t="s">
        <v>162</v>
      </c>
      <c r="O412" t="s">
        <v>23</v>
      </c>
      <c r="P412" t="s">
        <v>18</v>
      </c>
      <c r="R412" t="str">
        <f t="shared" si="6"/>
        <v>('DHL','2024-01-01','2024-01-01','12546','Territory','US',NULL,'EXPRESS WW (NON-DOC)','Non-Document','C',22,23,78.99,'Flat LB','Avnet_2024',NULL),</v>
      </c>
    </row>
    <row r="413" spans="1:18" x14ac:dyDescent="0.3">
      <c r="A413" t="s">
        <v>15</v>
      </c>
      <c r="B413" t="s">
        <v>21</v>
      </c>
      <c r="C413" t="s">
        <v>21</v>
      </c>
      <c r="D413">
        <v>12546</v>
      </c>
      <c r="E413" t="s">
        <v>531</v>
      </c>
      <c r="F413" t="s">
        <v>17</v>
      </c>
      <c r="G413" t="s">
        <v>18</v>
      </c>
      <c r="H413" t="s">
        <v>525</v>
      </c>
      <c r="I413" t="s">
        <v>19</v>
      </c>
      <c r="J413" t="s">
        <v>164</v>
      </c>
      <c r="K413">
        <v>23</v>
      </c>
      <c r="L413">
        <v>24</v>
      </c>
      <c r="M413">
        <f>INDEX('Express Worldwide Territory'!$C$14:$S$170,MATCH('Rate Load ExpressWW Territory'!L413,'Express Worldwide Territory'!$B$14:$B$170,0),MATCH("Zone "&amp;'Rate Load ExpressWW Territory'!J413,'Express Worldwide Territory'!$C$13:$S$13,0))*1</f>
        <v>82.43</v>
      </c>
      <c r="N413" t="s">
        <v>162</v>
      </c>
      <c r="O413" t="s">
        <v>23</v>
      </c>
      <c r="P413" t="s">
        <v>18</v>
      </c>
      <c r="R413" t="str">
        <f t="shared" si="6"/>
        <v>('DHL','2024-01-01','2024-01-01','12546','Territory','US',NULL,'EXPRESS WW (NON-DOC)','Non-Document','C',23,24,82.43,'Flat LB','Avnet_2024',NULL),</v>
      </c>
    </row>
    <row r="414" spans="1:18" x14ac:dyDescent="0.3">
      <c r="A414" t="s">
        <v>15</v>
      </c>
      <c r="B414" t="s">
        <v>21</v>
      </c>
      <c r="C414" t="s">
        <v>21</v>
      </c>
      <c r="D414">
        <v>12546</v>
      </c>
      <c r="E414" t="s">
        <v>531</v>
      </c>
      <c r="F414" t="s">
        <v>17</v>
      </c>
      <c r="G414" t="s">
        <v>18</v>
      </c>
      <c r="H414" t="s">
        <v>525</v>
      </c>
      <c r="I414" t="s">
        <v>19</v>
      </c>
      <c r="J414" t="s">
        <v>164</v>
      </c>
      <c r="K414">
        <v>24</v>
      </c>
      <c r="L414">
        <v>25</v>
      </c>
      <c r="M414">
        <f>INDEX('Express Worldwide Territory'!$C$14:$S$170,MATCH('Rate Load ExpressWW Territory'!L414,'Express Worldwide Territory'!$B$14:$B$170,0),MATCH("Zone "&amp;'Rate Load ExpressWW Territory'!J414,'Express Worldwide Territory'!$C$13:$S$13,0))*1</f>
        <v>85.87</v>
      </c>
      <c r="N414" t="s">
        <v>162</v>
      </c>
      <c r="O414" t="s">
        <v>23</v>
      </c>
      <c r="P414" t="s">
        <v>18</v>
      </c>
      <c r="R414" t="str">
        <f t="shared" si="6"/>
        <v>('DHL','2024-01-01','2024-01-01','12546','Territory','US',NULL,'EXPRESS WW (NON-DOC)','Non-Document','C',24,25,85.87,'Flat LB','Avnet_2024',NULL),</v>
      </c>
    </row>
    <row r="415" spans="1:18" x14ac:dyDescent="0.3">
      <c r="A415" t="s">
        <v>15</v>
      </c>
      <c r="B415" t="s">
        <v>21</v>
      </c>
      <c r="C415" t="s">
        <v>21</v>
      </c>
      <c r="D415">
        <v>12546</v>
      </c>
      <c r="E415" t="s">
        <v>531</v>
      </c>
      <c r="F415" t="s">
        <v>17</v>
      </c>
      <c r="G415" t="s">
        <v>18</v>
      </c>
      <c r="H415" t="s">
        <v>525</v>
      </c>
      <c r="I415" t="s">
        <v>19</v>
      </c>
      <c r="J415" t="s">
        <v>164</v>
      </c>
      <c r="K415">
        <v>25</v>
      </c>
      <c r="L415">
        <v>26</v>
      </c>
      <c r="M415">
        <f>INDEX('Express Worldwide Territory'!$C$14:$S$170,MATCH('Rate Load ExpressWW Territory'!L415,'Express Worldwide Territory'!$B$14:$B$170,0),MATCH("Zone "&amp;'Rate Load ExpressWW Territory'!J415,'Express Worldwide Territory'!$C$13:$S$13,0))*1</f>
        <v>89.31</v>
      </c>
      <c r="N415" t="s">
        <v>162</v>
      </c>
      <c r="O415" t="s">
        <v>23</v>
      </c>
      <c r="P415" t="s">
        <v>18</v>
      </c>
      <c r="R415" t="str">
        <f t="shared" si="6"/>
        <v>('DHL','2024-01-01','2024-01-01','12546','Territory','US',NULL,'EXPRESS WW (NON-DOC)','Non-Document','C',25,26,89.31,'Flat LB','Avnet_2024',NULL),</v>
      </c>
    </row>
    <row r="416" spans="1:18" x14ac:dyDescent="0.3">
      <c r="A416" t="s">
        <v>15</v>
      </c>
      <c r="B416" t="s">
        <v>21</v>
      </c>
      <c r="C416" t="s">
        <v>21</v>
      </c>
      <c r="D416">
        <v>12546</v>
      </c>
      <c r="E416" t="s">
        <v>531</v>
      </c>
      <c r="F416" t="s">
        <v>17</v>
      </c>
      <c r="G416" t="s">
        <v>18</v>
      </c>
      <c r="H416" t="s">
        <v>525</v>
      </c>
      <c r="I416" t="s">
        <v>19</v>
      </c>
      <c r="J416" t="s">
        <v>164</v>
      </c>
      <c r="K416">
        <v>26</v>
      </c>
      <c r="L416">
        <v>27</v>
      </c>
      <c r="M416">
        <f>INDEX('Express Worldwide Territory'!$C$14:$S$170,MATCH('Rate Load ExpressWW Territory'!L416,'Express Worldwide Territory'!$B$14:$B$170,0),MATCH("Zone "&amp;'Rate Load ExpressWW Territory'!J416,'Express Worldwide Territory'!$C$13:$S$13,0))*1</f>
        <v>92.75</v>
      </c>
      <c r="N416" t="s">
        <v>162</v>
      </c>
      <c r="O416" t="s">
        <v>23</v>
      </c>
      <c r="P416" t="s">
        <v>18</v>
      </c>
      <c r="R416" t="str">
        <f t="shared" si="6"/>
        <v>('DHL','2024-01-01','2024-01-01','12546','Territory','US',NULL,'EXPRESS WW (NON-DOC)','Non-Document','C',26,27,92.75,'Flat LB','Avnet_2024',NULL),</v>
      </c>
    </row>
    <row r="417" spans="1:18" x14ac:dyDescent="0.3">
      <c r="A417" t="s">
        <v>15</v>
      </c>
      <c r="B417" t="s">
        <v>21</v>
      </c>
      <c r="C417" t="s">
        <v>21</v>
      </c>
      <c r="D417">
        <v>12546</v>
      </c>
      <c r="E417" t="s">
        <v>531</v>
      </c>
      <c r="F417" t="s">
        <v>17</v>
      </c>
      <c r="G417" t="s">
        <v>18</v>
      </c>
      <c r="H417" t="s">
        <v>525</v>
      </c>
      <c r="I417" t="s">
        <v>19</v>
      </c>
      <c r="J417" t="s">
        <v>164</v>
      </c>
      <c r="K417">
        <v>27</v>
      </c>
      <c r="L417">
        <v>28</v>
      </c>
      <c r="M417">
        <f>INDEX('Express Worldwide Territory'!$C$14:$S$170,MATCH('Rate Load ExpressWW Territory'!L417,'Express Worldwide Territory'!$B$14:$B$170,0),MATCH("Zone "&amp;'Rate Load ExpressWW Territory'!J417,'Express Worldwide Territory'!$C$13:$S$13,0))*1</f>
        <v>96.19</v>
      </c>
      <c r="N417" t="s">
        <v>162</v>
      </c>
      <c r="O417" t="s">
        <v>23</v>
      </c>
      <c r="P417" t="s">
        <v>18</v>
      </c>
      <c r="R417" t="str">
        <f t="shared" si="6"/>
        <v>('DHL','2024-01-01','2024-01-01','12546','Territory','US',NULL,'EXPRESS WW (NON-DOC)','Non-Document','C',27,28,96.19,'Flat LB','Avnet_2024',NULL),</v>
      </c>
    </row>
    <row r="418" spans="1:18" x14ac:dyDescent="0.3">
      <c r="A418" t="s">
        <v>15</v>
      </c>
      <c r="B418" t="s">
        <v>21</v>
      </c>
      <c r="C418" t="s">
        <v>21</v>
      </c>
      <c r="D418">
        <v>12546</v>
      </c>
      <c r="E418" t="s">
        <v>531</v>
      </c>
      <c r="F418" t="s">
        <v>17</v>
      </c>
      <c r="G418" t="s">
        <v>18</v>
      </c>
      <c r="H418" t="s">
        <v>525</v>
      </c>
      <c r="I418" t="s">
        <v>19</v>
      </c>
      <c r="J418" t="s">
        <v>164</v>
      </c>
      <c r="K418">
        <v>28</v>
      </c>
      <c r="L418">
        <v>29</v>
      </c>
      <c r="M418">
        <f>INDEX('Express Worldwide Territory'!$C$14:$S$170,MATCH('Rate Load ExpressWW Territory'!L418,'Express Worldwide Territory'!$B$14:$B$170,0),MATCH("Zone "&amp;'Rate Load ExpressWW Territory'!J418,'Express Worldwide Territory'!$C$13:$S$13,0))*1</f>
        <v>99.63</v>
      </c>
      <c r="N418" t="s">
        <v>162</v>
      </c>
      <c r="O418" t="s">
        <v>23</v>
      </c>
      <c r="P418" t="s">
        <v>18</v>
      </c>
      <c r="R418" t="str">
        <f t="shared" si="6"/>
        <v>('DHL','2024-01-01','2024-01-01','12546','Territory','US',NULL,'EXPRESS WW (NON-DOC)','Non-Document','C',28,29,99.63,'Flat LB','Avnet_2024',NULL),</v>
      </c>
    </row>
    <row r="419" spans="1:18" x14ac:dyDescent="0.3">
      <c r="A419" t="s">
        <v>15</v>
      </c>
      <c r="B419" t="s">
        <v>21</v>
      </c>
      <c r="C419" t="s">
        <v>21</v>
      </c>
      <c r="D419">
        <v>12546</v>
      </c>
      <c r="E419" t="s">
        <v>531</v>
      </c>
      <c r="F419" t="s">
        <v>17</v>
      </c>
      <c r="G419" t="s">
        <v>18</v>
      </c>
      <c r="H419" t="s">
        <v>525</v>
      </c>
      <c r="I419" t="s">
        <v>19</v>
      </c>
      <c r="J419" t="s">
        <v>164</v>
      </c>
      <c r="K419">
        <v>29</v>
      </c>
      <c r="L419">
        <v>30</v>
      </c>
      <c r="M419">
        <f>INDEX('Express Worldwide Territory'!$C$14:$S$170,MATCH('Rate Load ExpressWW Territory'!L419,'Express Worldwide Territory'!$B$14:$B$170,0),MATCH("Zone "&amp;'Rate Load ExpressWW Territory'!J419,'Express Worldwide Territory'!$C$13:$S$13,0))*1</f>
        <v>103.07</v>
      </c>
      <c r="N419" t="s">
        <v>162</v>
      </c>
      <c r="O419" t="s">
        <v>23</v>
      </c>
      <c r="P419" t="s">
        <v>18</v>
      </c>
      <c r="R419" t="str">
        <f t="shared" si="6"/>
        <v>('DHL','2024-01-01','2024-01-01','12546','Territory','US',NULL,'EXPRESS WW (NON-DOC)','Non-Document','C',29,30,103.07,'Flat LB','Avnet_2024',NULL),</v>
      </c>
    </row>
    <row r="420" spans="1:18" x14ac:dyDescent="0.3">
      <c r="A420" t="s">
        <v>15</v>
      </c>
      <c r="B420" t="s">
        <v>21</v>
      </c>
      <c r="C420" t="s">
        <v>21</v>
      </c>
      <c r="D420">
        <v>12546</v>
      </c>
      <c r="E420" t="s">
        <v>531</v>
      </c>
      <c r="F420" t="s">
        <v>17</v>
      </c>
      <c r="G420" t="s">
        <v>18</v>
      </c>
      <c r="H420" t="s">
        <v>525</v>
      </c>
      <c r="I420" t="s">
        <v>19</v>
      </c>
      <c r="J420" t="s">
        <v>164</v>
      </c>
      <c r="K420">
        <v>30</v>
      </c>
      <c r="L420">
        <v>31</v>
      </c>
      <c r="M420">
        <f>INDEX('Express Worldwide Territory'!$C$14:$S$170,MATCH('Rate Load ExpressWW Territory'!L420,'Express Worldwide Territory'!$B$14:$B$170,0),MATCH("Zone "&amp;'Rate Load ExpressWW Territory'!J420,'Express Worldwide Territory'!$C$13:$S$13,0))*1</f>
        <v>106.51</v>
      </c>
      <c r="N420" t="s">
        <v>162</v>
      </c>
      <c r="O420" t="s">
        <v>23</v>
      </c>
      <c r="P420" t="s">
        <v>18</v>
      </c>
      <c r="R420" t="str">
        <f t="shared" si="6"/>
        <v>('DHL','2024-01-01','2024-01-01','12546','Territory','US',NULL,'EXPRESS WW (NON-DOC)','Non-Document','C',30,31,106.51,'Flat LB','Avnet_2024',NULL),</v>
      </c>
    </row>
    <row r="421" spans="1:18" x14ac:dyDescent="0.3">
      <c r="A421" t="s">
        <v>15</v>
      </c>
      <c r="B421" t="s">
        <v>21</v>
      </c>
      <c r="C421" t="s">
        <v>21</v>
      </c>
      <c r="D421">
        <v>12546</v>
      </c>
      <c r="E421" t="s">
        <v>531</v>
      </c>
      <c r="F421" t="s">
        <v>17</v>
      </c>
      <c r="G421" t="s">
        <v>18</v>
      </c>
      <c r="H421" t="s">
        <v>525</v>
      </c>
      <c r="I421" t="s">
        <v>19</v>
      </c>
      <c r="J421" t="s">
        <v>164</v>
      </c>
      <c r="K421">
        <v>31</v>
      </c>
      <c r="L421">
        <v>32</v>
      </c>
      <c r="M421">
        <f>INDEX('Express Worldwide Territory'!$C$14:$S$170,MATCH('Rate Load ExpressWW Territory'!L421,'Express Worldwide Territory'!$B$14:$B$170,0),MATCH("Zone "&amp;'Rate Load ExpressWW Territory'!J421,'Express Worldwide Territory'!$C$13:$S$13,0))*1</f>
        <v>109.95</v>
      </c>
      <c r="N421" t="s">
        <v>162</v>
      </c>
      <c r="O421" t="s">
        <v>23</v>
      </c>
      <c r="P421" t="s">
        <v>18</v>
      </c>
      <c r="R421" t="str">
        <f t="shared" si="6"/>
        <v>('DHL','2024-01-01','2024-01-01','12546','Territory','US',NULL,'EXPRESS WW (NON-DOC)','Non-Document','C',31,32,109.95,'Flat LB','Avnet_2024',NULL),</v>
      </c>
    </row>
    <row r="422" spans="1:18" x14ac:dyDescent="0.3">
      <c r="A422" t="s">
        <v>15</v>
      </c>
      <c r="B422" t="s">
        <v>21</v>
      </c>
      <c r="C422" t="s">
        <v>21</v>
      </c>
      <c r="D422">
        <v>12546</v>
      </c>
      <c r="E422" t="s">
        <v>531</v>
      </c>
      <c r="F422" t="s">
        <v>17</v>
      </c>
      <c r="G422" t="s">
        <v>18</v>
      </c>
      <c r="H422" t="s">
        <v>525</v>
      </c>
      <c r="I422" t="s">
        <v>19</v>
      </c>
      <c r="J422" t="s">
        <v>164</v>
      </c>
      <c r="K422">
        <v>32</v>
      </c>
      <c r="L422">
        <v>33</v>
      </c>
      <c r="M422">
        <f>INDEX('Express Worldwide Territory'!$C$14:$S$170,MATCH('Rate Load ExpressWW Territory'!L422,'Express Worldwide Territory'!$B$14:$B$170,0),MATCH("Zone "&amp;'Rate Load ExpressWW Territory'!J422,'Express Worldwide Territory'!$C$13:$S$13,0))*1</f>
        <v>113.39</v>
      </c>
      <c r="N422" t="s">
        <v>162</v>
      </c>
      <c r="O422" t="s">
        <v>23</v>
      </c>
      <c r="P422" t="s">
        <v>18</v>
      </c>
      <c r="R422" t="str">
        <f t="shared" si="6"/>
        <v>('DHL','2024-01-01','2024-01-01','12546','Territory','US',NULL,'EXPRESS WW (NON-DOC)','Non-Document','C',32,33,113.39,'Flat LB','Avnet_2024',NULL),</v>
      </c>
    </row>
    <row r="423" spans="1:18" x14ac:dyDescent="0.3">
      <c r="A423" t="s">
        <v>15</v>
      </c>
      <c r="B423" t="s">
        <v>21</v>
      </c>
      <c r="C423" t="s">
        <v>21</v>
      </c>
      <c r="D423">
        <v>12546</v>
      </c>
      <c r="E423" t="s">
        <v>531</v>
      </c>
      <c r="F423" t="s">
        <v>17</v>
      </c>
      <c r="G423" t="s">
        <v>18</v>
      </c>
      <c r="H423" t="s">
        <v>525</v>
      </c>
      <c r="I423" t="s">
        <v>19</v>
      </c>
      <c r="J423" t="s">
        <v>164</v>
      </c>
      <c r="K423">
        <v>33</v>
      </c>
      <c r="L423">
        <v>34</v>
      </c>
      <c r="M423">
        <f>INDEX('Express Worldwide Territory'!$C$14:$S$170,MATCH('Rate Load ExpressWW Territory'!L423,'Express Worldwide Territory'!$B$14:$B$170,0),MATCH("Zone "&amp;'Rate Load ExpressWW Territory'!J423,'Express Worldwide Territory'!$C$13:$S$13,0))*1</f>
        <v>116.83</v>
      </c>
      <c r="N423" t="s">
        <v>162</v>
      </c>
      <c r="O423" t="s">
        <v>23</v>
      </c>
      <c r="P423" t="s">
        <v>18</v>
      </c>
      <c r="R423" t="str">
        <f t="shared" si="6"/>
        <v>('DHL','2024-01-01','2024-01-01','12546','Territory','US',NULL,'EXPRESS WW (NON-DOC)','Non-Document','C',33,34,116.83,'Flat LB','Avnet_2024',NULL),</v>
      </c>
    </row>
    <row r="424" spans="1:18" x14ac:dyDescent="0.3">
      <c r="A424" t="s">
        <v>15</v>
      </c>
      <c r="B424" t="s">
        <v>21</v>
      </c>
      <c r="C424" t="s">
        <v>21</v>
      </c>
      <c r="D424">
        <v>12546</v>
      </c>
      <c r="E424" t="s">
        <v>531</v>
      </c>
      <c r="F424" t="s">
        <v>17</v>
      </c>
      <c r="G424" t="s">
        <v>18</v>
      </c>
      <c r="H424" t="s">
        <v>525</v>
      </c>
      <c r="I424" t="s">
        <v>19</v>
      </c>
      <c r="J424" t="s">
        <v>164</v>
      </c>
      <c r="K424">
        <v>34</v>
      </c>
      <c r="L424">
        <v>35</v>
      </c>
      <c r="M424">
        <f>INDEX('Express Worldwide Territory'!$C$14:$S$170,MATCH('Rate Load ExpressWW Territory'!L424,'Express Worldwide Territory'!$B$14:$B$170,0),MATCH("Zone "&amp;'Rate Load ExpressWW Territory'!J424,'Express Worldwide Territory'!$C$13:$S$13,0))*1</f>
        <v>120.27</v>
      </c>
      <c r="N424" t="s">
        <v>162</v>
      </c>
      <c r="O424" t="s">
        <v>23</v>
      </c>
      <c r="P424" t="s">
        <v>18</v>
      </c>
      <c r="R424" t="str">
        <f t="shared" si="6"/>
        <v>('DHL','2024-01-01','2024-01-01','12546','Territory','US',NULL,'EXPRESS WW (NON-DOC)','Non-Document','C',34,35,120.27,'Flat LB','Avnet_2024',NULL),</v>
      </c>
    </row>
    <row r="425" spans="1:18" x14ac:dyDescent="0.3">
      <c r="A425" t="s">
        <v>15</v>
      </c>
      <c r="B425" t="s">
        <v>21</v>
      </c>
      <c r="C425" t="s">
        <v>21</v>
      </c>
      <c r="D425">
        <v>12546</v>
      </c>
      <c r="E425" t="s">
        <v>531</v>
      </c>
      <c r="F425" t="s">
        <v>17</v>
      </c>
      <c r="G425" t="s">
        <v>18</v>
      </c>
      <c r="H425" t="s">
        <v>525</v>
      </c>
      <c r="I425" t="s">
        <v>19</v>
      </c>
      <c r="J425" t="s">
        <v>164</v>
      </c>
      <c r="K425">
        <v>35</v>
      </c>
      <c r="L425">
        <v>36</v>
      </c>
      <c r="M425">
        <f>INDEX('Express Worldwide Territory'!$C$14:$S$170,MATCH('Rate Load ExpressWW Territory'!L425,'Express Worldwide Territory'!$B$14:$B$170,0),MATCH("Zone "&amp;'Rate Load ExpressWW Territory'!J425,'Express Worldwide Territory'!$C$13:$S$13,0))*1</f>
        <v>123.71</v>
      </c>
      <c r="N425" t="s">
        <v>162</v>
      </c>
      <c r="O425" t="s">
        <v>23</v>
      </c>
      <c r="P425" t="s">
        <v>18</v>
      </c>
      <c r="R425" t="str">
        <f t="shared" si="6"/>
        <v>('DHL','2024-01-01','2024-01-01','12546','Territory','US',NULL,'EXPRESS WW (NON-DOC)','Non-Document','C',35,36,123.71,'Flat LB','Avnet_2024',NULL),</v>
      </c>
    </row>
    <row r="426" spans="1:18" x14ac:dyDescent="0.3">
      <c r="A426" t="s">
        <v>15</v>
      </c>
      <c r="B426" t="s">
        <v>21</v>
      </c>
      <c r="C426" t="s">
        <v>21</v>
      </c>
      <c r="D426">
        <v>12546</v>
      </c>
      <c r="E426" t="s">
        <v>531</v>
      </c>
      <c r="F426" t="s">
        <v>17</v>
      </c>
      <c r="G426" t="s">
        <v>18</v>
      </c>
      <c r="H426" t="s">
        <v>525</v>
      </c>
      <c r="I426" t="s">
        <v>19</v>
      </c>
      <c r="J426" t="s">
        <v>164</v>
      </c>
      <c r="K426">
        <v>36</v>
      </c>
      <c r="L426">
        <v>37</v>
      </c>
      <c r="M426">
        <f>INDEX('Express Worldwide Territory'!$C$14:$S$170,MATCH('Rate Load ExpressWW Territory'!L426,'Express Worldwide Territory'!$B$14:$B$170,0),MATCH("Zone "&amp;'Rate Load ExpressWW Territory'!J426,'Express Worldwide Territory'!$C$13:$S$13,0))*1</f>
        <v>127.15</v>
      </c>
      <c r="N426" t="s">
        <v>162</v>
      </c>
      <c r="O426" t="s">
        <v>23</v>
      </c>
      <c r="P426" t="s">
        <v>18</v>
      </c>
      <c r="R426" t="str">
        <f t="shared" si="6"/>
        <v>('DHL','2024-01-01','2024-01-01','12546','Territory','US',NULL,'EXPRESS WW (NON-DOC)','Non-Document','C',36,37,127.15,'Flat LB','Avnet_2024',NULL),</v>
      </c>
    </row>
    <row r="427" spans="1:18" x14ac:dyDescent="0.3">
      <c r="A427" t="s">
        <v>15</v>
      </c>
      <c r="B427" t="s">
        <v>21</v>
      </c>
      <c r="C427" t="s">
        <v>21</v>
      </c>
      <c r="D427">
        <v>12546</v>
      </c>
      <c r="E427" t="s">
        <v>531</v>
      </c>
      <c r="F427" t="s">
        <v>17</v>
      </c>
      <c r="G427" t="s">
        <v>18</v>
      </c>
      <c r="H427" t="s">
        <v>525</v>
      </c>
      <c r="I427" t="s">
        <v>19</v>
      </c>
      <c r="J427" t="s">
        <v>164</v>
      </c>
      <c r="K427">
        <v>37</v>
      </c>
      <c r="L427">
        <v>38</v>
      </c>
      <c r="M427">
        <f>INDEX('Express Worldwide Territory'!$C$14:$S$170,MATCH('Rate Load ExpressWW Territory'!L427,'Express Worldwide Territory'!$B$14:$B$170,0),MATCH("Zone "&amp;'Rate Load ExpressWW Territory'!J427,'Express Worldwide Territory'!$C$13:$S$13,0))*1</f>
        <v>130.59</v>
      </c>
      <c r="N427" t="s">
        <v>162</v>
      </c>
      <c r="O427" t="s">
        <v>23</v>
      </c>
      <c r="P427" t="s">
        <v>18</v>
      </c>
      <c r="R427" t="str">
        <f t="shared" si="6"/>
        <v>('DHL','2024-01-01','2024-01-01','12546','Territory','US',NULL,'EXPRESS WW (NON-DOC)','Non-Document','C',37,38,130.59,'Flat LB','Avnet_2024',NULL),</v>
      </c>
    </row>
    <row r="428" spans="1:18" x14ac:dyDescent="0.3">
      <c r="A428" t="s">
        <v>15</v>
      </c>
      <c r="B428" t="s">
        <v>21</v>
      </c>
      <c r="C428" t="s">
        <v>21</v>
      </c>
      <c r="D428">
        <v>12546</v>
      </c>
      <c r="E428" t="s">
        <v>531</v>
      </c>
      <c r="F428" t="s">
        <v>17</v>
      </c>
      <c r="G428" t="s">
        <v>18</v>
      </c>
      <c r="H428" t="s">
        <v>525</v>
      </c>
      <c r="I428" t="s">
        <v>19</v>
      </c>
      <c r="J428" t="s">
        <v>164</v>
      </c>
      <c r="K428">
        <v>38</v>
      </c>
      <c r="L428">
        <v>39</v>
      </c>
      <c r="M428">
        <f>INDEX('Express Worldwide Territory'!$C$14:$S$170,MATCH('Rate Load ExpressWW Territory'!L428,'Express Worldwide Territory'!$B$14:$B$170,0),MATCH("Zone "&amp;'Rate Load ExpressWW Territory'!J428,'Express Worldwide Territory'!$C$13:$S$13,0))*1</f>
        <v>134.03</v>
      </c>
      <c r="N428" t="s">
        <v>162</v>
      </c>
      <c r="O428" t="s">
        <v>23</v>
      </c>
      <c r="P428" t="s">
        <v>18</v>
      </c>
      <c r="R428" t="str">
        <f t="shared" si="6"/>
        <v>('DHL','2024-01-01','2024-01-01','12546','Territory','US',NULL,'EXPRESS WW (NON-DOC)','Non-Document','C',38,39,134.03,'Flat LB','Avnet_2024',NULL),</v>
      </c>
    </row>
    <row r="429" spans="1:18" x14ac:dyDescent="0.3">
      <c r="A429" t="s">
        <v>15</v>
      </c>
      <c r="B429" t="s">
        <v>21</v>
      </c>
      <c r="C429" t="s">
        <v>21</v>
      </c>
      <c r="D429">
        <v>12546</v>
      </c>
      <c r="E429" t="s">
        <v>531</v>
      </c>
      <c r="F429" t="s">
        <v>17</v>
      </c>
      <c r="G429" t="s">
        <v>18</v>
      </c>
      <c r="H429" t="s">
        <v>525</v>
      </c>
      <c r="I429" t="s">
        <v>19</v>
      </c>
      <c r="J429" t="s">
        <v>164</v>
      </c>
      <c r="K429">
        <v>39</v>
      </c>
      <c r="L429">
        <v>40</v>
      </c>
      <c r="M429">
        <f>INDEX('Express Worldwide Territory'!$C$14:$S$170,MATCH('Rate Load ExpressWW Territory'!L429,'Express Worldwide Territory'!$B$14:$B$170,0),MATCH("Zone "&amp;'Rate Load ExpressWW Territory'!J429,'Express Worldwide Territory'!$C$13:$S$13,0))*1</f>
        <v>137.47</v>
      </c>
      <c r="N429" t="s">
        <v>162</v>
      </c>
      <c r="O429" t="s">
        <v>23</v>
      </c>
      <c r="P429" t="s">
        <v>18</v>
      </c>
      <c r="R429" t="str">
        <f t="shared" si="6"/>
        <v>('DHL','2024-01-01','2024-01-01','12546','Territory','US',NULL,'EXPRESS WW (NON-DOC)','Non-Document','C',39,40,137.47,'Flat LB','Avnet_2024',NULL),</v>
      </c>
    </row>
    <row r="430" spans="1:18" x14ac:dyDescent="0.3">
      <c r="A430" t="s">
        <v>15</v>
      </c>
      <c r="B430" t="s">
        <v>21</v>
      </c>
      <c r="C430" t="s">
        <v>21</v>
      </c>
      <c r="D430">
        <v>12546</v>
      </c>
      <c r="E430" t="s">
        <v>531</v>
      </c>
      <c r="F430" t="s">
        <v>17</v>
      </c>
      <c r="G430" t="s">
        <v>18</v>
      </c>
      <c r="H430" t="s">
        <v>525</v>
      </c>
      <c r="I430" t="s">
        <v>19</v>
      </c>
      <c r="J430" t="s">
        <v>164</v>
      </c>
      <c r="K430">
        <v>40</v>
      </c>
      <c r="L430">
        <v>41</v>
      </c>
      <c r="M430">
        <f>INDEX('Express Worldwide Territory'!$C$14:$S$170,MATCH('Rate Load ExpressWW Territory'!L430,'Express Worldwide Territory'!$B$14:$B$170,0),MATCH("Zone "&amp;'Rate Load ExpressWW Territory'!J430,'Express Worldwide Territory'!$C$13:$S$13,0))*1</f>
        <v>140.91</v>
      </c>
      <c r="N430" t="s">
        <v>162</v>
      </c>
      <c r="O430" t="s">
        <v>23</v>
      </c>
      <c r="P430" t="s">
        <v>18</v>
      </c>
      <c r="R430" t="str">
        <f t="shared" si="6"/>
        <v>('DHL','2024-01-01','2024-01-01','12546','Territory','US',NULL,'EXPRESS WW (NON-DOC)','Non-Document','C',40,41,140.91,'Flat LB','Avnet_2024',NULL),</v>
      </c>
    </row>
    <row r="431" spans="1:18" x14ac:dyDescent="0.3">
      <c r="A431" t="s">
        <v>15</v>
      </c>
      <c r="B431" t="s">
        <v>21</v>
      </c>
      <c r="C431" t="s">
        <v>21</v>
      </c>
      <c r="D431">
        <v>12546</v>
      </c>
      <c r="E431" t="s">
        <v>531</v>
      </c>
      <c r="F431" t="s">
        <v>17</v>
      </c>
      <c r="G431" t="s">
        <v>18</v>
      </c>
      <c r="H431" t="s">
        <v>525</v>
      </c>
      <c r="I431" t="s">
        <v>19</v>
      </c>
      <c r="J431" t="s">
        <v>164</v>
      </c>
      <c r="K431">
        <v>41</v>
      </c>
      <c r="L431">
        <v>42</v>
      </c>
      <c r="M431">
        <f>INDEX('Express Worldwide Territory'!$C$14:$S$170,MATCH('Rate Load ExpressWW Territory'!L431,'Express Worldwide Territory'!$B$14:$B$170,0),MATCH("Zone "&amp;'Rate Load ExpressWW Territory'!J431,'Express Worldwide Territory'!$C$13:$S$13,0))*1</f>
        <v>144.35</v>
      </c>
      <c r="N431" t="s">
        <v>162</v>
      </c>
      <c r="O431" t="s">
        <v>23</v>
      </c>
      <c r="P431" t="s">
        <v>18</v>
      </c>
      <c r="R431" t="str">
        <f t="shared" si="6"/>
        <v>('DHL','2024-01-01','2024-01-01','12546','Territory','US',NULL,'EXPRESS WW (NON-DOC)','Non-Document','C',41,42,144.35,'Flat LB','Avnet_2024',NULL),</v>
      </c>
    </row>
    <row r="432" spans="1:18" x14ac:dyDescent="0.3">
      <c r="A432" t="s">
        <v>15</v>
      </c>
      <c r="B432" t="s">
        <v>21</v>
      </c>
      <c r="C432" t="s">
        <v>21</v>
      </c>
      <c r="D432">
        <v>12546</v>
      </c>
      <c r="E432" t="s">
        <v>531</v>
      </c>
      <c r="F432" t="s">
        <v>17</v>
      </c>
      <c r="G432" t="s">
        <v>18</v>
      </c>
      <c r="H432" t="s">
        <v>525</v>
      </c>
      <c r="I432" t="s">
        <v>19</v>
      </c>
      <c r="J432" t="s">
        <v>164</v>
      </c>
      <c r="K432">
        <v>42</v>
      </c>
      <c r="L432">
        <v>43</v>
      </c>
      <c r="M432">
        <f>INDEX('Express Worldwide Territory'!$C$14:$S$170,MATCH('Rate Load ExpressWW Territory'!L432,'Express Worldwide Territory'!$B$14:$B$170,0),MATCH("Zone "&amp;'Rate Load ExpressWW Territory'!J432,'Express Worldwide Territory'!$C$13:$S$13,0))*1</f>
        <v>147.79</v>
      </c>
      <c r="N432" t="s">
        <v>162</v>
      </c>
      <c r="O432" t="s">
        <v>23</v>
      </c>
      <c r="P432" t="s">
        <v>18</v>
      </c>
      <c r="R432" t="str">
        <f t="shared" si="6"/>
        <v>('DHL','2024-01-01','2024-01-01','12546','Territory','US',NULL,'EXPRESS WW (NON-DOC)','Non-Document','C',42,43,147.79,'Flat LB','Avnet_2024',NULL),</v>
      </c>
    </row>
    <row r="433" spans="1:18" x14ac:dyDescent="0.3">
      <c r="A433" t="s">
        <v>15</v>
      </c>
      <c r="B433" t="s">
        <v>21</v>
      </c>
      <c r="C433" t="s">
        <v>21</v>
      </c>
      <c r="D433">
        <v>12546</v>
      </c>
      <c r="E433" t="s">
        <v>531</v>
      </c>
      <c r="F433" t="s">
        <v>17</v>
      </c>
      <c r="G433" t="s">
        <v>18</v>
      </c>
      <c r="H433" t="s">
        <v>525</v>
      </c>
      <c r="I433" t="s">
        <v>19</v>
      </c>
      <c r="J433" t="s">
        <v>164</v>
      </c>
      <c r="K433">
        <v>43</v>
      </c>
      <c r="L433">
        <v>44</v>
      </c>
      <c r="M433">
        <f>INDEX('Express Worldwide Territory'!$C$14:$S$170,MATCH('Rate Load ExpressWW Territory'!L433,'Express Worldwide Territory'!$B$14:$B$170,0),MATCH("Zone "&amp;'Rate Load ExpressWW Territory'!J433,'Express Worldwide Territory'!$C$13:$S$13,0))*1</f>
        <v>151.22999999999999</v>
      </c>
      <c r="N433" t="s">
        <v>162</v>
      </c>
      <c r="O433" t="s">
        <v>23</v>
      </c>
      <c r="P433" t="s">
        <v>18</v>
      </c>
      <c r="R433" t="str">
        <f t="shared" si="6"/>
        <v>('DHL','2024-01-01','2024-01-01','12546','Territory','US',NULL,'EXPRESS WW (NON-DOC)','Non-Document','C',43,44,151.23,'Flat LB','Avnet_2024',NULL),</v>
      </c>
    </row>
    <row r="434" spans="1:18" x14ac:dyDescent="0.3">
      <c r="A434" t="s">
        <v>15</v>
      </c>
      <c r="B434" t="s">
        <v>21</v>
      </c>
      <c r="C434" t="s">
        <v>21</v>
      </c>
      <c r="D434">
        <v>12546</v>
      </c>
      <c r="E434" t="s">
        <v>531</v>
      </c>
      <c r="F434" t="s">
        <v>17</v>
      </c>
      <c r="G434" t="s">
        <v>18</v>
      </c>
      <c r="H434" t="s">
        <v>525</v>
      </c>
      <c r="I434" t="s">
        <v>19</v>
      </c>
      <c r="J434" t="s">
        <v>164</v>
      </c>
      <c r="K434">
        <v>44</v>
      </c>
      <c r="L434">
        <v>45</v>
      </c>
      <c r="M434">
        <f>INDEX('Express Worldwide Territory'!$C$14:$S$170,MATCH('Rate Load ExpressWW Territory'!L434,'Express Worldwide Territory'!$B$14:$B$170,0),MATCH("Zone "&amp;'Rate Load ExpressWW Territory'!J434,'Express Worldwide Territory'!$C$13:$S$13,0))*1</f>
        <v>154.66999999999999</v>
      </c>
      <c r="N434" t="s">
        <v>162</v>
      </c>
      <c r="O434" t="s">
        <v>23</v>
      </c>
      <c r="P434" t="s">
        <v>18</v>
      </c>
      <c r="R434" t="str">
        <f t="shared" si="6"/>
        <v>('DHL','2024-01-01','2024-01-01','12546','Territory','US',NULL,'EXPRESS WW (NON-DOC)','Non-Document','C',44,45,154.67,'Flat LB','Avnet_2024',NULL),</v>
      </c>
    </row>
    <row r="435" spans="1:18" x14ac:dyDescent="0.3">
      <c r="A435" t="s">
        <v>15</v>
      </c>
      <c r="B435" t="s">
        <v>21</v>
      </c>
      <c r="C435" t="s">
        <v>21</v>
      </c>
      <c r="D435">
        <v>12546</v>
      </c>
      <c r="E435" t="s">
        <v>531</v>
      </c>
      <c r="F435" t="s">
        <v>17</v>
      </c>
      <c r="G435" t="s">
        <v>18</v>
      </c>
      <c r="H435" t="s">
        <v>525</v>
      </c>
      <c r="I435" t="s">
        <v>19</v>
      </c>
      <c r="J435" t="s">
        <v>164</v>
      </c>
      <c r="K435">
        <v>45</v>
      </c>
      <c r="L435">
        <v>46</v>
      </c>
      <c r="M435">
        <f>INDEX('Express Worldwide Territory'!$C$14:$S$170,MATCH('Rate Load ExpressWW Territory'!L435,'Express Worldwide Territory'!$B$14:$B$170,0),MATCH("Zone "&amp;'Rate Load ExpressWW Territory'!J435,'Express Worldwide Territory'!$C$13:$S$13,0))*1</f>
        <v>158.11000000000001</v>
      </c>
      <c r="N435" t="s">
        <v>162</v>
      </c>
      <c r="O435" t="s">
        <v>23</v>
      </c>
      <c r="P435" t="s">
        <v>18</v>
      </c>
      <c r="R435" t="str">
        <f t="shared" si="6"/>
        <v>('DHL','2024-01-01','2024-01-01','12546','Territory','US',NULL,'EXPRESS WW (NON-DOC)','Non-Document','C',45,46,158.11,'Flat LB','Avnet_2024',NULL),</v>
      </c>
    </row>
    <row r="436" spans="1:18" x14ac:dyDescent="0.3">
      <c r="A436" t="s">
        <v>15</v>
      </c>
      <c r="B436" t="s">
        <v>21</v>
      </c>
      <c r="C436" t="s">
        <v>21</v>
      </c>
      <c r="D436">
        <v>12546</v>
      </c>
      <c r="E436" t="s">
        <v>531</v>
      </c>
      <c r="F436" t="s">
        <v>17</v>
      </c>
      <c r="G436" t="s">
        <v>18</v>
      </c>
      <c r="H436" t="s">
        <v>525</v>
      </c>
      <c r="I436" t="s">
        <v>19</v>
      </c>
      <c r="J436" t="s">
        <v>164</v>
      </c>
      <c r="K436">
        <v>46</v>
      </c>
      <c r="L436">
        <v>47</v>
      </c>
      <c r="M436">
        <f>INDEX('Express Worldwide Territory'!$C$14:$S$170,MATCH('Rate Load ExpressWW Territory'!L436,'Express Worldwide Territory'!$B$14:$B$170,0),MATCH("Zone "&amp;'Rate Load ExpressWW Territory'!J436,'Express Worldwide Territory'!$C$13:$S$13,0))*1</f>
        <v>161.55000000000001</v>
      </c>
      <c r="N436" t="s">
        <v>162</v>
      </c>
      <c r="O436" t="s">
        <v>23</v>
      </c>
      <c r="P436" t="s">
        <v>18</v>
      </c>
      <c r="R436" t="str">
        <f t="shared" si="6"/>
        <v>('DHL','2024-01-01','2024-01-01','12546','Territory','US',NULL,'EXPRESS WW (NON-DOC)','Non-Document','C',46,47,161.55,'Flat LB','Avnet_2024',NULL),</v>
      </c>
    </row>
    <row r="437" spans="1:18" x14ac:dyDescent="0.3">
      <c r="A437" t="s">
        <v>15</v>
      </c>
      <c r="B437" t="s">
        <v>21</v>
      </c>
      <c r="C437" t="s">
        <v>21</v>
      </c>
      <c r="D437">
        <v>12546</v>
      </c>
      <c r="E437" t="s">
        <v>531</v>
      </c>
      <c r="F437" t="s">
        <v>17</v>
      </c>
      <c r="G437" t="s">
        <v>18</v>
      </c>
      <c r="H437" t="s">
        <v>525</v>
      </c>
      <c r="I437" t="s">
        <v>19</v>
      </c>
      <c r="J437" t="s">
        <v>164</v>
      </c>
      <c r="K437">
        <v>47</v>
      </c>
      <c r="L437">
        <v>48</v>
      </c>
      <c r="M437">
        <f>INDEX('Express Worldwide Territory'!$C$14:$S$170,MATCH('Rate Load ExpressWW Territory'!L437,'Express Worldwide Territory'!$B$14:$B$170,0),MATCH("Zone "&amp;'Rate Load ExpressWW Territory'!J437,'Express Worldwide Territory'!$C$13:$S$13,0))*1</f>
        <v>164.99</v>
      </c>
      <c r="N437" t="s">
        <v>162</v>
      </c>
      <c r="O437" t="s">
        <v>23</v>
      </c>
      <c r="P437" t="s">
        <v>18</v>
      </c>
      <c r="R437" t="str">
        <f t="shared" si="6"/>
        <v>('DHL','2024-01-01','2024-01-01','12546','Territory','US',NULL,'EXPRESS WW (NON-DOC)','Non-Document','C',47,48,164.99,'Flat LB','Avnet_2024',NULL),</v>
      </c>
    </row>
    <row r="438" spans="1:18" x14ac:dyDescent="0.3">
      <c r="A438" t="s">
        <v>15</v>
      </c>
      <c r="B438" t="s">
        <v>21</v>
      </c>
      <c r="C438" t="s">
        <v>21</v>
      </c>
      <c r="D438">
        <v>12546</v>
      </c>
      <c r="E438" t="s">
        <v>531</v>
      </c>
      <c r="F438" t="s">
        <v>17</v>
      </c>
      <c r="G438" t="s">
        <v>18</v>
      </c>
      <c r="H438" t="s">
        <v>525</v>
      </c>
      <c r="I438" t="s">
        <v>19</v>
      </c>
      <c r="J438" t="s">
        <v>164</v>
      </c>
      <c r="K438">
        <v>48</v>
      </c>
      <c r="L438">
        <v>49</v>
      </c>
      <c r="M438">
        <f>INDEX('Express Worldwide Territory'!$C$14:$S$170,MATCH('Rate Load ExpressWW Territory'!L438,'Express Worldwide Territory'!$B$14:$B$170,0),MATCH("Zone "&amp;'Rate Load ExpressWW Territory'!J438,'Express Worldwide Territory'!$C$13:$S$13,0))*1</f>
        <v>168.43</v>
      </c>
      <c r="N438" t="s">
        <v>162</v>
      </c>
      <c r="O438" t="s">
        <v>23</v>
      </c>
      <c r="P438" t="s">
        <v>18</v>
      </c>
      <c r="R438" t="str">
        <f t="shared" si="6"/>
        <v>('DHL','2024-01-01','2024-01-01','12546','Territory','US',NULL,'EXPRESS WW (NON-DOC)','Non-Document','C',48,49,168.43,'Flat LB','Avnet_2024',NULL),</v>
      </c>
    </row>
    <row r="439" spans="1:18" x14ac:dyDescent="0.3">
      <c r="A439" t="s">
        <v>15</v>
      </c>
      <c r="B439" t="s">
        <v>21</v>
      </c>
      <c r="C439" t="s">
        <v>21</v>
      </c>
      <c r="D439">
        <v>12546</v>
      </c>
      <c r="E439" t="s">
        <v>531</v>
      </c>
      <c r="F439" t="s">
        <v>17</v>
      </c>
      <c r="G439" t="s">
        <v>18</v>
      </c>
      <c r="H439" t="s">
        <v>525</v>
      </c>
      <c r="I439" t="s">
        <v>19</v>
      </c>
      <c r="J439" t="s">
        <v>164</v>
      </c>
      <c r="K439">
        <v>49</v>
      </c>
      <c r="L439">
        <v>50</v>
      </c>
      <c r="M439">
        <f>INDEX('Express Worldwide Territory'!$C$14:$S$170,MATCH('Rate Load ExpressWW Territory'!L439,'Express Worldwide Territory'!$B$14:$B$170,0),MATCH("Zone "&amp;'Rate Load ExpressWW Territory'!J439,'Express Worldwide Territory'!$C$13:$S$13,0))*1</f>
        <v>171.87</v>
      </c>
      <c r="N439" t="s">
        <v>162</v>
      </c>
      <c r="O439" t="s">
        <v>23</v>
      </c>
      <c r="P439" t="s">
        <v>18</v>
      </c>
      <c r="R439" t="str">
        <f t="shared" si="6"/>
        <v>('DHL','2024-01-01','2024-01-01','12546','Territory','US',NULL,'EXPRESS WW (NON-DOC)','Non-Document','C',49,50,171.87,'Flat LB','Avnet_2024',NULL),</v>
      </c>
    </row>
    <row r="440" spans="1:18" x14ac:dyDescent="0.3">
      <c r="A440" t="s">
        <v>15</v>
      </c>
      <c r="B440" t="s">
        <v>21</v>
      </c>
      <c r="C440" t="s">
        <v>21</v>
      </c>
      <c r="D440">
        <v>12546</v>
      </c>
      <c r="E440" t="s">
        <v>531</v>
      </c>
      <c r="F440" t="s">
        <v>17</v>
      </c>
      <c r="G440" t="s">
        <v>18</v>
      </c>
      <c r="H440" t="s">
        <v>525</v>
      </c>
      <c r="I440" t="s">
        <v>19</v>
      </c>
      <c r="J440" t="s">
        <v>164</v>
      </c>
      <c r="K440">
        <v>50</v>
      </c>
      <c r="L440">
        <v>51</v>
      </c>
      <c r="M440">
        <f>INDEX('Express Worldwide Territory'!$C$14:$S$170,MATCH('Rate Load ExpressWW Territory'!L440,'Express Worldwide Territory'!$B$14:$B$170,0),MATCH("Zone "&amp;'Rate Load ExpressWW Territory'!J440,'Express Worldwide Territory'!$C$13:$S$13,0))*1</f>
        <v>175.31</v>
      </c>
      <c r="N440" t="s">
        <v>162</v>
      </c>
      <c r="O440" t="s">
        <v>23</v>
      </c>
      <c r="P440" t="s">
        <v>18</v>
      </c>
      <c r="R440" t="str">
        <f t="shared" si="6"/>
        <v>('DHL','2024-01-01','2024-01-01','12546','Territory','US',NULL,'EXPRESS WW (NON-DOC)','Non-Document','C',50,51,175.31,'Flat LB','Avnet_2024',NULL),</v>
      </c>
    </row>
    <row r="441" spans="1:18" x14ac:dyDescent="0.3">
      <c r="A441" t="s">
        <v>15</v>
      </c>
      <c r="B441" t="s">
        <v>21</v>
      </c>
      <c r="C441" t="s">
        <v>21</v>
      </c>
      <c r="D441">
        <v>12546</v>
      </c>
      <c r="E441" t="s">
        <v>531</v>
      </c>
      <c r="F441" t="s">
        <v>17</v>
      </c>
      <c r="G441" t="s">
        <v>18</v>
      </c>
      <c r="H441" t="s">
        <v>525</v>
      </c>
      <c r="I441" t="s">
        <v>19</v>
      </c>
      <c r="J441" t="s">
        <v>164</v>
      </c>
      <c r="K441">
        <v>51</v>
      </c>
      <c r="L441">
        <v>52</v>
      </c>
      <c r="M441">
        <f>INDEX('Express Worldwide Territory'!$C$14:$S$170,MATCH('Rate Load ExpressWW Territory'!L441,'Express Worldwide Territory'!$B$14:$B$170,0),MATCH("Zone "&amp;'Rate Load ExpressWW Territory'!J441,'Express Worldwide Territory'!$C$13:$S$13,0))*1</f>
        <v>178.75</v>
      </c>
      <c r="N441" t="s">
        <v>162</v>
      </c>
      <c r="O441" t="s">
        <v>23</v>
      </c>
      <c r="P441" t="s">
        <v>18</v>
      </c>
      <c r="R441" t="str">
        <f t="shared" si="6"/>
        <v>('DHL','2024-01-01','2024-01-01','12546','Territory','US',NULL,'EXPRESS WW (NON-DOC)','Non-Document','C',51,52,178.75,'Flat LB','Avnet_2024',NULL),</v>
      </c>
    </row>
    <row r="442" spans="1:18" x14ac:dyDescent="0.3">
      <c r="A442" t="s">
        <v>15</v>
      </c>
      <c r="B442" t="s">
        <v>21</v>
      </c>
      <c r="C442" t="s">
        <v>21</v>
      </c>
      <c r="D442">
        <v>12546</v>
      </c>
      <c r="E442" t="s">
        <v>531</v>
      </c>
      <c r="F442" t="s">
        <v>17</v>
      </c>
      <c r="G442" t="s">
        <v>18</v>
      </c>
      <c r="H442" t="s">
        <v>525</v>
      </c>
      <c r="I442" t="s">
        <v>19</v>
      </c>
      <c r="J442" t="s">
        <v>164</v>
      </c>
      <c r="K442">
        <v>52</v>
      </c>
      <c r="L442">
        <v>53</v>
      </c>
      <c r="M442">
        <f>INDEX('Express Worldwide Territory'!$C$14:$S$170,MATCH('Rate Load ExpressWW Territory'!L442,'Express Worldwide Territory'!$B$14:$B$170,0),MATCH("Zone "&amp;'Rate Load ExpressWW Territory'!J442,'Express Worldwide Territory'!$C$13:$S$13,0))*1</f>
        <v>182.19</v>
      </c>
      <c r="N442" t="s">
        <v>162</v>
      </c>
      <c r="O442" t="s">
        <v>23</v>
      </c>
      <c r="P442" t="s">
        <v>18</v>
      </c>
      <c r="R442" t="str">
        <f t="shared" si="6"/>
        <v>('DHL','2024-01-01','2024-01-01','12546','Territory','US',NULL,'EXPRESS WW (NON-DOC)','Non-Document','C',52,53,182.19,'Flat LB','Avnet_2024',NULL),</v>
      </c>
    </row>
    <row r="443" spans="1:18" x14ac:dyDescent="0.3">
      <c r="A443" t="s">
        <v>15</v>
      </c>
      <c r="B443" t="s">
        <v>21</v>
      </c>
      <c r="C443" t="s">
        <v>21</v>
      </c>
      <c r="D443">
        <v>12546</v>
      </c>
      <c r="E443" t="s">
        <v>531</v>
      </c>
      <c r="F443" t="s">
        <v>17</v>
      </c>
      <c r="G443" t="s">
        <v>18</v>
      </c>
      <c r="H443" t="s">
        <v>525</v>
      </c>
      <c r="I443" t="s">
        <v>19</v>
      </c>
      <c r="J443" t="s">
        <v>164</v>
      </c>
      <c r="K443">
        <v>53</v>
      </c>
      <c r="L443">
        <v>54</v>
      </c>
      <c r="M443">
        <f>INDEX('Express Worldwide Territory'!$C$14:$S$170,MATCH('Rate Load ExpressWW Territory'!L443,'Express Worldwide Territory'!$B$14:$B$170,0),MATCH("Zone "&amp;'Rate Load ExpressWW Territory'!J443,'Express Worldwide Territory'!$C$13:$S$13,0))*1</f>
        <v>185.63</v>
      </c>
      <c r="N443" t="s">
        <v>162</v>
      </c>
      <c r="O443" t="s">
        <v>23</v>
      </c>
      <c r="P443" t="s">
        <v>18</v>
      </c>
      <c r="R443" t="str">
        <f t="shared" si="6"/>
        <v>('DHL','2024-01-01','2024-01-01','12546','Territory','US',NULL,'EXPRESS WW (NON-DOC)','Non-Document','C',53,54,185.63,'Flat LB','Avnet_2024',NULL),</v>
      </c>
    </row>
    <row r="444" spans="1:18" x14ac:dyDescent="0.3">
      <c r="A444" t="s">
        <v>15</v>
      </c>
      <c r="B444" t="s">
        <v>21</v>
      </c>
      <c r="C444" t="s">
        <v>21</v>
      </c>
      <c r="D444">
        <v>12546</v>
      </c>
      <c r="E444" t="s">
        <v>531</v>
      </c>
      <c r="F444" t="s">
        <v>17</v>
      </c>
      <c r="G444" t="s">
        <v>18</v>
      </c>
      <c r="H444" t="s">
        <v>525</v>
      </c>
      <c r="I444" t="s">
        <v>19</v>
      </c>
      <c r="J444" t="s">
        <v>164</v>
      </c>
      <c r="K444">
        <v>54</v>
      </c>
      <c r="L444">
        <v>55</v>
      </c>
      <c r="M444">
        <f>INDEX('Express Worldwide Territory'!$C$14:$S$170,MATCH('Rate Load ExpressWW Territory'!L444,'Express Worldwide Territory'!$B$14:$B$170,0),MATCH("Zone "&amp;'Rate Load ExpressWW Territory'!J444,'Express Worldwide Territory'!$C$13:$S$13,0))*1</f>
        <v>189.07</v>
      </c>
      <c r="N444" t="s">
        <v>162</v>
      </c>
      <c r="O444" t="s">
        <v>23</v>
      </c>
      <c r="P444" t="s">
        <v>18</v>
      </c>
      <c r="R444" t="str">
        <f t="shared" si="6"/>
        <v>('DHL','2024-01-01','2024-01-01','12546','Territory','US',NULL,'EXPRESS WW (NON-DOC)','Non-Document','C',54,55,189.07,'Flat LB','Avnet_2024',NULL),</v>
      </c>
    </row>
    <row r="445" spans="1:18" x14ac:dyDescent="0.3">
      <c r="A445" t="s">
        <v>15</v>
      </c>
      <c r="B445" t="s">
        <v>21</v>
      </c>
      <c r="C445" t="s">
        <v>21</v>
      </c>
      <c r="D445">
        <v>12546</v>
      </c>
      <c r="E445" t="s">
        <v>531</v>
      </c>
      <c r="F445" t="s">
        <v>17</v>
      </c>
      <c r="G445" t="s">
        <v>18</v>
      </c>
      <c r="H445" t="s">
        <v>525</v>
      </c>
      <c r="I445" t="s">
        <v>19</v>
      </c>
      <c r="J445" t="s">
        <v>164</v>
      </c>
      <c r="K445">
        <v>55</v>
      </c>
      <c r="L445">
        <v>56</v>
      </c>
      <c r="M445">
        <f>INDEX('Express Worldwide Territory'!$C$14:$S$170,MATCH('Rate Load ExpressWW Territory'!L445,'Express Worldwide Territory'!$B$14:$B$170,0),MATCH("Zone "&amp;'Rate Load ExpressWW Territory'!J445,'Express Worldwide Territory'!$C$13:$S$13,0))*1</f>
        <v>192.51</v>
      </c>
      <c r="N445" t="s">
        <v>162</v>
      </c>
      <c r="O445" t="s">
        <v>23</v>
      </c>
      <c r="P445" t="s">
        <v>18</v>
      </c>
      <c r="R445" t="str">
        <f t="shared" si="6"/>
        <v>('DHL','2024-01-01','2024-01-01','12546','Territory','US',NULL,'EXPRESS WW (NON-DOC)','Non-Document','C',55,56,192.51,'Flat LB','Avnet_2024',NULL),</v>
      </c>
    </row>
    <row r="446" spans="1:18" x14ac:dyDescent="0.3">
      <c r="A446" t="s">
        <v>15</v>
      </c>
      <c r="B446" t="s">
        <v>21</v>
      </c>
      <c r="C446" t="s">
        <v>21</v>
      </c>
      <c r="D446">
        <v>12546</v>
      </c>
      <c r="E446" t="s">
        <v>531</v>
      </c>
      <c r="F446" t="s">
        <v>17</v>
      </c>
      <c r="G446" t="s">
        <v>18</v>
      </c>
      <c r="H446" t="s">
        <v>525</v>
      </c>
      <c r="I446" t="s">
        <v>19</v>
      </c>
      <c r="J446" t="s">
        <v>164</v>
      </c>
      <c r="K446">
        <v>56</v>
      </c>
      <c r="L446">
        <v>57</v>
      </c>
      <c r="M446">
        <f>INDEX('Express Worldwide Territory'!$C$14:$S$170,MATCH('Rate Load ExpressWW Territory'!L446,'Express Worldwide Territory'!$B$14:$B$170,0),MATCH("Zone "&amp;'Rate Load ExpressWW Territory'!J446,'Express Worldwide Territory'!$C$13:$S$13,0))*1</f>
        <v>195.95</v>
      </c>
      <c r="N446" t="s">
        <v>162</v>
      </c>
      <c r="O446" t="s">
        <v>23</v>
      </c>
      <c r="P446" t="s">
        <v>18</v>
      </c>
      <c r="R446" t="str">
        <f t="shared" si="6"/>
        <v>('DHL','2024-01-01','2024-01-01','12546','Territory','US',NULL,'EXPRESS WW (NON-DOC)','Non-Document','C',56,57,195.95,'Flat LB','Avnet_2024',NULL),</v>
      </c>
    </row>
    <row r="447" spans="1:18" x14ac:dyDescent="0.3">
      <c r="A447" t="s">
        <v>15</v>
      </c>
      <c r="B447" t="s">
        <v>21</v>
      </c>
      <c r="C447" t="s">
        <v>21</v>
      </c>
      <c r="D447">
        <v>12546</v>
      </c>
      <c r="E447" t="s">
        <v>531</v>
      </c>
      <c r="F447" t="s">
        <v>17</v>
      </c>
      <c r="G447" t="s">
        <v>18</v>
      </c>
      <c r="H447" t="s">
        <v>525</v>
      </c>
      <c r="I447" t="s">
        <v>19</v>
      </c>
      <c r="J447" t="s">
        <v>164</v>
      </c>
      <c r="K447">
        <v>57</v>
      </c>
      <c r="L447">
        <v>58</v>
      </c>
      <c r="M447">
        <f>INDEX('Express Worldwide Territory'!$C$14:$S$170,MATCH('Rate Load ExpressWW Territory'!L447,'Express Worldwide Territory'!$B$14:$B$170,0),MATCH("Zone "&amp;'Rate Load ExpressWW Territory'!J447,'Express Worldwide Territory'!$C$13:$S$13,0))*1</f>
        <v>199.39</v>
      </c>
      <c r="N447" t="s">
        <v>162</v>
      </c>
      <c r="O447" t="s">
        <v>23</v>
      </c>
      <c r="P447" t="s">
        <v>18</v>
      </c>
      <c r="R447" t="str">
        <f t="shared" si="6"/>
        <v>('DHL','2024-01-01','2024-01-01','12546','Territory','US',NULL,'EXPRESS WW (NON-DOC)','Non-Document','C',57,58,199.39,'Flat LB','Avnet_2024',NULL),</v>
      </c>
    </row>
    <row r="448" spans="1:18" x14ac:dyDescent="0.3">
      <c r="A448" t="s">
        <v>15</v>
      </c>
      <c r="B448" t="s">
        <v>21</v>
      </c>
      <c r="C448" t="s">
        <v>21</v>
      </c>
      <c r="D448">
        <v>12546</v>
      </c>
      <c r="E448" t="s">
        <v>531</v>
      </c>
      <c r="F448" t="s">
        <v>17</v>
      </c>
      <c r="G448" t="s">
        <v>18</v>
      </c>
      <c r="H448" t="s">
        <v>525</v>
      </c>
      <c r="I448" t="s">
        <v>19</v>
      </c>
      <c r="J448" t="s">
        <v>164</v>
      </c>
      <c r="K448">
        <v>58</v>
      </c>
      <c r="L448">
        <v>59</v>
      </c>
      <c r="M448">
        <f>INDEX('Express Worldwide Territory'!$C$14:$S$170,MATCH('Rate Load ExpressWW Territory'!L448,'Express Worldwide Territory'!$B$14:$B$170,0),MATCH("Zone "&amp;'Rate Load ExpressWW Territory'!J448,'Express Worldwide Territory'!$C$13:$S$13,0))*1</f>
        <v>202.83</v>
      </c>
      <c r="N448" t="s">
        <v>162</v>
      </c>
      <c r="O448" t="s">
        <v>23</v>
      </c>
      <c r="P448" t="s">
        <v>18</v>
      </c>
      <c r="R448" t="str">
        <f t="shared" si="6"/>
        <v>('DHL','2024-01-01','2024-01-01','12546','Territory','US',NULL,'EXPRESS WW (NON-DOC)','Non-Document','C',58,59,202.83,'Flat LB','Avnet_2024',NULL),</v>
      </c>
    </row>
    <row r="449" spans="1:18" x14ac:dyDescent="0.3">
      <c r="A449" t="s">
        <v>15</v>
      </c>
      <c r="B449" t="s">
        <v>21</v>
      </c>
      <c r="C449" t="s">
        <v>21</v>
      </c>
      <c r="D449">
        <v>12546</v>
      </c>
      <c r="E449" t="s">
        <v>531</v>
      </c>
      <c r="F449" t="s">
        <v>17</v>
      </c>
      <c r="G449" t="s">
        <v>18</v>
      </c>
      <c r="H449" t="s">
        <v>525</v>
      </c>
      <c r="I449" t="s">
        <v>19</v>
      </c>
      <c r="J449" t="s">
        <v>164</v>
      </c>
      <c r="K449">
        <v>59</v>
      </c>
      <c r="L449">
        <v>60</v>
      </c>
      <c r="M449">
        <f>INDEX('Express Worldwide Territory'!$C$14:$S$170,MATCH('Rate Load ExpressWW Territory'!L449,'Express Worldwide Territory'!$B$14:$B$170,0),MATCH("Zone "&amp;'Rate Load ExpressWW Territory'!J449,'Express Worldwide Territory'!$C$13:$S$13,0))*1</f>
        <v>206.27</v>
      </c>
      <c r="N449" t="s">
        <v>162</v>
      </c>
      <c r="O449" t="s">
        <v>23</v>
      </c>
      <c r="P449" t="s">
        <v>18</v>
      </c>
      <c r="R449" t="str">
        <f t="shared" si="6"/>
        <v>('DHL','2024-01-01','2024-01-01','12546','Territory','US',NULL,'EXPRESS WW (NON-DOC)','Non-Document','C',59,60,206.27,'Flat LB','Avnet_2024',NULL),</v>
      </c>
    </row>
    <row r="450" spans="1:18" x14ac:dyDescent="0.3">
      <c r="A450" t="s">
        <v>15</v>
      </c>
      <c r="B450" t="s">
        <v>21</v>
      </c>
      <c r="C450" t="s">
        <v>21</v>
      </c>
      <c r="D450">
        <v>12546</v>
      </c>
      <c r="E450" t="s">
        <v>531</v>
      </c>
      <c r="F450" t="s">
        <v>17</v>
      </c>
      <c r="G450" t="s">
        <v>18</v>
      </c>
      <c r="H450" t="s">
        <v>525</v>
      </c>
      <c r="I450" t="s">
        <v>19</v>
      </c>
      <c r="J450" t="s">
        <v>164</v>
      </c>
      <c r="K450">
        <v>60</v>
      </c>
      <c r="L450">
        <v>61</v>
      </c>
      <c r="M450">
        <f>INDEX('Express Worldwide Territory'!$C$14:$S$170,MATCH('Rate Load ExpressWW Territory'!L450,'Express Worldwide Territory'!$B$14:$B$170,0),MATCH("Zone "&amp;'Rate Load ExpressWW Territory'!J450,'Express Worldwide Territory'!$C$13:$S$13,0))*1</f>
        <v>209.71</v>
      </c>
      <c r="N450" t="s">
        <v>162</v>
      </c>
      <c r="O450" t="s">
        <v>23</v>
      </c>
      <c r="P450" t="s">
        <v>18</v>
      </c>
      <c r="R450" t="str">
        <f t="shared" si="6"/>
        <v>('DHL','2024-01-01','2024-01-01','12546','Territory','US',NULL,'EXPRESS WW (NON-DOC)','Non-Document','C',60,61,209.71,'Flat LB','Avnet_2024',NULL),</v>
      </c>
    </row>
    <row r="451" spans="1:18" x14ac:dyDescent="0.3">
      <c r="A451" t="s">
        <v>15</v>
      </c>
      <c r="B451" t="s">
        <v>21</v>
      </c>
      <c r="C451" t="s">
        <v>21</v>
      </c>
      <c r="D451">
        <v>12546</v>
      </c>
      <c r="E451" t="s">
        <v>531</v>
      </c>
      <c r="F451" t="s">
        <v>17</v>
      </c>
      <c r="G451" t="s">
        <v>18</v>
      </c>
      <c r="H451" t="s">
        <v>525</v>
      </c>
      <c r="I451" t="s">
        <v>19</v>
      </c>
      <c r="J451" t="s">
        <v>164</v>
      </c>
      <c r="K451">
        <v>61</v>
      </c>
      <c r="L451">
        <v>62</v>
      </c>
      <c r="M451">
        <f>INDEX('Express Worldwide Territory'!$C$14:$S$170,MATCH('Rate Load ExpressWW Territory'!L451,'Express Worldwide Territory'!$B$14:$B$170,0),MATCH("Zone "&amp;'Rate Load ExpressWW Territory'!J451,'Express Worldwide Territory'!$C$13:$S$13,0))*1</f>
        <v>213.15</v>
      </c>
      <c r="N451" t="s">
        <v>162</v>
      </c>
      <c r="O451" t="s">
        <v>23</v>
      </c>
      <c r="P451" t="s">
        <v>18</v>
      </c>
      <c r="R451" t="str">
        <f t="shared" ref="R451:R514" si="7">SUBSTITUTE(IF(OR(ROW(A451)=2,MOD(ROW(A451),1000)=0),"insert into tnl_rating.dbo.dhl_express_rate_master values 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,",IF(OR(A452="",MOD(ROW(A452),1000)=0),"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","('DHL','"&amp;B451&amp;"','"&amp;C451&amp;"','"&amp;D451&amp;"','"&amp;E451&amp;"','"&amp;F451&amp;"','"&amp;G451&amp;"','"&amp;H451&amp;"','"&amp;I451&amp;"','"&amp;J451&amp;"',"&amp;K451&amp;","&amp;L451&amp;","&amp;M451&amp;",'"&amp;N451&amp;"','"&amp;O451&amp;"',"&amp;P451&amp;"),")),"'NULL'","NULL")</f>
        <v>('DHL','2024-01-01','2024-01-01','12546','Territory','US',NULL,'EXPRESS WW (NON-DOC)','Non-Document','C',61,62,213.15,'Flat LB','Avnet_2024',NULL),</v>
      </c>
    </row>
    <row r="452" spans="1:18" x14ac:dyDescent="0.3">
      <c r="A452" t="s">
        <v>15</v>
      </c>
      <c r="B452" t="s">
        <v>21</v>
      </c>
      <c r="C452" t="s">
        <v>21</v>
      </c>
      <c r="D452">
        <v>12546</v>
      </c>
      <c r="E452" t="s">
        <v>531</v>
      </c>
      <c r="F452" t="s">
        <v>17</v>
      </c>
      <c r="G452" t="s">
        <v>18</v>
      </c>
      <c r="H452" t="s">
        <v>525</v>
      </c>
      <c r="I452" t="s">
        <v>19</v>
      </c>
      <c r="J452" t="s">
        <v>164</v>
      </c>
      <c r="K452">
        <v>62</v>
      </c>
      <c r="L452">
        <v>63</v>
      </c>
      <c r="M452">
        <f>INDEX('Express Worldwide Territory'!$C$14:$S$170,MATCH('Rate Load ExpressWW Territory'!L452,'Express Worldwide Territory'!$B$14:$B$170,0),MATCH("Zone "&amp;'Rate Load ExpressWW Territory'!J452,'Express Worldwide Territory'!$C$13:$S$13,0))*1</f>
        <v>216.59</v>
      </c>
      <c r="N452" t="s">
        <v>162</v>
      </c>
      <c r="O452" t="s">
        <v>23</v>
      </c>
      <c r="P452" t="s">
        <v>18</v>
      </c>
      <c r="R452" t="str">
        <f t="shared" si="7"/>
        <v>('DHL','2024-01-01','2024-01-01','12546','Territory','US',NULL,'EXPRESS WW (NON-DOC)','Non-Document','C',62,63,216.59,'Flat LB','Avnet_2024',NULL),</v>
      </c>
    </row>
    <row r="453" spans="1:18" x14ac:dyDescent="0.3">
      <c r="A453" t="s">
        <v>15</v>
      </c>
      <c r="B453" t="s">
        <v>21</v>
      </c>
      <c r="C453" t="s">
        <v>21</v>
      </c>
      <c r="D453">
        <v>12546</v>
      </c>
      <c r="E453" t="s">
        <v>531</v>
      </c>
      <c r="F453" t="s">
        <v>17</v>
      </c>
      <c r="G453" t="s">
        <v>18</v>
      </c>
      <c r="H453" t="s">
        <v>525</v>
      </c>
      <c r="I453" t="s">
        <v>19</v>
      </c>
      <c r="J453" t="s">
        <v>164</v>
      </c>
      <c r="K453">
        <v>63</v>
      </c>
      <c r="L453">
        <v>64</v>
      </c>
      <c r="M453">
        <f>INDEX('Express Worldwide Territory'!$C$14:$S$170,MATCH('Rate Load ExpressWW Territory'!L453,'Express Worldwide Territory'!$B$14:$B$170,0),MATCH("Zone "&amp;'Rate Load ExpressWW Territory'!J453,'Express Worldwide Territory'!$C$13:$S$13,0))*1</f>
        <v>220.03</v>
      </c>
      <c r="N453" t="s">
        <v>162</v>
      </c>
      <c r="O453" t="s">
        <v>23</v>
      </c>
      <c r="P453" t="s">
        <v>18</v>
      </c>
      <c r="R453" t="str">
        <f t="shared" si="7"/>
        <v>('DHL','2024-01-01','2024-01-01','12546','Territory','US',NULL,'EXPRESS WW (NON-DOC)','Non-Document','C',63,64,220.03,'Flat LB','Avnet_2024',NULL),</v>
      </c>
    </row>
    <row r="454" spans="1:18" x14ac:dyDescent="0.3">
      <c r="A454" t="s">
        <v>15</v>
      </c>
      <c r="B454" t="s">
        <v>21</v>
      </c>
      <c r="C454" t="s">
        <v>21</v>
      </c>
      <c r="D454">
        <v>12546</v>
      </c>
      <c r="E454" t="s">
        <v>531</v>
      </c>
      <c r="F454" t="s">
        <v>17</v>
      </c>
      <c r="G454" t="s">
        <v>18</v>
      </c>
      <c r="H454" t="s">
        <v>525</v>
      </c>
      <c r="I454" t="s">
        <v>19</v>
      </c>
      <c r="J454" t="s">
        <v>164</v>
      </c>
      <c r="K454">
        <v>64</v>
      </c>
      <c r="L454">
        <v>65</v>
      </c>
      <c r="M454">
        <f>INDEX('Express Worldwide Territory'!$C$14:$S$170,MATCH('Rate Load ExpressWW Territory'!L454,'Express Worldwide Territory'!$B$14:$B$170,0),MATCH("Zone "&amp;'Rate Load ExpressWW Territory'!J454,'Express Worldwide Territory'!$C$13:$S$13,0))*1</f>
        <v>223.47</v>
      </c>
      <c r="N454" t="s">
        <v>162</v>
      </c>
      <c r="O454" t="s">
        <v>23</v>
      </c>
      <c r="P454" t="s">
        <v>18</v>
      </c>
      <c r="R454" t="str">
        <f t="shared" si="7"/>
        <v>('DHL','2024-01-01','2024-01-01','12546','Territory','US',NULL,'EXPRESS WW (NON-DOC)','Non-Document','C',64,65,223.47,'Flat LB','Avnet_2024',NULL),</v>
      </c>
    </row>
    <row r="455" spans="1:18" x14ac:dyDescent="0.3">
      <c r="A455" t="s">
        <v>15</v>
      </c>
      <c r="B455" t="s">
        <v>21</v>
      </c>
      <c r="C455" t="s">
        <v>21</v>
      </c>
      <c r="D455">
        <v>12546</v>
      </c>
      <c r="E455" t="s">
        <v>531</v>
      </c>
      <c r="F455" t="s">
        <v>17</v>
      </c>
      <c r="G455" t="s">
        <v>18</v>
      </c>
      <c r="H455" t="s">
        <v>525</v>
      </c>
      <c r="I455" t="s">
        <v>19</v>
      </c>
      <c r="J455" t="s">
        <v>164</v>
      </c>
      <c r="K455">
        <v>65</v>
      </c>
      <c r="L455">
        <v>66</v>
      </c>
      <c r="M455">
        <f>INDEX('Express Worldwide Territory'!$C$14:$S$170,MATCH('Rate Load ExpressWW Territory'!L455,'Express Worldwide Territory'!$B$14:$B$170,0),MATCH("Zone "&amp;'Rate Load ExpressWW Territory'!J455,'Express Worldwide Territory'!$C$13:$S$13,0))*1</f>
        <v>226.91</v>
      </c>
      <c r="N455" t="s">
        <v>162</v>
      </c>
      <c r="O455" t="s">
        <v>23</v>
      </c>
      <c r="P455" t="s">
        <v>18</v>
      </c>
      <c r="R455" t="str">
        <f t="shared" si="7"/>
        <v>('DHL','2024-01-01','2024-01-01','12546','Territory','US',NULL,'EXPRESS WW (NON-DOC)','Non-Document','C',65,66,226.91,'Flat LB','Avnet_2024',NULL),</v>
      </c>
    </row>
    <row r="456" spans="1:18" x14ac:dyDescent="0.3">
      <c r="A456" t="s">
        <v>15</v>
      </c>
      <c r="B456" t="s">
        <v>21</v>
      </c>
      <c r="C456" t="s">
        <v>21</v>
      </c>
      <c r="D456">
        <v>12546</v>
      </c>
      <c r="E456" t="s">
        <v>531</v>
      </c>
      <c r="F456" t="s">
        <v>17</v>
      </c>
      <c r="G456" t="s">
        <v>18</v>
      </c>
      <c r="H456" t="s">
        <v>525</v>
      </c>
      <c r="I456" t="s">
        <v>19</v>
      </c>
      <c r="J456" t="s">
        <v>164</v>
      </c>
      <c r="K456">
        <v>66</v>
      </c>
      <c r="L456">
        <v>67</v>
      </c>
      <c r="M456">
        <f>INDEX('Express Worldwide Territory'!$C$14:$S$170,MATCH('Rate Load ExpressWW Territory'!L456,'Express Worldwide Territory'!$B$14:$B$170,0),MATCH("Zone "&amp;'Rate Load ExpressWW Territory'!J456,'Express Worldwide Territory'!$C$13:$S$13,0))*1</f>
        <v>230.35</v>
      </c>
      <c r="N456" t="s">
        <v>162</v>
      </c>
      <c r="O456" t="s">
        <v>23</v>
      </c>
      <c r="P456" t="s">
        <v>18</v>
      </c>
      <c r="R456" t="str">
        <f t="shared" si="7"/>
        <v>('DHL','2024-01-01','2024-01-01','12546','Territory','US',NULL,'EXPRESS WW (NON-DOC)','Non-Document','C',66,67,230.35,'Flat LB','Avnet_2024',NULL),</v>
      </c>
    </row>
    <row r="457" spans="1:18" x14ac:dyDescent="0.3">
      <c r="A457" t="s">
        <v>15</v>
      </c>
      <c r="B457" t="s">
        <v>21</v>
      </c>
      <c r="C457" t="s">
        <v>21</v>
      </c>
      <c r="D457">
        <v>12546</v>
      </c>
      <c r="E457" t="s">
        <v>531</v>
      </c>
      <c r="F457" t="s">
        <v>17</v>
      </c>
      <c r="G457" t="s">
        <v>18</v>
      </c>
      <c r="H457" t="s">
        <v>525</v>
      </c>
      <c r="I457" t="s">
        <v>19</v>
      </c>
      <c r="J457" t="s">
        <v>164</v>
      </c>
      <c r="K457">
        <v>67</v>
      </c>
      <c r="L457">
        <v>68</v>
      </c>
      <c r="M457">
        <f>INDEX('Express Worldwide Territory'!$C$14:$S$170,MATCH('Rate Load ExpressWW Territory'!L457,'Express Worldwide Territory'!$B$14:$B$170,0),MATCH("Zone "&amp;'Rate Load ExpressWW Territory'!J457,'Express Worldwide Territory'!$C$13:$S$13,0))*1</f>
        <v>233.79</v>
      </c>
      <c r="N457" t="s">
        <v>162</v>
      </c>
      <c r="O457" t="s">
        <v>23</v>
      </c>
      <c r="P457" t="s">
        <v>18</v>
      </c>
      <c r="R457" t="str">
        <f t="shared" si="7"/>
        <v>('DHL','2024-01-01','2024-01-01','12546','Territory','US',NULL,'EXPRESS WW (NON-DOC)','Non-Document','C',67,68,233.79,'Flat LB','Avnet_2024',NULL),</v>
      </c>
    </row>
    <row r="458" spans="1:18" x14ac:dyDescent="0.3">
      <c r="A458" t="s">
        <v>15</v>
      </c>
      <c r="B458" t="s">
        <v>21</v>
      </c>
      <c r="C458" t="s">
        <v>21</v>
      </c>
      <c r="D458">
        <v>12546</v>
      </c>
      <c r="E458" t="s">
        <v>531</v>
      </c>
      <c r="F458" t="s">
        <v>17</v>
      </c>
      <c r="G458" t="s">
        <v>18</v>
      </c>
      <c r="H458" t="s">
        <v>525</v>
      </c>
      <c r="I458" t="s">
        <v>19</v>
      </c>
      <c r="J458" t="s">
        <v>164</v>
      </c>
      <c r="K458">
        <v>68</v>
      </c>
      <c r="L458">
        <v>69</v>
      </c>
      <c r="M458">
        <f>INDEX('Express Worldwide Territory'!$C$14:$S$170,MATCH('Rate Load ExpressWW Territory'!L458,'Express Worldwide Territory'!$B$14:$B$170,0),MATCH("Zone "&amp;'Rate Load ExpressWW Territory'!J458,'Express Worldwide Territory'!$C$13:$S$13,0))*1</f>
        <v>237.23</v>
      </c>
      <c r="N458" t="s">
        <v>162</v>
      </c>
      <c r="O458" t="s">
        <v>23</v>
      </c>
      <c r="P458" t="s">
        <v>18</v>
      </c>
      <c r="R458" t="str">
        <f t="shared" si="7"/>
        <v>('DHL','2024-01-01','2024-01-01','12546','Territory','US',NULL,'EXPRESS WW (NON-DOC)','Non-Document','C',68,69,237.23,'Flat LB','Avnet_2024',NULL),</v>
      </c>
    </row>
    <row r="459" spans="1:18" x14ac:dyDescent="0.3">
      <c r="A459" t="s">
        <v>15</v>
      </c>
      <c r="B459" t="s">
        <v>21</v>
      </c>
      <c r="C459" t="s">
        <v>21</v>
      </c>
      <c r="D459">
        <v>12546</v>
      </c>
      <c r="E459" t="s">
        <v>531</v>
      </c>
      <c r="F459" t="s">
        <v>17</v>
      </c>
      <c r="G459" t="s">
        <v>18</v>
      </c>
      <c r="H459" t="s">
        <v>525</v>
      </c>
      <c r="I459" t="s">
        <v>19</v>
      </c>
      <c r="J459" t="s">
        <v>164</v>
      </c>
      <c r="K459">
        <v>69</v>
      </c>
      <c r="L459">
        <v>70</v>
      </c>
      <c r="M459">
        <f>INDEX('Express Worldwide Territory'!$C$14:$S$170,MATCH('Rate Load ExpressWW Territory'!L459,'Express Worldwide Territory'!$B$14:$B$170,0),MATCH("Zone "&amp;'Rate Load ExpressWW Territory'!J459,'Express Worldwide Territory'!$C$13:$S$13,0))*1</f>
        <v>240.67</v>
      </c>
      <c r="N459" t="s">
        <v>162</v>
      </c>
      <c r="O459" t="s">
        <v>23</v>
      </c>
      <c r="P459" t="s">
        <v>18</v>
      </c>
      <c r="R459" t="str">
        <f t="shared" si="7"/>
        <v>('DHL','2024-01-01','2024-01-01','12546','Territory','US',NULL,'EXPRESS WW (NON-DOC)','Non-Document','C',69,70,240.67,'Flat LB','Avnet_2024',NULL),</v>
      </c>
    </row>
    <row r="460" spans="1:18" x14ac:dyDescent="0.3">
      <c r="A460" t="s">
        <v>15</v>
      </c>
      <c r="B460" t="s">
        <v>21</v>
      </c>
      <c r="C460" t="s">
        <v>21</v>
      </c>
      <c r="D460">
        <v>12546</v>
      </c>
      <c r="E460" t="s">
        <v>531</v>
      </c>
      <c r="F460" t="s">
        <v>17</v>
      </c>
      <c r="G460" t="s">
        <v>18</v>
      </c>
      <c r="H460" t="s">
        <v>525</v>
      </c>
      <c r="I460" t="s">
        <v>19</v>
      </c>
      <c r="J460" t="s">
        <v>164</v>
      </c>
      <c r="K460">
        <v>70</v>
      </c>
      <c r="L460">
        <v>71</v>
      </c>
      <c r="M460">
        <f>INDEX('Express Worldwide Territory'!$C$14:$S$170,MATCH('Rate Load ExpressWW Territory'!L460,'Express Worldwide Territory'!$B$14:$B$170,0),MATCH("Zone "&amp;'Rate Load ExpressWW Territory'!J460,'Express Worldwide Territory'!$C$13:$S$13,0))*1</f>
        <v>244.11</v>
      </c>
      <c r="N460" t="s">
        <v>162</v>
      </c>
      <c r="O460" t="s">
        <v>23</v>
      </c>
      <c r="P460" t="s">
        <v>18</v>
      </c>
      <c r="R460" t="str">
        <f t="shared" si="7"/>
        <v>('DHL','2024-01-01','2024-01-01','12546','Territory','US',NULL,'EXPRESS WW (NON-DOC)','Non-Document','C',70,71,244.11,'Flat LB','Avnet_2024',NULL),</v>
      </c>
    </row>
    <row r="461" spans="1:18" x14ac:dyDescent="0.3">
      <c r="A461" t="s">
        <v>15</v>
      </c>
      <c r="B461" t="s">
        <v>21</v>
      </c>
      <c r="C461" t="s">
        <v>21</v>
      </c>
      <c r="D461">
        <v>12546</v>
      </c>
      <c r="E461" t="s">
        <v>531</v>
      </c>
      <c r="F461" t="s">
        <v>17</v>
      </c>
      <c r="G461" t="s">
        <v>18</v>
      </c>
      <c r="H461" t="s">
        <v>525</v>
      </c>
      <c r="I461" t="s">
        <v>19</v>
      </c>
      <c r="J461" t="s">
        <v>164</v>
      </c>
      <c r="K461">
        <v>71</v>
      </c>
      <c r="L461">
        <v>72</v>
      </c>
      <c r="M461">
        <f>INDEX('Express Worldwide Territory'!$C$14:$S$170,MATCH('Rate Load ExpressWW Territory'!L461,'Express Worldwide Territory'!$B$14:$B$170,0),MATCH("Zone "&amp;'Rate Load ExpressWW Territory'!J461,'Express Worldwide Territory'!$C$13:$S$13,0))*1</f>
        <v>247.55</v>
      </c>
      <c r="N461" t="s">
        <v>162</v>
      </c>
      <c r="O461" t="s">
        <v>23</v>
      </c>
      <c r="P461" t="s">
        <v>18</v>
      </c>
      <c r="R461" t="str">
        <f t="shared" si="7"/>
        <v>('DHL','2024-01-01','2024-01-01','12546','Territory','US',NULL,'EXPRESS WW (NON-DOC)','Non-Document','C',71,72,247.55,'Flat LB','Avnet_2024',NULL),</v>
      </c>
    </row>
    <row r="462" spans="1:18" x14ac:dyDescent="0.3">
      <c r="A462" t="s">
        <v>15</v>
      </c>
      <c r="B462" t="s">
        <v>21</v>
      </c>
      <c r="C462" t="s">
        <v>21</v>
      </c>
      <c r="D462">
        <v>12546</v>
      </c>
      <c r="E462" t="s">
        <v>531</v>
      </c>
      <c r="F462" t="s">
        <v>17</v>
      </c>
      <c r="G462" t="s">
        <v>18</v>
      </c>
      <c r="H462" t="s">
        <v>525</v>
      </c>
      <c r="I462" t="s">
        <v>19</v>
      </c>
      <c r="J462" t="s">
        <v>164</v>
      </c>
      <c r="K462">
        <v>72</v>
      </c>
      <c r="L462">
        <v>73</v>
      </c>
      <c r="M462">
        <f>INDEX('Express Worldwide Territory'!$C$14:$S$170,MATCH('Rate Load ExpressWW Territory'!L462,'Express Worldwide Territory'!$B$14:$B$170,0),MATCH("Zone "&amp;'Rate Load ExpressWW Territory'!J462,'Express Worldwide Territory'!$C$13:$S$13,0))*1</f>
        <v>250.99</v>
      </c>
      <c r="N462" t="s">
        <v>162</v>
      </c>
      <c r="O462" t="s">
        <v>23</v>
      </c>
      <c r="P462" t="s">
        <v>18</v>
      </c>
      <c r="R462" t="str">
        <f t="shared" si="7"/>
        <v>('DHL','2024-01-01','2024-01-01','12546','Territory','US',NULL,'EXPRESS WW (NON-DOC)','Non-Document','C',72,73,250.99,'Flat LB','Avnet_2024',NULL),</v>
      </c>
    </row>
    <row r="463" spans="1:18" x14ac:dyDescent="0.3">
      <c r="A463" t="s">
        <v>15</v>
      </c>
      <c r="B463" t="s">
        <v>21</v>
      </c>
      <c r="C463" t="s">
        <v>21</v>
      </c>
      <c r="D463">
        <v>12546</v>
      </c>
      <c r="E463" t="s">
        <v>531</v>
      </c>
      <c r="F463" t="s">
        <v>17</v>
      </c>
      <c r="G463" t="s">
        <v>18</v>
      </c>
      <c r="H463" t="s">
        <v>525</v>
      </c>
      <c r="I463" t="s">
        <v>19</v>
      </c>
      <c r="J463" t="s">
        <v>164</v>
      </c>
      <c r="K463">
        <v>73</v>
      </c>
      <c r="L463">
        <v>74</v>
      </c>
      <c r="M463">
        <f>INDEX('Express Worldwide Territory'!$C$14:$S$170,MATCH('Rate Load ExpressWW Territory'!L463,'Express Worldwide Territory'!$B$14:$B$170,0),MATCH("Zone "&amp;'Rate Load ExpressWW Territory'!J463,'Express Worldwide Territory'!$C$13:$S$13,0))*1</f>
        <v>254.43</v>
      </c>
      <c r="N463" t="s">
        <v>162</v>
      </c>
      <c r="O463" t="s">
        <v>23</v>
      </c>
      <c r="P463" t="s">
        <v>18</v>
      </c>
      <c r="R463" t="str">
        <f t="shared" si="7"/>
        <v>('DHL','2024-01-01','2024-01-01','12546','Territory','US',NULL,'EXPRESS WW (NON-DOC)','Non-Document','C',73,74,254.43,'Flat LB','Avnet_2024',NULL),</v>
      </c>
    </row>
    <row r="464" spans="1:18" x14ac:dyDescent="0.3">
      <c r="A464" t="s">
        <v>15</v>
      </c>
      <c r="B464" t="s">
        <v>21</v>
      </c>
      <c r="C464" t="s">
        <v>21</v>
      </c>
      <c r="D464">
        <v>12546</v>
      </c>
      <c r="E464" t="s">
        <v>531</v>
      </c>
      <c r="F464" t="s">
        <v>17</v>
      </c>
      <c r="G464" t="s">
        <v>18</v>
      </c>
      <c r="H464" t="s">
        <v>525</v>
      </c>
      <c r="I464" t="s">
        <v>19</v>
      </c>
      <c r="J464" t="s">
        <v>164</v>
      </c>
      <c r="K464">
        <v>74</v>
      </c>
      <c r="L464">
        <v>75</v>
      </c>
      <c r="M464">
        <f>INDEX('Express Worldwide Territory'!$C$14:$S$170,MATCH('Rate Load ExpressWW Territory'!L464,'Express Worldwide Territory'!$B$14:$B$170,0),MATCH("Zone "&amp;'Rate Load ExpressWW Territory'!J464,'Express Worldwide Territory'!$C$13:$S$13,0))*1</f>
        <v>257.87</v>
      </c>
      <c r="N464" t="s">
        <v>162</v>
      </c>
      <c r="O464" t="s">
        <v>23</v>
      </c>
      <c r="P464" t="s">
        <v>18</v>
      </c>
      <c r="R464" t="str">
        <f t="shared" si="7"/>
        <v>('DHL','2024-01-01','2024-01-01','12546','Territory','US',NULL,'EXPRESS WW (NON-DOC)','Non-Document','C',74,75,257.87,'Flat LB','Avnet_2024',NULL),</v>
      </c>
    </row>
    <row r="465" spans="1:18" x14ac:dyDescent="0.3">
      <c r="A465" t="s">
        <v>15</v>
      </c>
      <c r="B465" t="s">
        <v>21</v>
      </c>
      <c r="C465" t="s">
        <v>21</v>
      </c>
      <c r="D465">
        <v>12546</v>
      </c>
      <c r="E465" t="s">
        <v>531</v>
      </c>
      <c r="F465" t="s">
        <v>17</v>
      </c>
      <c r="G465" t="s">
        <v>18</v>
      </c>
      <c r="H465" t="s">
        <v>525</v>
      </c>
      <c r="I465" t="s">
        <v>19</v>
      </c>
      <c r="J465" t="s">
        <v>164</v>
      </c>
      <c r="K465">
        <v>75</v>
      </c>
      <c r="L465">
        <v>76</v>
      </c>
      <c r="M465">
        <f>INDEX('Express Worldwide Territory'!$C$14:$S$170,MATCH('Rate Load ExpressWW Territory'!L465,'Express Worldwide Territory'!$B$14:$B$170,0),MATCH("Zone "&amp;'Rate Load ExpressWW Territory'!J465,'Express Worldwide Territory'!$C$13:$S$13,0))*1</f>
        <v>261.31</v>
      </c>
      <c r="N465" t="s">
        <v>162</v>
      </c>
      <c r="O465" t="s">
        <v>23</v>
      </c>
      <c r="P465" t="s">
        <v>18</v>
      </c>
      <c r="R465" t="str">
        <f t="shared" si="7"/>
        <v>('DHL','2024-01-01','2024-01-01','12546','Territory','US',NULL,'EXPRESS WW (NON-DOC)','Non-Document','C',75,76,261.31,'Flat LB','Avnet_2024',NULL),</v>
      </c>
    </row>
    <row r="466" spans="1:18" x14ac:dyDescent="0.3">
      <c r="A466" t="s">
        <v>15</v>
      </c>
      <c r="B466" t="s">
        <v>21</v>
      </c>
      <c r="C466" t="s">
        <v>21</v>
      </c>
      <c r="D466">
        <v>12546</v>
      </c>
      <c r="E466" t="s">
        <v>531</v>
      </c>
      <c r="F466" t="s">
        <v>17</v>
      </c>
      <c r="G466" t="s">
        <v>18</v>
      </c>
      <c r="H466" t="s">
        <v>525</v>
      </c>
      <c r="I466" t="s">
        <v>19</v>
      </c>
      <c r="J466" t="s">
        <v>164</v>
      </c>
      <c r="K466">
        <v>76</v>
      </c>
      <c r="L466">
        <v>77</v>
      </c>
      <c r="M466">
        <f>INDEX('Express Worldwide Territory'!$C$14:$S$170,MATCH('Rate Load ExpressWW Territory'!L466,'Express Worldwide Territory'!$B$14:$B$170,0),MATCH("Zone "&amp;'Rate Load ExpressWW Territory'!J466,'Express Worldwide Territory'!$C$13:$S$13,0))*1</f>
        <v>264.75</v>
      </c>
      <c r="N466" t="s">
        <v>162</v>
      </c>
      <c r="O466" t="s">
        <v>23</v>
      </c>
      <c r="P466" t="s">
        <v>18</v>
      </c>
      <c r="R466" t="str">
        <f t="shared" si="7"/>
        <v>('DHL','2024-01-01','2024-01-01','12546','Territory','US',NULL,'EXPRESS WW (NON-DOC)','Non-Document','C',76,77,264.75,'Flat LB','Avnet_2024',NULL),</v>
      </c>
    </row>
    <row r="467" spans="1:18" x14ac:dyDescent="0.3">
      <c r="A467" t="s">
        <v>15</v>
      </c>
      <c r="B467" t="s">
        <v>21</v>
      </c>
      <c r="C467" t="s">
        <v>21</v>
      </c>
      <c r="D467">
        <v>12546</v>
      </c>
      <c r="E467" t="s">
        <v>531</v>
      </c>
      <c r="F467" t="s">
        <v>17</v>
      </c>
      <c r="G467" t="s">
        <v>18</v>
      </c>
      <c r="H467" t="s">
        <v>525</v>
      </c>
      <c r="I467" t="s">
        <v>19</v>
      </c>
      <c r="J467" t="s">
        <v>164</v>
      </c>
      <c r="K467">
        <v>77</v>
      </c>
      <c r="L467">
        <v>78</v>
      </c>
      <c r="M467">
        <f>INDEX('Express Worldwide Territory'!$C$14:$S$170,MATCH('Rate Load ExpressWW Territory'!L467,'Express Worldwide Territory'!$B$14:$B$170,0),MATCH("Zone "&amp;'Rate Load ExpressWW Territory'!J467,'Express Worldwide Territory'!$C$13:$S$13,0))*1</f>
        <v>268.19</v>
      </c>
      <c r="N467" t="s">
        <v>162</v>
      </c>
      <c r="O467" t="s">
        <v>23</v>
      </c>
      <c r="P467" t="s">
        <v>18</v>
      </c>
      <c r="R467" t="str">
        <f t="shared" si="7"/>
        <v>('DHL','2024-01-01','2024-01-01','12546','Territory','US',NULL,'EXPRESS WW (NON-DOC)','Non-Document','C',77,78,268.19,'Flat LB','Avnet_2024',NULL),</v>
      </c>
    </row>
    <row r="468" spans="1:18" x14ac:dyDescent="0.3">
      <c r="A468" t="s">
        <v>15</v>
      </c>
      <c r="B468" t="s">
        <v>21</v>
      </c>
      <c r="C468" t="s">
        <v>21</v>
      </c>
      <c r="D468">
        <v>12546</v>
      </c>
      <c r="E468" t="s">
        <v>531</v>
      </c>
      <c r="F468" t="s">
        <v>17</v>
      </c>
      <c r="G468" t="s">
        <v>18</v>
      </c>
      <c r="H468" t="s">
        <v>525</v>
      </c>
      <c r="I468" t="s">
        <v>19</v>
      </c>
      <c r="J468" t="s">
        <v>164</v>
      </c>
      <c r="K468">
        <v>78</v>
      </c>
      <c r="L468">
        <v>79</v>
      </c>
      <c r="M468">
        <f>INDEX('Express Worldwide Territory'!$C$14:$S$170,MATCH('Rate Load ExpressWW Territory'!L468,'Express Worldwide Territory'!$B$14:$B$170,0),MATCH("Zone "&amp;'Rate Load ExpressWW Territory'!J468,'Express Worldwide Territory'!$C$13:$S$13,0))*1</f>
        <v>271.63</v>
      </c>
      <c r="N468" t="s">
        <v>162</v>
      </c>
      <c r="O468" t="s">
        <v>23</v>
      </c>
      <c r="P468" t="s">
        <v>18</v>
      </c>
      <c r="R468" t="str">
        <f t="shared" si="7"/>
        <v>('DHL','2024-01-01','2024-01-01','12546','Territory','US',NULL,'EXPRESS WW (NON-DOC)','Non-Document','C',78,79,271.63,'Flat LB','Avnet_2024',NULL),</v>
      </c>
    </row>
    <row r="469" spans="1:18" x14ac:dyDescent="0.3">
      <c r="A469" t="s">
        <v>15</v>
      </c>
      <c r="B469" t="s">
        <v>21</v>
      </c>
      <c r="C469" t="s">
        <v>21</v>
      </c>
      <c r="D469">
        <v>12546</v>
      </c>
      <c r="E469" t="s">
        <v>531</v>
      </c>
      <c r="F469" t="s">
        <v>17</v>
      </c>
      <c r="G469" t="s">
        <v>18</v>
      </c>
      <c r="H469" t="s">
        <v>525</v>
      </c>
      <c r="I469" t="s">
        <v>19</v>
      </c>
      <c r="J469" t="s">
        <v>164</v>
      </c>
      <c r="K469">
        <v>79</v>
      </c>
      <c r="L469">
        <v>80</v>
      </c>
      <c r="M469">
        <f>INDEX('Express Worldwide Territory'!$C$14:$S$170,MATCH('Rate Load ExpressWW Territory'!L469,'Express Worldwide Territory'!$B$14:$B$170,0),MATCH("Zone "&amp;'Rate Load ExpressWW Territory'!J469,'Express Worldwide Territory'!$C$13:$S$13,0))*1</f>
        <v>275.07</v>
      </c>
      <c r="N469" t="s">
        <v>162</v>
      </c>
      <c r="O469" t="s">
        <v>23</v>
      </c>
      <c r="P469" t="s">
        <v>18</v>
      </c>
      <c r="R469" t="str">
        <f t="shared" si="7"/>
        <v>('DHL','2024-01-01','2024-01-01','12546','Territory','US',NULL,'EXPRESS WW (NON-DOC)','Non-Document','C',79,80,275.07,'Flat LB','Avnet_2024',NULL),</v>
      </c>
    </row>
    <row r="470" spans="1:18" x14ac:dyDescent="0.3">
      <c r="A470" t="s">
        <v>15</v>
      </c>
      <c r="B470" t="s">
        <v>21</v>
      </c>
      <c r="C470" t="s">
        <v>21</v>
      </c>
      <c r="D470">
        <v>12546</v>
      </c>
      <c r="E470" t="s">
        <v>531</v>
      </c>
      <c r="F470" t="s">
        <v>17</v>
      </c>
      <c r="G470" t="s">
        <v>18</v>
      </c>
      <c r="H470" t="s">
        <v>525</v>
      </c>
      <c r="I470" t="s">
        <v>19</v>
      </c>
      <c r="J470" t="s">
        <v>164</v>
      </c>
      <c r="K470">
        <v>80</v>
      </c>
      <c r="L470">
        <v>81</v>
      </c>
      <c r="M470">
        <f>INDEX('Express Worldwide Territory'!$C$14:$S$170,MATCH('Rate Load ExpressWW Territory'!L470,'Express Worldwide Territory'!$B$14:$B$170,0),MATCH("Zone "&amp;'Rate Load ExpressWW Territory'!J470,'Express Worldwide Territory'!$C$13:$S$13,0))*1</f>
        <v>278.51</v>
      </c>
      <c r="N470" t="s">
        <v>162</v>
      </c>
      <c r="O470" t="s">
        <v>23</v>
      </c>
      <c r="P470" t="s">
        <v>18</v>
      </c>
      <c r="R470" t="str">
        <f t="shared" si="7"/>
        <v>('DHL','2024-01-01','2024-01-01','12546','Territory','US',NULL,'EXPRESS WW (NON-DOC)','Non-Document','C',80,81,278.51,'Flat LB','Avnet_2024',NULL),</v>
      </c>
    </row>
    <row r="471" spans="1:18" x14ac:dyDescent="0.3">
      <c r="A471" t="s">
        <v>15</v>
      </c>
      <c r="B471" t="s">
        <v>21</v>
      </c>
      <c r="C471" t="s">
        <v>21</v>
      </c>
      <c r="D471">
        <v>12546</v>
      </c>
      <c r="E471" t="s">
        <v>531</v>
      </c>
      <c r="F471" t="s">
        <v>17</v>
      </c>
      <c r="G471" t="s">
        <v>18</v>
      </c>
      <c r="H471" t="s">
        <v>525</v>
      </c>
      <c r="I471" t="s">
        <v>19</v>
      </c>
      <c r="J471" t="s">
        <v>164</v>
      </c>
      <c r="K471">
        <v>81</v>
      </c>
      <c r="L471">
        <v>82</v>
      </c>
      <c r="M471">
        <f>INDEX('Express Worldwide Territory'!$C$14:$S$170,MATCH('Rate Load ExpressWW Territory'!L471,'Express Worldwide Territory'!$B$14:$B$170,0),MATCH("Zone "&amp;'Rate Load ExpressWW Territory'!J471,'Express Worldwide Territory'!$C$13:$S$13,0))*1</f>
        <v>281.95</v>
      </c>
      <c r="N471" t="s">
        <v>162</v>
      </c>
      <c r="O471" t="s">
        <v>23</v>
      </c>
      <c r="P471" t="s">
        <v>18</v>
      </c>
      <c r="R471" t="str">
        <f t="shared" si="7"/>
        <v>('DHL','2024-01-01','2024-01-01','12546','Territory','US',NULL,'EXPRESS WW (NON-DOC)','Non-Document','C',81,82,281.95,'Flat LB','Avnet_2024',NULL),</v>
      </c>
    </row>
    <row r="472" spans="1:18" x14ac:dyDescent="0.3">
      <c r="A472" t="s">
        <v>15</v>
      </c>
      <c r="B472" t="s">
        <v>21</v>
      </c>
      <c r="C472" t="s">
        <v>21</v>
      </c>
      <c r="D472">
        <v>12546</v>
      </c>
      <c r="E472" t="s">
        <v>531</v>
      </c>
      <c r="F472" t="s">
        <v>17</v>
      </c>
      <c r="G472" t="s">
        <v>18</v>
      </c>
      <c r="H472" t="s">
        <v>525</v>
      </c>
      <c r="I472" t="s">
        <v>19</v>
      </c>
      <c r="J472" t="s">
        <v>164</v>
      </c>
      <c r="K472">
        <v>82</v>
      </c>
      <c r="L472">
        <v>83</v>
      </c>
      <c r="M472">
        <f>INDEX('Express Worldwide Territory'!$C$14:$S$170,MATCH('Rate Load ExpressWW Territory'!L472,'Express Worldwide Territory'!$B$14:$B$170,0),MATCH("Zone "&amp;'Rate Load ExpressWW Territory'!J472,'Express Worldwide Territory'!$C$13:$S$13,0))*1</f>
        <v>285.39</v>
      </c>
      <c r="N472" t="s">
        <v>162</v>
      </c>
      <c r="O472" t="s">
        <v>23</v>
      </c>
      <c r="P472" t="s">
        <v>18</v>
      </c>
      <c r="R472" t="str">
        <f t="shared" si="7"/>
        <v>('DHL','2024-01-01','2024-01-01','12546','Territory','US',NULL,'EXPRESS WW (NON-DOC)','Non-Document','C',82,83,285.39,'Flat LB','Avnet_2024',NULL),</v>
      </c>
    </row>
    <row r="473" spans="1:18" x14ac:dyDescent="0.3">
      <c r="A473" t="s">
        <v>15</v>
      </c>
      <c r="B473" t="s">
        <v>21</v>
      </c>
      <c r="C473" t="s">
        <v>21</v>
      </c>
      <c r="D473">
        <v>12546</v>
      </c>
      <c r="E473" t="s">
        <v>531</v>
      </c>
      <c r="F473" t="s">
        <v>17</v>
      </c>
      <c r="G473" t="s">
        <v>18</v>
      </c>
      <c r="H473" t="s">
        <v>525</v>
      </c>
      <c r="I473" t="s">
        <v>19</v>
      </c>
      <c r="J473" t="s">
        <v>164</v>
      </c>
      <c r="K473">
        <v>83</v>
      </c>
      <c r="L473">
        <v>84</v>
      </c>
      <c r="M473">
        <f>INDEX('Express Worldwide Territory'!$C$14:$S$170,MATCH('Rate Load ExpressWW Territory'!L473,'Express Worldwide Territory'!$B$14:$B$170,0),MATCH("Zone "&amp;'Rate Load ExpressWW Territory'!J473,'Express Worldwide Territory'!$C$13:$S$13,0))*1</f>
        <v>288.83</v>
      </c>
      <c r="N473" t="s">
        <v>162</v>
      </c>
      <c r="O473" t="s">
        <v>23</v>
      </c>
      <c r="P473" t="s">
        <v>18</v>
      </c>
      <c r="R473" t="str">
        <f t="shared" si="7"/>
        <v>('DHL','2024-01-01','2024-01-01','12546','Territory','US',NULL,'EXPRESS WW (NON-DOC)','Non-Document','C',83,84,288.83,'Flat LB','Avnet_2024',NULL),</v>
      </c>
    </row>
    <row r="474" spans="1:18" x14ac:dyDescent="0.3">
      <c r="A474" t="s">
        <v>15</v>
      </c>
      <c r="B474" t="s">
        <v>21</v>
      </c>
      <c r="C474" t="s">
        <v>21</v>
      </c>
      <c r="D474">
        <v>12546</v>
      </c>
      <c r="E474" t="s">
        <v>531</v>
      </c>
      <c r="F474" t="s">
        <v>17</v>
      </c>
      <c r="G474" t="s">
        <v>18</v>
      </c>
      <c r="H474" t="s">
        <v>525</v>
      </c>
      <c r="I474" t="s">
        <v>19</v>
      </c>
      <c r="J474" t="s">
        <v>164</v>
      </c>
      <c r="K474">
        <v>84</v>
      </c>
      <c r="L474">
        <v>85</v>
      </c>
      <c r="M474">
        <f>INDEX('Express Worldwide Territory'!$C$14:$S$170,MATCH('Rate Load ExpressWW Territory'!L474,'Express Worldwide Territory'!$B$14:$B$170,0),MATCH("Zone "&amp;'Rate Load ExpressWW Territory'!J474,'Express Worldwide Territory'!$C$13:$S$13,0))*1</f>
        <v>292.27</v>
      </c>
      <c r="N474" t="s">
        <v>162</v>
      </c>
      <c r="O474" t="s">
        <v>23</v>
      </c>
      <c r="P474" t="s">
        <v>18</v>
      </c>
      <c r="R474" t="str">
        <f t="shared" si="7"/>
        <v>('DHL','2024-01-01','2024-01-01','12546','Territory','US',NULL,'EXPRESS WW (NON-DOC)','Non-Document','C',84,85,292.27,'Flat LB','Avnet_2024',NULL),</v>
      </c>
    </row>
    <row r="475" spans="1:18" x14ac:dyDescent="0.3">
      <c r="A475" t="s">
        <v>15</v>
      </c>
      <c r="B475" t="s">
        <v>21</v>
      </c>
      <c r="C475" t="s">
        <v>21</v>
      </c>
      <c r="D475">
        <v>12546</v>
      </c>
      <c r="E475" t="s">
        <v>531</v>
      </c>
      <c r="F475" t="s">
        <v>17</v>
      </c>
      <c r="G475" t="s">
        <v>18</v>
      </c>
      <c r="H475" t="s">
        <v>525</v>
      </c>
      <c r="I475" t="s">
        <v>19</v>
      </c>
      <c r="J475" t="s">
        <v>164</v>
      </c>
      <c r="K475">
        <v>85</v>
      </c>
      <c r="L475">
        <v>86</v>
      </c>
      <c r="M475">
        <f>INDEX('Express Worldwide Territory'!$C$14:$S$170,MATCH('Rate Load ExpressWW Territory'!L475,'Express Worldwide Territory'!$B$14:$B$170,0),MATCH("Zone "&amp;'Rate Load ExpressWW Territory'!J475,'Express Worldwide Territory'!$C$13:$S$13,0))*1</f>
        <v>295.70999999999998</v>
      </c>
      <c r="N475" t="s">
        <v>162</v>
      </c>
      <c r="O475" t="s">
        <v>23</v>
      </c>
      <c r="P475" t="s">
        <v>18</v>
      </c>
      <c r="R475" t="str">
        <f t="shared" si="7"/>
        <v>('DHL','2024-01-01','2024-01-01','12546','Territory','US',NULL,'EXPRESS WW (NON-DOC)','Non-Document','C',85,86,295.71,'Flat LB','Avnet_2024',NULL),</v>
      </c>
    </row>
    <row r="476" spans="1:18" x14ac:dyDescent="0.3">
      <c r="A476" t="s">
        <v>15</v>
      </c>
      <c r="B476" t="s">
        <v>21</v>
      </c>
      <c r="C476" t="s">
        <v>21</v>
      </c>
      <c r="D476">
        <v>12546</v>
      </c>
      <c r="E476" t="s">
        <v>531</v>
      </c>
      <c r="F476" t="s">
        <v>17</v>
      </c>
      <c r="G476" t="s">
        <v>18</v>
      </c>
      <c r="H476" t="s">
        <v>525</v>
      </c>
      <c r="I476" t="s">
        <v>19</v>
      </c>
      <c r="J476" t="s">
        <v>164</v>
      </c>
      <c r="K476">
        <v>86</v>
      </c>
      <c r="L476">
        <v>87</v>
      </c>
      <c r="M476">
        <f>INDEX('Express Worldwide Territory'!$C$14:$S$170,MATCH('Rate Load ExpressWW Territory'!L476,'Express Worldwide Territory'!$B$14:$B$170,0),MATCH("Zone "&amp;'Rate Load ExpressWW Territory'!J476,'Express Worldwide Territory'!$C$13:$S$13,0))*1</f>
        <v>299.14999999999998</v>
      </c>
      <c r="N476" t="s">
        <v>162</v>
      </c>
      <c r="O476" t="s">
        <v>23</v>
      </c>
      <c r="P476" t="s">
        <v>18</v>
      </c>
      <c r="R476" t="str">
        <f t="shared" si="7"/>
        <v>('DHL','2024-01-01','2024-01-01','12546','Territory','US',NULL,'EXPRESS WW (NON-DOC)','Non-Document','C',86,87,299.15,'Flat LB','Avnet_2024',NULL),</v>
      </c>
    </row>
    <row r="477" spans="1:18" x14ac:dyDescent="0.3">
      <c r="A477" t="s">
        <v>15</v>
      </c>
      <c r="B477" t="s">
        <v>21</v>
      </c>
      <c r="C477" t="s">
        <v>21</v>
      </c>
      <c r="D477">
        <v>12546</v>
      </c>
      <c r="E477" t="s">
        <v>531</v>
      </c>
      <c r="F477" t="s">
        <v>17</v>
      </c>
      <c r="G477" t="s">
        <v>18</v>
      </c>
      <c r="H477" t="s">
        <v>525</v>
      </c>
      <c r="I477" t="s">
        <v>19</v>
      </c>
      <c r="J477" t="s">
        <v>164</v>
      </c>
      <c r="K477">
        <v>87</v>
      </c>
      <c r="L477">
        <v>88</v>
      </c>
      <c r="M477">
        <f>INDEX('Express Worldwide Territory'!$C$14:$S$170,MATCH('Rate Load ExpressWW Territory'!L477,'Express Worldwide Territory'!$B$14:$B$170,0),MATCH("Zone "&amp;'Rate Load ExpressWW Territory'!J477,'Express Worldwide Territory'!$C$13:$S$13,0))*1</f>
        <v>302.58999999999997</v>
      </c>
      <c r="N477" t="s">
        <v>162</v>
      </c>
      <c r="O477" t="s">
        <v>23</v>
      </c>
      <c r="P477" t="s">
        <v>18</v>
      </c>
      <c r="R477" t="str">
        <f t="shared" si="7"/>
        <v>('DHL','2024-01-01','2024-01-01','12546','Territory','US',NULL,'EXPRESS WW (NON-DOC)','Non-Document','C',87,88,302.59,'Flat LB','Avnet_2024',NULL),</v>
      </c>
    </row>
    <row r="478" spans="1:18" x14ac:dyDescent="0.3">
      <c r="A478" t="s">
        <v>15</v>
      </c>
      <c r="B478" t="s">
        <v>21</v>
      </c>
      <c r="C478" t="s">
        <v>21</v>
      </c>
      <c r="D478">
        <v>12546</v>
      </c>
      <c r="E478" t="s">
        <v>531</v>
      </c>
      <c r="F478" t="s">
        <v>17</v>
      </c>
      <c r="G478" t="s">
        <v>18</v>
      </c>
      <c r="H478" t="s">
        <v>525</v>
      </c>
      <c r="I478" t="s">
        <v>19</v>
      </c>
      <c r="J478" t="s">
        <v>164</v>
      </c>
      <c r="K478">
        <v>88</v>
      </c>
      <c r="L478">
        <v>89</v>
      </c>
      <c r="M478">
        <f>INDEX('Express Worldwide Territory'!$C$14:$S$170,MATCH('Rate Load ExpressWW Territory'!L478,'Express Worldwide Territory'!$B$14:$B$170,0),MATCH("Zone "&amp;'Rate Load ExpressWW Territory'!J478,'Express Worldwide Territory'!$C$13:$S$13,0))*1</f>
        <v>306.02999999999997</v>
      </c>
      <c r="N478" t="s">
        <v>162</v>
      </c>
      <c r="O478" t="s">
        <v>23</v>
      </c>
      <c r="P478" t="s">
        <v>18</v>
      </c>
      <c r="R478" t="str">
        <f t="shared" si="7"/>
        <v>('DHL','2024-01-01','2024-01-01','12546','Territory','US',NULL,'EXPRESS WW (NON-DOC)','Non-Document','C',88,89,306.03,'Flat LB','Avnet_2024',NULL),</v>
      </c>
    </row>
    <row r="479" spans="1:18" x14ac:dyDescent="0.3">
      <c r="A479" t="s">
        <v>15</v>
      </c>
      <c r="B479" t="s">
        <v>21</v>
      </c>
      <c r="C479" t="s">
        <v>21</v>
      </c>
      <c r="D479">
        <v>12546</v>
      </c>
      <c r="E479" t="s">
        <v>531</v>
      </c>
      <c r="F479" t="s">
        <v>17</v>
      </c>
      <c r="G479" t="s">
        <v>18</v>
      </c>
      <c r="H479" t="s">
        <v>525</v>
      </c>
      <c r="I479" t="s">
        <v>19</v>
      </c>
      <c r="J479" t="s">
        <v>164</v>
      </c>
      <c r="K479">
        <v>89</v>
      </c>
      <c r="L479">
        <v>90</v>
      </c>
      <c r="M479">
        <f>INDEX('Express Worldwide Territory'!$C$14:$S$170,MATCH('Rate Load ExpressWW Territory'!L479,'Express Worldwide Territory'!$B$14:$B$170,0),MATCH("Zone "&amp;'Rate Load ExpressWW Territory'!J479,'Express Worldwide Territory'!$C$13:$S$13,0))*1</f>
        <v>309.47000000000003</v>
      </c>
      <c r="N479" t="s">
        <v>162</v>
      </c>
      <c r="O479" t="s">
        <v>23</v>
      </c>
      <c r="P479" t="s">
        <v>18</v>
      </c>
      <c r="R479" t="str">
        <f t="shared" si="7"/>
        <v>('DHL','2024-01-01','2024-01-01','12546','Territory','US',NULL,'EXPRESS WW (NON-DOC)','Non-Document','C',89,90,309.47,'Flat LB','Avnet_2024',NULL),</v>
      </c>
    </row>
    <row r="480" spans="1:18" x14ac:dyDescent="0.3">
      <c r="A480" t="s">
        <v>15</v>
      </c>
      <c r="B480" t="s">
        <v>21</v>
      </c>
      <c r="C480" t="s">
        <v>21</v>
      </c>
      <c r="D480">
        <v>12546</v>
      </c>
      <c r="E480" t="s">
        <v>531</v>
      </c>
      <c r="F480" t="s">
        <v>17</v>
      </c>
      <c r="G480" t="s">
        <v>18</v>
      </c>
      <c r="H480" t="s">
        <v>525</v>
      </c>
      <c r="I480" t="s">
        <v>19</v>
      </c>
      <c r="J480" t="s">
        <v>164</v>
      </c>
      <c r="K480">
        <v>90</v>
      </c>
      <c r="L480">
        <v>91</v>
      </c>
      <c r="M480">
        <f>INDEX('Express Worldwide Territory'!$C$14:$S$170,MATCH('Rate Load ExpressWW Territory'!L480,'Express Worldwide Territory'!$B$14:$B$170,0),MATCH("Zone "&amp;'Rate Load ExpressWW Territory'!J480,'Express Worldwide Territory'!$C$13:$S$13,0))*1</f>
        <v>312.91000000000003</v>
      </c>
      <c r="N480" t="s">
        <v>162</v>
      </c>
      <c r="O480" t="s">
        <v>23</v>
      </c>
      <c r="P480" t="s">
        <v>18</v>
      </c>
      <c r="R480" t="str">
        <f t="shared" si="7"/>
        <v>('DHL','2024-01-01','2024-01-01','12546','Territory','US',NULL,'EXPRESS WW (NON-DOC)','Non-Document','C',90,91,312.91,'Flat LB','Avnet_2024',NULL),</v>
      </c>
    </row>
    <row r="481" spans="1:18" x14ac:dyDescent="0.3">
      <c r="A481" t="s">
        <v>15</v>
      </c>
      <c r="B481" t="s">
        <v>21</v>
      </c>
      <c r="C481" t="s">
        <v>21</v>
      </c>
      <c r="D481">
        <v>12546</v>
      </c>
      <c r="E481" t="s">
        <v>531</v>
      </c>
      <c r="F481" t="s">
        <v>17</v>
      </c>
      <c r="G481" t="s">
        <v>18</v>
      </c>
      <c r="H481" t="s">
        <v>525</v>
      </c>
      <c r="I481" t="s">
        <v>19</v>
      </c>
      <c r="J481" t="s">
        <v>164</v>
      </c>
      <c r="K481">
        <v>91</v>
      </c>
      <c r="L481">
        <v>92</v>
      </c>
      <c r="M481">
        <f>INDEX('Express Worldwide Territory'!$C$14:$S$170,MATCH('Rate Load ExpressWW Territory'!L481,'Express Worldwide Territory'!$B$14:$B$170,0),MATCH("Zone "&amp;'Rate Load ExpressWW Territory'!J481,'Express Worldwide Territory'!$C$13:$S$13,0))*1</f>
        <v>316.35000000000002</v>
      </c>
      <c r="N481" t="s">
        <v>162</v>
      </c>
      <c r="O481" t="s">
        <v>23</v>
      </c>
      <c r="P481" t="s">
        <v>18</v>
      </c>
      <c r="R481" t="str">
        <f t="shared" si="7"/>
        <v>('DHL','2024-01-01','2024-01-01','12546','Territory','US',NULL,'EXPRESS WW (NON-DOC)','Non-Document','C',91,92,316.35,'Flat LB','Avnet_2024',NULL),</v>
      </c>
    </row>
    <row r="482" spans="1:18" x14ac:dyDescent="0.3">
      <c r="A482" t="s">
        <v>15</v>
      </c>
      <c r="B482" t="s">
        <v>21</v>
      </c>
      <c r="C482" t="s">
        <v>21</v>
      </c>
      <c r="D482">
        <v>12546</v>
      </c>
      <c r="E482" t="s">
        <v>531</v>
      </c>
      <c r="F482" t="s">
        <v>17</v>
      </c>
      <c r="G482" t="s">
        <v>18</v>
      </c>
      <c r="H482" t="s">
        <v>525</v>
      </c>
      <c r="I482" t="s">
        <v>19</v>
      </c>
      <c r="J482" t="s">
        <v>164</v>
      </c>
      <c r="K482">
        <v>92</v>
      </c>
      <c r="L482">
        <v>93</v>
      </c>
      <c r="M482">
        <f>INDEX('Express Worldwide Territory'!$C$14:$S$170,MATCH('Rate Load ExpressWW Territory'!L482,'Express Worldwide Territory'!$B$14:$B$170,0),MATCH("Zone "&amp;'Rate Load ExpressWW Territory'!J482,'Express Worldwide Territory'!$C$13:$S$13,0))*1</f>
        <v>319.79000000000002</v>
      </c>
      <c r="N482" t="s">
        <v>162</v>
      </c>
      <c r="O482" t="s">
        <v>23</v>
      </c>
      <c r="P482" t="s">
        <v>18</v>
      </c>
      <c r="R482" t="str">
        <f t="shared" si="7"/>
        <v>('DHL','2024-01-01','2024-01-01','12546','Territory','US',NULL,'EXPRESS WW (NON-DOC)','Non-Document','C',92,93,319.79,'Flat LB','Avnet_2024',NULL),</v>
      </c>
    </row>
    <row r="483" spans="1:18" x14ac:dyDescent="0.3">
      <c r="A483" t="s">
        <v>15</v>
      </c>
      <c r="B483" t="s">
        <v>21</v>
      </c>
      <c r="C483" t="s">
        <v>21</v>
      </c>
      <c r="D483">
        <v>12546</v>
      </c>
      <c r="E483" t="s">
        <v>531</v>
      </c>
      <c r="F483" t="s">
        <v>17</v>
      </c>
      <c r="G483" t="s">
        <v>18</v>
      </c>
      <c r="H483" t="s">
        <v>525</v>
      </c>
      <c r="I483" t="s">
        <v>19</v>
      </c>
      <c r="J483" t="s">
        <v>164</v>
      </c>
      <c r="K483">
        <v>93</v>
      </c>
      <c r="L483">
        <v>94</v>
      </c>
      <c r="M483">
        <f>INDEX('Express Worldwide Territory'!$C$14:$S$170,MATCH('Rate Load ExpressWW Territory'!L483,'Express Worldwide Territory'!$B$14:$B$170,0),MATCH("Zone "&amp;'Rate Load ExpressWW Territory'!J483,'Express Worldwide Territory'!$C$13:$S$13,0))*1</f>
        <v>323.23</v>
      </c>
      <c r="N483" t="s">
        <v>162</v>
      </c>
      <c r="O483" t="s">
        <v>23</v>
      </c>
      <c r="P483" t="s">
        <v>18</v>
      </c>
      <c r="R483" t="str">
        <f t="shared" si="7"/>
        <v>('DHL','2024-01-01','2024-01-01','12546','Territory','US',NULL,'EXPRESS WW (NON-DOC)','Non-Document','C',93,94,323.23,'Flat LB','Avnet_2024',NULL),</v>
      </c>
    </row>
    <row r="484" spans="1:18" x14ac:dyDescent="0.3">
      <c r="A484" t="s">
        <v>15</v>
      </c>
      <c r="B484" t="s">
        <v>21</v>
      </c>
      <c r="C484" t="s">
        <v>21</v>
      </c>
      <c r="D484">
        <v>12546</v>
      </c>
      <c r="E484" t="s">
        <v>531</v>
      </c>
      <c r="F484" t="s">
        <v>17</v>
      </c>
      <c r="G484" t="s">
        <v>18</v>
      </c>
      <c r="H484" t="s">
        <v>525</v>
      </c>
      <c r="I484" t="s">
        <v>19</v>
      </c>
      <c r="J484" t="s">
        <v>164</v>
      </c>
      <c r="K484">
        <v>94</v>
      </c>
      <c r="L484">
        <v>95</v>
      </c>
      <c r="M484">
        <f>INDEX('Express Worldwide Territory'!$C$14:$S$170,MATCH('Rate Load ExpressWW Territory'!L484,'Express Worldwide Territory'!$B$14:$B$170,0),MATCH("Zone "&amp;'Rate Load ExpressWW Territory'!J484,'Express Worldwide Territory'!$C$13:$S$13,0))*1</f>
        <v>326.67</v>
      </c>
      <c r="N484" t="s">
        <v>162</v>
      </c>
      <c r="O484" t="s">
        <v>23</v>
      </c>
      <c r="P484" t="s">
        <v>18</v>
      </c>
      <c r="R484" t="str">
        <f t="shared" si="7"/>
        <v>('DHL','2024-01-01','2024-01-01','12546','Territory','US',NULL,'EXPRESS WW (NON-DOC)','Non-Document','C',94,95,326.67,'Flat LB','Avnet_2024',NULL),</v>
      </c>
    </row>
    <row r="485" spans="1:18" x14ac:dyDescent="0.3">
      <c r="A485" t="s">
        <v>15</v>
      </c>
      <c r="B485" t="s">
        <v>21</v>
      </c>
      <c r="C485" t="s">
        <v>21</v>
      </c>
      <c r="D485">
        <v>12546</v>
      </c>
      <c r="E485" t="s">
        <v>531</v>
      </c>
      <c r="F485" t="s">
        <v>17</v>
      </c>
      <c r="G485" t="s">
        <v>18</v>
      </c>
      <c r="H485" t="s">
        <v>525</v>
      </c>
      <c r="I485" t="s">
        <v>19</v>
      </c>
      <c r="J485" t="s">
        <v>164</v>
      </c>
      <c r="K485">
        <v>95</v>
      </c>
      <c r="L485">
        <v>96</v>
      </c>
      <c r="M485">
        <f>INDEX('Express Worldwide Territory'!$C$14:$S$170,MATCH('Rate Load ExpressWW Territory'!L485,'Express Worldwide Territory'!$B$14:$B$170,0),MATCH("Zone "&amp;'Rate Load ExpressWW Territory'!J485,'Express Worldwide Territory'!$C$13:$S$13,0))*1</f>
        <v>330.11</v>
      </c>
      <c r="N485" t="s">
        <v>162</v>
      </c>
      <c r="O485" t="s">
        <v>23</v>
      </c>
      <c r="P485" t="s">
        <v>18</v>
      </c>
      <c r="R485" t="str">
        <f t="shared" si="7"/>
        <v>('DHL','2024-01-01','2024-01-01','12546','Territory','US',NULL,'EXPRESS WW (NON-DOC)','Non-Document','C',95,96,330.11,'Flat LB','Avnet_2024',NULL),</v>
      </c>
    </row>
    <row r="486" spans="1:18" x14ac:dyDescent="0.3">
      <c r="A486" t="s">
        <v>15</v>
      </c>
      <c r="B486" t="s">
        <v>21</v>
      </c>
      <c r="C486" t="s">
        <v>21</v>
      </c>
      <c r="D486">
        <v>12546</v>
      </c>
      <c r="E486" t="s">
        <v>531</v>
      </c>
      <c r="F486" t="s">
        <v>17</v>
      </c>
      <c r="G486" t="s">
        <v>18</v>
      </c>
      <c r="H486" t="s">
        <v>525</v>
      </c>
      <c r="I486" t="s">
        <v>19</v>
      </c>
      <c r="J486" t="s">
        <v>164</v>
      </c>
      <c r="K486">
        <v>96</v>
      </c>
      <c r="L486">
        <v>97</v>
      </c>
      <c r="M486">
        <f>INDEX('Express Worldwide Territory'!$C$14:$S$170,MATCH('Rate Load ExpressWW Territory'!L486,'Express Worldwide Territory'!$B$14:$B$170,0),MATCH("Zone "&amp;'Rate Load ExpressWW Territory'!J486,'Express Worldwide Territory'!$C$13:$S$13,0))*1</f>
        <v>333.55</v>
      </c>
      <c r="N486" t="s">
        <v>162</v>
      </c>
      <c r="O486" t="s">
        <v>23</v>
      </c>
      <c r="P486" t="s">
        <v>18</v>
      </c>
      <c r="R486" t="str">
        <f t="shared" si="7"/>
        <v>('DHL','2024-01-01','2024-01-01','12546','Territory','US',NULL,'EXPRESS WW (NON-DOC)','Non-Document','C',96,97,333.55,'Flat LB','Avnet_2024',NULL),</v>
      </c>
    </row>
    <row r="487" spans="1:18" x14ac:dyDescent="0.3">
      <c r="A487" t="s">
        <v>15</v>
      </c>
      <c r="B487" t="s">
        <v>21</v>
      </c>
      <c r="C487" t="s">
        <v>21</v>
      </c>
      <c r="D487">
        <v>12546</v>
      </c>
      <c r="E487" t="s">
        <v>531</v>
      </c>
      <c r="F487" t="s">
        <v>17</v>
      </c>
      <c r="G487" t="s">
        <v>18</v>
      </c>
      <c r="H487" t="s">
        <v>525</v>
      </c>
      <c r="I487" t="s">
        <v>19</v>
      </c>
      <c r="J487" t="s">
        <v>164</v>
      </c>
      <c r="K487">
        <v>97</v>
      </c>
      <c r="L487">
        <v>98</v>
      </c>
      <c r="M487">
        <f>INDEX('Express Worldwide Territory'!$C$14:$S$170,MATCH('Rate Load ExpressWW Territory'!L487,'Express Worldwide Territory'!$B$14:$B$170,0),MATCH("Zone "&amp;'Rate Load ExpressWW Territory'!J487,'Express Worldwide Territory'!$C$13:$S$13,0))*1</f>
        <v>336.99</v>
      </c>
      <c r="N487" t="s">
        <v>162</v>
      </c>
      <c r="O487" t="s">
        <v>23</v>
      </c>
      <c r="P487" t="s">
        <v>18</v>
      </c>
      <c r="R487" t="str">
        <f t="shared" si="7"/>
        <v>('DHL','2024-01-01','2024-01-01','12546','Territory','US',NULL,'EXPRESS WW (NON-DOC)','Non-Document','C',97,98,336.99,'Flat LB','Avnet_2024',NULL),</v>
      </c>
    </row>
    <row r="488" spans="1:18" x14ac:dyDescent="0.3">
      <c r="A488" t="s">
        <v>15</v>
      </c>
      <c r="B488" t="s">
        <v>21</v>
      </c>
      <c r="C488" t="s">
        <v>21</v>
      </c>
      <c r="D488">
        <v>12546</v>
      </c>
      <c r="E488" t="s">
        <v>531</v>
      </c>
      <c r="F488" t="s">
        <v>17</v>
      </c>
      <c r="G488" t="s">
        <v>18</v>
      </c>
      <c r="H488" t="s">
        <v>525</v>
      </c>
      <c r="I488" t="s">
        <v>19</v>
      </c>
      <c r="J488" t="s">
        <v>164</v>
      </c>
      <c r="K488">
        <v>98</v>
      </c>
      <c r="L488">
        <v>99</v>
      </c>
      <c r="M488">
        <f>INDEX('Express Worldwide Territory'!$C$14:$S$170,MATCH('Rate Load ExpressWW Territory'!L488,'Express Worldwide Territory'!$B$14:$B$170,0),MATCH("Zone "&amp;'Rate Load ExpressWW Territory'!J488,'Express Worldwide Territory'!$C$13:$S$13,0))*1</f>
        <v>340.43</v>
      </c>
      <c r="N488" t="s">
        <v>162</v>
      </c>
      <c r="O488" t="s">
        <v>23</v>
      </c>
      <c r="P488" t="s">
        <v>18</v>
      </c>
      <c r="R488" t="str">
        <f t="shared" si="7"/>
        <v>('DHL','2024-01-01','2024-01-01','12546','Territory','US',NULL,'EXPRESS WW (NON-DOC)','Non-Document','C',98,99,340.43,'Flat LB','Avnet_2024',NULL),</v>
      </c>
    </row>
    <row r="489" spans="1:18" x14ac:dyDescent="0.3">
      <c r="A489" t="s">
        <v>15</v>
      </c>
      <c r="B489" t="s">
        <v>21</v>
      </c>
      <c r="C489" t="s">
        <v>21</v>
      </c>
      <c r="D489">
        <v>12546</v>
      </c>
      <c r="E489" t="s">
        <v>531</v>
      </c>
      <c r="F489" t="s">
        <v>17</v>
      </c>
      <c r="G489" t="s">
        <v>18</v>
      </c>
      <c r="H489" t="s">
        <v>525</v>
      </c>
      <c r="I489" t="s">
        <v>19</v>
      </c>
      <c r="J489" t="s">
        <v>164</v>
      </c>
      <c r="K489">
        <v>99</v>
      </c>
      <c r="L489">
        <v>100</v>
      </c>
      <c r="M489">
        <f>INDEX('Express Worldwide Territory'!$C$14:$S$170,MATCH('Rate Load ExpressWW Territory'!L489,'Express Worldwide Territory'!$B$14:$B$170,0),MATCH("Zone "&amp;'Rate Load ExpressWW Territory'!J489,'Express Worldwide Territory'!$C$13:$S$13,0))*1</f>
        <v>343.87</v>
      </c>
      <c r="N489" t="s">
        <v>162</v>
      </c>
      <c r="O489" t="s">
        <v>23</v>
      </c>
      <c r="P489" t="s">
        <v>18</v>
      </c>
      <c r="R489" t="str">
        <f t="shared" si="7"/>
        <v>('DHL','2024-01-01','2024-01-01','12546','Territory','US',NULL,'EXPRESS WW (NON-DOC)','Non-Document','C',99,100,343.87,'Flat LB','Avnet_2024',NULL),</v>
      </c>
    </row>
    <row r="490" spans="1:18" x14ac:dyDescent="0.3">
      <c r="A490" t="s">
        <v>15</v>
      </c>
      <c r="B490" t="s">
        <v>21</v>
      </c>
      <c r="C490" t="s">
        <v>21</v>
      </c>
      <c r="D490">
        <v>12546</v>
      </c>
      <c r="E490" t="s">
        <v>531</v>
      </c>
      <c r="F490" t="s">
        <v>17</v>
      </c>
      <c r="G490" t="s">
        <v>18</v>
      </c>
      <c r="H490" t="s">
        <v>525</v>
      </c>
      <c r="I490" t="s">
        <v>19</v>
      </c>
      <c r="J490" t="s">
        <v>164</v>
      </c>
      <c r="K490">
        <v>100</v>
      </c>
      <c r="L490">
        <v>101</v>
      </c>
      <c r="M490">
        <f>INDEX('Express Worldwide Territory'!$C$14:$S$170,MATCH('Rate Load ExpressWW Territory'!L490,'Express Worldwide Territory'!$B$14:$B$170,0),MATCH("Zone "&amp;'Rate Load ExpressWW Territory'!J490,'Express Worldwide Territory'!$C$13:$S$13,0))*1</f>
        <v>347.31</v>
      </c>
      <c r="N490" t="s">
        <v>162</v>
      </c>
      <c r="O490" t="s">
        <v>23</v>
      </c>
      <c r="P490" t="s">
        <v>18</v>
      </c>
      <c r="R490" t="str">
        <f t="shared" si="7"/>
        <v>('DHL','2024-01-01','2024-01-01','12546','Territory','US',NULL,'EXPRESS WW (NON-DOC)','Non-Document','C',100,101,347.31,'Flat LB','Avnet_2024',NULL),</v>
      </c>
    </row>
    <row r="491" spans="1:18" x14ac:dyDescent="0.3">
      <c r="A491" t="s">
        <v>15</v>
      </c>
      <c r="B491" t="s">
        <v>21</v>
      </c>
      <c r="C491" t="s">
        <v>21</v>
      </c>
      <c r="D491">
        <v>12546</v>
      </c>
      <c r="E491" t="s">
        <v>531</v>
      </c>
      <c r="F491" t="s">
        <v>17</v>
      </c>
      <c r="G491" t="s">
        <v>18</v>
      </c>
      <c r="H491" t="s">
        <v>525</v>
      </c>
      <c r="I491" t="s">
        <v>19</v>
      </c>
      <c r="J491" t="s">
        <v>164</v>
      </c>
      <c r="K491">
        <v>101</v>
      </c>
      <c r="L491">
        <v>102</v>
      </c>
      <c r="M491">
        <f>INDEX('Express Worldwide Territory'!$C$14:$S$170,MATCH('Rate Load ExpressWW Territory'!L491,'Express Worldwide Territory'!$B$14:$B$170,0),MATCH("Zone "&amp;'Rate Load ExpressWW Territory'!J491,'Express Worldwide Territory'!$C$13:$S$13,0))*1</f>
        <v>350.75</v>
      </c>
      <c r="N491" t="s">
        <v>162</v>
      </c>
      <c r="O491" t="s">
        <v>23</v>
      </c>
      <c r="P491" t="s">
        <v>18</v>
      </c>
      <c r="R491" t="str">
        <f t="shared" si="7"/>
        <v>('DHL','2024-01-01','2024-01-01','12546','Territory','US',NULL,'EXPRESS WW (NON-DOC)','Non-Document','C',101,102,350.75,'Flat LB','Avnet_2024',NULL),</v>
      </c>
    </row>
    <row r="492" spans="1:18" x14ac:dyDescent="0.3">
      <c r="A492" t="s">
        <v>15</v>
      </c>
      <c r="B492" t="s">
        <v>21</v>
      </c>
      <c r="C492" t="s">
        <v>21</v>
      </c>
      <c r="D492">
        <v>12546</v>
      </c>
      <c r="E492" t="s">
        <v>531</v>
      </c>
      <c r="F492" t="s">
        <v>17</v>
      </c>
      <c r="G492" t="s">
        <v>18</v>
      </c>
      <c r="H492" t="s">
        <v>525</v>
      </c>
      <c r="I492" t="s">
        <v>19</v>
      </c>
      <c r="J492" t="s">
        <v>164</v>
      </c>
      <c r="K492">
        <v>102</v>
      </c>
      <c r="L492">
        <v>103</v>
      </c>
      <c r="M492">
        <f>INDEX('Express Worldwide Territory'!$C$14:$S$170,MATCH('Rate Load ExpressWW Territory'!L492,'Express Worldwide Territory'!$B$14:$B$170,0),MATCH("Zone "&amp;'Rate Load ExpressWW Territory'!J492,'Express Worldwide Territory'!$C$13:$S$13,0))*1</f>
        <v>354.19</v>
      </c>
      <c r="N492" t="s">
        <v>162</v>
      </c>
      <c r="O492" t="s">
        <v>23</v>
      </c>
      <c r="P492" t="s">
        <v>18</v>
      </c>
      <c r="R492" t="str">
        <f t="shared" si="7"/>
        <v>('DHL','2024-01-01','2024-01-01','12546','Territory','US',NULL,'EXPRESS WW (NON-DOC)','Non-Document','C',102,103,354.19,'Flat LB','Avnet_2024',NULL),</v>
      </c>
    </row>
    <row r="493" spans="1:18" x14ac:dyDescent="0.3">
      <c r="A493" t="s">
        <v>15</v>
      </c>
      <c r="B493" t="s">
        <v>21</v>
      </c>
      <c r="C493" t="s">
        <v>21</v>
      </c>
      <c r="D493">
        <v>12546</v>
      </c>
      <c r="E493" t="s">
        <v>531</v>
      </c>
      <c r="F493" t="s">
        <v>17</v>
      </c>
      <c r="G493" t="s">
        <v>18</v>
      </c>
      <c r="H493" t="s">
        <v>525</v>
      </c>
      <c r="I493" t="s">
        <v>19</v>
      </c>
      <c r="J493" t="s">
        <v>164</v>
      </c>
      <c r="K493">
        <v>103</v>
      </c>
      <c r="L493">
        <v>104</v>
      </c>
      <c r="M493">
        <f>INDEX('Express Worldwide Territory'!$C$14:$S$170,MATCH('Rate Load ExpressWW Territory'!L493,'Express Worldwide Territory'!$B$14:$B$170,0),MATCH("Zone "&amp;'Rate Load ExpressWW Territory'!J493,'Express Worldwide Territory'!$C$13:$S$13,0))*1</f>
        <v>357.63</v>
      </c>
      <c r="N493" t="s">
        <v>162</v>
      </c>
      <c r="O493" t="s">
        <v>23</v>
      </c>
      <c r="P493" t="s">
        <v>18</v>
      </c>
      <c r="R493" t="str">
        <f t="shared" si="7"/>
        <v>('DHL','2024-01-01','2024-01-01','12546','Territory','US',NULL,'EXPRESS WW (NON-DOC)','Non-Document','C',103,104,357.63,'Flat LB','Avnet_2024',NULL),</v>
      </c>
    </row>
    <row r="494" spans="1:18" x14ac:dyDescent="0.3">
      <c r="A494" t="s">
        <v>15</v>
      </c>
      <c r="B494" t="s">
        <v>21</v>
      </c>
      <c r="C494" t="s">
        <v>21</v>
      </c>
      <c r="D494">
        <v>12546</v>
      </c>
      <c r="E494" t="s">
        <v>531</v>
      </c>
      <c r="F494" t="s">
        <v>17</v>
      </c>
      <c r="G494" t="s">
        <v>18</v>
      </c>
      <c r="H494" t="s">
        <v>525</v>
      </c>
      <c r="I494" t="s">
        <v>19</v>
      </c>
      <c r="J494" t="s">
        <v>164</v>
      </c>
      <c r="K494">
        <v>104</v>
      </c>
      <c r="L494">
        <v>105</v>
      </c>
      <c r="M494">
        <f>INDEX('Express Worldwide Territory'!$C$14:$S$170,MATCH('Rate Load ExpressWW Territory'!L494,'Express Worldwide Territory'!$B$14:$B$170,0),MATCH("Zone "&amp;'Rate Load ExpressWW Territory'!J494,'Express Worldwide Territory'!$C$13:$S$13,0))*1</f>
        <v>361.07</v>
      </c>
      <c r="N494" t="s">
        <v>162</v>
      </c>
      <c r="O494" t="s">
        <v>23</v>
      </c>
      <c r="P494" t="s">
        <v>18</v>
      </c>
      <c r="R494" t="str">
        <f t="shared" si="7"/>
        <v>('DHL','2024-01-01','2024-01-01','12546','Territory','US',NULL,'EXPRESS WW (NON-DOC)','Non-Document','C',104,105,361.07,'Flat LB','Avnet_2024',NULL),</v>
      </c>
    </row>
    <row r="495" spans="1:18" x14ac:dyDescent="0.3">
      <c r="A495" t="s">
        <v>15</v>
      </c>
      <c r="B495" t="s">
        <v>21</v>
      </c>
      <c r="C495" t="s">
        <v>21</v>
      </c>
      <c r="D495">
        <v>12546</v>
      </c>
      <c r="E495" t="s">
        <v>531</v>
      </c>
      <c r="F495" t="s">
        <v>17</v>
      </c>
      <c r="G495" t="s">
        <v>18</v>
      </c>
      <c r="H495" t="s">
        <v>525</v>
      </c>
      <c r="I495" t="s">
        <v>19</v>
      </c>
      <c r="J495" t="s">
        <v>164</v>
      </c>
      <c r="K495">
        <v>105</v>
      </c>
      <c r="L495">
        <v>106</v>
      </c>
      <c r="M495">
        <f>INDEX('Express Worldwide Territory'!$C$14:$S$170,MATCH('Rate Load ExpressWW Territory'!L495,'Express Worldwide Territory'!$B$14:$B$170,0),MATCH("Zone "&amp;'Rate Load ExpressWW Territory'!J495,'Express Worldwide Territory'!$C$13:$S$13,0))*1</f>
        <v>364.51</v>
      </c>
      <c r="N495" t="s">
        <v>162</v>
      </c>
      <c r="O495" t="s">
        <v>23</v>
      </c>
      <c r="P495" t="s">
        <v>18</v>
      </c>
      <c r="R495" t="str">
        <f t="shared" si="7"/>
        <v>('DHL','2024-01-01','2024-01-01','12546','Territory','US',NULL,'EXPRESS WW (NON-DOC)','Non-Document','C',105,106,364.51,'Flat LB','Avnet_2024',NULL),</v>
      </c>
    </row>
    <row r="496" spans="1:18" x14ac:dyDescent="0.3">
      <c r="A496" t="s">
        <v>15</v>
      </c>
      <c r="B496" t="s">
        <v>21</v>
      </c>
      <c r="C496" t="s">
        <v>21</v>
      </c>
      <c r="D496">
        <v>12546</v>
      </c>
      <c r="E496" t="s">
        <v>531</v>
      </c>
      <c r="F496" t="s">
        <v>17</v>
      </c>
      <c r="G496" t="s">
        <v>18</v>
      </c>
      <c r="H496" t="s">
        <v>525</v>
      </c>
      <c r="I496" t="s">
        <v>19</v>
      </c>
      <c r="J496" t="s">
        <v>164</v>
      </c>
      <c r="K496">
        <v>106</v>
      </c>
      <c r="L496">
        <v>107</v>
      </c>
      <c r="M496">
        <f>INDEX('Express Worldwide Territory'!$C$14:$S$170,MATCH('Rate Load ExpressWW Territory'!L496,'Express Worldwide Territory'!$B$14:$B$170,0),MATCH("Zone "&amp;'Rate Load ExpressWW Territory'!J496,'Express Worldwide Territory'!$C$13:$S$13,0))*1</f>
        <v>367.95</v>
      </c>
      <c r="N496" t="s">
        <v>162</v>
      </c>
      <c r="O496" t="s">
        <v>23</v>
      </c>
      <c r="P496" t="s">
        <v>18</v>
      </c>
      <c r="R496" t="str">
        <f t="shared" si="7"/>
        <v>('DHL','2024-01-01','2024-01-01','12546','Territory','US',NULL,'EXPRESS WW (NON-DOC)','Non-Document','C',106,107,367.95,'Flat LB','Avnet_2024',NULL),</v>
      </c>
    </row>
    <row r="497" spans="1:18" x14ac:dyDescent="0.3">
      <c r="A497" t="s">
        <v>15</v>
      </c>
      <c r="B497" t="s">
        <v>21</v>
      </c>
      <c r="C497" t="s">
        <v>21</v>
      </c>
      <c r="D497">
        <v>12546</v>
      </c>
      <c r="E497" t="s">
        <v>531</v>
      </c>
      <c r="F497" t="s">
        <v>17</v>
      </c>
      <c r="G497" t="s">
        <v>18</v>
      </c>
      <c r="H497" t="s">
        <v>525</v>
      </c>
      <c r="I497" t="s">
        <v>19</v>
      </c>
      <c r="J497" t="s">
        <v>164</v>
      </c>
      <c r="K497">
        <v>107</v>
      </c>
      <c r="L497">
        <v>108</v>
      </c>
      <c r="M497">
        <f>INDEX('Express Worldwide Territory'!$C$14:$S$170,MATCH('Rate Load ExpressWW Territory'!L497,'Express Worldwide Territory'!$B$14:$B$170,0),MATCH("Zone "&amp;'Rate Load ExpressWW Territory'!J497,'Express Worldwide Territory'!$C$13:$S$13,0))*1</f>
        <v>371.39</v>
      </c>
      <c r="N497" t="s">
        <v>162</v>
      </c>
      <c r="O497" t="s">
        <v>23</v>
      </c>
      <c r="P497" t="s">
        <v>18</v>
      </c>
      <c r="R497" t="str">
        <f t="shared" si="7"/>
        <v>('DHL','2024-01-01','2024-01-01','12546','Territory','US',NULL,'EXPRESS WW (NON-DOC)','Non-Document','C',107,108,371.39,'Flat LB','Avnet_2024',NULL),</v>
      </c>
    </row>
    <row r="498" spans="1:18" x14ac:dyDescent="0.3">
      <c r="A498" t="s">
        <v>15</v>
      </c>
      <c r="B498" t="s">
        <v>21</v>
      </c>
      <c r="C498" t="s">
        <v>21</v>
      </c>
      <c r="D498">
        <v>12546</v>
      </c>
      <c r="E498" t="s">
        <v>531</v>
      </c>
      <c r="F498" t="s">
        <v>17</v>
      </c>
      <c r="G498" t="s">
        <v>18</v>
      </c>
      <c r="H498" t="s">
        <v>525</v>
      </c>
      <c r="I498" t="s">
        <v>19</v>
      </c>
      <c r="J498" t="s">
        <v>164</v>
      </c>
      <c r="K498">
        <v>108</v>
      </c>
      <c r="L498">
        <v>109</v>
      </c>
      <c r="M498">
        <f>INDEX('Express Worldwide Territory'!$C$14:$S$170,MATCH('Rate Load ExpressWW Territory'!L498,'Express Worldwide Territory'!$B$14:$B$170,0),MATCH("Zone "&amp;'Rate Load ExpressWW Territory'!J498,'Express Worldwide Territory'!$C$13:$S$13,0))*1</f>
        <v>374.83</v>
      </c>
      <c r="N498" t="s">
        <v>162</v>
      </c>
      <c r="O498" t="s">
        <v>23</v>
      </c>
      <c r="P498" t="s">
        <v>18</v>
      </c>
      <c r="R498" t="str">
        <f t="shared" si="7"/>
        <v>('DHL','2024-01-01','2024-01-01','12546','Territory','US',NULL,'EXPRESS WW (NON-DOC)','Non-Document','C',108,109,374.83,'Flat LB','Avnet_2024',NULL),</v>
      </c>
    </row>
    <row r="499" spans="1:18" x14ac:dyDescent="0.3">
      <c r="A499" t="s">
        <v>15</v>
      </c>
      <c r="B499" t="s">
        <v>21</v>
      </c>
      <c r="C499" t="s">
        <v>21</v>
      </c>
      <c r="D499">
        <v>12546</v>
      </c>
      <c r="E499" t="s">
        <v>531</v>
      </c>
      <c r="F499" t="s">
        <v>17</v>
      </c>
      <c r="G499" t="s">
        <v>18</v>
      </c>
      <c r="H499" t="s">
        <v>525</v>
      </c>
      <c r="I499" t="s">
        <v>19</v>
      </c>
      <c r="J499" t="s">
        <v>164</v>
      </c>
      <c r="K499">
        <v>109</v>
      </c>
      <c r="L499">
        <v>110</v>
      </c>
      <c r="M499">
        <f>INDEX('Express Worldwide Territory'!$C$14:$S$170,MATCH('Rate Load ExpressWW Territory'!L499,'Express Worldwide Territory'!$B$14:$B$170,0),MATCH("Zone "&amp;'Rate Load ExpressWW Territory'!J499,'Express Worldwide Territory'!$C$13:$S$13,0))*1</f>
        <v>378.27</v>
      </c>
      <c r="N499" t="s">
        <v>162</v>
      </c>
      <c r="O499" t="s">
        <v>23</v>
      </c>
      <c r="P499" t="s">
        <v>18</v>
      </c>
      <c r="R499" t="str">
        <f t="shared" si="7"/>
        <v>('DHL','2024-01-01','2024-01-01','12546','Territory','US',NULL,'EXPRESS WW (NON-DOC)','Non-Document','C',109,110,378.27,'Flat LB','Avnet_2024',NULL),</v>
      </c>
    </row>
    <row r="500" spans="1:18" x14ac:dyDescent="0.3">
      <c r="A500" t="s">
        <v>15</v>
      </c>
      <c r="B500" t="s">
        <v>21</v>
      </c>
      <c r="C500" t="s">
        <v>21</v>
      </c>
      <c r="D500">
        <v>12546</v>
      </c>
      <c r="E500" t="s">
        <v>531</v>
      </c>
      <c r="F500" t="s">
        <v>17</v>
      </c>
      <c r="G500" t="s">
        <v>18</v>
      </c>
      <c r="H500" t="s">
        <v>525</v>
      </c>
      <c r="I500" t="s">
        <v>19</v>
      </c>
      <c r="J500" t="s">
        <v>164</v>
      </c>
      <c r="K500">
        <v>110</v>
      </c>
      <c r="L500">
        <v>111</v>
      </c>
      <c r="M500">
        <f>INDEX('Express Worldwide Territory'!$C$14:$S$170,MATCH('Rate Load ExpressWW Territory'!L500,'Express Worldwide Territory'!$B$14:$B$170,0),MATCH("Zone "&amp;'Rate Load ExpressWW Territory'!J500,'Express Worldwide Territory'!$C$13:$S$13,0))*1</f>
        <v>381.71</v>
      </c>
      <c r="N500" t="s">
        <v>162</v>
      </c>
      <c r="O500" t="s">
        <v>23</v>
      </c>
      <c r="P500" t="s">
        <v>18</v>
      </c>
      <c r="R500" t="str">
        <f t="shared" si="7"/>
        <v>('DHL','2024-01-01','2024-01-01','12546','Territory','US',NULL,'EXPRESS WW (NON-DOC)','Non-Document','C',110,111,381.71,'Flat LB','Avnet_2024',NULL),</v>
      </c>
    </row>
    <row r="501" spans="1:18" x14ac:dyDescent="0.3">
      <c r="A501" t="s">
        <v>15</v>
      </c>
      <c r="B501" t="s">
        <v>21</v>
      </c>
      <c r="C501" t="s">
        <v>21</v>
      </c>
      <c r="D501">
        <v>12546</v>
      </c>
      <c r="E501" t="s">
        <v>531</v>
      </c>
      <c r="F501" t="s">
        <v>17</v>
      </c>
      <c r="G501" t="s">
        <v>18</v>
      </c>
      <c r="H501" t="s">
        <v>525</v>
      </c>
      <c r="I501" t="s">
        <v>19</v>
      </c>
      <c r="J501" t="s">
        <v>164</v>
      </c>
      <c r="K501">
        <v>111</v>
      </c>
      <c r="L501">
        <v>112</v>
      </c>
      <c r="M501">
        <f>INDEX('Express Worldwide Territory'!$C$14:$S$170,MATCH('Rate Load ExpressWW Territory'!L501,'Express Worldwide Territory'!$B$14:$B$170,0),MATCH("Zone "&amp;'Rate Load ExpressWW Territory'!J501,'Express Worldwide Territory'!$C$13:$S$13,0))*1</f>
        <v>385.15</v>
      </c>
      <c r="N501" t="s">
        <v>162</v>
      </c>
      <c r="O501" t="s">
        <v>23</v>
      </c>
      <c r="P501" t="s">
        <v>18</v>
      </c>
      <c r="R501" t="str">
        <f t="shared" si="7"/>
        <v>('DHL','2024-01-01','2024-01-01','12546','Territory','US',NULL,'EXPRESS WW (NON-DOC)','Non-Document','C',111,112,385.15,'Flat LB','Avnet_2024',NULL),</v>
      </c>
    </row>
    <row r="502" spans="1:18" x14ac:dyDescent="0.3">
      <c r="A502" t="s">
        <v>15</v>
      </c>
      <c r="B502" t="s">
        <v>21</v>
      </c>
      <c r="C502" t="s">
        <v>21</v>
      </c>
      <c r="D502">
        <v>12546</v>
      </c>
      <c r="E502" t="s">
        <v>531</v>
      </c>
      <c r="F502" t="s">
        <v>17</v>
      </c>
      <c r="G502" t="s">
        <v>18</v>
      </c>
      <c r="H502" t="s">
        <v>525</v>
      </c>
      <c r="I502" t="s">
        <v>19</v>
      </c>
      <c r="J502" t="s">
        <v>164</v>
      </c>
      <c r="K502">
        <v>112</v>
      </c>
      <c r="L502">
        <v>113</v>
      </c>
      <c r="M502">
        <f>INDEX('Express Worldwide Territory'!$C$14:$S$170,MATCH('Rate Load ExpressWW Territory'!L502,'Express Worldwide Territory'!$B$14:$B$170,0),MATCH("Zone "&amp;'Rate Load ExpressWW Territory'!J502,'Express Worldwide Territory'!$C$13:$S$13,0))*1</f>
        <v>388.59</v>
      </c>
      <c r="N502" t="s">
        <v>162</v>
      </c>
      <c r="O502" t="s">
        <v>23</v>
      </c>
      <c r="P502" t="s">
        <v>18</v>
      </c>
      <c r="R502" t="str">
        <f t="shared" si="7"/>
        <v>('DHL','2024-01-01','2024-01-01','12546','Territory','US',NULL,'EXPRESS WW (NON-DOC)','Non-Document','C',112,113,388.59,'Flat LB','Avnet_2024',NULL),</v>
      </c>
    </row>
    <row r="503" spans="1:18" x14ac:dyDescent="0.3">
      <c r="A503" t="s">
        <v>15</v>
      </c>
      <c r="B503" t="s">
        <v>21</v>
      </c>
      <c r="C503" t="s">
        <v>21</v>
      </c>
      <c r="D503">
        <v>12546</v>
      </c>
      <c r="E503" t="s">
        <v>531</v>
      </c>
      <c r="F503" t="s">
        <v>17</v>
      </c>
      <c r="G503" t="s">
        <v>18</v>
      </c>
      <c r="H503" t="s">
        <v>525</v>
      </c>
      <c r="I503" t="s">
        <v>19</v>
      </c>
      <c r="J503" t="s">
        <v>164</v>
      </c>
      <c r="K503">
        <v>113</v>
      </c>
      <c r="L503">
        <v>114</v>
      </c>
      <c r="M503">
        <f>INDEX('Express Worldwide Territory'!$C$14:$S$170,MATCH('Rate Load ExpressWW Territory'!L503,'Express Worldwide Territory'!$B$14:$B$170,0),MATCH("Zone "&amp;'Rate Load ExpressWW Territory'!J503,'Express Worldwide Territory'!$C$13:$S$13,0))*1</f>
        <v>392.03</v>
      </c>
      <c r="N503" t="s">
        <v>162</v>
      </c>
      <c r="O503" t="s">
        <v>23</v>
      </c>
      <c r="P503" t="s">
        <v>18</v>
      </c>
      <c r="R503" t="str">
        <f t="shared" si="7"/>
        <v>('DHL','2024-01-01','2024-01-01','12546','Territory','US',NULL,'EXPRESS WW (NON-DOC)','Non-Document','C',113,114,392.03,'Flat LB','Avnet_2024',NULL),</v>
      </c>
    </row>
    <row r="504" spans="1:18" x14ac:dyDescent="0.3">
      <c r="A504" t="s">
        <v>15</v>
      </c>
      <c r="B504" t="s">
        <v>21</v>
      </c>
      <c r="C504" t="s">
        <v>21</v>
      </c>
      <c r="D504">
        <v>12546</v>
      </c>
      <c r="E504" t="s">
        <v>531</v>
      </c>
      <c r="F504" t="s">
        <v>17</v>
      </c>
      <c r="G504" t="s">
        <v>18</v>
      </c>
      <c r="H504" t="s">
        <v>525</v>
      </c>
      <c r="I504" t="s">
        <v>19</v>
      </c>
      <c r="J504" t="s">
        <v>164</v>
      </c>
      <c r="K504">
        <v>114</v>
      </c>
      <c r="L504">
        <v>115</v>
      </c>
      <c r="M504">
        <f>INDEX('Express Worldwide Territory'!$C$14:$S$170,MATCH('Rate Load ExpressWW Territory'!L504,'Express Worldwide Territory'!$B$14:$B$170,0),MATCH("Zone "&amp;'Rate Load ExpressWW Territory'!J504,'Express Worldwide Territory'!$C$13:$S$13,0))*1</f>
        <v>395.47</v>
      </c>
      <c r="N504" t="s">
        <v>162</v>
      </c>
      <c r="O504" t="s">
        <v>23</v>
      </c>
      <c r="P504" t="s">
        <v>18</v>
      </c>
      <c r="R504" t="str">
        <f t="shared" si="7"/>
        <v>('DHL','2024-01-01','2024-01-01','12546','Territory','US',NULL,'EXPRESS WW (NON-DOC)','Non-Document','C',114,115,395.47,'Flat LB','Avnet_2024',NULL),</v>
      </c>
    </row>
    <row r="505" spans="1:18" x14ac:dyDescent="0.3">
      <c r="A505" t="s">
        <v>15</v>
      </c>
      <c r="B505" t="s">
        <v>21</v>
      </c>
      <c r="C505" t="s">
        <v>21</v>
      </c>
      <c r="D505">
        <v>12546</v>
      </c>
      <c r="E505" t="s">
        <v>531</v>
      </c>
      <c r="F505" t="s">
        <v>17</v>
      </c>
      <c r="G505" t="s">
        <v>18</v>
      </c>
      <c r="H505" t="s">
        <v>525</v>
      </c>
      <c r="I505" t="s">
        <v>19</v>
      </c>
      <c r="J505" t="s">
        <v>164</v>
      </c>
      <c r="K505">
        <v>115</v>
      </c>
      <c r="L505">
        <v>116</v>
      </c>
      <c r="M505">
        <f>INDEX('Express Worldwide Territory'!$C$14:$S$170,MATCH('Rate Load ExpressWW Territory'!L505,'Express Worldwide Territory'!$B$14:$B$170,0),MATCH("Zone "&amp;'Rate Load ExpressWW Territory'!J505,'Express Worldwide Territory'!$C$13:$S$13,0))*1</f>
        <v>398.91</v>
      </c>
      <c r="N505" t="s">
        <v>162</v>
      </c>
      <c r="O505" t="s">
        <v>23</v>
      </c>
      <c r="P505" t="s">
        <v>18</v>
      </c>
      <c r="R505" t="str">
        <f t="shared" si="7"/>
        <v>('DHL','2024-01-01','2024-01-01','12546','Territory','US',NULL,'EXPRESS WW (NON-DOC)','Non-Document','C',115,116,398.91,'Flat LB','Avnet_2024',NULL),</v>
      </c>
    </row>
    <row r="506" spans="1:18" x14ac:dyDescent="0.3">
      <c r="A506" t="s">
        <v>15</v>
      </c>
      <c r="B506" t="s">
        <v>21</v>
      </c>
      <c r="C506" t="s">
        <v>21</v>
      </c>
      <c r="D506">
        <v>12546</v>
      </c>
      <c r="E506" t="s">
        <v>531</v>
      </c>
      <c r="F506" t="s">
        <v>17</v>
      </c>
      <c r="G506" t="s">
        <v>18</v>
      </c>
      <c r="H506" t="s">
        <v>525</v>
      </c>
      <c r="I506" t="s">
        <v>19</v>
      </c>
      <c r="J506" t="s">
        <v>164</v>
      </c>
      <c r="K506">
        <v>116</v>
      </c>
      <c r="L506">
        <v>117</v>
      </c>
      <c r="M506">
        <f>INDEX('Express Worldwide Territory'!$C$14:$S$170,MATCH('Rate Load ExpressWW Territory'!L506,'Express Worldwide Territory'!$B$14:$B$170,0),MATCH("Zone "&amp;'Rate Load ExpressWW Territory'!J506,'Express Worldwide Territory'!$C$13:$S$13,0))*1</f>
        <v>402.35</v>
      </c>
      <c r="N506" t="s">
        <v>162</v>
      </c>
      <c r="O506" t="s">
        <v>23</v>
      </c>
      <c r="P506" t="s">
        <v>18</v>
      </c>
      <c r="R506" t="str">
        <f t="shared" si="7"/>
        <v>('DHL','2024-01-01','2024-01-01','12546','Territory','US',NULL,'EXPRESS WW (NON-DOC)','Non-Document','C',116,117,402.35,'Flat LB','Avnet_2024',NULL),</v>
      </c>
    </row>
    <row r="507" spans="1:18" x14ac:dyDescent="0.3">
      <c r="A507" t="s">
        <v>15</v>
      </c>
      <c r="B507" t="s">
        <v>21</v>
      </c>
      <c r="C507" t="s">
        <v>21</v>
      </c>
      <c r="D507">
        <v>12546</v>
      </c>
      <c r="E507" t="s">
        <v>531</v>
      </c>
      <c r="F507" t="s">
        <v>17</v>
      </c>
      <c r="G507" t="s">
        <v>18</v>
      </c>
      <c r="H507" t="s">
        <v>525</v>
      </c>
      <c r="I507" t="s">
        <v>19</v>
      </c>
      <c r="J507" t="s">
        <v>164</v>
      </c>
      <c r="K507">
        <v>117</v>
      </c>
      <c r="L507">
        <v>118</v>
      </c>
      <c r="M507">
        <f>INDEX('Express Worldwide Territory'!$C$14:$S$170,MATCH('Rate Load ExpressWW Territory'!L507,'Express Worldwide Territory'!$B$14:$B$170,0),MATCH("Zone "&amp;'Rate Load ExpressWW Territory'!J507,'Express Worldwide Territory'!$C$13:$S$13,0))*1</f>
        <v>405.79</v>
      </c>
      <c r="N507" t="s">
        <v>162</v>
      </c>
      <c r="O507" t="s">
        <v>23</v>
      </c>
      <c r="P507" t="s">
        <v>18</v>
      </c>
      <c r="R507" t="str">
        <f t="shared" si="7"/>
        <v>('DHL','2024-01-01','2024-01-01','12546','Territory','US',NULL,'EXPRESS WW (NON-DOC)','Non-Document','C',117,118,405.79,'Flat LB','Avnet_2024',NULL),</v>
      </c>
    </row>
    <row r="508" spans="1:18" x14ac:dyDescent="0.3">
      <c r="A508" t="s">
        <v>15</v>
      </c>
      <c r="B508" t="s">
        <v>21</v>
      </c>
      <c r="C508" t="s">
        <v>21</v>
      </c>
      <c r="D508">
        <v>12546</v>
      </c>
      <c r="E508" t="s">
        <v>531</v>
      </c>
      <c r="F508" t="s">
        <v>17</v>
      </c>
      <c r="G508" t="s">
        <v>18</v>
      </c>
      <c r="H508" t="s">
        <v>525</v>
      </c>
      <c r="I508" t="s">
        <v>19</v>
      </c>
      <c r="J508" t="s">
        <v>164</v>
      </c>
      <c r="K508">
        <v>118</v>
      </c>
      <c r="L508">
        <v>119</v>
      </c>
      <c r="M508">
        <f>INDEX('Express Worldwide Territory'!$C$14:$S$170,MATCH('Rate Load ExpressWW Territory'!L508,'Express Worldwide Territory'!$B$14:$B$170,0),MATCH("Zone "&amp;'Rate Load ExpressWW Territory'!J508,'Express Worldwide Territory'!$C$13:$S$13,0))*1</f>
        <v>409.23</v>
      </c>
      <c r="N508" t="s">
        <v>162</v>
      </c>
      <c r="O508" t="s">
        <v>23</v>
      </c>
      <c r="P508" t="s">
        <v>18</v>
      </c>
      <c r="R508" t="str">
        <f t="shared" si="7"/>
        <v>('DHL','2024-01-01','2024-01-01','12546','Territory','US',NULL,'EXPRESS WW (NON-DOC)','Non-Document','C',118,119,409.23,'Flat LB','Avnet_2024',NULL),</v>
      </c>
    </row>
    <row r="509" spans="1:18" x14ac:dyDescent="0.3">
      <c r="A509" t="s">
        <v>15</v>
      </c>
      <c r="B509" t="s">
        <v>21</v>
      </c>
      <c r="C509" t="s">
        <v>21</v>
      </c>
      <c r="D509">
        <v>12546</v>
      </c>
      <c r="E509" t="s">
        <v>531</v>
      </c>
      <c r="F509" t="s">
        <v>17</v>
      </c>
      <c r="G509" t="s">
        <v>18</v>
      </c>
      <c r="H509" t="s">
        <v>525</v>
      </c>
      <c r="I509" t="s">
        <v>19</v>
      </c>
      <c r="J509" t="s">
        <v>164</v>
      </c>
      <c r="K509">
        <v>119</v>
      </c>
      <c r="L509">
        <v>120</v>
      </c>
      <c r="M509">
        <f>INDEX('Express Worldwide Territory'!$C$14:$S$170,MATCH('Rate Load ExpressWW Territory'!L509,'Express Worldwide Territory'!$B$14:$B$170,0),MATCH("Zone "&amp;'Rate Load ExpressWW Territory'!J509,'Express Worldwide Territory'!$C$13:$S$13,0))*1</f>
        <v>412.67</v>
      </c>
      <c r="N509" t="s">
        <v>162</v>
      </c>
      <c r="O509" t="s">
        <v>23</v>
      </c>
      <c r="P509" t="s">
        <v>18</v>
      </c>
      <c r="R509" t="str">
        <f t="shared" si="7"/>
        <v>('DHL','2024-01-01','2024-01-01','12546','Territory','US',NULL,'EXPRESS WW (NON-DOC)','Non-Document','C',119,120,412.67,'Flat LB','Avnet_2024',NULL),</v>
      </c>
    </row>
    <row r="510" spans="1:18" x14ac:dyDescent="0.3">
      <c r="A510" t="s">
        <v>15</v>
      </c>
      <c r="B510" t="s">
        <v>21</v>
      </c>
      <c r="C510" t="s">
        <v>21</v>
      </c>
      <c r="D510">
        <v>12546</v>
      </c>
      <c r="E510" t="s">
        <v>531</v>
      </c>
      <c r="F510" t="s">
        <v>17</v>
      </c>
      <c r="G510" t="s">
        <v>18</v>
      </c>
      <c r="H510" t="s">
        <v>525</v>
      </c>
      <c r="I510" t="s">
        <v>19</v>
      </c>
      <c r="J510" t="s">
        <v>164</v>
      </c>
      <c r="K510">
        <v>120</v>
      </c>
      <c r="L510">
        <v>121</v>
      </c>
      <c r="M510">
        <f>INDEX('Express Worldwide Territory'!$C$14:$S$170,MATCH('Rate Load ExpressWW Territory'!L510,'Express Worldwide Territory'!$B$14:$B$170,0),MATCH("Zone "&amp;'Rate Load ExpressWW Territory'!J510,'Express Worldwide Territory'!$C$13:$S$13,0))*1</f>
        <v>416.11</v>
      </c>
      <c r="N510" t="s">
        <v>162</v>
      </c>
      <c r="O510" t="s">
        <v>23</v>
      </c>
      <c r="P510" t="s">
        <v>18</v>
      </c>
      <c r="R510" t="str">
        <f t="shared" si="7"/>
        <v>('DHL','2024-01-01','2024-01-01','12546','Territory','US',NULL,'EXPRESS WW (NON-DOC)','Non-Document','C',120,121,416.11,'Flat LB','Avnet_2024',NULL),</v>
      </c>
    </row>
    <row r="511" spans="1:18" x14ac:dyDescent="0.3">
      <c r="A511" t="s">
        <v>15</v>
      </c>
      <c r="B511" t="s">
        <v>21</v>
      </c>
      <c r="C511" t="s">
        <v>21</v>
      </c>
      <c r="D511">
        <v>12546</v>
      </c>
      <c r="E511" t="s">
        <v>531</v>
      </c>
      <c r="F511" t="s">
        <v>17</v>
      </c>
      <c r="G511" t="s">
        <v>18</v>
      </c>
      <c r="H511" t="s">
        <v>525</v>
      </c>
      <c r="I511" t="s">
        <v>19</v>
      </c>
      <c r="J511" t="s">
        <v>164</v>
      </c>
      <c r="K511">
        <v>121</v>
      </c>
      <c r="L511">
        <v>122</v>
      </c>
      <c r="M511">
        <f>INDEX('Express Worldwide Territory'!$C$14:$S$170,MATCH('Rate Load ExpressWW Territory'!L511,'Express Worldwide Territory'!$B$14:$B$170,0),MATCH("Zone "&amp;'Rate Load ExpressWW Territory'!J511,'Express Worldwide Territory'!$C$13:$S$13,0))*1</f>
        <v>419.55</v>
      </c>
      <c r="N511" t="s">
        <v>162</v>
      </c>
      <c r="O511" t="s">
        <v>23</v>
      </c>
      <c r="P511" t="s">
        <v>18</v>
      </c>
      <c r="R511" t="str">
        <f t="shared" si="7"/>
        <v>('DHL','2024-01-01','2024-01-01','12546','Territory','US',NULL,'EXPRESS WW (NON-DOC)','Non-Document','C',121,122,419.55,'Flat LB','Avnet_2024',NULL),</v>
      </c>
    </row>
    <row r="512" spans="1:18" x14ac:dyDescent="0.3">
      <c r="A512" t="s">
        <v>15</v>
      </c>
      <c r="B512" t="s">
        <v>21</v>
      </c>
      <c r="C512" t="s">
        <v>21</v>
      </c>
      <c r="D512">
        <v>12546</v>
      </c>
      <c r="E512" t="s">
        <v>531</v>
      </c>
      <c r="F512" t="s">
        <v>17</v>
      </c>
      <c r="G512" t="s">
        <v>18</v>
      </c>
      <c r="H512" t="s">
        <v>525</v>
      </c>
      <c r="I512" t="s">
        <v>19</v>
      </c>
      <c r="J512" t="s">
        <v>164</v>
      </c>
      <c r="K512">
        <v>122</v>
      </c>
      <c r="L512">
        <v>123</v>
      </c>
      <c r="M512">
        <f>INDEX('Express Worldwide Territory'!$C$14:$S$170,MATCH('Rate Load ExpressWW Territory'!L512,'Express Worldwide Territory'!$B$14:$B$170,0),MATCH("Zone "&amp;'Rate Load ExpressWW Territory'!J512,'Express Worldwide Territory'!$C$13:$S$13,0))*1</f>
        <v>422.99</v>
      </c>
      <c r="N512" t="s">
        <v>162</v>
      </c>
      <c r="O512" t="s">
        <v>23</v>
      </c>
      <c r="P512" t="s">
        <v>18</v>
      </c>
      <c r="R512" t="str">
        <f t="shared" si="7"/>
        <v>('DHL','2024-01-01','2024-01-01','12546','Territory','US',NULL,'EXPRESS WW (NON-DOC)','Non-Document','C',122,123,422.99,'Flat LB','Avnet_2024',NULL),</v>
      </c>
    </row>
    <row r="513" spans="1:18" x14ac:dyDescent="0.3">
      <c r="A513" t="s">
        <v>15</v>
      </c>
      <c r="B513" t="s">
        <v>21</v>
      </c>
      <c r="C513" t="s">
        <v>21</v>
      </c>
      <c r="D513">
        <v>12546</v>
      </c>
      <c r="E513" t="s">
        <v>531</v>
      </c>
      <c r="F513" t="s">
        <v>17</v>
      </c>
      <c r="G513" t="s">
        <v>18</v>
      </c>
      <c r="H513" t="s">
        <v>525</v>
      </c>
      <c r="I513" t="s">
        <v>19</v>
      </c>
      <c r="J513" t="s">
        <v>164</v>
      </c>
      <c r="K513">
        <v>123</v>
      </c>
      <c r="L513">
        <v>124</v>
      </c>
      <c r="M513">
        <f>INDEX('Express Worldwide Territory'!$C$14:$S$170,MATCH('Rate Load ExpressWW Territory'!L513,'Express Worldwide Territory'!$B$14:$B$170,0),MATCH("Zone "&amp;'Rate Load ExpressWW Territory'!J513,'Express Worldwide Territory'!$C$13:$S$13,0))*1</f>
        <v>426.43</v>
      </c>
      <c r="N513" t="s">
        <v>162</v>
      </c>
      <c r="O513" t="s">
        <v>23</v>
      </c>
      <c r="P513" t="s">
        <v>18</v>
      </c>
      <c r="R513" t="str">
        <f t="shared" si="7"/>
        <v>('DHL','2024-01-01','2024-01-01','12546','Territory','US',NULL,'EXPRESS WW (NON-DOC)','Non-Document','C',123,124,426.43,'Flat LB','Avnet_2024',NULL),</v>
      </c>
    </row>
    <row r="514" spans="1:18" x14ac:dyDescent="0.3">
      <c r="A514" t="s">
        <v>15</v>
      </c>
      <c r="B514" t="s">
        <v>21</v>
      </c>
      <c r="C514" t="s">
        <v>21</v>
      </c>
      <c r="D514">
        <v>12546</v>
      </c>
      <c r="E514" t="s">
        <v>531</v>
      </c>
      <c r="F514" t="s">
        <v>17</v>
      </c>
      <c r="G514" t="s">
        <v>18</v>
      </c>
      <c r="H514" t="s">
        <v>525</v>
      </c>
      <c r="I514" t="s">
        <v>19</v>
      </c>
      <c r="J514" t="s">
        <v>164</v>
      </c>
      <c r="K514">
        <v>124</v>
      </c>
      <c r="L514">
        <v>125</v>
      </c>
      <c r="M514">
        <f>INDEX('Express Worldwide Territory'!$C$14:$S$170,MATCH('Rate Load ExpressWW Territory'!L514,'Express Worldwide Territory'!$B$14:$B$170,0),MATCH("Zone "&amp;'Rate Load ExpressWW Territory'!J514,'Express Worldwide Territory'!$C$13:$S$13,0))*1</f>
        <v>429.87</v>
      </c>
      <c r="N514" t="s">
        <v>162</v>
      </c>
      <c r="O514" t="s">
        <v>23</v>
      </c>
      <c r="P514" t="s">
        <v>18</v>
      </c>
      <c r="R514" t="str">
        <f t="shared" si="7"/>
        <v>('DHL','2024-01-01','2024-01-01','12546','Territory','US',NULL,'EXPRESS WW (NON-DOC)','Non-Document','C',124,125,429.87,'Flat LB','Avnet_2024',NULL),</v>
      </c>
    </row>
    <row r="515" spans="1:18" x14ac:dyDescent="0.3">
      <c r="A515" t="s">
        <v>15</v>
      </c>
      <c r="B515" t="s">
        <v>21</v>
      </c>
      <c r="C515" t="s">
        <v>21</v>
      </c>
      <c r="D515">
        <v>12546</v>
      </c>
      <c r="E515" t="s">
        <v>531</v>
      </c>
      <c r="F515" t="s">
        <v>17</v>
      </c>
      <c r="G515" t="s">
        <v>18</v>
      </c>
      <c r="H515" t="s">
        <v>525</v>
      </c>
      <c r="I515" t="s">
        <v>19</v>
      </c>
      <c r="J515" t="s">
        <v>164</v>
      </c>
      <c r="K515">
        <v>125</v>
      </c>
      <c r="L515">
        <v>126</v>
      </c>
      <c r="M515">
        <f>INDEX('Express Worldwide Territory'!$C$14:$S$170,MATCH('Rate Load ExpressWW Territory'!L515,'Express Worldwide Territory'!$B$14:$B$170,0),MATCH("Zone "&amp;'Rate Load ExpressWW Territory'!J515,'Express Worldwide Territory'!$C$13:$S$13,0))*1</f>
        <v>433.31</v>
      </c>
      <c r="N515" t="s">
        <v>162</v>
      </c>
      <c r="O515" t="s">
        <v>23</v>
      </c>
      <c r="P515" t="s">
        <v>18</v>
      </c>
      <c r="R515" t="str">
        <f t="shared" ref="R515:R578" si="8">SUBSTITUTE(IF(OR(ROW(A515)=2,MOD(ROW(A515),1000)=0),"insert into tnl_rating.dbo.dhl_express_rate_master values 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,",IF(OR(A516="",MOD(ROW(A516),1000)=0),"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","('DHL','"&amp;B515&amp;"','"&amp;C515&amp;"','"&amp;D515&amp;"','"&amp;E515&amp;"','"&amp;F515&amp;"','"&amp;G515&amp;"','"&amp;H515&amp;"','"&amp;I515&amp;"','"&amp;J515&amp;"',"&amp;K515&amp;","&amp;L515&amp;","&amp;M515&amp;",'"&amp;N515&amp;"','"&amp;O515&amp;"',"&amp;P515&amp;"),")),"'NULL'","NULL")</f>
        <v>('DHL','2024-01-01','2024-01-01','12546','Territory','US',NULL,'EXPRESS WW (NON-DOC)','Non-Document','C',125,126,433.31,'Flat LB','Avnet_2024',NULL),</v>
      </c>
    </row>
    <row r="516" spans="1:18" x14ac:dyDescent="0.3">
      <c r="A516" t="s">
        <v>15</v>
      </c>
      <c r="B516" t="s">
        <v>21</v>
      </c>
      <c r="C516" t="s">
        <v>21</v>
      </c>
      <c r="D516">
        <v>12546</v>
      </c>
      <c r="E516" t="s">
        <v>531</v>
      </c>
      <c r="F516" t="s">
        <v>17</v>
      </c>
      <c r="G516" t="s">
        <v>18</v>
      </c>
      <c r="H516" t="s">
        <v>525</v>
      </c>
      <c r="I516" t="s">
        <v>19</v>
      </c>
      <c r="J516" t="s">
        <v>164</v>
      </c>
      <c r="K516">
        <v>126</v>
      </c>
      <c r="L516">
        <v>127</v>
      </c>
      <c r="M516">
        <f>INDEX('Express Worldwide Territory'!$C$14:$S$170,MATCH('Rate Load ExpressWW Territory'!L516,'Express Worldwide Territory'!$B$14:$B$170,0),MATCH("Zone "&amp;'Rate Load ExpressWW Territory'!J516,'Express Worldwide Territory'!$C$13:$S$13,0))*1</f>
        <v>436.75</v>
      </c>
      <c r="N516" t="s">
        <v>162</v>
      </c>
      <c r="O516" t="s">
        <v>23</v>
      </c>
      <c r="P516" t="s">
        <v>18</v>
      </c>
      <c r="R516" t="str">
        <f t="shared" si="8"/>
        <v>('DHL','2024-01-01','2024-01-01','12546','Territory','US',NULL,'EXPRESS WW (NON-DOC)','Non-Document','C',126,127,436.75,'Flat LB','Avnet_2024',NULL),</v>
      </c>
    </row>
    <row r="517" spans="1:18" x14ac:dyDescent="0.3">
      <c r="A517" t="s">
        <v>15</v>
      </c>
      <c r="B517" t="s">
        <v>21</v>
      </c>
      <c r="C517" t="s">
        <v>21</v>
      </c>
      <c r="D517">
        <v>12546</v>
      </c>
      <c r="E517" t="s">
        <v>531</v>
      </c>
      <c r="F517" t="s">
        <v>17</v>
      </c>
      <c r="G517" t="s">
        <v>18</v>
      </c>
      <c r="H517" t="s">
        <v>525</v>
      </c>
      <c r="I517" t="s">
        <v>19</v>
      </c>
      <c r="J517" t="s">
        <v>164</v>
      </c>
      <c r="K517">
        <v>127</v>
      </c>
      <c r="L517">
        <v>128</v>
      </c>
      <c r="M517">
        <f>INDEX('Express Worldwide Territory'!$C$14:$S$170,MATCH('Rate Load ExpressWW Territory'!L517,'Express Worldwide Territory'!$B$14:$B$170,0),MATCH("Zone "&amp;'Rate Load ExpressWW Territory'!J517,'Express Worldwide Territory'!$C$13:$S$13,0))*1</f>
        <v>440.19</v>
      </c>
      <c r="N517" t="s">
        <v>162</v>
      </c>
      <c r="O517" t="s">
        <v>23</v>
      </c>
      <c r="P517" t="s">
        <v>18</v>
      </c>
      <c r="R517" t="str">
        <f t="shared" si="8"/>
        <v>('DHL','2024-01-01','2024-01-01','12546','Territory','US',NULL,'EXPRESS WW (NON-DOC)','Non-Document','C',127,128,440.19,'Flat LB','Avnet_2024',NULL),</v>
      </c>
    </row>
    <row r="518" spans="1:18" x14ac:dyDescent="0.3">
      <c r="A518" t="s">
        <v>15</v>
      </c>
      <c r="B518" t="s">
        <v>21</v>
      </c>
      <c r="C518" t="s">
        <v>21</v>
      </c>
      <c r="D518">
        <v>12546</v>
      </c>
      <c r="E518" t="s">
        <v>531</v>
      </c>
      <c r="F518" t="s">
        <v>17</v>
      </c>
      <c r="G518" t="s">
        <v>18</v>
      </c>
      <c r="H518" t="s">
        <v>525</v>
      </c>
      <c r="I518" t="s">
        <v>19</v>
      </c>
      <c r="J518" t="s">
        <v>164</v>
      </c>
      <c r="K518">
        <v>128</v>
      </c>
      <c r="L518">
        <v>129</v>
      </c>
      <c r="M518">
        <f>INDEX('Express Worldwide Territory'!$C$14:$S$170,MATCH('Rate Load ExpressWW Territory'!L518,'Express Worldwide Territory'!$B$14:$B$170,0),MATCH("Zone "&amp;'Rate Load ExpressWW Territory'!J518,'Express Worldwide Territory'!$C$13:$S$13,0))*1</f>
        <v>443.63</v>
      </c>
      <c r="N518" t="s">
        <v>162</v>
      </c>
      <c r="O518" t="s">
        <v>23</v>
      </c>
      <c r="P518" t="s">
        <v>18</v>
      </c>
      <c r="R518" t="str">
        <f t="shared" si="8"/>
        <v>('DHL','2024-01-01','2024-01-01','12546','Territory','US',NULL,'EXPRESS WW (NON-DOC)','Non-Document','C',128,129,443.63,'Flat LB','Avnet_2024',NULL),</v>
      </c>
    </row>
    <row r="519" spans="1:18" x14ac:dyDescent="0.3">
      <c r="A519" t="s">
        <v>15</v>
      </c>
      <c r="B519" t="s">
        <v>21</v>
      </c>
      <c r="C519" t="s">
        <v>21</v>
      </c>
      <c r="D519">
        <v>12546</v>
      </c>
      <c r="E519" t="s">
        <v>531</v>
      </c>
      <c r="F519" t="s">
        <v>17</v>
      </c>
      <c r="G519" t="s">
        <v>18</v>
      </c>
      <c r="H519" t="s">
        <v>525</v>
      </c>
      <c r="I519" t="s">
        <v>19</v>
      </c>
      <c r="J519" t="s">
        <v>164</v>
      </c>
      <c r="K519">
        <v>129</v>
      </c>
      <c r="L519">
        <v>130</v>
      </c>
      <c r="M519">
        <f>INDEX('Express Worldwide Territory'!$C$14:$S$170,MATCH('Rate Load ExpressWW Territory'!L519,'Express Worldwide Territory'!$B$14:$B$170,0),MATCH("Zone "&amp;'Rate Load ExpressWW Territory'!J519,'Express Worldwide Territory'!$C$13:$S$13,0))*1</f>
        <v>447.07</v>
      </c>
      <c r="N519" t="s">
        <v>162</v>
      </c>
      <c r="O519" t="s">
        <v>23</v>
      </c>
      <c r="P519" t="s">
        <v>18</v>
      </c>
      <c r="R519" t="str">
        <f t="shared" si="8"/>
        <v>('DHL','2024-01-01','2024-01-01','12546','Territory','US',NULL,'EXPRESS WW (NON-DOC)','Non-Document','C',129,130,447.07,'Flat LB','Avnet_2024',NULL),</v>
      </c>
    </row>
    <row r="520" spans="1:18" x14ac:dyDescent="0.3">
      <c r="A520" t="s">
        <v>15</v>
      </c>
      <c r="B520" t="s">
        <v>21</v>
      </c>
      <c r="C520" t="s">
        <v>21</v>
      </c>
      <c r="D520">
        <v>12546</v>
      </c>
      <c r="E520" t="s">
        <v>531</v>
      </c>
      <c r="F520" t="s">
        <v>17</v>
      </c>
      <c r="G520" t="s">
        <v>18</v>
      </c>
      <c r="H520" t="s">
        <v>525</v>
      </c>
      <c r="I520" t="s">
        <v>19</v>
      </c>
      <c r="J520" t="s">
        <v>164</v>
      </c>
      <c r="K520">
        <v>130</v>
      </c>
      <c r="L520">
        <v>131</v>
      </c>
      <c r="M520">
        <f>INDEX('Express Worldwide Territory'!$C$14:$S$170,MATCH('Rate Load ExpressWW Territory'!L520,'Express Worldwide Territory'!$B$14:$B$170,0),MATCH("Zone "&amp;'Rate Load ExpressWW Territory'!J520,'Express Worldwide Territory'!$C$13:$S$13,0))*1</f>
        <v>450.51</v>
      </c>
      <c r="N520" t="s">
        <v>162</v>
      </c>
      <c r="O520" t="s">
        <v>23</v>
      </c>
      <c r="P520" t="s">
        <v>18</v>
      </c>
      <c r="R520" t="str">
        <f t="shared" si="8"/>
        <v>('DHL','2024-01-01','2024-01-01','12546','Territory','US',NULL,'EXPRESS WW (NON-DOC)','Non-Document','C',130,131,450.51,'Flat LB','Avnet_2024',NULL),</v>
      </c>
    </row>
    <row r="521" spans="1:18" x14ac:dyDescent="0.3">
      <c r="A521" t="s">
        <v>15</v>
      </c>
      <c r="B521" t="s">
        <v>21</v>
      </c>
      <c r="C521" t="s">
        <v>21</v>
      </c>
      <c r="D521">
        <v>12546</v>
      </c>
      <c r="E521" t="s">
        <v>531</v>
      </c>
      <c r="F521" t="s">
        <v>17</v>
      </c>
      <c r="G521" t="s">
        <v>18</v>
      </c>
      <c r="H521" t="s">
        <v>525</v>
      </c>
      <c r="I521" t="s">
        <v>19</v>
      </c>
      <c r="J521" t="s">
        <v>164</v>
      </c>
      <c r="K521">
        <v>131</v>
      </c>
      <c r="L521">
        <v>132</v>
      </c>
      <c r="M521">
        <f>INDEX('Express Worldwide Territory'!$C$14:$S$170,MATCH('Rate Load ExpressWW Territory'!L521,'Express Worldwide Territory'!$B$14:$B$170,0),MATCH("Zone "&amp;'Rate Load ExpressWW Territory'!J521,'Express Worldwide Territory'!$C$13:$S$13,0))*1</f>
        <v>453.95</v>
      </c>
      <c r="N521" t="s">
        <v>162</v>
      </c>
      <c r="O521" t="s">
        <v>23</v>
      </c>
      <c r="P521" t="s">
        <v>18</v>
      </c>
      <c r="R521" t="str">
        <f t="shared" si="8"/>
        <v>('DHL','2024-01-01','2024-01-01','12546','Territory','US',NULL,'EXPRESS WW (NON-DOC)','Non-Document','C',131,132,453.95,'Flat LB','Avnet_2024',NULL),</v>
      </c>
    </row>
    <row r="522" spans="1:18" x14ac:dyDescent="0.3">
      <c r="A522" t="s">
        <v>15</v>
      </c>
      <c r="B522" t="s">
        <v>21</v>
      </c>
      <c r="C522" t="s">
        <v>21</v>
      </c>
      <c r="D522">
        <v>12546</v>
      </c>
      <c r="E522" t="s">
        <v>531</v>
      </c>
      <c r="F522" t="s">
        <v>17</v>
      </c>
      <c r="G522" t="s">
        <v>18</v>
      </c>
      <c r="H522" t="s">
        <v>525</v>
      </c>
      <c r="I522" t="s">
        <v>19</v>
      </c>
      <c r="J522" t="s">
        <v>164</v>
      </c>
      <c r="K522">
        <v>132</v>
      </c>
      <c r="L522">
        <v>133</v>
      </c>
      <c r="M522">
        <f>INDEX('Express Worldwide Territory'!$C$14:$S$170,MATCH('Rate Load ExpressWW Territory'!L522,'Express Worldwide Territory'!$B$14:$B$170,0),MATCH("Zone "&amp;'Rate Load ExpressWW Territory'!J522,'Express Worldwide Territory'!$C$13:$S$13,0))*1</f>
        <v>457.39</v>
      </c>
      <c r="N522" t="s">
        <v>162</v>
      </c>
      <c r="O522" t="s">
        <v>23</v>
      </c>
      <c r="P522" t="s">
        <v>18</v>
      </c>
      <c r="R522" t="str">
        <f t="shared" si="8"/>
        <v>('DHL','2024-01-01','2024-01-01','12546','Territory','US',NULL,'EXPRESS WW (NON-DOC)','Non-Document','C',132,133,457.39,'Flat LB','Avnet_2024',NULL),</v>
      </c>
    </row>
    <row r="523" spans="1:18" x14ac:dyDescent="0.3">
      <c r="A523" t="s">
        <v>15</v>
      </c>
      <c r="B523" t="s">
        <v>21</v>
      </c>
      <c r="C523" t="s">
        <v>21</v>
      </c>
      <c r="D523">
        <v>12546</v>
      </c>
      <c r="E523" t="s">
        <v>531</v>
      </c>
      <c r="F523" t="s">
        <v>17</v>
      </c>
      <c r="G523" t="s">
        <v>18</v>
      </c>
      <c r="H523" t="s">
        <v>525</v>
      </c>
      <c r="I523" t="s">
        <v>19</v>
      </c>
      <c r="J523" t="s">
        <v>164</v>
      </c>
      <c r="K523">
        <v>133</v>
      </c>
      <c r="L523">
        <v>134</v>
      </c>
      <c r="M523">
        <f>INDEX('Express Worldwide Territory'!$C$14:$S$170,MATCH('Rate Load ExpressWW Territory'!L523,'Express Worldwide Territory'!$B$14:$B$170,0),MATCH("Zone "&amp;'Rate Load ExpressWW Territory'!J523,'Express Worldwide Territory'!$C$13:$S$13,0))*1</f>
        <v>460.83</v>
      </c>
      <c r="N523" t="s">
        <v>162</v>
      </c>
      <c r="O523" t="s">
        <v>23</v>
      </c>
      <c r="P523" t="s">
        <v>18</v>
      </c>
      <c r="R523" t="str">
        <f t="shared" si="8"/>
        <v>('DHL','2024-01-01','2024-01-01','12546','Territory','US',NULL,'EXPRESS WW (NON-DOC)','Non-Document','C',133,134,460.83,'Flat LB','Avnet_2024',NULL),</v>
      </c>
    </row>
    <row r="524" spans="1:18" x14ac:dyDescent="0.3">
      <c r="A524" t="s">
        <v>15</v>
      </c>
      <c r="B524" t="s">
        <v>21</v>
      </c>
      <c r="C524" t="s">
        <v>21</v>
      </c>
      <c r="D524">
        <v>12546</v>
      </c>
      <c r="E524" t="s">
        <v>531</v>
      </c>
      <c r="F524" t="s">
        <v>17</v>
      </c>
      <c r="G524" t="s">
        <v>18</v>
      </c>
      <c r="H524" t="s">
        <v>525</v>
      </c>
      <c r="I524" t="s">
        <v>19</v>
      </c>
      <c r="J524" t="s">
        <v>164</v>
      </c>
      <c r="K524">
        <v>134</v>
      </c>
      <c r="L524">
        <v>135</v>
      </c>
      <c r="M524">
        <f>INDEX('Express Worldwide Territory'!$C$14:$S$170,MATCH('Rate Load ExpressWW Territory'!L524,'Express Worldwide Territory'!$B$14:$B$170,0),MATCH("Zone "&amp;'Rate Load ExpressWW Territory'!J524,'Express Worldwide Territory'!$C$13:$S$13,0))*1</f>
        <v>464.27</v>
      </c>
      <c r="N524" t="s">
        <v>162</v>
      </c>
      <c r="O524" t="s">
        <v>23</v>
      </c>
      <c r="P524" t="s">
        <v>18</v>
      </c>
      <c r="R524" t="str">
        <f t="shared" si="8"/>
        <v>('DHL','2024-01-01','2024-01-01','12546','Territory','US',NULL,'EXPRESS WW (NON-DOC)','Non-Document','C',134,135,464.27,'Flat LB','Avnet_2024',NULL),</v>
      </c>
    </row>
    <row r="525" spans="1:18" x14ac:dyDescent="0.3">
      <c r="A525" t="s">
        <v>15</v>
      </c>
      <c r="B525" t="s">
        <v>21</v>
      </c>
      <c r="C525" t="s">
        <v>21</v>
      </c>
      <c r="D525">
        <v>12546</v>
      </c>
      <c r="E525" t="s">
        <v>531</v>
      </c>
      <c r="F525" t="s">
        <v>17</v>
      </c>
      <c r="G525" t="s">
        <v>18</v>
      </c>
      <c r="H525" t="s">
        <v>525</v>
      </c>
      <c r="I525" t="s">
        <v>19</v>
      </c>
      <c r="J525" t="s">
        <v>164</v>
      </c>
      <c r="K525">
        <v>135</v>
      </c>
      <c r="L525">
        <v>136</v>
      </c>
      <c r="M525">
        <f>INDEX('Express Worldwide Territory'!$C$14:$S$170,MATCH('Rate Load ExpressWW Territory'!L525,'Express Worldwide Territory'!$B$14:$B$170,0),MATCH("Zone "&amp;'Rate Load ExpressWW Territory'!J525,'Express Worldwide Territory'!$C$13:$S$13,0))*1</f>
        <v>467.71</v>
      </c>
      <c r="N525" t="s">
        <v>162</v>
      </c>
      <c r="O525" t="s">
        <v>23</v>
      </c>
      <c r="P525" t="s">
        <v>18</v>
      </c>
      <c r="R525" t="str">
        <f t="shared" si="8"/>
        <v>('DHL','2024-01-01','2024-01-01','12546','Territory','US',NULL,'EXPRESS WW (NON-DOC)','Non-Document','C',135,136,467.71,'Flat LB','Avnet_2024',NULL),</v>
      </c>
    </row>
    <row r="526" spans="1:18" x14ac:dyDescent="0.3">
      <c r="A526" t="s">
        <v>15</v>
      </c>
      <c r="B526" t="s">
        <v>21</v>
      </c>
      <c r="C526" t="s">
        <v>21</v>
      </c>
      <c r="D526">
        <v>12546</v>
      </c>
      <c r="E526" t="s">
        <v>531</v>
      </c>
      <c r="F526" t="s">
        <v>17</v>
      </c>
      <c r="G526" t="s">
        <v>18</v>
      </c>
      <c r="H526" t="s">
        <v>525</v>
      </c>
      <c r="I526" t="s">
        <v>19</v>
      </c>
      <c r="J526" t="s">
        <v>164</v>
      </c>
      <c r="K526">
        <v>136</v>
      </c>
      <c r="L526">
        <v>137</v>
      </c>
      <c r="M526">
        <f>INDEX('Express Worldwide Territory'!$C$14:$S$170,MATCH('Rate Load ExpressWW Territory'!L526,'Express Worldwide Territory'!$B$14:$B$170,0),MATCH("Zone "&amp;'Rate Load ExpressWW Territory'!J526,'Express Worldwide Territory'!$C$13:$S$13,0))*1</f>
        <v>471.15</v>
      </c>
      <c r="N526" t="s">
        <v>162</v>
      </c>
      <c r="O526" t="s">
        <v>23</v>
      </c>
      <c r="P526" t="s">
        <v>18</v>
      </c>
      <c r="R526" t="str">
        <f t="shared" si="8"/>
        <v>('DHL','2024-01-01','2024-01-01','12546','Territory','US',NULL,'EXPRESS WW (NON-DOC)','Non-Document','C',136,137,471.15,'Flat LB','Avnet_2024',NULL),</v>
      </c>
    </row>
    <row r="527" spans="1:18" x14ac:dyDescent="0.3">
      <c r="A527" t="s">
        <v>15</v>
      </c>
      <c r="B527" t="s">
        <v>21</v>
      </c>
      <c r="C527" t="s">
        <v>21</v>
      </c>
      <c r="D527">
        <v>12546</v>
      </c>
      <c r="E527" t="s">
        <v>531</v>
      </c>
      <c r="F527" t="s">
        <v>17</v>
      </c>
      <c r="G527" t="s">
        <v>18</v>
      </c>
      <c r="H527" t="s">
        <v>525</v>
      </c>
      <c r="I527" t="s">
        <v>19</v>
      </c>
      <c r="J527" t="s">
        <v>164</v>
      </c>
      <c r="K527">
        <v>137</v>
      </c>
      <c r="L527">
        <v>138</v>
      </c>
      <c r="M527">
        <f>INDEX('Express Worldwide Territory'!$C$14:$S$170,MATCH('Rate Load ExpressWW Territory'!L527,'Express Worldwide Territory'!$B$14:$B$170,0),MATCH("Zone "&amp;'Rate Load ExpressWW Territory'!J527,'Express Worldwide Territory'!$C$13:$S$13,0))*1</f>
        <v>474.59</v>
      </c>
      <c r="N527" t="s">
        <v>162</v>
      </c>
      <c r="O527" t="s">
        <v>23</v>
      </c>
      <c r="P527" t="s">
        <v>18</v>
      </c>
      <c r="R527" t="str">
        <f t="shared" si="8"/>
        <v>('DHL','2024-01-01','2024-01-01','12546','Territory','US',NULL,'EXPRESS WW (NON-DOC)','Non-Document','C',137,138,474.59,'Flat LB','Avnet_2024',NULL),</v>
      </c>
    </row>
    <row r="528" spans="1:18" x14ac:dyDescent="0.3">
      <c r="A528" t="s">
        <v>15</v>
      </c>
      <c r="B528" t="s">
        <v>21</v>
      </c>
      <c r="C528" t="s">
        <v>21</v>
      </c>
      <c r="D528">
        <v>12546</v>
      </c>
      <c r="E528" t="s">
        <v>531</v>
      </c>
      <c r="F528" t="s">
        <v>17</v>
      </c>
      <c r="G528" t="s">
        <v>18</v>
      </c>
      <c r="H528" t="s">
        <v>525</v>
      </c>
      <c r="I528" t="s">
        <v>19</v>
      </c>
      <c r="J528" t="s">
        <v>164</v>
      </c>
      <c r="K528">
        <v>138</v>
      </c>
      <c r="L528">
        <v>139</v>
      </c>
      <c r="M528">
        <f>INDEX('Express Worldwide Territory'!$C$14:$S$170,MATCH('Rate Load ExpressWW Territory'!L528,'Express Worldwide Territory'!$B$14:$B$170,0),MATCH("Zone "&amp;'Rate Load ExpressWW Territory'!J528,'Express Worldwide Territory'!$C$13:$S$13,0))*1</f>
        <v>478.03</v>
      </c>
      <c r="N528" t="s">
        <v>162</v>
      </c>
      <c r="O528" t="s">
        <v>23</v>
      </c>
      <c r="P528" t="s">
        <v>18</v>
      </c>
      <c r="R528" t="str">
        <f t="shared" si="8"/>
        <v>('DHL','2024-01-01','2024-01-01','12546','Territory','US',NULL,'EXPRESS WW (NON-DOC)','Non-Document','C',138,139,478.03,'Flat LB','Avnet_2024',NULL),</v>
      </c>
    </row>
    <row r="529" spans="1:18" x14ac:dyDescent="0.3">
      <c r="A529" t="s">
        <v>15</v>
      </c>
      <c r="B529" t="s">
        <v>21</v>
      </c>
      <c r="C529" t="s">
        <v>21</v>
      </c>
      <c r="D529">
        <v>12546</v>
      </c>
      <c r="E529" t="s">
        <v>531</v>
      </c>
      <c r="F529" t="s">
        <v>17</v>
      </c>
      <c r="G529" t="s">
        <v>18</v>
      </c>
      <c r="H529" t="s">
        <v>525</v>
      </c>
      <c r="I529" t="s">
        <v>19</v>
      </c>
      <c r="J529" t="s">
        <v>164</v>
      </c>
      <c r="K529">
        <v>139</v>
      </c>
      <c r="L529">
        <v>140</v>
      </c>
      <c r="M529">
        <f>INDEX('Express Worldwide Territory'!$C$14:$S$170,MATCH('Rate Load ExpressWW Territory'!L529,'Express Worldwide Territory'!$B$14:$B$170,0),MATCH("Zone "&amp;'Rate Load ExpressWW Territory'!J529,'Express Worldwide Territory'!$C$13:$S$13,0))*1</f>
        <v>481.47</v>
      </c>
      <c r="N529" t="s">
        <v>162</v>
      </c>
      <c r="O529" t="s">
        <v>23</v>
      </c>
      <c r="P529" t="s">
        <v>18</v>
      </c>
      <c r="R529" t="str">
        <f t="shared" si="8"/>
        <v>('DHL','2024-01-01','2024-01-01','12546','Territory','US',NULL,'EXPRESS WW (NON-DOC)','Non-Document','C',139,140,481.47,'Flat LB','Avnet_2024',NULL),</v>
      </c>
    </row>
    <row r="530" spans="1:18" x14ac:dyDescent="0.3">
      <c r="A530" t="s">
        <v>15</v>
      </c>
      <c r="B530" t="s">
        <v>21</v>
      </c>
      <c r="C530" t="s">
        <v>21</v>
      </c>
      <c r="D530">
        <v>12546</v>
      </c>
      <c r="E530" t="s">
        <v>531</v>
      </c>
      <c r="F530" t="s">
        <v>17</v>
      </c>
      <c r="G530" t="s">
        <v>18</v>
      </c>
      <c r="H530" t="s">
        <v>525</v>
      </c>
      <c r="I530" t="s">
        <v>19</v>
      </c>
      <c r="J530" t="s">
        <v>164</v>
      </c>
      <c r="K530">
        <v>140</v>
      </c>
      <c r="L530">
        <v>141</v>
      </c>
      <c r="M530">
        <f>INDEX('Express Worldwide Territory'!$C$14:$S$170,MATCH('Rate Load ExpressWW Territory'!L530,'Express Worldwide Territory'!$B$14:$B$170,0),MATCH("Zone "&amp;'Rate Load ExpressWW Territory'!J530,'Express Worldwide Territory'!$C$13:$S$13,0))*1</f>
        <v>484.91</v>
      </c>
      <c r="N530" t="s">
        <v>162</v>
      </c>
      <c r="O530" t="s">
        <v>23</v>
      </c>
      <c r="P530" t="s">
        <v>18</v>
      </c>
      <c r="R530" t="str">
        <f t="shared" si="8"/>
        <v>('DHL','2024-01-01','2024-01-01','12546','Territory','US',NULL,'EXPRESS WW (NON-DOC)','Non-Document','C',140,141,484.91,'Flat LB','Avnet_2024',NULL),</v>
      </c>
    </row>
    <row r="531" spans="1:18" x14ac:dyDescent="0.3">
      <c r="A531" t="s">
        <v>15</v>
      </c>
      <c r="B531" t="s">
        <v>21</v>
      </c>
      <c r="C531" t="s">
        <v>21</v>
      </c>
      <c r="D531">
        <v>12546</v>
      </c>
      <c r="E531" t="s">
        <v>531</v>
      </c>
      <c r="F531" t="s">
        <v>17</v>
      </c>
      <c r="G531" t="s">
        <v>18</v>
      </c>
      <c r="H531" t="s">
        <v>525</v>
      </c>
      <c r="I531" t="s">
        <v>19</v>
      </c>
      <c r="J531" t="s">
        <v>164</v>
      </c>
      <c r="K531">
        <v>141</v>
      </c>
      <c r="L531">
        <v>142</v>
      </c>
      <c r="M531">
        <f>INDEX('Express Worldwide Territory'!$C$14:$S$170,MATCH('Rate Load ExpressWW Territory'!L531,'Express Worldwide Territory'!$B$14:$B$170,0),MATCH("Zone "&amp;'Rate Load ExpressWW Territory'!J531,'Express Worldwide Territory'!$C$13:$S$13,0))*1</f>
        <v>488.35</v>
      </c>
      <c r="N531" t="s">
        <v>162</v>
      </c>
      <c r="O531" t="s">
        <v>23</v>
      </c>
      <c r="P531" t="s">
        <v>18</v>
      </c>
      <c r="R531" t="str">
        <f t="shared" si="8"/>
        <v>('DHL','2024-01-01','2024-01-01','12546','Territory','US',NULL,'EXPRESS WW (NON-DOC)','Non-Document','C',141,142,488.35,'Flat LB','Avnet_2024',NULL),</v>
      </c>
    </row>
    <row r="532" spans="1:18" x14ac:dyDescent="0.3">
      <c r="A532" t="s">
        <v>15</v>
      </c>
      <c r="B532" t="s">
        <v>21</v>
      </c>
      <c r="C532" t="s">
        <v>21</v>
      </c>
      <c r="D532">
        <v>12546</v>
      </c>
      <c r="E532" t="s">
        <v>531</v>
      </c>
      <c r="F532" t="s">
        <v>17</v>
      </c>
      <c r="G532" t="s">
        <v>18</v>
      </c>
      <c r="H532" t="s">
        <v>525</v>
      </c>
      <c r="I532" t="s">
        <v>19</v>
      </c>
      <c r="J532" t="s">
        <v>164</v>
      </c>
      <c r="K532">
        <v>142</v>
      </c>
      <c r="L532">
        <v>143</v>
      </c>
      <c r="M532">
        <f>INDEX('Express Worldwide Territory'!$C$14:$S$170,MATCH('Rate Load ExpressWW Territory'!L532,'Express Worldwide Territory'!$B$14:$B$170,0),MATCH("Zone "&amp;'Rate Load ExpressWW Territory'!J532,'Express Worldwide Territory'!$C$13:$S$13,0))*1</f>
        <v>491.79</v>
      </c>
      <c r="N532" t="s">
        <v>162</v>
      </c>
      <c r="O532" t="s">
        <v>23</v>
      </c>
      <c r="P532" t="s">
        <v>18</v>
      </c>
      <c r="R532" t="str">
        <f t="shared" si="8"/>
        <v>('DHL','2024-01-01','2024-01-01','12546','Territory','US',NULL,'EXPRESS WW (NON-DOC)','Non-Document','C',142,143,491.79,'Flat LB','Avnet_2024',NULL),</v>
      </c>
    </row>
    <row r="533" spans="1:18" x14ac:dyDescent="0.3">
      <c r="A533" t="s">
        <v>15</v>
      </c>
      <c r="B533" t="s">
        <v>21</v>
      </c>
      <c r="C533" t="s">
        <v>21</v>
      </c>
      <c r="D533">
        <v>12546</v>
      </c>
      <c r="E533" t="s">
        <v>531</v>
      </c>
      <c r="F533" t="s">
        <v>17</v>
      </c>
      <c r="G533" t="s">
        <v>18</v>
      </c>
      <c r="H533" t="s">
        <v>525</v>
      </c>
      <c r="I533" t="s">
        <v>19</v>
      </c>
      <c r="J533" t="s">
        <v>164</v>
      </c>
      <c r="K533">
        <v>143</v>
      </c>
      <c r="L533">
        <v>144</v>
      </c>
      <c r="M533">
        <f>INDEX('Express Worldwide Territory'!$C$14:$S$170,MATCH('Rate Load ExpressWW Territory'!L533,'Express Worldwide Territory'!$B$14:$B$170,0),MATCH("Zone "&amp;'Rate Load ExpressWW Territory'!J533,'Express Worldwide Territory'!$C$13:$S$13,0))*1</f>
        <v>495.23</v>
      </c>
      <c r="N533" t="s">
        <v>162</v>
      </c>
      <c r="O533" t="s">
        <v>23</v>
      </c>
      <c r="P533" t="s">
        <v>18</v>
      </c>
      <c r="R533" t="str">
        <f t="shared" si="8"/>
        <v>('DHL','2024-01-01','2024-01-01','12546','Territory','US',NULL,'EXPRESS WW (NON-DOC)','Non-Document','C',143,144,495.23,'Flat LB','Avnet_2024',NULL),</v>
      </c>
    </row>
    <row r="534" spans="1:18" x14ac:dyDescent="0.3">
      <c r="A534" t="s">
        <v>15</v>
      </c>
      <c r="B534" t="s">
        <v>21</v>
      </c>
      <c r="C534" t="s">
        <v>21</v>
      </c>
      <c r="D534">
        <v>12546</v>
      </c>
      <c r="E534" t="s">
        <v>531</v>
      </c>
      <c r="F534" t="s">
        <v>17</v>
      </c>
      <c r="G534" t="s">
        <v>18</v>
      </c>
      <c r="H534" t="s">
        <v>525</v>
      </c>
      <c r="I534" t="s">
        <v>19</v>
      </c>
      <c r="J534" t="s">
        <v>164</v>
      </c>
      <c r="K534">
        <v>144</v>
      </c>
      <c r="L534">
        <v>145</v>
      </c>
      <c r="M534">
        <f>INDEX('Express Worldwide Territory'!$C$14:$S$170,MATCH('Rate Load ExpressWW Territory'!L534,'Express Worldwide Territory'!$B$14:$B$170,0),MATCH("Zone "&amp;'Rate Load ExpressWW Territory'!J534,'Express Worldwide Territory'!$C$13:$S$13,0))*1</f>
        <v>498.67</v>
      </c>
      <c r="N534" t="s">
        <v>162</v>
      </c>
      <c r="O534" t="s">
        <v>23</v>
      </c>
      <c r="P534" t="s">
        <v>18</v>
      </c>
      <c r="R534" t="str">
        <f t="shared" si="8"/>
        <v>('DHL','2024-01-01','2024-01-01','12546','Territory','US',NULL,'EXPRESS WW (NON-DOC)','Non-Document','C',144,145,498.67,'Flat LB','Avnet_2024',NULL),</v>
      </c>
    </row>
    <row r="535" spans="1:18" x14ac:dyDescent="0.3">
      <c r="A535" t="s">
        <v>15</v>
      </c>
      <c r="B535" t="s">
        <v>21</v>
      </c>
      <c r="C535" t="s">
        <v>21</v>
      </c>
      <c r="D535">
        <v>12546</v>
      </c>
      <c r="E535" t="s">
        <v>531</v>
      </c>
      <c r="F535" t="s">
        <v>17</v>
      </c>
      <c r="G535" t="s">
        <v>18</v>
      </c>
      <c r="H535" t="s">
        <v>525</v>
      </c>
      <c r="I535" t="s">
        <v>19</v>
      </c>
      <c r="J535" t="s">
        <v>164</v>
      </c>
      <c r="K535">
        <v>145</v>
      </c>
      <c r="L535">
        <v>146</v>
      </c>
      <c r="M535">
        <f>INDEX('Express Worldwide Territory'!$C$14:$S$170,MATCH('Rate Load ExpressWW Territory'!L535,'Express Worldwide Territory'!$B$14:$B$170,0),MATCH("Zone "&amp;'Rate Load ExpressWW Territory'!J535,'Express Worldwide Territory'!$C$13:$S$13,0))*1</f>
        <v>502.11</v>
      </c>
      <c r="N535" t="s">
        <v>162</v>
      </c>
      <c r="O535" t="s">
        <v>23</v>
      </c>
      <c r="P535" t="s">
        <v>18</v>
      </c>
      <c r="R535" t="str">
        <f t="shared" si="8"/>
        <v>('DHL','2024-01-01','2024-01-01','12546','Territory','US',NULL,'EXPRESS WW (NON-DOC)','Non-Document','C',145,146,502.11,'Flat LB','Avnet_2024',NULL),</v>
      </c>
    </row>
    <row r="536" spans="1:18" x14ac:dyDescent="0.3">
      <c r="A536" t="s">
        <v>15</v>
      </c>
      <c r="B536" t="s">
        <v>21</v>
      </c>
      <c r="C536" t="s">
        <v>21</v>
      </c>
      <c r="D536">
        <v>12546</v>
      </c>
      <c r="E536" t="s">
        <v>531</v>
      </c>
      <c r="F536" t="s">
        <v>17</v>
      </c>
      <c r="G536" t="s">
        <v>18</v>
      </c>
      <c r="H536" t="s">
        <v>525</v>
      </c>
      <c r="I536" t="s">
        <v>19</v>
      </c>
      <c r="J536" t="s">
        <v>164</v>
      </c>
      <c r="K536">
        <v>146</v>
      </c>
      <c r="L536">
        <v>147</v>
      </c>
      <c r="M536">
        <f>INDEX('Express Worldwide Territory'!$C$14:$S$170,MATCH('Rate Load ExpressWW Territory'!L536,'Express Worldwide Territory'!$B$14:$B$170,0),MATCH("Zone "&amp;'Rate Load ExpressWW Territory'!J536,'Express Worldwide Territory'!$C$13:$S$13,0))*1</f>
        <v>505.55</v>
      </c>
      <c r="N536" t="s">
        <v>162</v>
      </c>
      <c r="O536" t="s">
        <v>23</v>
      </c>
      <c r="P536" t="s">
        <v>18</v>
      </c>
      <c r="R536" t="str">
        <f t="shared" si="8"/>
        <v>('DHL','2024-01-01','2024-01-01','12546','Territory','US',NULL,'EXPRESS WW (NON-DOC)','Non-Document','C',146,147,505.55,'Flat LB','Avnet_2024',NULL),</v>
      </c>
    </row>
    <row r="537" spans="1:18" x14ac:dyDescent="0.3">
      <c r="A537" t="s">
        <v>15</v>
      </c>
      <c r="B537" t="s">
        <v>21</v>
      </c>
      <c r="C537" t="s">
        <v>21</v>
      </c>
      <c r="D537">
        <v>12546</v>
      </c>
      <c r="E537" t="s">
        <v>531</v>
      </c>
      <c r="F537" t="s">
        <v>17</v>
      </c>
      <c r="G537" t="s">
        <v>18</v>
      </c>
      <c r="H537" t="s">
        <v>525</v>
      </c>
      <c r="I537" t="s">
        <v>19</v>
      </c>
      <c r="J537" t="s">
        <v>164</v>
      </c>
      <c r="K537">
        <v>147</v>
      </c>
      <c r="L537">
        <v>148</v>
      </c>
      <c r="M537">
        <f>INDEX('Express Worldwide Territory'!$C$14:$S$170,MATCH('Rate Load ExpressWW Territory'!L537,'Express Worldwide Territory'!$B$14:$B$170,0),MATCH("Zone "&amp;'Rate Load ExpressWW Territory'!J537,'Express Worldwide Territory'!$C$13:$S$13,0))*1</f>
        <v>508.99</v>
      </c>
      <c r="N537" t="s">
        <v>162</v>
      </c>
      <c r="O537" t="s">
        <v>23</v>
      </c>
      <c r="P537" t="s">
        <v>18</v>
      </c>
      <c r="R537" t="str">
        <f t="shared" si="8"/>
        <v>('DHL','2024-01-01','2024-01-01','12546','Territory','US',NULL,'EXPRESS WW (NON-DOC)','Non-Document','C',147,148,508.99,'Flat LB','Avnet_2024',NULL),</v>
      </c>
    </row>
    <row r="538" spans="1:18" x14ac:dyDescent="0.3">
      <c r="A538" t="s">
        <v>15</v>
      </c>
      <c r="B538" t="s">
        <v>21</v>
      </c>
      <c r="C538" t="s">
        <v>21</v>
      </c>
      <c r="D538">
        <v>12546</v>
      </c>
      <c r="E538" t="s">
        <v>531</v>
      </c>
      <c r="F538" t="s">
        <v>17</v>
      </c>
      <c r="G538" t="s">
        <v>18</v>
      </c>
      <c r="H538" t="s">
        <v>525</v>
      </c>
      <c r="I538" t="s">
        <v>19</v>
      </c>
      <c r="J538" t="s">
        <v>164</v>
      </c>
      <c r="K538">
        <v>148</v>
      </c>
      <c r="L538">
        <v>149</v>
      </c>
      <c r="M538">
        <f>INDEX('Express Worldwide Territory'!$C$14:$S$170,MATCH('Rate Load ExpressWW Territory'!L538,'Express Worldwide Territory'!$B$14:$B$170,0),MATCH("Zone "&amp;'Rate Load ExpressWW Territory'!J538,'Express Worldwide Territory'!$C$13:$S$13,0))*1</f>
        <v>512.42999999999995</v>
      </c>
      <c r="N538" t="s">
        <v>162</v>
      </c>
      <c r="O538" t="s">
        <v>23</v>
      </c>
      <c r="P538" t="s">
        <v>18</v>
      </c>
      <c r="R538" t="str">
        <f t="shared" si="8"/>
        <v>('DHL','2024-01-01','2024-01-01','12546','Territory','US',NULL,'EXPRESS WW (NON-DOC)','Non-Document','C',148,149,512.43,'Flat LB','Avnet_2024',NULL),</v>
      </c>
    </row>
    <row r="539" spans="1:18" x14ac:dyDescent="0.3">
      <c r="A539" t="s">
        <v>15</v>
      </c>
      <c r="B539" t="s">
        <v>21</v>
      </c>
      <c r="C539" t="s">
        <v>21</v>
      </c>
      <c r="D539">
        <v>12546</v>
      </c>
      <c r="E539" t="s">
        <v>531</v>
      </c>
      <c r="F539" t="s">
        <v>17</v>
      </c>
      <c r="G539" t="s">
        <v>18</v>
      </c>
      <c r="H539" t="s">
        <v>525</v>
      </c>
      <c r="I539" t="s">
        <v>19</v>
      </c>
      <c r="J539" t="s">
        <v>164</v>
      </c>
      <c r="K539">
        <v>149</v>
      </c>
      <c r="L539">
        <v>150</v>
      </c>
      <c r="M539">
        <f>INDEX('Express Worldwide Territory'!$C$14:$S$170,MATCH('Rate Load ExpressWW Territory'!L539,'Express Worldwide Territory'!$B$14:$B$170,0),MATCH("Zone "&amp;'Rate Load ExpressWW Territory'!J539,'Express Worldwide Territory'!$C$13:$S$13,0))*1</f>
        <v>515.87</v>
      </c>
      <c r="N539" t="s">
        <v>162</v>
      </c>
      <c r="O539" t="s">
        <v>23</v>
      </c>
      <c r="P539" t="s">
        <v>18</v>
      </c>
      <c r="R539" t="str">
        <f t="shared" si="8"/>
        <v>('DHL','2024-01-01','2024-01-01','12546','Territory','US',NULL,'EXPRESS WW (NON-DOC)','Non-Document','C',149,150,515.87,'Flat LB','Avnet_2024',NULL),</v>
      </c>
    </row>
    <row r="540" spans="1:18" x14ac:dyDescent="0.3">
      <c r="A540" t="s">
        <v>15</v>
      </c>
      <c r="B540" t="s">
        <v>21</v>
      </c>
      <c r="C540" t="s">
        <v>21</v>
      </c>
      <c r="D540">
        <v>12546</v>
      </c>
      <c r="E540" t="s">
        <v>531</v>
      </c>
      <c r="F540" t="s">
        <v>17</v>
      </c>
      <c r="G540" t="s">
        <v>18</v>
      </c>
      <c r="H540" t="s">
        <v>525</v>
      </c>
      <c r="I540" t="s">
        <v>19</v>
      </c>
      <c r="J540" t="s">
        <v>164</v>
      </c>
      <c r="K540">
        <v>150</v>
      </c>
      <c r="L540">
        <v>330</v>
      </c>
      <c r="M540">
        <f>INDEX('Express Worldwide Territory'!$C$14:$S$170,MATCH('Rate Load ExpressWW Territory'!L540,'Express Worldwide Territory'!$B$14:$B$170,0),MATCH("Zone "&amp;'Rate Load ExpressWW Territory'!J540,'Express Worldwide Territory'!$C$13:$S$13,0))*1</f>
        <v>3.44</v>
      </c>
      <c r="N540" t="s">
        <v>529</v>
      </c>
      <c r="O540" t="s">
        <v>23</v>
      </c>
      <c r="P540" t="s">
        <v>18</v>
      </c>
      <c r="R540" t="str">
        <f t="shared" si="8"/>
        <v>('DHL','2024-01-01','2024-01-01','12546','Territory','US',NULL,'EXPRESS WW (NON-DOC)','Non-Document','C',150,330,3.44,'Per LB (M)','Avnet_2024',NULL),</v>
      </c>
    </row>
    <row r="541" spans="1:18" x14ac:dyDescent="0.3">
      <c r="A541" t="s">
        <v>15</v>
      </c>
      <c r="B541" t="s">
        <v>21</v>
      </c>
      <c r="C541" t="s">
        <v>21</v>
      </c>
      <c r="D541">
        <v>12546</v>
      </c>
      <c r="E541" t="s">
        <v>531</v>
      </c>
      <c r="F541" t="s">
        <v>17</v>
      </c>
      <c r="G541" t="s">
        <v>18</v>
      </c>
      <c r="H541" t="s">
        <v>525</v>
      </c>
      <c r="I541" t="s">
        <v>19</v>
      </c>
      <c r="J541" t="s">
        <v>164</v>
      </c>
      <c r="K541">
        <v>330</v>
      </c>
      <c r="L541">
        <v>660</v>
      </c>
      <c r="M541">
        <f>INDEX('Express Worldwide Territory'!$C$14:$S$170,MATCH('Rate Load ExpressWW Territory'!L541,'Express Worldwide Territory'!$B$14:$B$170,0),MATCH("Zone "&amp;'Rate Load ExpressWW Territory'!J541,'Express Worldwide Territory'!$C$13:$S$13,0))*1</f>
        <v>3.44</v>
      </c>
      <c r="N541" t="s">
        <v>529</v>
      </c>
      <c r="O541" t="s">
        <v>23</v>
      </c>
      <c r="P541" t="s">
        <v>18</v>
      </c>
      <c r="R541" t="str">
        <f t="shared" si="8"/>
        <v>('DHL','2024-01-01','2024-01-01','12546','Territory','US',NULL,'EXPRESS WW (NON-DOC)','Non-Document','C',330,660,3.44,'Per LB (M)','Avnet_2024',NULL),</v>
      </c>
    </row>
    <row r="542" spans="1:18" x14ac:dyDescent="0.3">
      <c r="A542" t="s">
        <v>15</v>
      </c>
      <c r="B542" t="s">
        <v>21</v>
      </c>
      <c r="C542" t="s">
        <v>21</v>
      </c>
      <c r="D542">
        <v>12546</v>
      </c>
      <c r="E542" t="s">
        <v>531</v>
      </c>
      <c r="F542" t="s">
        <v>17</v>
      </c>
      <c r="G542" t="s">
        <v>18</v>
      </c>
      <c r="H542" t="s">
        <v>525</v>
      </c>
      <c r="I542" t="s">
        <v>19</v>
      </c>
      <c r="J542" t="s">
        <v>164</v>
      </c>
      <c r="K542">
        <v>660</v>
      </c>
      <c r="L542">
        <v>2199</v>
      </c>
      <c r="M542">
        <f>INDEX('Express Worldwide Territory'!$C$14:$S$170,MATCH('Rate Load ExpressWW Territory'!L542,'Express Worldwide Territory'!$B$14:$B$170,0),MATCH("Zone "&amp;'Rate Load ExpressWW Territory'!J542,'Express Worldwide Territory'!$C$13:$S$13,0))*1</f>
        <v>3.44</v>
      </c>
      <c r="N542" t="s">
        <v>529</v>
      </c>
      <c r="O542" t="s">
        <v>23</v>
      </c>
      <c r="P542" t="s">
        <v>18</v>
      </c>
      <c r="R542" t="str">
        <f t="shared" si="8"/>
        <v>('DHL','2024-01-01','2024-01-01','12546','Territory','US',NULL,'EXPRESS WW (NON-DOC)','Non-Document','C',660,2199,3.44,'Per LB (M)','Avnet_2024',NULL),</v>
      </c>
    </row>
    <row r="543" spans="1:18" x14ac:dyDescent="0.3">
      <c r="A543" t="s">
        <v>15</v>
      </c>
      <c r="B543" t="s">
        <v>21</v>
      </c>
      <c r="C543" t="s">
        <v>21</v>
      </c>
      <c r="D543">
        <v>12546</v>
      </c>
      <c r="E543" t="s">
        <v>531</v>
      </c>
      <c r="F543" t="s">
        <v>17</v>
      </c>
      <c r="G543" t="s">
        <v>18</v>
      </c>
      <c r="H543" t="s">
        <v>525</v>
      </c>
      <c r="I543" t="s">
        <v>19</v>
      </c>
      <c r="J543" t="s">
        <v>164</v>
      </c>
      <c r="K543">
        <v>2199</v>
      </c>
      <c r="L543">
        <v>99999</v>
      </c>
      <c r="M543">
        <f>INDEX('Express Worldwide Territory'!$C$14:$S$170,MATCH('Rate Load ExpressWW Territory'!L543,'Express Worldwide Territory'!$B$14:$B$170,0),MATCH("Zone "&amp;'Rate Load ExpressWW Territory'!J543,'Express Worldwide Territory'!$C$13:$S$13,0))*1</f>
        <v>3.44</v>
      </c>
      <c r="N543" t="s">
        <v>529</v>
      </c>
      <c r="O543" t="s">
        <v>23</v>
      </c>
      <c r="P543" t="s">
        <v>18</v>
      </c>
      <c r="R543" t="str">
        <f t="shared" si="8"/>
        <v>('DHL','2024-01-01','2024-01-01','12546','Territory','US',NULL,'EXPRESS WW (NON-DOC)','Non-Document','C',2199,99999,3.44,'Per LB (M)','Avnet_2024',NULL),</v>
      </c>
    </row>
    <row r="544" spans="1:18" x14ac:dyDescent="0.3">
      <c r="A544" t="s">
        <v>15</v>
      </c>
      <c r="B544" t="s">
        <v>21</v>
      </c>
      <c r="C544" t="s">
        <v>21</v>
      </c>
      <c r="D544">
        <v>12546</v>
      </c>
      <c r="E544" t="s">
        <v>531</v>
      </c>
      <c r="F544" t="s">
        <v>17</v>
      </c>
      <c r="G544" t="s">
        <v>18</v>
      </c>
      <c r="H544" t="s">
        <v>525</v>
      </c>
      <c r="I544" t="s">
        <v>19</v>
      </c>
      <c r="J544" t="s">
        <v>165</v>
      </c>
      <c r="K544">
        <v>0</v>
      </c>
      <c r="L544">
        <v>1</v>
      </c>
      <c r="M544">
        <f>INDEX('Express Worldwide Territory'!$C$14:$S$170,MATCH('Rate Load ExpressWW Territory'!L544,'Express Worldwide Territory'!$B$14:$B$170,0),MATCH("Zone "&amp;'Rate Load ExpressWW Territory'!J544,'Express Worldwide Territory'!$C$13:$S$13,0))*1</f>
        <v>25.83</v>
      </c>
      <c r="N544" t="s">
        <v>162</v>
      </c>
      <c r="O544" t="s">
        <v>23</v>
      </c>
      <c r="P544" t="s">
        <v>18</v>
      </c>
      <c r="R544" t="str">
        <f t="shared" si="8"/>
        <v>('DHL','2024-01-01','2024-01-01','12546','Territory','US',NULL,'EXPRESS WW (NON-DOC)','Non-Document','D',0,1,25.83,'Flat LB','Avnet_2024',NULL),</v>
      </c>
    </row>
    <row r="545" spans="1:18" x14ac:dyDescent="0.3">
      <c r="A545" t="s">
        <v>15</v>
      </c>
      <c r="B545" t="s">
        <v>21</v>
      </c>
      <c r="C545" t="s">
        <v>21</v>
      </c>
      <c r="D545">
        <v>12546</v>
      </c>
      <c r="E545" t="s">
        <v>531</v>
      </c>
      <c r="F545" t="s">
        <v>17</v>
      </c>
      <c r="G545" t="s">
        <v>18</v>
      </c>
      <c r="H545" t="s">
        <v>525</v>
      </c>
      <c r="I545" t="s">
        <v>19</v>
      </c>
      <c r="J545" t="s">
        <v>165</v>
      </c>
      <c r="K545">
        <v>1</v>
      </c>
      <c r="L545">
        <v>2</v>
      </c>
      <c r="M545">
        <f>INDEX('Express Worldwide Territory'!$C$14:$S$170,MATCH('Rate Load ExpressWW Territory'!L545,'Express Worldwide Territory'!$B$14:$B$170,0),MATCH("Zone "&amp;'Rate Load ExpressWW Territory'!J545,'Express Worldwide Territory'!$C$13:$S$13,0))*1</f>
        <v>27.66</v>
      </c>
      <c r="N545" t="s">
        <v>162</v>
      </c>
      <c r="O545" t="s">
        <v>23</v>
      </c>
      <c r="P545" t="s">
        <v>18</v>
      </c>
      <c r="R545" t="str">
        <f t="shared" si="8"/>
        <v>('DHL','2024-01-01','2024-01-01','12546','Territory','US',NULL,'EXPRESS WW (NON-DOC)','Non-Document','D',1,2,27.66,'Flat LB','Avnet_2024',NULL),</v>
      </c>
    </row>
    <row r="546" spans="1:18" x14ac:dyDescent="0.3">
      <c r="A546" t="s">
        <v>15</v>
      </c>
      <c r="B546" t="s">
        <v>21</v>
      </c>
      <c r="C546" t="s">
        <v>21</v>
      </c>
      <c r="D546">
        <v>12546</v>
      </c>
      <c r="E546" t="s">
        <v>531</v>
      </c>
      <c r="F546" t="s">
        <v>17</v>
      </c>
      <c r="G546" t="s">
        <v>18</v>
      </c>
      <c r="H546" t="s">
        <v>525</v>
      </c>
      <c r="I546" t="s">
        <v>19</v>
      </c>
      <c r="J546" t="s">
        <v>165</v>
      </c>
      <c r="K546">
        <v>2</v>
      </c>
      <c r="L546">
        <v>3</v>
      </c>
      <c r="M546">
        <f>INDEX('Express Worldwide Territory'!$C$14:$S$170,MATCH('Rate Load ExpressWW Territory'!L546,'Express Worldwide Territory'!$B$14:$B$170,0),MATCH("Zone "&amp;'Rate Load ExpressWW Territory'!J546,'Express Worldwide Territory'!$C$13:$S$13,0))*1</f>
        <v>29.47</v>
      </c>
      <c r="N546" t="s">
        <v>162</v>
      </c>
      <c r="O546" t="s">
        <v>23</v>
      </c>
      <c r="P546" t="s">
        <v>18</v>
      </c>
      <c r="R546" t="str">
        <f t="shared" si="8"/>
        <v>('DHL','2024-01-01','2024-01-01','12546','Territory','US',NULL,'EXPRESS WW (NON-DOC)','Non-Document','D',2,3,29.47,'Flat LB','Avnet_2024',NULL),</v>
      </c>
    </row>
    <row r="547" spans="1:18" x14ac:dyDescent="0.3">
      <c r="A547" t="s">
        <v>15</v>
      </c>
      <c r="B547" t="s">
        <v>21</v>
      </c>
      <c r="C547" t="s">
        <v>21</v>
      </c>
      <c r="D547">
        <v>12546</v>
      </c>
      <c r="E547" t="s">
        <v>531</v>
      </c>
      <c r="F547" t="s">
        <v>17</v>
      </c>
      <c r="G547" t="s">
        <v>18</v>
      </c>
      <c r="H547" t="s">
        <v>525</v>
      </c>
      <c r="I547" t="s">
        <v>19</v>
      </c>
      <c r="J547" t="s">
        <v>165</v>
      </c>
      <c r="K547">
        <v>3</v>
      </c>
      <c r="L547">
        <v>4</v>
      </c>
      <c r="M547">
        <f>INDEX('Express Worldwide Territory'!$C$14:$S$170,MATCH('Rate Load ExpressWW Territory'!L547,'Express Worldwide Territory'!$B$14:$B$170,0),MATCH("Zone "&amp;'Rate Load ExpressWW Territory'!J547,'Express Worldwide Territory'!$C$13:$S$13,0))*1</f>
        <v>33.72</v>
      </c>
      <c r="N547" t="s">
        <v>162</v>
      </c>
      <c r="O547" t="s">
        <v>23</v>
      </c>
      <c r="P547" t="s">
        <v>18</v>
      </c>
      <c r="R547" t="str">
        <f t="shared" si="8"/>
        <v>('DHL','2024-01-01','2024-01-01','12546','Territory','US',NULL,'EXPRESS WW (NON-DOC)','Non-Document','D',3,4,33.72,'Flat LB','Avnet_2024',NULL),</v>
      </c>
    </row>
    <row r="548" spans="1:18" x14ac:dyDescent="0.3">
      <c r="A548" t="s">
        <v>15</v>
      </c>
      <c r="B548" t="s">
        <v>21</v>
      </c>
      <c r="C548" t="s">
        <v>21</v>
      </c>
      <c r="D548">
        <v>12546</v>
      </c>
      <c r="E548" t="s">
        <v>531</v>
      </c>
      <c r="F548" t="s">
        <v>17</v>
      </c>
      <c r="G548" t="s">
        <v>18</v>
      </c>
      <c r="H548" t="s">
        <v>525</v>
      </c>
      <c r="I548" t="s">
        <v>19</v>
      </c>
      <c r="J548" t="s">
        <v>165</v>
      </c>
      <c r="K548">
        <v>4</v>
      </c>
      <c r="L548">
        <v>5</v>
      </c>
      <c r="M548">
        <f>INDEX('Express Worldwide Territory'!$C$14:$S$170,MATCH('Rate Load ExpressWW Territory'!L548,'Express Worldwide Territory'!$B$14:$B$170,0),MATCH("Zone "&amp;'Rate Load ExpressWW Territory'!J548,'Express Worldwide Territory'!$C$13:$S$13,0))*1</f>
        <v>36.78</v>
      </c>
      <c r="N548" t="s">
        <v>162</v>
      </c>
      <c r="O548" t="s">
        <v>23</v>
      </c>
      <c r="P548" t="s">
        <v>18</v>
      </c>
      <c r="R548" t="str">
        <f t="shared" si="8"/>
        <v>('DHL','2024-01-01','2024-01-01','12546','Territory','US',NULL,'EXPRESS WW (NON-DOC)','Non-Document','D',4,5,36.78,'Flat LB','Avnet_2024',NULL),</v>
      </c>
    </row>
    <row r="549" spans="1:18" x14ac:dyDescent="0.3">
      <c r="A549" t="s">
        <v>15</v>
      </c>
      <c r="B549" t="s">
        <v>21</v>
      </c>
      <c r="C549" t="s">
        <v>21</v>
      </c>
      <c r="D549">
        <v>12546</v>
      </c>
      <c r="E549" t="s">
        <v>531</v>
      </c>
      <c r="F549" t="s">
        <v>17</v>
      </c>
      <c r="G549" t="s">
        <v>18</v>
      </c>
      <c r="H549" t="s">
        <v>525</v>
      </c>
      <c r="I549" t="s">
        <v>19</v>
      </c>
      <c r="J549" t="s">
        <v>165</v>
      </c>
      <c r="K549">
        <v>5</v>
      </c>
      <c r="L549">
        <v>6</v>
      </c>
      <c r="M549">
        <f>INDEX('Express Worldwide Territory'!$C$14:$S$170,MATCH('Rate Load ExpressWW Territory'!L549,'Express Worldwide Territory'!$B$14:$B$170,0),MATCH("Zone "&amp;'Rate Load ExpressWW Territory'!J549,'Express Worldwide Territory'!$C$13:$S$13,0))*1</f>
        <v>39.83</v>
      </c>
      <c r="N549" t="s">
        <v>162</v>
      </c>
      <c r="O549" t="s">
        <v>23</v>
      </c>
      <c r="P549" t="s">
        <v>18</v>
      </c>
      <c r="R549" t="str">
        <f t="shared" si="8"/>
        <v>('DHL','2024-01-01','2024-01-01','12546','Territory','US',NULL,'EXPRESS WW (NON-DOC)','Non-Document','D',5,6,39.83,'Flat LB','Avnet_2024',NULL),</v>
      </c>
    </row>
    <row r="550" spans="1:18" x14ac:dyDescent="0.3">
      <c r="A550" t="s">
        <v>15</v>
      </c>
      <c r="B550" t="s">
        <v>21</v>
      </c>
      <c r="C550" t="s">
        <v>21</v>
      </c>
      <c r="D550">
        <v>12546</v>
      </c>
      <c r="E550" t="s">
        <v>531</v>
      </c>
      <c r="F550" t="s">
        <v>17</v>
      </c>
      <c r="G550" t="s">
        <v>18</v>
      </c>
      <c r="H550" t="s">
        <v>525</v>
      </c>
      <c r="I550" t="s">
        <v>19</v>
      </c>
      <c r="J550" t="s">
        <v>165</v>
      </c>
      <c r="K550">
        <v>6</v>
      </c>
      <c r="L550">
        <v>7</v>
      </c>
      <c r="M550">
        <f>INDEX('Express Worldwide Territory'!$C$14:$S$170,MATCH('Rate Load ExpressWW Territory'!L550,'Express Worldwide Territory'!$B$14:$B$170,0),MATCH("Zone "&amp;'Rate Load ExpressWW Territory'!J550,'Express Worldwide Territory'!$C$13:$S$13,0))*1</f>
        <v>45.73</v>
      </c>
      <c r="N550" t="s">
        <v>162</v>
      </c>
      <c r="O550" t="s">
        <v>23</v>
      </c>
      <c r="P550" t="s">
        <v>18</v>
      </c>
      <c r="R550" t="str">
        <f t="shared" si="8"/>
        <v>('DHL','2024-01-01','2024-01-01','12546','Territory','US',NULL,'EXPRESS WW (NON-DOC)','Non-Document','D',6,7,45.73,'Flat LB','Avnet_2024',NULL),</v>
      </c>
    </row>
    <row r="551" spans="1:18" x14ac:dyDescent="0.3">
      <c r="A551" t="s">
        <v>15</v>
      </c>
      <c r="B551" t="s">
        <v>21</v>
      </c>
      <c r="C551" t="s">
        <v>21</v>
      </c>
      <c r="D551">
        <v>12546</v>
      </c>
      <c r="E551" t="s">
        <v>531</v>
      </c>
      <c r="F551" t="s">
        <v>17</v>
      </c>
      <c r="G551" t="s">
        <v>18</v>
      </c>
      <c r="H551" t="s">
        <v>525</v>
      </c>
      <c r="I551" t="s">
        <v>19</v>
      </c>
      <c r="J551" t="s">
        <v>165</v>
      </c>
      <c r="K551">
        <v>7</v>
      </c>
      <c r="L551">
        <v>8</v>
      </c>
      <c r="M551">
        <f>INDEX('Express Worldwide Territory'!$C$14:$S$170,MATCH('Rate Load ExpressWW Territory'!L551,'Express Worldwide Territory'!$B$14:$B$170,0),MATCH("Zone "&amp;'Rate Load ExpressWW Territory'!J551,'Express Worldwide Territory'!$C$13:$S$13,0))*1</f>
        <v>51.64</v>
      </c>
      <c r="N551" t="s">
        <v>162</v>
      </c>
      <c r="O551" t="s">
        <v>23</v>
      </c>
      <c r="P551" t="s">
        <v>18</v>
      </c>
      <c r="R551" t="str">
        <f t="shared" si="8"/>
        <v>('DHL','2024-01-01','2024-01-01','12546','Territory','US',NULL,'EXPRESS WW (NON-DOC)','Non-Document','D',7,8,51.64,'Flat LB','Avnet_2024',NULL),</v>
      </c>
    </row>
    <row r="552" spans="1:18" x14ac:dyDescent="0.3">
      <c r="A552" t="s">
        <v>15</v>
      </c>
      <c r="B552" t="s">
        <v>21</v>
      </c>
      <c r="C552" t="s">
        <v>21</v>
      </c>
      <c r="D552">
        <v>12546</v>
      </c>
      <c r="E552" t="s">
        <v>531</v>
      </c>
      <c r="F552" t="s">
        <v>17</v>
      </c>
      <c r="G552" t="s">
        <v>18</v>
      </c>
      <c r="H552" t="s">
        <v>525</v>
      </c>
      <c r="I552" t="s">
        <v>19</v>
      </c>
      <c r="J552" t="s">
        <v>165</v>
      </c>
      <c r="K552">
        <v>8</v>
      </c>
      <c r="L552">
        <v>9</v>
      </c>
      <c r="M552">
        <f>INDEX('Express Worldwide Territory'!$C$14:$S$170,MATCH('Rate Load ExpressWW Territory'!L552,'Express Worldwide Territory'!$B$14:$B$170,0),MATCH("Zone "&amp;'Rate Load ExpressWW Territory'!J552,'Express Worldwide Territory'!$C$13:$S$13,0))*1</f>
        <v>57.57</v>
      </c>
      <c r="N552" t="s">
        <v>162</v>
      </c>
      <c r="O552" t="s">
        <v>23</v>
      </c>
      <c r="P552" t="s">
        <v>18</v>
      </c>
      <c r="R552" t="str">
        <f t="shared" si="8"/>
        <v>('DHL','2024-01-01','2024-01-01','12546','Territory','US',NULL,'EXPRESS WW (NON-DOC)','Non-Document','D',8,9,57.57,'Flat LB','Avnet_2024',NULL),</v>
      </c>
    </row>
    <row r="553" spans="1:18" x14ac:dyDescent="0.3">
      <c r="A553" t="s">
        <v>15</v>
      </c>
      <c r="B553" t="s">
        <v>21</v>
      </c>
      <c r="C553" t="s">
        <v>21</v>
      </c>
      <c r="D553">
        <v>12546</v>
      </c>
      <c r="E553" t="s">
        <v>531</v>
      </c>
      <c r="F553" t="s">
        <v>17</v>
      </c>
      <c r="G553" t="s">
        <v>18</v>
      </c>
      <c r="H553" t="s">
        <v>525</v>
      </c>
      <c r="I553" t="s">
        <v>19</v>
      </c>
      <c r="J553" t="s">
        <v>165</v>
      </c>
      <c r="K553">
        <v>9</v>
      </c>
      <c r="L553">
        <v>10</v>
      </c>
      <c r="M553">
        <f>INDEX('Express Worldwide Territory'!$C$14:$S$170,MATCH('Rate Load ExpressWW Territory'!L553,'Express Worldwide Territory'!$B$14:$B$170,0),MATCH("Zone "&amp;'Rate Load ExpressWW Territory'!J553,'Express Worldwide Territory'!$C$13:$S$13,0))*1</f>
        <v>63.54</v>
      </c>
      <c r="N553" t="s">
        <v>162</v>
      </c>
      <c r="O553" t="s">
        <v>23</v>
      </c>
      <c r="P553" t="s">
        <v>18</v>
      </c>
      <c r="R553" t="str">
        <f t="shared" si="8"/>
        <v>('DHL','2024-01-01','2024-01-01','12546','Territory','US',NULL,'EXPRESS WW (NON-DOC)','Non-Document','D',9,10,63.54,'Flat LB','Avnet_2024',NULL),</v>
      </c>
    </row>
    <row r="554" spans="1:18" x14ac:dyDescent="0.3">
      <c r="A554" t="s">
        <v>15</v>
      </c>
      <c r="B554" t="s">
        <v>21</v>
      </c>
      <c r="C554" t="s">
        <v>21</v>
      </c>
      <c r="D554">
        <v>12546</v>
      </c>
      <c r="E554" t="s">
        <v>531</v>
      </c>
      <c r="F554" t="s">
        <v>17</v>
      </c>
      <c r="G554" t="s">
        <v>18</v>
      </c>
      <c r="H554" t="s">
        <v>525</v>
      </c>
      <c r="I554" t="s">
        <v>19</v>
      </c>
      <c r="J554" t="s">
        <v>165</v>
      </c>
      <c r="K554">
        <v>10</v>
      </c>
      <c r="L554">
        <v>11</v>
      </c>
      <c r="M554">
        <f>INDEX('Express Worldwide Territory'!$C$14:$S$170,MATCH('Rate Load ExpressWW Territory'!L554,'Express Worldwide Territory'!$B$14:$B$170,0),MATCH("Zone "&amp;'Rate Load ExpressWW Territory'!J554,'Express Worldwide Territory'!$C$13:$S$13,0))*1</f>
        <v>68.260000000000005</v>
      </c>
      <c r="N554" t="s">
        <v>162</v>
      </c>
      <c r="O554" t="s">
        <v>23</v>
      </c>
      <c r="P554" t="s">
        <v>18</v>
      </c>
      <c r="R554" t="str">
        <f t="shared" si="8"/>
        <v>('DHL','2024-01-01','2024-01-01','12546','Territory','US',NULL,'EXPRESS WW (NON-DOC)','Non-Document','D',10,11,68.26,'Flat LB','Avnet_2024',NULL),</v>
      </c>
    </row>
    <row r="555" spans="1:18" x14ac:dyDescent="0.3">
      <c r="A555" t="s">
        <v>15</v>
      </c>
      <c r="B555" t="s">
        <v>21</v>
      </c>
      <c r="C555" t="s">
        <v>21</v>
      </c>
      <c r="D555">
        <v>12546</v>
      </c>
      <c r="E555" t="s">
        <v>531</v>
      </c>
      <c r="F555" t="s">
        <v>17</v>
      </c>
      <c r="G555" t="s">
        <v>18</v>
      </c>
      <c r="H555" t="s">
        <v>525</v>
      </c>
      <c r="I555" t="s">
        <v>19</v>
      </c>
      <c r="J555" t="s">
        <v>165</v>
      </c>
      <c r="K555">
        <v>11</v>
      </c>
      <c r="L555">
        <v>12</v>
      </c>
      <c r="M555">
        <f>INDEX('Express Worldwide Territory'!$C$14:$S$170,MATCH('Rate Load ExpressWW Territory'!L555,'Express Worldwide Territory'!$B$14:$B$170,0),MATCH("Zone "&amp;'Rate Load ExpressWW Territory'!J555,'Express Worldwide Territory'!$C$13:$S$13,0))*1</f>
        <v>72.98</v>
      </c>
      <c r="N555" t="s">
        <v>162</v>
      </c>
      <c r="O555" t="s">
        <v>23</v>
      </c>
      <c r="P555" t="s">
        <v>18</v>
      </c>
      <c r="R555" t="str">
        <f t="shared" si="8"/>
        <v>('DHL','2024-01-01','2024-01-01','12546','Territory','US',NULL,'EXPRESS WW (NON-DOC)','Non-Document','D',11,12,72.98,'Flat LB','Avnet_2024',NULL),</v>
      </c>
    </row>
    <row r="556" spans="1:18" x14ac:dyDescent="0.3">
      <c r="A556" t="s">
        <v>15</v>
      </c>
      <c r="B556" t="s">
        <v>21</v>
      </c>
      <c r="C556" t="s">
        <v>21</v>
      </c>
      <c r="D556">
        <v>12546</v>
      </c>
      <c r="E556" t="s">
        <v>531</v>
      </c>
      <c r="F556" t="s">
        <v>17</v>
      </c>
      <c r="G556" t="s">
        <v>18</v>
      </c>
      <c r="H556" t="s">
        <v>525</v>
      </c>
      <c r="I556" t="s">
        <v>19</v>
      </c>
      <c r="J556" t="s">
        <v>165</v>
      </c>
      <c r="K556">
        <v>12</v>
      </c>
      <c r="L556">
        <v>13</v>
      </c>
      <c r="M556">
        <f>INDEX('Express Worldwide Territory'!$C$14:$S$170,MATCH('Rate Load ExpressWW Territory'!L556,'Express Worldwide Territory'!$B$14:$B$170,0),MATCH("Zone "&amp;'Rate Load ExpressWW Territory'!J556,'Express Worldwide Territory'!$C$13:$S$13,0))*1</f>
        <v>77.7</v>
      </c>
      <c r="N556" t="s">
        <v>162</v>
      </c>
      <c r="O556" t="s">
        <v>23</v>
      </c>
      <c r="P556" t="s">
        <v>18</v>
      </c>
      <c r="R556" t="str">
        <f t="shared" si="8"/>
        <v>('DHL','2024-01-01','2024-01-01','12546','Territory','US',NULL,'EXPRESS WW (NON-DOC)','Non-Document','D',12,13,77.7,'Flat LB','Avnet_2024',NULL),</v>
      </c>
    </row>
    <row r="557" spans="1:18" x14ac:dyDescent="0.3">
      <c r="A557" t="s">
        <v>15</v>
      </c>
      <c r="B557" t="s">
        <v>21</v>
      </c>
      <c r="C557" t="s">
        <v>21</v>
      </c>
      <c r="D557">
        <v>12546</v>
      </c>
      <c r="E557" t="s">
        <v>531</v>
      </c>
      <c r="F557" t="s">
        <v>17</v>
      </c>
      <c r="G557" t="s">
        <v>18</v>
      </c>
      <c r="H557" t="s">
        <v>525</v>
      </c>
      <c r="I557" t="s">
        <v>19</v>
      </c>
      <c r="J557" t="s">
        <v>165</v>
      </c>
      <c r="K557">
        <v>13</v>
      </c>
      <c r="L557">
        <v>14</v>
      </c>
      <c r="M557">
        <f>INDEX('Express Worldwide Territory'!$C$14:$S$170,MATCH('Rate Load ExpressWW Territory'!L557,'Express Worldwide Territory'!$B$14:$B$170,0),MATCH("Zone "&amp;'Rate Load ExpressWW Territory'!J557,'Express Worldwide Territory'!$C$13:$S$13,0))*1</f>
        <v>82.42</v>
      </c>
      <c r="N557" t="s">
        <v>162</v>
      </c>
      <c r="O557" t="s">
        <v>23</v>
      </c>
      <c r="P557" t="s">
        <v>18</v>
      </c>
      <c r="R557" t="str">
        <f t="shared" si="8"/>
        <v>('DHL','2024-01-01','2024-01-01','12546','Territory','US',NULL,'EXPRESS WW (NON-DOC)','Non-Document','D',13,14,82.42,'Flat LB','Avnet_2024',NULL),</v>
      </c>
    </row>
    <row r="558" spans="1:18" x14ac:dyDescent="0.3">
      <c r="A558" t="s">
        <v>15</v>
      </c>
      <c r="B558" t="s">
        <v>21</v>
      </c>
      <c r="C558" t="s">
        <v>21</v>
      </c>
      <c r="D558">
        <v>12546</v>
      </c>
      <c r="E558" t="s">
        <v>531</v>
      </c>
      <c r="F558" t="s">
        <v>17</v>
      </c>
      <c r="G558" t="s">
        <v>18</v>
      </c>
      <c r="H558" t="s">
        <v>525</v>
      </c>
      <c r="I558" t="s">
        <v>19</v>
      </c>
      <c r="J558" t="s">
        <v>165</v>
      </c>
      <c r="K558">
        <v>14</v>
      </c>
      <c r="L558">
        <v>15</v>
      </c>
      <c r="M558">
        <f>INDEX('Express Worldwide Territory'!$C$14:$S$170,MATCH('Rate Load ExpressWW Territory'!L558,'Express Worldwide Territory'!$B$14:$B$170,0),MATCH("Zone "&amp;'Rate Load ExpressWW Territory'!J558,'Express Worldwide Territory'!$C$13:$S$13,0))*1</f>
        <v>87.14</v>
      </c>
      <c r="N558" t="s">
        <v>162</v>
      </c>
      <c r="O558" t="s">
        <v>23</v>
      </c>
      <c r="P558" t="s">
        <v>18</v>
      </c>
      <c r="R558" t="str">
        <f t="shared" si="8"/>
        <v>('DHL','2024-01-01','2024-01-01','12546','Territory','US',NULL,'EXPRESS WW (NON-DOC)','Non-Document','D',14,15,87.14,'Flat LB','Avnet_2024',NULL),</v>
      </c>
    </row>
    <row r="559" spans="1:18" x14ac:dyDescent="0.3">
      <c r="A559" t="s">
        <v>15</v>
      </c>
      <c r="B559" t="s">
        <v>21</v>
      </c>
      <c r="C559" t="s">
        <v>21</v>
      </c>
      <c r="D559">
        <v>12546</v>
      </c>
      <c r="E559" t="s">
        <v>531</v>
      </c>
      <c r="F559" t="s">
        <v>17</v>
      </c>
      <c r="G559" t="s">
        <v>18</v>
      </c>
      <c r="H559" t="s">
        <v>525</v>
      </c>
      <c r="I559" t="s">
        <v>19</v>
      </c>
      <c r="J559" t="s">
        <v>165</v>
      </c>
      <c r="K559">
        <v>15</v>
      </c>
      <c r="L559">
        <v>16</v>
      </c>
      <c r="M559">
        <f>INDEX('Express Worldwide Territory'!$C$14:$S$170,MATCH('Rate Load ExpressWW Territory'!L559,'Express Worldwide Territory'!$B$14:$B$170,0),MATCH("Zone "&amp;'Rate Load ExpressWW Territory'!J559,'Express Worldwide Territory'!$C$13:$S$13,0))*1</f>
        <v>91.86</v>
      </c>
      <c r="N559" t="s">
        <v>162</v>
      </c>
      <c r="O559" t="s">
        <v>23</v>
      </c>
      <c r="P559" t="s">
        <v>18</v>
      </c>
      <c r="R559" t="str">
        <f t="shared" si="8"/>
        <v>('DHL','2024-01-01','2024-01-01','12546','Territory','US',NULL,'EXPRESS WW (NON-DOC)','Non-Document','D',15,16,91.86,'Flat LB','Avnet_2024',NULL),</v>
      </c>
    </row>
    <row r="560" spans="1:18" x14ac:dyDescent="0.3">
      <c r="A560" t="s">
        <v>15</v>
      </c>
      <c r="B560" t="s">
        <v>21</v>
      </c>
      <c r="C560" t="s">
        <v>21</v>
      </c>
      <c r="D560">
        <v>12546</v>
      </c>
      <c r="E560" t="s">
        <v>531</v>
      </c>
      <c r="F560" t="s">
        <v>17</v>
      </c>
      <c r="G560" t="s">
        <v>18</v>
      </c>
      <c r="H560" t="s">
        <v>525</v>
      </c>
      <c r="I560" t="s">
        <v>19</v>
      </c>
      <c r="J560" t="s">
        <v>165</v>
      </c>
      <c r="K560">
        <v>16</v>
      </c>
      <c r="L560">
        <v>17</v>
      </c>
      <c r="M560">
        <f>INDEX('Express Worldwide Territory'!$C$14:$S$170,MATCH('Rate Load ExpressWW Territory'!L560,'Express Worldwide Territory'!$B$14:$B$170,0),MATCH("Zone "&amp;'Rate Load ExpressWW Territory'!J560,'Express Worldwide Territory'!$C$13:$S$13,0))*1</f>
        <v>96.58</v>
      </c>
      <c r="N560" t="s">
        <v>162</v>
      </c>
      <c r="O560" t="s">
        <v>23</v>
      </c>
      <c r="P560" t="s">
        <v>18</v>
      </c>
      <c r="R560" t="str">
        <f t="shared" si="8"/>
        <v>('DHL','2024-01-01','2024-01-01','12546','Territory','US',NULL,'EXPRESS WW (NON-DOC)','Non-Document','D',16,17,96.58,'Flat LB','Avnet_2024',NULL),</v>
      </c>
    </row>
    <row r="561" spans="1:18" x14ac:dyDescent="0.3">
      <c r="A561" t="s">
        <v>15</v>
      </c>
      <c r="B561" t="s">
        <v>21</v>
      </c>
      <c r="C561" t="s">
        <v>21</v>
      </c>
      <c r="D561">
        <v>12546</v>
      </c>
      <c r="E561" t="s">
        <v>531</v>
      </c>
      <c r="F561" t="s">
        <v>17</v>
      </c>
      <c r="G561" t="s">
        <v>18</v>
      </c>
      <c r="H561" t="s">
        <v>525</v>
      </c>
      <c r="I561" t="s">
        <v>19</v>
      </c>
      <c r="J561" t="s">
        <v>165</v>
      </c>
      <c r="K561">
        <v>17</v>
      </c>
      <c r="L561">
        <v>18</v>
      </c>
      <c r="M561">
        <f>INDEX('Express Worldwide Territory'!$C$14:$S$170,MATCH('Rate Load ExpressWW Territory'!L561,'Express Worldwide Territory'!$B$14:$B$170,0),MATCH("Zone "&amp;'Rate Load ExpressWW Territory'!J561,'Express Worldwide Territory'!$C$13:$S$13,0))*1</f>
        <v>101.3</v>
      </c>
      <c r="N561" t="s">
        <v>162</v>
      </c>
      <c r="O561" t="s">
        <v>23</v>
      </c>
      <c r="P561" t="s">
        <v>18</v>
      </c>
      <c r="R561" t="str">
        <f t="shared" si="8"/>
        <v>('DHL','2024-01-01','2024-01-01','12546','Territory','US',NULL,'EXPRESS WW (NON-DOC)','Non-Document','D',17,18,101.3,'Flat LB','Avnet_2024',NULL),</v>
      </c>
    </row>
    <row r="562" spans="1:18" x14ac:dyDescent="0.3">
      <c r="A562" t="s">
        <v>15</v>
      </c>
      <c r="B562" t="s">
        <v>21</v>
      </c>
      <c r="C562" t="s">
        <v>21</v>
      </c>
      <c r="D562">
        <v>12546</v>
      </c>
      <c r="E562" t="s">
        <v>531</v>
      </c>
      <c r="F562" t="s">
        <v>17</v>
      </c>
      <c r="G562" t="s">
        <v>18</v>
      </c>
      <c r="H562" t="s">
        <v>525</v>
      </c>
      <c r="I562" t="s">
        <v>19</v>
      </c>
      <c r="J562" t="s">
        <v>165</v>
      </c>
      <c r="K562">
        <v>18</v>
      </c>
      <c r="L562">
        <v>19</v>
      </c>
      <c r="M562">
        <f>INDEX('Express Worldwide Territory'!$C$14:$S$170,MATCH('Rate Load ExpressWW Territory'!L562,'Express Worldwide Territory'!$B$14:$B$170,0),MATCH("Zone "&amp;'Rate Load ExpressWW Territory'!J562,'Express Worldwide Territory'!$C$13:$S$13,0))*1</f>
        <v>106.02</v>
      </c>
      <c r="N562" t="s">
        <v>162</v>
      </c>
      <c r="O562" t="s">
        <v>23</v>
      </c>
      <c r="P562" t="s">
        <v>18</v>
      </c>
      <c r="R562" t="str">
        <f t="shared" si="8"/>
        <v>('DHL','2024-01-01','2024-01-01','12546','Territory','US',NULL,'EXPRESS WW (NON-DOC)','Non-Document','D',18,19,106.02,'Flat LB','Avnet_2024',NULL),</v>
      </c>
    </row>
    <row r="563" spans="1:18" x14ac:dyDescent="0.3">
      <c r="A563" t="s">
        <v>15</v>
      </c>
      <c r="B563" t="s">
        <v>21</v>
      </c>
      <c r="C563" t="s">
        <v>21</v>
      </c>
      <c r="D563">
        <v>12546</v>
      </c>
      <c r="E563" t="s">
        <v>531</v>
      </c>
      <c r="F563" t="s">
        <v>17</v>
      </c>
      <c r="G563" t="s">
        <v>18</v>
      </c>
      <c r="H563" t="s">
        <v>525</v>
      </c>
      <c r="I563" t="s">
        <v>19</v>
      </c>
      <c r="J563" t="s">
        <v>165</v>
      </c>
      <c r="K563">
        <v>19</v>
      </c>
      <c r="L563">
        <v>20</v>
      </c>
      <c r="M563">
        <f>INDEX('Express Worldwide Territory'!$C$14:$S$170,MATCH('Rate Load ExpressWW Territory'!L563,'Express Worldwide Territory'!$B$14:$B$170,0),MATCH("Zone "&amp;'Rate Load ExpressWW Territory'!J563,'Express Worldwide Territory'!$C$13:$S$13,0))*1</f>
        <v>110.74</v>
      </c>
      <c r="N563" t="s">
        <v>162</v>
      </c>
      <c r="O563" t="s">
        <v>23</v>
      </c>
      <c r="P563" t="s">
        <v>18</v>
      </c>
      <c r="R563" t="str">
        <f t="shared" si="8"/>
        <v>('DHL','2024-01-01','2024-01-01','12546','Territory','US',NULL,'EXPRESS WW (NON-DOC)','Non-Document','D',19,20,110.74,'Flat LB','Avnet_2024',NULL),</v>
      </c>
    </row>
    <row r="564" spans="1:18" x14ac:dyDescent="0.3">
      <c r="A564" t="s">
        <v>15</v>
      </c>
      <c r="B564" t="s">
        <v>21</v>
      </c>
      <c r="C564" t="s">
        <v>21</v>
      </c>
      <c r="D564">
        <v>12546</v>
      </c>
      <c r="E564" t="s">
        <v>531</v>
      </c>
      <c r="F564" t="s">
        <v>17</v>
      </c>
      <c r="G564" t="s">
        <v>18</v>
      </c>
      <c r="H564" t="s">
        <v>525</v>
      </c>
      <c r="I564" t="s">
        <v>19</v>
      </c>
      <c r="J564" t="s">
        <v>165</v>
      </c>
      <c r="K564">
        <v>20</v>
      </c>
      <c r="L564">
        <v>21</v>
      </c>
      <c r="M564">
        <f>INDEX('Express Worldwide Territory'!$C$14:$S$170,MATCH('Rate Load ExpressWW Territory'!L564,'Express Worldwide Territory'!$B$14:$B$170,0),MATCH("Zone "&amp;'Rate Load ExpressWW Territory'!J564,'Express Worldwide Territory'!$C$13:$S$13,0))*1</f>
        <v>113.85</v>
      </c>
      <c r="N564" t="s">
        <v>162</v>
      </c>
      <c r="O564" t="s">
        <v>23</v>
      </c>
      <c r="P564" t="s">
        <v>18</v>
      </c>
      <c r="R564" t="str">
        <f t="shared" si="8"/>
        <v>('DHL','2024-01-01','2024-01-01','12546','Territory','US',NULL,'EXPRESS WW (NON-DOC)','Non-Document','D',20,21,113.85,'Flat LB','Avnet_2024',NULL),</v>
      </c>
    </row>
    <row r="565" spans="1:18" x14ac:dyDescent="0.3">
      <c r="A565" t="s">
        <v>15</v>
      </c>
      <c r="B565" t="s">
        <v>21</v>
      </c>
      <c r="C565" t="s">
        <v>21</v>
      </c>
      <c r="D565">
        <v>12546</v>
      </c>
      <c r="E565" t="s">
        <v>531</v>
      </c>
      <c r="F565" t="s">
        <v>17</v>
      </c>
      <c r="G565" t="s">
        <v>18</v>
      </c>
      <c r="H565" t="s">
        <v>525</v>
      </c>
      <c r="I565" t="s">
        <v>19</v>
      </c>
      <c r="J565" t="s">
        <v>165</v>
      </c>
      <c r="K565">
        <v>21</v>
      </c>
      <c r="L565">
        <v>22</v>
      </c>
      <c r="M565">
        <f>INDEX('Express Worldwide Territory'!$C$14:$S$170,MATCH('Rate Load ExpressWW Territory'!L565,'Express Worldwide Territory'!$B$14:$B$170,0),MATCH("Zone "&amp;'Rate Load ExpressWW Territory'!J565,'Express Worldwide Territory'!$C$13:$S$13,0))*1</f>
        <v>116.96</v>
      </c>
      <c r="N565" t="s">
        <v>162</v>
      </c>
      <c r="O565" t="s">
        <v>23</v>
      </c>
      <c r="P565" t="s">
        <v>18</v>
      </c>
      <c r="R565" t="str">
        <f t="shared" si="8"/>
        <v>('DHL','2024-01-01','2024-01-01','12546','Territory','US',NULL,'EXPRESS WW (NON-DOC)','Non-Document','D',21,22,116.96,'Flat LB','Avnet_2024',NULL),</v>
      </c>
    </row>
    <row r="566" spans="1:18" x14ac:dyDescent="0.3">
      <c r="A566" t="s">
        <v>15</v>
      </c>
      <c r="B566" t="s">
        <v>21</v>
      </c>
      <c r="C566" t="s">
        <v>21</v>
      </c>
      <c r="D566">
        <v>12546</v>
      </c>
      <c r="E566" t="s">
        <v>531</v>
      </c>
      <c r="F566" t="s">
        <v>17</v>
      </c>
      <c r="G566" t="s">
        <v>18</v>
      </c>
      <c r="H566" t="s">
        <v>525</v>
      </c>
      <c r="I566" t="s">
        <v>19</v>
      </c>
      <c r="J566" t="s">
        <v>165</v>
      </c>
      <c r="K566">
        <v>22</v>
      </c>
      <c r="L566">
        <v>23</v>
      </c>
      <c r="M566">
        <f>INDEX('Express Worldwide Territory'!$C$14:$S$170,MATCH('Rate Load ExpressWW Territory'!L566,'Express Worldwide Territory'!$B$14:$B$170,0),MATCH("Zone "&amp;'Rate Load ExpressWW Territory'!J566,'Express Worldwide Territory'!$C$13:$S$13,0))*1</f>
        <v>120.07</v>
      </c>
      <c r="N566" t="s">
        <v>162</v>
      </c>
      <c r="O566" t="s">
        <v>23</v>
      </c>
      <c r="P566" t="s">
        <v>18</v>
      </c>
      <c r="R566" t="str">
        <f t="shared" si="8"/>
        <v>('DHL','2024-01-01','2024-01-01','12546','Territory','US',NULL,'EXPRESS WW (NON-DOC)','Non-Document','D',22,23,120.07,'Flat LB','Avnet_2024',NULL),</v>
      </c>
    </row>
    <row r="567" spans="1:18" x14ac:dyDescent="0.3">
      <c r="A567" t="s">
        <v>15</v>
      </c>
      <c r="B567" t="s">
        <v>21</v>
      </c>
      <c r="C567" t="s">
        <v>21</v>
      </c>
      <c r="D567">
        <v>12546</v>
      </c>
      <c r="E567" t="s">
        <v>531</v>
      </c>
      <c r="F567" t="s">
        <v>17</v>
      </c>
      <c r="G567" t="s">
        <v>18</v>
      </c>
      <c r="H567" t="s">
        <v>525</v>
      </c>
      <c r="I567" t="s">
        <v>19</v>
      </c>
      <c r="J567" t="s">
        <v>165</v>
      </c>
      <c r="K567">
        <v>23</v>
      </c>
      <c r="L567">
        <v>24</v>
      </c>
      <c r="M567">
        <f>INDEX('Express Worldwide Territory'!$C$14:$S$170,MATCH('Rate Load ExpressWW Territory'!L567,'Express Worldwide Territory'!$B$14:$B$170,0),MATCH("Zone "&amp;'Rate Load ExpressWW Territory'!J567,'Express Worldwide Territory'!$C$13:$S$13,0))*1</f>
        <v>123.18</v>
      </c>
      <c r="N567" t="s">
        <v>162</v>
      </c>
      <c r="O567" t="s">
        <v>23</v>
      </c>
      <c r="P567" t="s">
        <v>18</v>
      </c>
      <c r="R567" t="str">
        <f t="shared" si="8"/>
        <v>('DHL','2024-01-01','2024-01-01','12546','Territory','US',NULL,'EXPRESS WW (NON-DOC)','Non-Document','D',23,24,123.18,'Flat LB','Avnet_2024',NULL),</v>
      </c>
    </row>
    <row r="568" spans="1:18" x14ac:dyDescent="0.3">
      <c r="A568" t="s">
        <v>15</v>
      </c>
      <c r="B568" t="s">
        <v>21</v>
      </c>
      <c r="C568" t="s">
        <v>21</v>
      </c>
      <c r="D568">
        <v>12546</v>
      </c>
      <c r="E568" t="s">
        <v>531</v>
      </c>
      <c r="F568" t="s">
        <v>17</v>
      </c>
      <c r="G568" t="s">
        <v>18</v>
      </c>
      <c r="H568" t="s">
        <v>525</v>
      </c>
      <c r="I568" t="s">
        <v>19</v>
      </c>
      <c r="J568" t="s">
        <v>165</v>
      </c>
      <c r="K568">
        <v>24</v>
      </c>
      <c r="L568">
        <v>25</v>
      </c>
      <c r="M568">
        <f>INDEX('Express Worldwide Territory'!$C$14:$S$170,MATCH('Rate Load ExpressWW Territory'!L568,'Express Worldwide Territory'!$B$14:$B$170,0),MATCH("Zone "&amp;'Rate Load ExpressWW Territory'!J568,'Express Worldwide Territory'!$C$13:$S$13,0))*1</f>
        <v>126.29</v>
      </c>
      <c r="N568" t="s">
        <v>162</v>
      </c>
      <c r="O568" t="s">
        <v>23</v>
      </c>
      <c r="P568" t="s">
        <v>18</v>
      </c>
      <c r="R568" t="str">
        <f t="shared" si="8"/>
        <v>('DHL','2024-01-01','2024-01-01','12546','Territory','US',NULL,'EXPRESS WW (NON-DOC)','Non-Document','D',24,25,126.29,'Flat LB','Avnet_2024',NULL),</v>
      </c>
    </row>
    <row r="569" spans="1:18" x14ac:dyDescent="0.3">
      <c r="A569" t="s">
        <v>15</v>
      </c>
      <c r="B569" t="s">
        <v>21</v>
      </c>
      <c r="C569" t="s">
        <v>21</v>
      </c>
      <c r="D569">
        <v>12546</v>
      </c>
      <c r="E569" t="s">
        <v>531</v>
      </c>
      <c r="F569" t="s">
        <v>17</v>
      </c>
      <c r="G569" t="s">
        <v>18</v>
      </c>
      <c r="H569" t="s">
        <v>525</v>
      </c>
      <c r="I569" t="s">
        <v>19</v>
      </c>
      <c r="J569" t="s">
        <v>165</v>
      </c>
      <c r="K569">
        <v>25</v>
      </c>
      <c r="L569">
        <v>26</v>
      </c>
      <c r="M569">
        <f>INDEX('Express Worldwide Territory'!$C$14:$S$170,MATCH('Rate Load ExpressWW Territory'!L569,'Express Worldwide Territory'!$B$14:$B$170,0),MATCH("Zone "&amp;'Rate Load ExpressWW Territory'!J569,'Express Worldwide Territory'!$C$13:$S$13,0))*1</f>
        <v>129.4</v>
      </c>
      <c r="N569" t="s">
        <v>162</v>
      </c>
      <c r="O569" t="s">
        <v>23</v>
      </c>
      <c r="P569" t="s">
        <v>18</v>
      </c>
      <c r="R569" t="str">
        <f t="shared" si="8"/>
        <v>('DHL','2024-01-01','2024-01-01','12546','Territory','US',NULL,'EXPRESS WW (NON-DOC)','Non-Document','D',25,26,129.4,'Flat LB','Avnet_2024',NULL),</v>
      </c>
    </row>
    <row r="570" spans="1:18" x14ac:dyDescent="0.3">
      <c r="A570" t="s">
        <v>15</v>
      </c>
      <c r="B570" t="s">
        <v>21</v>
      </c>
      <c r="C570" t="s">
        <v>21</v>
      </c>
      <c r="D570">
        <v>12546</v>
      </c>
      <c r="E570" t="s">
        <v>531</v>
      </c>
      <c r="F570" t="s">
        <v>17</v>
      </c>
      <c r="G570" t="s">
        <v>18</v>
      </c>
      <c r="H570" t="s">
        <v>525</v>
      </c>
      <c r="I570" t="s">
        <v>19</v>
      </c>
      <c r="J570" t="s">
        <v>165</v>
      </c>
      <c r="K570">
        <v>26</v>
      </c>
      <c r="L570">
        <v>27</v>
      </c>
      <c r="M570">
        <f>INDEX('Express Worldwide Territory'!$C$14:$S$170,MATCH('Rate Load ExpressWW Territory'!L570,'Express Worldwide Territory'!$B$14:$B$170,0),MATCH("Zone "&amp;'Rate Load ExpressWW Territory'!J570,'Express Worldwide Territory'!$C$13:$S$13,0))*1</f>
        <v>132.51</v>
      </c>
      <c r="N570" t="s">
        <v>162</v>
      </c>
      <c r="O570" t="s">
        <v>23</v>
      </c>
      <c r="P570" t="s">
        <v>18</v>
      </c>
      <c r="R570" t="str">
        <f t="shared" si="8"/>
        <v>('DHL','2024-01-01','2024-01-01','12546','Territory','US',NULL,'EXPRESS WW (NON-DOC)','Non-Document','D',26,27,132.51,'Flat LB','Avnet_2024',NULL),</v>
      </c>
    </row>
    <row r="571" spans="1:18" x14ac:dyDescent="0.3">
      <c r="A571" t="s">
        <v>15</v>
      </c>
      <c r="B571" t="s">
        <v>21</v>
      </c>
      <c r="C571" t="s">
        <v>21</v>
      </c>
      <c r="D571">
        <v>12546</v>
      </c>
      <c r="E571" t="s">
        <v>531</v>
      </c>
      <c r="F571" t="s">
        <v>17</v>
      </c>
      <c r="G571" t="s">
        <v>18</v>
      </c>
      <c r="H571" t="s">
        <v>525</v>
      </c>
      <c r="I571" t="s">
        <v>19</v>
      </c>
      <c r="J571" t="s">
        <v>165</v>
      </c>
      <c r="K571">
        <v>27</v>
      </c>
      <c r="L571">
        <v>28</v>
      </c>
      <c r="M571">
        <f>INDEX('Express Worldwide Territory'!$C$14:$S$170,MATCH('Rate Load ExpressWW Territory'!L571,'Express Worldwide Territory'!$B$14:$B$170,0),MATCH("Zone "&amp;'Rate Load ExpressWW Territory'!J571,'Express Worldwide Territory'!$C$13:$S$13,0))*1</f>
        <v>135.62</v>
      </c>
      <c r="N571" t="s">
        <v>162</v>
      </c>
      <c r="O571" t="s">
        <v>23</v>
      </c>
      <c r="P571" t="s">
        <v>18</v>
      </c>
      <c r="R571" t="str">
        <f t="shared" si="8"/>
        <v>('DHL','2024-01-01','2024-01-01','12546','Territory','US',NULL,'EXPRESS WW (NON-DOC)','Non-Document','D',27,28,135.62,'Flat LB','Avnet_2024',NULL),</v>
      </c>
    </row>
    <row r="572" spans="1:18" x14ac:dyDescent="0.3">
      <c r="A572" t="s">
        <v>15</v>
      </c>
      <c r="B572" t="s">
        <v>21</v>
      </c>
      <c r="C572" t="s">
        <v>21</v>
      </c>
      <c r="D572">
        <v>12546</v>
      </c>
      <c r="E572" t="s">
        <v>531</v>
      </c>
      <c r="F572" t="s">
        <v>17</v>
      </c>
      <c r="G572" t="s">
        <v>18</v>
      </c>
      <c r="H572" t="s">
        <v>525</v>
      </c>
      <c r="I572" t="s">
        <v>19</v>
      </c>
      <c r="J572" t="s">
        <v>165</v>
      </c>
      <c r="K572">
        <v>28</v>
      </c>
      <c r="L572">
        <v>29</v>
      </c>
      <c r="M572">
        <f>INDEX('Express Worldwide Territory'!$C$14:$S$170,MATCH('Rate Load ExpressWW Territory'!L572,'Express Worldwide Territory'!$B$14:$B$170,0),MATCH("Zone "&amp;'Rate Load ExpressWW Territory'!J572,'Express Worldwide Territory'!$C$13:$S$13,0))*1</f>
        <v>138.72999999999999</v>
      </c>
      <c r="N572" t="s">
        <v>162</v>
      </c>
      <c r="O572" t="s">
        <v>23</v>
      </c>
      <c r="P572" t="s">
        <v>18</v>
      </c>
      <c r="R572" t="str">
        <f t="shared" si="8"/>
        <v>('DHL','2024-01-01','2024-01-01','12546','Territory','US',NULL,'EXPRESS WW (NON-DOC)','Non-Document','D',28,29,138.73,'Flat LB','Avnet_2024',NULL),</v>
      </c>
    </row>
    <row r="573" spans="1:18" x14ac:dyDescent="0.3">
      <c r="A573" t="s">
        <v>15</v>
      </c>
      <c r="B573" t="s">
        <v>21</v>
      </c>
      <c r="C573" t="s">
        <v>21</v>
      </c>
      <c r="D573">
        <v>12546</v>
      </c>
      <c r="E573" t="s">
        <v>531</v>
      </c>
      <c r="F573" t="s">
        <v>17</v>
      </c>
      <c r="G573" t="s">
        <v>18</v>
      </c>
      <c r="H573" t="s">
        <v>525</v>
      </c>
      <c r="I573" t="s">
        <v>19</v>
      </c>
      <c r="J573" t="s">
        <v>165</v>
      </c>
      <c r="K573">
        <v>29</v>
      </c>
      <c r="L573">
        <v>30</v>
      </c>
      <c r="M573">
        <f>INDEX('Express Worldwide Territory'!$C$14:$S$170,MATCH('Rate Load ExpressWW Territory'!L573,'Express Worldwide Territory'!$B$14:$B$170,0),MATCH("Zone "&amp;'Rate Load ExpressWW Territory'!J573,'Express Worldwide Territory'!$C$13:$S$13,0))*1</f>
        <v>141.84</v>
      </c>
      <c r="N573" t="s">
        <v>162</v>
      </c>
      <c r="O573" t="s">
        <v>23</v>
      </c>
      <c r="P573" t="s">
        <v>18</v>
      </c>
      <c r="R573" t="str">
        <f t="shared" si="8"/>
        <v>('DHL','2024-01-01','2024-01-01','12546','Territory','US',NULL,'EXPRESS WW (NON-DOC)','Non-Document','D',29,30,141.84,'Flat LB','Avnet_2024',NULL),</v>
      </c>
    </row>
    <row r="574" spans="1:18" x14ac:dyDescent="0.3">
      <c r="A574" t="s">
        <v>15</v>
      </c>
      <c r="B574" t="s">
        <v>21</v>
      </c>
      <c r="C574" t="s">
        <v>21</v>
      </c>
      <c r="D574">
        <v>12546</v>
      </c>
      <c r="E574" t="s">
        <v>531</v>
      </c>
      <c r="F574" t="s">
        <v>17</v>
      </c>
      <c r="G574" t="s">
        <v>18</v>
      </c>
      <c r="H574" t="s">
        <v>525</v>
      </c>
      <c r="I574" t="s">
        <v>19</v>
      </c>
      <c r="J574" t="s">
        <v>165</v>
      </c>
      <c r="K574">
        <v>30</v>
      </c>
      <c r="L574">
        <v>31</v>
      </c>
      <c r="M574">
        <f>INDEX('Express Worldwide Territory'!$C$14:$S$170,MATCH('Rate Load ExpressWW Territory'!L574,'Express Worldwide Territory'!$B$14:$B$170,0),MATCH("Zone "&amp;'Rate Load ExpressWW Territory'!J574,'Express Worldwide Territory'!$C$13:$S$13,0))*1</f>
        <v>144.94999999999999</v>
      </c>
      <c r="N574" t="s">
        <v>162</v>
      </c>
      <c r="O574" t="s">
        <v>23</v>
      </c>
      <c r="P574" t="s">
        <v>18</v>
      </c>
      <c r="R574" t="str">
        <f t="shared" si="8"/>
        <v>('DHL','2024-01-01','2024-01-01','12546','Territory','US',NULL,'EXPRESS WW (NON-DOC)','Non-Document','D',30,31,144.95,'Flat LB','Avnet_2024',NULL),</v>
      </c>
    </row>
    <row r="575" spans="1:18" x14ac:dyDescent="0.3">
      <c r="A575" t="s">
        <v>15</v>
      </c>
      <c r="B575" t="s">
        <v>21</v>
      </c>
      <c r="C575" t="s">
        <v>21</v>
      </c>
      <c r="D575">
        <v>12546</v>
      </c>
      <c r="E575" t="s">
        <v>531</v>
      </c>
      <c r="F575" t="s">
        <v>17</v>
      </c>
      <c r="G575" t="s">
        <v>18</v>
      </c>
      <c r="H575" t="s">
        <v>525</v>
      </c>
      <c r="I575" t="s">
        <v>19</v>
      </c>
      <c r="J575" t="s">
        <v>165</v>
      </c>
      <c r="K575">
        <v>31</v>
      </c>
      <c r="L575">
        <v>32</v>
      </c>
      <c r="M575">
        <f>INDEX('Express Worldwide Territory'!$C$14:$S$170,MATCH('Rate Load ExpressWW Territory'!L575,'Express Worldwide Territory'!$B$14:$B$170,0),MATCH("Zone "&amp;'Rate Load ExpressWW Territory'!J575,'Express Worldwide Territory'!$C$13:$S$13,0))*1</f>
        <v>148.06</v>
      </c>
      <c r="N575" t="s">
        <v>162</v>
      </c>
      <c r="O575" t="s">
        <v>23</v>
      </c>
      <c r="P575" t="s">
        <v>18</v>
      </c>
      <c r="R575" t="str">
        <f t="shared" si="8"/>
        <v>('DHL','2024-01-01','2024-01-01','12546','Territory','US',NULL,'EXPRESS WW (NON-DOC)','Non-Document','D',31,32,148.06,'Flat LB','Avnet_2024',NULL),</v>
      </c>
    </row>
    <row r="576" spans="1:18" x14ac:dyDescent="0.3">
      <c r="A576" t="s">
        <v>15</v>
      </c>
      <c r="B576" t="s">
        <v>21</v>
      </c>
      <c r="C576" t="s">
        <v>21</v>
      </c>
      <c r="D576">
        <v>12546</v>
      </c>
      <c r="E576" t="s">
        <v>531</v>
      </c>
      <c r="F576" t="s">
        <v>17</v>
      </c>
      <c r="G576" t="s">
        <v>18</v>
      </c>
      <c r="H576" t="s">
        <v>525</v>
      </c>
      <c r="I576" t="s">
        <v>19</v>
      </c>
      <c r="J576" t="s">
        <v>165</v>
      </c>
      <c r="K576">
        <v>32</v>
      </c>
      <c r="L576">
        <v>33</v>
      </c>
      <c r="M576">
        <f>INDEX('Express Worldwide Territory'!$C$14:$S$170,MATCH('Rate Load ExpressWW Territory'!L576,'Express Worldwide Territory'!$B$14:$B$170,0),MATCH("Zone "&amp;'Rate Load ExpressWW Territory'!J576,'Express Worldwide Territory'!$C$13:$S$13,0))*1</f>
        <v>151.16999999999999</v>
      </c>
      <c r="N576" t="s">
        <v>162</v>
      </c>
      <c r="O576" t="s">
        <v>23</v>
      </c>
      <c r="P576" t="s">
        <v>18</v>
      </c>
      <c r="R576" t="str">
        <f t="shared" si="8"/>
        <v>('DHL','2024-01-01','2024-01-01','12546','Territory','US',NULL,'EXPRESS WW (NON-DOC)','Non-Document','D',32,33,151.17,'Flat LB','Avnet_2024',NULL),</v>
      </c>
    </row>
    <row r="577" spans="1:18" x14ac:dyDescent="0.3">
      <c r="A577" t="s">
        <v>15</v>
      </c>
      <c r="B577" t="s">
        <v>21</v>
      </c>
      <c r="C577" t="s">
        <v>21</v>
      </c>
      <c r="D577">
        <v>12546</v>
      </c>
      <c r="E577" t="s">
        <v>531</v>
      </c>
      <c r="F577" t="s">
        <v>17</v>
      </c>
      <c r="G577" t="s">
        <v>18</v>
      </c>
      <c r="H577" t="s">
        <v>525</v>
      </c>
      <c r="I577" t="s">
        <v>19</v>
      </c>
      <c r="J577" t="s">
        <v>165</v>
      </c>
      <c r="K577">
        <v>33</v>
      </c>
      <c r="L577">
        <v>34</v>
      </c>
      <c r="M577">
        <f>INDEX('Express Worldwide Territory'!$C$14:$S$170,MATCH('Rate Load ExpressWW Territory'!L577,'Express Worldwide Territory'!$B$14:$B$170,0),MATCH("Zone "&amp;'Rate Load ExpressWW Territory'!J577,'Express Worldwide Territory'!$C$13:$S$13,0))*1</f>
        <v>154.28</v>
      </c>
      <c r="N577" t="s">
        <v>162</v>
      </c>
      <c r="O577" t="s">
        <v>23</v>
      </c>
      <c r="P577" t="s">
        <v>18</v>
      </c>
      <c r="R577" t="str">
        <f t="shared" si="8"/>
        <v>('DHL','2024-01-01','2024-01-01','12546','Territory','US',NULL,'EXPRESS WW (NON-DOC)','Non-Document','D',33,34,154.28,'Flat LB','Avnet_2024',NULL),</v>
      </c>
    </row>
    <row r="578" spans="1:18" x14ac:dyDescent="0.3">
      <c r="A578" t="s">
        <v>15</v>
      </c>
      <c r="B578" t="s">
        <v>21</v>
      </c>
      <c r="C578" t="s">
        <v>21</v>
      </c>
      <c r="D578">
        <v>12546</v>
      </c>
      <c r="E578" t="s">
        <v>531</v>
      </c>
      <c r="F578" t="s">
        <v>17</v>
      </c>
      <c r="G578" t="s">
        <v>18</v>
      </c>
      <c r="H578" t="s">
        <v>525</v>
      </c>
      <c r="I578" t="s">
        <v>19</v>
      </c>
      <c r="J578" t="s">
        <v>165</v>
      </c>
      <c r="K578">
        <v>34</v>
      </c>
      <c r="L578">
        <v>35</v>
      </c>
      <c r="M578">
        <f>INDEX('Express Worldwide Territory'!$C$14:$S$170,MATCH('Rate Load ExpressWW Territory'!L578,'Express Worldwide Territory'!$B$14:$B$170,0),MATCH("Zone "&amp;'Rate Load ExpressWW Territory'!J578,'Express Worldwide Territory'!$C$13:$S$13,0))*1</f>
        <v>157.38999999999999</v>
      </c>
      <c r="N578" t="s">
        <v>162</v>
      </c>
      <c r="O578" t="s">
        <v>23</v>
      </c>
      <c r="P578" t="s">
        <v>18</v>
      </c>
      <c r="R578" t="str">
        <f t="shared" si="8"/>
        <v>('DHL','2024-01-01','2024-01-01','12546','Territory','US',NULL,'EXPRESS WW (NON-DOC)','Non-Document','D',34,35,157.39,'Flat LB','Avnet_2024',NULL),</v>
      </c>
    </row>
    <row r="579" spans="1:18" x14ac:dyDescent="0.3">
      <c r="A579" t="s">
        <v>15</v>
      </c>
      <c r="B579" t="s">
        <v>21</v>
      </c>
      <c r="C579" t="s">
        <v>21</v>
      </c>
      <c r="D579">
        <v>12546</v>
      </c>
      <c r="E579" t="s">
        <v>531</v>
      </c>
      <c r="F579" t="s">
        <v>17</v>
      </c>
      <c r="G579" t="s">
        <v>18</v>
      </c>
      <c r="H579" t="s">
        <v>525</v>
      </c>
      <c r="I579" t="s">
        <v>19</v>
      </c>
      <c r="J579" t="s">
        <v>165</v>
      </c>
      <c r="K579">
        <v>35</v>
      </c>
      <c r="L579">
        <v>36</v>
      </c>
      <c r="M579">
        <f>INDEX('Express Worldwide Territory'!$C$14:$S$170,MATCH('Rate Load ExpressWW Territory'!L579,'Express Worldwide Territory'!$B$14:$B$170,0),MATCH("Zone "&amp;'Rate Load ExpressWW Territory'!J579,'Express Worldwide Territory'!$C$13:$S$13,0))*1</f>
        <v>160.5</v>
      </c>
      <c r="N579" t="s">
        <v>162</v>
      </c>
      <c r="O579" t="s">
        <v>23</v>
      </c>
      <c r="P579" t="s">
        <v>18</v>
      </c>
      <c r="R579" t="str">
        <f t="shared" ref="R579:R642" si="9">SUBSTITUTE(IF(OR(ROW(A579)=2,MOD(ROW(A579),1000)=0),"insert into tnl_rating.dbo.dhl_express_rate_master values 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,",IF(OR(A580="",MOD(ROW(A580),1000)=0),"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","('DHL','"&amp;B579&amp;"','"&amp;C579&amp;"','"&amp;D579&amp;"','"&amp;E579&amp;"','"&amp;F579&amp;"','"&amp;G579&amp;"','"&amp;H579&amp;"','"&amp;I579&amp;"','"&amp;J579&amp;"',"&amp;K579&amp;","&amp;L579&amp;","&amp;M579&amp;",'"&amp;N579&amp;"','"&amp;O579&amp;"',"&amp;P579&amp;"),")),"'NULL'","NULL")</f>
        <v>('DHL','2024-01-01','2024-01-01','12546','Territory','US',NULL,'EXPRESS WW (NON-DOC)','Non-Document','D',35,36,160.5,'Flat LB','Avnet_2024',NULL),</v>
      </c>
    </row>
    <row r="580" spans="1:18" x14ac:dyDescent="0.3">
      <c r="A580" t="s">
        <v>15</v>
      </c>
      <c r="B580" t="s">
        <v>21</v>
      </c>
      <c r="C580" t="s">
        <v>21</v>
      </c>
      <c r="D580">
        <v>12546</v>
      </c>
      <c r="E580" t="s">
        <v>531</v>
      </c>
      <c r="F580" t="s">
        <v>17</v>
      </c>
      <c r="G580" t="s">
        <v>18</v>
      </c>
      <c r="H580" t="s">
        <v>525</v>
      </c>
      <c r="I580" t="s">
        <v>19</v>
      </c>
      <c r="J580" t="s">
        <v>165</v>
      </c>
      <c r="K580">
        <v>36</v>
      </c>
      <c r="L580">
        <v>37</v>
      </c>
      <c r="M580">
        <f>INDEX('Express Worldwide Territory'!$C$14:$S$170,MATCH('Rate Load ExpressWW Territory'!L580,'Express Worldwide Territory'!$B$14:$B$170,0),MATCH("Zone "&amp;'Rate Load ExpressWW Territory'!J580,'Express Worldwide Territory'!$C$13:$S$13,0))*1</f>
        <v>163.61000000000001</v>
      </c>
      <c r="N580" t="s">
        <v>162</v>
      </c>
      <c r="O580" t="s">
        <v>23</v>
      </c>
      <c r="P580" t="s">
        <v>18</v>
      </c>
      <c r="R580" t="str">
        <f t="shared" si="9"/>
        <v>('DHL','2024-01-01','2024-01-01','12546','Territory','US',NULL,'EXPRESS WW (NON-DOC)','Non-Document','D',36,37,163.61,'Flat LB','Avnet_2024',NULL),</v>
      </c>
    </row>
    <row r="581" spans="1:18" x14ac:dyDescent="0.3">
      <c r="A581" t="s">
        <v>15</v>
      </c>
      <c r="B581" t="s">
        <v>21</v>
      </c>
      <c r="C581" t="s">
        <v>21</v>
      </c>
      <c r="D581">
        <v>12546</v>
      </c>
      <c r="E581" t="s">
        <v>531</v>
      </c>
      <c r="F581" t="s">
        <v>17</v>
      </c>
      <c r="G581" t="s">
        <v>18</v>
      </c>
      <c r="H581" t="s">
        <v>525</v>
      </c>
      <c r="I581" t="s">
        <v>19</v>
      </c>
      <c r="J581" t="s">
        <v>165</v>
      </c>
      <c r="K581">
        <v>37</v>
      </c>
      <c r="L581">
        <v>38</v>
      </c>
      <c r="M581">
        <f>INDEX('Express Worldwide Territory'!$C$14:$S$170,MATCH('Rate Load ExpressWW Territory'!L581,'Express Worldwide Territory'!$B$14:$B$170,0),MATCH("Zone "&amp;'Rate Load ExpressWW Territory'!J581,'Express Worldwide Territory'!$C$13:$S$13,0))*1</f>
        <v>166.72</v>
      </c>
      <c r="N581" t="s">
        <v>162</v>
      </c>
      <c r="O581" t="s">
        <v>23</v>
      </c>
      <c r="P581" t="s">
        <v>18</v>
      </c>
      <c r="R581" t="str">
        <f t="shared" si="9"/>
        <v>('DHL','2024-01-01','2024-01-01','12546','Territory','US',NULL,'EXPRESS WW (NON-DOC)','Non-Document','D',37,38,166.72,'Flat LB','Avnet_2024',NULL),</v>
      </c>
    </row>
    <row r="582" spans="1:18" x14ac:dyDescent="0.3">
      <c r="A582" t="s">
        <v>15</v>
      </c>
      <c r="B582" t="s">
        <v>21</v>
      </c>
      <c r="C582" t="s">
        <v>21</v>
      </c>
      <c r="D582">
        <v>12546</v>
      </c>
      <c r="E582" t="s">
        <v>531</v>
      </c>
      <c r="F582" t="s">
        <v>17</v>
      </c>
      <c r="G582" t="s">
        <v>18</v>
      </c>
      <c r="H582" t="s">
        <v>525</v>
      </c>
      <c r="I582" t="s">
        <v>19</v>
      </c>
      <c r="J582" t="s">
        <v>165</v>
      </c>
      <c r="K582">
        <v>38</v>
      </c>
      <c r="L582">
        <v>39</v>
      </c>
      <c r="M582">
        <f>INDEX('Express Worldwide Territory'!$C$14:$S$170,MATCH('Rate Load ExpressWW Territory'!L582,'Express Worldwide Territory'!$B$14:$B$170,0),MATCH("Zone "&amp;'Rate Load ExpressWW Territory'!J582,'Express Worldwide Territory'!$C$13:$S$13,0))*1</f>
        <v>169.83</v>
      </c>
      <c r="N582" t="s">
        <v>162</v>
      </c>
      <c r="O582" t="s">
        <v>23</v>
      </c>
      <c r="P582" t="s">
        <v>18</v>
      </c>
      <c r="R582" t="str">
        <f t="shared" si="9"/>
        <v>('DHL','2024-01-01','2024-01-01','12546','Territory','US',NULL,'EXPRESS WW (NON-DOC)','Non-Document','D',38,39,169.83,'Flat LB','Avnet_2024',NULL),</v>
      </c>
    </row>
    <row r="583" spans="1:18" x14ac:dyDescent="0.3">
      <c r="A583" t="s">
        <v>15</v>
      </c>
      <c r="B583" t="s">
        <v>21</v>
      </c>
      <c r="C583" t="s">
        <v>21</v>
      </c>
      <c r="D583">
        <v>12546</v>
      </c>
      <c r="E583" t="s">
        <v>531</v>
      </c>
      <c r="F583" t="s">
        <v>17</v>
      </c>
      <c r="G583" t="s">
        <v>18</v>
      </c>
      <c r="H583" t="s">
        <v>525</v>
      </c>
      <c r="I583" t="s">
        <v>19</v>
      </c>
      <c r="J583" t="s">
        <v>165</v>
      </c>
      <c r="K583">
        <v>39</v>
      </c>
      <c r="L583">
        <v>40</v>
      </c>
      <c r="M583">
        <f>INDEX('Express Worldwide Territory'!$C$14:$S$170,MATCH('Rate Load ExpressWW Territory'!L583,'Express Worldwide Territory'!$B$14:$B$170,0),MATCH("Zone "&amp;'Rate Load ExpressWW Territory'!J583,'Express Worldwide Territory'!$C$13:$S$13,0))*1</f>
        <v>172.94</v>
      </c>
      <c r="N583" t="s">
        <v>162</v>
      </c>
      <c r="O583" t="s">
        <v>23</v>
      </c>
      <c r="P583" t="s">
        <v>18</v>
      </c>
      <c r="R583" t="str">
        <f t="shared" si="9"/>
        <v>('DHL','2024-01-01','2024-01-01','12546','Territory','US',NULL,'EXPRESS WW (NON-DOC)','Non-Document','D',39,40,172.94,'Flat LB','Avnet_2024',NULL),</v>
      </c>
    </row>
    <row r="584" spans="1:18" x14ac:dyDescent="0.3">
      <c r="A584" t="s">
        <v>15</v>
      </c>
      <c r="B584" t="s">
        <v>21</v>
      </c>
      <c r="C584" t="s">
        <v>21</v>
      </c>
      <c r="D584">
        <v>12546</v>
      </c>
      <c r="E584" t="s">
        <v>531</v>
      </c>
      <c r="F584" t="s">
        <v>17</v>
      </c>
      <c r="G584" t="s">
        <v>18</v>
      </c>
      <c r="H584" t="s">
        <v>525</v>
      </c>
      <c r="I584" t="s">
        <v>19</v>
      </c>
      <c r="J584" t="s">
        <v>165</v>
      </c>
      <c r="K584">
        <v>40</v>
      </c>
      <c r="L584">
        <v>41</v>
      </c>
      <c r="M584">
        <f>INDEX('Express Worldwide Territory'!$C$14:$S$170,MATCH('Rate Load ExpressWW Territory'!L584,'Express Worldwide Territory'!$B$14:$B$170,0),MATCH("Zone "&amp;'Rate Load ExpressWW Territory'!J584,'Express Worldwide Territory'!$C$13:$S$13,0))*1</f>
        <v>176.05</v>
      </c>
      <c r="N584" t="s">
        <v>162</v>
      </c>
      <c r="O584" t="s">
        <v>23</v>
      </c>
      <c r="P584" t="s">
        <v>18</v>
      </c>
      <c r="R584" t="str">
        <f t="shared" si="9"/>
        <v>('DHL','2024-01-01','2024-01-01','12546','Territory','US',NULL,'EXPRESS WW (NON-DOC)','Non-Document','D',40,41,176.05,'Flat LB','Avnet_2024',NULL),</v>
      </c>
    </row>
    <row r="585" spans="1:18" x14ac:dyDescent="0.3">
      <c r="A585" t="s">
        <v>15</v>
      </c>
      <c r="B585" t="s">
        <v>21</v>
      </c>
      <c r="C585" t="s">
        <v>21</v>
      </c>
      <c r="D585">
        <v>12546</v>
      </c>
      <c r="E585" t="s">
        <v>531</v>
      </c>
      <c r="F585" t="s">
        <v>17</v>
      </c>
      <c r="G585" t="s">
        <v>18</v>
      </c>
      <c r="H585" t="s">
        <v>525</v>
      </c>
      <c r="I585" t="s">
        <v>19</v>
      </c>
      <c r="J585" t="s">
        <v>165</v>
      </c>
      <c r="K585">
        <v>41</v>
      </c>
      <c r="L585">
        <v>42</v>
      </c>
      <c r="M585">
        <f>INDEX('Express Worldwide Territory'!$C$14:$S$170,MATCH('Rate Load ExpressWW Territory'!L585,'Express Worldwide Territory'!$B$14:$B$170,0),MATCH("Zone "&amp;'Rate Load ExpressWW Territory'!J585,'Express Worldwide Territory'!$C$13:$S$13,0))*1</f>
        <v>179.16</v>
      </c>
      <c r="N585" t="s">
        <v>162</v>
      </c>
      <c r="O585" t="s">
        <v>23</v>
      </c>
      <c r="P585" t="s">
        <v>18</v>
      </c>
      <c r="R585" t="str">
        <f t="shared" si="9"/>
        <v>('DHL','2024-01-01','2024-01-01','12546','Territory','US',NULL,'EXPRESS WW (NON-DOC)','Non-Document','D',41,42,179.16,'Flat LB','Avnet_2024',NULL),</v>
      </c>
    </row>
    <row r="586" spans="1:18" x14ac:dyDescent="0.3">
      <c r="A586" t="s">
        <v>15</v>
      </c>
      <c r="B586" t="s">
        <v>21</v>
      </c>
      <c r="C586" t="s">
        <v>21</v>
      </c>
      <c r="D586">
        <v>12546</v>
      </c>
      <c r="E586" t="s">
        <v>531</v>
      </c>
      <c r="F586" t="s">
        <v>17</v>
      </c>
      <c r="G586" t="s">
        <v>18</v>
      </c>
      <c r="H586" t="s">
        <v>525</v>
      </c>
      <c r="I586" t="s">
        <v>19</v>
      </c>
      <c r="J586" t="s">
        <v>165</v>
      </c>
      <c r="K586">
        <v>42</v>
      </c>
      <c r="L586">
        <v>43</v>
      </c>
      <c r="M586">
        <f>INDEX('Express Worldwide Territory'!$C$14:$S$170,MATCH('Rate Load ExpressWW Territory'!L586,'Express Worldwide Territory'!$B$14:$B$170,0),MATCH("Zone "&amp;'Rate Load ExpressWW Territory'!J586,'Express Worldwide Territory'!$C$13:$S$13,0))*1</f>
        <v>182.27</v>
      </c>
      <c r="N586" t="s">
        <v>162</v>
      </c>
      <c r="O586" t="s">
        <v>23</v>
      </c>
      <c r="P586" t="s">
        <v>18</v>
      </c>
      <c r="R586" t="str">
        <f t="shared" si="9"/>
        <v>('DHL','2024-01-01','2024-01-01','12546','Territory','US',NULL,'EXPRESS WW (NON-DOC)','Non-Document','D',42,43,182.27,'Flat LB','Avnet_2024',NULL),</v>
      </c>
    </row>
    <row r="587" spans="1:18" x14ac:dyDescent="0.3">
      <c r="A587" t="s">
        <v>15</v>
      </c>
      <c r="B587" t="s">
        <v>21</v>
      </c>
      <c r="C587" t="s">
        <v>21</v>
      </c>
      <c r="D587">
        <v>12546</v>
      </c>
      <c r="E587" t="s">
        <v>531</v>
      </c>
      <c r="F587" t="s">
        <v>17</v>
      </c>
      <c r="G587" t="s">
        <v>18</v>
      </c>
      <c r="H587" t="s">
        <v>525</v>
      </c>
      <c r="I587" t="s">
        <v>19</v>
      </c>
      <c r="J587" t="s">
        <v>165</v>
      </c>
      <c r="K587">
        <v>43</v>
      </c>
      <c r="L587">
        <v>44</v>
      </c>
      <c r="M587">
        <f>INDEX('Express Worldwide Territory'!$C$14:$S$170,MATCH('Rate Load ExpressWW Territory'!L587,'Express Worldwide Territory'!$B$14:$B$170,0),MATCH("Zone "&amp;'Rate Load ExpressWW Territory'!J587,'Express Worldwide Territory'!$C$13:$S$13,0))*1</f>
        <v>185.38</v>
      </c>
      <c r="N587" t="s">
        <v>162</v>
      </c>
      <c r="O587" t="s">
        <v>23</v>
      </c>
      <c r="P587" t="s">
        <v>18</v>
      </c>
      <c r="R587" t="str">
        <f t="shared" si="9"/>
        <v>('DHL','2024-01-01','2024-01-01','12546','Territory','US',NULL,'EXPRESS WW (NON-DOC)','Non-Document','D',43,44,185.38,'Flat LB','Avnet_2024',NULL),</v>
      </c>
    </row>
    <row r="588" spans="1:18" x14ac:dyDescent="0.3">
      <c r="A588" t="s">
        <v>15</v>
      </c>
      <c r="B588" t="s">
        <v>21</v>
      </c>
      <c r="C588" t="s">
        <v>21</v>
      </c>
      <c r="D588">
        <v>12546</v>
      </c>
      <c r="E588" t="s">
        <v>531</v>
      </c>
      <c r="F588" t="s">
        <v>17</v>
      </c>
      <c r="G588" t="s">
        <v>18</v>
      </c>
      <c r="H588" t="s">
        <v>525</v>
      </c>
      <c r="I588" t="s">
        <v>19</v>
      </c>
      <c r="J588" t="s">
        <v>165</v>
      </c>
      <c r="K588">
        <v>44</v>
      </c>
      <c r="L588">
        <v>45</v>
      </c>
      <c r="M588">
        <f>INDEX('Express Worldwide Territory'!$C$14:$S$170,MATCH('Rate Load ExpressWW Territory'!L588,'Express Worldwide Territory'!$B$14:$B$170,0),MATCH("Zone "&amp;'Rate Load ExpressWW Territory'!J588,'Express Worldwide Territory'!$C$13:$S$13,0))*1</f>
        <v>188.49</v>
      </c>
      <c r="N588" t="s">
        <v>162</v>
      </c>
      <c r="O588" t="s">
        <v>23</v>
      </c>
      <c r="P588" t="s">
        <v>18</v>
      </c>
      <c r="R588" t="str">
        <f t="shared" si="9"/>
        <v>('DHL','2024-01-01','2024-01-01','12546','Territory','US',NULL,'EXPRESS WW (NON-DOC)','Non-Document','D',44,45,188.49,'Flat LB','Avnet_2024',NULL),</v>
      </c>
    </row>
    <row r="589" spans="1:18" x14ac:dyDescent="0.3">
      <c r="A589" t="s">
        <v>15</v>
      </c>
      <c r="B589" t="s">
        <v>21</v>
      </c>
      <c r="C589" t="s">
        <v>21</v>
      </c>
      <c r="D589">
        <v>12546</v>
      </c>
      <c r="E589" t="s">
        <v>531</v>
      </c>
      <c r="F589" t="s">
        <v>17</v>
      </c>
      <c r="G589" t="s">
        <v>18</v>
      </c>
      <c r="H589" t="s">
        <v>525</v>
      </c>
      <c r="I589" t="s">
        <v>19</v>
      </c>
      <c r="J589" t="s">
        <v>165</v>
      </c>
      <c r="K589">
        <v>45</v>
      </c>
      <c r="L589">
        <v>46</v>
      </c>
      <c r="M589">
        <f>INDEX('Express Worldwide Territory'!$C$14:$S$170,MATCH('Rate Load ExpressWW Territory'!L589,'Express Worldwide Territory'!$B$14:$B$170,0),MATCH("Zone "&amp;'Rate Load ExpressWW Territory'!J589,'Express Worldwide Territory'!$C$13:$S$13,0))*1</f>
        <v>191.6</v>
      </c>
      <c r="N589" t="s">
        <v>162</v>
      </c>
      <c r="O589" t="s">
        <v>23</v>
      </c>
      <c r="P589" t="s">
        <v>18</v>
      </c>
      <c r="R589" t="str">
        <f t="shared" si="9"/>
        <v>('DHL','2024-01-01','2024-01-01','12546','Territory','US',NULL,'EXPRESS WW (NON-DOC)','Non-Document','D',45,46,191.6,'Flat LB','Avnet_2024',NULL),</v>
      </c>
    </row>
    <row r="590" spans="1:18" x14ac:dyDescent="0.3">
      <c r="A590" t="s">
        <v>15</v>
      </c>
      <c r="B590" t="s">
        <v>21</v>
      </c>
      <c r="C590" t="s">
        <v>21</v>
      </c>
      <c r="D590">
        <v>12546</v>
      </c>
      <c r="E590" t="s">
        <v>531</v>
      </c>
      <c r="F590" t="s">
        <v>17</v>
      </c>
      <c r="G590" t="s">
        <v>18</v>
      </c>
      <c r="H590" t="s">
        <v>525</v>
      </c>
      <c r="I590" t="s">
        <v>19</v>
      </c>
      <c r="J590" t="s">
        <v>165</v>
      </c>
      <c r="K590">
        <v>46</v>
      </c>
      <c r="L590">
        <v>47</v>
      </c>
      <c r="M590">
        <f>INDEX('Express Worldwide Territory'!$C$14:$S$170,MATCH('Rate Load ExpressWW Territory'!L590,'Express Worldwide Territory'!$B$14:$B$170,0),MATCH("Zone "&amp;'Rate Load ExpressWW Territory'!J590,'Express Worldwide Territory'!$C$13:$S$13,0))*1</f>
        <v>194.71</v>
      </c>
      <c r="N590" t="s">
        <v>162</v>
      </c>
      <c r="O590" t="s">
        <v>23</v>
      </c>
      <c r="P590" t="s">
        <v>18</v>
      </c>
      <c r="R590" t="str">
        <f t="shared" si="9"/>
        <v>('DHL','2024-01-01','2024-01-01','12546','Territory','US',NULL,'EXPRESS WW (NON-DOC)','Non-Document','D',46,47,194.71,'Flat LB','Avnet_2024',NULL),</v>
      </c>
    </row>
    <row r="591" spans="1:18" x14ac:dyDescent="0.3">
      <c r="A591" t="s">
        <v>15</v>
      </c>
      <c r="B591" t="s">
        <v>21</v>
      </c>
      <c r="C591" t="s">
        <v>21</v>
      </c>
      <c r="D591">
        <v>12546</v>
      </c>
      <c r="E591" t="s">
        <v>531</v>
      </c>
      <c r="F591" t="s">
        <v>17</v>
      </c>
      <c r="G591" t="s">
        <v>18</v>
      </c>
      <c r="H591" t="s">
        <v>525</v>
      </c>
      <c r="I591" t="s">
        <v>19</v>
      </c>
      <c r="J591" t="s">
        <v>165</v>
      </c>
      <c r="K591">
        <v>47</v>
      </c>
      <c r="L591">
        <v>48</v>
      </c>
      <c r="M591">
        <f>INDEX('Express Worldwide Territory'!$C$14:$S$170,MATCH('Rate Load ExpressWW Territory'!L591,'Express Worldwide Territory'!$B$14:$B$170,0),MATCH("Zone "&amp;'Rate Load ExpressWW Territory'!J591,'Express Worldwide Territory'!$C$13:$S$13,0))*1</f>
        <v>197.82</v>
      </c>
      <c r="N591" t="s">
        <v>162</v>
      </c>
      <c r="O591" t="s">
        <v>23</v>
      </c>
      <c r="P591" t="s">
        <v>18</v>
      </c>
      <c r="R591" t="str">
        <f t="shared" si="9"/>
        <v>('DHL','2024-01-01','2024-01-01','12546','Territory','US',NULL,'EXPRESS WW (NON-DOC)','Non-Document','D',47,48,197.82,'Flat LB','Avnet_2024',NULL),</v>
      </c>
    </row>
    <row r="592" spans="1:18" x14ac:dyDescent="0.3">
      <c r="A592" t="s">
        <v>15</v>
      </c>
      <c r="B592" t="s">
        <v>21</v>
      </c>
      <c r="C592" t="s">
        <v>21</v>
      </c>
      <c r="D592">
        <v>12546</v>
      </c>
      <c r="E592" t="s">
        <v>531</v>
      </c>
      <c r="F592" t="s">
        <v>17</v>
      </c>
      <c r="G592" t="s">
        <v>18</v>
      </c>
      <c r="H592" t="s">
        <v>525</v>
      </c>
      <c r="I592" t="s">
        <v>19</v>
      </c>
      <c r="J592" t="s">
        <v>165</v>
      </c>
      <c r="K592">
        <v>48</v>
      </c>
      <c r="L592">
        <v>49</v>
      </c>
      <c r="M592">
        <f>INDEX('Express Worldwide Territory'!$C$14:$S$170,MATCH('Rate Load ExpressWW Territory'!L592,'Express Worldwide Territory'!$B$14:$B$170,0),MATCH("Zone "&amp;'Rate Load ExpressWW Territory'!J592,'Express Worldwide Territory'!$C$13:$S$13,0))*1</f>
        <v>200.93</v>
      </c>
      <c r="N592" t="s">
        <v>162</v>
      </c>
      <c r="O592" t="s">
        <v>23</v>
      </c>
      <c r="P592" t="s">
        <v>18</v>
      </c>
      <c r="R592" t="str">
        <f t="shared" si="9"/>
        <v>('DHL','2024-01-01','2024-01-01','12546','Territory','US',NULL,'EXPRESS WW (NON-DOC)','Non-Document','D',48,49,200.93,'Flat LB','Avnet_2024',NULL),</v>
      </c>
    </row>
    <row r="593" spans="1:18" x14ac:dyDescent="0.3">
      <c r="A593" t="s">
        <v>15</v>
      </c>
      <c r="B593" t="s">
        <v>21</v>
      </c>
      <c r="C593" t="s">
        <v>21</v>
      </c>
      <c r="D593">
        <v>12546</v>
      </c>
      <c r="E593" t="s">
        <v>531</v>
      </c>
      <c r="F593" t="s">
        <v>17</v>
      </c>
      <c r="G593" t="s">
        <v>18</v>
      </c>
      <c r="H593" t="s">
        <v>525</v>
      </c>
      <c r="I593" t="s">
        <v>19</v>
      </c>
      <c r="J593" t="s">
        <v>165</v>
      </c>
      <c r="K593">
        <v>49</v>
      </c>
      <c r="L593">
        <v>50</v>
      </c>
      <c r="M593">
        <f>INDEX('Express Worldwide Territory'!$C$14:$S$170,MATCH('Rate Load ExpressWW Territory'!L593,'Express Worldwide Territory'!$B$14:$B$170,0),MATCH("Zone "&amp;'Rate Load ExpressWW Territory'!J593,'Express Worldwide Territory'!$C$13:$S$13,0))*1</f>
        <v>204.04</v>
      </c>
      <c r="N593" t="s">
        <v>162</v>
      </c>
      <c r="O593" t="s">
        <v>23</v>
      </c>
      <c r="P593" t="s">
        <v>18</v>
      </c>
      <c r="R593" t="str">
        <f t="shared" si="9"/>
        <v>('DHL','2024-01-01','2024-01-01','12546','Territory','US',NULL,'EXPRESS WW (NON-DOC)','Non-Document','D',49,50,204.04,'Flat LB','Avnet_2024',NULL),</v>
      </c>
    </row>
    <row r="594" spans="1:18" x14ac:dyDescent="0.3">
      <c r="A594" t="s">
        <v>15</v>
      </c>
      <c r="B594" t="s">
        <v>21</v>
      </c>
      <c r="C594" t="s">
        <v>21</v>
      </c>
      <c r="D594">
        <v>12546</v>
      </c>
      <c r="E594" t="s">
        <v>531</v>
      </c>
      <c r="F594" t="s">
        <v>17</v>
      </c>
      <c r="G594" t="s">
        <v>18</v>
      </c>
      <c r="H594" t="s">
        <v>525</v>
      </c>
      <c r="I594" t="s">
        <v>19</v>
      </c>
      <c r="J594" t="s">
        <v>165</v>
      </c>
      <c r="K594">
        <v>50</v>
      </c>
      <c r="L594">
        <v>51</v>
      </c>
      <c r="M594">
        <f>INDEX('Express Worldwide Territory'!$C$14:$S$170,MATCH('Rate Load ExpressWW Territory'!L594,'Express Worldwide Territory'!$B$14:$B$170,0),MATCH("Zone "&amp;'Rate Load ExpressWW Territory'!J594,'Express Worldwide Territory'!$C$13:$S$13,0))*1</f>
        <v>207.75</v>
      </c>
      <c r="N594" t="s">
        <v>162</v>
      </c>
      <c r="O594" t="s">
        <v>23</v>
      </c>
      <c r="P594" t="s">
        <v>18</v>
      </c>
      <c r="R594" t="str">
        <f t="shared" si="9"/>
        <v>('DHL','2024-01-01','2024-01-01','12546','Territory','US',NULL,'EXPRESS WW (NON-DOC)','Non-Document','D',50,51,207.75,'Flat LB','Avnet_2024',NULL),</v>
      </c>
    </row>
    <row r="595" spans="1:18" x14ac:dyDescent="0.3">
      <c r="A595" t="s">
        <v>15</v>
      </c>
      <c r="B595" t="s">
        <v>21</v>
      </c>
      <c r="C595" t="s">
        <v>21</v>
      </c>
      <c r="D595">
        <v>12546</v>
      </c>
      <c r="E595" t="s">
        <v>531</v>
      </c>
      <c r="F595" t="s">
        <v>17</v>
      </c>
      <c r="G595" t="s">
        <v>18</v>
      </c>
      <c r="H595" t="s">
        <v>525</v>
      </c>
      <c r="I595" t="s">
        <v>19</v>
      </c>
      <c r="J595" t="s">
        <v>165</v>
      </c>
      <c r="K595">
        <v>51</v>
      </c>
      <c r="L595">
        <v>52</v>
      </c>
      <c r="M595">
        <f>INDEX('Express Worldwide Territory'!$C$14:$S$170,MATCH('Rate Load ExpressWW Territory'!L595,'Express Worldwide Territory'!$B$14:$B$170,0),MATCH("Zone "&amp;'Rate Load ExpressWW Territory'!J595,'Express Worldwide Territory'!$C$13:$S$13,0))*1</f>
        <v>211.46</v>
      </c>
      <c r="N595" t="s">
        <v>162</v>
      </c>
      <c r="O595" t="s">
        <v>23</v>
      </c>
      <c r="P595" t="s">
        <v>18</v>
      </c>
      <c r="R595" t="str">
        <f t="shared" si="9"/>
        <v>('DHL','2024-01-01','2024-01-01','12546','Territory','US',NULL,'EXPRESS WW (NON-DOC)','Non-Document','D',51,52,211.46,'Flat LB','Avnet_2024',NULL),</v>
      </c>
    </row>
    <row r="596" spans="1:18" x14ac:dyDescent="0.3">
      <c r="A596" t="s">
        <v>15</v>
      </c>
      <c r="B596" t="s">
        <v>21</v>
      </c>
      <c r="C596" t="s">
        <v>21</v>
      </c>
      <c r="D596">
        <v>12546</v>
      </c>
      <c r="E596" t="s">
        <v>531</v>
      </c>
      <c r="F596" t="s">
        <v>17</v>
      </c>
      <c r="G596" t="s">
        <v>18</v>
      </c>
      <c r="H596" t="s">
        <v>525</v>
      </c>
      <c r="I596" t="s">
        <v>19</v>
      </c>
      <c r="J596" t="s">
        <v>165</v>
      </c>
      <c r="K596">
        <v>52</v>
      </c>
      <c r="L596">
        <v>53</v>
      </c>
      <c r="M596">
        <f>INDEX('Express Worldwide Territory'!$C$14:$S$170,MATCH('Rate Load ExpressWW Territory'!L596,'Express Worldwide Territory'!$B$14:$B$170,0),MATCH("Zone "&amp;'Rate Load ExpressWW Territory'!J596,'Express Worldwide Territory'!$C$13:$S$13,0))*1</f>
        <v>215.17</v>
      </c>
      <c r="N596" t="s">
        <v>162</v>
      </c>
      <c r="O596" t="s">
        <v>23</v>
      </c>
      <c r="P596" t="s">
        <v>18</v>
      </c>
      <c r="R596" t="str">
        <f t="shared" si="9"/>
        <v>('DHL','2024-01-01','2024-01-01','12546','Territory','US',NULL,'EXPRESS WW (NON-DOC)','Non-Document','D',52,53,215.17,'Flat LB','Avnet_2024',NULL),</v>
      </c>
    </row>
    <row r="597" spans="1:18" x14ac:dyDescent="0.3">
      <c r="A597" t="s">
        <v>15</v>
      </c>
      <c r="B597" t="s">
        <v>21</v>
      </c>
      <c r="C597" t="s">
        <v>21</v>
      </c>
      <c r="D597">
        <v>12546</v>
      </c>
      <c r="E597" t="s">
        <v>531</v>
      </c>
      <c r="F597" t="s">
        <v>17</v>
      </c>
      <c r="G597" t="s">
        <v>18</v>
      </c>
      <c r="H597" t="s">
        <v>525</v>
      </c>
      <c r="I597" t="s">
        <v>19</v>
      </c>
      <c r="J597" t="s">
        <v>165</v>
      </c>
      <c r="K597">
        <v>53</v>
      </c>
      <c r="L597">
        <v>54</v>
      </c>
      <c r="M597">
        <f>INDEX('Express Worldwide Territory'!$C$14:$S$170,MATCH('Rate Load ExpressWW Territory'!L597,'Express Worldwide Territory'!$B$14:$B$170,0),MATCH("Zone "&amp;'Rate Load ExpressWW Territory'!J597,'Express Worldwide Territory'!$C$13:$S$13,0))*1</f>
        <v>218.88</v>
      </c>
      <c r="N597" t="s">
        <v>162</v>
      </c>
      <c r="O597" t="s">
        <v>23</v>
      </c>
      <c r="P597" t="s">
        <v>18</v>
      </c>
      <c r="R597" t="str">
        <f t="shared" si="9"/>
        <v>('DHL','2024-01-01','2024-01-01','12546','Territory','US',NULL,'EXPRESS WW (NON-DOC)','Non-Document','D',53,54,218.88,'Flat LB','Avnet_2024',NULL),</v>
      </c>
    </row>
    <row r="598" spans="1:18" x14ac:dyDescent="0.3">
      <c r="A598" t="s">
        <v>15</v>
      </c>
      <c r="B598" t="s">
        <v>21</v>
      </c>
      <c r="C598" t="s">
        <v>21</v>
      </c>
      <c r="D598">
        <v>12546</v>
      </c>
      <c r="E598" t="s">
        <v>531</v>
      </c>
      <c r="F598" t="s">
        <v>17</v>
      </c>
      <c r="G598" t="s">
        <v>18</v>
      </c>
      <c r="H598" t="s">
        <v>525</v>
      </c>
      <c r="I598" t="s">
        <v>19</v>
      </c>
      <c r="J598" t="s">
        <v>165</v>
      </c>
      <c r="K598">
        <v>54</v>
      </c>
      <c r="L598">
        <v>55</v>
      </c>
      <c r="M598">
        <f>INDEX('Express Worldwide Territory'!$C$14:$S$170,MATCH('Rate Load ExpressWW Territory'!L598,'Express Worldwide Territory'!$B$14:$B$170,0),MATCH("Zone "&amp;'Rate Load ExpressWW Territory'!J598,'Express Worldwide Territory'!$C$13:$S$13,0))*1</f>
        <v>222.59</v>
      </c>
      <c r="N598" t="s">
        <v>162</v>
      </c>
      <c r="O598" t="s">
        <v>23</v>
      </c>
      <c r="P598" t="s">
        <v>18</v>
      </c>
      <c r="R598" t="str">
        <f t="shared" si="9"/>
        <v>('DHL','2024-01-01','2024-01-01','12546','Territory','US',NULL,'EXPRESS WW (NON-DOC)','Non-Document','D',54,55,222.59,'Flat LB','Avnet_2024',NULL),</v>
      </c>
    </row>
    <row r="599" spans="1:18" x14ac:dyDescent="0.3">
      <c r="A599" t="s">
        <v>15</v>
      </c>
      <c r="B599" t="s">
        <v>21</v>
      </c>
      <c r="C599" t="s">
        <v>21</v>
      </c>
      <c r="D599">
        <v>12546</v>
      </c>
      <c r="E599" t="s">
        <v>531</v>
      </c>
      <c r="F599" t="s">
        <v>17</v>
      </c>
      <c r="G599" t="s">
        <v>18</v>
      </c>
      <c r="H599" t="s">
        <v>525</v>
      </c>
      <c r="I599" t="s">
        <v>19</v>
      </c>
      <c r="J599" t="s">
        <v>165</v>
      </c>
      <c r="K599">
        <v>55</v>
      </c>
      <c r="L599">
        <v>56</v>
      </c>
      <c r="M599">
        <f>INDEX('Express Worldwide Territory'!$C$14:$S$170,MATCH('Rate Load ExpressWW Territory'!L599,'Express Worldwide Territory'!$B$14:$B$170,0),MATCH("Zone "&amp;'Rate Load ExpressWW Territory'!J599,'Express Worldwide Territory'!$C$13:$S$13,0))*1</f>
        <v>226.3</v>
      </c>
      <c r="N599" t="s">
        <v>162</v>
      </c>
      <c r="O599" t="s">
        <v>23</v>
      </c>
      <c r="P599" t="s">
        <v>18</v>
      </c>
      <c r="R599" t="str">
        <f t="shared" si="9"/>
        <v>('DHL','2024-01-01','2024-01-01','12546','Territory','US',NULL,'EXPRESS WW (NON-DOC)','Non-Document','D',55,56,226.3,'Flat LB','Avnet_2024',NULL),</v>
      </c>
    </row>
    <row r="600" spans="1:18" x14ac:dyDescent="0.3">
      <c r="A600" t="s">
        <v>15</v>
      </c>
      <c r="B600" t="s">
        <v>21</v>
      </c>
      <c r="C600" t="s">
        <v>21</v>
      </c>
      <c r="D600">
        <v>12546</v>
      </c>
      <c r="E600" t="s">
        <v>531</v>
      </c>
      <c r="F600" t="s">
        <v>17</v>
      </c>
      <c r="G600" t="s">
        <v>18</v>
      </c>
      <c r="H600" t="s">
        <v>525</v>
      </c>
      <c r="I600" t="s">
        <v>19</v>
      </c>
      <c r="J600" t="s">
        <v>165</v>
      </c>
      <c r="K600">
        <v>56</v>
      </c>
      <c r="L600">
        <v>57</v>
      </c>
      <c r="M600">
        <f>INDEX('Express Worldwide Territory'!$C$14:$S$170,MATCH('Rate Load ExpressWW Territory'!L600,'Express Worldwide Territory'!$B$14:$B$170,0),MATCH("Zone "&amp;'Rate Load ExpressWW Territory'!J600,'Express Worldwide Territory'!$C$13:$S$13,0))*1</f>
        <v>230.01</v>
      </c>
      <c r="N600" t="s">
        <v>162</v>
      </c>
      <c r="O600" t="s">
        <v>23</v>
      </c>
      <c r="P600" t="s">
        <v>18</v>
      </c>
      <c r="R600" t="str">
        <f t="shared" si="9"/>
        <v>('DHL','2024-01-01','2024-01-01','12546','Territory','US',NULL,'EXPRESS WW (NON-DOC)','Non-Document','D',56,57,230.01,'Flat LB','Avnet_2024',NULL),</v>
      </c>
    </row>
    <row r="601" spans="1:18" x14ac:dyDescent="0.3">
      <c r="A601" t="s">
        <v>15</v>
      </c>
      <c r="B601" t="s">
        <v>21</v>
      </c>
      <c r="C601" t="s">
        <v>21</v>
      </c>
      <c r="D601">
        <v>12546</v>
      </c>
      <c r="E601" t="s">
        <v>531</v>
      </c>
      <c r="F601" t="s">
        <v>17</v>
      </c>
      <c r="G601" t="s">
        <v>18</v>
      </c>
      <c r="H601" t="s">
        <v>525</v>
      </c>
      <c r="I601" t="s">
        <v>19</v>
      </c>
      <c r="J601" t="s">
        <v>165</v>
      </c>
      <c r="K601">
        <v>57</v>
      </c>
      <c r="L601">
        <v>58</v>
      </c>
      <c r="M601">
        <f>INDEX('Express Worldwide Territory'!$C$14:$S$170,MATCH('Rate Load ExpressWW Territory'!L601,'Express Worldwide Territory'!$B$14:$B$170,0),MATCH("Zone "&amp;'Rate Load ExpressWW Territory'!J601,'Express Worldwide Territory'!$C$13:$S$13,0))*1</f>
        <v>233.72</v>
      </c>
      <c r="N601" t="s">
        <v>162</v>
      </c>
      <c r="O601" t="s">
        <v>23</v>
      </c>
      <c r="P601" t="s">
        <v>18</v>
      </c>
      <c r="R601" t="str">
        <f t="shared" si="9"/>
        <v>('DHL','2024-01-01','2024-01-01','12546','Territory','US',NULL,'EXPRESS WW (NON-DOC)','Non-Document','D',57,58,233.72,'Flat LB','Avnet_2024',NULL),</v>
      </c>
    </row>
    <row r="602" spans="1:18" x14ac:dyDescent="0.3">
      <c r="A602" t="s">
        <v>15</v>
      </c>
      <c r="B602" t="s">
        <v>21</v>
      </c>
      <c r="C602" t="s">
        <v>21</v>
      </c>
      <c r="D602">
        <v>12546</v>
      </c>
      <c r="E602" t="s">
        <v>531</v>
      </c>
      <c r="F602" t="s">
        <v>17</v>
      </c>
      <c r="G602" t="s">
        <v>18</v>
      </c>
      <c r="H602" t="s">
        <v>525</v>
      </c>
      <c r="I602" t="s">
        <v>19</v>
      </c>
      <c r="J602" t="s">
        <v>165</v>
      </c>
      <c r="K602">
        <v>58</v>
      </c>
      <c r="L602">
        <v>59</v>
      </c>
      <c r="M602">
        <f>INDEX('Express Worldwide Territory'!$C$14:$S$170,MATCH('Rate Load ExpressWW Territory'!L602,'Express Worldwide Territory'!$B$14:$B$170,0),MATCH("Zone "&amp;'Rate Load ExpressWW Territory'!J602,'Express Worldwide Territory'!$C$13:$S$13,0))*1</f>
        <v>237.43</v>
      </c>
      <c r="N602" t="s">
        <v>162</v>
      </c>
      <c r="O602" t="s">
        <v>23</v>
      </c>
      <c r="P602" t="s">
        <v>18</v>
      </c>
      <c r="R602" t="str">
        <f t="shared" si="9"/>
        <v>('DHL','2024-01-01','2024-01-01','12546','Territory','US',NULL,'EXPRESS WW (NON-DOC)','Non-Document','D',58,59,237.43,'Flat LB','Avnet_2024',NULL),</v>
      </c>
    </row>
    <row r="603" spans="1:18" x14ac:dyDescent="0.3">
      <c r="A603" t="s">
        <v>15</v>
      </c>
      <c r="B603" t="s">
        <v>21</v>
      </c>
      <c r="C603" t="s">
        <v>21</v>
      </c>
      <c r="D603">
        <v>12546</v>
      </c>
      <c r="E603" t="s">
        <v>531</v>
      </c>
      <c r="F603" t="s">
        <v>17</v>
      </c>
      <c r="G603" t="s">
        <v>18</v>
      </c>
      <c r="H603" t="s">
        <v>525</v>
      </c>
      <c r="I603" t="s">
        <v>19</v>
      </c>
      <c r="J603" t="s">
        <v>165</v>
      </c>
      <c r="K603">
        <v>59</v>
      </c>
      <c r="L603">
        <v>60</v>
      </c>
      <c r="M603">
        <f>INDEX('Express Worldwide Territory'!$C$14:$S$170,MATCH('Rate Load ExpressWW Territory'!L603,'Express Worldwide Territory'!$B$14:$B$170,0),MATCH("Zone "&amp;'Rate Load ExpressWW Territory'!J603,'Express Worldwide Territory'!$C$13:$S$13,0))*1</f>
        <v>241.14</v>
      </c>
      <c r="N603" t="s">
        <v>162</v>
      </c>
      <c r="O603" t="s">
        <v>23</v>
      </c>
      <c r="P603" t="s">
        <v>18</v>
      </c>
      <c r="R603" t="str">
        <f t="shared" si="9"/>
        <v>('DHL','2024-01-01','2024-01-01','12546','Territory','US',NULL,'EXPRESS WW (NON-DOC)','Non-Document','D',59,60,241.14,'Flat LB','Avnet_2024',NULL),</v>
      </c>
    </row>
    <row r="604" spans="1:18" x14ac:dyDescent="0.3">
      <c r="A604" t="s">
        <v>15</v>
      </c>
      <c r="B604" t="s">
        <v>21</v>
      </c>
      <c r="C604" t="s">
        <v>21</v>
      </c>
      <c r="D604">
        <v>12546</v>
      </c>
      <c r="E604" t="s">
        <v>531</v>
      </c>
      <c r="F604" t="s">
        <v>17</v>
      </c>
      <c r="G604" t="s">
        <v>18</v>
      </c>
      <c r="H604" t="s">
        <v>525</v>
      </c>
      <c r="I604" t="s">
        <v>19</v>
      </c>
      <c r="J604" t="s">
        <v>165</v>
      </c>
      <c r="K604">
        <v>60</v>
      </c>
      <c r="L604">
        <v>61</v>
      </c>
      <c r="M604">
        <f>INDEX('Express Worldwide Territory'!$C$14:$S$170,MATCH('Rate Load ExpressWW Territory'!L604,'Express Worldwide Territory'!$B$14:$B$170,0),MATCH("Zone "&amp;'Rate Load ExpressWW Territory'!J604,'Express Worldwide Territory'!$C$13:$S$13,0))*1</f>
        <v>244.85</v>
      </c>
      <c r="N604" t="s">
        <v>162</v>
      </c>
      <c r="O604" t="s">
        <v>23</v>
      </c>
      <c r="P604" t="s">
        <v>18</v>
      </c>
      <c r="R604" t="str">
        <f t="shared" si="9"/>
        <v>('DHL','2024-01-01','2024-01-01','12546','Territory','US',NULL,'EXPRESS WW (NON-DOC)','Non-Document','D',60,61,244.85,'Flat LB','Avnet_2024',NULL),</v>
      </c>
    </row>
    <row r="605" spans="1:18" x14ac:dyDescent="0.3">
      <c r="A605" t="s">
        <v>15</v>
      </c>
      <c r="B605" t="s">
        <v>21</v>
      </c>
      <c r="C605" t="s">
        <v>21</v>
      </c>
      <c r="D605">
        <v>12546</v>
      </c>
      <c r="E605" t="s">
        <v>531</v>
      </c>
      <c r="F605" t="s">
        <v>17</v>
      </c>
      <c r="G605" t="s">
        <v>18</v>
      </c>
      <c r="H605" t="s">
        <v>525</v>
      </c>
      <c r="I605" t="s">
        <v>19</v>
      </c>
      <c r="J605" t="s">
        <v>165</v>
      </c>
      <c r="K605">
        <v>61</v>
      </c>
      <c r="L605">
        <v>62</v>
      </c>
      <c r="M605">
        <f>INDEX('Express Worldwide Territory'!$C$14:$S$170,MATCH('Rate Load ExpressWW Territory'!L605,'Express Worldwide Territory'!$B$14:$B$170,0),MATCH("Zone "&amp;'Rate Load ExpressWW Territory'!J605,'Express Worldwide Territory'!$C$13:$S$13,0))*1</f>
        <v>248.56</v>
      </c>
      <c r="N605" t="s">
        <v>162</v>
      </c>
      <c r="O605" t="s">
        <v>23</v>
      </c>
      <c r="P605" t="s">
        <v>18</v>
      </c>
      <c r="R605" t="str">
        <f t="shared" si="9"/>
        <v>('DHL','2024-01-01','2024-01-01','12546','Territory','US',NULL,'EXPRESS WW (NON-DOC)','Non-Document','D',61,62,248.56,'Flat LB','Avnet_2024',NULL),</v>
      </c>
    </row>
    <row r="606" spans="1:18" x14ac:dyDescent="0.3">
      <c r="A606" t="s">
        <v>15</v>
      </c>
      <c r="B606" t="s">
        <v>21</v>
      </c>
      <c r="C606" t="s">
        <v>21</v>
      </c>
      <c r="D606">
        <v>12546</v>
      </c>
      <c r="E606" t="s">
        <v>531</v>
      </c>
      <c r="F606" t="s">
        <v>17</v>
      </c>
      <c r="G606" t="s">
        <v>18</v>
      </c>
      <c r="H606" t="s">
        <v>525</v>
      </c>
      <c r="I606" t="s">
        <v>19</v>
      </c>
      <c r="J606" t="s">
        <v>165</v>
      </c>
      <c r="K606">
        <v>62</v>
      </c>
      <c r="L606">
        <v>63</v>
      </c>
      <c r="M606">
        <f>INDEX('Express Worldwide Territory'!$C$14:$S$170,MATCH('Rate Load ExpressWW Territory'!L606,'Express Worldwide Territory'!$B$14:$B$170,0),MATCH("Zone "&amp;'Rate Load ExpressWW Territory'!J606,'Express Worldwide Territory'!$C$13:$S$13,0))*1</f>
        <v>252.27</v>
      </c>
      <c r="N606" t="s">
        <v>162</v>
      </c>
      <c r="O606" t="s">
        <v>23</v>
      </c>
      <c r="P606" t="s">
        <v>18</v>
      </c>
      <c r="R606" t="str">
        <f t="shared" si="9"/>
        <v>('DHL','2024-01-01','2024-01-01','12546','Territory','US',NULL,'EXPRESS WW (NON-DOC)','Non-Document','D',62,63,252.27,'Flat LB','Avnet_2024',NULL),</v>
      </c>
    </row>
    <row r="607" spans="1:18" x14ac:dyDescent="0.3">
      <c r="A607" t="s">
        <v>15</v>
      </c>
      <c r="B607" t="s">
        <v>21</v>
      </c>
      <c r="C607" t="s">
        <v>21</v>
      </c>
      <c r="D607">
        <v>12546</v>
      </c>
      <c r="E607" t="s">
        <v>531</v>
      </c>
      <c r="F607" t="s">
        <v>17</v>
      </c>
      <c r="G607" t="s">
        <v>18</v>
      </c>
      <c r="H607" t="s">
        <v>525</v>
      </c>
      <c r="I607" t="s">
        <v>19</v>
      </c>
      <c r="J607" t="s">
        <v>165</v>
      </c>
      <c r="K607">
        <v>63</v>
      </c>
      <c r="L607">
        <v>64</v>
      </c>
      <c r="M607">
        <f>INDEX('Express Worldwide Territory'!$C$14:$S$170,MATCH('Rate Load ExpressWW Territory'!L607,'Express Worldwide Territory'!$B$14:$B$170,0),MATCH("Zone "&amp;'Rate Load ExpressWW Territory'!J607,'Express Worldwide Territory'!$C$13:$S$13,0))*1</f>
        <v>255.98</v>
      </c>
      <c r="N607" t="s">
        <v>162</v>
      </c>
      <c r="O607" t="s">
        <v>23</v>
      </c>
      <c r="P607" t="s">
        <v>18</v>
      </c>
      <c r="R607" t="str">
        <f t="shared" si="9"/>
        <v>('DHL','2024-01-01','2024-01-01','12546','Territory','US',NULL,'EXPRESS WW (NON-DOC)','Non-Document','D',63,64,255.98,'Flat LB','Avnet_2024',NULL),</v>
      </c>
    </row>
    <row r="608" spans="1:18" x14ac:dyDescent="0.3">
      <c r="A608" t="s">
        <v>15</v>
      </c>
      <c r="B608" t="s">
        <v>21</v>
      </c>
      <c r="C608" t="s">
        <v>21</v>
      </c>
      <c r="D608">
        <v>12546</v>
      </c>
      <c r="E608" t="s">
        <v>531</v>
      </c>
      <c r="F608" t="s">
        <v>17</v>
      </c>
      <c r="G608" t="s">
        <v>18</v>
      </c>
      <c r="H608" t="s">
        <v>525</v>
      </c>
      <c r="I608" t="s">
        <v>19</v>
      </c>
      <c r="J608" t="s">
        <v>165</v>
      </c>
      <c r="K608">
        <v>64</v>
      </c>
      <c r="L608">
        <v>65</v>
      </c>
      <c r="M608">
        <f>INDEX('Express Worldwide Territory'!$C$14:$S$170,MATCH('Rate Load ExpressWW Territory'!L608,'Express Worldwide Territory'!$B$14:$B$170,0),MATCH("Zone "&amp;'Rate Load ExpressWW Territory'!J608,'Express Worldwide Territory'!$C$13:$S$13,0))*1</f>
        <v>259.69</v>
      </c>
      <c r="N608" t="s">
        <v>162</v>
      </c>
      <c r="O608" t="s">
        <v>23</v>
      </c>
      <c r="P608" t="s">
        <v>18</v>
      </c>
      <c r="R608" t="str">
        <f t="shared" si="9"/>
        <v>('DHL','2024-01-01','2024-01-01','12546','Territory','US',NULL,'EXPRESS WW (NON-DOC)','Non-Document','D',64,65,259.69,'Flat LB','Avnet_2024',NULL),</v>
      </c>
    </row>
    <row r="609" spans="1:18" x14ac:dyDescent="0.3">
      <c r="A609" t="s">
        <v>15</v>
      </c>
      <c r="B609" t="s">
        <v>21</v>
      </c>
      <c r="C609" t="s">
        <v>21</v>
      </c>
      <c r="D609">
        <v>12546</v>
      </c>
      <c r="E609" t="s">
        <v>531</v>
      </c>
      <c r="F609" t="s">
        <v>17</v>
      </c>
      <c r="G609" t="s">
        <v>18</v>
      </c>
      <c r="H609" t="s">
        <v>525</v>
      </c>
      <c r="I609" t="s">
        <v>19</v>
      </c>
      <c r="J609" t="s">
        <v>165</v>
      </c>
      <c r="K609">
        <v>65</v>
      </c>
      <c r="L609">
        <v>66</v>
      </c>
      <c r="M609">
        <f>INDEX('Express Worldwide Territory'!$C$14:$S$170,MATCH('Rate Load ExpressWW Territory'!L609,'Express Worldwide Territory'!$B$14:$B$170,0),MATCH("Zone "&amp;'Rate Load ExpressWW Territory'!J609,'Express Worldwide Territory'!$C$13:$S$13,0))*1</f>
        <v>263.39999999999998</v>
      </c>
      <c r="N609" t="s">
        <v>162</v>
      </c>
      <c r="O609" t="s">
        <v>23</v>
      </c>
      <c r="P609" t="s">
        <v>18</v>
      </c>
      <c r="R609" t="str">
        <f t="shared" si="9"/>
        <v>('DHL','2024-01-01','2024-01-01','12546','Territory','US',NULL,'EXPRESS WW (NON-DOC)','Non-Document','D',65,66,263.4,'Flat LB','Avnet_2024',NULL),</v>
      </c>
    </row>
    <row r="610" spans="1:18" x14ac:dyDescent="0.3">
      <c r="A610" t="s">
        <v>15</v>
      </c>
      <c r="B610" t="s">
        <v>21</v>
      </c>
      <c r="C610" t="s">
        <v>21</v>
      </c>
      <c r="D610">
        <v>12546</v>
      </c>
      <c r="E610" t="s">
        <v>531</v>
      </c>
      <c r="F610" t="s">
        <v>17</v>
      </c>
      <c r="G610" t="s">
        <v>18</v>
      </c>
      <c r="H610" t="s">
        <v>525</v>
      </c>
      <c r="I610" t="s">
        <v>19</v>
      </c>
      <c r="J610" t="s">
        <v>165</v>
      </c>
      <c r="K610">
        <v>66</v>
      </c>
      <c r="L610">
        <v>67</v>
      </c>
      <c r="M610">
        <f>INDEX('Express Worldwide Territory'!$C$14:$S$170,MATCH('Rate Load ExpressWW Territory'!L610,'Express Worldwide Territory'!$B$14:$B$170,0),MATCH("Zone "&amp;'Rate Load ExpressWW Territory'!J610,'Express Worldwide Territory'!$C$13:$S$13,0))*1</f>
        <v>267.11</v>
      </c>
      <c r="N610" t="s">
        <v>162</v>
      </c>
      <c r="O610" t="s">
        <v>23</v>
      </c>
      <c r="P610" t="s">
        <v>18</v>
      </c>
      <c r="R610" t="str">
        <f t="shared" si="9"/>
        <v>('DHL','2024-01-01','2024-01-01','12546','Territory','US',NULL,'EXPRESS WW (NON-DOC)','Non-Document','D',66,67,267.11,'Flat LB','Avnet_2024',NULL),</v>
      </c>
    </row>
    <row r="611" spans="1:18" x14ac:dyDescent="0.3">
      <c r="A611" t="s">
        <v>15</v>
      </c>
      <c r="B611" t="s">
        <v>21</v>
      </c>
      <c r="C611" t="s">
        <v>21</v>
      </c>
      <c r="D611">
        <v>12546</v>
      </c>
      <c r="E611" t="s">
        <v>531</v>
      </c>
      <c r="F611" t="s">
        <v>17</v>
      </c>
      <c r="G611" t="s">
        <v>18</v>
      </c>
      <c r="H611" t="s">
        <v>525</v>
      </c>
      <c r="I611" t="s">
        <v>19</v>
      </c>
      <c r="J611" t="s">
        <v>165</v>
      </c>
      <c r="K611">
        <v>67</v>
      </c>
      <c r="L611">
        <v>68</v>
      </c>
      <c r="M611">
        <f>INDEX('Express Worldwide Territory'!$C$14:$S$170,MATCH('Rate Load ExpressWW Territory'!L611,'Express Worldwide Territory'!$B$14:$B$170,0),MATCH("Zone "&amp;'Rate Load ExpressWW Territory'!J611,'Express Worldwide Territory'!$C$13:$S$13,0))*1</f>
        <v>270.82</v>
      </c>
      <c r="N611" t="s">
        <v>162</v>
      </c>
      <c r="O611" t="s">
        <v>23</v>
      </c>
      <c r="P611" t="s">
        <v>18</v>
      </c>
      <c r="R611" t="str">
        <f t="shared" si="9"/>
        <v>('DHL','2024-01-01','2024-01-01','12546','Territory','US',NULL,'EXPRESS WW (NON-DOC)','Non-Document','D',67,68,270.82,'Flat LB','Avnet_2024',NULL),</v>
      </c>
    </row>
    <row r="612" spans="1:18" x14ac:dyDescent="0.3">
      <c r="A612" t="s">
        <v>15</v>
      </c>
      <c r="B612" t="s">
        <v>21</v>
      </c>
      <c r="C612" t="s">
        <v>21</v>
      </c>
      <c r="D612">
        <v>12546</v>
      </c>
      <c r="E612" t="s">
        <v>531</v>
      </c>
      <c r="F612" t="s">
        <v>17</v>
      </c>
      <c r="G612" t="s">
        <v>18</v>
      </c>
      <c r="H612" t="s">
        <v>525</v>
      </c>
      <c r="I612" t="s">
        <v>19</v>
      </c>
      <c r="J612" t="s">
        <v>165</v>
      </c>
      <c r="K612">
        <v>68</v>
      </c>
      <c r="L612">
        <v>69</v>
      </c>
      <c r="M612">
        <f>INDEX('Express Worldwide Territory'!$C$14:$S$170,MATCH('Rate Load ExpressWW Territory'!L612,'Express Worldwide Territory'!$B$14:$B$170,0),MATCH("Zone "&amp;'Rate Load ExpressWW Territory'!J612,'Express Worldwide Territory'!$C$13:$S$13,0))*1</f>
        <v>274.52999999999997</v>
      </c>
      <c r="N612" t="s">
        <v>162</v>
      </c>
      <c r="O612" t="s">
        <v>23</v>
      </c>
      <c r="P612" t="s">
        <v>18</v>
      </c>
      <c r="R612" t="str">
        <f t="shared" si="9"/>
        <v>('DHL','2024-01-01','2024-01-01','12546','Territory','US',NULL,'EXPRESS WW (NON-DOC)','Non-Document','D',68,69,274.53,'Flat LB','Avnet_2024',NULL),</v>
      </c>
    </row>
    <row r="613" spans="1:18" x14ac:dyDescent="0.3">
      <c r="A613" t="s">
        <v>15</v>
      </c>
      <c r="B613" t="s">
        <v>21</v>
      </c>
      <c r="C613" t="s">
        <v>21</v>
      </c>
      <c r="D613">
        <v>12546</v>
      </c>
      <c r="E613" t="s">
        <v>531</v>
      </c>
      <c r="F613" t="s">
        <v>17</v>
      </c>
      <c r="G613" t="s">
        <v>18</v>
      </c>
      <c r="H613" t="s">
        <v>525</v>
      </c>
      <c r="I613" t="s">
        <v>19</v>
      </c>
      <c r="J613" t="s">
        <v>165</v>
      </c>
      <c r="K613">
        <v>69</v>
      </c>
      <c r="L613">
        <v>70</v>
      </c>
      <c r="M613">
        <f>INDEX('Express Worldwide Territory'!$C$14:$S$170,MATCH('Rate Load ExpressWW Territory'!L613,'Express Worldwide Territory'!$B$14:$B$170,0),MATCH("Zone "&amp;'Rate Load ExpressWW Territory'!J613,'Express Worldwide Territory'!$C$13:$S$13,0))*1</f>
        <v>278.24</v>
      </c>
      <c r="N613" t="s">
        <v>162</v>
      </c>
      <c r="O613" t="s">
        <v>23</v>
      </c>
      <c r="P613" t="s">
        <v>18</v>
      </c>
      <c r="R613" t="str">
        <f t="shared" si="9"/>
        <v>('DHL','2024-01-01','2024-01-01','12546','Territory','US',NULL,'EXPRESS WW (NON-DOC)','Non-Document','D',69,70,278.24,'Flat LB','Avnet_2024',NULL),</v>
      </c>
    </row>
    <row r="614" spans="1:18" x14ac:dyDescent="0.3">
      <c r="A614" t="s">
        <v>15</v>
      </c>
      <c r="B614" t="s">
        <v>21</v>
      </c>
      <c r="C614" t="s">
        <v>21</v>
      </c>
      <c r="D614">
        <v>12546</v>
      </c>
      <c r="E614" t="s">
        <v>531</v>
      </c>
      <c r="F614" t="s">
        <v>17</v>
      </c>
      <c r="G614" t="s">
        <v>18</v>
      </c>
      <c r="H614" t="s">
        <v>525</v>
      </c>
      <c r="I614" t="s">
        <v>19</v>
      </c>
      <c r="J614" t="s">
        <v>165</v>
      </c>
      <c r="K614">
        <v>70</v>
      </c>
      <c r="L614">
        <v>71</v>
      </c>
      <c r="M614">
        <f>INDEX('Express Worldwide Territory'!$C$14:$S$170,MATCH('Rate Load ExpressWW Territory'!L614,'Express Worldwide Territory'!$B$14:$B$170,0),MATCH("Zone "&amp;'Rate Load ExpressWW Territory'!J614,'Express Worldwide Territory'!$C$13:$S$13,0))*1</f>
        <v>280.94</v>
      </c>
      <c r="N614" t="s">
        <v>162</v>
      </c>
      <c r="O614" t="s">
        <v>23</v>
      </c>
      <c r="P614" t="s">
        <v>18</v>
      </c>
      <c r="R614" t="str">
        <f t="shared" si="9"/>
        <v>('DHL','2024-01-01','2024-01-01','12546','Territory','US',NULL,'EXPRESS WW (NON-DOC)','Non-Document','D',70,71,280.94,'Flat LB','Avnet_2024',NULL),</v>
      </c>
    </row>
    <row r="615" spans="1:18" x14ac:dyDescent="0.3">
      <c r="A615" t="s">
        <v>15</v>
      </c>
      <c r="B615" t="s">
        <v>21</v>
      </c>
      <c r="C615" t="s">
        <v>21</v>
      </c>
      <c r="D615">
        <v>12546</v>
      </c>
      <c r="E615" t="s">
        <v>531</v>
      </c>
      <c r="F615" t="s">
        <v>17</v>
      </c>
      <c r="G615" t="s">
        <v>18</v>
      </c>
      <c r="H615" t="s">
        <v>525</v>
      </c>
      <c r="I615" t="s">
        <v>19</v>
      </c>
      <c r="J615" t="s">
        <v>165</v>
      </c>
      <c r="K615">
        <v>71</v>
      </c>
      <c r="L615">
        <v>72</v>
      </c>
      <c r="M615">
        <f>INDEX('Express Worldwide Territory'!$C$14:$S$170,MATCH('Rate Load ExpressWW Territory'!L615,'Express Worldwide Territory'!$B$14:$B$170,0),MATCH("Zone "&amp;'Rate Load ExpressWW Territory'!J615,'Express Worldwide Territory'!$C$13:$S$13,0))*1</f>
        <v>283.64</v>
      </c>
      <c r="N615" t="s">
        <v>162</v>
      </c>
      <c r="O615" t="s">
        <v>23</v>
      </c>
      <c r="P615" t="s">
        <v>18</v>
      </c>
      <c r="R615" t="str">
        <f t="shared" si="9"/>
        <v>('DHL','2024-01-01','2024-01-01','12546','Territory','US',NULL,'EXPRESS WW (NON-DOC)','Non-Document','D',71,72,283.64,'Flat LB','Avnet_2024',NULL),</v>
      </c>
    </row>
    <row r="616" spans="1:18" x14ac:dyDescent="0.3">
      <c r="A616" t="s">
        <v>15</v>
      </c>
      <c r="B616" t="s">
        <v>21</v>
      </c>
      <c r="C616" t="s">
        <v>21</v>
      </c>
      <c r="D616">
        <v>12546</v>
      </c>
      <c r="E616" t="s">
        <v>531</v>
      </c>
      <c r="F616" t="s">
        <v>17</v>
      </c>
      <c r="G616" t="s">
        <v>18</v>
      </c>
      <c r="H616" t="s">
        <v>525</v>
      </c>
      <c r="I616" t="s">
        <v>19</v>
      </c>
      <c r="J616" t="s">
        <v>165</v>
      </c>
      <c r="K616">
        <v>72</v>
      </c>
      <c r="L616">
        <v>73</v>
      </c>
      <c r="M616">
        <f>INDEX('Express Worldwide Territory'!$C$14:$S$170,MATCH('Rate Load ExpressWW Territory'!L616,'Express Worldwide Territory'!$B$14:$B$170,0),MATCH("Zone "&amp;'Rate Load ExpressWW Territory'!J616,'Express Worldwide Territory'!$C$13:$S$13,0))*1</f>
        <v>286.33999999999997</v>
      </c>
      <c r="N616" t="s">
        <v>162</v>
      </c>
      <c r="O616" t="s">
        <v>23</v>
      </c>
      <c r="P616" t="s">
        <v>18</v>
      </c>
      <c r="R616" t="str">
        <f t="shared" si="9"/>
        <v>('DHL','2024-01-01','2024-01-01','12546','Territory','US',NULL,'EXPRESS WW (NON-DOC)','Non-Document','D',72,73,286.34,'Flat LB','Avnet_2024',NULL),</v>
      </c>
    </row>
    <row r="617" spans="1:18" x14ac:dyDescent="0.3">
      <c r="A617" t="s">
        <v>15</v>
      </c>
      <c r="B617" t="s">
        <v>21</v>
      </c>
      <c r="C617" t="s">
        <v>21</v>
      </c>
      <c r="D617">
        <v>12546</v>
      </c>
      <c r="E617" t="s">
        <v>531</v>
      </c>
      <c r="F617" t="s">
        <v>17</v>
      </c>
      <c r="G617" t="s">
        <v>18</v>
      </c>
      <c r="H617" t="s">
        <v>525</v>
      </c>
      <c r="I617" t="s">
        <v>19</v>
      </c>
      <c r="J617" t="s">
        <v>165</v>
      </c>
      <c r="K617">
        <v>73</v>
      </c>
      <c r="L617">
        <v>74</v>
      </c>
      <c r="M617">
        <f>INDEX('Express Worldwide Territory'!$C$14:$S$170,MATCH('Rate Load ExpressWW Territory'!L617,'Express Worldwide Territory'!$B$14:$B$170,0),MATCH("Zone "&amp;'Rate Load ExpressWW Territory'!J617,'Express Worldwide Territory'!$C$13:$S$13,0))*1</f>
        <v>289.04000000000002</v>
      </c>
      <c r="N617" t="s">
        <v>162</v>
      </c>
      <c r="O617" t="s">
        <v>23</v>
      </c>
      <c r="P617" t="s">
        <v>18</v>
      </c>
      <c r="R617" t="str">
        <f t="shared" si="9"/>
        <v>('DHL','2024-01-01','2024-01-01','12546','Territory','US',NULL,'EXPRESS WW (NON-DOC)','Non-Document','D',73,74,289.04,'Flat LB','Avnet_2024',NULL),</v>
      </c>
    </row>
    <row r="618" spans="1:18" x14ac:dyDescent="0.3">
      <c r="A618" t="s">
        <v>15</v>
      </c>
      <c r="B618" t="s">
        <v>21</v>
      </c>
      <c r="C618" t="s">
        <v>21</v>
      </c>
      <c r="D618">
        <v>12546</v>
      </c>
      <c r="E618" t="s">
        <v>531</v>
      </c>
      <c r="F618" t="s">
        <v>17</v>
      </c>
      <c r="G618" t="s">
        <v>18</v>
      </c>
      <c r="H618" t="s">
        <v>525</v>
      </c>
      <c r="I618" t="s">
        <v>19</v>
      </c>
      <c r="J618" t="s">
        <v>165</v>
      </c>
      <c r="K618">
        <v>74</v>
      </c>
      <c r="L618">
        <v>75</v>
      </c>
      <c r="M618">
        <f>INDEX('Express Worldwide Territory'!$C$14:$S$170,MATCH('Rate Load ExpressWW Territory'!L618,'Express Worldwide Territory'!$B$14:$B$170,0),MATCH("Zone "&amp;'Rate Load ExpressWW Territory'!J618,'Express Worldwide Territory'!$C$13:$S$13,0))*1</f>
        <v>291.74</v>
      </c>
      <c r="N618" t="s">
        <v>162</v>
      </c>
      <c r="O618" t="s">
        <v>23</v>
      </c>
      <c r="P618" t="s">
        <v>18</v>
      </c>
      <c r="R618" t="str">
        <f t="shared" si="9"/>
        <v>('DHL','2024-01-01','2024-01-01','12546','Territory','US',NULL,'EXPRESS WW (NON-DOC)','Non-Document','D',74,75,291.74,'Flat LB','Avnet_2024',NULL),</v>
      </c>
    </row>
    <row r="619" spans="1:18" x14ac:dyDescent="0.3">
      <c r="A619" t="s">
        <v>15</v>
      </c>
      <c r="B619" t="s">
        <v>21</v>
      </c>
      <c r="C619" t="s">
        <v>21</v>
      </c>
      <c r="D619">
        <v>12546</v>
      </c>
      <c r="E619" t="s">
        <v>531</v>
      </c>
      <c r="F619" t="s">
        <v>17</v>
      </c>
      <c r="G619" t="s">
        <v>18</v>
      </c>
      <c r="H619" t="s">
        <v>525</v>
      </c>
      <c r="I619" t="s">
        <v>19</v>
      </c>
      <c r="J619" t="s">
        <v>165</v>
      </c>
      <c r="K619">
        <v>75</v>
      </c>
      <c r="L619">
        <v>76</v>
      </c>
      <c r="M619">
        <f>INDEX('Express Worldwide Territory'!$C$14:$S$170,MATCH('Rate Load ExpressWW Territory'!L619,'Express Worldwide Territory'!$B$14:$B$170,0),MATCH("Zone "&amp;'Rate Load ExpressWW Territory'!J619,'Express Worldwide Territory'!$C$13:$S$13,0))*1</f>
        <v>294.44</v>
      </c>
      <c r="N619" t="s">
        <v>162</v>
      </c>
      <c r="O619" t="s">
        <v>23</v>
      </c>
      <c r="P619" t="s">
        <v>18</v>
      </c>
      <c r="R619" t="str">
        <f t="shared" si="9"/>
        <v>('DHL','2024-01-01','2024-01-01','12546','Territory','US',NULL,'EXPRESS WW (NON-DOC)','Non-Document','D',75,76,294.44,'Flat LB','Avnet_2024',NULL),</v>
      </c>
    </row>
    <row r="620" spans="1:18" x14ac:dyDescent="0.3">
      <c r="A620" t="s">
        <v>15</v>
      </c>
      <c r="B620" t="s">
        <v>21</v>
      </c>
      <c r="C620" t="s">
        <v>21</v>
      </c>
      <c r="D620">
        <v>12546</v>
      </c>
      <c r="E620" t="s">
        <v>531</v>
      </c>
      <c r="F620" t="s">
        <v>17</v>
      </c>
      <c r="G620" t="s">
        <v>18</v>
      </c>
      <c r="H620" t="s">
        <v>525</v>
      </c>
      <c r="I620" t="s">
        <v>19</v>
      </c>
      <c r="J620" t="s">
        <v>165</v>
      </c>
      <c r="K620">
        <v>76</v>
      </c>
      <c r="L620">
        <v>77</v>
      </c>
      <c r="M620">
        <f>INDEX('Express Worldwide Territory'!$C$14:$S$170,MATCH('Rate Load ExpressWW Territory'!L620,'Express Worldwide Territory'!$B$14:$B$170,0),MATCH("Zone "&amp;'Rate Load ExpressWW Territory'!J620,'Express Worldwide Territory'!$C$13:$S$13,0))*1</f>
        <v>297.14</v>
      </c>
      <c r="N620" t="s">
        <v>162</v>
      </c>
      <c r="O620" t="s">
        <v>23</v>
      </c>
      <c r="P620" t="s">
        <v>18</v>
      </c>
      <c r="R620" t="str">
        <f t="shared" si="9"/>
        <v>('DHL','2024-01-01','2024-01-01','12546','Territory','US',NULL,'EXPRESS WW (NON-DOC)','Non-Document','D',76,77,297.14,'Flat LB','Avnet_2024',NULL),</v>
      </c>
    </row>
    <row r="621" spans="1:18" x14ac:dyDescent="0.3">
      <c r="A621" t="s">
        <v>15</v>
      </c>
      <c r="B621" t="s">
        <v>21</v>
      </c>
      <c r="C621" t="s">
        <v>21</v>
      </c>
      <c r="D621">
        <v>12546</v>
      </c>
      <c r="E621" t="s">
        <v>531</v>
      </c>
      <c r="F621" t="s">
        <v>17</v>
      </c>
      <c r="G621" t="s">
        <v>18</v>
      </c>
      <c r="H621" t="s">
        <v>525</v>
      </c>
      <c r="I621" t="s">
        <v>19</v>
      </c>
      <c r="J621" t="s">
        <v>165</v>
      </c>
      <c r="K621">
        <v>77</v>
      </c>
      <c r="L621">
        <v>78</v>
      </c>
      <c r="M621">
        <f>INDEX('Express Worldwide Territory'!$C$14:$S$170,MATCH('Rate Load ExpressWW Territory'!L621,'Express Worldwide Territory'!$B$14:$B$170,0),MATCH("Zone "&amp;'Rate Load ExpressWW Territory'!J621,'Express Worldwide Territory'!$C$13:$S$13,0))*1</f>
        <v>299.83999999999997</v>
      </c>
      <c r="N621" t="s">
        <v>162</v>
      </c>
      <c r="O621" t="s">
        <v>23</v>
      </c>
      <c r="P621" t="s">
        <v>18</v>
      </c>
      <c r="R621" t="str">
        <f t="shared" si="9"/>
        <v>('DHL','2024-01-01','2024-01-01','12546','Territory','US',NULL,'EXPRESS WW (NON-DOC)','Non-Document','D',77,78,299.84,'Flat LB','Avnet_2024',NULL),</v>
      </c>
    </row>
    <row r="622" spans="1:18" x14ac:dyDescent="0.3">
      <c r="A622" t="s">
        <v>15</v>
      </c>
      <c r="B622" t="s">
        <v>21</v>
      </c>
      <c r="C622" t="s">
        <v>21</v>
      </c>
      <c r="D622">
        <v>12546</v>
      </c>
      <c r="E622" t="s">
        <v>531</v>
      </c>
      <c r="F622" t="s">
        <v>17</v>
      </c>
      <c r="G622" t="s">
        <v>18</v>
      </c>
      <c r="H622" t="s">
        <v>525</v>
      </c>
      <c r="I622" t="s">
        <v>19</v>
      </c>
      <c r="J622" t="s">
        <v>165</v>
      </c>
      <c r="K622">
        <v>78</v>
      </c>
      <c r="L622">
        <v>79</v>
      </c>
      <c r="M622">
        <f>INDEX('Express Worldwide Territory'!$C$14:$S$170,MATCH('Rate Load ExpressWW Territory'!L622,'Express Worldwide Territory'!$B$14:$B$170,0),MATCH("Zone "&amp;'Rate Load ExpressWW Territory'!J622,'Express Worldwide Territory'!$C$13:$S$13,0))*1</f>
        <v>302.54000000000002</v>
      </c>
      <c r="N622" t="s">
        <v>162</v>
      </c>
      <c r="O622" t="s">
        <v>23</v>
      </c>
      <c r="P622" t="s">
        <v>18</v>
      </c>
      <c r="R622" t="str">
        <f t="shared" si="9"/>
        <v>('DHL','2024-01-01','2024-01-01','12546','Territory','US',NULL,'EXPRESS WW (NON-DOC)','Non-Document','D',78,79,302.54,'Flat LB','Avnet_2024',NULL),</v>
      </c>
    </row>
    <row r="623" spans="1:18" x14ac:dyDescent="0.3">
      <c r="A623" t="s">
        <v>15</v>
      </c>
      <c r="B623" t="s">
        <v>21</v>
      </c>
      <c r="C623" t="s">
        <v>21</v>
      </c>
      <c r="D623">
        <v>12546</v>
      </c>
      <c r="E623" t="s">
        <v>531</v>
      </c>
      <c r="F623" t="s">
        <v>17</v>
      </c>
      <c r="G623" t="s">
        <v>18</v>
      </c>
      <c r="H623" t="s">
        <v>525</v>
      </c>
      <c r="I623" t="s">
        <v>19</v>
      </c>
      <c r="J623" t="s">
        <v>165</v>
      </c>
      <c r="K623">
        <v>79</v>
      </c>
      <c r="L623">
        <v>80</v>
      </c>
      <c r="M623">
        <f>INDEX('Express Worldwide Territory'!$C$14:$S$170,MATCH('Rate Load ExpressWW Territory'!L623,'Express Worldwide Territory'!$B$14:$B$170,0),MATCH("Zone "&amp;'Rate Load ExpressWW Territory'!J623,'Express Worldwide Territory'!$C$13:$S$13,0))*1</f>
        <v>305.24</v>
      </c>
      <c r="N623" t="s">
        <v>162</v>
      </c>
      <c r="O623" t="s">
        <v>23</v>
      </c>
      <c r="P623" t="s">
        <v>18</v>
      </c>
      <c r="R623" t="str">
        <f t="shared" si="9"/>
        <v>('DHL','2024-01-01','2024-01-01','12546','Territory','US',NULL,'EXPRESS WW (NON-DOC)','Non-Document','D',79,80,305.24,'Flat LB','Avnet_2024',NULL),</v>
      </c>
    </row>
    <row r="624" spans="1:18" x14ac:dyDescent="0.3">
      <c r="A624" t="s">
        <v>15</v>
      </c>
      <c r="B624" t="s">
        <v>21</v>
      </c>
      <c r="C624" t="s">
        <v>21</v>
      </c>
      <c r="D624">
        <v>12546</v>
      </c>
      <c r="E624" t="s">
        <v>531</v>
      </c>
      <c r="F624" t="s">
        <v>17</v>
      </c>
      <c r="G624" t="s">
        <v>18</v>
      </c>
      <c r="H624" t="s">
        <v>525</v>
      </c>
      <c r="I624" t="s">
        <v>19</v>
      </c>
      <c r="J624" t="s">
        <v>165</v>
      </c>
      <c r="K624">
        <v>80</v>
      </c>
      <c r="L624">
        <v>81</v>
      </c>
      <c r="M624">
        <f>INDEX('Express Worldwide Territory'!$C$14:$S$170,MATCH('Rate Load ExpressWW Territory'!L624,'Express Worldwide Territory'!$B$14:$B$170,0),MATCH("Zone "&amp;'Rate Load ExpressWW Territory'!J624,'Express Worldwide Territory'!$C$13:$S$13,0))*1</f>
        <v>307.94</v>
      </c>
      <c r="N624" t="s">
        <v>162</v>
      </c>
      <c r="O624" t="s">
        <v>23</v>
      </c>
      <c r="P624" t="s">
        <v>18</v>
      </c>
      <c r="R624" t="str">
        <f t="shared" si="9"/>
        <v>('DHL','2024-01-01','2024-01-01','12546','Territory','US',NULL,'EXPRESS WW (NON-DOC)','Non-Document','D',80,81,307.94,'Flat LB','Avnet_2024',NULL),</v>
      </c>
    </row>
    <row r="625" spans="1:18" x14ac:dyDescent="0.3">
      <c r="A625" t="s">
        <v>15</v>
      </c>
      <c r="B625" t="s">
        <v>21</v>
      </c>
      <c r="C625" t="s">
        <v>21</v>
      </c>
      <c r="D625">
        <v>12546</v>
      </c>
      <c r="E625" t="s">
        <v>531</v>
      </c>
      <c r="F625" t="s">
        <v>17</v>
      </c>
      <c r="G625" t="s">
        <v>18</v>
      </c>
      <c r="H625" t="s">
        <v>525</v>
      </c>
      <c r="I625" t="s">
        <v>19</v>
      </c>
      <c r="J625" t="s">
        <v>165</v>
      </c>
      <c r="K625">
        <v>81</v>
      </c>
      <c r="L625">
        <v>82</v>
      </c>
      <c r="M625">
        <f>INDEX('Express Worldwide Territory'!$C$14:$S$170,MATCH('Rate Load ExpressWW Territory'!L625,'Express Worldwide Territory'!$B$14:$B$170,0),MATCH("Zone "&amp;'Rate Load ExpressWW Territory'!J625,'Express Worldwide Territory'!$C$13:$S$13,0))*1</f>
        <v>310.64</v>
      </c>
      <c r="N625" t="s">
        <v>162</v>
      </c>
      <c r="O625" t="s">
        <v>23</v>
      </c>
      <c r="P625" t="s">
        <v>18</v>
      </c>
      <c r="R625" t="str">
        <f t="shared" si="9"/>
        <v>('DHL','2024-01-01','2024-01-01','12546','Territory','US',NULL,'EXPRESS WW (NON-DOC)','Non-Document','D',81,82,310.64,'Flat LB','Avnet_2024',NULL),</v>
      </c>
    </row>
    <row r="626" spans="1:18" x14ac:dyDescent="0.3">
      <c r="A626" t="s">
        <v>15</v>
      </c>
      <c r="B626" t="s">
        <v>21</v>
      </c>
      <c r="C626" t="s">
        <v>21</v>
      </c>
      <c r="D626">
        <v>12546</v>
      </c>
      <c r="E626" t="s">
        <v>531</v>
      </c>
      <c r="F626" t="s">
        <v>17</v>
      </c>
      <c r="G626" t="s">
        <v>18</v>
      </c>
      <c r="H626" t="s">
        <v>525</v>
      </c>
      <c r="I626" t="s">
        <v>19</v>
      </c>
      <c r="J626" t="s">
        <v>165</v>
      </c>
      <c r="K626">
        <v>82</v>
      </c>
      <c r="L626">
        <v>83</v>
      </c>
      <c r="M626">
        <f>INDEX('Express Worldwide Territory'!$C$14:$S$170,MATCH('Rate Load ExpressWW Territory'!L626,'Express Worldwide Territory'!$B$14:$B$170,0),MATCH("Zone "&amp;'Rate Load ExpressWW Territory'!J626,'Express Worldwide Territory'!$C$13:$S$13,0))*1</f>
        <v>313.33999999999997</v>
      </c>
      <c r="N626" t="s">
        <v>162</v>
      </c>
      <c r="O626" t="s">
        <v>23</v>
      </c>
      <c r="P626" t="s">
        <v>18</v>
      </c>
      <c r="R626" t="str">
        <f t="shared" si="9"/>
        <v>('DHL','2024-01-01','2024-01-01','12546','Territory','US',NULL,'EXPRESS WW (NON-DOC)','Non-Document','D',82,83,313.34,'Flat LB','Avnet_2024',NULL),</v>
      </c>
    </row>
    <row r="627" spans="1:18" x14ac:dyDescent="0.3">
      <c r="A627" t="s">
        <v>15</v>
      </c>
      <c r="B627" t="s">
        <v>21</v>
      </c>
      <c r="C627" t="s">
        <v>21</v>
      </c>
      <c r="D627">
        <v>12546</v>
      </c>
      <c r="E627" t="s">
        <v>531</v>
      </c>
      <c r="F627" t="s">
        <v>17</v>
      </c>
      <c r="G627" t="s">
        <v>18</v>
      </c>
      <c r="H627" t="s">
        <v>525</v>
      </c>
      <c r="I627" t="s">
        <v>19</v>
      </c>
      <c r="J627" t="s">
        <v>165</v>
      </c>
      <c r="K627">
        <v>83</v>
      </c>
      <c r="L627">
        <v>84</v>
      </c>
      <c r="M627">
        <f>INDEX('Express Worldwide Territory'!$C$14:$S$170,MATCH('Rate Load ExpressWW Territory'!L627,'Express Worldwide Territory'!$B$14:$B$170,0),MATCH("Zone "&amp;'Rate Load ExpressWW Territory'!J627,'Express Worldwide Territory'!$C$13:$S$13,0))*1</f>
        <v>316.04000000000002</v>
      </c>
      <c r="N627" t="s">
        <v>162</v>
      </c>
      <c r="O627" t="s">
        <v>23</v>
      </c>
      <c r="P627" t="s">
        <v>18</v>
      </c>
      <c r="R627" t="str">
        <f t="shared" si="9"/>
        <v>('DHL','2024-01-01','2024-01-01','12546','Territory','US',NULL,'EXPRESS WW (NON-DOC)','Non-Document','D',83,84,316.04,'Flat LB','Avnet_2024',NULL),</v>
      </c>
    </row>
    <row r="628" spans="1:18" x14ac:dyDescent="0.3">
      <c r="A628" t="s">
        <v>15</v>
      </c>
      <c r="B628" t="s">
        <v>21</v>
      </c>
      <c r="C628" t="s">
        <v>21</v>
      </c>
      <c r="D628">
        <v>12546</v>
      </c>
      <c r="E628" t="s">
        <v>531</v>
      </c>
      <c r="F628" t="s">
        <v>17</v>
      </c>
      <c r="G628" t="s">
        <v>18</v>
      </c>
      <c r="H628" t="s">
        <v>525</v>
      </c>
      <c r="I628" t="s">
        <v>19</v>
      </c>
      <c r="J628" t="s">
        <v>165</v>
      </c>
      <c r="K628">
        <v>84</v>
      </c>
      <c r="L628">
        <v>85</v>
      </c>
      <c r="M628">
        <f>INDEX('Express Worldwide Territory'!$C$14:$S$170,MATCH('Rate Load ExpressWW Territory'!L628,'Express Worldwide Territory'!$B$14:$B$170,0),MATCH("Zone "&amp;'Rate Load ExpressWW Territory'!J628,'Express Worldwide Territory'!$C$13:$S$13,0))*1</f>
        <v>318.74</v>
      </c>
      <c r="N628" t="s">
        <v>162</v>
      </c>
      <c r="O628" t="s">
        <v>23</v>
      </c>
      <c r="P628" t="s">
        <v>18</v>
      </c>
      <c r="R628" t="str">
        <f t="shared" si="9"/>
        <v>('DHL','2024-01-01','2024-01-01','12546','Territory','US',NULL,'EXPRESS WW (NON-DOC)','Non-Document','D',84,85,318.74,'Flat LB','Avnet_2024',NULL),</v>
      </c>
    </row>
    <row r="629" spans="1:18" x14ac:dyDescent="0.3">
      <c r="A629" t="s">
        <v>15</v>
      </c>
      <c r="B629" t="s">
        <v>21</v>
      </c>
      <c r="C629" t="s">
        <v>21</v>
      </c>
      <c r="D629">
        <v>12546</v>
      </c>
      <c r="E629" t="s">
        <v>531</v>
      </c>
      <c r="F629" t="s">
        <v>17</v>
      </c>
      <c r="G629" t="s">
        <v>18</v>
      </c>
      <c r="H629" t="s">
        <v>525</v>
      </c>
      <c r="I629" t="s">
        <v>19</v>
      </c>
      <c r="J629" t="s">
        <v>165</v>
      </c>
      <c r="K629">
        <v>85</v>
      </c>
      <c r="L629">
        <v>86</v>
      </c>
      <c r="M629">
        <f>INDEX('Express Worldwide Territory'!$C$14:$S$170,MATCH('Rate Load ExpressWW Territory'!L629,'Express Worldwide Territory'!$B$14:$B$170,0),MATCH("Zone "&amp;'Rate Load ExpressWW Territory'!J629,'Express Worldwide Territory'!$C$13:$S$13,0))*1</f>
        <v>321.44</v>
      </c>
      <c r="N629" t="s">
        <v>162</v>
      </c>
      <c r="O629" t="s">
        <v>23</v>
      </c>
      <c r="P629" t="s">
        <v>18</v>
      </c>
      <c r="R629" t="str">
        <f t="shared" si="9"/>
        <v>('DHL','2024-01-01','2024-01-01','12546','Territory','US',NULL,'EXPRESS WW (NON-DOC)','Non-Document','D',85,86,321.44,'Flat LB','Avnet_2024',NULL),</v>
      </c>
    </row>
    <row r="630" spans="1:18" x14ac:dyDescent="0.3">
      <c r="A630" t="s">
        <v>15</v>
      </c>
      <c r="B630" t="s">
        <v>21</v>
      </c>
      <c r="C630" t="s">
        <v>21</v>
      </c>
      <c r="D630">
        <v>12546</v>
      </c>
      <c r="E630" t="s">
        <v>531</v>
      </c>
      <c r="F630" t="s">
        <v>17</v>
      </c>
      <c r="G630" t="s">
        <v>18</v>
      </c>
      <c r="H630" t="s">
        <v>525</v>
      </c>
      <c r="I630" t="s">
        <v>19</v>
      </c>
      <c r="J630" t="s">
        <v>165</v>
      </c>
      <c r="K630">
        <v>86</v>
      </c>
      <c r="L630">
        <v>87</v>
      </c>
      <c r="M630">
        <f>INDEX('Express Worldwide Territory'!$C$14:$S$170,MATCH('Rate Load ExpressWW Territory'!L630,'Express Worldwide Territory'!$B$14:$B$170,0),MATCH("Zone "&amp;'Rate Load ExpressWW Territory'!J630,'Express Worldwide Territory'!$C$13:$S$13,0))*1</f>
        <v>324.14</v>
      </c>
      <c r="N630" t="s">
        <v>162</v>
      </c>
      <c r="O630" t="s">
        <v>23</v>
      </c>
      <c r="P630" t="s">
        <v>18</v>
      </c>
      <c r="R630" t="str">
        <f t="shared" si="9"/>
        <v>('DHL','2024-01-01','2024-01-01','12546','Territory','US',NULL,'EXPRESS WW (NON-DOC)','Non-Document','D',86,87,324.14,'Flat LB','Avnet_2024',NULL),</v>
      </c>
    </row>
    <row r="631" spans="1:18" x14ac:dyDescent="0.3">
      <c r="A631" t="s">
        <v>15</v>
      </c>
      <c r="B631" t="s">
        <v>21</v>
      </c>
      <c r="C631" t="s">
        <v>21</v>
      </c>
      <c r="D631">
        <v>12546</v>
      </c>
      <c r="E631" t="s">
        <v>531</v>
      </c>
      <c r="F631" t="s">
        <v>17</v>
      </c>
      <c r="G631" t="s">
        <v>18</v>
      </c>
      <c r="H631" t="s">
        <v>525</v>
      </c>
      <c r="I631" t="s">
        <v>19</v>
      </c>
      <c r="J631" t="s">
        <v>165</v>
      </c>
      <c r="K631">
        <v>87</v>
      </c>
      <c r="L631">
        <v>88</v>
      </c>
      <c r="M631">
        <f>INDEX('Express Worldwide Territory'!$C$14:$S$170,MATCH('Rate Load ExpressWW Territory'!L631,'Express Worldwide Territory'!$B$14:$B$170,0),MATCH("Zone "&amp;'Rate Load ExpressWW Territory'!J631,'Express Worldwide Territory'!$C$13:$S$13,0))*1</f>
        <v>326.83999999999997</v>
      </c>
      <c r="N631" t="s">
        <v>162</v>
      </c>
      <c r="O631" t="s">
        <v>23</v>
      </c>
      <c r="P631" t="s">
        <v>18</v>
      </c>
      <c r="R631" t="str">
        <f t="shared" si="9"/>
        <v>('DHL','2024-01-01','2024-01-01','12546','Territory','US',NULL,'EXPRESS WW (NON-DOC)','Non-Document','D',87,88,326.84,'Flat LB','Avnet_2024',NULL),</v>
      </c>
    </row>
    <row r="632" spans="1:18" x14ac:dyDescent="0.3">
      <c r="A632" t="s">
        <v>15</v>
      </c>
      <c r="B632" t="s">
        <v>21</v>
      </c>
      <c r="C632" t="s">
        <v>21</v>
      </c>
      <c r="D632">
        <v>12546</v>
      </c>
      <c r="E632" t="s">
        <v>531</v>
      </c>
      <c r="F632" t="s">
        <v>17</v>
      </c>
      <c r="G632" t="s">
        <v>18</v>
      </c>
      <c r="H632" t="s">
        <v>525</v>
      </c>
      <c r="I632" t="s">
        <v>19</v>
      </c>
      <c r="J632" t="s">
        <v>165</v>
      </c>
      <c r="K632">
        <v>88</v>
      </c>
      <c r="L632">
        <v>89</v>
      </c>
      <c r="M632">
        <f>INDEX('Express Worldwide Territory'!$C$14:$S$170,MATCH('Rate Load ExpressWW Territory'!L632,'Express Worldwide Territory'!$B$14:$B$170,0),MATCH("Zone "&amp;'Rate Load ExpressWW Territory'!J632,'Express Worldwide Territory'!$C$13:$S$13,0))*1</f>
        <v>329.54</v>
      </c>
      <c r="N632" t="s">
        <v>162</v>
      </c>
      <c r="O632" t="s">
        <v>23</v>
      </c>
      <c r="P632" t="s">
        <v>18</v>
      </c>
      <c r="R632" t="str">
        <f t="shared" si="9"/>
        <v>('DHL','2024-01-01','2024-01-01','12546','Territory','US',NULL,'EXPRESS WW (NON-DOC)','Non-Document','D',88,89,329.54,'Flat LB','Avnet_2024',NULL),</v>
      </c>
    </row>
    <row r="633" spans="1:18" x14ac:dyDescent="0.3">
      <c r="A633" t="s">
        <v>15</v>
      </c>
      <c r="B633" t="s">
        <v>21</v>
      </c>
      <c r="C633" t="s">
        <v>21</v>
      </c>
      <c r="D633">
        <v>12546</v>
      </c>
      <c r="E633" t="s">
        <v>531</v>
      </c>
      <c r="F633" t="s">
        <v>17</v>
      </c>
      <c r="G633" t="s">
        <v>18</v>
      </c>
      <c r="H633" t="s">
        <v>525</v>
      </c>
      <c r="I633" t="s">
        <v>19</v>
      </c>
      <c r="J633" t="s">
        <v>165</v>
      </c>
      <c r="K633">
        <v>89</v>
      </c>
      <c r="L633">
        <v>90</v>
      </c>
      <c r="M633">
        <f>INDEX('Express Worldwide Territory'!$C$14:$S$170,MATCH('Rate Load ExpressWW Territory'!L633,'Express Worldwide Territory'!$B$14:$B$170,0),MATCH("Zone "&amp;'Rate Load ExpressWW Territory'!J633,'Express Worldwide Territory'!$C$13:$S$13,0))*1</f>
        <v>332.24</v>
      </c>
      <c r="N633" t="s">
        <v>162</v>
      </c>
      <c r="O633" t="s">
        <v>23</v>
      </c>
      <c r="P633" t="s">
        <v>18</v>
      </c>
      <c r="R633" t="str">
        <f t="shared" si="9"/>
        <v>('DHL','2024-01-01','2024-01-01','12546','Territory','US',NULL,'EXPRESS WW (NON-DOC)','Non-Document','D',89,90,332.24,'Flat LB','Avnet_2024',NULL),</v>
      </c>
    </row>
    <row r="634" spans="1:18" x14ac:dyDescent="0.3">
      <c r="A634" t="s">
        <v>15</v>
      </c>
      <c r="B634" t="s">
        <v>21</v>
      </c>
      <c r="C634" t="s">
        <v>21</v>
      </c>
      <c r="D634">
        <v>12546</v>
      </c>
      <c r="E634" t="s">
        <v>531</v>
      </c>
      <c r="F634" t="s">
        <v>17</v>
      </c>
      <c r="G634" t="s">
        <v>18</v>
      </c>
      <c r="H634" t="s">
        <v>525</v>
      </c>
      <c r="I634" t="s">
        <v>19</v>
      </c>
      <c r="J634" t="s">
        <v>165</v>
      </c>
      <c r="K634">
        <v>90</v>
      </c>
      <c r="L634">
        <v>91</v>
      </c>
      <c r="M634">
        <f>INDEX('Express Worldwide Territory'!$C$14:$S$170,MATCH('Rate Load ExpressWW Territory'!L634,'Express Worldwide Territory'!$B$14:$B$170,0),MATCH("Zone "&amp;'Rate Load ExpressWW Territory'!J634,'Express Worldwide Territory'!$C$13:$S$13,0))*1</f>
        <v>334.94</v>
      </c>
      <c r="N634" t="s">
        <v>162</v>
      </c>
      <c r="O634" t="s">
        <v>23</v>
      </c>
      <c r="P634" t="s">
        <v>18</v>
      </c>
      <c r="R634" t="str">
        <f t="shared" si="9"/>
        <v>('DHL','2024-01-01','2024-01-01','12546','Territory','US',NULL,'EXPRESS WW (NON-DOC)','Non-Document','D',90,91,334.94,'Flat LB','Avnet_2024',NULL),</v>
      </c>
    </row>
    <row r="635" spans="1:18" x14ac:dyDescent="0.3">
      <c r="A635" t="s">
        <v>15</v>
      </c>
      <c r="B635" t="s">
        <v>21</v>
      </c>
      <c r="C635" t="s">
        <v>21</v>
      </c>
      <c r="D635">
        <v>12546</v>
      </c>
      <c r="E635" t="s">
        <v>531</v>
      </c>
      <c r="F635" t="s">
        <v>17</v>
      </c>
      <c r="G635" t="s">
        <v>18</v>
      </c>
      <c r="H635" t="s">
        <v>525</v>
      </c>
      <c r="I635" t="s">
        <v>19</v>
      </c>
      <c r="J635" t="s">
        <v>165</v>
      </c>
      <c r="K635">
        <v>91</v>
      </c>
      <c r="L635">
        <v>92</v>
      </c>
      <c r="M635">
        <f>INDEX('Express Worldwide Territory'!$C$14:$S$170,MATCH('Rate Load ExpressWW Territory'!L635,'Express Worldwide Territory'!$B$14:$B$170,0),MATCH("Zone "&amp;'Rate Load ExpressWW Territory'!J635,'Express Worldwide Territory'!$C$13:$S$13,0))*1</f>
        <v>337.64</v>
      </c>
      <c r="N635" t="s">
        <v>162</v>
      </c>
      <c r="O635" t="s">
        <v>23</v>
      </c>
      <c r="P635" t="s">
        <v>18</v>
      </c>
      <c r="R635" t="str">
        <f t="shared" si="9"/>
        <v>('DHL','2024-01-01','2024-01-01','12546','Territory','US',NULL,'EXPRESS WW (NON-DOC)','Non-Document','D',91,92,337.64,'Flat LB','Avnet_2024',NULL),</v>
      </c>
    </row>
    <row r="636" spans="1:18" x14ac:dyDescent="0.3">
      <c r="A636" t="s">
        <v>15</v>
      </c>
      <c r="B636" t="s">
        <v>21</v>
      </c>
      <c r="C636" t="s">
        <v>21</v>
      </c>
      <c r="D636">
        <v>12546</v>
      </c>
      <c r="E636" t="s">
        <v>531</v>
      </c>
      <c r="F636" t="s">
        <v>17</v>
      </c>
      <c r="G636" t="s">
        <v>18</v>
      </c>
      <c r="H636" t="s">
        <v>525</v>
      </c>
      <c r="I636" t="s">
        <v>19</v>
      </c>
      <c r="J636" t="s">
        <v>165</v>
      </c>
      <c r="K636">
        <v>92</v>
      </c>
      <c r="L636">
        <v>93</v>
      </c>
      <c r="M636">
        <f>INDEX('Express Worldwide Territory'!$C$14:$S$170,MATCH('Rate Load ExpressWW Territory'!L636,'Express Worldwide Territory'!$B$14:$B$170,0),MATCH("Zone "&amp;'Rate Load ExpressWW Territory'!J636,'Express Worldwide Territory'!$C$13:$S$13,0))*1</f>
        <v>340.34</v>
      </c>
      <c r="N636" t="s">
        <v>162</v>
      </c>
      <c r="O636" t="s">
        <v>23</v>
      </c>
      <c r="P636" t="s">
        <v>18</v>
      </c>
      <c r="R636" t="str">
        <f t="shared" si="9"/>
        <v>('DHL','2024-01-01','2024-01-01','12546','Territory','US',NULL,'EXPRESS WW (NON-DOC)','Non-Document','D',92,93,340.34,'Flat LB','Avnet_2024',NULL),</v>
      </c>
    </row>
    <row r="637" spans="1:18" x14ac:dyDescent="0.3">
      <c r="A637" t="s">
        <v>15</v>
      </c>
      <c r="B637" t="s">
        <v>21</v>
      </c>
      <c r="C637" t="s">
        <v>21</v>
      </c>
      <c r="D637">
        <v>12546</v>
      </c>
      <c r="E637" t="s">
        <v>531</v>
      </c>
      <c r="F637" t="s">
        <v>17</v>
      </c>
      <c r="G637" t="s">
        <v>18</v>
      </c>
      <c r="H637" t="s">
        <v>525</v>
      </c>
      <c r="I637" t="s">
        <v>19</v>
      </c>
      <c r="J637" t="s">
        <v>165</v>
      </c>
      <c r="K637">
        <v>93</v>
      </c>
      <c r="L637">
        <v>94</v>
      </c>
      <c r="M637">
        <f>INDEX('Express Worldwide Territory'!$C$14:$S$170,MATCH('Rate Load ExpressWW Territory'!L637,'Express Worldwide Territory'!$B$14:$B$170,0),MATCH("Zone "&amp;'Rate Load ExpressWW Territory'!J637,'Express Worldwide Territory'!$C$13:$S$13,0))*1</f>
        <v>343.04</v>
      </c>
      <c r="N637" t="s">
        <v>162</v>
      </c>
      <c r="O637" t="s">
        <v>23</v>
      </c>
      <c r="P637" t="s">
        <v>18</v>
      </c>
      <c r="R637" t="str">
        <f t="shared" si="9"/>
        <v>('DHL','2024-01-01','2024-01-01','12546','Territory','US',NULL,'EXPRESS WW (NON-DOC)','Non-Document','D',93,94,343.04,'Flat LB','Avnet_2024',NULL),</v>
      </c>
    </row>
    <row r="638" spans="1:18" x14ac:dyDescent="0.3">
      <c r="A638" t="s">
        <v>15</v>
      </c>
      <c r="B638" t="s">
        <v>21</v>
      </c>
      <c r="C638" t="s">
        <v>21</v>
      </c>
      <c r="D638">
        <v>12546</v>
      </c>
      <c r="E638" t="s">
        <v>531</v>
      </c>
      <c r="F638" t="s">
        <v>17</v>
      </c>
      <c r="G638" t="s">
        <v>18</v>
      </c>
      <c r="H638" t="s">
        <v>525</v>
      </c>
      <c r="I638" t="s">
        <v>19</v>
      </c>
      <c r="J638" t="s">
        <v>165</v>
      </c>
      <c r="K638">
        <v>94</v>
      </c>
      <c r="L638">
        <v>95</v>
      </c>
      <c r="M638">
        <f>INDEX('Express Worldwide Territory'!$C$14:$S$170,MATCH('Rate Load ExpressWW Territory'!L638,'Express Worldwide Territory'!$B$14:$B$170,0),MATCH("Zone "&amp;'Rate Load ExpressWW Territory'!J638,'Express Worldwide Territory'!$C$13:$S$13,0))*1</f>
        <v>345.74</v>
      </c>
      <c r="N638" t="s">
        <v>162</v>
      </c>
      <c r="O638" t="s">
        <v>23</v>
      </c>
      <c r="P638" t="s">
        <v>18</v>
      </c>
      <c r="R638" t="str">
        <f t="shared" si="9"/>
        <v>('DHL','2024-01-01','2024-01-01','12546','Territory','US',NULL,'EXPRESS WW (NON-DOC)','Non-Document','D',94,95,345.74,'Flat LB','Avnet_2024',NULL),</v>
      </c>
    </row>
    <row r="639" spans="1:18" x14ac:dyDescent="0.3">
      <c r="A639" t="s">
        <v>15</v>
      </c>
      <c r="B639" t="s">
        <v>21</v>
      </c>
      <c r="C639" t="s">
        <v>21</v>
      </c>
      <c r="D639">
        <v>12546</v>
      </c>
      <c r="E639" t="s">
        <v>531</v>
      </c>
      <c r="F639" t="s">
        <v>17</v>
      </c>
      <c r="G639" t="s">
        <v>18</v>
      </c>
      <c r="H639" t="s">
        <v>525</v>
      </c>
      <c r="I639" t="s">
        <v>19</v>
      </c>
      <c r="J639" t="s">
        <v>165</v>
      </c>
      <c r="K639">
        <v>95</v>
      </c>
      <c r="L639">
        <v>96</v>
      </c>
      <c r="M639">
        <f>INDEX('Express Worldwide Territory'!$C$14:$S$170,MATCH('Rate Load ExpressWW Territory'!L639,'Express Worldwide Territory'!$B$14:$B$170,0),MATCH("Zone "&amp;'Rate Load ExpressWW Territory'!J639,'Express Worldwide Territory'!$C$13:$S$13,0))*1</f>
        <v>348.44</v>
      </c>
      <c r="N639" t="s">
        <v>162</v>
      </c>
      <c r="O639" t="s">
        <v>23</v>
      </c>
      <c r="P639" t="s">
        <v>18</v>
      </c>
      <c r="R639" t="str">
        <f t="shared" si="9"/>
        <v>('DHL','2024-01-01','2024-01-01','12546','Territory','US',NULL,'EXPRESS WW (NON-DOC)','Non-Document','D',95,96,348.44,'Flat LB','Avnet_2024',NULL),</v>
      </c>
    </row>
    <row r="640" spans="1:18" x14ac:dyDescent="0.3">
      <c r="A640" t="s">
        <v>15</v>
      </c>
      <c r="B640" t="s">
        <v>21</v>
      </c>
      <c r="C640" t="s">
        <v>21</v>
      </c>
      <c r="D640">
        <v>12546</v>
      </c>
      <c r="E640" t="s">
        <v>531</v>
      </c>
      <c r="F640" t="s">
        <v>17</v>
      </c>
      <c r="G640" t="s">
        <v>18</v>
      </c>
      <c r="H640" t="s">
        <v>525</v>
      </c>
      <c r="I640" t="s">
        <v>19</v>
      </c>
      <c r="J640" t="s">
        <v>165</v>
      </c>
      <c r="K640">
        <v>96</v>
      </c>
      <c r="L640">
        <v>97</v>
      </c>
      <c r="M640">
        <f>INDEX('Express Worldwide Territory'!$C$14:$S$170,MATCH('Rate Load ExpressWW Territory'!L640,'Express Worldwide Territory'!$B$14:$B$170,0),MATCH("Zone "&amp;'Rate Load ExpressWW Territory'!J640,'Express Worldwide Territory'!$C$13:$S$13,0))*1</f>
        <v>351.14</v>
      </c>
      <c r="N640" t="s">
        <v>162</v>
      </c>
      <c r="O640" t="s">
        <v>23</v>
      </c>
      <c r="P640" t="s">
        <v>18</v>
      </c>
      <c r="R640" t="str">
        <f t="shared" si="9"/>
        <v>('DHL','2024-01-01','2024-01-01','12546','Territory','US',NULL,'EXPRESS WW (NON-DOC)','Non-Document','D',96,97,351.14,'Flat LB','Avnet_2024',NULL),</v>
      </c>
    </row>
    <row r="641" spans="1:18" x14ac:dyDescent="0.3">
      <c r="A641" t="s">
        <v>15</v>
      </c>
      <c r="B641" t="s">
        <v>21</v>
      </c>
      <c r="C641" t="s">
        <v>21</v>
      </c>
      <c r="D641">
        <v>12546</v>
      </c>
      <c r="E641" t="s">
        <v>531</v>
      </c>
      <c r="F641" t="s">
        <v>17</v>
      </c>
      <c r="G641" t="s">
        <v>18</v>
      </c>
      <c r="H641" t="s">
        <v>525</v>
      </c>
      <c r="I641" t="s">
        <v>19</v>
      </c>
      <c r="J641" t="s">
        <v>165</v>
      </c>
      <c r="K641">
        <v>97</v>
      </c>
      <c r="L641">
        <v>98</v>
      </c>
      <c r="M641">
        <f>INDEX('Express Worldwide Territory'!$C$14:$S$170,MATCH('Rate Load ExpressWW Territory'!L641,'Express Worldwide Territory'!$B$14:$B$170,0),MATCH("Zone "&amp;'Rate Load ExpressWW Territory'!J641,'Express Worldwide Territory'!$C$13:$S$13,0))*1</f>
        <v>353.84</v>
      </c>
      <c r="N641" t="s">
        <v>162</v>
      </c>
      <c r="O641" t="s">
        <v>23</v>
      </c>
      <c r="P641" t="s">
        <v>18</v>
      </c>
      <c r="R641" t="str">
        <f t="shared" si="9"/>
        <v>('DHL','2024-01-01','2024-01-01','12546','Territory','US',NULL,'EXPRESS WW (NON-DOC)','Non-Document','D',97,98,353.84,'Flat LB','Avnet_2024',NULL),</v>
      </c>
    </row>
    <row r="642" spans="1:18" x14ac:dyDescent="0.3">
      <c r="A642" t="s">
        <v>15</v>
      </c>
      <c r="B642" t="s">
        <v>21</v>
      </c>
      <c r="C642" t="s">
        <v>21</v>
      </c>
      <c r="D642">
        <v>12546</v>
      </c>
      <c r="E642" t="s">
        <v>531</v>
      </c>
      <c r="F642" t="s">
        <v>17</v>
      </c>
      <c r="G642" t="s">
        <v>18</v>
      </c>
      <c r="H642" t="s">
        <v>525</v>
      </c>
      <c r="I642" t="s">
        <v>19</v>
      </c>
      <c r="J642" t="s">
        <v>165</v>
      </c>
      <c r="K642">
        <v>98</v>
      </c>
      <c r="L642">
        <v>99</v>
      </c>
      <c r="M642">
        <f>INDEX('Express Worldwide Territory'!$C$14:$S$170,MATCH('Rate Load ExpressWW Territory'!L642,'Express Worldwide Territory'!$B$14:$B$170,0),MATCH("Zone "&amp;'Rate Load ExpressWW Territory'!J642,'Express Worldwide Territory'!$C$13:$S$13,0))*1</f>
        <v>356.54</v>
      </c>
      <c r="N642" t="s">
        <v>162</v>
      </c>
      <c r="O642" t="s">
        <v>23</v>
      </c>
      <c r="P642" t="s">
        <v>18</v>
      </c>
      <c r="R642" t="str">
        <f t="shared" si="9"/>
        <v>('DHL','2024-01-01','2024-01-01','12546','Territory','US',NULL,'EXPRESS WW (NON-DOC)','Non-Document','D',98,99,356.54,'Flat LB','Avnet_2024',NULL),</v>
      </c>
    </row>
    <row r="643" spans="1:18" x14ac:dyDescent="0.3">
      <c r="A643" t="s">
        <v>15</v>
      </c>
      <c r="B643" t="s">
        <v>21</v>
      </c>
      <c r="C643" t="s">
        <v>21</v>
      </c>
      <c r="D643">
        <v>12546</v>
      </c>
      <c r="E643" t="s">
        <v>531</v>
      </c>
      <c r="F643" t="s">
        <v>17</v>
      </c>
      <c r="G643" t="s">
        <v>18</v>
      </c>
      <c r="H643" t="s">
        <v>525</v>
      </c>
      <c r="I643" t="s">
        <v>19</v>
      </c>
      <c r="J643" t="s">
        <v>165</v>
      </c>
      <c r="K643">
        <v>99</v>
      </c>
      <c r="L643">
        <v>100</v>
      </c>
      <c r="M643">
        <f>INDEX('Express Worldwide Territory'!$C$14:$S$170,MATCH('Rate Load ExpressWW Territory'!L643,'Express Worldwide Territory'!$B$14:$B$170,0),MATCH("Zone "&amp;'Rate Load ExpressWW Territory'!J643,'Express Worldwide Territory'!$C$13:$S$13,0))*1</f>
        <v>359.24</v>
      </c>
      <c r="N643" t="s">
        <v>162</v>
      </c>
      <c r="O643" t="s">
        <v>23</v>
      </c>
      <c r="P643" t="s">
        <v>18</v>
      </c>
      <c r="R643" t="str">
        <f t="shared" ref="R643:R706" si="10">SUBSTITUTE(IF(OR(ROW(A643)=2,MOD(ROW(A643),1000)=0),"insert into tnl_rating.dbo.dhl_express_rate_master values 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,",IF(OR(A644="",MOD(ROW(A644),1000)=0),"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","('DHL','"&amp;B643&amp;"','"&amp;C643&amp;"','"&amp;D643&amp;"','"&amp;E643&amp;"','"&amp;F643&amp;"','"&amp;G643&amp;"','"&amp;H643&amp;"','"&amp;I643&amp;"','"&amp;J643&amp;"',"&amp;K643&amp;","&amp;L643&amp;","&amp;M643&amp;",'"&amp;N643&amp;"','"&amp;O643&amp;"',"&amp;P643&amp;"),")),"'NULL'","NULL")</f>
        <v>('DHL','2024-01-01','2024-01-01','12546','Territory','US',NULL,'EXPRESS WW (NON-DOC)','Non-Document','D',99,100,359.24,'Flat LB','Avnet_2024',NULL),</v>
      </c>
    </row>
    <row r="644" spans="1:18" x14ac:dyDescent="0.3">
      <c r="A644" t="s">
        <v>15</v>
      </c>
      <c r="B644" t="s">
        <v>21</v>
      </c>
      <c r="C644" t="s">
        <v>21</v>
      </c>
      <c r="D644">
        <v>12546</v>
      </c>
      <c r="E644" t="s">
        <v>531</v>
      </c>
      <c r="F644" t="s">
        <v>17</v>
      </c>
      <c r="G644" t="s">
        <v>18</v>
      </c>
      <c r="H644" t="s">
        <v>525</v>
      </c>
      <c r="I644" t="s">
        <v>19</v>
      </c>
      <c r="J644" t="s">
        <v>165</v>
      </c>
      <c r="K644">
        <v>100</v>
      </c>
      <c r="L644">
        <v>101</v>
      </c>
      <c r="M644">
        <f>INDEX('Express Worldwide Territory'!$C$14:$S$170,MATCH('Rate Load ExpressWW Territory'!L644,'Express Worldwide Territory'!$B$14:$B$170,0),MATCH("Zone "&amp;'Rate Load ExpressWW Territory'!J644,'Express Worldwide Territory'!$C$13:$S$13,0))*1</f>
        <v>362.54</v>
      </c>
      <c r="N644" t="s">
        <v>162</v>
      </c>
      <c r="O644" t="s">
        <v>23</v>
      </c>
      <c r="P644" t="s">
        <v>18</v>
      </c>
      <c r="R644" t="str">
        <f t="shared" si="10"/>
        <v>('DHL','2024-01-01','2024-01-01','12546','Territory','US',NULL,'EXPRESS WW (NON-DOC)','Non-Document','D',100,101,362.54,'Flat LB','Avnet_2024',NULL),</v>
      </c>
    </row>
    <row r="645" spans="1:18" x14ac:dyDescent="0.3">
      <c r="A645" t="s">
        <v>15</v>
      </c>
      <c r="B645" t="s">
        <v>21</v>
      </c>
      <c r="C645" t="s">
        <v>21</v>
      </c>
      <c r="D645">
        <v>12546</v>
      </c>
      <c r="E645" t="s">
        <v>531</v>
      </c>
      <c r="F645" t="s">
        <v>17</v>
      </c>
      <c r="G645" t="s">
        <v>18</v>
      </c>
      <c r="H645" t="s">
        <v>525</v>
      </c>
      <c r="I645" t="s">
        <v>19</v>
      </c>
      <c r="J645" t="s">
        <v>165</v>
      </c>
      <c r="K645">
        <v>101</v>
      </c>
      <c r="L645">
        <v>102</v>
      </c>
      <c r="M645">
        <f>INDEX('Express Worldwide Territory'!$C$14:$S$170,MATCH('Rate Load ExpressWW Territory'!L645,'Express Worldwide Territory'!$B$14:$B$170,0),MATCH("Zone "&amp;'Rate Load ExpressWW Territory'!J645,'Express Worldwide Territory'!$C$13:$S$13,0))*1</f>
        <v>365.84</v>
      </c>
      <c r="N645" t="s">
        <v>162</v>
      </c>
      <c r="O645" t="s">
        <v>23</v>
      </c>
      <c r="P645" t="s">
        <v>18</v>
      </c>
      <c r="R645" t="str">
        <f t="shared" si="10"/>
        <v>('DHL','2024-01-01','2024-01-01','12546','Territory','US',NULL,'EXPRESS WW (NON-DOC)','Non-Document','D',101,102,365.84,'Flat LB','Avnet_2024',NULL),</v>
      </c>
    </row>
    <row r="646" spans="1:18" x14ac:dyDescent="0.3">
      <c r="A646" t="s">
        <v>15</v>
      </c>
      <c r="B646" t="s">
        <v>21</v>
      </c>
      <c r="C646" t="s">
        <v>21</v>
      </c>
      <c r="D646">
        <v>12546</v>
      </c>
      <c r="E646" t="s">
        <v>531</v>
      </c>
      <c r="F646" t="s">
        <v>17</v>
      </c>
      <c r="G646" t="s">
        <v>18</v>
      </c>
      <c r="H646" t="s">
        <v>525</v>
      </c>
      <c r="I646" t="s">
        <v>19</v>
      </c>
      <c r="J646" t="s">
        <v>165</v>
      </c>
      <c r="K646">
        <v>102</v>
      </c>
      <c r="L646">
        <v>103</v>
      </c>
      <c r="M646">
        <f>INDEX('Express Worldwide Territory'!$C$14:$S$170,MATCH('Rate Load ExpressWW Territory'!L646,'Express Worldwide Territory'!$B$14:$B$170,0),MATCH("Zone "&amp;'Rate Load ExpressWW Territory'!J646,'Express Worldwide Territory'!$C$13:$S$13,0))*1</f>
        <v>369.14</v>
      </c>
      <c r="N646" t="s">
        <v>162</v>
      </c>
      <c r="O646" t="s">
        <v>23</v>
      </c>
      <c r="P646" t="s">
        <v>18</v>
      </c>
      <c r="R646" t="str">
        <f t="shared" si="10"/>
        <v>('DHL','2024-01-01','2024-01-01','12546','Territory','US',NULL,'EXPRESS WW (NON-DOC)','Non-Document','D',102,103,369.14,'Flat LB','Avnet_2024',NULL),</v>
      </c>
    </row>
    <row r="647" spans="1:18" x14ac:dyDescent="0.3">
      <c r="A647" t="s">
        <v>15</v>
      </c>
      <c r="B647" t="s">
        <v>21</v>
      </c>
      <c r="C647" t="s">
        <v>21</v>
      </c>
      <c r="D647">
        <v>12546</v>
      </c>
      <c r="E647" t="s">
        <v>531</v>
      </c>
      <c r="F647" t="s">
        <v>17</v>
      </c>
      <c r="G647" t="s">
        <v>18</v>
      </c>
      <c r="H647" t="s">
        <v>525</v>
      </c>
      <c r="I647" t="s">
        <v>19</v>
      </c>
      <c r="J647" t="s">
        <v>165</v>
      </c>
      <c r="K647">
        <v>103</v>
      </c>
      <c r="L647">
        <v>104</v>
      </c>
      <c r="M647">
        <f>INDEX('Express Worldwide Territory'!$C$14:$S$170,MATCH('Rate Load ExpressWW Territory'!L647,'Express Worldwide Territory'!$B$14:$B$170,0),MATCH("Zone "&amp;'Rate Load ExpressWW Territory'!J647,'Express Worldwide Territory'!$C$13:$S$13,0))*1</f>
        <v>372.44</v>
      </c>
      <c r="N647" t="s">
        <v>162</v>
      </c>
      <c r="O647" t="s">
        <v>23</v>
      </c>
      <c r="P647" t="s">
        <v>18</v>
      </c>
      <c r="R647" t="str">
        <f t="shared" si="10"/>
        <v>('DHL','2024-01-01','2024-01-01','12546','Territory','US',NULL,'EXPRESS WW (NON-DOC)','Non-Document','D',103,104,372.44,'Flat LB','Avnet_2024',NULL),</v>
      </c>
    </row>
    <row r="648" spans="1:18" x14ac:dyDescent="0.3">
      <c r="A648" t="s">
        <v>15</v>
      </c>
      <c r="B648" t="s">
        <v>21</v>
      </c>
      <c r="C648" t="s">
        <v>21</v>
      </c>
      <c r="D648">
        <v>12546</v>
      </c>
      <c r="E648" t="s">
        <v>531</v>
      </c>
      <c r="F648" t="s">
        <v>17</v>
      </c>
      <c r="G648" t="s">
        <v>18</v>
      </c>
      <c r="H648" t="s">
        <v>525</v>
      </c>
      <c r="I648" t="s">
        <v>19</v>
      </c>
      <c r="J648" t="s">
        <v>165</v>
      </c>
      <c r="K648">
        <v>104</v>
      </c>
      <c r="L648">
        <v>105</v>
      </c>
      <c r="M648">
        <f>INDEX('Express Worldwide Territory'!$C$14:$S$170,MATCH('Rate Load ExpressWW Territory'!L648,'Express Worldwide Territory'!$B$14:$B$170,0),MATCH("Zone "&amp;'Rate Load ExpressWW Territory'!J648,'Express Worldwide Territory'!$C$13:$S$13,0))*1</f>
        <v>375.74</v>
      </c>
      <c r="N648" t="s">
        <v>162</v>
      </c>
      <c r="O648" t="s">
        <v>23</v>
      </c>
      <c r="P648" t="s">
        <v>18</v>
      </c>
      <c r="R648" t="str">
        <f t="shared" si="10"/>
        <v>('DHL','2024-01-01','2024-01-01','12546','Territory','US',NULL,'EXPRESS WW (NON-DOC)','Non-Document','D',104,105,375.74,'Flat LB','Avnet_2024',NULL),</v>
      </c>
    </row>
    <row r="649" spans="1:18" x14ac:dyDescent="0.3">
      <c r="A649" t="s">
        <v>15</v>
      </c>
      <c r="B649" t="s">
        <v>21</v>
      </c>
      <c r="C649" t="s">
        <v>21</v>
      </c>
      <c r="D649">
        <v>12546</v>
      </c>
      <c r="E649" t="s">
        <v>531</v>
      </c>
      <c r="F649" t="s">
        <v>17</v>
      </c>
      <c r="G649" t="s">
        <v>18</v>
      </c>
      <c r="H649" t="s">
        <v>525</v>
      </c>
      <c r="I649" t="s">
        <v>19</v>
      </c>
      <c r="J649" t="s">
        <v>165</v>
      </c>
      <c r="K649">
        <v>105</v>
      </c>
      <c r="L649">
        <v>106</v>
      </c>
      <c r="M649">
        <f>INDEX('Express Worldwide Territory'!$C$14:$S$170,MATCH('Rate Load ExpressWW Territory'!L649,'Express Worldwide Territory'!$B$14:$B$170,0),MATCH("Zone "&amp;'Rate Load ExpressWW Territory'!J649,'Express Worldwide Territory'!$C$13:$S$13,0))*1</f>
        <v>379.04</v>
      </c>
      <c r="N649" t="s">
        <v>162</v>
      </c>
      <c r="O649" t="s">
        <v>23</v>
      </c>
      <c r="P649" t="s">
        <v>18</v>
      </c>
      <c r="R649" t="str">
        <f t="shared" si="10"/>
        <v>('DHL','2024-01-01','2024-01-01','12546','Territory','US',NULL,'EXPRESS WW (NON-DOC)','Non-Document','D',105,106,379.04,'Flat LB','Avnet_2024',NULL),</v>
      </c>
    </row>
    <row r="650" spans="1:18" x14ac:dyDescent="0.3">
      <c r="A650" t="s">
        <v>15</v>
      </c>
      <c r="B650" t="s">
        <v>21</v>
      </c>
      <c r="C650" t="s">
        <v>21</v>
      </c>
      <c r="D650">
        <v>12546</v>
      </c>
      <c r="E650" t="s">
        <v>531</v>
      </c>
      <c r="F650" t="s">
        <v>17</v>
      </c>
      <c r="G650" t="s">
        <v>18</v>
      </c>
      <c r="H650" t="s">
        <v>525</v>
      </c>
      <c r="I650" t="s">
        <v>19</v>
      </c>
      <c r="J650" t="s">
        <v>165</v>
      </c>
      <c r="K650">
        <v>106</v>
      </c>
      <c r="L650">
        <v>107</v>
      </c>
      <c r="M650">
        <f>INDEX('Express Worldwide Territory'!$C$14:$S$170,MATCH('Rate Load ExpressWW Territory'!L650,'Express Worldwide Territory'!$B$14:$B$170,0),MATCH("Zone "&amp;'Rate Load ExpressWW Territory'!J650,'Express Worldwide Territory'!$C$13:$S$13,0))*1</f>
        <v>382.34</v>
      </c>
      <c r="N650" t="s">
        <v>162</v>
      </c>
      <c r="O650" t="s">
        <v>23</v>
      </c>
      <c r="P650" t="s">
        <v>18</v>
      </c>
      <c r="R650" t="str">
        <f t="shared" si="10"/>
        <v>('DHL','2024-01-01','2024-01-01','12546','Territory','US',NULL,'EXPRESS WW (NON-DOC)','Non-Document','D',106,107,382.34,'Flat LB','Avnet_2024',NULL),</v>
      </c>
    </row>
    <row r="651" spans="1:18" x14ac:dyDescent="0.3">
      <c r="A651" t="s">
        <v>15</v>
      </c>
      <c r="B651" t="s">
        <v>21</v>
      </c>
      <c r="C651" t="s">
        <v>21</v>
      </c>
      <c r="D651">
        <v>12546</v>
      </c>
      <c r="E651" t="s">
        <v>531</v>
      </c>
      <c r="F651" t="s">
        <v>17</v>
      </c>
      <c r="G651" t="s">
        <v>18</v>
      </c>
      <c r="H651" t="s">
        <v>525</v>
      </c>
      <c r="I651" t="s">
        <v>19</v>
      </c>
      <c r="J651" t="s">
        <v>165</v>
      </c>
      <c r="K651">
        <v>107</v>
      </c>
      <c r="L651">
        <v>108</v>
      </c>
      <c r="M651">
        <f>INDEX('Express Worldwide Territory'!$C$14:$S$170,MATCH('Rate Load ExpressWW Territory'!L651,'Express Worldwide Territory'!$B$14:$B$170,0),MATCH("Zone "&amp;'Rate Load ExpressWW Territory'!J651,'Express Worldwide Territory'!$C$13:$S$13,0))*1</f>
        <v>385.64</v>
      </c>
      <c r="N651" t="s">
        <v>162</v>
      </c>
      <c r="O651" t="s">
        <v>23</v>
      </c>
      <c r="P651" t="s">
        <v>18</v>
      </c>
      <c r="R651" t="str">
        <f t="shared" si="10"/>
        <v>('DHL','2024-01-01','2024-01-01','12546','Territory','US',NULL,'EXPRESS WW (NON-DOC)','Non-Document','D',107,108,385.64,'Flat LB','Avnet_2024',NULL),</v>
      </c>
    </row>
    <row r="652" spans="1:18" x14ac:dyDescent="0.3">
      <c r="A652" t="s">
        <v>15</v>
      </c>
      <c r="B652" t="s">
        <v>21</v>
      </c>
      <c r="C652" t="s">
        <v>21</v>
      </c>
      <c r="D652">
        <v>12546</v>
      </c>
      <c r="E652" t="s">
        <v>531</v>
      </c>
      <c r="F652" t="s">
        <v>17</v>
      </c>
      <c r="G652" t="s">
        <v>18</v>
      </c>
      <c r="H652" t="s">
        <v>525</v>
      </c>
      <c r="I652" t="s">
        <v>19</v>
      </c>
      <c r="J652" t="s">
        <v>165</v>
      </c>
      <c r="K652">
        <v>108</v>
      </c>
      <c r="L652">
        <v>109</v>
      </c>
      <c r="M652">
        <f>INDEX('Express Worldwide Territory'!$C$14:$S$170,MATCH('Rate Load ExpressWW Territory'!L652,'Express Worldwide Territory'!$B$14:$B$170,0),MATCH("Zone "&amp;'Rate Load ExpressWW Territory'!J652,'Express Worldwide Territory'!$C$13:$S$13,0))*1</f>
        <v>388.94</v>
      </c>
      <c r="N652" t="s">
        <v>162</v>
      </c>
      <c r="O652" t="s">
        <v>23</v>
      </c>
      <c r="P652" t="s">
        <v>18</v>
      </c>
      <c r="R652" t="str">
        <f t="shared" si="10"/>
        <v>('DHL','2024-01-01','2024-01-01','12546','Territory','US',NULL,'EXPRESS WW (NON-DOC)','Non-Document','D',108,109,388.94,'Flat LB','Avnet_2024',NULL),</v>
      </c>
    </row>
    <row r="653" spans="1:18" x14ac:dyDescent="0.3">
      <c r="A653" t="s">
        <v>15</v>
      </c>
      <c r="B653" t="s">
        <v>21</v>
      </c>
      <c r="C653" t="s">
        <v>21</v>
      </c>
      <c r="D653">
        <v>12546</v>
      </c>
      <c r="E653" t="s">
        <v>531</v>
      </c>
      <c r="F653" t="s">
        <v>17</v>
      </c>
      <c r="G653" t="s">
        <v>18</v>
      </c>
      <c r="H653" t="s">
        <v>525</v>
      </c>
      <c r="I653" t="s">
        <v>19</v>
      </c>
      <c r="J653" t="s">
        <v>165</v>
      </c>
      <c r="K653">
        <v>109</v>
      </c>
      <c r="L653">
        <v>110</v>
      </c>
      <c r="M653">
        <f>INDEX('Express Worldwide Territory'!$C$14:$S$170,MATCH('Rate Load ExpressWW Territory'!L653,'Express Worldwide Territory'!$B$14:$B$170,0),MATCH("Zone "&amp;'Rate Load ExpressWW Territory'!J653,'Express Worldwide Territory'!$C$13:$S$13,0))*1</f>
        <v>392.24</v>
      </c>
      <c r="N653" t="s">
        <v>162</v>
      </c>
      <c r="O653" t="s">
        <v>23</v>
      </c>
      <c r="P653" t="s">
        <v>18</v>
      </c>
      <c r="R653" t="str">
        <f t="shared" si="10"/>
        <v>('DHL','2024-01-01','2024-01-01','12546','Territory','US',NULL,'EXPRESS WW (NON-DOC)','Non-Document','D',109,110,392.24,'Flat LB','Avnet_2024',NULL),</v>
      </c>
    </row>
    <row r="654" spans="1:18" x14ac:dyDescent="0.3">
      <c r="A654" t="s">
        <v>15</v>
      </c>
      <c r="B654" t="s">
        <v>21</v>
      </c>
      <c r="C654" t="s">
        <v>21</v>
      </c>
      <c r="D654">
        <v>12546</v>
      </c>
      <c r="E654" t="s">
        <v>531</v>
      </c>
      <c r="F654" t="s">
        <v>17</v>
      </c>
      <c r="G654" t="s">
        <v>18</v>
      </c>
      <c r="H654" t="s">
        <v>525</v>
      </c>
      <c r="I654" t="s">
        <v>19</v>
      </c>
      <c r="J654" t="s">
        <v>165</v>
      </c>
      <c r="K654">
        <v>110</v>
      </c>
      <c r="L654">
        <v>111</v>
      </c>
      <c r="M654">
        <f>INDEX('Express Worldwide Territory'!$C$14:$S$170,MATCH('Rate Load ExpressWW Territory'!L654,'Express Worldwide Territory'!$B$14:$B$170,0),MATCH("Zone "&amp;'Rate Load ExpressWW Territory'!J654,'Express Worldwide Territory'!$C$13:$S$13,0))*1</f>
        <v>395.54</v>
      </c>
      <c r="N654" t="s">
        <v>162</v>
      </c>
      <c r="O654" t="s">
        <v>23</v>
      </c>
      <c r="P654" t="s">
        <v>18</v>
      </c>
      <c r="R654" t="str">
        <f t="shared" si="10"/>
        <v>('DHL','2024-01-01','2024-01-01','12546','Territory','US',NULL,'EXPRESS WW (NON-DOC)','Non-Document','D',110,111,395.54,'Flat LB','Avnet_2024',NULL),</v>
      </c>
    </row>
    <row r="655" spans="1:18" x14ac:dyDescent="0.3">
      <c r="A655" t="s">
        <v>15</v>
      </c>
      <c r="B655" t="s">
        <v>21</v>
      </c>
      <c r="C655" t="s">
        <v>21</v>
      </c>
      <c r="D655">
        <v>12546</v>
      </c>
      <c r="E655" t="s">
        <v>531</v>
      </c>
      <c r="F655" t="s">
        <v>17</v>
      </c>
      <c r="G655" t="s">
        <v>18</v>
      </c>
      <c r="H655" t="s">
        <v>525</v>
      </c>
      <c r="I655" t="s">
        <v>19</v>
      </c>
      <c r="J655" t="s">
        <v>165</v>
      </c>
      <c r="K655">
        <v>111</v>
      </c>
      <c r="L655">
        <v>112</v>
      </c>
      <c r="M655">
        <f>INDEX('Express Worldwide Territory'!$C$14:$S$170,MATCH('Rate Load ExpressWW Territory'!L655,'Express Worldwide Territory'!$B$14:$B$170,0),MATCH("Zone "&amp;'Rate Load ExpressWW Territory'!J655,'Express Worldwide Territory'!$C$13:$S$13,0))*1</f>
        <v>398.84</v>
      </c>
      <c r="N655" t="s">
        <v>162</v>
      </c>
      <c r="O655" t="s">
        <v>23</v>
      </c>
      <c r="P655" t="s">
        <v>18</v>
      </c>
      <c r="R655" t="str">
        <f t="shared" si="10"/>
        <v>('DHL','2024-01-01','2024-01-01','12546','Territory','US',NULL,'EXPRESS WW (NON-DOC)','Non-Document','D',111,112,398.84,'Flat LB','Avnet_2024',NULL),</v>
      </c>
    </row>
    <row r="656" spans="1:18" x14ac:dyDescent="0.3">
      <c r="A656" t="s">
        <v>15</v>
      </c>
      <c r="B656" t="s">
        <v>21</v>
      </c>
      <c r="C656" t="s">
        <v>21</v>
      </c>
      <c r="D656">
        <v>12546</v>
      </c>
      <c r="E656" t="s">
        <v>531</v>
      </c>
      <c r="F656" t="s">
        <v>17</v>
      </c>
      <c r="G656" t="s">
        <v>18</v>
      </c>
      <c r="H656" t="s">
        <v>525</v>
      </c>
      <c r="I656" t="s">
        <v>19</v>
      </c>
      <c r="J656" t="s">
        <v>165</v>
      </c>
      <c r="K656">
        <v>112</v>
      </c>
      <c r="L656">
        <v>113</v>
      </c>
      <c r="M656">
        <f>INDEX('Express Worldwide Territory'!$C$14:$S$170,MATCH('Rate Load ExpressWW Territory'!L656,'Express Worldwide Territory'!$B$14:$B$170,0),MATCH("Zone "&amp;'Rate Load ExpressWW Territory'!J656,'Express Worldwide Territory'!$C$13:$S$13,0))*1</f>
        <v>402.14</v>
      </c>
      <c r="N656" t="s">
        <v>162</v>
      </c>
      <c r="O656" t="s">
        <v>23</v>
      </c>
      <c r="P656" t="s">
        <v>18</v>
      </c>
      <c r="R656" t="str">
        <f t="shared" si="10"/>
        <v>('DHL','2024-01-01','2024-01-01','12546','Territory','US',NULL,'EXPRESS WW (NON-DOC)','Non-Document','D',112,113,402.14,'Flat LB','Avnet_2024',NULL),</v>
      </c>
    </row>
    <row r="657" spans="1:18" x14ac:dyDescent="0.3">
      <c r="A657" t="s">
        <v>15</v>
      </c>
      <c r="B657" t="s">
        <v>21</v>
      </c>
      <c r="C657" t="s">
        <v>21</v>
      </c>
      <c r="D657">
        <v>12546</v>
      </c>
      <c r="E657" t="s">
        <v>531</v>
      </c>
      <c r="F657" t="s">
        <v>17</v>
      </c>
      <c r="G657" t="s">
        <v>18</v>
      </c>
      <c r="H657" t="s">
        <v>525</v>
      </c>
      <c r="I657" t="s">
        <v>19</v>
      </c>
      <c r="J657" t="s">
        <v>165</v>
      </c>
      <c r="K657">
        <v>113</v>
      </c>
      <c r="L657">
        <v>114</v>
      </c>
      <c r="M657">
        <f>INDEX('Express Worldwide Territory'!$C$14:$S$170,MATCH('Rate Load ExpressWW Territory'!L657,'Express Worldwide Territory'!$B$14:$B$170,0),MATCH("Zone "&amp;'Rate Load ExpressWW Territory'!J657,'Express Worldwide Territory'!$C$13:$S$13,0))*1</f>
        <v>405.44</v>
      </c>
      <c r="N657" t="s">
        <v>162</v>
      </c>
      <c r="O657" t="s">
        <v>23</v>
      </c>
      <c r="P657" t="s">
        <v>18</v>
      </c>
      <c r="R657" t="str">
        <f t="shared" si="10"/>
        <v>('DHL','2024-01-01','2024-01-01','12546','Territory','US',NULL,'EXPRESS WW (NON-DOC)','Non-Document','D',113,114,405.44,'Flat LB','Avnet_2024',NULL),</v>
      </c>
    </row>
    <row r="658" spans="1:18" x14ac:dyDescent="0.3">
      <c r="A658" t="s">
        <v>15</v>
      </c>
      <c r="B658" t="s">
        <v>21</v>
      </c>
      <c r="C658" t="s">
        <v>21</v>
      </c>
      <c r="D658">
        <v>12546</v>
      </c>
      <c r="E658" t="s">
        <v>531</v>
      </c>
      <c r="F658" t="s">
        <v>17</v>
      </c>
      <c r="G658" t="s">
        <v>18</v>
      </c>
      <c r="H658" t="s">
        <v>525</v>
      </c>
      <c r="I658" t="s">
        <v>19</v>
      </c>
      <c r="J658" t="s">
        <v>165</v>
      </c>
      <c r="K658">
        <v>114</v>
      </c>
      <c r="L658">
        <v>115</v>
      </c>
      <c r="M658">
        <f>INDEX('Express Worldwide Territory'!$C$14:$S$170,MATCH('Rate Load ExpressWW Territory'!L658,'Express Worldwide Territory'!$B$14:$B$170,0),MATCH("Zone "&amp;'Rate Load ExpressWW Territory'!J658,'Express Worldwide Territory'!$C$13:$S$13,0))*1</f>
        <v>408.74</v>
      </c>
      <c r="N658" t="s">
        <v>162</v>
      </c>
      <c r="O658" t="s">
        <v>23</v>
      </c>
      <c r="P658" t="s">
        <v>18</v>
      </c>
      <c r="R658" t="str">
        <f t="shared" si="10"/>
        <v>('DHL','2024-01-01','2024-01-01','12546','Territory','US',NULL,'EXPRESS WW (NON-DOC)','Non-Document','D',114,115,408.74,'Flat LB','Avnet_2024',NULL),</v>
      </c>
    </row>
    <row r="659" spans="1:18" x14ac:dyDescent="0.3">
      <c r="A659" t="s">
        <v>15</v>
      </c>
      <c r="B659" t="s">
        <v>21</v>
      </c>
      <c r="C659" t="s">
        <v>21</v>
      </c>
      <c r="D659">
        <v>12546</v>
      </c>
      <c r="E659" t="s">
        <v>531</v>
      </c>
      <c r="F659" t="s">
        <v>17</v>
      </c>
      <c r="G659" t="s">
        <v>18</v>
      </c>
      <c r="H659" t="s">
        <v>525</v>
      </c>
      <c r="I659" t="s">
        <v>19</v>
      </c>
      <c r="J659" t="s">
        <v>165</v>
      </c>
      <c r="K659">
        <v>115</v>
      </c>
      <c r="L659">
        <v>116</v>
      </c>
      <c r="M659">
        <f>INDEX('Express Worldwide Territory'!$C$14:$S$170,MATCH('Rate Load ExpressWW Territory'!L659,'Express Worldwide Territory'!$B$14:$B$170,0),MATCH("Zone "&amp;'Rate Load ExpressWW Territory'!J659,'Express Worldwide Territory'!$C$13:$S$13,0))*1</f>
        <v>412.04</v>
      </c>
      <c r="N659" t="s">
        <v>162</v>
      </c>
      <c r="O659" t="s">
        <v>23</v>
      </c>
      <c r="P659" t="s">
        <v>18</v>
      </c>
      <c r="R659" t="str">
        <f t="shared" si="10"/>
        <v>('DHL','2024-01-01','2024-01-01','12546','Territory','US',NULL,'EXPRESS WW (NON-DOC)','Non-Document','D',115,116,412.04,'Flat LB','Avnet_2024',NULL),</v>
      </c>
    </row>
    <row r="660" spans="1:18" x14ac:dyDescent="0.3">
      <c r="A660" t="s">
        <v>15</v>
      </c>
      <c r="B660" t="s">
        <v>21</v>
      </c>
      <c r="C660" t="s">
        <v>21</v>
      </c>
      <c r="D660">
        <v>12546</v>
      </c>
      <c r="E660" t="s">
        <v>531</v>
      </c>
      <c r="F660" t="s">
        <v>17</v>
      </c>
      <c r="G660" t="s">
        <v>18</v>
      </c>
      <c r="H660" t="s">
        <v>525</v>
      </c>
      <c r="I660" t="s">
        <v>19</v>
      </c>
      <c r="J660" t="s">
        <v>165</v>
      </c>
      <c r="K660">
        <v>116</v>
      </c>
      <c r="L660">
        <v>117</v>
      </c>
      <c r="M660">
        <f>INDEX('Express Worldwide Territory'!$C$14:$S$170,MATCH('Rate Load ExpressWW Territory'!L660,'Express Worldwide Territory'!$B$14:$B$170,0),MATCH("Zone "&amp;'Rate Load ExpressWW Territory'!J660,'Express Worldwide Territory'!$C$13:$S$13,0))*1</f>
        <v>415.34</v>
      </c>
      <c r="N660" t="s">
        <v>162</v>
      </c>
      <c r="O660" t="s">
        <v>23</v>
      </c>
      <c r="P660" t="s">
        <v>18</v>
      </c>
      <c r="R660" t="str">
        <f t="shared" si="10"/>
        <v>('DHL','2024-01-01','2024-01-01','12546','Territory','US',NULL,'EXPRESS WW (NON-DOC)','Non-Document','D',116,117,415.34,'Flat LB','Avnet_2024',NULL),</v>
      </c>
    </row>
    <row r="661" spans="1:18" x14ac:dyDescent="0.3">
      <c r="A661" t="s">
        <v>15</v>
      </c>
      <c r="B661" t="s">
        <v>21</v>
      </c>
      <c r="C661" t="s">
        <v>21</v>
      </c>
      <c r="D661">
        <v>12546</v>
      </c>
      <c r="E661" t="s">
        <v>531</v>
      </c>
      <c r="F661" t="s">
        <v>17</v>
      </c>
      <c r="G661" t="s">
        <v>18</v>
      </c>
      <c r="H661" t="s">
        <v>525</v>
      </c>
      <c r="I661" t="s">
        <v>19</v>
      </c>
      <c r="J661" t="s">
        <v>165</v>
      </c>
      <c r="K661">
        <v>117</v>
      </c>
      <c r="L661">
        <v>118</v>
      </c>
      <c r="M661">
        <f>INDEX('Express Worldwide Territory'!$C$14:$S$170,MATCH('Rate Load ExpressWW Territory'!L661,'Express Worldwide Territory'!$B$14:$B$170,0),MATCH("Zone "&amp;'Rate Load ExpressWW Territory'!J661,'Express Worldwide Territory'!$C$13:$S$13,0))*1</f>
        <v>418.64</v>
      </c>
      <c r="N661" t="s">
        <v>162</v>
      </c>
      <c r="O661" t="s">
        <v>23</v>
      </c>
      <c r="P661" t="s">
        <v>18</v>
      </c>
      <c r="R661" t="str">
        <f t="shared" si="10"/>
        <v>('DHL','2024-01-01','2024-01-01','12546','Territory','US',NULL,'EXPRESS WW (NON-DOC)','Non-Document','D',117,118,418.64,'Flat LB','Avnet_2024',NULL),</v>
      </c>
    </row>
    <row r="662" spans="1:18" x14ac:dyDescent="0.3">
      <c r="A662" t="s">
        <v>15</v>
      </c>
      <c r="B662" t="s">
        <v>21</v>
      </c>
      <c r="C662" t="s">
        <v>21</v>
      </c>
      <c r="D662">
        <v>12546</v>
      </c>
      <c r="E662" t="s">
        <v>531</v>
      </c>
      <c r="F662" t="s">
        <v>17</v>
      </c>
      <c r="G662" t="s">
        <v>18</v>
      </c>
      <c r="H662" t="s">
        <v>525</v>
      </c>
      <c r="I662" t="s">
        <v>19</v>
      </c>
      <c r="J662" t="s">
        <v>165</v>
      </c>
      <c r="K662">
        <v>118</v>
      </c>
      <c r="L662">
        <v>119</v>
      </c>
      <c r="M662">
        <f>INDEX('Express Worldwide Territory'!$C$14:$S$170,MATCH('Rate Load ExpressWW Territory'!L662,'Express Worldwide Territory'!$B$14:$B$170,0),MATCH("Zone "&amp;'Rate Load ExpressWW Territory'!J662,'Express Worldwide Territory'!$C$13:$S$13,0))*1</f>
        <v>421.94</v>
      </c>
      <c r="N662" t="s">
        <v>162</v>
      </c>
      <c r="O662" t="s">
        <v>23</v>
      </c>
      <c r="P662" t="s">
        <v>18</v>
      </c>
      <c r="R662" t="str">
        <f t="shared" si="10"/>
        <v>('DHL','2024-01-01','2024-01-01','12546','Territory','US',NULL,'EXPRESS WW (NON-DOC)','Non-Document','D',118,119,421.94,'Flat LB','Avnet_2024',NULL),</v>
      </c>
    </row>
    <row r="663" spans="1:18" x14ac:dyDescent="0.3">
      <c r="A663" t="s">
        <v>15</v>
      </c>
      <c r="B663" t="s">
        <v>21</v>
      </c>
      <c r="C663" t="s">
        <v>21</v>
      </c>
      <c r="D663">
        <v>12546</v>
      </c>
      <c r="E663" t="s">
        <v>531</v>
      </c>
      <c r="F663" t="s">
        <v>17</v>
      </c>
      <c r="G663" t="s">
        <v>18</v>
      </c>
      <c r="H663" t="s">
        <v>525</v>
      </c>
      <c r="I663" t="s">
        <v>19</v>
      </c>
      <c r="J663" t="s">
        <v>165</v>
      </c>
      <c r="K663">
        <v>119</v>
      </c>
      <c r="L663">
        <v>120</v>
      </c>
      <c r="M663">
        <f>INDEX('Express Worldwide Territory'!$C$14:$S$170,MATCH('Rate Load ExpressWW Territory'!L663,'Express Worldwide Territory'!$B$14:$B$170,0),MATCH("Zone "&amp;'Rate Load ExpressWW Territory'!J663,'Express Worldwide Territory'!$C$13:$S$13,0))*1</f>
        <v>425.24</v>
      </c>
      <c r="N663" t="s">
        <v>162</v>
      </c>
      <c r="O663" t="s">
        <v>23</v>
      </c>
      <c r="P663" t="s">
        <v>18</v>
      </c>
      <c r="R663" t="str">
        <f t="shared" si="10"/>
        <v>('DHL','2024-01-01','2024-01-01','12546','Territory','US',NULL,'EXPRESS WW (NON-DOC)','Non-Document','D',119,120,425.24,'Flat LB','Avnet_2024',NULL),</v>
      </c>
    </row>
    <row r="664" spans="1:18" x14ac:dyDescent="0.3">
      <c r="A664" t="s">
        <v>15</v>
      </c>
      <c r="B664" t="s">
        <v>21</v>
      </c>
      <c r="C664" t="s">
        <v>21</v>
      </c>
      <c r="D664">
        <v>12546</v>
      </c>
      <c r="E664" t="s">
        <v>531</v>
      </c>
      <c r="F664" t="s">
        <v>17</v>
      </c>
      <c r="G664" t="s">
        <v>18</v>
      </c>
      <c r="H664" t="s">
        <v>525</v>
      </c>
      <c r="I664" t="s">
        <v>19</v>
      </c>
      <c r="J664" t="s">
        <v>165</v>
      </c>
      <c r="K664">
        <v>120</v>
      </c>
      <c r="L664">
        <v>121</v>
      </c>
      <c r="M664">
        <f>INDEX('Express Worldwide Territory'!$C$14:$S$170,MATCH('Rate Load ExpressWW Territory'!L664,'Express Worldwide Territory'!$B$14:$B$170,0),MATCH("Zone "&amp;'Rate Load ExpressWW Territory'!J664,'Express Worldwide Territory'!$C$13:$S$13,0))*1</f>
        <v>428.54</v>
      </c>
      <c r="N664" t="s">
        <v>162</v>
      </c>
      <c r="O664" t="s">
        <v>23</v>
      </c>
      <c r="P664" t="s">
        <v>18</v>
      </c>
      <c r="R664" t="str">
        <f t="shared" si="10"/>
        <v>('DHL','2024-01-01','2024-01-01','12546','Territory','US',NULL,'EXPRESS WW (NON-DOC)','Non-Document','D',120,121,428.54,'Flat LB','Avnet_2024',NULL),</v>
      </c>
    </row>
    <row r="665" spans="1:18" x14ac:dyDescent="0.3">
      <c r="A665" t="s">
        <v>15</v>
      </c>
      <c r="B665" t="s">
        <v>21</v>
      </c>
      <c r="C665" t="s">
        <v>21</v>
      </c>
      <c r="D665">
        <v>12546</v>
      </c>
      <c r="E665" t="s">
        <v>531</v>
      </c>
      <c r="F665" t="s">
        <v>17</v>
      </c>
      <c r="G665" t="s">
        <v>18</v>
      </c>
      <c r="H665" t="s">
        <v>525</v>
      </c>
      <c r="I665" t="s">
        <v>19</v>
      </c>
      <c r="J665" t="s">
        <v>165</v>
      </c>
      <c r="K665">
        <v>121</v>
      </c>
      <c r="L665">
        <v>122</v>
      </c>
      <c r="M665">
        <f>INDEX('Express Worldwide Territory'!$C$14:$S$170,MATCH('Rate Load ExpressWW Territory'!L665,'Express Worldwide Territory'!$B$14:$B$170,0),MATCH("Zone "&amp;'Rate Load ExpressWW Territory'!J665,'Express Worldwide Territory'!$C$13:$S$13,0))*1</f>
        <v>431.84</v>
      </c>
      <c r="N665" t="s">
        <v>162</v>
      </c>
      <c r="O665" t="s">
        <v>23</v>
      </c>
      <c r="P665" t="s">
        <v>18</v>
      </c>
      <c r="R665" t="str">
        <f t="shared" si="10"/>
        <v>('DHL','2024-01-01','2024-01-01','12546','Territory','US',NULL,'EXPRESS WW (NON-DOC)','Non-Document','D',121,122,431.84,'Flat LB','Avnet_2024',NULL),</v>
      </c>
    </row>
    <row r="666" spans="1:18" x14ac:dyDescent="0.3">
      <c r="A666" t="s">
        <v>15</v>
      </c>
      <c r="B666" t="s">
        <v>21</v>
      </c>
      <c r="C666" t="s">
        <v>21</v>
      </c>
      <c r="D666">
        <v>12546</v>
      </c>
      <c r="E666" t="s">
        <v>531</v>
      </c>
      <c r="F666" t="s">
        <v>17</v>
      </c>
      <c r="G666" t="s">
        <v>18</v>
      </c>
      <c r="H666" t="s">
        <v>525</v>
      </c>
      <c r="I666" t="s">
        <v>19</v>
      </c>
      <c r="J666" t="s">
        <v>165</v>
      </c>
      <c r="K666">
        <v>122</v>
      </c>
      <c r="L666">
        <v>123</v>
      </c>
      <c r="M666">
        <f>INDEX('Express Worldwide Territory'!$C$14:$S$170,MATCH('Rate Load ExpressWW Territory'!L666,'Express Worldwide Territory'!$B$14:$B$170,0),MATCH("Zone "&amp;'Rate Load ExpressWW Territory'!J666,'Express Worldwide Territory'!$C$13:$S$13,0))*1</f>
        <v>435.14</v>
      </c>
      <c r="N666" t="s">
        <v>162</v>
      </c>
      <c r="O666" t="s">
        <v>23</v>
      </c>
      <c r="P666" t="s">
        <v>18</v>
      </c>
      <c r="R666" t="str">
        <f t="shared" si="10"/>
        <v>('DHL','2024-01-01','2024-01-01','12546','Territory','US',NULL,'EXPRESS WW (NON-DOC)','Non-Document','D',122,123,435.14,'Flat LB','Avnet_2024',NULL),</v>
      </c>
    </row>
    <row r="667" spans="1:18" x14ac:dyDescent="0.3">
      <c r="A667" t="s">
        <v>15</v>
      </c>
      <c r="B667" t="s">
        <v>21</v>
      </c>
      <c r="C667" t="s">
        <v>21</v>
      </c>
      <c r="D667">
        <v>12546</v>
      </c>
      <c r="E667" t="s">
        <v>531</v>
      </c>
      <c r="F667" t="s">
        <v>17</v>
      </c>
      <c r="G667" t="s">
        <v>18</v>
      </c>
      <c r="H667" t="s">
        <v>525</v>
      </c>
      <c r="I667" t="s">
        <v>19</v>
      </c>
      <c r="J667" t="s">
        <v>165</v>
      </c>
      <c r="K667">
        <v>123</v>
      </c>
      <c r="L667">
        <v>124</v>
      </c>
      <c r="M667">
        <f>INDEX('Express Worldwide Territory'!$C$14:$S$170,MATCH('Rate Load ExpressWW Territory'!L667,'Express Worldwide Territory'!$B$14:$B$170,0),MATCH("Zone "&amp;'Rate Load ExpressWW Territory'!J667,'Express Worldwide Territory'!$C$13:$S$13,0))*1</f>
        <v>438.44</v>
      </c>
      <c r="N667" t="s">
        <v>162</v>
      </c>
      <c r="O667" t="s">
        <v>23</v>
      </c>
      <c r="P667" t="s">
        <v>18</v>
      </c>
      <c r="R667" t="str">
        <f t="shared" si="10"/>
        <v>('DHL','2024-01-01','2024-01-01','12546','Territory','US',NULL,'EXPRESS WW (NON-DOC)','Non-Document','D',123,124,438.44,'Flat LB','Avnet_2024',NULL),</v>
      </c>
    </row>
    <row r="668" spans="1:18" x14ac:dyDescent="0.3">
      <c r="A668" t="s">
        <v>15</v>
      </c>
      <c r="B668" t="s">
        <v>21</v>
      </c>
      <c r="C668" t="s">
        <v>21</v>
      </c>
      <c r="D668">
        <v>12546</v>
      </c>
      <c r="E668" t="s">
        <v>531</v>
      </c>
      <c r="F668" t="s">
        <v>17</v>
      </c>
      <c r="G668" t="s">
        <v>18</v>
      </c>
      <c r="H668" t="s">
        <v>525</v>
      </c>
      <c r="I668" t="s">
        <v>19</v>
      </c>
      <c r="J668" t="s">
        <v>165</v>
      </c>
      <c r="K668">
        <v>124</v>
      </c>
      <c r="L668">
        <v>125</v>
      </c>
      <c r="M668">
        <f>INDEX('Express Worldwide Territory'!$C$14:$S$170,MATCH('Rate Load ExpressWW Territory'!L668,'Express Worldwide Territory'!$B$14:$B$170,0),MATCH("Zone "&amp;'Rate Load ExpressWW Territory'!J668,'Express Worldwide Territory'!$C$13:$S$13,0))*1</f>
        <v>441.74</v>
      </c>
      <c r="N668" t="s">
        <v>162</v>
      </c>
      <c r="O668" t="s">
        <v>23</v>
      </c>
      <c r="P668" t="s">
        <v>18</v>
      </c>
      <c r="R668" t="str">
        <f t="shared" si="10"/>
        <v>('DHL','2024-01-01','2024-01-01','12546','Territory','US',NULL,'EXPRESS WW (NON-DOC)','Non-Document','D',124,125,441.74,'Flat LB','Avnet_2024',NULL),</v>
      </c>
    </row>
    <row r="669" spans="1:18" x14ac:dyDescent="0.3">
      <c r="A669" t="s">
        <v>15</v>
      </c>
      <c r="B669" t="s">
        <v>21</v>
      </c>
      <c r="C669" t="s">
        <v>21</v>
      </c>
      <c r="D669">
        <v>12546</v>
      </c>
      <c r="E669" t="s">
        <v>531</v>
      </c>
      <c r="F669" t="s">
        <v>17</v>
      </c>
      <c r="G669" t="s">
        <v>18</v>
      </c>
      <c r="H669" t="s">
        <v>525</v>
      </c>
      <c r="I669" t="s">
        <v>19</v>
      </c>
      <c r="J669" t="s">
        <v>165</v>
      </c>
      <c r="K669">
        <v>125</v>
      </c>
      <c r="L669">
        <v>126</v>
      </c>
      <c r="M669">
        <f>INDEX('Express Worldwide Territory'!$C$14:$S$170,MATCH('Rate Load ExpressWW Territory'!L669,'Express Worldwide Territory'!$B$14:$B$170,0),MATCH("Zone "&amp;'Rate Load ExpressWW Territory'!J669,'Express Worldwide Territory'!$C$13:$S$13,0))*1</f>
        <v>445.04</v>
      </c>
      <c r="N669" t="s">
        <v>162</v>
      </c>
      <c r="O669" t="s">
        <v>23</v>
      </c>
      <c r="P669" t="s">
        <v>18</v>
      </c>
      <c r="R669" t="str">
        <f t="shared" si="10"/>
        <v>('DHL','2024-01-01','2024-01-01','12546','Territory','US',NULL,'EXPRESS WW (NON-DOC)','Non-Document','D',125,126,445.04,'Flat LB','Avnet_2024',NULL),</v>
      </c>
    </row>
    <row r="670" spans="1:18" x14ac:dyDescent="0.3">
      <c r="A670" t="s">
        <v>15</v>
      </c>
      <c r="B670" t="s">
        <v>21</v>
      </c>
      <c r="C670" t="s">
        <v>21</v>
      </c>
      <c r="D670">
        <v>12546</v>
      </c>
      <c r="E670" t="s">
        <v>531</v>
      </c>
      <c r="F670" t="s">
        <v>17</v>
      </c>
      <c r="G670" t="s">
        <v>18</v>
      </c>
      <c r="H670" t="s">
        <v>525</v>
      </c>
      <c r="I670" t="s">
        <v>19</v>
      </c>
      <c r="J670" t="s">
        <v>165</v>
      </c>
      <c r="K670">
        <v>126</v>
      </c>
      <c r="L670">
        <v>127</v>
      </c>
      <c r="M670">
        <f>INDEX('Express Worldwide Territory'!$C$14:$S$170,MATCH('Rate Load ExpressWW Territory'!L670,'Express Worldwide Territory'!$B$14:$B$170,0),MATCH("Zone "&amp;'Rate Load ExpressWW Territory'!J670,'Express Worldwide Territory'!$C$13:$S$13,0))*1</f>
        <v>448.34</v>
      </c>
      <c r="N670" t="s">
        <v>162</v>
      </c>
      <c r="O670" t="s">
        <v>23</v>
      </c>
      <c r="P670" t="s">
        <v>18</v>
      </c>
      <c r="R670" t="str">
        <f t="shared" si="10"/>
        <v>('DHL','2024-01-01','2024-01-01','12546','Territory','US',NULL,'EXPRESS WW (NON-DOC)','Non-Document','D',126,127,448.34,'Flat LB','Avnet_2024',NULL),</v>
      </c>
    </row>
    <row r="671" spans="1:18" x14ac:dyDescent="0.3">
      <c r="A671" t="s">
        <v>15</v>
      </c>
      <c r="B671" t="s">
        <v>21</v>
      </c>
      <c r="C671" t="s">
        <v>21</v>
      </c>
      <c r="D671">
        <v>12546</v>
      </c>
      <c r="E671" t="s">
        <v>531</v>
      </c>
      <c r="F671" t="s">
        <v>17</v>
      </c>
      <c r="G671" t="s">
        <v>18</v>
      </c>
      <c r="H671" t="s">
        <v>525</v>
      </c>
      <c r="I671" t="s">
        <v>19</v>
      </c>
      <c r="J671" t="s">
        <v>165</v>
      </c>
      <c r="K671">
        <v>127</v>
      </c>
      <c r="L671">
        <v>128</v>
      </c>
      <c r="M671">
        <f>INDEX('Express Worldwide Territory'!$C$14:$S$170,MATCH('Rate Load ExpressWW Territory'!L671,'Express Worldwide Territory'!$B$14:$B$170,0),MATCH("Zone "&amp;'Rate Load ExpressWW Territory'!J671,'Express Worldwide Territory'!$C$13:$S$13,0))*1</f>
        <v>451.64</v>
      </c>
      <c r="N671" t="s">
        <v>162</v>
      </c>
      <c r="O671" t="s">
        <v>23</v>
      </c>
      <c r="P671" t="s">
        <v>18</v>
      </c>
      <c r="R671" t="str">
        <f t="shared" si="10"/>
        <v>('DHL','2024-01-01','2024-01-01','12546','Territory','US',NULL,'EXPRESS WW (NON-DOC)','Non-Document','D',127,128,451.64,'Flat LB','Avnet_2024',NULL),</v>
      </c>
    </row>
    <row r="672" spans="1:18" x14ac:dyDescent="0.3">
      <c r="A672" t="s">
        <v>15</v>
      </c>
      <c r="B672" t="s">
        <v>21</v>
      </c>
      <c r="C672" t="s">
        <v>21</v>
      </c>
      <c r="D672">
        <v>12546</v>
      </c>
      <c r="E672" t="s">
        <v>531</v>
      </c>
      <c r="F672" t="s">
        <v>17</v>
      </c>
      <c r="G672" t="s">
        <v>18</v>
      </c>
      <c r="H672" t="s">
        <v>525</v>
      </c>
      <c r="I672" t="s">
        <v>19</v>
      </c>
      <c r="J672" t="s">
        <v>165</v>
      </c>
      <c r="K672">
        <v>128</v>
      </c>
      <c r="L672">
        <v>129</v>
      </c>
      <c r="M672">
        <f>INDEX('Express Worldwide Territory'!$C$14:$S$170,MATCH('Rate Load ExpressWW Territory'!L672,'Express Worldwide Territory'!$B$14:$B$170,0),MATCH("Zone "&amp;'Rate Load ExpressWW Territory'!J672,'Express Worldwide Territory'!$C$13:$S$13,0))*1</f>
        <v>454.94</v>
      </c>
      <c r="N672" t="s">
        <v>162</v>
      </c>
      <c r="O672" t="s">
        <v>23</v>
      </c>
      <c r="P672" t="s">
        <v>18</v>
      </c>
      <c r="R672" t="str">
        <f t="shared" si="10"/>
        <v>('DHL','2024-01-01','2024-01-01','12546','Territory','US',NULL,'EXPRESS WW (NON-DOC)','Non-Document','D',128,129,454.94,'Flat LB','Avnet_2024',NULL),</v>
      </c>
    </row>
    <row r="673" spans="1:18" x14ac:dyDescent="0.3">
      <c r="A673" t="s">
        <v>15</v>
      </c>
      <c r="B673" t="s">
        <v>21</v>
      </c>
      <c r="C673" t="s">
        <v>21</v>
      </c>
      <c r="D673">
        <v>12546</v>
      </c>
      <c r="E673" t="s">
        <v>531</v>
      </c>
      <c r="F673" t="s">
        <v>17</v>
      </c>
      <c r="G673" t="s">
        <v>18</v>
      </c>
      <c r="H673" t="s">
        <v>525</v>
      </c>
      <c r="I673" t="s">
        <v>19</v>
      </c>
      <c r="J673" t="s">
        <v>165</v>
      </c>
      <c r="K673">
        <v>129</v>
      </c>
      <c r="L673">
        <v>130</v>
      </c>
      <c r="M673">
        <f>INDEX('Express Worldwide Territory'!$C$14:$S$170,MATCH('Rate Load ExpressWW Territory'!L673,'Express Worldwide Territory'!$B$14:$B$170,0),MATCH("Zone "&amp;'Rate Load ExpressWW Territory'!J673,'Express Worldwide Territory'!$C$13:$S$13,0))*1</f>
        <v>458.24</v>
      </c>
      <c r="N673" t="s">
        <v>162</v>
      </c>
      <c r="O673" t="s">
        <v>23</v>
      </c>
      <c r="P673" t="s">
        <v>18</v>
      </c>
      <c r="R673" t="str">
        <f t="shared" si="10"/>
        <v>('DHL','2024-01-01','2024-01-01','12546','Territory','US',NULL,'EXPRESS WW (NON-DOC)','Non-Document','D',129,130,458.24,'Flat LB','Avnet_2024',NULL),</v>
      </c>
    </row>
    <row r="674" spans="1:18" x14ac:dyDescent="0.3">
      <c r="A674" t="s">
        <v>15</v>
      </c>
      <c r="B674" t="s">
        <v>21</v>
      </c>
      <c r="C674" t="s">
        <v>21</v>
      </c>
      <c r="D674">
        <v>12546</v>
      </c>
      <c r="E674" t="s">
        <v>531</v>
      </c>
      <c r="F674" t="s">
        <v>17</v>
      </c>
      <c r="G674" t="s">
        <v>18</v>
      </c>
      <c r="H674" t="s">
        <v>525</v>
      </c>
      <c r="I674" t="s">
        <v>19</v>
      </c>
      <c r="J674" t="s">
        <v>165</v>
      </c>
      <c r="K674">
        <v>130</v>
      </c>
      <c r="L674">
        <v>131</v>
      </c>
      <c r="M674">
        <f>INDEX('Express Worldwide Territory'!$C$14:$S$170,MATCH('Rate Load ExpressWW Territory'!L674,'Express Worldwide Territory'!$B$14:$B$170,0),MATCH("Zone "&amp;'Rate Load ExpressWW Territory'!J674,'Express Worldwide Territory'!$C$13:$S$13,0))*1</f>
        <v>461.54</v>
      </c>
      <c r="N674" t="s">
        <v>162</v>
      </c>
      <c r="O674" t="s">
        <v>23</v>
      </c>
      <c r="P674" t="s">
        <v>18</v>
      </c>
      <c r="R674" t="str">
        <f t="shared" si="10"/>
        <v>('DHL','2024-01-01','2024-01-01','12546','Territory','US',NULL,'EXPRESS WW (NON-DOC)','Non-Document','D',130,131,461.54,'Flat LB','Avnet_2024',NULL),</v>
      </c>
    </row>
    <row r="675" spans="1:18" x14ac:dyDescent="0.3">
      <c r="A675" t="s">
        <v>15</v>
      </c>
      <c r="B675" t="s">
        <v>21</v>
      </c>
      <c r="C675" t="s">
        <v>21</v>
      </c>
      <c r="D675">
        <v>12546</v>
      </c>
      <c r="E675" t="s">
        <v>531</v>
      </c>
      <c r="F675" t="s">
        <v>17</v>
      </c>
      <c r="G675" t="s">
        <v>18</v>
      </c>
      <c r="H675" t="s">
        <v>525</v>
      </c>
      <c r="I675" t="s">
        <v>19</v>
      </c>
      <c r="J675" t="s">
        <v>165</v>
      </c>
      <c r="K675">
        <v>131</v>
      </c>
      <c r="L675">
        <v>132</v>
      </c>
      <c r="M675">
        <f>INDEX('Express Worldwide Territory'!$C$14:$S$170,MATCH('Rate Load ExpressWW Territory'!L675,'Express Worldwide Territory'!$B$14:$B$170,0),MATCH("Zone "&amp;'Rate Load ExpressWW Territory'!J675,'Express Worldwide Territory'!$C$13:$S$13,0))*1</f>
        <v>464.84</v>
      </c>
      <c r="N675" t="s">
        <v>162</v>
      </c>
      <c r="O675" t="s">
        <v>23</v>
      </c>
      <c r="P675" t="s">
        <v>18</v>
      </c>
      <c r="R675" t="str">
        <f t="shared" si="10"/>
        <v>('DHL','2024-01-01','2024-01-01','12546','Territory','US',NULL,'EXPRESS WW (NON-DOC)','Non-Document','D',131,132,464.84,'Flat LB','Avnet_2024',NULL),</v>
      </c>
    </row>
    <row r="676" spans="1:18" x14ac:dyDescent="0.3">
      <c r="A676" t="s">
        <v>15</v>
      </c>
      <c r="B676" t="s">
        <v>21</v>
      </c>
      <c r="C676" t="s">
        <v>21</v>
      </c>
      <c r="D676">
        <v>12546</v>
      </c>
      <c r="E676" t="s">
        <v>531</v>
      </c>
      <c r="F676" t="s">
        <v>17</v>
      </c>
      <c r="G676" t="s">
        <v>18</v>
      </c>
      <c r="H676" t="s">
        <v>525</v>
      </c>
      <c r="I676" t="s">
        <v>19</v>
      </c>
      <c r="J676" t="s">
        <v>165</v>
      </c>
      <c r="K676">
        <v>132</v>
      </c>
      <c r="L676">
        <v>133</v>
      </c>
      <c r="M676">
        <f>INDEX('Express Worldwide Territory'!$C$14:$S$170,MATCH('Rate Load ExpressWW Territory'!L676,'Express Worldwide Territory'!$B$14:$B$170,0),MATCH("Zone "&amp;'Rate Load ExpressWW Territory'!J676,'Express Worldwide Territory'!$C$13:$S$13,0))*1</f>
        <v>468.14</v>
      </c>
      <c r="N676" t="s">
        <v>162</v>
      </c>
      <c r="O676" t="s">
        <v>23</v>
      </c>
      <c r="P676" t="s">
        <v>18</v>
      </c>
      <c r="R676" t="str">
        <f t="shared" si="10"/>
        <v>('DHL','2024-01-01','2024-01-01','12546','Territory','US',NULL,'EXPRESS WW (NON-DOC)','Non-Document','D',132,133,468.14,'Flat LB','Avnet_2024',NULL),</v>
      </c>
    </row>
    <row r="677" spans="1:18" x14ac:dyDescent="0.3">
      <c r="A677" t="s">
        <v>15</v>
      </c>
      <c r="B677" t="s">
        <v>21</v>
      </c>
      <c r="C677" t="s">
        <v>21</v>
      </c>
      <c r="D677">
        <v>12546</v>
      </c>
      <c r="E677" t="s">
        <v>531</v>
      </c>
      <c r="F677" t="s">
        <v>17</v>
      </c>
      <c r="G677" t="s">
        <v>18</v>
      </c>
      <c r="H677" t="s">
        <v>525</v>
      </c>
      <c r="I677" t="s">
        <v>19</v>
      </c>
      <c r="J677" t="s">
        <v>165</v>
      </c>
      <c r="K677">
        <v>133</v>
      </c>
      <c r="L677">
        <v>134</v>
      </c>
      <c r="M677">
        <f>INDEX('Express Worldwide Territory'!$C$14:$S$170,MATCH('Rate Load ExpressWW Territory'!L677,'Express Worldwide Territory'!$B$14:$B$170,0),MATCH("Zone "&amp;'Rate Load ExpressWW Territory'!J677,'Express Worldwide Territory'!$C$13:$S$13,0))*1</f>
        <v>471.44</v>
      </c>
      <c r="N677" t="s">
        <v>162</v>
      </c>
      <c r="O677" t="s">
        <v>23</v>
      </c>
      <c r="P677" t="s">
        <v>18</v>
      </c>
      <c r="R677" t="str">
        <f t="shared" si="10"/>
        <v>('DHL','2024-01-01','2024-01-01','12546','Territory','US',NULL,'EXPRESS WW (NON-DOC)','Non-Document','D',133,134,471.44,'Flat LB','Avnet_2024',NULL),</v>
      </c>
    </row>
    <row r="678" spans="1:18" x14ac:dyDescent="0.3">
      <c r="A678" t="s">
        <v>15</v>
      </c>
      <c r="B678" t="s">
        <v>21</v>
      </c>
      <c r="C678" t="s">
        <v>21</v>
      </c>
      <c r="D678">
        <v>12546</v>
      </c>
      <c r="E678" t="s">
        <v>531</v>
      </c>
      <c r="F678" t="s">
        <v>17</v>
      </c>
      <c r="G678" t="s">
        <v>18</v>
      </c>
      <c r="H678" t="s">
        <v>525</v>
      </c>
      <c r="I678" t="s">
        <v>19</v>
      </c>
      <c r="J678" t="s">
        <v>165</v>
      </c>
      <c r="K678">
        <v>134</v>
      </c>
      <c r="L678">
        <v>135</v>
      </c>
      <c r="M678">
        <f>INDEX('Express Worldwide Territory'!$C$14:$S$170,MATCH('Rate Load ExpressWW Territory'!L678,'Express Worldwide Territory'!$B$14:$B$170,0),MATCH("Zone "&amp;'Rate Load ExpressWW Territory'!J678,'Express Worldwide Territory'!$C$13:$S$13,0))*1</f>
        <v>474.74</v>
      </c>
      <c r="N678" t="s">
        <v>162</v>
      </c>
      <c r="O678" t="s">
        <v>23</v>
      </c>
      <c r="P678" t="s">
        <v>18</v>
      </c>
      <c r="R678" t="str">
        <f t="shared" si="10"/>
        <v>('DHL','2024-01-01','2024-01-01','12546','Territory','US',NULL,'EXPRESS WW (NON-DOC)','Non-Document','D',134,135,474.74,'Flat LB','Avnet_2024',NULL),</v>
      </c>
    </row>
    <row r="679" spans="1:18" x14ac:dyDescent="0.3">
      <c r="A679" t="s">
        <v>15</v>
      </c>
      <c r="B679" t="s">
        <v>21</v>
      </c>
      <c r="C679" t="s">
        <v>21</v>
      </c>
      <c r="D679">
        <v>12546</v>
      </c>
      <c r="E679" t="s">
        <v>531</v>
      </c>
      <c r="F679" t="s">
        <v>17</v>
      </c>
      <c r="G679" t="s">
        <v>18</v>
      </c>
      <c r="H679" t="s">
        <v>525</v>
      </c>
      <c r="I679" t="s">
        <v>19</v>
      </c>
      <c r="J679" t="s">
        <v>165</v>
      </c>
      <c r="K679">
        <v>135</v>
      </c>
      <c r="L679">
        <v>136</v>
      </c>
      <c r="M679">
        <f>INDEX('Express Worldwide Territory'!$C$14:$S$170,MATCH('Rate Load ExpressWW Territory'!L679,'Express Worldwide Territory'!$B$14:$B$170,0),MATCH("Zone "&amp;'Rate Load ExpressWW Territory'!J679,'Express Worldwide Territory'!$C$13:$S$13,0))*1</f>
        <v>478.04</v>
      </c>
      <c r="N679" t="s">
        <v>162</v>
      </c>
      <c r="O679" t="s">
        <v>23</v>
      </c>
      <c r="P679" t="s">
        <v>18</v>
      </c>
      <c r="R679" t="str">
        <f t="shared" si="10"/>
        <v>('DHL','2024-01-01','2024-01-01','12546','Territory','US',NULL,'EXPRESS WW (NON-DOC)','Non-Document','D',135,136,478.04,'Flat LB','Avnet_2024',NULL),</v>
      </c>
    </row>
    <row r="680" spans="1:18" x14ac:dyDescent="0.3">
      <c r="A680" t="s">
        <v>15</v>
      </c>
      <c r="B680" t="s">
        <v>21</v>
      </c>
      <c r="C680" t="s">
        <v>21</v>
      </c>
      <c r="D680">
        <v>12546</v>
      </c>
      <c r="E680" t="s">
        <v>531</v>
      </c>
      <c r="F680" t="s">
        <v>17</v>
      </c>
      <c r="G680" t="s">
        <v>18</v>
      </c>
      <c r="H680" t="s">
        <v>525</v>
      </c>
      <c r="I680" t="s">
        <v>19</v>
      </c>
      <c r="J680" t="s">
        <v>165</v>
      </c>
      <c r="K680">
        <v>136</v>
      </c>
      <c r="L680">
        <v>137</v>
      </c>
      <c r="M680">
        <f>INDEX('Express Worldwide Territory'!$C$14:$S$170,MATCH('Rate Load ExpressWW Territory'!L680,'Express Worldwide Territory'!$B$14:$B$170,0),MATCH("Zone "&amp;'Rate Load ExpressWW Territory'!J680,'Express Worldwide Territory'!$C$13:$S$13,0))*1</f>
        <v>481.34</v>
      </c>
      <c r="N680" t="s">
        <v>162</v>
      </c>
      <c r="O680" t="s">
        <v>23</v>
      </c>
      <c r="P680" t="s">
        <v>18</v>
      </c>
      <c r="R680" t="str">
        <f t="shared" si="10"/>
        <v>('DHL','2024-01-01','2024-01-01','12546','Territory','US',NULL,'EXPRESS WW (NON-DOC)','Non-Document','D',136,137,481.34,'Flat LB','Avnet_2024',NULL),</v>
      </c>
    </row>
    <row r="681" spans="1:18" x14ac:dyDescent="0.3">
      <c r="A681" t="s">
        <v>15</v>
      </c>
      <c r="B681" t="s">
        <v>21</v>
      </c>
      <c r="C681" t="s">
        <v>21</v>
      </c>
      <c r="D681">
        <v>12546</v>
      </c>
      <c r="E681" t="s">
        <v>531</v>
      </c>
      <c r="F681" t="s">
        <v>17</v>
      </c>
      <c r="G681" t="s">
        <v>18</v>
      </c>
      <c r="H681" t="s">
        <v>525</v>
      </c>
      <c r="I681" t="s">
        <v>19</v>
      </c>
      <c r="J681" t="s">
        <v>165</v>
      </c>
      <c r="K681">
        <v>137</v>
      </c>
      <c r="L681">
        <v>138</v>
      </c>
      <c r="M681">
        <f>INDEX('Express Worldwide Territory'!$C$14:$S$170,MATCH('Rate Load ExpressWW Territory'!L681,'Express Worldwide Territory'!$B$14:$B$170,0),MATCH("Zone "&amp;'Rate Load ExpressWW Territory'!J681,'Express Worldwide Territory'!$C$13:$S$13,0))*1</f>
        <v>484.64</v>
      </c>
      <c r="N681" t="s">
        <v>162</v>
      </c>
      <c r="O681" t="s">
        <v>23</v>
      </c>
      <c r="P681" t="s">
        <v>18</v>
      </c>
      <c r="R681" t="str">
        <f t="shared" si="10"/>
        <v>('DHL','2024-01-01','2024-01-01','12546','Territory','US',NULL,'EXPRESS WW (NON-DOC)','Non-Document','D',137,138,484.64,'Flat LB','Avnet_2024',NULL),</v>
      </c>
    </row>
    <row r="682" spans="1:18" x14ac:dyDescent="0.3">
      <c r="A682" t="s">
        <v>15</v>
      </c>
      <c r="B682" t="s">
        <v>21</v>
      </c>
      <c r="C682" t="s">
        <v>21</v>
      </c>
      <c r="D682">
        <v>12546</v>
      </c>
      <c r="E682" t="s">
        <v>531</v>
      </c>
      <c r="F682" t="s">
        <v>17</v>
      </c>
      <c r="G682" t="s">
        <v>18</v>
      </c>
      <c r="H682" t="s">
        <v>525</v>
      </c>
      <c r="I682" t="s">
        <v>19</v>
      </c>
      <c r="J682" t="s">
        <v>165</v>
      </c>
      <c r="K682">
        <v>138</v>
      </c>
      <c r="L682">
        <v>139</v>
      </c>
      <c r="M682">
        <f>INDEX('Express Worldwide Territory'!$C$14:$S$170,MATCH('Rate Load ExpressWW Territory'!L682,'Express Worldwide Territory'!$B$14:$B$170,0),MATCH("Zone "&amp;'Rate Load ExpressWW Territory'!J682,'Express Worldwide Territory'!$C$13:$S$13,0))*1</f>
        <v>487.94</v>
      </c>
      <c r="N682" t="s">
        <v>162</v>
      </c>
      <c r="O682" t="s">
        <v>23</v>
      </c>
      <c r="P682" t="s">
        <v>18</v>
      </c>
      <c r="R682" t="str">
        <f t="shared" si="10"/>
        <v>('DHL','2024-01-01','2024-01-01','12546','Territory','US',NULL,'EXPRESS WW (NON-DOC)','Non-Document','D',138,139,487.94,'Flat LB','Avnet_2024',NULL),</v>
      </c>
    </row>
    <row r="683" spans="1:18" x14ac:dyDescent="0.3">
      <c r="A683" t="s">
        <v>15</v>
      </c>
      <c r="B683" t="s">
        <v>21</v>
      </c>
      <c r="C683" t="s">
        <v>21</v>
      </c>
      <c r="D683">
        <v>12546</v>
      </c>
      <c r="E683" t="s">
        <v>531</v>
      </c>
      <c r="F683" t="s">
        <v>17</v>
      </c>
      <c r="G683" t="s">
        <v>18</v>
      </c>
      <c r="H683" t="s">
        <v>525</v>
      </c>
      <c r="I683" t="s">
        <v>19</v>
      </c>
      <c r="J683" t="s">
        <v>165</v>
      </c>
      <c r="K683">
        <v>139</v>
      </c>
      <c r="L683">
        <v>140</v>
      </c>
      <c r="M683">
        <f>INDEX('Express Worldwide Territory'!$C$14:$S$170,MATCH('Rate Load ExpressWW Territory'!L683,'Express Worldwide Territory'!$B$14:$B$170,0),MATCH("Zone "&amp;'Rate Load ExpressWW Territory'!J683,'Express Worldwide Territory'!$C$13:$S$13,0))*1</f>
        <v>491.24</v>
      </c>
      <c r="N683" t="s">
        <v>162</v>
      </c>
      <c r="O683" t="s">
        <v>23</v>
      </c>
      <c r="P683" t="s">
        <v>18</v>
      </c>
      <c r="R683" t="str">
        <f t="shared" si="10"/>
        <v>('DHL','2024-01-01','2024-01-01','12546','Territory','US',NULL,'EXPRESS WW (NON-DOC)','Non-Document','D',139,140,491.24,'Flat LB','Avnet_2024',NULL),</v>
      </c>
    </row>
    <row r="684" spans="1:18" x14ac:dyDescent="0.3">
      <c r="A684" t="s">
        <v>15</v>
      </c>
      <c r="B684" t="s">
        <v>21</v>
      </c>
      <c r="C684" t="s">
        <v>21</v>
      </c>
      <c r="D684">
        <v>12546</v>
      </c>
      <c r="E684" t="s">
        <v>531</v>
      </c>
      <c r="F684" t="s">
        <v>17</v>
      </c>
      <c r="G684" t="s">
        <v>18</v>
      </c>
      <c r="H684" t="s">
        <v>525</v>
      </c>
      <c r="I684" t="s">
        <v>19</v>
      </c>
      <c r="J684" t="s">
        <v>165</v>
      </c>
      <c r="K684">
        <v>140</v>
      </c>
      <c r="L684">
        <v>141</v>
      </c>
      <c r="M684">
        <f>INDEX('Express Worldwide Territory'!$C$14:$S$170,MATCH('Rate Load ExpressWW Territory'!L684,'Express Worldwide Territory'!$B$14:$B$170,0),MATCH("Zone "&amp;'Rate Load ExpressWW Territory'!J684,'Express Worldwide Territory'!$C$13:$S$13,0))*1</f>
        <v>494.54</v>
      </c>
      <c r="N684" t="s">
        <v>162</v>
      </c>
      <c r="O684" t="s">
        <v>23</v>
      </c>
      <c r="P684" t="s">
        <v>18</v>
      </c>
      <c r="R684" t="str">
        <f t="shared" si="10"/>
        <v>('DHL','2024-01-01','2024-01-01','12546','Territory','US',NULL,'EXPRESS WW (NON-DOC)','Non-Document','D',140,141,494.54,'Flat LB','Avnet_2024',NULL),</v>
      </c>
    </row>
    <row r="685" spans="1:18" x14ac:dyDescent="0.3">
      <c r="A685" t="s">
        <v>15</v>
      </c>
      <c r="B685" t="s">
        <v>21</v>
      </c>
      <c r="C685" t="s">
        <v>21</v>
      </c>
      <c r="D685">
        <v>12546</v>
      </c>
      <c r="E685" t="s">
        <v>531</v>
      </c>
      <c r="F685" t="s">
        <v>17</v>
      </c>
      <c r="G685" t="s">
        <v>18</v>
      </c>
      <c r="H685" t="s">
        <v>525</v>
      </c>
      <c r="I685" t="s">
        <v>19</v>
      </c>
      <c r="J685" t="s">
        <v>165</v>
      </c>
      <c r="K685">
        <v>141</v>
      </c>
      <c r="L685">
        <v>142</v>
      </c>
      <c r="M685">
        <f>INDEX('Express Worldwide Territory'!$C$14:$S$170,MATCH('Rate Load ExpressWW Territory'!L685,'Express Worldwide Territory'!$B$14:$B$170,0),MATCH("Zone "&amp;'Rate Load ExpressWW Territory'!J685,'Express Worldwide Territory'!$C$13:$S$13,0))*1</f>
        <v>497.84</v>
      </c>
      <c r="N685" t="s">
        <v>162</v>
      </c>
      <c r="O685" t="s">
        <v>23</v>
      </c>
      <c r="P685" t="s">
        <v>18</v>
      </c>
      <c r="R685" t="str">
        <f t="shared" si="10"/>
        <v>('DHL','2024-01-01','2024-01-01','12546','Territory','US',NULL,'EXPRESS WW (NON-DOC)','Non-Document','D',141,142,497.84,'Flat LB','Avnet_2024',NULL),</v>
      </c>
    </row>
    <row r="686" spans="1:18" x14ac:dyDescent="0.3">
      <c r="A686" t="s">
        <v>15</v>
      </c>
      <c r="B686" t="s">
        <v>21</v>
      </c>
      <c r="C686" t="s">
        <v>21</v>
      </c>
      <c r="D686">
        <v>12546</v>
      </c>
      <c r="E686" t="s">
        <v>531</v>
      </c>
      <c r="F686" t="s">
        <v>17</v>
      </c>
      <c r="G686" t="s">
        <v>18</v>
      </c>
      <c r="H686" t="s">
        <v>525</v>
      </c>
      <c r="I686" t="s">
        <v>19</v>
      </c>
      <c r="J686" t="s">
        <v>165</v>
      </c>
      <c r="K686">
        <v>142</v>
      </c>
      <c r="L686">
        <v>143</v>
      </c>
      <c r="M686">
        <f>INDEX('Express Worldwide Territory'!$C$14:$S$170,MATCH('Rate Load ExpressWW Territory'!L686,'Express Worldwide Territory'!$B$14:$B$170,0),MATCH("Zone "&amp;'Rate Load ExpressWW Territory'!J686,'Express Worldwide Territory'!$C$13:$S$13,0))*1</f>
        <v>501.14</v>
      </c>
      <c r="N686" t="s">
        <v>162</v>
      </c>
      <c r="O686" t="s">
        <v>23</v>
      </c>
      <c r="P686" t="s">
        <v>18</v>
      </c>
      <c r="R686" t="str">
        <f t="shared" si="10"/>
        <v>('DHL','2024-01-01','2024-01-01','12546','Territory','US',NULL,'EXPRESS WW (NON-DOC)','Non-Document','D',142,143,501.14,'Flat LB','Avnet_2024',NULL),</v>
      </c>
    </row>
    <row r="687" spans="1:18" x14ac:dyDescent="0.3">
      <c r="A687" t="s">
        <v>15</v>
      </c>
      <c r="B687" t="s">
        <v>21</v>
      </c>
      <c r="C687" t="s">
        <v>21</v>
      </c>
      <c r="D687">
        <v>12546</v>
      </c>
      <c r="E687" t="s">
        <v>531</v>
      </c>
      <c r="F687" t="s">
        <v>17</v>
      </c>
      <c r="G687" t="s">
        <v>18</v>
      </c>
      <c r="H687" t="s">
        <v>525</v>
      </c>
      <c r="I687" t="s">
        <v>19</v>
      </c>
      <c r="J687" t="s">
        <v>165</v>
      </c>
      <c r="K687">
        <v>143</v>
      </c>
      <c r="L687">
        <v>144</v>
      </c>
      <c r="M687">
        <f>INDEX('Express Worldwide Territory'!$C$14:$S$170,MATCH('Rate Load ExpressWW Territory'!L687,'Express Worldwide Territory'!$B$14:$B$170,0),MATCH("Zone "&amp;'Rate Load ExpressWW Territory'!J687,'Express Worldwide Territory'!$C$13:$S$13,0))*1</f>
        <v>504.44</v>
      </c>
      <c r="N687" t="s">
        <v>162</v>
      </c>
      <c r="O687" t="s">
        <v>23</v>
      </c>
      <c r="P687" t="s">
        <v>18</v>
      </c>
      <c r="R687" t="str">
        <f t="shared" si="10"/>
        <v>('DHL','2024-01-01','2024-01-01','12546','Territory','US',NULL,'EXPRESS WW (NON-DOC)','Non-Document','D',143,144,504.44,'Flat LB','Avnet_2024',NULL),</v>
      </c>
    </row>
    <row r="688" spans="1:18" x14ac:dyDescent="0.3">
      <c r="A688" t="s">
        <v>15</v>
      </c>
      <c r="B688" t="s">
        <v>21</v>
      </c>
      <c r="C688" t="s">
        <v>21</v>
      </c>
      <c r="D688">
        <v>12546</v>
      </c>
      <c r="E688" t="s">
        <v>531</v>
      </c>
      <c r="F688" t="s">
        <v>17</v>
      </c>
      <c r="G688" t="s">
        <v>18</v>
      </c>
      <c r="H688" t="s">
        <v>525</v>
      </c>
      <c r="I688" t="s">
        <v>19</v>
      </c>
      <c r="J688" t="s">
        <v>165</v>
      </c>
      <c r="K688">
        <v>144</v>
      </c>
      <c r="L688">
        <v>145</v>
      </c>
      <c r="M688">
        <f>INDEX('Express Worldwide Territory'!$C$14:$S$170,MATCH('Rate Load ExpressWW Territory'!L688,'Express Worldwide Territory'!$B$14:$B$170,0),MATCH("Zone "&amp;'Rate Load ExpressWW Territory'!J688,'Express Worldwide Territory'!$C$13:$S$13,0))*1</f>
        <v>507.74</v>
      </c>
      <c r="N688" t="s">
        <v>162</v>
      </c>
      <c r="O688" t="s">
        <v>23</v>
      </c>
      <c r="P688" t="s">
        <v>18</v>
      </c>
      <c r="R688" t="str">
        <f t="shared" si="10"/>
        <v>('DHL','2024-01-01','2024-01-01','12546','Territory','US',NULL,'EXPRESS WW (NON-DOC)','Non-Document','D',144,145,507.74,'Flat LB','Avnet_2024',NULL),</v>
      </c>
    </row>
    <row r="689" spans="1:18" x14ac:dyDescent="0.3">
      <c r="A689" t="s">
        <v>15</v>
      </c>
      <c r="B689" t="s">
        <v>21</v>
      </c>
      <c r="C689" t="s">
        <v>21</v>
      </c>
      <c r="D689">
        <v>12546</v>
      </c>
      <c r="E689" t="s">
        <v>531</v>
      </c>
      <c r="F689" t="s">
        <v>17</v>
      </c>
      <c r="G689" t="s">
        <v>18</v>
      </c>
      <c r="H689" t="s">
        <v>525</v>
      </c>
      <c r="I689" t="s">
        <v>19</v>
      </c>
      <c r="J689" t="s">
        <v>165</v>
      </c>
      <c r="K689">
        <v>145</v>
      </c>
      <c r="L689">
        <v>146</v>
      </c>
      <c r="M689">
        <f>INDEX('Express Worldwide Territory'!$C$14:$S$170,MATCH('Rate Load ExpressWW Territory'!L689,'Express Worldwide Territory'!$B$14:$B$170,0),MATCH("Zone "&amp;'Rate Load ExpressWW Territory'!J689,'Express Worldwide Territory'!$C$13:$S$13,0))*1</f>
        <v>511.04</v>
      </c>
      <c r="N689" t="s">
        <v>162</v>
      </c>
      <c r="O689" t="s">
        <v>23</v>
      </c>
      <c r="P689" t="s">
        <v>18</v>
      </c>
      <c r="R689" t="str">
        <f t="shared" si="10"/>
        <v>('DHL','2024-01-01','2024-01-01','12546','Territory','US',NULL,'EXPRESS WW (NON-DOC)','Non-Document','D',145,146,511.04,'Flat LB','Avnet_2024',NULL),</v>
      </c>
    </row>
    <row r="690" spans="1:18" x14ac:dyDescent="0.3">
      <c r="A690" t="s">
        <v>15</v>
      </c>
      <c r="B690" t="s">
        <v>21</v>
      </c>
      <c r="C690" t="s">
        <v>21</v>
      </c>
      <c r="D690">
        <v>12546</v>
      </c>
      <c r="E690" t="s">
        <v>531</v>
      </c>
      <c r="F690" t="s">
        <v>17</v>
      </c>
      <c r="G690" t="s">
        <v>18</v>
      </c>
      <c r="H690" t="s">
        <v>525</v>
      </c>
      <c r="I690" t="s">
        <v>19</v>
      </c>
      <c r="J690" t="s">
        <v>165</v>
      </c>
      <c r="K690">
        <v>146</v>
      </c>
      <c r="L690">
        <v>147</v>
      </c>
      <c r="M690">
        <f>INDEX('Express Worldwide Territory'!$C$14:$S$170,MATCH('Rate Load ExpressWW Territory'!L690,'Express Worldwide Territory'!$B$14:$B$170,0),MATCH("Zone "&amp;'Rate Load ExpressWW Territory'!J690,'Express Worldwide Territory'!$C$13:$S$13,0))*1</f>
        <v>514.34</v>
      </c>
      <c r="N690" t="s">
        <v>162</v>
      </c>
      <c r="O690" t="s">
        <v>23</v>
      </c>
      <c r="P690" t="s">
        <v>18</v>
      </c>
      <c r="R690" t="str">
        <f t="shared" si="10"/>
        <v>('DHL','2024-01-01','2024-01-01','12546','Territory','US',NULL,'EXPRESS WW (NON-DOC)','Non-Document','D',146,147,514.34,'Flat LB','Avnet_2024',NULL),</v>
      </c>
    </row>
    <row r="691" spans="1:18" x14ac:dyDescent="0.3">
      <c r="A691" t="s">
        <v>15</v>
      </c>
      <c r="B691" t="s">
        <v>21</v>
      </c>
      <c r="C691" t="s">
        <v>21</v>
      </c>
      <c r="D691">
        <v>12546</v>
      </c>
      <c r="E691" t="s">
        <v>531</v>
      </c>
      <c r="F691" t="s">
        <v>17</v>
      </c>
      <c r="G691" t="s">
        <v>18</v>
      </c>
      <c r="H691" t="s">
        <v>525</v>
      </c>
      <c r="I691" t="s">
        <v>19</v>
      </c>
      <c r="J691" t="s">
        <v>165</v>
      </c>
      <c r="K691">
        <v>147</v>
      </c>
      <c r="L691">
        <v>148</v>
      </c>
      <c r="M691">
        <f>INDEX('Express Worldwide Territory'!$C$14:$S$170,MATCH('Rate Load ExpressWW Territory'!L691,'Express Worldwide Territory'!$B$14:$B$170,0),MATCH("Zone "&amp;'Rate Load ExpressWW Territory'!J691,'Express Worldwide Territory'!$C$13:$S$13,0))*1</f>
        <v>517.64</v>
      </c>
      <c r="N691" t="s">
        <v>162</v>
      </c>
      <c r="O691" t="s">
        <v>23</v>
      </c>
      <c r="P691" t="s">
        <v>18</v>
      </c>
      <c r="R691" t="str">
        <f t="shared" si="10"/>
        <v>('DHL','2024-01-01','2024-01-01','12546','Territory','US',NULL,'EXPRESS WW (NON-DOC)','Non-Document','D',147,148,517.64,'Flat LB','Avnet_2024',NULL),</v>
      </c>
    </row>
    <row r="692" spans="1:18" x14ac:dyDescent="0.3">
      <c r="A692" t="s">
        <v>15</v>
      </c>
      <c r="B692" t="s">
        <v>21</v>
      </c>
      <c r="C692" t="s">
        <v>21</v>
      </c>
      <c r="D692">
        <v>12546</v>
      </c>
      <c r="E692" t="s">
        <v>531</v>
      </c>
      <c r="F692" t="s">
        <v>17</v>
      </c>
      <c r="G692" t="s">
        <v>18</v>
      </c>
      <c r="H692" t="s">
        <v>525</v>
      </c>
      <c r="I692" t="s">
        <v>19</v>
      </c>
      <c r="J692" t="s">
        <v>165</v>
      </c>
      <c r="K692">
        <v>148</v>
      </c>
      <c r="L692">
        <v>149</v>
      </c>
      <c r="M692">
        <f>INDEX('Express Worldwide Territory'!$C$14:$S$170,MATCH('Rate Load ExpressWW Territory'!L692,'Express Worldwide Territory'!$B$14:$B$170,0),MATCH("Zone "&amp;'Rate Load ExpressWW Territory'!J692,'Express Worldwide Territory'!$C$13:$S$13,0))*1</f>
        <v>520.94000000000005</v>
      </c>
      <c r="N692" t="s">
        <v>162</v>
      </c>
      <c r="O692" t="s">
        <v>23</v>
      </c>
      <c r="P692" t="s">
        <v>18</v>
      </c>
      <c r="R692" t="str">
        <f t="shared" si="10"/>
        <v>('DHL','2024-01-01','2024-01-01','12546','Territory','US',NULL,'EXPRESS WW (NON-DOC)','Non-Document','D',148,149,520.94,'Flat LB','Avnet_2024',NULL),</v>
      </c>
    </row>
    <row r="693" spans="1:18" x14ac:dyDescent="0.3">
      <c r="A693" t="s">
        <v>15</v>
      </c>
      <c r="B693" t="s">
        <v>21</v>
      </c>
      <c r="C693" t="s">
        <v>21</v>
      </c>
      <c r="D693">
        <v>12546</v>
      </c>
      <c r="E693" t="s">
        <v>531</v>
      </c>
      <c r="F693" t="s">
        <v>17</v>
      </c>
      <c r="G693" t="s">
        <v>18</v>
      </c>
      <c r="H693" t="s">
        <v>525</v>
      </c>
      <c r="I693" t="s">
        <v>19</v>
      </c>
      <c r="J693" t="s">
        <v>165</v>
      </c>
      <c r="K693">
        <v>149</v>
      </c>
      <c r="L693">
        <v>150</v>
      </c>
      <c r="M693">
        <f>INDEX('Express Worldwide Territory'!$C$14:$S$170,MATCH('Rate Load ExpressWW Territory'!L693,'Express Worldwide Territory'!$B$14:$B$170,0),MATCH("Zone "&amp;'Rate Load ExpressWW Territory'!J693,'Express Worldwide Territory'!$C$13:$S$13,0))*1</f>
        <v>524.24</v>
      </c>
      <c r="N693" t="s">
        <v>162</v>
      </c>
      <c r="O693" t="s">
        <v>23</v>
      </c>
      <c r="P693" t="s">
        <v>18</v>
      </c>
      <c r="R693" t="str">
        <f t="shared" si="10"/>
        <v>('DHL','2024-01-01','2024-01-01','12546','Territory','US',NULL,'EXPRESS WW (NON-DOC)','Non-Document','D',149,150,524.24,'Flat LB','Avnet_2024',NULL),</v>
      </c>
    </row>
    <row r="694" spans="1:18" x14ac:dyDescent="0.3">
      <c r="A694" t="s">
        <v>15</v>
      </c>
      <c r="B694" t="s">
        <v>21</v>
      </c>
      <c r="C694" t="s">
        <v>21</v>
      </c>
      <c r="D694">
        <v>12546</v>
      </c>
      <c r="E694" t="s">
        <v>531</v>
      </c>
      <c r="F694" t="s">
        <v>17</v>
      </c>
      <c r="G694" t="s">
        <v>18</v>
      </c>
      <c r="H694" t="s">
        <v>525</v>
      </c>
      <c r="I694" t="s">
        <v>19</v>
      </c>
      <c r="J694" t="s">
        <v>165</v>
      </c>
      <c r="K694">
        <v>150</v>
      </c>
      <c r="L694">
        <v>330</v>
      </c>
      <c r="M694">
        <f>INDEX('Express Worldwide Territory'!$C$14:$S$170,MATCH('Rate Load ExpressWW Territory'!L694,'Express Worldwide Territory'!$B$14:$B$170,0),MATCH("Zone "&amp;'Rate Load ExpressWW Territory'!J694,'Express Worldwide Territory'!$C$13:$S$13,0))*1</f>
        <v>3.5</v>
      </c>
      <c r="N694" t="s">
        <v>529</v>
      </c>
      <c r="O694" t="s">
        <v>23</v>
      </c>
      <c r="P694" t="s">
        <v>18</v>
      </c>
      <c r="R694" t="str">
        <f t="shared" si="10"/>
        <v>('DHL','2024-01-01','2024-01-01','12546','Territory','US',NULL,'EXPRESS WW (NON-DOC)','Non-Document','D',150,330,3.5,'Per LB (M)','Avnet_2024',NULL),</v>
      </c>
    </row>
    <row r="695" spans="1:18" x14ac:dyDescent="0.3">
      <c r="A695" t="s">
        <v>15</v>
      </c>
      <c r="B695" t="s">
        <v>21</v>
      </c>
      <c r="C695" t="s">
        <v>21</v>
      </c>
      <c r="D695">
        <v>12546</v>
      </c>
      <c r="E695" t="s">
        <v>531</v>
      </c>
      <c r="F695" t="s">
        <v>17</v>
      </c>
      <c r="G695" t="s">
        <v>18</v>
      </c>
      <c r="H695" t="s">
        <v>525</v>
      </c>
      <c r="I695" t="s">
        <v>19</v>
      </c>
      <c r="J695" t="s">
        <v>165</v>
      </c>
      <c r="K695">
        <v>330</v>
      </c>
      <c r="L695">
        <v>660</v>
      </c>
      <c r="M695">
        <f>INDEX('Express Worldwide Territory'!$C$14:$S$170,MATCH('Rate Load ExpressWW Territory'!L695,'Express Worldwide Territory'!$B$14:$B$170,0),MATCH("Zone "&amp;'Rate Load ExpressWW Territory'!J695,'Express Worldwide Territory'!$C$13:$S$13,0))*1</f>
        <v>3.5</v>
      </c>
      <c r="N695" t="s">
        <v>529</v>
      </c>
      <c r="O695" t="s">
        <v>23</v>
      </c>
      <c r="P695" t="s">
        <v>18</v>
      </c>
      <c r="R695" t="str">
        <f t="shared" si="10"/>
        <v>('DHL','2024-01-01','2024-01-01','12546','Territory','US',NULL,'EXPRESS WW (NON-DOC)','Non-Document','D',330,660,3.5,'Per LB (M)','Avnet_2024',NULL),</v>
      </c>
    </row>
    <row r="696" spans="1:18" x14ac:dyDescent="0.3">
      <c r="A696" t="s">
        <v>15</v>
      </c>
      <c r="B696" t="s">
        <v>21</v>
      </c>
      <c r="C696" t="s">
        <v>21</v>
      </c>
      <c r="D696">
        <v>12546</v>
      </c>
      <c r="E696" t="s">
        <v>531</v>
      </c>
      <c r="F696" t="s">
        <v>17</v>
      </c>
      <c r="G696" t="s">
        <v>18</v>
      </c>
      <c r="H696" t="s">
        <v>525</v>
      </c>
      <c r="I696" t="s">
        <v>19</v>
      </c>
      <c r="J696" t="s">
        <v>165</v>
      </c>
      <c r="K696">
        <v>660</v>
      </c>
      <c r="L696">
        <v>2199</v>
      </c>
      <c r="M696">
        <f>INDEX('Express Worldwide Territory'!$C$14:$S$170,MATCH('Rate Load ExpressWW Territory'!L696,'Express Worldwide Territory'!$B$14:$B$170,0),MATCH("Zone "&amp;'Rate Load ExpressWW Territory'!J696,'Express Worldwide Territory'!$C$13:$S$13,0))*1</f>
        <v>3.5</v>
      </c>
      <c r="N696" t="s">
        <v>529</v>
      </c>
      <c r="O696" t="s">
        <v>23</v>
      </c>
      <c r="P696" t="s">
        <v>18</v>
      </c>
      <c r="R696" t="str">
        <f t="shared" si="10"/>
        <v>('DHL','2024-01-01','2024-01-01','12546','Territory','US',NULL,'EXPRESS WW (NON-DOC)','Non-Document','D',660,2199,3.5,'Per LB (M)','Avnet_2024',NULL),</v>
      </c>
    </row>
    <row r="697" spans="1:18" x14ac:dyDescent="0.3">
      <c r="A697" t="s">
        <v>15</v>
      </c>
      <c r="B697" t="s">
        <v>21</v>
      </c>
      <c r="C697" t="s">
        <v>21</v>
      </c>
      <c r="D697">
        <v>12546</v>
      </c>
      <c r="E697" t="s">
        <v>531</v>
      </c>
      <c r="F697" t="s">
        <v>17</v>
      </c>
      <c r="G697" t="s">
        <v>18</v>
      </c>
      <c r="H697" t="s">
        <v>525</v>
      </c>
      <c r="I697" t="s">
        <v>19</v>
      </c>
      <c r="J697" t="s">
        <v>165</v>
      </c>
      <c r="K697">
        <v>2199</v>
      </c>
      <c r="L697">
        <v>99999</v>
      </c>
      <c r="M697">
        <f>INDEX('Express Worldwide Territory'!$C$14:$S$170,MATCH('Rate Load ExpressWW Territory'!L697,'Express Worldwide Territory'!$B$14:$B$170,0),MATCH("Zone "&amp;'Rate Load ExpressWW Territory'!J697,'Express Worldwide Territory'!$C$13:$S$13,0))*1</f>
        <v>3.5</v>
      </c>
      <c r="N697" t="s">
        <v>529</v>
      </c>
      <c r="O697" t="s">
        <v>23</v>
      </c>
      <c r="P697" t="s">
        <v>18</v>
      </c>
      <c r="R697" t="str">
        <f t="shared" si="10"/>
        <v>('DHL','2024-01-01','2024-01-01','12546','Territory','US',NULL,'EXPRESS WW (NON-DOC)','Non-Document','D',2199,99999,3.5,'Per LB (M)','Avnet_2024',NULL),</v>
      </c>
    </row>
    <row r="698" spans="1:18" x14ac:dyDescent="0.3">
      <c r="A698" t="s">
        <v>15</v>
      </c>
      <c r="B698" t="s">
        <v>21</v>
      </c>
      <c r="C698" t="s">
        <v>21</v>
      </c>
      <c r="D698">
        <v>12546</v>
      </c>
      <c r="E698" t="s">
        <v>531</v>
      </c>
      <c r="F698" t="s">
        <v>17</v>
      </c>
      <c r="G698" t="s">
        <v>18</v>
      </c>
      <c r="H698" t="s">
        <v>525</v>
      </c>
      <c r="I698" t="s">
        <v>19</v>
      </c>
      <c r="J698" t="s">
        <v>166</v>
      </c>
      <c r="K698">
        <v>0</v>
      </c>
      <c r="L698">
        <v>1</v>
      </c>
      <c r="M698">
        <f>INDEX('Express Worldwide Territory'!$C$14:$S$170,MATCH('Rate Load ExpressWW Territory'!L698,'Express Worldwide Territory'!$B$14:$B$170,0),MATCH("Zone "&amp;'Rate Load ExpressWW Territory'!J698,'Express Worldwide Territory'!$C$13:$S$13,0))*1</f>
        <v>14.94</v>
      </c>
      <c r="N698" t="s">
        <v>162</v>
      </c>
      <c r="O698" t="s">
        <v>23</v>
      </c>
      <c r="P698" t="s">
        <v>18</v>
      </c>
      <c r="R698" t="str">
        <f t="shared" si="10"/>
        <v>('DHL','2024-01-01','2024-01-01','12546','Territory','US',NULL,'EXPRESS WW (NON-DOC)','Non-Document','E',0,1,14.94,'Flat LB','Avnet_2024',NULL),</v>
      </c>
    </row>
    <row r="699" spans="1:18" x14ac:dyDescent="0.3">
      <c r="A699" t="s">
        <v>15</v>
      </c>
      <c r="B699" t="s">
        <v>21</v>
      </c>
      <c r="C699" t="s">
        <v>21</v>
      </c>
      <c r="D699">
        <v>12546</v>
      </c>
      <c r="E699" t="s">
        <v>531</v>
      </c>
      <c r="F699" t="s">
        <v>17</v>
      </c>
      <c r="G699" t="s">
        <v>18</v>
      </c>
      <c r="H699" t="s">
        <v>525</v>
      </c>
      <c r="I699" t="s">
        <v>19</v>
      </c>
      <c r="J699" t="s">
        <v>166</v>
      </c>
      <c r="K699">
        <v>1</v>
      </c>
      <c r="L699">
        <v>2</v>
      </c>
      <c r="M699">
        <f>INDEX('Express Worldwide Territory'!$C$14:$S$170,MATCH('Rate Load ExpressWW Territory'!L699,'Express Worldwide Territory'!$B$14:$B$170,0),MATCH("Zone "&amp;'Rate Load ExpressWW Territory'!J699,'Express Worldwide Territory'!$C$13:$S$13,0))*1</f>
        <v>17.88</v>
      </c>
      <c r="N699" t="s">
        <v>162</v>
      </c>
      <c r="O699" t="s">
        <v>23</v>
      </c>
      <c r="P699" t="s">
        <v>18</v>
      </c>
      <c r="R699" t="str">
        <f t="shared" si="10"/>
        <v>('DHL','2024-01-01','2024-01-01','12546','Territory','US',NULL,'EXPRESS WW (NON-DOC)','Non-Document','E',1,2,17.88,'Flat LB','Avnet_2024',NULL),</v>
      </c>
    </row>
    <row r="700" spans="1:18" x14ac:dyDescent="0.3">
      <c r="A700" t="s">
        <v>15</v>
      </c>
      <c r="B700" t="s">
        <v>21</v>
      </c>
      <c r="C700" t="s">
        <v>21</v>
      </c>
      <c r="D700">
        <v>12546</v>
      </c>
      <c r="E700" t="s">
        <v>531</v>
      </c>
      <c r="F700" t="s">
        <v>17</v>
      </c>
      <c r="G700" t="s">
        <v>18</v>
      </c>
      <c r="H700" t="s">
        <v>525</v>
      </c>
      <c r="I700" t="s">
        <v>19</v>
      </c>
      <c r="J700" t="s">
        <v>166</v>
      </c>
      <c r="K700">
        <v>2</v>
      </c>
      <c r="L700">
        <v>3</v>
      </c>
      <c r="M700">
        <f>INDEX('Express Worldwide Territory'!$C$14:$S$170,MATCH('Rate Load ExpressWW Territory'!L700,'Express Worldwide Territory'!$B$14:$B$170,0),MATCH("Zone "&amp;'Rate Load ExpressWW Territory'!J700,'Express Worldwide Territory'!$C$13:$S$13,0))*1</f>
        <v>20.83</v>
      </c>
      <c r="N700" t="s">
        <v>162</v>
      </c>
      <c r="O700" t="s">
        <v>23</v>
      </c>
      <c r="P700" t="s">
        <v>18</v>
      </c>
      <c r="R700" t="str">
        <f t="shared" si="10"/>
        <v>('DHL','2024-01-01','2024-01-01','12546','Territory','US',NULL,'EXPRESS WW (NON-DOC)','Non-Document','E',2,3,20.83,'Flat LB','Avnet_2024',NULL),</v>
      </c>
    </row>
    <row r="701" spans="1:18" x14ac:dyDescent="0.3">
      <c r="A701" t="s">
        <v>15</v>
      </c>
      <c r="B701" t="s">
        <v>21</v>
      </c>
      <c r="C701" t="s">
        <v>21</v>
      </c>
      <c r="D701">
        <v>12546</v>
      </c>
      <c r="E701" t="s">
        <v>531</v>
      </c>
      <c r="F701" t="s">
        <v>17</v>
      </c>
      <c r="G701" t="s">
        <v>18</v>
      </c>
      <c r="H701" t="s">
        <v>525</v>
      </c>
      <c r="I701" t="s">
        <v>19</v>
      </c>
      <c r="J701" t="s">
        <v>166</v>
      </c>
      <c r="K701">
        <v>3</v>
      </c>
      <c r="L701">
        <v>4</v>
      </c>
      <c r="M701">
        <f>INDEX('Express Worldwide Territory'!$C$14:$S$170,MATCH('Rate Load ExpressWW Territory'!L701,'Express Worldwide Territory'!$B$14:$B$170,0),MATCH("Zone "&amp;'Rate Load ExpressWW Territory'!J701,'Express Worldwide Territory'!$C$13:$S$13,0))*1</f>
        <v>23.7</v>
      </c>
      <c r="N701" t="s">
        <v>162</v>
      </c>
      <c r="O701" t="s">
        <v>23</v>
      </c>
      <c r="P701" t="s">
        <v>18</v>
      </c>
      <c r="R701" t="str">
        <f t="shared" si="10"/>
        <v>('DHL','2024-01-01','2024-01-01','12546','Territory','US',NULL,'EXPRESS WW (NON-DOC)','Non-Document','E',3,4,23.7,'Flat LB','Avnet_2024',NULL),</v>
      </c>
    </row>
    <row r="702" spans="1:18" x14ac:dyDescent="0.3">
      <c r="A702" t="s">
        <v>15</v>
      </c>
      <c r="B702" t="s">
        <v>21</v>
      </c>
      <c r="C702" t="s">
        <v>21</v>
      </c>
      <c r="D702">
        <v>12546</v>
      </c>
      <c r="E702" t="s">
        <v>531</v>
      </c>
      <c r="F702" t="s">
        <v>17</v>
      </c>
      <c r="G702" t="s">
        <v>18</v>
      </c>
      <c r="H702" t="s">
        <v>525</v>
      </c>
      <c r="I702" t="s">
        <v>19</v>
      </c>
      <c r="J702" t="s">
        <v>166</v>
      </c>
      <c r="K702">
        <v>4</v>
      </c>
      <c r="L702">
        <v>5</v>
      </c>
      <c r="M702">
        <f>INDEX('Express Worldwide Territory'!$C$14:$S$170,MATCH('Rate Load ExpressWW Territory'!L702,'Express Worldwide Territory'!$B$14:$B$170,0),MATCH("Zone "&amp;'Rate Load ExpressWW Territory'!J702,'Express Worldwide Territory'!$C$13:$S$13,0))*1</f>
        <v>26.55</v>
      </c>
      <c r="N702" t="s">
        <v>162</v>
      </c>
      <c r="O702" t="s">
        <v>23</v>
      </c>
      <c r="P702" t="s">
        <v>18</v>
      </c>
      <c r="R702" t="str">
        <f t="shared" si="10"/>
        <v>('DHL','2024-01-01','2024-01-01','12546','Territory','US',NULL,'EXPRESS WW (NON-DOC)','Non-Document','E',4,5,26.55,'Flat LB','Avnet_2024',NULL),</v>
      </c>
    </row>
    <row r="703" spans="1:18" x14ac:dyDescent="0.3">
      <c r="A703" t="s">
        <v>15</v>
      </c>
      <c r="B703" t="s">
        <v>21</v>
      </c>
      <c r="C703" t="s">
        <v>21</v>
      </c>
      <c r="D703">
        <v>12546</v>
      </c>
      <c r="E703" t="s">
        <v>531</v>
      </c>
      <c r="F703" t="s">
        <v>17</v>
      </c>
      <c r="G703" t="s">
        <v>18</v>
      </c>
      <c r="H703" t="s">
        <v>525</v>
      </c>
      <c r="I703" t="s">
        <v>19</v>
      </c>
      <c r="J703" t="s">
        <v>166</v>
      </c>
      <c r="K703">
        <v>5</v>
      </c>
      <c r="L703">
        <v>6</v>
      </c>
      <c r="M703">
        <f>INDEX('Express Worldwide Territory'!$C$14:$S$170,MATCH('Rate Load ExpressWW Territory'!L703,'Express Worldwide Territory'!$B$14:$B$170,0),MATCH("Zone "&amp;'Rate Load ExpressWW Territory'!J703,'Express Worldwide Territory'!$C$13:$S$13,0))*1</f>
        <v>27.7</v>
      </c>
      <c r="N703" t="s">
        <v>162</v>
      </c>
      <c r="O703" t="s">
        <v>23</v>
      </c>
      <c r="P703" t="s">
        <v>18</v>
      </c>
      <c r="R703" t="str">
        <f t="shared" si="10"/>
        <v>('DHL','2024-01-01','2024-01-01','12546','Territory','US',NULL,'EXPRESS WW (NON-DOC)','Non-Document','E',5,6,27.7,'Flat LB','Avnet_2024',NULL),</v>
      </c>
    </row>
    <row r="704" spans="1:18" x14ac:dyDescent="0.3">
      <c r="A704" t="s">
        <v>15</v>
      </c>
      <c r="B704" t="s">
        <v>21</v>
      </c>
      <c r="C704" t="s">
        <v>21</v>
      </c>
      <c r="D704">
        <v>12546</v>
      </c>
      <c r="E704" t="s">
        <v>531</v>
      </c>
      <c r="F704" t="s">
        <v>17</v>
      </c>
      <c r="G704" t="s">
        <v>18</v>
      </c>
      <c r="H704" t="s">
        <v>525</v>
      </c>
      <c r="I704" t="s">
        <v>19</v>
      </c>
      <c r="J704" t="s">
        <v>166</v>
      </c>
      <c r="K704">
        <v>6</v>
      </c>
      <c r="L704">
        <v>7</v>
      </c>
      <c r="M704">
        <f>INDEX('Express Worldwide Territory'!$C$14:$S$170,MATCH('Rate Load ExpressWW Territory'!L704,'Express Worldwide Territory'!$B$14:$B$170,0),MATCH("Zone "&amp;'Rate Load ExpressWW Territory'!J704,'Express Worldwide Territory'!$C$13:$S$13,0))*1</f>
        <v>28.83</v>
      </c>
      <c r="N704" t="s">
        <v>162</v>
      </c>
      <c r="O704" t="s">
        <v>23</v>
      </c>
      <c r="P704" t="s">
        <v>18</v>
      </c>
      <c r="R704" t="str">
        <f t="shared" si="10"/>
        <v>('DHL','2024-01-01','2024-01-01','12546','Territory','US',NULL,'EXPRESS WW (NON-DOC)','Non-Document','E',6,7,28.83,'Flat LB','Avnet_2024',NULL),</v>
      </c>
    </row>
    <row r="705" spans="1:18" x14ac:dyDescent="0.3">
      <c r="A705" t="s">
        <v>15</v>
      </c>
      <c r="B705" t="s">
        <v>21</v>
      </c>
      <c r="C705" t="s">
        <v>21</v>
      </c>
      <c r="D705">
        <v>12546</v>
      </c>
      <c r="E705" t="s">
        <v>531</v>
      </c>
      <c r="F705" t="s">
        <v>17</v>
      </c>
      <c r="G705" t="s">
        <v>18</v>
      </c>
      <c r="H705" t="s">
        <v>525</v>
      </c>
      <c r="I705" t="s">
        <v>19</v>
      </c>
      <c r="J705" t="s">
        <v>166</v>
      </c>
      <c r="K705">
        <v>7</v>
      </c>
      <c r="L705">
        <v>8</v>
      </c>
      <c r="M705">
        <f>INDEX('Express Worldwide Territory'!$C$14:$S$170,MATCH('Rate Load ExpressWW Territory'!L705,'Express Worldwide Territory'!$B$14:$B$170,0),MATCH("Zone "&amp;'Rate Load ExpressWW Territory'!J705,'Express Worldwide Territory'!$C$13:$S$13,0))*1</f>
        <v>29.96</v>
      </c>
      <c r="N705" t="s">
        <v>162</v>
      </c>
      <c r="O705" t="s">
        <v>23</v>
      </c>
      <c r="P705" t="s">
        <v>18</v>
      </c>
      <c r="R705" t="str">
        <f t="shared" si="10"/>
        <v>('DHL','2024-01-01','2024-01-01','12546','Territory','US',NULL,'EXPRESS WW (NON-DOC)','Non-Document','E',7,8,29.96,'Flat LB','Avnet_2024',NULL),</v>
      </c>
    </row>
    <row r="706" spans="1:18" x14ac:dyDescent="0.3">
      <c r="A706" t="s">
        <v>15</v>
      </c>
      <c r="B706" t="s">
        <v>21</v>
      </c>
      <c r="C706" t="s">
        <v>21</v>
      </c>
      <c r="D706">
        <v>12546</v>
      </c>
      <c r="E706" t="s">
        <v>531</v>
      </c>
      <c r="F706" t="s">
        <v>17</v>
      </c>
      <c r="G706" t="s">
        <v>18</v>
      </c>
      <c r="H706" t="s">
        <v>525</v>
      </c>
      <c r="I706" t="s">
        <v>19</v>
      </c>
      <c r="J706" t="s">
        <v>166</v>
      </c>
      <c r="K706">
        <v>8</v>
      </c>
      <c r="L706">
        <v>9</v>
      </c>
      <c r="M706">
        <f>INDEX('Express Worldwide Territory'!$C$14:$S$170,MATCH('Rate Load ExpressWW Territory'!L706,'Express Worldwide Territory'!$B$14:$B$170,0),MATCH("Zone "&amp;'Rate Load ExpressWW Territory'!J706,'Express Worldwide Territory'!$C$13:$S$13,0))*1</f>
        <v>31.65</v>
      </c>
      <c r="N706" t="s">
        <v>162</v>
      </c>
      <c r="O706" t="s">
        <v>23</v>
      </c>
      <c r="P706" t="s">
        <v>18</v>
      </c>
      <c r="R706" t="str">
        <f t="shared" si="10"/>
        <v>('DHL','2024-01-01','2024-01-01','12546','Territory','US',NULL,'EXPRESS WW (NON-DOC)','Non-Document','E',8,9,31.65,'Flat LB','Avnet_2024',NULL),</v>
      </c>
    </row>
    <row r="707" spans="1:18" x14ac:dyDescent="0.3">
      <c r="A707" t="s">
        <v>15</v>
      </c>
      <c r="B707" t="s">
        <v>21</v>
      </c>
      <c r="C707" t="s">
        <v>21</v>
      </c>
      <c r="D707">
        <v>12546</v>
      </c>
      <c r="E707" t="s">
        <v>531</v>
      </c>
      <c r="F707" t="s">
        <v>17</v>
      </c>
      <c r="G707" t="s">
        <v>18</v>
      </c>
      <c r="H707" t="s">
        <v>525</v>
      </c>
      <c r="I707" t="s">
        <v>19</v>
      </c>
      <c r="J707" t="s">
        <v>166</v>
      </c>
      <c r="K707">
        <v>9</v>
      </c>
      <c r="L707">
        <v>10</v>
      </c>
      <c r="M707">
        <f>INDEX('Express Worldwide Territory'!$C$14:$S$170,MATCH('Rate Load ExpressWW Territory'!L707,'Express Worldwide Territory'!$B$14:$B$170,0),MATCH("Zone "&amp;'Rate Load ExpressWW Territory'!J707,'Express Worldwide Territory'!$C$13:$S$13,0))*1</f>
        <v>35.17</v>
      </c>
      <c r="N707" t="s">
        <v>162</v>
      </c>
      <c r="O707" t="s">
        <v>23</v>
      </c>
      <c r="P707" t="s">
        <v>18</v>
      </c>
      <c r="R707" t="str">
        <f t="shared" ref="R707:R770" si="11">SUBSTITUTE(IF(OR(ROW(A707)=2,MOD(ROW(A707),1000)=0),"insert into tnl_rating.dbo.dhl_express_rate_master values ('DHL','"&amp;B707&amp;"','"&amp;C707&amp;"','"&amp;D707&amp;"','"&amp;E707&amp;"','"&amp;F707&amp;"','"&amp;G707&amp;"','"&amp;H707&amp;"','"&amp;I707&amp;"','"&amp;J707&amp;"',"&amp;K707&amp;","&amp;L707&amp;","&amp;M707&amp;",'"&amp;N707&amp;"','"&amp;O707&amp;"',"&amp;P707&amp;"),",IF(OR(A708="",MOD(ROW(A708),1000)=0),"('DHL','"&amp;B707&amp;"','"&amp;C707&amp;"','"&amp;D707&amp;"','"&amp;E707&amp;"','"&amp;F707&amp;"','"&amp;G707&amp;"','"&amp;H707&amp;"','"&amp;I707&amp;"','"&amp;J707&amp;"',"&amp;K707&amp;","&amp;L707&amp;","&amp;M707&amp;",'"&amp;N707&amp;"','"&amp;O707&amp;"',"&amp;P707&amp;")","('DHL','"&amp;B707&amp;"','"&amp;C707&amp;"','"&amp;D707&amp;"','"&amp;E707&amp;"','"&amp;F707&amp;"','"&amp;G707&amp;"','"&amp;H707&amp;"','"&amp;I707&amp;"','"&amp;J707&amp;"',"&amp;K707&amp;","&amp;L707&amp;","&amp;M707&amp;",'"&amp;N707&amp;"','"&amp;O707&amp;"',"&amp;P707&amp;"),")),"'NULL'","NULL")</f>
        <v>('DHL','2024-01-01','2024-01-01','12546','Territory','US',NULL,'EXPRESS WW (NON-DOC)','Non-Document','E',9,10,35.17,'Flat LB','Avnet_2024',NULL),</v>
      </c>
    </row>
    <row r="708" spans="1:18" x14ac:dyDescent="0.3">
      <c r="A708" t="s">
        <v>15</v>
      </c>
      <c r="B708" t="s">
        <v>21</v>
      </c>
      <c r="C708" t="s">
        <v>21</v>
      </c>
      <c r="D708">
        <v>12546</v>
      </c>
      <c r="E708" t="s">
        <v>531</v>
      </c>
      <c r="F708" t="s">
        <v>17</v>
      </c>
      <c r="G708" t="s">
        <v>18</v>
      </c>
      <c r="H708" t="s">
        <v>525</v>
      </c>
      <c r="I708" t="s">
        <v>19</v>
      </c>
      <c r="J708" t="s">
        <v>166</v>
      </c>
      <c r="K708">
        <v>10</v>
      </c>
      <c r="L708">
        <v>11</v>
      </c>
      <c r="M708">
        <f>INDEX('Express Worldwide Territory'!$C$14:$S$170,MATCH('Rate Load ExpressWW Territory'!L708,'Express Worldwide Territory'!$B$14:$B$170,0),MATCH("Zone "&amp;'Rate Load ExpressWW Territory'!J708,'Express Worldwide Territory'!$C$13:$S$13,0))*1</f>
        <v>38.69</v>
      </c>
      <c r="N708" t="s">
        <v>162</v>
      </c>
      <c r="O708" t="s">
        <v>23</v>
      </c>
      <c r="P708" t="s">
        <v>18</v>
      </c>
      <c r="R708" t="str">
        <f t="shared" si="11"/>
        <v>('DHL','2024-01-01','2024-01-01','12546','Territory','US',NULL,'EXPRESS WW (NON-DOC)','Non-Document','E',10,11,38.69,'Flat LB','Avnet_2024',NULL),</v>
      </c>
    </row>
    <row r="709" spans="1:18" x14ac:dyDescent="0.3">
      <c r="A709" t="s">
        <v>15</v>
      </c>
      <c r="B709" t="s">
        <v>21</v>
      </c>
      <c r="C709" t="s">
        <v>21</v>
      </c>
      <c r="D709">
        <v>12546</v>
      </c>
      <c r="E709" t="s">
        <v>531</v>
      </c>
      <c r="F709" t="s">
        <v>17</v>
      </c>
      <c r="G709" t="s">
        <v>18</v>
      </c>
      <c r="H709" t="s">
        <v>525</v>
      </c>
      <c r="I709" t="s">
        <v>19</v>
      </c>
      <c r="J709" t="s">
        <v>166</v>
      </c>
      <c r="K709">
        <v>11</v>
      </c>
      <c r="L709">
        <v>12</v>
      </c>
      <c r="M709">
        <f>INDEX('Express Worldwide Territory'!$C$14:$S$170,MATCH('Rate Load ExpressWW Territory'!L709,'Express Worldwide Territory'!$B$14:$B$170,0),MATCH("Zone "&amp;'Rate Load ExpressWW Territory'!J709,'Express Worldwide Territory'!$C$13:$S$13,0))*1</f>
        <v>42.21</v>
      </c>
      <c r="N709" t="s">
        <v>162</v>
      </c>
      <c r="O709" t="s">
        <v>23</v>
      </c>
      <c r="P709" t="s">
        <v>18</v>
      </c>
      <c r="R709" t="str">
        <f t="shared" si="11"/>
        <v>('DHL','2024-01-01','2024-01-01','12546','Territory','US',NULL,'EXPRESS WW (NON-DOC)','Non-Document','E',11,12,42.21,'Flat LB','Avnet_2024',NULL),</v>
      </c>
    </row>
    <row r="710" spans="1:18" x14ac:dyDescent="0.3">
      <c r="A710" t="s">
        <v>15</v>
      </c>
      <c r="B710" t="s">
        <v>21</v>
      </c>
      <c r="C710" t="s">
        <v>21</v>
      </c>
      <c r="D710">
        <v>12546</v>
      </c>
      <c r="E710" t="s">
        <v>531</v>
      </c>
      <c r="F710" t="s">
        <v>17</v>
      </c>
      <c r="G710" t="s">
        <v>18</v>
      </c>
      <c r="H710" t="s">
        <v>525</v>
      </c>
      <c r="I710" t="s">
        <v>19</v>
      </c>
      <c r="J710" t="s">
        <v>166</v>
      </c>
      <c r="K710">
        <v>12</v>
      </c>
      <c r="L710">
        <v>13</v>
      </c>
      <c r="M710">
        <f>INDEX('Express Worldwide Territory'!$C$14:$S$170,MATCH('Rate Load ExpressWW Territory'!L710,'Express Worldwide Territory'!$B$14:$B$170,0),MATCH("Zone "&amp;'Rate Load ExpressWW Territory'!J710,'Express Worldwide Territory'!$C$13:$S$13,0))*1</f>
        <v>45.73</v>
      </c>
      <c r="N710" t="s">
        <v>162</v>
      </c>
      <c r="O710" t="s">
        <v>23</v>
      </c>
      <c r="P710" t="s">
        <v>18</v>
      </c>
      <c r="R710" t="str">
        <f t="shared" si="11"/>
        <v>('DHL','2024-01-01','2024-01-01','12546','Territory','US',NULL,'EXPRESS WW (NON-DOC)','Non-Document','E',12,13,45.73,'Flat LB','Avnet_2024',NULL),</v>
      </c>
    </row>
    <row r="711" spans="1:18" x14ac:dyDescent="0.3">
      <c r="A711" t="s">
        <v>15</v>
      </c>
      <c r="B711" t="s">
        <v>21</v>
      </c>
      <c r="C711" t="s">
        <v>21</v>
      </c>
      <c r="D711">
        <v>12546</v>
      </c>
      <c r="E711" t="s">
        <v>531</v>
      </c>
      <c r="F711" t="s">
        <v>17</v>
      </c>
      <c r="G711" t="s">
        <v>18</v>
      </c>
      <c r="H711" t="s">
        <v>525</v>
      </c>
      <c r="I711" t="s">
        <v>19</v>
      </c>
      <c r="J711" t="s">
        <v>166</v>
      </c>
      <c r="K711">
        <v>13</v>
      </c>
      <c r="L711">
        <v>14</v>
      </c>
      <c r="M711">
        <f>INDEX('Express Worldwide Territory'!$C$14:$S$170,MATCH('Rate Load ExpressWW Territory'!L711,'Express Worldwide Territory'!$B$14:$B$170,0),MATCH("Zone "&amp;'Rate Load ExpressWW Territory'!J711,'Express Worldwide Territory'!$C$13:$S$13,0))*1</f>
        <v>49.25</v>
      </c>
      <c r="N711" t="s">
        <v>162</v>
      </c>
      <c r="O711" t="s">
        <v>23</v>
      </c>
      <c r="P711" t="s">
        <v>18</v>
      </c>
      <c r="R711" t="str">
        <f t="shared" si="11"/>
        <v>('DHL','2024-01-01','2024-01-01','12546','Territory','US',NULL,'EXPRESS WW (NON-DOC)','Non-Document','E',13,14,49.25,'Flat LB','Avnet_2024',NULL),</v>
      </c>
    </row>
    <row r="712" spans="1:18" x14ac:dyDescent="0.3">
      <c r="A712" t="s">
        <v>15</v>
      </c>
      <c r="B712" t="s">
        <v>21</v>
      </c>
      <c r="C712" t="s">
        <v>21</v>
      </c>
      <c r="D712">
        <v>12546</v>
      </c>
      <c r="E712" t="s">
        <v>531</v>
      </c>
      <c r="F712" t="s">
        <v>17</v>
      </c>
      <c r="G712" t="s">
        <v>18</v>
      </c>
      <c r="H712" t="s">
        <v>525</v>
      </c>
      <c r="I712" t="s">
        <v>19</v>
      </c>
      <c r="J712" t="s">
        <v>166</v>
      </c>
      <c r="K712">
        <v>14</v>
      </c>
      <c r="L712">
        <v>15</v>
      </c>
      <c r="M712">
        <f>INDEX('Express Worldwide Territory'!$C$14:$S$170,MATCH('Rate Load ExpressWW Territory'!L712,'Express Worldwide Territory'!$B$14:$B$170,0),MATCH("Zone "&amp;'Rate Load ExpressWW Territory'!J712,'Express Worldwide Territory'!$C$13:$S$13,0))*1</f>
        <v>52.77</v>
      </c>
      <c r="N712" t="s">
        <v>162</v>
      </c>
      <c r="O712" t="s">
        <v>23</v>
      </c>
      <c r="P712" t="s">
        <v>18</v>
      </c>
      <c r="R712" t="str">
        <f t="shared" si="11"/>
        <v>('DHL','2024-01-01','2024-01-01','12546','Territory','US',NULL,'EXPRESS WW (NON-DOC)','Non-Document','E',14,15,52.77,'Flat LB','Avnet_2024',NULL),</v>
      </c>
    </row>
    <row r="713" spans="1:18" x14ac:dyDescent="0.3">
      <c r="A713" t="s">
        <v>15</v>
      </c>
      <c r="B713" t="s">
        <v>21</v>
      </c>
      <c r="C713" t="s">
        <v>21</v>
      </c>
      <c r="D713">
        <v>12546</v>
      </c>
      <c r="E713" t="s">
        <v>531</v>
      </c>
      <c r="F713" t="s">
        <v>17</v>
      </c>
      <c r="G713" t="s">
        <v>18</v>
      </c>
      <c r="H713" t="s">
        <v>525</v>
      </c>
      <c r="I713" t="s">
        <v>19</v>
      </c>
      <c r="J713" t="s">
        <v>166</v>
      </c>
      <c r="K713">
        <v>15</v>
      </c>
      <c r="L713">
        <v>16</v>
      </c>
      <c r="M713">
        <f>INDEX('Express Worldwide Territory'!$C$14:$S$170,MATCH('Rate Load ExpressWW Territory'!L713,'Express Worldwide Territory'!$B$14:$B$170,0),MATCH("Zone "&amp;'Rate Load ExpressWW Territory'!J713,'Express Worldwide Territory'!$C$13:$S$13,0))*1</f>
        <v>56.29</v>
      </c>
      <c r="N713" t="s">
        <v>162</v>
      </c>
      <c r="O713" t="s">
        <v>23</v>
      </c>
      <c r="P713" t="s">
        <v>18</v>
      </c>
      <c r="R713" t="str">
        <f t="shared" si="11"/>
        <v>('DHL','2024-01-01','2024-01-01','12546','Territory','US',NULL,'EXPRESS WW (NON-DOC)','Non-Document','E',15,16,56.29,'Flat LB','Avnet_2024',NULL),</v>
      </c>
    </row>
    <row r="714" spans="1:18" x14ac:dyDescent="0.3">
      <c r="A714" t="s">
        <v>15</v>
      </c>
      <c r="B714" t="s">
        <v>21</v>
      </c>
      <c r="C714" t="s">
        <v>21</v>
      </c>
      <c r="D714">
        <v>12546</v>
      </c>
      <c r="E714" t="s">
        <v>531</v>
      </c>
      <c r="F714" t="s">
        <v>17</v>
      </c>
      <c r="G714" t="s">
        <v>18</v>
      </c>
      <c r="H714" t="s">
        <v>525</v>
      </c>
      <c r="I714" t="s">
        <v>19</v>
      </c>
      <c r="J714" t="s">
        <v>166</v>
      </c>
      <c r="K714">
        <v>16</v>
      </c>
      <c r="L714">
        <v>17</v>
      </c>
      <c r="M714">
        <f>INDEX('Express Worldwide Territory'!$C$14:$S$170,MATCH('Rate Load ExpressWW Territory'!L714,'Express Worldwide Territory'!$B$14:$B$170,0),MATCH("Zone "&amp;'Rate Load ExpressWW Territory'!J714,'Express Worldwide Territory'!$C$13:$S$13,0))*1</f>
        <v>59.81</v>
      </c>
      <c r="N714" t="s">
        <v>162</v>
      </c>
      <c r="O714" t="s">
        <v>23</v>
      </c>
      <c r="P714" t="s">
        <v>18</v>
      </c>
      <c r="R714" t="str">
        <f t="shared" si="11"/>
        <v>('DHL','2024-01-01','2024-01-01','12546','Territory','US',NULL,'EXPRESS WW (NON-DOC)','Non-Document','E',16,17,59.81,'Flat LB','Avnet_2024',NULL),</v>
      </c>
    </row>
    <row r="715" spans="1:18" x14ac:dyDescent="0.3">
      <c r="A715" t="s">
        <v>15</v>
      </c>
      <c r="B715" t="s">
        <v>21</v>
      </c>
      <c r="C715" t="s">
        <v>21</v>
      </c>
      <c r="D715">
        <v>12546</v>
      </c>
      <c r="E715" t="s">
        <v>531</v>
      </c>
      <c r="F715" t="s">
        <v>17</v>
      </c>
      <c r="G715" t="s">
        <v>18</v>
      </c>
      <c r="H715" t="s">
        <v>525</v>
      </c>
      <c r="I715" t="s">
        <v>19</v>
      </c>
      <c r="J715" t="s">
        <v>166</v>
      </c>
      <c r="K715">
        <v>17</v>
      </c>
      <c r="L715">
        <v>18</v>
      </c>
      <c r="M715">
        <f>INDEX('Express Worldwide Territory'!$C$14:$S$170,MATCH('Rate Load ExpressWW Territory'!L715,'Express Worldwide Territory'!$B$14:$B$170,0),MATCH("Zone "&amp;'Rate Load ExpressWW Territory'!J715,'Express Worldwide Territory'!$C$13:$S$13,0))*1</f>
        <v>63.33</v>
      </c>
      <c r="N715" t="s">
        <v>162</v>
      </c>
      <c r="O715" t="s">
        <v>23</v>
      </c>
      <c r="P715" t="s">
        <v>18</v>
      </c>
      <c r="R715" t="str">
        <f t="shared" si="11"/>
        <v>('DHL','2024-01-01','2024-01-01','12546','Territory','US',NULL,'EXPRESS WW (NON-DOC)','Non-Document','E',17,18,63.33,'Flat LB','Avnet_2024',NULL),</v>
      </c>
    </row>
    <row r="716" spans="1:18" x14ac:dyDescent="0.3">
      <c r="A716" t="s">
        <v>15</v>
      </c>
      <c r="B716" t="s">
        <v>21</v>
      </c>
      <c r="C716" t="s">
        <v>21</v>
      </c>
      <c r="D716">
        <v>12546</v>
      </c>
      <c r="E716" t="s">
        <v>531</v>
      </c>
      <c r="F716" t="s">
        <v>17</v>
      </c>
      <c r="G716" t="s">
        <v>18</v>
      </c>
      <c r="H716" t="s">
        <v>525</v>
      </c>
      <c r="I716" t="s">
        <v>19</v>
      </c>
      <c r="J716" t="s">
        <v>166</v>
      </c>
      <c r="K716">
        <v>18</v>
      </c>
      <c r="L716">
        <v>19</v>
      </c>
      <c r="M716">
        <f>INDEX('Express Worldwide Territory'!$C$14:$S$170,MATCH('Rate Load ExpressWW Territory'!L716,'Express Worldwide Territory'!$B$14:$B$170,0),MATCH("Zone "&amp;'Rate Load ExpressWW Territory'!J716,'Express Worldwide Territory'!$C$13:$S$13,0))*1</f>
        <v>66.849999999999994</v>
      </c>
      <c r="N716" t="s">
        <v>162</v>
      </c>
      <c r="O716" t="s">
        <v>23</v>
      </c>
      <c r="P716" t="s">
        <v>18</v>
      </c>
      <c r="R716" t="str">
        <f t="shared" si="11"/>
        <v>('DHL','2024-01-01','2024-01-01','12546','Territory','US',NULL,'EXPRESS WW (NON-DOC)','Non-Document','E',18,19,66.85,'Flat LB','Avnet_2024',NULL),</v>
      </c>
    </row>
    <row r="717" spans="1:18" x14ac:dyDescent="0.3">
      <c r="A717" t="s">
        <v>15</v>
      </c>
      <c r="B717" t="s">
        <v>21</v>
      </c>
      <c r="C717" t="s">
        <v>21</v>
      </c>
      <c r="D717">
        <v>12546</v>
      </c>
      <c r="E717" t="s">
        <v>531</v>
      </c>
      <c r="F717" t="s">
        <v>17</v>
      </c>
      <c r="G717" t="s">
        <v>18</v>
      </c>
      <c r="H717" t="s">
        <v>525</v>
      </c>
      <c r="I717" t="s">
        <v>19</v>
      </c>
      <c r="J717" t="s">
        <v>166</v>
      </c>
      <c r="K717">
        <v>19</v>
      </c>
      <c r="L717">
        <v>20</v>
      </c>
      <c r="M717">
        <f>INDEX('Express Worldwide Territory'!$C$14:$S$170,MATCH('Rate Load ExpressWW Territory'!L717,'Express Worldwide Territory'!$B$14:$B$170,0),MATCH("Zone "&amp;'Rate Load ExpressWW Territory'!J717,'Express Worldwide Territory'!$C$13:$S$13,0))*1</f>
        <v>70.37</v>
      </c>
      <c r="N717" t="s">
        <v>162</v>
      </c>
      <c r="O717" t="s">
        <v>23</v>
      </c>
      <c r="P717" t="s">
        <v>18</v>
      </c>
      <c r="R717" t="str">
        <f t="shared" si="11"/>
        <v>('DHL','2024-01-01','2024-01-01','12546','Territory','US',NULL,'EXPRESS WW (NON-DOC)','Non-Document','E',19,20,70.37,'Flat LB','Avnet_2024',NULL),</v>
      </c>
    </row>
    <row r="718" spans="1:18" x14ac:dyDescent="0.3">
      <c r="A718" t="s">
        <v>15</v>
      </c>
      <c r="B718" t="s">
        <v>21</v>
      </c>
      <c r="C718" t="s">
        <v>21</v>
      </c>
      <c r="D718">
        <v>12546</v>
      </c>
      <c r="E718" t="s">
        <v>531</v>
      </c>
      <c r="F718" t="s">
        <v>17</v>
      </c>
      <c r="G718" t="s">
        <v>18</v>
      </c>
      <c r="H718" t="s">
        <v>525</v>
      </c>
      <c r="I718" t="s">
        <v>19</v>
      </c>
      <c r="J718" t="s">
        <v>166</v>
      </c>
      <c r="K718">
        <v>20</v>
      </c>
      <c r="L718">
        <v>21</v>
      </c>
      <c r="M718">
        <f>INDEX('Express Worldwide Territory'!$C$14:$S$170,MATCH('Rate Load ExpressWW Territory'!L718,'Express Worldwide Territory'!$B$14:$B$170,0),MATCH("Zone "&amp;'Rate Load ExpressWW Territory'!J718,'Express Worldwide Territory'!$C$13:$S$13,0))*1</f>
        <v>73.89</v>
      </c>
      <c r="N718" t="s">
        <v>162</v>
      </c>
      <c r="O718" t="s">
        <v>23</v>
      </c>
      <c r="P718" t="s">
        <v>18</v>
      </c>
      <c r="R718" t="str">
        <f t="shared" si="11"/>
        <v>('DHL','2024-01-01','2024-01-01','12546','Territory','US',NULL,'EXPRESS WW (NON-DOC)','Non-Document','E',20,21,73.89,'Flat LB','Avnet_2024',NULL),</v>
      </c>
    </row>
    <row r="719" spans="1:18" x14ac:dyDescent="0.3">
      <c r="A719" t="s">
        <v>15</v>
      </c>
      <c r="B719" t="s">
        <v>21</v>
      </c>
      <c r="C719" t="s">
        <v>21</v>
      </c>
      <c r="D719">
        <v>12546</v>
      </c>
      <c r="E719" t="s">
        <v>531</v>
      </c>
      <c r="F719" t="s">
        <v>17</v>
      </c>
      <c r="G719" t="s">
        <v>18</v>
      </c>
      <c r="H719" t="s">
        <v>525</v>
      </c>
      <c r="I719" t="s">
        <v>19</v>
      </c>
      <c r="J719" t="s">
        <v>166</v>
      </c>
      <c r="K719">
        <v>21</v>
      </c>
      <c r="L719">
        <v>22</v>
      </c>
      <c r="M719">
        <f>INDEX('Express Worldwide Territory'!$C$14:$S$170,MATCH('Rate Load ExpressWW Territory'!L719,'Express Worldwide Territory'!$B$14:$B$170,0),MATCH("Zone "&amp;'Rate Load ExpressWW Territory'!J719,'Express Worldwide Territory'!$C$13:$S$13,0))*1</f>
        <v>77.41</v>
      </c>
      <c r="N719" t="s">
        <v>162</v>
      </c>
      <c r="O719" t="s">
        <v>23</v>
      </c>
      <c r="P719" t="s">
        <v>18</v>
      </c>
      <c r="R719" t="str">
        <f t="shared" si="11"/>
        <v>('DHL','2024-01-01','2024-01-01','12546','Territory','US',NULL,'EXPRESS WW (NON-DOC)','Non-Document','E',21,22,77.41,'Flat LB','Avnet_2024',NULL),</v>
      </c>
    </row>
    <row r="720" spans="1:18" x14ac:dyDescent="0.3">
      <c r="A720" t="s">
        <v>15</v>
      </c>
      <c r="B720" t="s">
        <v>21</v>
      </c>
      <c r="C720" t="s">
        <v>21</v>
      </c>
      <c r="D720">
        <v>12546</v>
      </c>
      <c r="E720" t="s">
        <v>531</v>
      </c>
      <c r="F720" t="s">
        <v>17</v>
      </c>
      <c r="G720" t="s">
        <v>18</v>
      </c>
      <c r="H720" t="s">
        <v>525</v>
      </c>
      <c r="I720" t="s">
        <v>19</v>
      </c>
      <c r="J720" t="s">
        <v>166</v>
      </c>
      <c r="K720">
        <v>22</v>
      </c>
      <c r="L720">
        <v>23</v>
      </c>
      <c r="M720">
        <f>INDEX('Express Worldwide Territory'!$C$14:$S$170,MATCH('Rate Load ExpressWW Territory'!L720,'Express Worldwide Territory'!$B$14:$B$170,0),MATCH("Zone "&amp;'Rate Load ExpressWW Territory'!J720,'Express Worldwide Territory'!$C$13:$S$13,0))*1</f>
        <v>80.930000000000007</v>
      </c>
      <c r="N720" t="s">
        <v>162</v>
      </c>
      <c r="O720" t="s">
        <v>23</v>
      </c>
      <c r="P720" t="s">
        <v>18</v>
      </c>
      <c r="R720" t="str">
        <f t="shared" si="11"/>
        <v>('DHL','2024-01-01','2024-01-01','12546','Territory','US',NULL,'EXPRESS WW (NON-DOC)','Non-Document','E',22,23,80.93,'Flat LB','Avnet_2024',NULL),</v>
      </c>
    </row>
    <row r="721" spans="1:18" x14ac:dyDescent="0.3">
      <c r="A721" t="s">
        <v>15</v>
      </c>
      <c r="B721" t="s">
        <v>21</v>
      </c>
      <c r="C721" t="s">
        <v>21</v>
      </c>
      <c r="D721">
        <v>12546</v>
      </c>
      <c r="E721" t="s">
        <v>531</v>
      </c>
      <c r="F721" t="s">
        <v>17</v>
      </c>
      <c r="G721" t="s">
        <v>18</v>
      </c>
      <c r="H721" t="s">
        <v>525</v>
      </c>
      <c r="I721" t="s">
        <v>19</v>
      </c>
      <c r="J721" t="s">
        <v>166</v>
      </c>
      <c r="K721">
        <v>23</v>
      </c>
      <c r="L721">
        <v>24</v>
      </c>
      <c r="M721">
        <f>INDEX('Express Worldwide Territory'!$C$14:$S$170,MATCH('Rate Load ExpressWW Territory'!L721,'Express Worldwide Territory'!$B$14:$B$170,0),MATCH("Zone "&amp;'Rate Load ExpressWW Territory'!J721,'Express Worldwide Territory'!$C$13:$S$13,0))*1</f>
        <v>84.45</v>
      </c>
      <c r="N721" t="s">
        <v>162</v>
      </c>
      <c r="O721" t="s">
        <v>23</v>
      </c>
      <c r="P721" t="s">
        <v>18</v>
      </c>
      <c r="R721" t="str">
        <f t="shared" si="11"/>
        <v>('DHL','2024-01-01','2024-01-01','12546','Territory','US',NULL,'EXPRESS WW (NON-DOC)','Non-Document','E',23,24,84.45,'Flat LB','Avnet_2024',NULL),</v>
      </c>
    </row>
    <row r="722" spans="1:18" x14ac:dyDescent="0.3">
      <c r="A722" t="s">
        <v>15</v>
      </c>
      <c r="B722" t="s">
        <v>21</v>
      </c>
      <c r="C722" t="s">
        <v>21</v>
      </c>
      <c r="D722">
        <v>12546</v>
      </c>
      <c r="E722" t="s">
        <v>531</v>
      </c>
      <c r="F722" t="s">
        <v>17</v>
      </c>
      <c r="G722" t="s">
        <v>18</v>
      </c>
      <c r="H722" t="s">
        <v>525</v>
      </c>
      <c r="I722" t="s">
        <v>19</v>
      </c>
      <c r="J722" t="s">
        <v>166</v>
      </c>
      <c r="K722">
        <v>24</v>
      </c>
      <c r="L722">
        <v>25</v>
      </c>
      <c r="M722">
        <f>INDEX('Express Worldwide Territory'!$C$14:$S$170,MATCH('Rate Load ExpressWW Territory'!L722,'Express Worldwide Territory'!$B$14:$B$170,0),MATCH("Zone "&amp;'Rate Load ExpressWW Territory'!J722,'Express Worldwide Territory'!$C$13:$S$13,0))*1</f>
        <v>87.97</v>
      </c>
      <c r="N722" t="s">
        <v>162</v>
      </c>
      <c r="O722" t="s">
        <v>23</v>
      </c>
      <c r="P722" t="s">
        <v>18</v>
      </c>
      <c r="R722" t="str">
        <f t="shared" si="11"/>
        <v>('DHL','2024-01-01','2024-01-01','12546','Territory','US',NULL,'EXPRESS WW (NON-DOC)','Non-Document','E',24,25,87.97,'Flat LB','Avnet_2024',NULL),</v>
      </c>
    </row>
    <row r="723" spans="1:18" x14ac:dyDescent="0.3">
      <c r="A723" t="s">
        <v>15</v>
      </c>
      <c r="B723" t="s">
        <v>21</v>
      </c>
      <c r="C723" t="s">
        <v>21</v>
      </c>
      <c r="D723">
        <v>12546</v>
      </c>
      <c r="E723" t="s">
        <v>531</v>
      </c>
      <c r="F723" t="s">
        <v>17</v>
      </c>
      <c r="G723" t="s">
        <v>18</v>
      </c>
      <c r="H723" t="s">
        <v>525</v>
      </c>
      <c r="I723" t="s">
        <v>19</v>
      </c>
      <c r="J723" t="s">
        <v>166</v>
      </c>
      <c r="K723">
        <v>25</v>
      </c>
      <c r="L723">
        <v>26</v>
      </c>
      <c r="M723">
        <f>INDEX('Express Worldwide Territory'!$C$14:$S$170,MATCH('Rate Load ExpressWW Territory'!L723,'Express Worldwide Territory'!$B$14:$B$170,0),MATCH("Zone "&amp;'Rate Load ExpressWW Territory'!J723,'Express Worldwide Territory'!$C$13:$S$13,0))*1</f>
        <v>91.49</v>
      </c>
      <c r="N723" t="s">
        <v>162</v>
      </c>
      <c r="O723" t="s">
        <v>23</v>
      </c>
      <c r="P723" t="s">
        <v>18</v>
      </c>
      <c r="R723" t="str">
        <f t="shared" si="11"/>
        <v>('DHL','2024-01-01','2024-01-01','12546','Territory','US',NULL,'EXPRESS WW (NON-DOC)','Non-Document','E',25,26,91.49,'Flat LB','Avnet_2024',NULL),</v>
      </c>
    </row>
    <row r="724" spans="1:18" x14ac:dyDescent="0.3">
      <c r="A724" t="s">
        <v>15</v>
      </c>
      <c r="B724" t="s">
        <v>21</v>
      </c>
      <c r="C724" t="s">
        <v>21</v>
      </c>
      <c r="D724">
        <v>12546</v>
      </c>
      <c r="E724" t="s">
        <v>531</v>
      </c>
      <c r="F724" t="s">
        <v>17</v>
      </c>
      <c r="G724" t="s">
        <v>18</v>
      </c>
      <c r="H724" t="s">
        <v>525</v>
      </c>
      <c r="I724" t="s">
        <v>19</v>
      </c>
      <c r="J724" t="s">
        <v>166</v>
      </c>
      <c r="K724">
        <v>26</v>
      </c>
      <c r="L724">
        <v>27</v>
      </c>
      <c r="M724">
        <f>INDEX('Express Worldwide Territory'!$C$14:$S$170,MATCH('Rate Load ExpressWW Territory'!L724,'Express Worldwide Territory'!$B$14:$B$170,0),MATCH("Zone "&amp;'Rate Load ExpressWW Territory'!J724,'Express Worldwide Territory'!$C$13:$S$13,0))*1</f>
        <v>95.01</v>
      </c>
      <c r="N724" t="s">
        <v>162</v>
      </c>
      <c r="O724" t="s">
        <v>23</v>
      </c>
      <c r="P724" t="s">
        <v>18</v>
      </c>
      <c r="R724" t="str">
        <f t="shared" si="11"/>
        <v>('DHL','2024-01-01','2024-01-01','12546','Territory','US',NULL,'EXPRESS WW (NON-DOC)','Non-Document','E',26,27,95.01,'Flat LB','Avnet_2024',NULL),</v>
      </c>
    </row>
    <row r="725" spans="1:18" x14ac:dyDescent="0.3">
      <c r="A725" t="s">
        <v>15</v>
      </c>
      <c r="B725" t="s">
        <v>21</v>
      </c>
      <c r="C725" t="s">
        <v>21</v>
      </c>
      <c r="D725">
        <v>12546</v>
      </c>
      <c r="E725" t="s">
        <v>531</v>
      </c>
      <c r="F725" t="s">
        <v>17</v>
      </c>
      <c r="G725" t="s">
        <v>18</v>
      </c>
      <c r="H725" t="s">
        <v>525</v>
      </c>
      <c r="I725" t="s">
        <v>19</v>
      </c>
      <c r="J725" t="s">
        <v>166</v>
      </c>
      <c r="K725">
        <v>27</v>
      </c>
      <c r="L725">
        <v>28</v>
      </c>
      <c r="M725">
        <f>INDEX('Express Worldwide Territory'!$C$14:$S$170,MATCH('Rate Load ExpressWW Territory'!L725,'Express Worldwide Territory'!$B$14:$B$170,0),MATCH("Zone "&amp;'Rate Load ExpressWW Territory'!J725,'Express Worldwide Territory'!$C$13:$S$13,0))*1</f>
        <v>98.53</v>
      </c>
      <c r="N725" t="s">
        <v>162</v>
      </c>
      <c r="O725" t="s">
        <v>23</v>
      </c>
      <c r="P725" t="s">
        <v>18</v>
      </c>
      <c r="R725" t="str">
        <f t="shared" si="11"/>
        <v>('DHL','2024-01-01','2024-01-01','12546','Territory','US',NULL,'EXPRESS WW (NON-DOC)','Non-Document','E',27,28,98.53,'Flat LB','Avnet_2024',NULL),</v>
      </c>
    </row>
    <row r="726" spans="1:18" x14ac:dyDescent="0.3">
      <c r="A726" t="s">
        <v>15</v>
      </c>
      <c r="B726" t="s">
        <v>21</v>
      </c>
      <c r="C726" t="s">
        <v>21</v>
      </c>
      <c r="D726">
        <v>12546</v>
      </c>
      <c r="E726" t="s">
        <v>531</v>
      </c>
      <c r="F726" t="s">
        <v>17</v>
      </c>
      <c r="G726" t="s">
        <v>18</v>
      </c>
      <c r="H726" t="s">
        <v>525</v>
      </c>
      <c r="I726" t="s">
        <v>19</v>
      </c>
      <c r="J726" t="s">
        <v>166</v>
      </c>
      <c r="K726">
        <v>28</v>
      </c>
      <c r="L726">
        <v>29</v>
      </c>
      <c r="M726">
        <f>INDEX('Express Worldwide Territory'!$C$14:$S$170,MATCH('Rate Load ExpressWW Territory'!L726,'Express Worldwide Territory'!$B$14:$B$170,0),MATCH("Zone "&amp;'Rate Load ExpressWW Territory'!J726,'Express Worldwide Territory'!$C$13:$S$13,0))*1</f>
        <v>102.05</v>
      </c>
      <c r="N726" t="s">
        <v>162</v>
      </c>
      <c r="O726" t="s">
        <v>23</v>
      </c>
      <c r="P726" t="s">
        <v>18</v>
      </c>
      <c r="R726" t="str">
        <f t="shared" si="11"/>
        <v>('DHL','2024-01-01','2024-01-01','12546','Territory','US',NULL,'EXPRESS WW (NON-DOC)','Non-Document','E',28,29,102.05,'Flat LB','Avnet_2024',NULL),</v>
      </c>
    </row>
    <row r="727" spans="1:18" x14ac:dyDescent="0.3">
      <c r="A727" t="s">
        <v>15</v>
      </c>
      <c r="B727" t="s">
        <v>21</v>
      </c>
      <c r="C727" t="s">
        <v>21</v>
      </c>
      <c r="D727">
        <v>12546</v>
      </c>
      <c r="E727" t="s">
        <v>531</v>
      </c>
      <c r="F727" t="s">
        <v>17</v>
      </c>
      <c r="G727" t="s">
        <v>18</v>
      </c>
      <c r="H727" t="s">
        <v>525</v>
      </c>
      <c r="I727" t="s">
        <v>19</v>
      </c>
      <c r="J727" t="s">
        <v>166</v>
      </c>
      <c r="K727">
        <v>29</v>
      </c>
      <c r="L727">
        <v>30</v>
      </c>
      <c r="M727">
        <f>INDEX('Express Worldwide Territory'!$C$14:$S$170,MATCH('Rate Load ExpressWW Territory'!L727,'Express Worldwide Territory'!$B$14:$B$170,0),MATCH("Zone "&amp;'Rate Load ExpressWW Territory'!J727,'Express Worldwide Territory'!$C$13:$S$13,0))*1</f>
        <v>105.57</v>
      </c>
      <c r="N727" t="s">
        <v>162</v>
      </c>
      <c r="O727" t="s">
        <v>23</v>
      </c>
      <c r="P727" t="s">
        <v>18</v>
      </c>
      <c r="R727" t="str">
        <f t="shared" si="11"/>
        <v>('DHL','2024-01-01','2024-01-01','12546','Territory','US',NULL,'EXPRESS WW (NON-DOC)','Non-Document','E',29,30,105.57,'Flat LB','Avnet_2024',NULL),</v>
      </c>
    </row>
    <row r="728" spans="1:18" x14ac:dyDescent="0.3">
      <c r="A728" t="s">
        <v>15</v>
      </c>
      <c r="B728" t="s">
        <v>21</v>
      </c>
      <c r="C728" t="s">
        <v>21</v>
      </c>
      <c r="D728">
        <v>12546</v>
      </c>
      <c r="E728" t="s">
        <v>531</v>
      </c>
      <c r="F728" t="s">
        <v>17</v>
      </c>
      <c r="G728" t="s">
        <v>18</v>
      </c>
      <c r="H728" t="s">
        <v>525</v>
      </c>
      <c r="I728" t="s">
        <v>19</v>
      </c>
      <c r="J728" t="s">
        <v>166</v>
      </c>
      <c r="K728">
        <v>30</v>
      </c>
      <c r="L728">
        <v>31</v>
      </c>
      <c r="M728">
        <f>INDEX('Express Worldwide Territory'!$C$14:$S$170,MATCH('Rate Load ExpressWW Territory'!L728,'Express Worldwide Territory'!$B$14:$B$170,0),MATCH("Zone "&amp;'Rate Load ExpressWW Territory'!J728,'Express Worldwide Territory'!$C$13:$S$13,0))*1</f>
        <v>109.09</v>
      </c>
      <c r="N728" t="s">
        <v>162</v>
      </c>
      <c r="O728" t="s">
        <v>23</v>
      </c>
      <c r="P728" t="s">
        <v>18</v>
      </c>
      <c r="R728" t="str">
        <f t="shared" si="11"/>
        <v>('DHL','2024-01-01','2024-01-01','12546','Territory','US',NULL,'EXPRESS WW (NON-DOC)','Non-Document','E',30,31,109.09,'Flat LB','Avnet_2024',NULL),</v>
      </c>
    </row>
    <row r="729" spans="1:18" x14ac:dyDescent="0.3">
      <c r="A729" t="s">
        <v>15</v>
      </c>
      <c r="B729" t="s">
        <v>21</v>
      </c>
      <c r="C729" t="s">
        <v>21</v>
      </c>
      <c r="D729">
        <v>12546</v>
      </c>
      <c r="E729" t="s">
        <v>531</v>
      </c>
      <c r="F729" t="s">
        <v>17</v>
      </c>
      <c r="G729" t="s">
        <v>18</v>
      </c>
      <c r="H729" t="s">
        <v>525</v>
      </c>
      <c r="I729" t="s">
        <v>19</v>
      </c>
      <c r="J729" t="s">
        <v>166</v>
      </c>
      <c r="K729">
        <v>31</v>
      </c>
      <c r="L729">
        <v>32</v>
      </c>
      <c r="M729">
        <f>INDEX('Express Worldwide Territory'!$C$14:$S$170,MATCH('Rate Load ExpressWW Territory'!L729,'Express Worldwide Territory'!$B$14:$B$170,0),MATCH("Zone "&amp;'Rate Load ExpressWW Territory'!J729,'Express Worldwide Territory'!$C$13:$S$13,0))*1</f>
        <v>112.61</v>
      </c>
      <c r="N729" t="s">
        <v>162</v>
      </c>
      <c r="O729" t="s">
        <v>23</v>
      </c>
      <c r="P729" t="s">
        <v>18</v>
      </c>
      <c r="R729" t="str">
        <f t="shared" si="11"/>
        <v>('DHL','2024-01-01','2024-01-01','12546','Territory','US',NULL,'EXPRESS WW (NON-DOC)','Non-Document','E',31,32,112.61,'Flat LB','Avnet_2024',NULL),</v>
      </c>
    </row>
    <row r="730" spans="1:18" x14ac:dyDescent="0.3">
      <c r="A730" t="s">
        <v>15</v>
      </c>
      <c r="B730" t="s">
        <v>21</v>
      </c>
      <c r="C730" t="s">
        <v>21</v>
      </c>
      <c r="D730">
        <v>12546</v>
      </c>
      <c r="E730" t="s">
        <v>531</v>
      </c>
      <c r="F730" t="s">
        <v>17</v>
      </c>
      <c r="G730" t="s">
        <v>18</v>
      </c>
      <c r="H730" t="s">
        <v>525</v>
      </c>
      <c r="I730" t="s">
        <v>19</v>
      </c>
      <c r="J730" t="s">
        <v>166</v>
      </c>
      <c r="K730">
        <v>32</v>
      </c>
      <c r="L730">
        <v>33</v>
      </c>
      <c r="M730">
        <f>INDEX('Express Worldwide Territory'!$C$14:$S$170,MATCH('Rate Load ExpressWW Territory'!L730,'Express Worldwide Territory'!$B$14:$B$170,0),MATCH("Zone "&amp;'Rate Load ExpressWW Territory'!J730,'Express Worldwide Territory'!$C$13:$S$13,0))*1</f>
        <v>116.13</v>
      </c>
      <c r="N730" t="s">
        <v>162</v>
      </c>
      <c r="O730" t="s">
        <v>23</v>
      </c>
      <c r="P730" t="s">
        <v>18</v>
      </c>
      <c r="R730" t="str">
        <f t="shared" si="11"/>
        <v>('DHL','2024-01-01','2024-01-01','12546','Territory','US',NULL,'EXPRESS WW (NON-DOC)','Non-Document','E',32,33,116.13,'Flat LB','Avnet_2024',NULL),</v>
      </c>
    </row>
    <row r="731" spans="1:18" x14ac:dyDescent="0.3">
      <c r="A731" t="s">
        <v>15</v>
      </c>
      <c r="B731" t="s">
        <v>21</v>
      </c>
      <c r="C731" t="s">
        <v>21</v>
      </c>
      <c r="D731">
        <v>12546</v>
      </c>
      <c r="E731" t="s">
        <v>531</v>
      </c>
      <c r="F731" t="s">
        <v>17</v>
      </c>
      <c r="G731" t="s">
        <v>18</v>
      </c>
      <c r="H731" t="s">
        <v>525</v>
      </c>
      <c r="I731" t="s">
        <v>19</v>
      </c>
      <c r="J731" t="s">
        <v>166</v>
      </c>
      <c r="K731">
        <v>33</v>
      </c>
      <c r="L731">
        <v>34</v>
      </c>
      <c r="M731">
        <f>INDEX('Express Worldwide Territory'!$C$14:$S$170,MATCH('Rate Load ExpressWW Territory'!L731,'Express Worldwide Territory'!$B$14:$B$170,0),MATCH("Zone "&amp;'Rate Load ExpressWW Territory'!J731,'Express Worldwide Territory'!$C$13:$S$13,0))*1</f>
        <v>119.65</v>
      </c>
      <c r="N731" t="s">
        <v>162</v>
      </c>
      <c r="O731" t="s">
        <v>23</v>
      </c>
      <c r="P731" t="s">
        <v>18</v>
      </c>
      <c r="R731" t="str">
        <f t="shared" si="11"/>
        <v>('DHL','2024-01-01','2024-01-01','12546','Territory','US',NULL,'EXPRESS WW (NON-DOC)','Non-Document','E',33,34,119.65,'Flat LB','Avnet_2024',NULL),</v>
      </c>
    </row>
    <row r="732" spans="1:18" x14ac:dyDescent="0.3">
      <c r="A732" t="s">
        <v>15</v>
      </c>
      <c r="B732" t="s">
        <v>21</v>
      </c>
      <c r="C732" t="s">
        <v>21</v>
      </c>
      <c r="D732">
        <v>12546</v>
      </c>
      <c r="E732" t="s">
        <v>531</v>
      </c>
      <c r="F732" t="s">
        <v>17</v>
      </c>
      <c r="G732" t="s">
        <v>18</v>
      </c>
      <c r="H732" t="s">
        <v>525</v>
      </c>
      <c r="I732" t="s">
        <v>19</v>
      </c>
      <c r="J732" t="s">
        <v>166</v>
      </c>
      <c r="K732">
        <v>34</v>
      </c>
      <c r="L732">
        <v>35</v>
      </c>
      <c r="M732">
        <f>INDEX('Express Worldwide Territory'!$C$14:$S$170,MATCH('Rate Load ExpressWW Territory'!L732,'Express Worldwide Territory'!$B$14:$B$170,0),MATCH("Zone "&amp;'Rate Load ExpressWW Territory'!J732,'Express Worldwide Territory'!$C$13:$S$13,0))*1</f>
        <v>123.17</v>
      </c>
      <c r="N732" t="s">
        <v>162</v>
      </c>
      <c r="O732" t="s">
        <v>23</v>
      </c>
      <c r="P732" t="s">
        <v>18</v>
      </c>
      <c r="R732" t="str">
        <f t="shared" si="11"/>
        <v>('DHL','2024-01-01','2024-01-01','12546','Territory','US',NULL,'EXPRESS WW (NON-DOC)','Non-Document','E',34,35,123.17,'Flat LB','Avnet_2024',NULL),</v>
      </c>
    </row>
    <row r="733" spans="1:18" x14ac:dyDescent="0.3">
      <c r="A733" t="s">
        <v>15</v>
      </c>
      <c r="B733" t="s">
        <v>21</v>
      </c>
      <c r="C733" t="s">
        <v>21</v>
      </c>
      <c r="D733">
        <v>12546</v>
      </c>
      <c r="E733" t="s">
        <v>531</v>
      </c>
      <c r="F733" t="s">
        <v>17</v>
      </c>
      <c r="G733" t="s">
        <v>18</v>
      </c>
      <c r="H733" t="s">
        <v>525</v>
      </c>
      <c r="I733" t="s">
        <v>19</v>
      </c>
      <c r="J733" t="s">
        <v>166</v>
      </c>
      <c r="K733">
        <v>35</v>
      </c>
      <c r="L733">
        <v>36</v>
      </c>
      <c r="M733">
        <f>INDEX('Express Worldwide Territory'!$C$14:$S$170,MATCH('Rate Load ExpressWW Territory'!L733,'Express Worldwide Territory'!$B$14:$B$170,0),MATCH("Zone "&amp;'Rate Load ExpressWW Territory'!J733,'Express Worldwide Territory'!$C$13:$S$13,0))*1</f>
        <v>126.69</v>
      </c>
      <c r="N733" t="s">
        <v>162</v>
      </c>
      <c r="O733" t="s">
        <v>23</v>
      </c>
      <c r="P733" t="s">
        <v>18</v>
      </c>
      <c r="R733" t="str">
        <f t="shared" si="11"/>
        <v>('DHL','2024-01-01','2024-01-01','12546','Territory','US',NULL,'EXPRESS WW (NON-DOC)','Non-Document','E',35,36,126.69,'Flat LB','Avnet_2024',NULL),</v>
      </c>
    </row>
    <row r="734" spans="1:18" x14ac:dyDescent="0.3">
      <c r="A734" t="s">
        <v>15</v>
      </c>
      <c r="B734" t="s">
        <v>21</v>
      </c>
      <c r="C734" t="s">
        <v>21</v>
      </c>
      <c r="D734">
        <v>12546</v>
      </c>
      <c r="E734" t="s">
        <v>531</v>
      </c>
      <c r="F734" t="s">
        <v>17</v>
      </c>
      <c r="G734" t="s">
        <v>18</v>
      </c>
      <c r="H734" t="s">
        <v>525</v>
      </c>
      <c r="I734" t="s">
        <v>19</v>
      </c>
      <c r="J734" t="s">
        <v>166</v>
      </c>
      <c r="K734">
        <v>36</v>
      </c>
      <c r="L734">
        <v>37</v>
      </c>
      <c r="M734">
        <f>INDEX('Express Worldwide Territory'!$C$14:$S$170,MATCH('Rate Load ExpressWW Territory'!L734,'Express Worldwide Territory'!$B$14:$B$170,0),MATCH("Zone "&amp;'Rate Load ExpressWW Territory'!J734,'Express Worldwide Territory'!$C$13:$S$13,0))*1</f>
        <v>130.21</v>
      </c>
      <c r="N734" t="s">
        <v>162</v>
      </c>
      <c r="O734" t="s">
        <v>23</v>
      </c>
      <c r="P734" t="s">
        <v>18</v>
      </c>
      <c r="R734" t="str">
        <f t="shared" si="11"/>
        <v>('DHL','2024-01-01','2024-01-01','12546','Territory','US',NULL,'EXPRESS WW (NON-DOC)','Non-Document','E',36,37,130.21,'Flat LB','Avnet_2024',NULL),</v>
      </c>
    </row>
    <row r="735" spans="1:18" x14ac:dyDescent="0.3">
      <c r="A735" t="s">
        <v>15</v>
      </c>
      <c r="B735" t="s">
        <v>21</v>
      </c>
      <c r="C735" t="s">
        <v>21</v>
      </c>
      <c r="D735">
        <v>12546</v>
      </c>
      <c r="E735" t="s">
        <v>531</v>
      </c>
      <c r="F735" t="s">
        <v>17</v>
      </c>
      <c r="G735" t="s">
        <v>18</v>
      </c>
      <c r="H735" t="s">
        <v>525</v>
      </c>
      <c r="I735" t="s">
        <v>19</v>
      </c>
      <c r="J735" t="s">
        <v>166</v>
      </c>
      <c r="K735">
        <v>37</v>
      </c>
      <c r="L735">
        <v>38</v>
      </c>
      <c r="M735">
        <f>INDEX('Express Worldwide Territory'!$C$14:$S$170,MATCH('Rate Load ExpressWW Territory'!L735,'Express Worldwide Territory'!$B$14:$B$170,0),MATCH("Zone "&amp;'Rate Load ExpressWW Territory'!J735,'Express Worldwide Territory'!$C$13:$S$13,0))*1</f>
        <v>133.72999999999999</v>
      </c>
      <c r="N735" t="s">
        <v>162</v>
      </c>
      <c r="O735" t="s">
        <v>23</v>
      </c>
      <c r="P735" t="s">
        <v>18</v>
      </c>
      <c r="R735" t="str">
        <f t="shared" si="11"/>
        <v>('DHL','2024-01-01','2024-01-01','12546','Territory','US',NULL,'EXPRESS WW (NON-DOC)','Non-Document','E',37,38,133.73,'Flat LB','Avnet_2024',NULL),</v>
      </c>
    </row>
    <row r="736" spans="1:18" x14ac:dyDescent="0.3">
      <c r="A736" t="s">
        <v>15</v>
      </c>
      <c r="B736" t="s">
        <v>21</v>
      </c>
      <c r="C736" t="s">
        <v>21</v>
      </c>
      <c r="D736">
        <v>12546</v>
      </c>
      <c r="E736" t="s">
        <v>531</v>
      </c>
      <c r="F736" t="s">
        <v>17</v>
      </c>
      <c r="G736" t="s">
        <v>18</v>
      </c>
      <c r="H736" t="s">
        <v>525</v>
      </c>
      <c r="I736" t="s">
        <v>19</v>
      </c>
      <c r="J736" t="s">
        <v>166</v>
      </c>
      <c r="K736">
        <v>38</v>
      </c>
      <c r="L736">
        <v>39</v>
      </c>
      <c r="M736">
        <f>INDEX('Express Worldwide Territory'!$C$14:$S$170,MATCH('Rate Load ExpressWW Territory'!L736,'Express Worldwide Territory'!$B$14:$B$170,0),MATCH("Zone "&amp;'Rate Load ExpressWW Territory'!J736,'Express Worldwide Territory'!$C$13:$S$13,0))*1</f>
        <v>137.25</v>
      </c>
      <c r="N736" t="s">
        <v>162</v>
      </c>
      <c r="O736" t="s">
        <v>23</v>
      </c>
      <c r="P736" t="s">
        <v>18</v>
      </c>
      <c r="R736" t="str">
        <f t="shared" si="11"/>
        <v>('DHL','2024-01-01','2024-01-01','12546','Territory','US',NULL,'EXPRESS WW (NON-DOC)','Non-Document','E',38,39,137.25,'Flat LB','Avnet_2024',NULL),</v>
      </c>
    </row>
    <row r="737" spans="1:18" x14ac:dyDescent="0.3">
      <c r="A737" t="s">
        <v>15</v>
      </c>
      <c r="B737" t="s">
        <v>21</v>
      </c>
      <c r="C737" t="s">
        <v>21</v>
      </c>
      <c r="D737">
        <v>12546</v>
      </c>
      <c r="E737" t="s">
        <v>531</v>
      </c>
      <c r="F737" t="s">
        <v>17</v>
      </c>
      <c r="G737" t="s">
        <v>18</v>
      </c>
      <c r="H737" t="s">
        <v>525</v>
      </c>
      <c r="I737" t="s">
        <v>19</v>
      </c>
      <c r="J737" t="s">
        <v>166</v>
      </c>
      <c r="K737">
        <v>39</v>
      </c>
      <c r="L737">
        <v>40</v>
      </c>
      <c r="M737">
        <f>INDEX('Express Worldwide Territory'!$C$14:$S$170,MATCH('Rate Load ExpressWW Territory'!L737,'Express Worldwide Territory'!$B$14:$B$170,0),MATCH("Zone "&amp;'Rate Load ExpressWW Territory'!J737,'Express Worldwide Territory'!$C$13:$S$13,0))*1</f>
        <v>140.77000000000001</v>
      </c>
      <c r="N737" t="s">
        <v>162</v>
      </c>
      <c r="O737" t="s">
        <v>23</v>
      </c>
      <c r="P737" t="s">
        <v>18</v>
      </c>
      <c r="R737" t="str">
        <f t="shared" si="11"/>
        <v>('DHL','2024-01-01','2024-01-01','12546','Territory','US',NULL,'EXPRESS WW (NON-DOC)','Non-Document','E',39,40,140.77,'Flat LB','Avnet_2024',NULL),</v>
      </c>
    </row>
    <row r="738" spans="1:18" x14ac:dyDescent="0.3">
      <c r="A738" t="s">
        <v>15</v>
      </c>
      <c r="B738" t="s">
        <v>21</v>
      </c>
      <c r="C738" t="s">
        <v>21</v>
      </c>
      <c r="D738">
        <v>12546</v>
      </c>
      <c r="E738" t="s">
        <v>531</v>
      </c>
      <c r="F738" t="s">
        <v>17</v>
      </c>
      <c r="G738" t="s">
        <v>18</v>
      </c>
      <c r="H738" t="s">
        <v>525</v>
      </c>
      <c r="I738" t="s">
        <v>19</v>
      </c>
      <c r="J738" t="s">
        <v>166</v>
      </c>
      <c r="K738">
        <v>40</v>
      </c>
      <c r="L738">
        <v>41</v>
      </c>
      <c r="M738">
        <f>INDEX('Express Worldwide Territory'!$C$14:$S$170,MATCH('Rate Load ExpressWW Territory'!L738,'Express Worldwide Territory'!$B$14:$B$170,0),MATCH("Zone "&amp;'Rate Load ExpressWW Territory'!J738,'Express Worldwide Territory'!$C$13:$S$13,0))*1</f>
        <v>144.29</v>
      </c>
      <c r="N738" t="s">
        <v>162</v>
      </c>
      <c r="O738" t="s">
        <v>23</v>
      </c>
      <c r="P738" t="s">
        <v>18</v>
      </c>
      <c r="R738" t="str">
        <f t="shared" si="11"/>
        <v>('DHL','2024-01-01','2024-01-01','12546','Territory','US',NULL,'EXPRESS WW (NON-DOC)','Non-Document','E',40,41,144.29,'Flat LB','Avnet_2024',NULL),</v>
      </c>
    </row>
    <row r="739" spans="1:18" x14ac:dyDescent="0.3">
      <c r="A739" t="s">
        <v>15</v>
      </c>
      <c r="B739" t="s">
        <v>21</v>
      </c>
      <c r="C739" t="s">
        <v>21</v>
      </c>
      <c r="D739">
        <v>12546</v>
      </c>
      <c r="E739" t="s">
        <v>531</v>
      </c>
      <c r="F739" t="s">
        <v>17</v>
      </c>
      <c r="G739" t="s">
        <v>18</v>
      </c>
      <c r="H739" t="s">
        <v>525</v>
      </c>
      <c r="I739" t="s">
        <v>19</v>
      </c>
      <c r="J739" t="s">
        <v>166</v>
      </c>
      <c r="K739">
        <v>41</v>
      </c>
      <c r="L739">
        <v>42</v>
      </c>
      <c r="M739">
        <f>INDEX('Express Worldwide Territory'!$C$14:$S$170,MATCH('Rate Load ExpressWW Territory'!L739,'Express Worldwide Territory'!$B$14:$B$170,0),MATCH("Zone "&amp;'Rate Load ExpressWW Territory'!J739,'Express Worldwide Territory'!$C$13:$S$13,0))*1</f>
        <v>147.81</v>
      </c>
      <c r="N739" t="s">
        <v>162</v>
      </c>
      <c r="O739" t="s">
        <v>23</v>
      </c>
      <c r="P739" t="s">
        <v>18</v>
      </c>
      <c r="R739" t="str">
        <f t="shared" si="11"/>
        <v>('DHL','2024-01-01','2024-01-01','12546','Territory','US',NULL,'EXPRESS WW (NON-DOC)','Non-Document','E',41,42,147.81,'Flat LB','Avnet_2024',NULL),</v>
      </c>
    </row>
    <row r="740" spans="1:18" x14ac:dyDescent="0.3">
      <c r="A740" t="s">
        <v>15</v>
      </c>
      <c r="B740" t="s">
        <v>21</v>
      </c>
      <c r="C740" t="s">
        <v>21</v>
      </c>
      <c r="D740">
        <v>12546</v>
      </c>
      <c r="E740" t="s">
        <v>531</v>
      </c>
      <c r="F740" t="s">
        <v>17</v>
      </c>
      <c r="G740" t="s">
        <v>18</v>
      </c>
      <c r="H740" t="s">
        <v>525</v>
      </c>
      <c r="I740" t="s">
        <v>19</v>
      </c>
      <c r="J740" t="s">
        <v>166</v>
      </c>
      <c r="K740">
        <v>42</v>
      </c>
      <c r="L740">
        <v>43</v>
      </c>
      <c r="M740">
        <f>INDEX('Express Worldwide Territory'!$C$14:$S$170,MATCH('Rate Load ExpressWW Territory'!L740,'Express Worldwide Territory'!$B$14:$B$170,0),MATCH("Zone "&amp;'Rate Load ExpressWW Territory'!J740,'Express Worldwide Territory'!$C$13:$S$13,0))*1</f>
        <v>151.33000000000001</v>
      </c>
      <c r="N740" t="s">
        <v>162</v>
      </c>
      <c r="O740" t="s">
        <v>23</v>
      </c>
      <c r="P740" t="s">
        <v>18</v>
      </c>
      <c r="R740" t="str">
        <f t="shared" si="11"/>
        <v>('DHL','2024-01-01','2024-01-01','12546','Territory','US',NULL,'EXPRESS WW (NON-DOC)','Non-Document','E',42,43,151.33,'Flat LB','Avnet_2024',NULL),</v>
      </c>
    </row>
    <row r="741" spans="1:18" x14ac:dyDescent="0.3">
      <c r="A741" t="s">
        <v>15</v>
      </c>
      <c r="B741" t="s">
        <v>21</v>
      </c>
      <c r="C741" t="s">
        <v>21</v>
      </c>
      <c r="D741">
        <v>12546</v>
      </c>
      <c r="E741" t="s">
        <v>531</v>
      </c>
      <c r="F741" t="s">
        <v>17</v>
      </c>
      <c r="G741" t="s">
        <v>18</v>
      </c>
      <c r="H741" t="s">
        <v>525</v>
      </c>
      <c r="I741" t="s">
        <v>19</v>
      </c>
      <c r="J741" t="s">
        <v>166</v>
      </c>
      <c r="K741">
        <v>43</v>
      </c>
      <c r="L741">
        <v>44</v>
      </c>
      <c r="M741">
        <f>INDEX('Express Worldwide Territory'!$C$14:$S$170,MATCH('Rate Load ExpressWW Territory'!L741,'Express Worldwide Territory'!$B$14:$B$170,0),MATCH("Zone "&amp;'Rate Load ExpressWW Territory'!J741,'Express Worldwide Territory'!$C$13:$S$13,0))*1</f>
        <v>154.85</v>
      </c>
      <c r="N741" t="s">
        <v>162</v>
      </c>
      <c r="O741" t="s">
        <v>23</v>
      </c>
      <c r="P741" t="s">
        <v>18</v>
      </c>
      <c r="R741" t="str">
        <f t="shared" si="11"/>
        <v>('DHL','2024-01-01','2024-01-01','12546','Territory','US',NULL,'EXPRESS WW (NON-DOC)','Non-Document','E',43,44,154.85,'Flat LB','Avnet_2024',NULL),</v>
      </c>
    </row>
    <row r="742" spans="1:18" x14ac:dyDescent="0.3">
      <c r="A742" t="s">
        <v>15</v>
      </c>
      <c r="B742" t="s">
        <v>21</v>
      </c>
      <c r="C742" t="s">
        <v>21</v>
      </c>
      <c r="D742">
        <v>12546</v>
      </c>
      <c r="E742" t="s">
        <v>531</v>
      </c>
      <c r="F742" t="s">
        <v>17</v>
      </c>
      <c r="G742" t="s">
        <v>18</v>
      </c>
      <c r="H742" t="s">
        <v>525</v>
      </c>
      <c r="I742" t="s">
        <v>19</v>
      </c>
      <c r="J742" t="s">
        <v>166</v>
      </c>
      <c r="K742">
        <v>44</v>
      </c>
      <c r="L742">
        <v>45</v>
      </c>
      <c r="M742">
        <f>INDEX('Express Worldwide Territory'!$C$14:$S$170,MATCH('Rate Load ExpressWW Territory'!L742,'Express Worldwide Territory'!$B$14:$B$170,0),MATCH("Zone "&amp;'Rate Load ExpressWW Territory'!J742,'Express Worldwide Territory'!$C$13:$S$13,0))*1</f>
        <v>158.37</v>
      </c>
      <c r="N742" t="s">
        <v>162</v>
      </c>
      <c r="O742" t="s">
        <v>23</v>
      </c>
      <c r="P742" t="s">
        <v>18</v>
      </c>
      <c r="R742" t="str">
        <f t="shared" si="11"/>
        <v>('DHL','2024-01-01','2024-01-01','12546','Territory','US',NULL,'EXPRESS WW (NON-DOC)','Non-Document','E',44,45,158.37,'Flat LB','Avnet_2024',NULL),</v>
      </c>
    </row>
    <row r="743" spans="1:18" x14ac:dyDescent="0.3">
      <c r="A743" t="s">
        <v>15</v>
      </c>
      <c r="B743" t="s">
        <v>21</v>
      </c>
      <c r="C743" t="s">
        <v>21</v>
      </c>
      <c r="D743">
        <v>12546</v>
      </c>
      <c r="E743" t="s">
        <v>531</v>
      </c>
      <c r="F743" t="s">
        <v>17</v>
      </c>
      <c r="G743" t="s">
        <v>18</v>
      </c>
      <c r="H743" t="s">
        <v>525</v>
      </c>
      <c r="I743" t="s">
        <v>19</v>
      </c>
      <c r="J743" t="s">
        <v>166</v>
      </c>
      <c r="K743">
        <v>45</v>
      </c>
      <c r="L743">
        <v>46</v>
      </c>
      <c r="M743">
        <f>INDEX('Express Worldwide Territory'!$C$14:$S$170,MATCH('Rate Load ExpressWW Territory'!L743,'Express Worldwide Territory'!$B$14:$B$170,0),MATCH("Zone "&amp;'Rate Load ExpressWW Territory'!J743,'Express Worldwide Territory'!$C$13:$S$13,0))*1</f>
        <v>161.88999999999999</v>
      </c>
      <c r="N743" t="s">
        <v>162</v>
      </c>
      <c r="O743" t="s">
        <v>23</v>
      </c>
      <c r="P743" t="s">
        <v>18</v>
      </c>
      <c r="R743" t="str">
        <f t="shared" si="11"/>
        <v>('DHL','2024-01-01','2024-01-01','12546','Territory','US',NULL,'EXPRESS WW (NON-DOC)','Non-Document','E',45,46,161.89,'Flat LB','Avnet_2024',NULL),</v>
      </c>
    </row>
    <row r="744" spans="1:18" x14ac:dyDescent="0.3">
      <c r="A744" t="s">
        <v>15</v>
      </c>
      <c r="B744" t="s">
        <v>21</v>
      </c>
      <c r="C744" t="s">
        <v>21</v>
      </c>
      <c r="D744">
        <v>12546</v>
      </c>
      <c r="E744" t="s">
        <v>531</v>
      </c>
      <c r="F744" t="s">
        <v>17</v>
      </c>
      <c r="G744" t="s">
        <v>18</v>
      </c>
      <c r="H744" t="s">
        <v>525</v>
      </c>
      <c r="I744" t="s">
        <v>19</v>
      </c>
      <c r="J744" t="s">
        <v>166</v>
      </c>
      <c r="K744">
        <v>46</v>
      </c>
      <c r="L744">
        <v>47</v>
      </c>
      <c r="M744">
        <f>INDEX('Express Worldwide Territory'!$C$14:$S$170,MATCH('Rate Load ExpressWW Territory'!L744,'Express Worldwide Territory'!$B$14:$B$170,0),MATCH("Zone "&amp;'Rate Load ExpressWW Territory'!J744,'Express Worldwide Territory'!$C$13:$S$13,0))*1</f>
        <v>165.41</v>
      </c>
      <c r="N744" t="s">
        <v>162</v>
      </c>
      <c r="O744" t="s">
        <v>23</v>
      </c>
      <c r="P744" t="s">
        <v>18</v>
      </c>
      <c r="R744" t="str">
        <f t="shared" si="11"/>
        <v>('DHL','2024-01-01','2024-01-01','12546','Territory','US',NULL,'EXPRESS WW (NON-DOC)','Non-Document','E',46,47,165.41,'Flat LB','Avnet_2024',NULL),</v>
      </c>
    </row>
    <row r="745" spans="1:18" x14ac:dyDescent="0.3">
      <c r="A745" t="s">
        <v>15</v>
      </c>
      <c r="B745" t="s">
        <v>21</v>
      </c>
      <c r="C745" t="s">
        <v>21</v>
      </c>
      <c r="D745">
        <v>12546</v>
      </c>
      <c r="E745" t="s">
        <v>531</v>
      </c>
      <c r="F745" t="s">
        <v>17</v>
      </c>
      <c r="G745" t="s">
        <v>18</v>
      </c>
      <c r="H745" t="s">
        <v>525</v>
      </c>
      <c r="I745" t="s">
        <v>19</v>
      </c>
      <c r="J745" t="s">
        <v>166</v>
      </c>
      <c r="K745">
        <v>47</v>
      </c>
      <c r="L745">
        <v>48</v>
      </c>
      <c r="M745">
        <f>INDEX('Express Worldwide Territory'!$C$14:$S$170,MATCH('Rate Load ExpressWW Territory'!L745,'Express Worldwide Territory'!$B$14:$B$170,0),MATCH("Zone "&amp;'Rate Load ExpressWW Territory'!J745,'Express Worldwide Territory'!$C$13:$S$13,0))*1</f>
        <v>168.93</v>
      </c>
      <c r="N745" t="s">
        <v>162</v>
      </c>
      <c r="O745" t="s">
        <v>23</v>
      </c>
      <c r="P745" t="s">
        <v>18</v>
      </c>
      <c r="R745" t="str">
        <f t="shared" si="11"/>
        <v>('DHL','2024-01-01','2024-01-01','12546','Territory','US',NULL,'EXPRESS WW (NON-DOC)','Non-Document','E',47,48,168.93,'Flat LB','Avnet_2024',NULL),</v>
      </c>
    </row>
    <row r="746" spans="1:18" x14ac:dyDescent="0.3">
      <c r="A746" t="s">
        <v>15</v>
      </c>
      <c r="B746" t="s">
        <v>21</v>
      </c>
      <c r="C746" t="s">
        <v>21</v>
      </c>
      <c r="D746">
        <v>12546</v>
      </c>
      <c r="E746" t="s">
        <v>531</v>
      </c>
      <c r="F746" t="s">
        <v>17</v>
      </c>
      <c r="G746" t="s">
        <v>18</v>
      </c>
      <c r="H746" t="s">
        <v>525</v>
      </c>
      <c r="I746" t="s">
        <v>19</v>
      </c>
      <c r="J746" t="s">
        <v>166</v>
      </c>
      <c r="K746">
        <v>48</v>
      </c>
      <c r="L746">
        <v>49</v>
      </c>
      <c r="M746">
        <f>INDEX('Express Worldwide Territory'!$C$14:$S$170,MATCH('Rate Load ExpressWW Territory'!L746,'Express Worldwide Territory'!$B$14:$B$170,0),MATCH("Zone "&amp;'Rate Load ExpressWW Territory'!J746,'Express Worldwide Territory'!$C$13:$S$13,0))*1</f>
        <v>172.45</v>
      </c>
      <c r="N746" t="s">
        <v>162</v>
      </c>
      <c r="O746" t="s">
        <v>23</v>
      </c>
      <c r="P746" t="s">
        <v>18</v>
      </c>
      <c r="R746" t="str">
        <f t="shared" si="11"/>
        <v>('DHL','2024-01-01','2024-01-01','12546','Territory','US',NULL,'EXPRESS WW (NON-DOC)','Non-Document','E',48,49,172.45,'Flat LB','Avnet_2024',NULL),</v>
      </c>
    </row>
    <row r="747" spans="1:18" x14ac:dyDescent="0.3">
      <c r="A747" t="s">
        <v>15</v>
      </c>
      <c r="B747" t="s">
        <v>21</v>
      </c>
      <c r="C747" t="s">
        <v>21</v>
      </c>
      <c r="D747">
        <v>12546</v>
      </c>
      <c r="E747" t="s">
        <v>531</v>
      </c>
      <c r="F747" t="s">
        <v>17</v>
      </c>
      <c r="G747" t="s">
        <v>18</v>
      </c>
      <c r="H747" t="s">
        <v>525</v>
      </c>
      <c r="I747" t="s">
        <v>19</v>
      </c>
      <c r="J747" t="s">
        <v>166</v>
      </c>
      <c r="K747">
        <v>49</v>
      </c>
      <c r="L747">
        <v>50</v>
      </c>
      <c r="M747">
        <f>INDEX('Express Worldwide Territory'!$C$14:$S$170,MATCH('Rate Load ExpressWW Territory'!L747,'Express Worldwide Territory'!$B$14:$B$170,0),MATCH("Zone "&amp;'Rate Load ExpressWW Territory'!J747,'Express Worldwide Territory'!$C$13:$S$13,0))*1</f>
        <v>175.97</v>
      </c>
      <c r="N747" t="s">
        <v>162</v>
      </c>
      <c r="O747" t="s">
        <v>23</v>
      </c>
      <c r="P747" t="s">
        <v>18</v>
      </c>
      <c r="R747" t="str">
        <f t="shared" si="11"/>
        <v>('DHL','2024-01-01','2024-01-01','12546','Territory','US',NULL,'EXPRESS WW (NON-DOC)','Non-Document','E',49,50,175.97,'Flat LB','Avnet_2024',NULL),</v>
      </c>
    </row>
    <row r="748" spans="1:18" x14ac:dyDescent="0.3">
      <c r="A748" t="s">
        <v>15</v>
      </c>
      <c r="B748" t="s">
        <v>21</v>
      </c>
      <c r="C748" t="s">
        <v>21</v>
      </c>
      <c r="D748">
        <v>12546</v>
      </c>
      <c r="E748" t="s">
        <v>531</v>
      </c>
      <c r="F748" t="s">
        <v>17</v>
      </c>
      <c r="G748" t="s">
        <v>18</v>
      </c>
      <c r="H748" t="s">
        <v>525</v>
      </c>
      <c r="I748" t="s">
        <v>19</v>
      </c>
      <c r="J748" t="s">
        <v>166</v>
      </c>
      <c r="K748">
        <v>50</v>
      </c>
      <c r="L748">
        <v>51</v>
      </c>
      <c r="M748">
        <f>INDEX('Express Worldwide Territory'!$C$14:$S$170,MATCH('Rate Load ExpressWW Territory'!L748,'Express Worldwide Territory'!$B$14:$B$170,0),MATCH("Zone "&amp;'Rate Load ExpressWW Territory'!J748,'Express Worldwide Territory'!$C$13:$S$13,0))*1</f>
        <v>179.49</v>
      </c>
      <c r="N748" t="s">
        <v>162</v>
      </c>
      <c r="O748" t="s">
        <v>23</v>
      </c>
      <c r="P748" t="s">
        <v>18</v>
      </c>
      <c r="R748" t="str">
        <f t="shared" si="11"/>
        <v>('DHL','2024-01-01','2024-01-01','12546','Territory','US',NULL,'EXPRESS WW (NON-DOC)','Non-Document','E',50,51,179.49,'Flat LB','Avnet_2024',NULL),</v>
      </c>
    </row>
    <row r="749" spans="1:18" x14ac:dyDescent="0.3">
      <c r="A749" t="s">
        <v>15</v>
      </c>
      <c r="B749" t="s">
        <v>21</v>
      </c>
      <c r="C749" t="s">
        <v>21</v>
      </c>
      <c r="D749">
        <v>12546</v>
      </c>
      <c r="E749" t="s">
        <v>531</v>
      </c>
      <c r="F749" t="s">
        <v>17</v>
      </c>
      <c r="G749" t="s">
        <v>18</v>
      </c>
      <c r="H749" t="s">
        <v>525</v>
      </c>
      <c r="I749" t="s">
        <v>19</v>
      </c>
      <c r="J749" t="s">
        <v>166</v>
      </c>
      <c r="K749">
        <v>51</v>
      </c>
      <c r="L749">
        <v>52</v>
      </c>
      <c r="M749">
        <f>INDEX('Express Worldwide Territory'!$C$14:$S$170,MATCH('Rate Load ExpressWW Territory'!L749,'Express Worldwide Territory'!$B$14:$B$170,0),MATCH("Zone "&amp;'Rate Load ExpressWW Territory'!J749,'Express Worldwide Territory'!$C$13:$S$13,0))*1</f>
        <v>183.01</v>
      </c>
      <c r="N749" t="s">
        <v>162</v>
      </c>
      <c r="O749" t="s">
        <v>23</v>
      </c>
      <c r="P749" t="s">
        <v>18</v>
      </c>
      <c r="R749" t="str">
        <f t="shared" si="11"/>
        <v>('DHL','2024-01-01','2024-01-01','12546','Territory','US',NULL,'EXPRESS WW (NON-DOC)','Non-Document','E',51,52,183.01,'Flat LB','Avnet_2024',NULL),</v>
      </c>
    </row>
    <row r="750" spans="1:18" x14ac:dyDescent="0.3">
      <c r="A750" t="s">
        <v>15</v>
      </c>
      <c r="B750" t="s">
        <v>21</v>
      </c>
      <c r="C750" t="s">
        <v>21</v>
      </c>
      <c r="D750">
        <v>12546</v>
      </c>
      <c r="E750" t="s">
        <v>531</v>
      </c>
      <c r="F750" t="s">
        <v>17</v>
      </c>
      <c r="G750" t="s">
        <v>18</v>
      </c>
      <c r="H750" t="s">
        <v>525</v>
      </c>
      <c r="I750" t="s">
        <v>19</v>
      </c>
      <c r="J750" t="s">
        <v>166</v>
      </c>
      <c r="K750">
        <v>52</v>
      </c>
      <c r="L750">
        <v>53</v>
      </c>
      <c r="M750">
        <f>INDEX('Express Worldwide Territory'!$C$14:$S$170,MATCH('Rate Load ExpressWW Territory'!L750,'Express Worldwide Territory'!$B$14:$B$170,0),MATCH("Zone "&amp;'Rate Load ExpressWW Territory'!J750,'Express Worldwide Territory'!$C$13:$S$13,0))*1</f>
        <v>186.53</v>
      </c>
      <c r="N750" t="s">
        <v>162</v>
      </c>
      <c r="O750" t="s">
        <v>23</v>
      </c>
      <c r="P750" t="s">
        <v>18</v>
      </c>
      <c r="R750" t="str">
        <f t="shared" si="11"/>
        <v>('DHL','2024-01-01','2024-01-01','12546','Territory','US',NULL,'EXPRESS WW (NON-DOC)','Non-Document','E',52,53,186.53,'Flat LB','Avnet_2024',NULL),</v>
      </c>
    </row>
    <row r="751" spans="1:18" x14ac:dyDescent="0.3">
      <c r="A751" t="s">
        <v>15</v>
      </c>
      <c r="B751" t="s">
        <v>21</v>
      </c>
      <c r="C751" t="s">
        <v>21</v>
      </c>
      <c r="D751">
        <v>12546</v>
      </c>
      <c r="E751" t="s">
        <v>531</v>
      </c>
      <c r="F751" t="s">
        <v>17</v>
      </c>
      <c r="G751" t="s">
        <v>18</v>
      </c>
      <c r="H751" t="s">
        <v>525</v>
      </c>
      <c r="I751" t="s">
        <v>19</v>
      </c>
      <c r="J751" t="s">
        <v>166</v>
      </c>
      <c r="K751">
        <v>53</v>
      </c>
      <c r="L751">
        <v>54</v>
      </c>
      <c r="M751">
        <f>INDEX('Express Worldwide Territory'!$C$14:$S$170,MATCH('Rate Load ExpressWW Territory'!L751,'Express Worldwide Territory'!$B$14:$B$170,0),MATCH("Zone "&amp;'Rate Load ExpressWW Territory'!J751,'Express Worldwide Territory'!$C$13:$S$13,0))*1</f>
        <v>190.05</v>
      </c>
      <c r="N751" t="s">
        <v>162</v>
      </c>
      <c r="O751" t="s">
        <v>23</v>
      </c>
      <c r="P751" t="s">
        <v>18</v>
      </c>
      <c r="R751" t="str">
        <f t="shared" si="11"/>
        <v>('DHL','2024-01-01','2024-01-01','12546','Territory','US',NULL,'EXPRESS WW (NON-DOC)','Non-Document','E',53,54,190.05,'Flat LB','Avnet_2024',NULL),</v>
      </c>
    </row>
    <row r="752" spans="1:18" x14ac:dyDescent="0.3">
      <c r="A752" t="s">
        <v>15</v>
      </c>
      <c r="B752" t="s">
        <v>21</v>
      </c>
      <c r="C752" t="s">
        <v>21</v>
      </c>
      <c r="D752">
        <v>12546</v>
      </c>
      <c r="E752" t="s">
        <v>531</v>
      </c>
      <c r="F752" t="s">
        <v>17</v>
      </c>
      <c r="G752" t="s">
        <v>18</v>
      </c>
      <c r="H752" t="s">
        <v>525</v>
      </c>
      <c r="I752" t="s">
        <v>19</v>
      </c>
      <c r="J752" t="s">
        <v>166</v>
      </c>
      <c r="K752">
        <v>54</v>
      </c>
      <c r="L752">
        <v>55</v>
      </c>
      <c r="M752">
        <f>INDEX('Express Worldwide Territory'!$C$14:$S$170,MATCH('Rate Load ExpressWW Territory'!L752,'Express Worldwide Territory'!$B$14:$B$170,0),MATCH("Zone "&amp;'Rate Load ExpressWW Territory'!J752,'Express Worldwide Territory'!$C$13:$S$13,0))*1</f>
        <v>193.57</v>
      </c>
      <c r="N752" t="s">
        <v>162</v>
      </c>
      <c r="O752" t="s">
        <v>23</v>
      </c>
      <c r="P752" t="s">
        <v>18</v>
      </c>
      <c r="R752" t="str">
        <f t="shared" si="11"/>
        <v>('DHL','2024-01-01','2024-01-01','12546','Territory','US',NULL,'EXPRESS WW (NON-DOC)','Non-Document','E',54,55,193.57,'Flat LB','Avnet_2024',NULL),</v>
      </c>
    </row>
    <row r="753" spans="1:18" x14ac:dyDescent="0.3">
      <c r="A753" t="s">
        <v>15</v>
      </c>
      <c r="B753" t="s">
        <v>21</v>
      </c>
      <c r="C753" t="s">
        <v>21</v>
      </c>
      <c r="D753">
        <v>12546</v>
      </c>
      <c r="E753" t="s">
        <v>531</v>
      </c>
      <c r="F753" t="s">
        <v>17</v>
      </c>
      <c r="G753" t="s">
        <v>18</v>
      </c>
      <c r="H753" t="s">
        <v>525</v>
      </c>
      <c r="I753" t="s">
        <v>19</v>
      </c>
      <c r="J753" t="s">
        <v>166</v>
      </c>
      <c r="K753">
        <v>55</v>
      </c>
      <c r="L753">
        <v>56</v>
      </c>
      <c r="M753">
        <f>INDEX('Express Worldwide Territory'!$C$14:$S$170,MATCH('Rate Load ExpressWW Territory'!L753,'Express Worldwide Territory'!$B$14:$B$170,0),MATCH("Zone "&amp;'Rate Load ExpressWW Territory'!J753,'Express Worldwide Territory'!$C$13:$S$13,0))*1</f>
        <v>197.09</v>
      </c>
      <c r="N753" t="s">
        <v>162</v>
      </c>
      <c r="O753" t="s">
        <v>23</v>
      </c>
      <c r="P753" t="s">
        <v>18</v>
      </c>
      <c r="R753" t="str">
        <f t="shared" si="11"/>
        <v>('DHL','2024-01-01','2024-01-01','12546','Territory','US',NULL,'EXPRESS WW (NON-DOC)','Non-Document','E',55,56,197.09,'Flat LB','Avnet_2024',NULL),</v>
      </c>
    </row>
    <row r="754" spans="1:18" x14ac:dyDescent="0.3">
      <c r="A754" t="s">
        <v>15</v>
      </c>
      <c r="B754" t="s">
        <v>21</v>
      </c>
      <c r="C754" t="s">
        <v>21</v>
      </c>
      <c r="D754">
        <v>12546</v>
      </c>
      <c r="E754" t="s">
        <v>531</v>
      </c>
      <c r="F754" t="s">
        <v>17</v>
      </c>
      <c r="G754" t="s">
        <v>18</v>
      </c>
      <c r="H754" t="s">
        <v>525</v>
      </c>
      <c r="I754" t="s">
        <v>19</v>
      </c>
      <c r="J754" t="s">
        <v>166</v>
      </c>
      <c r="K754">
        <v>56</v>
      </c>
      <c r="L754">
        <v>57</v>
      </c>
      <c r="M754">
        <f>INDEX('Express Worldwide Territory'!$C$14:$S$170,MATCH('Rate Load ExpressWW Territory'!L754,'Express Worldwide Territory'!$B$14:$B$170,0),MATCH("Zone "&amp;'Rate Load ExpressWW Territory'!J754,'Express Worldwide Territory'!$C$13:$S$13,0))*1</f>
        <v>200.61</v>
      </c>
      <c r="N754" t="s">
        <v>162</v>
      </c>
      <c r="O754" t="s">
        <v>23</v>
      </c>
      <c r="P754" t="s">
        <v>18</v>
      </c>
      <c r="R754" t="str">
        <f t="shared" si="11"/>
        <v>('DHL','2024-01-01','2024-01-01','12546','Territory','US',NULL,'EXPRESS WW (NON-DOC)','Non-Document','E',56,57,200.61,'Flat LB','Avnet_2024',NULL),</v>
      </c>
    </row>
    <row r="755" spans="1:18" x14ac:dyDescent="0.3">
      <c r="A755" t="s">
        <v>15</v>
      </c>
      <c r="B755" t="s">
        <v>21</v>
      </c>
      <c r="C755" t="s">
        <v>21</v>
      </c>
      <c r="D755">
        <v>12546</v>
      </c>
      <c r="E755" t="s">
        <v>531</v>
      </c>
      <c r="F755" t="s">
        <v>17</v>
      </c>
      <c r="G755" t="s">
        <v>18</v>
      </c>
      <c r="H755" t="s">
        <v>525</v>
      </c>
      <c r="I755" t="s">
        <v>19</v>
      </c>
      <c r="J755" t="s">
        <v>166</v>
      </c>
      <c r="K755">
        <v>57</v>
      </c>
      <c r="L755">
        <v>58</v>
      </c>
      <c r="M755">
        <f>INDEX('Express Worldwide Territory'!$C$14:$S$170,MATCH('Rate Load ExpressWW Territory'!L755,'Express Worldwide Territory'!$B$14:$B$170,0),MATCH("Zone "&amp;'Rate Load ExpressWW Territory'!J755,'Express Worldwide Territory'!$C$13:$S$13,0))*1</f>
        <v>204.13</v>
      </c>
      <c r="N755" t="s">
        <v>162</v>
      </c>
      <c r="O755" t="s">
        <v>23</v>
      </c>
      <c r="P755" t="s">
        <v>18</v>
      </c>
      <c r="R755" t="str">
        <f t="shared" si="11"/>
        <v>('DHL','2024-01-01','2024-01-01','12546','Territory','US',NULL,'EXPRESS WW (NON-DOC)','Non-Document','E',57,58,204.13,'Flat LB','Avnet_2024',NULL),</v>
      </c>
    </row>
    <row r="756" spans="1:18" x14ac:dyDescent="0.3">
      <c r="A756" t="s">
        <v>15</v>
      </c>
      <c r="B756" t="s">
        <v>21</v>
      </c>
      <c r="C756" t="s">
        <v>21</v>
      </c>
      <c r="D756">
        <v>12546</v>
      </c>
      <c r="E756" t="s">
        <v>531</v>
      </c>
      <c r="F756" t="s">
        <v>17</v>
      </c>
      <c r="G756" t="s">
        <v>18</v>
      </c>
      <c r="H756" t="s">
        <v>525</v>
      </c>
      <c r="I756" t="s">
        <v>19</v>
      </c>
      <c r="J756" t="s">
        <v>166</v>
      </c>
      <c r="K756">
        <v>58</v>
      </c>
      <c r="L756">
        <v>59</v>
      </c>
      <c r="M756">
        <f>INDEX('Express Worldwide Territory'!$C$14:$S$170,MATCH('Rate Load ExpressWW Territory'!L756,'Express Worldwide Territory'!$B$14:$B$170,0),MATCH("Zone "&amp;'Rate Load ExpressWW Territory'!J756,'Express Worldwide Territory'!$C$13:$S$13,0))*1</f>
        <v>207.65</v>
      </c>
      <c r="N756" t="s">
        <v>162</v>
      </c>
      <c r="O756" t="s">
        <v>23</v>
      </c>
      <c r="P756" t="s">
        <v>18</v>
      </c>
      <c r="R756" t="str">
        <f t="shared" si="11"/>
        <v>('DHL','2024-01-01','2024-01-01','12546','Territory','US',NULL,'EXPRESS WW (NON-DOC)','Non-Document','E',58,59,207.65,'Flat LB','Avnet_2024',NULL),</v>
      </c>
    </row>
    <row r="757" spans="1:18" x14ac:dyDescent="0.3">
      <c r="A757" t="s">
        <v>15</v>
      </c>
      <c r="B757" t="s">
        <v>21</v>
      </c>
      <c r="C757" t="s">
        <v>21</v>
      </c>
      <c r="D757">
        <v>12546</v>
      </c>
      <c r="E757" t="s">
        <v>531</v>
      </c>
      <c r="F757" t="s">
        <v>17</v>
      </c>
      <c r="G757" t="s">
        <v>18</v>
      </c>
      <c r="H757" t="s">
        <v>525</v>
      </c>
      <c r="I757" t="s">
        <v>19</v>
      </c>
      <c r="J757" t="s">
        <v>166</v>
      </c>
      <c r="K757">
        <v>59</v>
      </c>
      <c r="L757">
        <v>60</v>
      </c>
      <c r="M757">
        <f>INDEX('Express Worldwide Territory'!$C$14:$S$170,MATCH('Rate Load ExpressWW Territory'!L757,'Express Worldwide Territory'!$B$14:$B$170,0),MATCH("Zone "&amp;'Rate Load ExpressWW Territory'!J757,'Express Worldwide Territory'!$C$13:$S$13,0))*1</f>
        <v>211.17</v>
      </c>
      <c r="N757" t="s">
        <v>162</v>
      </c>
      <c r="O757" t="s">
        <v>23</v>
      </c>
      <c r="P757" t="s">
        <v>18</v>
      </c>
      <c r="R757" t="str">
        <f t="shared" si="11"/>
        <v>('DHL','2024-01-01','2024-01-01','12546','Territory','US',NULL,'EXPRESS WW (NON-DOC)','Non-Document','E',59,60,211.17,'Flat LB','Avnet_2024',NULL),</v>
      </c>
    </row>
    <row r="758" spans="1:18" x14ac:dyDescent="0.3">
      <c r="A758" t="s">
        <v>15</v>
      </c>
      <c r="B758" t="s">
        <v>21</v>
      </c>
      <c r="C758" t="s">
        <v>21</v>
      </c>
      <c r="D758">
        <v>12546</v>
      </c>
      <c r="E758" t="s">
        <v>531</v>
      </c>
      <c r="F758" t="s">
        <v>17</v>
      </c>
      <c r="G758" t="s">
        <v>18</v>
      </c>
      <c r="H758" t="s">
        <v>525</v>
      </c>
      <c r="I758" t="s">
        <v>19</v>
      </c>
      <c r="J758" t="s">
        <v>166</v>
      </c>
      <c r="K758">
        <v>60</v>
      </c>
      <c r="L758">
        <v>61</v>
      </c>
      <c r="M758">
        <f>INDEX('Express Worldwide Territory'!$C$14:$S$170,MATCH('Rate Load ExpressWW Territory'!L758,'Express Worldwide Territory'!$B$14:$B$170,0),MATCH("Zone "&amp;'Rate Load ExpressWW Territory'!J758,'Express Worldwide Territory'!$C$13:$S$13,0))*1</f>
        <v>214.69</v>
      </c>
      <c r="N758" t="s">
        <v>162</v>
      </c>
      <c r="O758" t="s">
        <v>23</v>
      </c>
      <c r="P758" t="s">
        <v>18</v>
      </c>
      <c r="R758" t="str">
        <f t="shared" si="11"/>
        <v>('DHL','2024-01-01','2024-01-01','12546','Territory','US',NULL,'EXPRESS WW (NON-DOC)','Non-Document','E',60,61,214.69,'Flat LB','Avnet_2024',NULL),</v>
      </c>
    </row>
    <row r="759" spans="1:18" x14ac:dyDescent="0.3">
      <c r="A759" t="s">
        <v>15</v>
      </c>
      <c r="B759" t="s">
        <v>21</v>
      </c>
      <c r="C759" t="s">
        <v>21</v>
      </c>
      <c r="D759">
        <v>12546</v>
      </c>
      <c r="E759" t="s">
        <v>531</v>
      </c>
      <c r="F759" t="s">
        <v>17</v>
      </c>
      <c r="G759" t="s">
        <v>18</v>
      </c>
      <c r="H759" t="s">
        <v>525</v>
      </c>
      <c r="I759" t="s">
        <v>19</v>
      </c>
      <c r="J759" t="s">
        <v>166</v>
      </c>
      <c r="K759">
        <v>61</v>
      </c>
      <c r="L759">
        <v>62</v>
      </c>
      <c r="M759">
        <f>INDEX('Express Worldwide Territory'!$C$14:$S$170,MATCH('Rate Load ExpressWW Territory'!L759,'Express Worldwide Territory'!$B$14:$B$170,0),MATCH("Zone "&amp;'Rate Load ExpressWW Territory'!J759,'Express Worldwide Territory'!$C$13:$S$13,0))*1</f>
        <v>218.21</v>
      </c>
      <c r="N759" t="s">
        <v>162</v>
      </c>
      <c r="O759" t="s">
        <v>23</v>
      </c>
      <c r="P759" t="s">
        <v>18</v>
      </c>
      <c r="R759" t="str">
        <f t="shared" si="11"/>
        <v>('DHL','2024-01-01','2024-01-01','12546','Territory','US',NULL,'EXPRESS WW (NON-DOC)','Non-Document','E',61,62,218.21,'Flat LB','Avnet_2024',NULL),</v>
      </c>
    </row>
    <row r="760" spans="1:18" x14ac:dyDescent="0.3">
      <c r="A760" t="s">
        <v>15</v>
      </c>
      <c r="B760" t="s">
        <v>21</v>
      </c>
      <c r="C760" t="s">
        <v>21</v>
      </c>
      <c r="D760">
        <v>12546</v>
      </c>
      <c r="E760" t="s">
        <v>531</v>
      </c>
      <c r="F760" t="s">
        <v>17</v>
      </c>
      <c r="G760" t="s">
        <v>18</v>
      </c>
      <c r="H760" t="s">
        <v>525</v>
      </c>
      <c r="I760" t="s">
        <v>19</v>
      </c>
      <c r="J760" t="s">
        <v>166</v>
      </c>
      <c r="K760">
        <v>62</v>
      </c>
      <c r="L760">
        <v>63</v>
      </c>
      <c r="M760">
        <f>INDEX('Express Worldwide Territory'!$C$14:$S$170,MATCH('Rate Load ExpressWW Territory'!L760,'Express Worldwide Territory'!$B$14:$B$170,0),MATCH("Zone "&amp;'Rate Load ExpressWW Territory'!J760,'Express Worldwide Territory'!$C$13:$S$13,0))*1</f>
        <v>221.73</v>
      </c>
      <c r="N760" t="s">
        <v>162</v>
      </c>
      <c r="O760" t="s">
        <v>23</v>
      </c>
      <c r="P760" t="s">
        <v>18</v>
      </c>
      <c r="R760" t="str">
        <f t="shared" si="11"/>
        <v>('DHL','2024-01-01','2024-01-01','12546','Territory','US',NULL,'EXPRESS WW (NON-DOC)','Non-Document','E',62,63,221.73,'Flat LB','Avnet_2024',NULL),</v>
      </c>
    </row>
    <row r="761" spans="1:18" x14ac:dyDescent="0.3">
      <c r="A761" t="s">
        <v>15</v>
      </c>
      <c r="B761" t="s">
        <v>21</v>
      </c>
      <c r="C761" t="s">
        <v>21</v>
      </c>
      <c r="D761">
        <v>12546</v>
      </c>
      <c r="E761" t="s">
        <v>531</v>
      </c>
      <c r="F761" t="s">
        <v>17</v>
      </c>
      <c r="G761" t="s">
        <v>18</v>
      </c>
      <c r="H761" t="s">
        <v>525</v>
      </c>
      <c r="I761" t="s">
        <v>19</v>
      </c>
      <c r="J761" t="s">
        <v>166</v>
      </c>
      <c r="K761">
        <v>63</v>
      </c>
      <c r="L761">
        <v>64</v>
      </c>
      <c r="M761">
        <f>INDEX('Express Worldwide Territory'!$C$14:$S$170,MATCH('Rate Load ExpressWW Territory'!L761,'Express Worldwide Territory'!$B$14:$B$170,0),MATCH("Zone "&amp;'Rate Load ExpressWW Territory'!J761,'Express Worldwide Territory'!$C$13:$S$13,0))*1</f>
        <v>225.25</v>
      </c>
      <c r="N761" t="s">
        <v>162</v>
      </c>
      <c r="O761" t="s">
        <v>23</v>
      </c>
      <c r="P761" t="s">
        <v>18</v>
      </c>
      <c r="R761" t="str">
        <f t="shared" si="11"/>
        <v>('DHL','2024-01-01','2024-01-01','12546','Territory','US',NULL,'EXPRESS WW (NON-DOC)','Non-Document','E',63,64,225.25,'Flat LB','Avnet_2024',NULL),</v>
      </c>
    </row>
    <row r="762" spans="1:18" x14ac:dyDescent="0.3">
      <c r="A762" t="s">
        <v>15</v>
      </c>
      <c r="B762" t="s">
        <v>21</v>
      </c>
      <c r="C762" t="s">
        <v>21</v>
      </c>
      <c r="D762">
        <v>12546</v>
      </c>
      <c r="E762" t="s">
        <v>531</v>
      </c>
      <c r="F762" t="s">
        <v>17</v>
      </c>
      <c r="G762" t="s">
        <v>18</v>
      </c>
      <c r="H762" t="s">
        <v>525</v>
      </c>
      <c r="I762" t="s">
        <v>19</v>
      </c>
      <c r="J762" t="s">
        <v>166</v>
      </c>
      <c r="K762">
        <v>64</v>
      </c>
      <c r="L762">
        <v>65</v>
      </c>
      <c r="M762">
        <f>INDEX('Express Worldwide Territory'!$C$14:$S$170,MATCH('Rate Load ExpressWW Territory'!L762,'Express Worldwide Territory'!$B$14:$B$170,0),MATCH("Zone "&amp;'Rate Load ExpressWW Territory'!J762,'Express Worldwide Territory'!$C$13:$S$13,0))*1</f>
        <v>228.77</v>
      </c>
      <c r="N762" t="s">
        <v>162</v>
      </c>
      <c r="O762" t="s">
        <v>23</v>
      </c>
      <c r="P762" t="s">
        <v>18</v>
      </c>
      <c r="R762" t="str">
        <f t="shared" si="11"/>
        <v>('DHL','2024-01-01','2024-01-01','12546','Territory','US',NULL,'EXPRESS WW (NON-DOC)','Non-Document','E',64,65,228.77,'Flat LB','Avnet_2024',NULL),</v>
      </c>
    </row>
    <row r="763" spans="1:18" x14ac:dyDescent="0.3">
      <c r="A763" t="s">
        <v>15</v>
      </c>
      <c r="B763" t="s">
        <v>21</v>
      </c>
      <c r="C763" t="s">
        <v>21</v>
      </c>
      <c r="D763">
        <v>12546</v>
      </c>
      <c r="E763" t="s">
        <v>531</v>
      </c>
      <c r="F763" t="s">
        <v>17</v>
      </c>
      <c r="G763" t="s">
        <v>18</v>
      </c>
      <c r="H763" t="s">
        <v>525</v>
      </c>
      <c r="I763" t="s">
        <v>19</v>
      </c>
      <c r="J763" t="s">
        <v>166</v>
      </c>
      <c r="K763">
        <v>65</v>
      </c>
      <c r="L763">
        <v>66</v>
      </c>
      <c r="M763">
        <f>INDEX('Express Worldwide Territory'!$C$14:$S$170,MATCH('Rate Load ExpressWW Territory'!L763,'Express Worldwide Territory'!$B$14:$B$170,0),MATCH("Zone "&amp;'Rate Load ExpressWW Territory'!J763,'Express Worldwide Territory'!$C$13:$S$13,0))*1</f>
        <v>232.29</v>
      </c>
      <c r="N763" t="s">
        <v>162</v>
      </c>
      <c r="O763" t="s">
        <v>23</v>
      </c>
      <c r="P763" t="s">
        <v>18</v>
      </c>
      <c r="R763" t="str">
        <f t="shared" si="11"/>
        <v>('DHL','2024-01-01','2024-01-01','12546','Territory','US',NULL,'EXPRESS WW (NON-DOC)','Non-Document','E',65,66,232.29,'Flat LB','Avnet_2024',NULL),</v>
      </c>
    </row>
    <row r="764" spans="1:18" x14ac:dyDescent="0.3">
      <c r="A764" t="s">
        <v>15</v>
      </c>
      <c r="B764" t="s">
        <v>21</v>
      </c>
      <c r="C764" t="s">
        <v>21</v>
      </c>
      <c r="D764">
        <v>12546</v>
      </c>
      <c r="E764" t="s">
        <v>531</v>
      </c>
      <c r="F764" t="s">
        <v>17</v>
      </c>
      <c r="G764" t="s">
        <v>18</v>
      </c>
      <c r="H764" t="s">
        <v>525</v>
      </c>
      <c r="I764" t="s">
        <v>19</v>
      </c>
      <c r="J764" t="s">
        <v>166</v>
      </c>
      <c r="K764">
        <v>66</v>
      </c>
      <c r="L764">
        <v>67</v>
      </c>
      <c r="M764">
        <f>INDEX('Express Worldwide Territory'!$C$14:$S$170,MATCH('Rate Load ExpressWW Territory'!L764,'Express Worldwide Territory'!$B$14:$B$170,0),MATCH("Zone "&amp;'Rate Load ExpressWW Territory'!J764,'Express Worldwide Territory'!$C$13:$S$13,0))*1</f>
        <v>235.81</v>
      </c>
      <c r="N764" t="s">
        <v>162</v>
      </c>
      <c r="O764" t="s">
        <v>23</v>
      </c>
      <c r="P764" t="s">
        <v>18</v>
      </c>
      <c r="R764" t="str">
        <f t="shared" si="11"/>
        <v>('DHL','2024-01-01','2024-01-01','12546','Territory','US',NULL,'EXPRESS WW (NON-DOC)','Non-Document','E',66,67,235.81,'Flat LB','Avnet_2024',NULL),</v>
      </c>
    </row>
    <row r="765" spans="1:18" x14ac:dyDescent="0.3">
      <c r="A765" t="s">
        <v>15</v>
      </c>
      <c r="B765" t="s">
        <v>21</v>
      </c>
      <c r="C765" t="s">
        <v>21</v>
      </c>
      <c r="D765">
        <v>12546</v>
      </c>
      <c r="E765" t="s">
        <v>531</v>
      </c>
      <c r="F765" t="s">
        <v>17</v>
      </c>
      <c r="G765" t="s">
        <v>18</v>
      </c>
      <c r="H765" t="s">
        <v>525</v>
      </c>
      <c r="I765" t="s">
        <v>19</v>
      </c>
      <c r="J765" t="s">
        <v>166</v>
      </c>
      <c r="K765">
        <v>67</v>
      </c>
      <c r="L765">
        <v>68</v>
      </c>
      <c r="M765">
        <f>INDEX('Express Worldwide Territory'!$C$14:$S$170,MATCH('Rate Load ExpressWW Territory'!L765,'Express Worldwide Territory'!$B$14:$B$170,0),MATCH("Zone "&amp;'Rate Load ExpressWW Territory'!J765,'Express Worldwide Territory'!$C$13:$S$13,0))*1</f>
        <v>239.33</v>
      </c>
      <c r="N765" t="s">
        <v>162</v>
      </c>
      <c r="O765" t="s">
        <v>23</v>
      </c>
      <c r="P765" t="s">
        <v>18</v>
      </c>
      <c r="R765" t="str">
        <f t="shared" si="11"/>
        <v>('DHL','2024-01-01','2024-01-01','12546','Territory','US',NULL,'EXPRESS WW (NON-DOC)','Non-Document','E',67,68,239.33,'Flat LB','Avnet_2024',NULL),</v>
      </c>
    </row>
    <row r="766" spans="1:18" x14ac:dyDescent="0.3">
      <c r="A766" t="s">
        <v>15</v>
      </c>
      <c r="B766" t="s">
        <v>21</v>
      </c>
      <c r="C766" t="s">
        <v>21</v>
      </c>
      <c r="D766">
        <v>12546</v>
      </c>
      <c r="E766" t="s">
        <v>531</v>
      </c>
      <c r="F766" t="s">
        <v>17</v>
      </c>
      <c r="G766" t="s">
        <v>18</v>
      </c>
      <c r="H766" t="s">
        <v>525</v>
      </c>
      <c r="I766" t="s">
        <v>19</v>
      </c>
      <c r="J766" t="s">
        <v>166</v>
      </c>
      <c r="K766">
        <v>68</v>
      </c>
      <c r="L766">
        <v>69</v>
      </c>
      <c r="M766">
        <f>INDEX('Express Worldwide Territory'!$C$14:$S$170,MATCH('Rate Load ExpressWW Territory'!L766,'Express Worldwide Territory'!$B$14:$B$170,0),MATCH("Zone "&amp;'Rate Load ExpressWW Territory'!J766,'Express Worldwide Territory'!$C$13:$S$13,0))*1</f>
        <v>242.85</v>
      </c>
      <c r="N766" t="s">
        <v>162</v>
      </c>
      <c r="O766" t="s">
        <v>23</v>
      </c>
      <c r="P766" t="s">
        <v>18</v>
      </c>
      <c r="R766" t="str">
        <f t="shared" si="11"/>
        <v>('DHL','2024-01-01','2024-01-01','12546','Territory','US',NULL,'EXPRESS WW (NON-DOC)','Non-Document','E',68,69,242.85,'Flat LB','Avnet_2024',NULL),</v>
      </c>
    </row>
    <row r="767" spans="1:18" x14ac:dyDescent="0.3">
      <c r="A767" t="s">
        <v>15</v>
      </c>
      <c r="B767" t="s">
        <v>21</v>
      </c>
      <c r="C767" t="s">
        <v>21</v>
      </c>
      <c r="D767">
        <v>12546</v>
      </c>
      <c r="E767" t="s">
        <v>531</v>
      </c>
      <c r="F767" t="s">
        <v>17</v>
      </c>
      <c r="G767" t="s">
        <v>18</v>
      </c>
      <c r="H767" t="s">
        <v>525</v>
      </c>
      <c r="I767" t="s">
        <v>19</v>
      </c>
      <c r="J767" t="s">
        <v>166</v>
      </c>
      <c r="K767">
        <v>69</v>
      </c>
      <c r="L767">
        <v>70</v>
      </c>
      <c r="M767">
        <f>INDEX('Express Worldwide Territory'!$C$14:$S$170,MATCH('Rate Load ExpressWW Territory'!L767,'Express Worldwide Territory'!$B$14:$B$170,0),MATCH("Zone "&amp;'Rate Load ExpressWW Territory'!J767,'Express Worldwide Territory'!$C$13:$S$13,0))*1</f>
        <v>246.37</v>
      </c>
      <c r="N767" t="s">
        <v>162</v>
      </c>
      <c r="O767" t="s">
        <v>23</v>
      </c>
      <c r="P767" t="s">
        <v>18</v>
      </c>
      <c r="R767" t="str">
        <f t="shared" si="11"/>
        <v>('DHL','2024-01-01','2024-01-01','12546','Territory','US',NULL,'EXPRESS WW (NON-DOC)','Non-Document','E',69,70,246.37,'Flat LB','Avnet_2024',NULL),</v>
      </c>
    </row>
    <row r="768" spans="1:18" x14ac:dyDescent="0.3">
      <c r="A768" t="s">
        <v>15</v>
      </c>
      <c r="B768" t="s">
        <v>21</v>
      </c>
      <c r="C768" t="s">
        <v>21</v>
      </c>
      <c r="D768">
        <v>12546</v>
      </c>
      <c r="E768" t="s">
        <v>531</v>
      </c>
      <c r="F768" t="s">
        <v>17</v>
      </c>
      <c r="G768" t="s">
        <v>18</v>
      </c>
      <c r="H768" t="s">
        <v>525</v>
      </c>
      <c r="I768" t="s">
        <v>19</v>
      </c>
      <c r="J768" t="s">
        <v>166</v>
      </c>
      <c r="K768">
        <v>70</v>
      </c>
      <c r="L768">
        <v>71</v>
      </c>
      <c r="M768">
        <f>INDEX('Express Worldwide Territory'!$C$14:$S$170,MATCH('Rate Load ExpressWW Territory'!L768,'Express Worldwide Territory'!$B$14:$B$170,0),MATCH("Zone "&amp;'Rate Load ExpressWW Territory'!J768,'Express Worldwide Territory'!$C$13:$S$13,0))*1</f>
        <v>249.89</v>
      </c>
      <c r="N768" t="s">
        <v>162</v>
      </c>
      <c r="O768" t="s">
        <v>23</v>
      </c>
      <c r="P768" t="s">
        <v>18</v>
      </c>
      <c r="R768" t="str">
        <f t="shared" si="11"/>
        <v>('DHL','2024-01-01','2024-01-01','12546','Territory','US',NULL,'EXPRESS WW (NON-DOC)','Non-Document','E',70,71,249.89,'Flat LB','Avnet_2024',NULL),</v>
      </c>
    </row>
    <row r="769" spans="1:18" x14ac:dyDescent="0.3">
      <c r="A769" t="s">
        <v>15</v>
      </c>
      <c r="B769" t="s">
        <v>21</v>
      </c>
      <c r="C769" t="s">
        <v>21</v>
      </c>
      <c r="D769">
        <v>12546</v>
      </c>
      <c r="E769" t="s">
        <v>531</v>
      </c>
      <c r="F769" t="s">
        <v>17</v>
      </c>
      <c r="G769" t="s">
        <v>18</v>
      </c>
      <c r="H769" t="s">
        <v>525</v>
      </c>
      <c r="I769" t="s">
        <v>19</v>
      </c>
      <c r="J769" t="s">
        <v>166</v>
      </c>
      <c r="K769">
        <v>71</v>
      </c>
      <c r="L769">
        <v>72</v>
      </c>
      <c r="M769">
        <f>INDEX('Express Worldwide Territory'!$C$14:$S$170,MATCH('Rate Load ExpressWW Territory'!L769,'Express Worldwide Territory'!$B$14:$B$170,0),MATCH("Zone "&amp;'Rate Load ExpressWW Territory'!J769,'Express Worldwide Territory'!$C$13:$S$13,0))*1</f>
        <v>253.41</v>
      </c>
      <c r="N769" t="s">
        <v>162</v>
      </c>
      <c r="O769" t="s">
        <v>23</v>
      </c>
      <c r="P769" t="s">
        <v>18</v>
      </c>
      <c r="R769" t="str">
        <f t="shared" si="11"/>
        <v>('DHL','2024-01-01','2024-01-01','12546','Territory','US',NULL,'EXPRESS WW (NON-DOC)','Non-Document','E',71,72,253.41,'Flat LB','Avnet_2024',NULL),</v>
      </c>
    </row>
    <row r="770" spans="1:18" x14ac:dyDescent="0.3">
      <c r="A770" t="s">
        <v>15</v>
      </c>
      <c r="B770" t="s">
        <v>21</v>
      </c>
      <c r="C770" t="s">
        <v>21</v>
      </c>
      <c r="D770">
        <v>12546</v>
      </c>
      <c r="E770" t="s">
        <v>531</v>
      </c>
      <c r="F770" t="s">
        <v>17</v>
      </c>
      <c r="G770" t="s">
        <v>18</v>
      </c>
      <c r="H770" t="s">
        <v>525</v>
      </c>
      <c r="I770" t="s">
        <v>19</v>
      </c>
      <c r="J770" t="s">
        <v>166</v>
      </c>
      <c r="K770">
        <v>72</v>
      </c>
      <c r="L770">
        <v>73</v>
      </c>
      <c r="M770">
        <f>INDEX('Express Worldwide Territory'!$C$14:$S$170,MATCH('Rate Load ExpressWW Territory'!L770,'Express Worldwide Territory'!$B$14:$B$170,0),MATCH("Zone "&amp;'Rate Load ExpressWW Territory'!J770,'Express Worldwide Territory'!$C$13:$S$13,0))*1</f>
        <v>256.93</v>
      </c>
      <c r="N770" t="s">
        <v>162</v>
      </c>
      <c r="O770" t="s">
        <v>23</v>
      </c>
      <c r="P770" t="s">
        <v>18</v>
      </c>
      <c r="R770" t="str">
        <f t="shared" si="11"/>
        <v>('DHL','2024-01-01','2024-01-01','12546','Territory','US',NULL,'EXPRESS WW (NON-DOC)','Non-Document','E',72,73,256.93,'Flat LB','Avnet_2024',NULL),</v>
      </c>
    </row>
    <row r="771" spans="1:18" x14ac:dyDescent="0.3">
      <c r="A771" t="s">
        <v>15</v>
      </c>
      <c r="B771" t="s">
        <v>21</v>
      </c>
      <c r="C771" t="s">
        <v>21</v>
      </c>
      <c r="D771">
        <v>12546</v>
      </c>
      <c r="E771" t="s">
        <v>531</v>
      </c>
      <c r="F771" t="s">
        <v>17</v>
      </c>
      <c r="G771" t="s">
        <v>18</v>
      </c>
      <c r="H771" t="s">
        <v>525</v>
      </c>
      <c r="I771" t="s">
        <v>19</v>
      </c>
      <c r="J771" t="s">
        <v>166</v>
      </c>
      <c r="K771">
        <v>73</v>
      </c>
      <c r="L771">
        <v>74</v>
      </c>
      <c r="M771">
        <f>INDEX('Express Worldwide Territory'!$C$14:$S$170,MATCH('Rate Load ExpressWW Territory'!L771,'Express Worldwide Territory'!$B$14:$B$170,0),MATCH("Zone "&amp;'Rate Load ExpressWW Territory'!J771,'Express Worldwide Territory'!$C$13:$S$13,0))*1</f>
        <v>260.45</v>
      </c>
      <c r="N771" t="s">
        <v>162</v>
      </c>
      <c r="O771" t="s">
        <v>23</v>
      </c>
      <c r="P771" t="s">
        <v>18</v>
      </c>
      <c r="R771" t="str">
        <f t="shared" ref="R771:R834" si="12">SUBSTITUTE(IF(OR(ROW(A771)=2,MOD(ROW(A771),1000)=0),"insert into tnl_rating.dbo.dhl_express_rate_master values ('DHL','"&amp;B771&amp;"','"&amp;C771&amp;"','"&amp;D771&amp;"','"&amp;E771&amp;"','"&amp;F771&amp;"','"&amp;G771&amp;"','"&amp;H771&amp;"','"&amp;I771&amp;"','"&amp;J771&amp;"',"&amp;K771&amp;","&amp;L771&amp;","&amp;M771&amp;",'"&amp;N771&amp;"','"&amp;O771&amp;"',"&amp;P771&amp;"),",IF(OR(A772="",MOD(ROW(A772),1000)=0),"('DHL','"&amp;B771&amp;"','"&amp;C771&amp;"','"&amp;D771&amp;"','"&amp;E771&amp;"','"&amp;F771&amp;"','"&amp;G771&amp;"','"&amp;H771&amp;"','"&amp;I771&amp;"','"&amp;J771&amp;"',"&amp;K771&amp;","&amp;L771&amp;","&amp;M771&amp;",'"&amp;N771&amp;"','"&amp;O771&amp;"',"&amp;P771&amp;")","('DHL','"&amp;B771&amp;"','"&amp;C771&amp;"','"&amp;D771&amp;"','"&amp;E771&amp;"','"&amp;F771&amp;"','"&amp;G771&amp;"','"&amp;H771&amp;"','"&amp;I771&amp;"','"&amp;J771&amp;"',"&amp;K771&amp;","&amp;L771&amp;","&amp;M771&amp;",'"&amp;N771&amp;"','"&amp;O771&amp;"',"&amp;P771&amp;"),")),"'NULL'","NULL")</f>
        <v>('DHL','2024-01-01','2024-01-01','12546','Territory','US',NULL,'EXPRESS WW (NON-DOC)','Non-Document','E',73,74,260.45,'Flat LB','Avnet_2024',NULL),</v>
      </c>
    </row>
    <row r="772" spans="1:18" x14ac:dyDescent="0.3">
      <c r="A772" t="s">
        <v>15</v>
      </c>
      <c r="B772" t="s">
        <v>21</v>
      </c>
      <c r="C772" t="s">
        <v>21</v>
      </c>
      <c r="D772">
        <v>12546</v>
      </c>
      <c r="E772" t="s">
        <v>531</v>
      </c>
      <c r="F772" t="s">
        <v>17</v>
      </c>
      <c r="G772" t="s">
        <v>18</v>
      </c>
      <c r="H772" t="s">
        <v>525</v>
      </c>
      <c r="I772" t="s">
        <v>19</v>
      </c>
      <c r="J772" t="s">
        <v>166</v>
      </c>
      <c r="K772">
        <v>74</v>
      </c>
      <c r="L772">
        <v>75</v>
      </c>
      <c r="M772">
        <f>INDEX('Express Worldwide Territory'!$C$14:$S$170,MATCH('Rate Load ExpressWW Territory'!L772,'Express Worldwide Territory'!$B$14:$B$170,0),MATCH("Zone "&amp;'Rate Load ExpressWW Territory'!J772,'Express Worldwide Territory'!$C$13:$S$13,0))*1</f>
        <v>263.97000000000003</v>
      </c>
      <c r="N772" t="s">
        <v>162</v>
      </c>
      <c r="O772" t="s">
        <v>23</v>
      </c>
      <c r="P772" t="s">
        <v>18</v>
      </c>
      <c r="R772" t="str">
        <f t="shared" si="12"/>
        <v>('DHL','2024-01-01','2024-01-01','12546','Territory','US',NULL,'EXPRESS WW (NON-DOC)','Non-Document','E',74,75,263.97,'Flat LB','Avnet_2024',NULL),</v>
      </c>
    </row>
    <row r="773" spans="1:18" x14ac:dyDescent="0.3">
      <c r="A773" t="s">
        <v>15</v>
      </c>
      <c r="B773" t="s">
        <v>21</v>
      </c>
      <c r="C773" t="s">
        <v>21</v>
      </c>
      <c r="D773">
        <v>12546</v>
      </c>
      <c r="E773" t="s">
        <v>531</v>
      </c>
      <c r="F773" t="s">
        <v>17</v>
      </c>
      <c r="G773" t="s">
        <v>18</v>
      </c>
      <c r="H773" t="s">
        <v>525</v>
      </c>
      <c r="I773" t="s">
        <v>19</v>
      </c>
      <c r="J773" t="s">
        <v>166</v>
      </c>
      <c r="K773">
        <v>75</v>
      </c>
      <c r="L773">
        <v>76</v>
      </c>
      <c r="M773">
        <f>INDEX('Express Worldwide Territory'!$C$14:$S$170,MATCH('Rate Load ExpressWW Territory'!L773,'Express Worldwide Territory'!$B$14:$B$170,0),MATCH("Zone "&amp;'Rate Load ExpressWW Territory'!J773,'Express Worldwide Territory'!$C$13:$S$13,0))*1</f>
        <v>267.49</v>
      </c>
      <c r="N773" t="s">
        <v>162</v>
      </c>
      <c r="O773" t="s">
        <v>23</v>
      </c>
      <c r="P773" t="s">
        <v>18</v>
      </c>
      <c r="R773" t="str">
        <f t="shared" si="12"/>
        <v>('DHL','2024-01-01','2024-01-01','12546','Territory','US',NULL,'EXPRESS WW (NON-DOC)','Non-Document','E',75,76,267.49,'Flat LB','Avnet_2024',NULL),</v>
      </c>
    </row>
    <row r="774" spans="1:18" x14ac:dyDescent="0.3">
      <c r="A774" t="s">
        <v>15</v>
      </c>
      <c r="B774" t="s">
        <v>21</v>
      </c>
      <c r="C774" t="s">
        <v>21</v>
      </c>
      <c r="D774">
        <v>12546</v>
      </c>
      <c r="E774" t="s">
        <v>531</v>
      </c>
      <c r="F774" t="s">
        <v>17</v>
      </c>
      <c r="G774" t="s">
        <v>18</v>
      </c>
      <c r="H774" t="s">
        <v>525</v>
      </c>
      <c r="I774" t="s">
        <v>19</v>
      </c>
      <c r="J774" t="s">
        <v>166</v>
      </c>
      <c r="K774">
        <v>76</v>
      </c>
      <c r="L774">
        <v>77</v>
      </c>
      <c r="M774">
        <f>INDEX('Express Worldwide Territory'!$C$14:$S$170,MATCH('Rate Load ExpressWW Territory'!L774,'Express Worldwide Territory'!$B$14:$B$170,0),MATCH("Zone "&amp;'Rate Load ExpressWW Territory'!J774,'Express Worldwide Territory'!$C$13:$S$13,0))*1</f>
        <v>271.01</v>
      </c>
      <c r="N774" t="s">
        <v>162</v>
      </c>
      <c r="O774" t="s">
        <v>23</v>
      </c>
      <c r="P774" t="s">
        <v>18</v>
      </c>
      <c r="R774" t="str">
        <f t="shared" si="12"/>
        <v>('DHL','2024-01-01','2024-01-01','12546','Territory','US',NULL,'EXPRESS WW (NON-DOC)','Non-Document','E',76,77,271.01,'Flat LB','Avnet_2024',NULL),</v>
      </c>
    </row>
    <row r="775" spans="1:18" x14ac:dyDescent="0.3">
      <c r="A775" t="s">
        <v>15</v>
      </c>
      <c r="B775" t="s">
        <v>21</v>
      </c>
      <c r="C775" t="s">
        <v>21</v>
      </c>
      <c r="D775">
        <v>12546</v>
      </c>
      <c r="E775" t="s">
        <v>531</v>
      </c>
      <c r="F775" t="s">
        <v>17</v>
      </c>
      <c r="G775" t="s">
        <v>18</v>
      </c>
      <c r="H775" t="s">
        <v>525</v>
      </c>
      <c r="I775" t="s">
        <v>19</v>
      </c>
      <c r="J775" t="s">
        <v>166</v>
      </c>
      <c r="K775">
        <v>77</v>
      </c>
      <c r="L775">
        <v>78</v>
      </c>
      <c r="M775">
        <f>INDEX('Express Worldwide Territory'!$C$14:$S$170,MATCH('Rate Load ExpressWW Territory'!L775,'Express Worldwide Territory'!$B$14:$B$170,0),MATCH("Zone "&amp;'Rate Load ExpressWW Territory'!J775,'Express Worldwide Territory'!$C$13:$S$13,0))*1</f>
        <v>274.52999999999997</v>
      </c>
      <c r="N775" t="s">
        <v>162</v>
      </c>
      <c r="O775" t="s">
        <v>23</v>
      </c>
      <c r="P775" t="s">
        <v>18</v>
      </c>
      <c r="R775" t="str">
        <f t="shared" si="12"/>
        <v>('DHL','2024-01-01','2024-01-01','12546','Territory','US',NULL,'EXPRESS WW (NON-DOC)','Non-Document','E',77,78,274.53,'Flat LB','Avnet_2024',NULL),</v>
      </c>
    </row>
    <row r="776" spans="1:18" x14ac:dyDescent="0.3">
      <c r="A776" t="s">
        <v>15</v>
      </c>
      <c r="B776" t="s">
        <v>21</v>
      </c>
      <c r="C776" t="s">
        <v>21</v>
      </c>
      <c r="D776">
        <v>12546</v>
      </c>
      <c r="E776" t="s">
        <v>531</v>
      </c>
      <c r="F776" t="s">
        <v>17</v>
      </c>
      <c r="G776" t="s">
        <v>18</v>
      </c>
      <c r="H776" t="s">
        <v>525</v>
      </c>
      <c r="I776" t="s">
        <v>19</v>
      </c>
      <c r="J776" t="s">
        <v>166</v>
      </c>
      <c r="K776">
        <v>78</v>
      </c>
      <c r="L776">
        <v>79</v>
      </c>
      <c r="M776">
        <f>INDEX('Express Worldwide Territory'!$C$14:$S$170,MATCH('Rate Load ExpressWW Territory'!L776,'Express Worldwide Territory'!$B$14:$B$170,0),MATCH("Zone "&amp;'Rate Load ExpressWW Territory'!J776,'Express Worldwide Territory'!$C$13:$S$13,0))*1</f>
        <v>278.05</v>
      </c>
      <c r="N776" t="s">
        <v>162</v>
      </c>
      <c r="O776" t="s">
        <v>23</v>
      </c>
      <c r="P776" t="s">
        <v>18</v>
      </c>
      <c r="R776" t="str">
        <f t="shared" si="12"/>
        <v>('DHL','2024-01-01','2024-01-01','12546','Territory','US',NULL,'EXPRESS WW (NON-DOC)','Non-Document','E',78,79,278.05,'Flat LB','Avnet_2024',NULL),</v>
      </c>
    </row>
    <row r="777" spans="1:18" x14ac:dyDescent="0.3">
      <c r="A777" t="s">
        <v>15</v>
      </c>
      <c r="B777" t="s">
        <v>21</v>
      </c>
      <c r="C777" t="s">
        <v>21</v>
      </c>
      <c r="D777">
        <v>12546</v>
      </c>
      <c r="E777" t="s">
        <v>531</v>
      </c>
      <c r="F777" t="s">
        <v>17</v>
      </c>
      <c r="G777" t="s">
        <v>18</v>
      </c>
      <c r="H777" t="s">
        <v>525</v>
      </c>
      <c r="I777" t="s">
        <v>19</v>
      </c>
      <c r="J777" t="s">
        <v>166</v>
      </c>
      <c r="K777">
        <v>79</v>
      </c>
      <c r="L777">
        <v>80</v>
      </c>
      <c r="M777">
        <f>INDEX('Express Worldwide Territory'!$C$14:$S$170,MATCH('Rate Load ExpressWW Territory'!L777,'Express Worldwide Territory'!$B$14:$B$170,0),MATCH("Zone "&amp;'Rate Load ExpressWW Territory'!J777,'Express Worldwide Territory'!$C$13:$S$13,0))*1</f>
        <v>281.57</v>
      </c>
      <c r="N777" t="s">
        <v>162</v>
      </c>
      <c r="O777" t="s">
        <v>23</v>
      </c>
      <c r="P777" t="s">
        <v>18</v>
      </c>
      <c r="R777" t="str">
        <f t="shared" si="12"/>
        <v>('DHL','2024-01-01','2024-01-01','12546','Territory','US',NULL,'EXPRESS WW (NON-DOC)','Non-Document','E',79,80,281.57,'Flat LB','Avnet_2024',NULL),</v>
      </c>
    </row>
    <row r="778" spans="1:18" x14ac:dyDescent="0.3">
      <c r="A778" t="s">
        <v>15</v>
      </c>
      <c r="B778" t="s">
        <v>21</v>
      </c>
      <c r="C778" t="s">
        <v>21</v>
      </c>
      <c r="D778">
        <v>12546</v>
      </c>
      <c r="E778" t="s">
        <v>531</v>
      </c>
      <c r="F778" t="s">
        <v>17</v>
      </c>
      <c r="G778" t="s">
        <v>18</v>
      </c>
      <c r="H778" t="s">
        <v>525</v>
      </c>
      <c r="I778" t="s">
        <v>19</v>
      </c>
      <c r="J778" t="s">
        <v>166</v>
      </c>
      <c r="K778">
        <v>80</v>
      </c>
      <c r="L778">
        <v>81</v>
      </c>
      <c r="M778">
        <f>INDEX('Express Worldwide Territory'!$C$14:$S$170,MATCH('Rate Load ExpressWW Territory'!L778,'Express Worldwide Territory'!$B$14:$B$170,0),MATCH("Zone "&amp;'Rate Load ExpressWW Territory'!J778,'Express Worldwide Territory'!$C$13:$S$13,0))*1</f>
        <v>285.08999999999997</v>
      </c>
      <c r="N778" t="s">
        <v>162</v>
      </c>
      <c r="O778" t="s">
        <v>23</v>
      </c>
      <c r="P778" t="s">
        <v>18</v>
      </c>
      <c r="R778" t="str">
        <f t="shared" si="12"/>
        <v>('DHL','2024-01-01','2024-01-01','12546','Territory','US',NULL,'EXPRESS WW (NON-DOC)','Non-Document','E',80,81,285.09,'Flat LB','Avnet_2024',NULL),</v>
      </c>
    </row>
    <row r="779" spans="1:18" x14ac:dyDescent="0.3">
      <c r="A779" t="s">
        <v>15</v>
      </c>
      <c r="B779" t="s">
        <v>21</v>
      </c>
      <c r="C779" t="s">
        <v>21</v>
      </c>
      <c r="D779">
        <v>12546</v>
      </c>
      <c r="E779" t="s">
        <v>531</v>
      </c>
      <c r="F779" t="s">
        <v>17</v>
      </c>
      <c r="G779" t="s">
        <v>18</v>
      </c>
      <c r="H779" t="s">
        <v>525</v>
      </c>
      <c r="I779" t="s">
        <v>19</v>
      </c>
      <c r="J779" t="s">
        <v>166</v>
      </c>
      <c r="K779">
        <v>81</v>
      </c>
      <c r="L779">
        <v>82</v>
      </c>
      <c r="M779">
        <f>INDEX('Express Worldwide Territory'!$C$14:$S$170,MATCH('Rate Load ExpressWW Territory'!L779,'Express Worldwide Territory'!$B$14:$B$170,0),MATCH("Zone "&amp;'Rate Load ExpressWW Territory'!J779,'Express Worldwide Territory'!$C$13:$S$13,0))*1</f>
        <v>288.61</v>
      </c>
      <c r="N779" t="s">
        <v>162</v>
      </c>
      <c r="O779" t="s">
        <v>23</v>
      </c>
      <c r="P779" t="s">
        <v>18</v>
      </c>
      <c r="R779" t="str">
        <f t="shared" si="12"/>
        <v>('DHL','2024-01-01','2024-01-01','12546','Territory','US',NULL,'EXPRESS WW (NON-DOC)','Non-Document','E',81,82,288.61,'Flat LB','Avnet_2024',NULL),</v>
      </c>
    </row>
    <row r="780" spans="1:18" x14ac:dyDescent="0.3">
      <c r="A780" t="s">
        <v>15</v>
      </c>
      <c r="B780" t="s">
        <v>21</v>
      </c>
      <c r="C780" t="s">
        <v>21</v>
      </c>
      <c r="D780">
        <v>12546</v>
      </c>
      <c r="E780" t="s">
        <v>531</v>
      </c>
      <c r="F780" t="s">
        <v>17</v>
      </c>
      <c r="G780" t="s">
        <v>18</v>
      </c>
      <c r="H780" t="s">
        <v>525</v>
      </c>
      <c r="I780" t="s">
        <v>19</v>
      </c>
      <c r="J780" t="s">
        <v>166</v>
      </c>
      <c r="K780">
        <v>82</v>
      </c>
      <c r="L780">
        <v>83</v>
      </c>
      <c r="M780">
        <f>INDEX('Express Worldwide Territory'!$C$14:$S$170,MATCH('Rate Load ExpressWW Territory'!L780,'Express Worldwide Territory'!$B$14:$B$170,0),MATCH("Zone "&amp;'Rate Load ExpressWW Territory'!J780,'Express Worldwide Territory'!$C$13:$S$13,0))*1</f>
        <v>292.13</v>
      </c>
      <c r="N780" t="s">
        <v>162</v>
      </c>
      <c r="O780" t="s">
        <v>23</v>
      </c>
      <c r="P780" t="s">
        <v>18</v>
      </c>
      <c r="R780" t="str">
        <f t="shared" si="12"/>
        <v>('DHL','2024-01-01','2024-01-01','12546','Territory','US',NULL,'EXPRESS WW (NON-DOC)','Non-Document','E',82,83,292.13,'Flat LB','Avnet_2024',NULL),</v>
      </c>
    </row>
    <row r="781" spans="1:18" x14ac:dyDescent="0.3">
      <c r="A781" t="s">
        <v>15</v>
      </c>
      <c r="B781" t="s">
        <v>21</v>
      </c>
      <c r="C781" t="s">
        <v>21</v>
      </c>
      <c r="D781">
        <v>12546</v>
      </c>
      <c r="E781" t="s">
        <v>531</v>
      </c>
      <c r="F781" t="s">
        <v>17</v>
      </c>
      <c r="G781" t="s">
        <v>18</v>
      </c>
      <c r="H781" t="s">
        <v>525</v>
      </c>
      <c r="I781" t="s">
        <v>19</v>
      </c>
      <c r="J781" t="s">
        <v>166</v>
      </c>
      <c r="K781">
        <v>83</v>
      </c>
      <c r="L781">
        <v>84</v>
      </c>
      <c r="M781">
        <f>INDEX('Express Worldwide Territory'!$C$14:$S$170,MATCH('Rate Load ExpressWW Territory'!L781,'Express Worldwide Territory'!$B$14:$B$170,0),MATCH("Zone "&amp;'Rate Load ExpressWW Territory'!J781,'Express Worldwide Territory'!$C$13:$S$13,0))*1</f>
        <v>295.64999999999998</v>
      </c>
      <c r="N781" t="s">
        <v>162</v>
      </c>
      <c r="O781" t="s">
        <v>23</v>
      </c>
      <c r="P781" t="s">
        <v>18</v>
      </c>
      <c r="R781" t="str">
        <f t="shared" si="12"/>
        <v>('DHL','2024-01-01','2024-01-01','12546','Territory','US',NULL,'EXPRESS WW (NON-DOC)','Non-Document','E',83,84,295.65,'Flat LB','Avnet_2024',NULL),</v>
      </c>
    </row>
    <row r="782" spans="1:18" x14ac:dyDescent="0.3">
      <c r="A782" t="s">
        <v>15</v>
      </c>
      <c r="B782" t="s">
        <v>21</v>
      </c>
      <c r="C782" t="s">
        <v>21</v>
      </c>
      <c r="D782">
        <v>12546</v>
      </c>
      <c r="E782" t="s">
        <v>531</v>
      </c>
      <c r="F782" t="s">
        <v>17</v>
      </c>
      <c r="G782" t="s">
        <v>18</v>
      </c>
      <c r="H782" t="s">
        <v>525</v>
      </c>
      <c r="I782" t="s">
        <v>19</v>
      </c>
      <c r="J782" t="s">
        <v>166</v>
      </c>
      <c r="K782">
        <v>84</v>
      </c>
      <c r="L782">
        <v>85</v>
      </c>
      <c r="M782">
        <f>INDEX('Express Worldwide Territory'!$C$14:$S$170,MATCH('Rate Load ExpressWW Territory'!L782,'Express Worldwide Territory'!$B$14:$B$170,0),MATCH("Zone "&amp;'Rate Load ExpressWW Territory'!J782,'Express Worldwide Territory'!$C$13:$S$13,0))*1</f>
        <v>299.17</v>
      </c>
      <c r="N782" t="s">
        <v>162</v>
      </c>
      <c r="O782" t="s">
        <v>23</v>
      </c>
      <c r="P782" t="s">
        <v>18</v>
      </c>
      <c r="R782" t="str">
        <f t="shared" si="12"/>
        <v>('DHL','2024-01-01','2024-01-01','12546','Territory','US',NULL,'EXPRESS WW (NON-DOC)','Non-Document','E',84,85,299.17,'Flat LB','Avnet_2024',NULL),</v>
      </c>
    </row>
    <row r="783" spans="1:18" x14ac:dyDescent="0.3">
      <c r="A783" t="s">
        <v>15</v>
      </c>
      <c r="B783" t="s">
        <v>21</v>
      </c>
      <c r="C783" t="s">
        <v>21</v>
      </c>
      <c r="D783">
        <v>12546</v>
      </c>
      <c r="E783" t="s">
        <v>531</v>
      </c>
      <c r="F783" t="s">
        <v>17</v>
      </c>
      <c r="G783" t="s">
        <v>18</v>
      </c>
      <c r="H783" t="s">
        <v>525</v>
      </c>
      <c r="I783" t="s">
        <v>19</v>
      </c>
      <c r="J783" t="s">
        <v>166</v>
      </c>
      <c r="K783">
        <v>85</v>
      </c>
      <c r="L783">
        <v>86</v>
      </c>
      <c r="M783">
        <f>INDEX('Express Worldwide Territory'!$C$14:$S$170,MATCH('Rate Load ExpressWW Territory'!L783,'Express Worldwide Territory'!$B$14:$B$170,0),MATCH("Zone "&amp;'Rate Load ExpressWW Territory'!J783,'Express Worldwide Territory'!$C$13:$S$13,0))*1</f>
        <v>302.69</v>
      </c>
      <c r="N783" t="s">
        <v>162</v>
      </c>
      <c r="O783" t="s">
        <v>23</v>
      </c>
      <c r="P783" t="s">
        <v>18</v>
      </c>
      <c r="R783" t="str">
        <f t="shared" si="12"/>
        <v>('DHL','2024-01-01','2024-01-01','12546','Territory','US',NULL,'EXPRESS WW (NON-DOC)','Non-Document','E',85,86,302.69,'Flat LB','Avnet_2024',NULL),</v>
      </c>
    </row>
    <row r="784" spans="1:18" x14ac:dyDescent="0.3">
      <c r="A784" t="s">
        <v>15</v>
      </c>
      <c r="B784" t="s">
        <v>21</v>
      </c>
      <c r="C784" t="s">
        <v>21</v>
      </c>
      <c r="D784">
        <v>12546</v>
      </c>
      <c r="E784" t="s">
        <v>531</v>
      </c>
      <c r="F784" t="s">
        <v>17</v>
      </c>
      <c r="G784" t="s">
        <v>18</v>
      </c>
      <c r="H784" t="s">
        <v>525</v>
      </c>
      <c r="I784" t="s">
        <v>19</v>
      </c>
      <c r="J784" t="s">
        <v>166</v>
      </c>
      <c r="K784">
        <v>86</v>
      </c>
      <c r="L784">
        <v>87</v>
      </c>
      <c r="M784">
        <f>INDEX('Express Worldwide Territory'!$C$14:$S$170,MATCH('Rate Load ExpressWW Territory'!L784,'Express Worldwide Territory'!$B$14:$B$170,0),MATCH("Zone "&amp;'Rate Load ExpressWW Territory'!J784,'Express Worldwide Territory'!$C$13:$S$13,0))*1</f>
        <v>306.20999999999998</v>
      </c>
      <c r="N784" t="s">
        <v>162</v>
      </c>
      <c r="O784" t="s">
        <v>23</v>
      </c>
      <c r="P784" t="s">
        <v>18</v>
      </c>
      <c r="R784" t="str">
        <f t="shared" si="12"/>
        <v>('DHL','2024-01-01','2024-01-01','12546','Territory','US',NULL,'EXPRESS WW (NON-DOC)','Non-Document','E',86,87,306.21,'Flat LB','Avnet_2024',NULL),</v>
      </c>
    </row>
    <row r="785" spans="1:18" x14ac:dyDescent="0.3">
      <c r="A785" t="s">
        <v>15</v>
      </c>
      <c r="B785" t="s">
        <v>21</v>
      </c>
      <c r="C785" t="s">
        <v>21</v>
      </c>
      <c r="D785">
        <v>12546</v>
      </c>
      <c r="E785" t="s">
        <v>531</v>
      </c>
      <c r="F785" t="s">
        <v>17</v>
      </c>
      <c r="G785" t="s">
        <v>18</v>
      </c>
      <c r="H785" t="s">
        <v>525</v>
      </c>
      <c r="I785" t="s">
        <v>19</v>
      </c>
      <c r="J785" t="s">
        <v>166</v>
      </c>
      <c r="K785">
        <v>87</v>
      </c>
      <c r="L785">
        <v>88</v>
      </c>
      <c r="M785">
        <f>INDEX('Express Worldwide Territory'!$C$14:$S$170,MATCH('Rate Load ExpressWW Territory'!L785,'Express Worldwide Territory'!$B$14:$B$170,0),MATCH("Zone "&amp;'Rate Load ExpressWW Territory'!J785,'Express Worldwide Territory'!$C$13:$S$13,0))*1</f>
        <v>309.73</v>
      </c>
      <c r="N785" t="s">
        <v>162</v>
      </c>
      <c r="O785" t="s">
        <v>23</v>
      </c>
      <c r="P785" t="s">
        <v>18</v>
      </c>
      <c r="R785" t="str">
        <f t="shared" si="12"/>
        <v>('DHL','2024-01-01','2024-01-01','12546','Territory','US',NULL,'EXPRESS WW (NON-DOC)','Non-Document','E',87,88,309.73,'Flat LB','Avnet_2024',NULL),</v>
      </c>
    </row>
    <row r="786" spans="1:18" x14ac:dyDescent="0.3">
      <c r="A786" t="s">
        <v>15</v>
      </c>
      <c r="B786" t="s">
        <v>21</v>
      </c>
      <c r="C786" t="s">
        <v>21</v>
      </c>
      <c r="D786">
        <v>12546</v>
      </c>
      <c r="E786" t="s">
        <v>531</v>
      </c>
      <c r="F786" t="s">
        <v>17</v>
      </c>
      <c r="G786" t="s">
        <v>18</v>
      </c>
      <c r="H786" t="s">
        <v>525</v>
      </c>
      <c r="I786" t="s">
        <v>19</v>
      </c>
      <c r="J786" t="s">
        <v>166</v>
      </c>
      <c r="K786">
        <v>88</v>
      </c>
      <c r="L786">
        <v>89</v>
      </c>
      <c r="M786">
        <f>INDEX('Express Worldwide Territory'!$C$14:$S$170,MATCH('Rate Load ExpressWW Territory'!L786,'Express Worldwide Territory'!$B$14:$B$170,0),MATCH("Zone "&amp;'Rate Load ExpressWW Territory'!J786,'Express Worldwide Territory'!$C$13:$S$13,0))*1</f>
        <v>313.25</v>
      </c>
      <c r="N786" t="s">
        <v>162</v>
      </c>
      <c r="O786" t="s">
        <v>23</v>
      </c>
      <c r="P786" t="s">
        <v>18</v>
      </c>
      <c r="R786" t="str">
        <f t="shared" si="12"/>
        <v>('DHL','2024-01-01','2024-01-01','12546','Territory','US',NULL,'EXPRESS WW (NON-DOC)','Non-Document','E',88,89,313.25,'Flat LB','Avnet_2024',NULL),</v>
      </c>
    </row>
    <row r="787" spans="1:18" x14ac:dyDescent="0.3">
      <c r="A787" t="s">
        <v>15</v>
      </c>
      <c r="B787" t="s">
        <v>21</v>
      </c>
      <c r="C787" t="s">
        <v>21</v>
      </c>
      <c r="D787">
        <v>12546</v>
      </c>
      <c r="E787" t="s">
        <v>531</v>
      </c>
      <c r="F787" t="s">
        <v>17</v>
      </c>
      <c r="G787" t="s">
        <v>18</v>
      </c>
      <c r="H787" t="s">
        <v>525</v>
      </c>
      <c r="I787" t="s">
        <v>19</v>
      </c>
      <c r="J787" t="s">
        <v>166</v>
      </c>
      <c r="K787">
        <v>89</v>
      </c>
      <c r="L787">
        <v>90</v>
      </c>
      <c r="M787">
        <f>INDEX('Express Worldwide Territory'!$C$14:$S$170,MATCH('Rate Load ExpressWW Territory'!L787,'Express Worldwide Territory'!$B$14:$B$170,0),MATCH("Zone "&amp;'Rate Load ExpressWW Territory'!J787,'Express Worldwide Territory'!$C$13:$S$13,0))*1</f>
        <v>316.77</v>
      </c>
      <c r="N787" t="s">
        <v>162</v>
      </c>
      <c r="O787" t="s">
        <v>23</v>
      </c>
      <c r="P787" t="s">
        <v>18</v>
      </c>
      <c r="R787" t="str">
        <f t="shared" si="12"/>
        <v>('DHL','2024-01-01','2024-01-01','12546','Territory','US',NULL,'EXPRESS WW (NON-DOC)','Non-Document','E',89,90,316.77,'Flat LB','Avnet_2024',NULL),</v>
      </c>
    </row>
    <row r="788" spans="1:18" x14ac:dyDescent="0.3">
      <c r="A788" t="s">
        <v>15</v>
      </c>
      <c r="B788" t="s">
        <v>21</v>
      </c>
      <c r="C788" t="s">
        <v>21</v>
      </c>
      <c r="D788">
        <v>12546</v>
      </c>
      <c r="E788" t="s">
        <v>531</v>
      </c>
      <c r="F788" t="s">
        <v>17</v>
      </c>
      <c r="G788" t="s">
        <v>18</v>
      </c>
      <c r="H788" t="s">
        <v>525</v>
      </c>
      <c r="I788" t="s">
        <v>19</v>
      </c>
      <c r="J788" t="s">
        <v>166</v>
      </c>
      <c r="K788">
        <v>90</v>
      </c>
      <c r="L788">
        <v>91</v>
      </c>
      <c r="M788">
        <f>INDEX('Express Worldwide Territory'!$C$14:$S$170,MATCH('Rate Load ExpressWW Territory'!L788,'Express Worldwide Territory'!$B$14:$B$170,0),MATCH("Zone "&amp;'Rate Load ExpressWW Territory'!J788,'Express Worldwide Territory'!$C$13:$S$13,0))*1</f>
        <v>320.29000000000002</v>
      </c>
      <c r="N788" t="s">
        <v>162</v>
      </c>
      <c r="O788" t="s">
        <v>23</v>
      </c>
      <c r="P788" t="s">
        <v>18</v>
      </c>
      <c r="R788" t="str">
        <f t="shared" si="12"/>
        <v>('DHL','2024-01-01','2024-01-01','12546','Territory','US',NULL,'EXPRESS WW (NON-DOC)','Non-Document','E',90,91,320.29,'Flat LB','Avnet_2024',NULL),</v>
      </c>
    </row>
    <row r="789" spans="1:18" x14ac:dyDescent="0.3">
      <c r="A789" t="s">
        <v>15</v>
      </c>
      <c r="B789" t="s">
        <v>21</v>
      </c>
      <c r="C789" t="s">
        <v>21</v>
      </c>
      <c r="D789">
        <v>12546</v>
      </c>
      <c r="E789" t="s">
        <v>531</v>
      </c>
      <c r="F789" t="s">
        <v>17</v>
      </c>
      <c r="G789" t="s">
        <v>18</v>
      </c>
      <c r="H789" t="s">
        <v>525</v>
      </c>
      <c r="I789" t="s">
        <v>19</v>
      </c>
      <c r="J789" t="s">
        <v>166</v>
      </c>
      <c r="K789">
        <v>91</v>
      </c>
      <c r="L789">
        <v>92</v>
      </c>
      <c r="M789">
        <f>INDEX('Express Worldwide Territory'!$C$14:$S$170,MATCH('Rate Load ExpressWW Territory'!L789,'Express Worldwide Territory'!$B$14:$B$170,0),MATCH("Zone "&amp;'Rate Load ExpressWW Territory'!J789,'Express Worldwide Territory'!$C$13:$S$13,0))*1</f>
        <v>323.81</v>
      </c>
      <c r="N789" t="s">
        <v>162</v>
      </c>
      <c r="O789" t="s">
        <v>23</v>
      </c>
      <c r="P789" t="s">
        <v>18</v>
      </c>
      <c r="R789" t="str">
        <f t="shared" si="12"/>
        <v>('DHL','2024-01-01','2024-01-01','12546','Territory','US',NULL,'EXPRESS WW (NON-DOC)','Non-Document','E',91,92,323.81,'Flat LB','Avnet_2024',NULL),</v>
      </c>
    </row>
    <row r="790" spans="1:18" x14ac:dyDescent="0.3">
      <c r="A790" t="s">
        <v>15</v>
      </c>
      <c r="B790" t="s">
        <v>21</v>
      </c>
      <c r="C790" t="s">
        <v>21</v>
      </c>
      <c r="D790">
        <v>12546</v>
      </c>
      <c r="E790" t="s">
        <v>531</v>
      </c>
      <c r="F790" t="s">
        <v>17</v>
      </c>
      <c r="G790" t="s">
        <v>18</v>
      </c>
      <c r="H790" t="s">
        <v>525</v>
      </c>
      <c r="I790" t="s">
        <v>19</v>
      </c>
      <c r="J790" t="s">
        <v>166</v>
      </c>
      <c r="K790">
        <v>92</v>
      </c>
      <c r="L790">
        <v>93</v>
      </c>
      <c r="M790">
        <f>INDEX('Express Worldwide Territory'!$C$14:$S$170,MATCH('Rate Load ExpressWW Territory'!L790,'Express Worldwide Territory'!$B$14:$B$170,0),MATCH("Zone "&amp;'Rate Load ExpressWW Territory'!J790,'Express Worldwide Territory'!$C$13:$S$13,0))*1</f>
        <v>327.33</v>
      </c>
      <c r="N790" t="s">
        <v>162</v>
      </c>
      <c r="O790" t="s">
        <v>23</v>
      </c>
      <c r="P790" t="s">
        <v>18</v>
      </c>
      <c r="R790" t="str">
        <f t="shared" si="12"/>
        <v>('DHL','2024-01-01','2024-01-01','12546','Territory','US',NULL,'EXPRESS WW (NON-DOC)','Non-Document','E',92,93,327.33,'Flat LB','Avnet_2024',NULL),</v>
      </c>
    </row>
    <row r="791" spans="1:18" x14ac:dyDescent="0.3">
      <c r="A791" t="s">
        <v>15</v>
      </c>
      <c r="B791" t="s">
        <v>21</v>
      </c>
      <c r="C791" t="s">
        <v>21</v>
      </c>
      <c r="D791">
        <v>12546</v>
      </c>
      <c r="E791" t="s">
        <v>531</v>
      </c>
      <c r="F791" t="s">
        <v>17</v>
      </c>
      <c r="G791" t="s">
        <v>18</v>
      </c>
      <c r="H791" t="s">
        <v>525</v>
      </c>
      <c r="I791" t="s">
        <v>19</v>
      </c>
      <c r="J791" t="s">
        <v>166</v>
      </c>
      <c r="K791">
        <v>93</v>
      </c>
      <c r="L791">
        <v>94</v>
      </c>
      <c r="M791">
        <f>INDEX('Express Worldwide Territory'!$C$14:$S$170,MATCH('Rate Load ExpressWW Territory'!L791,'Express Worldwide Territory'!$B$14:$B$170,0),MATCH("Zone "&amp;'Rate Load ExpressWW Territory'!J791,'Express Worldwide Territory'!$C$13:$S$13,0))*1</f>
        <v>330.85</v>
      </c>
      <c r="N791" t="s">
        <v>162</v>
      </c>
      <c r="O791" t="s">
        <v>23</v>
      </c>
      <c r="P791" t="s">
        <v>18</v>
      </c>
      <c r="R791" t="str">
        <f t="shared" si="12"/>
        <v>('DHL','2024-01-01','2024-01-01','12546','Territory','US',NULL,'EXPRESS WW (NON-DOC)','Non-Document','E',93,94,330.85,'Flat LB','Avnet_2024',NULL),</v>
      </c>
    </row>
    <row r="792" spans="1:18" x14ac:dyDescent="0.3">
      <c r="A792" t="s">
        <v>15</v>
      </c>
      <c r="B792" t="s">
        <v>21</v>
      </c>
      <c r="C792" t="s">
        <v>21</v>
      </c>
      <c r="D792">
        <v>12546</v>
      </c>
      <c r="E792" t="s">
        <v>531</v>
      </c>
      <c r="F792" t="s">
        <v>17</v>
      </c>
      <c r="G792" t="s">
        <v>18</v>
      </c>
      <c r="H792" t="s">
        <v>525</v>
      </c>
      <c r="I792" t="s">
        <v>19</v>
      </c>
      <c r="J792" t="s">
        <v>166</v>
      </c>
      <c r="K792">
        <v>94</v>
      </c>
      <c r="L792">
        <v>95</v>
      </c>
      <c r="M792">
        <f>INDEX('Express Worldwide Territory'!$C$14:$S$170,MATCH('Rate Load ExpressWW Territory'!L792,'Express Worldwide Territory'!$B$14:$B$170,0),MATCH("Zone "&amp;'Rate Load ExpressWW Territory'!J792,'Express Worldwide Territory'!$C$13:$S$13,0))*1</f>
        <v>334.37</v>
      </c>
      <c r="N792" t="s">
        <v>162</v>
      </c>
      <c r="O792" t="s">
        <v>23</v>
      </c>
      <c r="P792" t="s">
        <v>18</v>
      </c>
      <c r="R792" t="str">
        <f t="shared" si="12"/>
        <v>('DHL','2024-01-01','2024-01-01','12546','Territory','US',NULL,'EXPRESS WW (NON-DOC)','Non-Document','E',94,95,334.37,'Flat LB','Avnet_2024',NULL),</v>
      </c>
    </row>
    <row r="793" spans="1:18" x14ac:dyDescent="0.3">
      <c r="A793" t="s">
        <v>15</v>
      </c>
      <c r="B793" t="s">
        <v>21</v>
      </c>
      <c r="C793" t="s">
        <v>21</v>
      </c>
      <c r="D793">
        <v>12546</v>
      </c>
      <c r="E793" t="s">
        <v>531</v>
      </c>
      <c r="F793" t="s">
        <v>17</v>
      </c>
      <c r="G793" t="s">
        <v>18</v>
      </c>
      <c r="H793" t="s">
        <v>525</v>
      </c>
      <c r="I793" t="s">
        <v>19</v>
      </c>
      <c r="J793" t="s">
        <v>166</v>
      </c>
      <c r="K793">
        <v>95</v>
      </c>
      <c r="L793">
        <v>96</v>
      </c>
      <c r="M793">
        <f>INDEX('Express Worldwide Territory'!$C$14:$S$170,MATCH('Rate Load ExpressWW Territory'!L793,'Express Worldwide Territory'!$B$14:$B$170,0),MATCH("Zone "&amp;'Rate Load ExpressWW Territory'!J793,'Express Worldwide Territory'!$C$13:$S$13,0))*1</f>
        <v>337.89</v>
      </c>
      <c r="N793" t="s">
        <v>162</v>
      </c>
      <c r="O793" t="s">
        <v>23</v>
      </c>
      <c r="P793" t="s">
        <v>18</v>
      </c>
      <c r="R793" t="str">
        <f t="shared" si="12"/>
        <v>('DHL','2024-01-01','2024-01-01','12546','Territory','US',NULL,'EXPRESS WW (NON-DOC)','Non-Document','E',95,96,337.89,'Flat LB','Avnet_2024',NULL),</v>
      </c>
    </row>
    <row r="794" spans="1:18" x14ac:dyDescent="0.3">
      <c r="A794" t="s">
        <v>15</v>
      </c>
      <c r="B794" t="s">
        <v>21</v>
      </c>
      <c r="C794" t="s">
        <v>21</v>
      </c>
      <c r="D794">
        <v>12546</v>
      </c>
      <c r="E794" t="s">
        <v>531</v>
      </c>
      <c r="F794" t="s">
        <v>17</v>
      </c>
      <c r="G794" t="s">
        <v>18</v>
      </c>
      <c r="H794" t="s">
        <v>525</v>
      </c>
      <c r="I794" t="s">
        <v>19</v>
      </c>
      <c r="J794" t="s">
        <v>166</v>
      </c>
      <c r="K794">
        <v>96</v>
      </c>
      <c r="L794">
        <v>97</v>
      </c>
      <c r="M794">
        <f>INDEX('Express Worldwide Territory'!$C$14:$S$170,MATCH('Rate Load ExpressWW Territory'!L794,'Express Worldwide Territory'!$B$14:$B$170,0),MATCH("Zone "&amp;'Rate Load ExpressWW Territory'!J794,'Express Worldwide Territory'!$C$13:$S$13,0))*1</f>
        <v>341.41</v>
      </c>
      <c r="N794" t="s">
        <v>162</v>
      </c>
      <c r="O794" t="s">
        <v>23</v>
      </c>
      <c r="P794" t="s">
        <v>18</v>
      </c>
      <c r="R794" t="str">
        <f t="shared" si="12"/>
        <v>('DHL','2024-01-01','2024-01-01','12546','Territory','US',NULL,'EXPRESS WW (NON-DOC)','Non-Document','E',96,97,341.41,'Flat LB','Avnet_2024',NULL),</v>
      </c>
    </row>
    <row r="795" spans="1:18" x14ac:dyDescent="0.3">
      <c r="A795" t="s">
        <v>15</v>
      </c>
      <c r="B795" t="s">
        <v>21</v>
      </c>
      <c r="C795" t="s">
        <v>21</v>
      </c>
      <c r="D795">
        <v>12546</v>
      </c>
      <c r="E795" t="s">
        <v>531</v>
      </c>
      <c r="F795" t="s">
        <v>17</v>
      </c>
      <c r="G795" t="s">
        <v>18</v>
      </c>
      <c r="H795" t="s">
        <v>525</v>
      </c>
      <c r="I795" t="s">
        <v>19</v>
      </c>
      <c r="J795" t="s">
        <v>166</v>
      </c>
      <c r="K795">
        <v>97</v>
      </c>
      <c r="L795">
        <v>98</v>
      </c>
      <c r="M795">
        <f>INDEX('Express Worldwide Territory'!$C$14:$S$170,MATCH('Rate Load ExpressWW Territory'!L795,'Express Worldwide Territory'!$B$14:$B$170,0),MATCH("Zone "&amp;'Rate Load ExpressWW Territory'!J795,'Express Worldwide Territory'!$C$13:$S$13,0))*1</f>
        <v>344.93</v>
      </c>
      <c r="N795" t="s">
        <v>162</v>
      </c>
      <c r="O795" t="s">
        <v>23</v>
      </c>
      <c r="P795" t="s">
        <v>18</v>
      </c>
      <c r="R795" t="str">
        <f t="shared" si="12"/>
        <v>('DHL','2024-01-01','2024-01-01','12546','Territory','US',NULL,'EXPRESS WW (NON-DOC)','Non-Document','E',97,98,344.93,'Flat LB','Avnet_2024',NULL),</v>
      </c>
    </row>
    <row r="796" spans="1:18" x14ac:dyDescent="0.3">
      <c r="A796" t="s">
        <v>15</v>
      </c>
      <c r="B796" t="s">
        <v>21</v>
      </c>
      <c r="C796" t="s">
        <v>21</v>
      </c>
      <c r="D796">
        <v>12546</v>
      </c>
      <c r="E796" t="s">
        <v>531</v>
      </c>
      <c r="F796" t="s">
        <v>17</v>
      </c>
      <c r="G796" t="s">
        <v>18</v>
      </c>
      <c r="H796" t="s">
        <v>525</v>
      </c>
      <c r="I796" t="s">
        <v>19</v>
      </c>
      <c r="J796" t="s">
        <v>166</v>
      </c>
      <c r="K796">
        <v>98</v>
      </c>
      <c r="L796">
        <v>99</v>
      </c>
      <c r="M796">
        <f>INDEX('Express Worldwide Territory'!$C$14:$S$170,MATCH('Rate Load ExpressWW Territory'!L796,'Express Worldwide Territory'!$B$14:$B$170,0),MATCH("Zone "&amp;'Rate Load ExpressWW Territory'!J796,'Express Worldwide Territory'!$C$13:$S$13,0))*1</f>
        <v>348.45</v>
      </c>
      <c r="N796" t="s">
        <v>162</v>
      </c>
      <c r="O796" t="s">
        <v>23</v>
      </c>
      <c r="P796" t="s">
        <v>18</v>
      </c>
      <c r="R796" t="str">
        <f t="shared" si="12"/>
        <v>('DHL','2024-01-01','2024-01-01','12546','Territory','US',NULL,'EXPRESS WW (NON-DOC)','Non-Document','E',98,99,348.45,'Flat LB','Avnet_2024',NULL),</v>
      </c>
    </row>
    <row r="797" spans="1:18" x14ac:dyDescent="0.3">
      <c r="A797" t="s">
        <v>15</v>
      </c>
      <c r="B797" t="s">
        <v>21</v>
      </c>
      <c r="C797" t="s">
        <v>21</v>
      </c>
      <c r="D797">
        <v>12546</v>
      </c>
      <c r="E797" t="s">
        <v>531</v>
      </c>
      <c r="F797" t="s">
        <v>17</v>
      </c>
      <c r="G797" t="s">
        <v>18</v>
      </c>
      <c r="H797" t="s">
        <v>525</v>
      </c>
      <c r="I797" t="s">
        <v>19</v>
      </c>
      <c r="J797" t="s">
        <v>166</v>
      </c>
      <c r="K797">
        <v>99</v>
      </c>
      <c r="L797">
        <v>100</v>
      </c>
      <c r="M797">
        <f>INDEX('Express Worldwide Territory'!$C$14:$S$170,MATCH('Rate Load ExpressWW Territory'!L797,'Express Worldwide Territory'!$B$14:$B$170,0),MATCH("Zone "&amp;'Rate Load ExpressWW Territory'!J797,'Express Worldwide Territory'!$C$13:$S$13,0))*1</f>
        <v>351.97</v>
      </c>
      <c r="N797" t="s">
        <v>162</v>
      </c>
      <c r="O797" t="s">
        <v>23</v>
      </c>
      <c r="P797" t="s">
        <v>18</v>
      </c>
      <c r="R797" t="str">
        <f t="shared" si="12"/>
        <v>('DHL','2024-01-01','2024-01-01','12546','Territory','US',NULL,'EXPRESS WW (NON-DOC)','Non-Document','E',99,100,351.97,'Flat LB','Avnet_2024',NULL),</v>
      </c>
    </row>
    <row r="798" spans="1:18" x14ac:dyDescent="0.3">
      <c r="A798" t="s">
        <v>15</v>
      </c>
      <c r="B798" t="s">
        <v>21</v>
      </c>
      <c r="C798" t="s">
        <v>21</v>
      </c>
      <c r="D798">
        <v>12546</v>
      </c>
      <c r="E798" t="s">
        <v>531</v>
      </c>
      <c r="F798" t="s">
        <v>17</v>
      </c>
      <c r="G798" t="s">
        <v>18</v>
      </c>
      <c r="H798" t="s">
        <v>525</v>
      </c>
      <c r="I798" t="s">
        <v>19</v>
      </c>
      <c r="J798" t="s">
        <v>166</v>
      </c>
      <c r="K798">
        <v>100</v>
      </c>
      <c r="L798">
        <v>101</v>
      </c>
      <c r="M798">
        <f>INDEX('Express Worldwide Territory'!$C$14:$S$170,MATCH('Rate Load ExpressWW Territory'!L798,'Express Worldwide Territory'!$B$14:$B$170,0),MATCH("Zone "&amp;'Rate Load ExpressWW Territory'!J798,'Express Worldwide Territory'!$C$13:$S$13,0))*1</f>
        <v>355.49</v>
      </c>
      <c r="N798" t="s">
        <v>162</v>
      </c>
      <c r="O798" t="s">
        <v>23</v>
      </c>
      <c r="P798" t="s">
        <v>18</v>
      </c>
      <c r="R798" t="str">
        <f t="shared" si="12"/>
        <v>('DHL','2024-01-01','2024-01-01','12546','Territory','US',NULL,'EXPRESS WW (NON-DOC)','Non-Document','E',100,101,355.49,'Flat LB','Avnet_2024',NULL),</v>
      </c>
    </row>
    <row r="799" spans="1:18" x14ac:dyDescent="0.3">
      <c r="A799" t="s">
        <v>15</v>
      </c>
      <c r="B799" t="s">
        <v>21</v>
      </c>
      <c r="C799" t="s">
        <v>21</v>
      </c>
      <c r="D799">
        <v>12546</v>
      </c>
      <c r="E799" t="s">
        <v>531</v>
      </c>
      <c r="F799" t="s">
        <v>17</v>
      </c>
      <c r="G799" t="s">
        <v>18</v>
      </c>
      <c r="H799" t="s">
        <v>525</v>
      </c>
      <c r="I799" t="s">
        <v>19</v>
      </c>
      <c r="J799" t="s">
        <v>166</v>
      </c>
      <c r="K799">
        <v>101</v>
      </c>
      <c r="L799">
        <v>102</v>
      </c>
      <c r="M799">
        <f>INDEX('Express Worldwide Territory'!$C$14:$S$170,MATCH('Rate Load ExpressWW Territory'!L799,'Express Worldwide Territory'!$B$14:$B$170,0),MATCH("Zone "&amp;'Rate Load ExpressWW Territory'!J799,'Express Worldwide Territory'!$C$13:$S$13,0))*1</f>
        <v>359.01</v>
      </c>
      <c r="N799" t="s">
        <v>162</v>
      </c>
      <c r="O799" t="s">
        <v>23</v>
      </c>
      <c r="P799" t="s">
        <v>18</v>
      </c>
      <c r="R799" t="str">
        <f t="shared" si="12"/>
        <v>('DHL','2024-01-01','2024-01-01','12546','Territory','US',NULL,'EXPRESS WW (NON-DOC)','Non-Document','E',101,102,359.01,'Flat LB','Avnet_2024',NULL),</v>
      </c>
    </row>
    <row r="800" spans="1:18" x14ac:dyDescent="0.3">
      <c r="A800" t="s">
        <v>15</v>
      </c>
      <c r="B800" t="s">
        <v>21</v>
      </c>
      <c r="C800" t="s">
        <v>21</v>
      </c>
      <c r="D800">
        <v>12546</v>
      </c>
      <c r="E800" t="s">
        <v>531</v>
      </c>
      <c r="F800" t="s">
        <v>17</v>
      </c>
      <c r="G800" t="s">
        <v>18</v>
      </c>
      <c r="H800" t="s">
        <v>525</v>
      </c>
      <c r="I800" t="s">
        <v>19</v>
      </c>
      <c r="J800" t="s">
        <v>166</v>
      </c>
      <c r="K800">
        <v>102</v>
      </c>
      <c r="L800">
        <v>103</v>
      </c>
      <c r="M800">
        <f>INDEX('Express Worldwide Territory'!$C$14:$S$170,MATCH('Rate Load ExpressWW Territory'!L800,'Express Worldwide Territory'!$B$14:$B$170,0),MATCH("Zone "&amp;'Rate Load ExpressWW Territory'!J800,'Express Worldwide Territory'!$C$13:$S$13,0))*1</f>
        <v>362.53</v>
      </c>
      <c r="N800" t="s">
        <v>162</v>
      </c>
      <c r="O800" t="s">
        <v>23</v>
      </c>
      <c r="P800" t="s">
        <v>18</v>
      </c>
      <c r="R800" t="str">
        <f t="shared" si="12"/>
        <v>('DHL','2024-01-01','2024-01-01','12546','Territory','US',NULL,'EXPRESS WW (NON-DOC)','Non-Document','E',102,103,362.53,'Flat LB','Avnet_2024',NULL),</v>
      </c>
    </row>
    <row r="801" spans="1:18" x14ac:dyDescent="0.3">
      <c r="A801" t="s">
        <v>15</v>
      </c>
      <c r="B801" t="s">
        <v>21</v>
      </c>
      <c r="C801" t="s">
        <v>21</v>
      </c>
      <c r="D801">
        <v>12546</v>
      </c>
      <c r="E801" t="s">
        <v>531</v>
      </c>
      <c r="F801" t="s">
        <v>17</v>
      </c>
      <c r="G801" t="s">
        <v>18</v>
      </c>
      <c r="H801" t="s">
        <v>525</v>
      </c>
      <c r="I801" t="s">
        <v>19</v>
      </c>
      <c r="J801" t="s">
        <v>166</v>
      </c>
      <c r="K801">
        <v>103</v>
      </c>
      <c r="L801">
        <v>104</v>
      </c>
      <c r="M801">
        <f>INDEX('Express Worldwide Territory'!$C$14:$S$170,MATCH('Rate Load ExpressWW Territory'!L801,'Express Worldwide Territory'!$B$14:$B$170,0),MATCH("Zone "&amp;'Rate Load ExpressWW Territory'!J801,'Express Worldwide Territory'!$C$13:$S$13,0))*1</f>
        <v>366.05</v>
      </c>
      <c r="N801" t="s">
        <v>162</v>
      </c>
      <c r="O801" t="s">
        <v>23</v>
      </c>
      <c r="P801" t="s">
        <v>18</v>
      </c>
      <c r="R801" t="str">
        <f t="shared" si="12"/>
        <v>('DHL','2024-01-01','2024-01-01','12546','Territory','US',NULL,'EXPRESS WW (NON-DOC)','Non-Document','E',103,104,366.05,'Flat LB','Avnet_2024',NULL),</v>
      </c>
    </row>
    <row r="802" spans="1:18" x14ac:dyDescent="0.3">
      <c r="A802" t="s">
        <v>15</v>
      </c>
      <c r="B802" t="s">
        <v>21</v>
      </c>
      <c r="C802" t="s">
        <v>21</v>
      </c>
      <c r="D802">
        <v>12546</v>
      </c>
      <c r="E802" t="s">
        <v>531</v>
      </c>
      <c r="F802" t="s">
        <v>17</v>
      </c>
      <c r="G802" t="s">
        <v>18</v>
      </c>
      <c r="H802" t="s">
        <v>525</v>
      </c>
      <c r="I802" t="s">
        <v>19</v>
      </c>
      <c r="J802" t="s">
        <v>166</v>
      </c>
      <c r="K802">
        <v>104</v>
      </c>
      <c r="L802">
        <v>105</v>
      </c>
      <c r="M802">
        <f>INDEX('Express Worldwide Territory'!$C$14:$S$170,MATCH('Rate Load ExpressWW Territory'!L802,'Express Worldwide Territory'!$B$14:$B$170,0),MATCH("Zone "&amp;'Rate Load ExpressWW Territory'!J802,'Express Worldwide Territory'!$C$13:$S$13,0))*1</f>
        <v>369.57</v>
      </c>
      <c r="N802" t="s">
        <v>162</v>
      </c>
      <c r="O802" t="s">
        <v>23</v>
      </c>
      <c r="P802" t="s">
        <v>18</v>
      </c>
      <c r="R802" t="str">
        <f t="shared" si="12"/>
        <v>('DHL','2024-01-01','2024-01-01','12546','Territory','US',NULL,'EXPRESS WW (NON-DOC)','Non-Document','E',104,105,369.57,'Flat LB','Avnet_2024',NULL),</v>
      </c>
    </row>
    <row r="803" spans="1:18" x14ac:dyDescent="0.3">
      <c r="A803" t="s">
        <v>15</v>
      </c>
      <c r="B803" t="s">
        <v>21</v>
      </c>
      <c r="C803" t="s">
        <v>21</v>
      </c>
      <c r="D803">
        <v>12546</v>
      </c>
      <c r="E803" t="s">
        <v>531</v>
      </c>
      <c r="F803" t="s">
        <v>17</v>
      </c>
      <c r="G803" t="s">
        <v>18</v>
      </c>
      <c r="H803" t="s">
        <v>525</v>
      </c>
      <c r="I803" t="s">
        <v>19</v>
      </c>
      <c r="J803" t="s">
        <v>166</v>
      </c>
      <c r="K803">
        <v>105</v>
      </c>
      <c r="L803">
        <v>106</v>
      </c>
      <c r="M803">
        <f>INDEX('Express Worldwide Territory'!$C$14:$S$170,MATCH('Rate Load ExpressWW Territory'!L803,'Express Worldwide Territory'!$B$14:$B$170,0),MATCH("Zone "&amp;'Rate Load ExpressWW Territory'!J803,'Express Worldwide Territory'!$C$13:$S$13,0))*1</f>
        <v>373.09</v>
      </c>
      <c r="N803" t="s">
        <v>162</v>
      </c>
      <c r="O803" t="s">
        <v>23</v>
      </c>
      <c r="P803" t="s">
        <v>18</v>
      </c>
      <c r="R803" t="str">
        <f t="shared" si="12"/>
        <v>('DHL','2024-01-01','2024-01-01','12546','Territory','US',NULL,'EXPRESS WW (NON-DOC)','Non-Document','E',105,106,373.09,'Flat LB','Avnet_2024',NULL),</v>
      </c>
    </row>
    <row r="804" spans="1:18" x14ac:dyDescent="0.3">
      <c r="A804" t="s">
        <v>15</v>
      </c>
      <c r="B804" t="s">
        <v>21</v>
      </c>
      <c r="C804" t="s">
        <v>21</v>
      </c>
      <c r="D804">
        <v>12546</v>
      </c>
      <c r="E804" t="s">
        <v>531</v>
      </c>
      <c r="F804" t="s">
        <v>17</v>
      </c>
      <c r="G804" t="s">
        <v>18</v>
      </c>
      <c r="H804" t="s">
        <v>525</v>
      </c>
      <c r="I804" t="s">
        <v>19</v>
      </c>
      <c r="J804" t="s">
        <v>166</v>
      </c>
      <c r="K804">
        <v>106</v>
      </c>
      <c r="L804">
        <v>107</v>
      </c>
      <c r="M804">
        <f>INDEX('Express Worldwide Territory'!$C$14:$S$170,MATCH('Rate Load ExpressWW Territory'!L804,'Express Worldwide Territory'!$B$14:$B$170,0),MATCH("Zone "&amp;'Rate Load ExpressWW Territory'!J804,'Express Worldwide Territory'!$C$13:$S$13,0))*1</f>
        <v>376.61</v>
      </c>
      <c r="N804" t="s">
        <v>162</v>
      </c>
      <c r="O804" t="s">
        <v>23</v>
      </c>
      <c r="P804" t="s">
        <v>18</v>
      </c>
      <c r="R804" t="str">
        <f t="shared" si="12"/>
        <v>('DHL','2024-01-01','2024-01-01','12546','Territory','US',NULL,'EXPRESS WW (NON-DOC)','Non-Document','E',106,107,376.61,'Flat LB','Avnet_2024',NULL),</v>
      </c>
    </row>
    <row r="805" spans="1:18" x14ac:dyDescent="0.3">
      <c r="A805" t="s">
        <v>15</v>
      </c>
      <c r="B805" t="s">
        <v>21</v>
      </c>
      <c r="C805" t="s">
        <v>21</v>
      </c>
      <c r="D805">
        <v>12546</v>
      </c>
      <c r="E805" t="s">
        <v>531</v>
      </c>
      <c r="F805" t="s">
        <v>17</v>
      </c>
      <c r="G805" t="s">
        <v>18</v>
      </c>
      <c r="H805" t="s">
        <v>525</v>
      </c>
      <c r="I805" t="s">
        <v>19</v>
      </c>
      <c r="J805" t="s">
        <v>166</v>
      </c>
      <c r="K805">
        <v>107</v>
      </c>
      <c r="L805">
        <v>108</v>
      </c>
      <c r="M805">
        <f>INDEX('Express Worldwide Territory'!$C$14:$S$170,MATCH('Rate Load ExpressWW Territory'!L805,'Express Worldwide Territory'!$B$14:$B$170,0),MATCH("Zone "&amp;'Rate Load ExpressWW Territory'!J805,'Express Worldwide Territory'!$C$13:$S$13,0))*1</f>
        <v>380.13</v>
      </c>
      <c r="N805" t="s">
        <v>162</v>
      </c>
      <c r="O805" t="s">
        <v>23</v>
      </c>
      <c r="P805" t="s">
        <v>18</v>
      </c>
      <c r="R805" t="str">
        <f t="shared" si="12"/>
        <v>('DHL','2024-01-01','2024-01-01','12546','Territory','US',NULL,'EXPRESS WW (NON-DOC)','Non-Document','E',107,108,380.13,'Flat LB','Avnet_2024',NULL),</v>
      </c>
    </row>
    <row r="806" spans="1:18" x14ac:dyDescent="0.3">
      <c r="A806" t="s">
        <v>15</v>
      </c>
      <c r="B806" t="s">
        <v>21</v>
      </c>
      <c r="C806" t="s">
        <v>21</v>
      </c>
      <c r="D806">
        <v>12546</v>
      </c>
      <c r="E806" t="s">
        <v>531</v>
      </c>
      <c r="F806" t="s">
        <v>17</v>
      </c>
      <c r="G806" t="s">
        <v>18</v>
      </c>
      <c r="H806" t="s">
        <v>525</v>
      </c>
      <c r="I806" t="s">
        <v>19</v>
      </c>
      <c r="J806" t="s">
        <v>166</v>
      </c>
      <c r="K806">
        <v>108</v>
      </c>
      <c r="L806">
        <v>109</v>
      </c>
      <c r="M806">
        <f>INDEX('Express Worldwide Territory'!$C$14:$S$170,MATCH('Rate Load ExpressWW Territory'!L806,'Express Worldwide Territory'!$B$14:$B$170,0),MATCH("Zone "&amp;'Rate Load ExpressWW Territory'!J806,'Express Worldwide Territory'!$C$13:$S$13,0))*1</f>
        <v>383.65</v>
      </c>
      <c r="N806" t="s">
        <v>162</v>
      </c>
      <c r="O806" t="s">
        <v>23</v>
      </c>
      <c r="P806" t="s">
        <v>18</v>
      </c>
      <c r="R806" t="str">
        <f t="shared" si="12"/>
        <v>('DHL','2024-01-01','2024-01-01','12546','Territory','US',NULL,'EXPRESS WW (NON-DOC)','Non-Document','E',108,109,383.65,'Flat LB','Avnet_2024',NULL),</v>
      </c>
    </row>
    <row r="807" spans="1:18" x14ac:dyDescent="0.3">
      <c r="A807" t="s">
        <v>15</v>
      </c>
      <c r="B807" t="s">
        <v>21</v>
      </c>
      <c r="C807" t="s">
        <v>21</v>
      </c>
      <c r="D807">
        <v>12546</v>
      </c>
      <c r="E807" t="s">
        <v>531</v>
      </c>
      <c r="F807" t="s">
        <v>17</v>
      </c>
      <c r="G807" t="s">
        <v>18</v>
      </c>
      <c r="H807" t="s">
        <v>525</v>
      </c>
      <c r="I807" t="s">
        <v>19</v>
      </c>
      <c r="J807" t="s">
        <v>166</v>
      </c>
      <c r="K807">
        <v>109</v>
      </c>
      <c r="L807">
        <v>110</v>
      </c>
      <c r="M807">
        <f>INDEX('Express Worldwide Territory'!$C$14:$S$170,MATCH('Rate Load ExpressWW Territory'!L807,'Express Worldwide Territory'!$B$14:$B$170,0),MATCH("Zone "&amp;'Rate Load ExpressWW Territory'!J807,'Express Worldwide Territory'!$C$13:$S$13,0))*1</f>
        <v>387.17</v>
      </c>
      <c r="N807" t="s">
        <v>162</v>
      </c>
      <c r="O807" t="s">
        <v>23</v>
      </c>
      <c r="P807" t="s">
        <v>18</v>
      </c>
      <c r="R807" t="str">
        <f t="shared" si="12"/>
        <v>('DHL','2024-01-01','2024-01-01','12546','Territory','US',NULL,'EXPRESS WW (NON-DOC)','Non-Document','E',109,110,387.17,'Flat LB','Avnet_2024',NULL),</v>
      </c>
    </row>
    <row r="808" spans="1:18" x14ac:dyDescent="0.3">
      <c r="A808" t="s">
        <v>15</v>
      </c>
      <c r="B808" t="s">
        <v>21</v>
      </c>
      <c r="C808" t="s">
        <v>21</v>
      </c>
      <c r="D808">
        <v>12546</v>
      </c>
      <c r="E808" t="s">
        <v>531</v>
      </c>
      <c r="F808" t="s">
        <v>17</v>
      </c>
      <c r="G808" t="s">
        <v>18</v>
      </c>
      <c r="H808" t="s">
        <v>525</v>
      </c>
      <c r="I808" t="s">
        <v>19</v>
      </c>
      <c r="J808" t="s">
        <v>166</v>
      </c>
      <c r="K808">
        <v>110</v>
      </c>
      <c r="L808">
        <v>111</v>
      </c>
      <c r="M808">
        <f>INDEX('Express Worldwide Territory'!$C$14:$S$170,MATCH('Rate Load ExpressWW Territory'!L808,'Express Worldwide Territory'!$B$14:$B$170,0),MATCH("Zone "&amp;'Rate Load ExpressWW Territory'!J808,'Express Worldwide Territory'!$C$13:$S$13,0))*1</f>
        <v>390.69</v>
      </c>
      <c r="N808" t="s">
        <v>162</v>
      </c>
      <c r="O808" t="s">
        <v>23</v>
      </c>
      <c r="P808" t="s">
        <v>18</v>
      </c>
      <c r="R808" t="str">
        <f t="shared" si="12"/>
        <v>('DHL','2024-01-01','2024-01-01','12546','Territory','US',NULL,'EXPRESS WW (NON-DOC)','Non-Document','E',110,111,390.69,'Flat LB','Avnet_2024',NULL),</v>
      </c>
    </row>
    <row r="809" spans="1:18" x14ac:dyDescent="0.3">
      <c r="A809" t="s">
        <v>15</v>
      </c>
      <c r="B809" t="s">
        <v>21</v>
      </c>
      <c r="C809" t="s">
        <v>21</v>
      </c>
      <c r="D809">
        <v>12546</v>
      </c>
      <c r="E809" t="s">
        <v>531</v>
      </c>
      <c r="F809" t="s">
        <v>17</v>
      </c>
      <c r="G809" t="s">
        <v>18</v>
      </c>
      <c r="H809" t="s">
        <v>525</v>
      </c>
      <c r="I809" t="s">
        <v>19</v>
      </c>
      <c r="J809" t="s">
        <v>166</v>
      </c>
      <c r="K809">
        <v>111</v>
      </c>
      <c r="L809">
        <v>112</v>
      </c>
      <c r="M809">
        <f>INDEX('Express Worldwide Territory'!$C$14:$S$170,MATCH('Rate Load ExpressWW Territory'!L809,'Express Worldwide Territory'!$B$14:$B$170,0),MATCH("Zone "&amp;'Rate Load ExpressWW Territory'!J809,'Express Worldwide Territory'!$C$13:$S$13,0))*1</f>
        <v>394.21</v>
      </c>
      <c r="N809" t="s">
        <v>162</v>
      </c>
      <c r="O809" t="s">
        <v>23</v>
      </c>
      <c r="P809" t="s">
        <v>18</v>
      </c>
      <c r="R809" t="str">
        <f t="shared" si="12"/>
        <v>('DHL','2024-01-01','2024-01-01','12546','Territory','US',NULL,'EXPRESS WW (NON-DOC)','Non-Document','E',111,112,394.21,'Flat LB','Avnet_2024',NULL),</v>
      </c>
    </row>
    <row r="810" spans="1:18" x14ac:dyDescent="0.3">
      <c r="A810" t="s">
        <v>15</v>
      </c>
      <c r="B810" t="s">
        <v>21</v>
      </c>
      <c r="C810" t="s">
        <v>21</v>
      </c>
      <c r="D810">
        <v>12546</v>
      </c>
      <c r="E810" t="s">
        <v>531</v>
      </c>
      <c r="F810" t="s">
        <v>17</v>
      </c>
      <c r="G810" t="s">
        <v>18</v>
      </c>
      <c r="H810" t="s">
        <v>525</v>
      </c>
      <c r="I810" t="s">
        <v>19</v>
      </c>
      <c r="J810" t="s">
        <v>166</v>
      </c>
      <c r="K810">
        <v>112</v>
      </c>
      <c r="L810">
        <v>113</v>
      </c>
      <c r="M810">
        <f>INDEX('Express Worldwide Territory'!$C$14:$S$170,MATCH('Rate Load ExpressWW Territory'!L810,'Express Worldwide Territory'!$B$14:$B$170,0),MATCH("Zone "&amp;'Rate Load ExpressWW Territory'!J810,'Express Worldwide Territory'!$C$13:$S$13,0))*1</f>
        <v>397.73</v>
      </c>
      <c r="N810" t="s">
        <v>162</v>
      </c>
      <c r="O810" t="s">
        <v>23</v>
      </c>
      <c r="P810" t="s">
        <v>18</v>
      </c>
      <c r="R810" t="str">
        <f t="shared" si="12"/>
        <v>('DHL','2024-01-01','2024-01-01','12546','Territory','US',NULL,'EXPRESS WW (NON-DOC)','Non-Document','E',112,113,397.73,'Flat LB','Avnet_2024',NULL),</v>
      </c>
    </row>
    <row r="811" spans="1:18" x14ac:dyDescent="0.3">
      <c r="A811" t="s">
        <v>15</v>
      </c>
      <c r="B811" t="s">
        <v>21</v>
      </c>
      <c r="C811" t="s">
        <v>21</v>
      </c>
      <c r="D811">
        <v>12546</v>
      </c>
      <c r="E811" t="s">
        <v>531</v>
      </c>
      <c r="F811" t="s">
        <v>17</v>
      </c>
      <c r="G811" t="s">
        <v>18</v>
      </c>
      <c r="H811" t="s">
        <v>525</v>
      </c>
      <c r="I811" t="s">
        <v>19</v>
      </c>
      <c r="J811" t="s">
        <v>166</v>
      </c>
      <c r="K811">
        <v>113</v>
      </c>
      <c r="L811">
        <v>114</v>
      </c>
      <c r="M811">
        <f>INDEX('Express Worldwide Territory'!$C$14:$S$170,MATCH('Rate Load ExpressWW Territory'!L811,'Express Worldwide Territory'!$B$14:$B$170,0),MATCH("Zone "&amp;'Rate Load ExpressWW Territory'!J811,'Express Worldwide Territory'!$C$13:$S$13,0))*1</f>
        <v>401.25</v>
      </c>
      <c r="N811" t="s">
        <v>162</v>
      </c>
      <c r="O811" t="s">
        <v>23</v>
      </c>
      <c r="P811" t="s">
        <v>18</v>
      </c>
      <c r="R811" t="str">
        <f t="shared" si="12"/>
        <v>('DHL','2024-01-01','2024-01-01','12546','Territory','US',NULL,'EXPRESS WW (NON-DOC)','Non-Document','E',113,114,401.25,'Flat LB','Avnet_2024',NULL),</v>
      </c>
    </row>
    <row r="812" spans="1:18" x14ac:dyDescent="0.3">
      <c r="A812" t="s">
        <v>15</v>
      </c>
      <c r="B812" t="s">
        <v>21</v>
      </c>
      <c r="C812" t="s">
        <v>21</v>
      </c>
      <c r="D812">
        <v>12546</v>
      </c>
      <c r="E812" t="s">
        <v>531</v>
      </c>
      <c r="F812" t="s">
        <v>17</v>
      </c>
      <c r="G812" t="s">
        <v>18</v>
      </c>
      <c r="H812" t="s">
        <v>525</v>
      </c>
      <c r="I812" t="s">
        <v>19</v>
      </c>
      <c r="J812" t="s">
        <v>166</v>
      </c>
      <c r="K812">
        <v>114</v>
      </c>
      <c r="L812">
        <v>115</v>
      </c>
      <c r="M812">
        <f>INDEX('Express Worldwide Territory'!$C$14:$S$170,MATCH('Rate Load ExpressWW Territory'!L812,'Express Worldwide Territory'!$B$14:$B$170,0),MATCH("Zone "&amp;'Rate Load ExpressWW Territory'!J812,'Express Worldwide Territory'!$C$13:$S$13,0))*1</f>
        <v>404.77</v>
      </c>
      <c r="N812" t="s">
        <v>162</v>
      </c>
      <c r="O812" t="s">
        <v>23</v>
      </c>
      <c r="P812" t="s">
        <v>18</v>
      </c>
      <c r="R812" t="str">
        <f t="shared" si="12"/>
        <v>('DHL','2024-01-01','2024-01-01','12546','Territory','US',NULL,'EXPRESS WW (NON-DOC)','Non-Document','E',114,115,404.77,'Flat LB','Avnet_2024',NULL),</v>
      </c>
    </row>
    <row r="813" spans="1:18" x14ac:dyDescent="0.3">
      <c r="A813" t="s">
        <v>15</v>
      </c>
      <c r="B813" t="s">
        <v>21</v>
      </c>
      <c r="C813" t="s">
        <v>21</v>
      </c>
      <c r="D813">
        <v>12546</v>
      </c>
      <c r="E813" t="s">
        <v>531</v>
      </c>
      <c r="F813" t="s">
        <v>17</v>
      </c>
      <c r="G813" t="s">
        <v>18</v>
      </c>
      <c r="H813" t="s">
        <v>525</v>
      </c>
      <c r="I813" t="s">
        <v>19</v>
      </c>
      <c r="J813" t="s">
        <v>166</v>
      </c>
      <c r="K813">
        <v>115</v>
      </c>
      <c r="L813">
        <v>116</v>
      </c>
      <c r="M813">
        <f>INDEX('Express Worldwide Territory'!$C$14:$S$170,MATCH('Rate Load ExpressWW Territory'!L813,'Express Worldwide Territory'!$B$14:$B$170,0),MATCH("Zone "&amp;'Rate Load ExpressWW Territory'!J813,'Express Worldwide Territory'!$C$13:$S$13,0))*1</f>
        <v>408.29</v>
      </c>
      <c r="N813" t="s">
        <v>162</v>
      </c>
      <c r="O813" t="s">
        <v>23</v>
      </c>
      <c r="P813" t="s">
        <v>18</v>
      </c>
      <c r="R813" t="str">
        <f t="shared" si="12"/>
        <v>('DHL','2024-01-01','2024-01-01','12546','Territory','US',NULL,'EXPRESS WW (NON-DOC)','Non-Document','E',115,116,408.29,'Flat LB','Avnet_2024',NULL),</v>
      </c>
    </row>
    <row r="814" spans="1:18" x14ac:dyDescent="0.3">
      <c r="A814" t="s">
        <v>15</v>
      </c>
      <c r="B814" t="s">
        <v>21</v>
      </c>
      <c r="C814" t="s">
        <v>21</v>
      </c>
      <c r="D814">
        <v>12546</v>
      </c>
      <c r="E814" t="s">
        <v>531</v>
      </c>
      <c r="F814" t="s">
        <v>17</v>
      </c>
      <c r="G814" t="s">
        <v>18</v>
      </c>
      <c r="H814" t="s">
        <v>525</v>
      </c>
      <c r="I814" t="s">
        <v>19</v>
      </c>
      <c r="J814" t="s">
        <v>166</v>
      </c>
      <c r="K814">
        <v>116</v>
      </c>
      <c r="L814">
        <v>117</v>
      </c>
      <c r="M814">
        <f>INDEX('Express Worldwide Territory'!$C$14:$S$170,MATCH('Rate Load ExpressWW Territory'!L814,'Express Worldwide Territory'!$B$14:$B$170,0),MATCH("Zone "&amp;'Rate Load ExpressWW Territory'!J814,'Express Worldwide Territory'!$C$13:$S$13,0))*1</f>
        <v>411.81</v>
      </c>
      <c r="N814" t="s">
        <v>162</v>
      </c>
      <c r="O814" t="s">
        <v>23</v>
      </c>
      <c r="P814" t="s">
        <v>18</v>
      </c>
      <c r="R814" t="str">
        <f t="shared" si="12"/>
        <v>('DHL','2024-01-01','2024-01-01','12546','Territory','US',NULL,'EXPRESS WW (NON-DOC)','Non-Document','E',116,117,411.81,'Flat LB','Avnet_2024',NULL),</v>
      </c>
    </row>
    <row r="815" spans="1:18" x14ac:dyDescent="0.3">
      <c r="A815" t="s">
        <v>15</v>
      </c>
      <c r="B815" t="s">
        <v>21</v>
      </c>
      <c r="C815" t="s">
        <v>21</v>
      </c>
      <c r="D815">
        <v>12546</v>
      </c>
      <c r="E815" t="s">
        <v>531</v>
      </c>
      <c r="F815" t="s">
        <v>17</v>
      </c>
      <c r="G815" t="s">
        <v>18</v>
      </c>
      <c r="H815" t="s">
        <v>525</v>
      </c>
      <c r="I815" t="s">
        <v>19</v>
      </c>
      <c r="J815" t="s">
        <v>166</v>
      </c>
      <c r="K815">
        <v>117</v>
      </c>
      <c r="L815">
        <v>118</v>
      </c>
      <c r="M815">
        <f>INDEX('Express Worldwide Territory'!$C$14:$S$170,MATCH('Rate Load ExpressWW Territory'!L815,'Express Worldwide Territory'!$B$14:$B$170,0),MATCH("Zone "&amp;'Rate Load ExpressWW Territory'!J815,'Express Worldwide Territory'!$C$13:$S$13,0))*1</f>
        <v>415.33</v>
      </c>
      <c r="N815" t="s">
        <v>162</v>
      </c>
      <c r="O815" t="s">
        <v>23</v>
      </c>
      <c r="P815" t="s">
        <v>18</v>
      </c>
      <c r="R815" t="str">
        <f t="shared" si="12"/>
        <v>('DHL','2024-01-01','2024-01-01','12546','Territory','US',NULL,'EXPRESS WW (NON-DOC)','Non-Document','E',117,118,415.33,'Flat LB','Avnet_2024',NULL),</v>
      </c>
    </row>
    <row r="816" spans="1:18" x14ac:dyDescent="0.3">
      <c r="A816" t="s">
        <v>15</v>
      </c>
      <c r="B816" t="s">
        <v>21</v>
      </c>
      <c r="C816" t="s">
        <v>21</v>
      </c>
      <c r="D816">
        <v>12546</v>
      </c>
      <c r="E816" t="s">
        <v>531</v>
      </c>
      <c r="F816" t="s">
        <v>17</v>
      </c>
      <c r="G816" t="s">
        <v>18</v>
      </c>
      <c r="H816" t="s">
        <v>525</v>
      </c>
      <c r="I816" t="s">
        <v>19</v>
      </c>
      <c r="J816" t="s">
        <v>166</v>
      </c>
      <c r="K816">
        <v>118</v>
      </c>
      <c r="L816">
        <v>119</v>
      </c>
      <c r="M816">
        <f>INDEX('Express Worldwide Territory'!$C$14:$S$170,MATCH('Rate Load ExpressWW Territory'!L816,'Express Worldwide Territory'!$B$14:$B$170,0),MATCH("Zone "&amp;'Rate Load ExpressWW Territory'!J816,'Express Worldwide Territory'!$C$13:$S$13,0))*1</f>
        <v>418.85</v>
      </c>
      <c r="N816" t="s">
        <v>162</v>
      </c>
      <c r="O816" t="s">
        <v>23</v>
      </c>
      <c r="P816" t="s">
        <v>18</v>
      </c>
      <c r="R816" t="str">
        <f t="shared" si="12"/>
        <v>('DHL','2024-01-01','2024-01-01','12546','Territory','US',NULL,'EXPRESS WW (NON-DOC)','Non-Document','E',118,119,418.85,'Flat LB','Avnet_2024',NULL),</v>
      </c>
    </row>
    <row r="817" spans="1:18" x14ac:dyDescent="0.3">
      <c r="A817" t="s">
        <v>15</v>
      </c>
      <c r="B817" t="s">
        <v>21</v>
      </c>
      <c r="C817" t="s">
        <v>21</v>
      </c>
      <c r="D817">
        <v>12546</v>
      </c>
      <c r="E817" t="s">
        <v>531</v>
      </c>
      <c r="F817" t="s">
        <v>17</v>
      </c>
      <c r="G817" t="s">
        <v>18</v>
      </c>
      <c r="H817" t="s">
        <v>525</v>
      </c>
      <c r="I817" t="s">
        <v>19</v>
      </c>
      <c r="J817" t="s">
        <v>166</v>
      </c>
      <c r="K817">
        <v>119</v>
      </c>
      <c r="L817">
        <v>120</v>
      </c>
      <c r="M817">
        <f>INDEX('Express Worldwide Territory'!$C$14:$S$170,MATCH('Rate Load ExpressWW Territory'!L817,'Express Worldwide Territory'!$B$14:$B$170,0),MATCH("Zone "&amp;'Rate Load ExpressWW Territory'!J817,'Express Worldwide Territory'!$C$13:$S$13,0))*1</f>
        <v>422.37</v>
      </c>
      <c r="N817" t="s">
        <v>162</v>
      </c>
      <c r="O817" t="s">
        <v>23</v>
      </c>
      <c r="P817" t="s">
        <v>18</v>
      </c>
      <c r="R817" t="str">
        <f t="shared" si="12"/>
        <v>('DHL','2024-01-01','2024-01-01','12546','Territory','US',NULL,'EXPRESS WW (NON-DOC)','Non-Document','E',119,120,422.37,'Flat LB','Avnet_2024',NULL),</v>
      </c>
    </row>
    <row r="818" spans="1:18" x14ac:dyDescent="0.3">
      <c r="A818" t="s">
        <v>15</v>
      </c>
      <c r="B818" t="s">
        <v>21</v>
      </c>
      <c r="C818" t="s">
        <v>21</v>
      </c>
      <c r="D818">
        <v>12546</v>
      </c>
      <c r="E818" t="s">
        <v>531</v>
      </c>
      <c r="F818" t="s">
        <v>17</v>
      </c>
      <c r="G818" t="s">
        <v>18</v>
      </c>
      <c r="H818" t="s">
        <v>525</v>
      </c>
      <c r="I818" t="s">
        <v>19</v>
      </c>
      <c r="J818" t="s">
        <v>166</v>
      </c>
      <c r="K818">
        <v>120</v>
      </c>
      <c r="L818">
        <v>121</v>
      </c>
      <c r="M818">
        <f>INDEX('Express Worldwide Territory'!$C$14:$S$170,MATCH('Rate Load ExpressWW Territory'!L818,'Express Worldwide Territory'!$B$14:$B$170,0),MATCH("Zone "&amp;'Rate Load ExpressWW Territory'!J818,'Express Worldwide Territory'!$C$13:$S$13,0))*1</f>
        <v>425.89</v>
      </c>
      <c r="N818" t="s">
        <v>162</v>
      </c>
      <c r="O818" t="s">
        <v>23</v>
      </c>
      <c r="P818" t="s">
        <v>18</v>
      </c>
      <c r="R818" t="str">
        <f t="shared" si="12"/>
        <v>('DHL','2024-01-01','2024-01-01','12546','Territory','US',NULL,'EXPRESS WW (NON-DOC)','Non-Document','E',120,121,425.89,'Flat LB','Avnet_2024',NULL),</v>
      </c>
    </row>
    <row r="819" spans="1:18" x14ac:dyDescent="0.3">
      <c r="A819" t="s">
        <v>15</v>
      </c>
      <c r="B819" t="s">
        <v>21</v>
      </c>
      <c r="C819" t="s">
        <v>21</v>
      </c>
      <c r="D819">
        <v>12546</v>
      </c>
      <c r="E819" t="s">
        <v>531</v>
      </c>
      <c r="F819" t="s">
        <v>17</v>
      </c>
      <c r="G819" t="s">
        <v>18</v>
      </c>
      <c r="H819" t="s">
        <v>525</v>
      </c>
      <c r="I819" t="s">
        <v>19</v>
      </c>
      <c r="J819" t="s">
        <v>166</v>
      </c>
      <c r="K819">
        <v>121</v>
      </c>
      <c r="L819">
        <v>122</v>
      </c>
      <c r="M819">
        <f>INDEX('Express Worldwide Territory'!$C$14:$S$170,MATCH('Rate Load ExpressWW Territory'!L819,'Express Worldwide Territory'!$B$14:$B$170,0),MATCH("Zone "&amp;'Rate Load ExpressWW Territory'!J819,'Express Worldwide Territory'!$C$13:$S$13,0))*1</f>
        <v>429.41</v>
      </c>
      <c r="N819" t="s">
        <v>162</v>
      </c>
      <c r="O819" t="s">
        <v>23</v>
      </c>
      <c r="P819" t="s">
        <v>18</v>
      </c>
      <c r="R819" t="str">
        <f t="shared" si="12"/>
        <v>('DHL','2024-01-01','2024-01-01','12546','Territory','US',NULL,'EXPRESS WW (NON-DOC)','Non-Document','E',121,122,429.41,'Flat LB','Avnet_2024',NULL),</v>
      </c>
    </row>
    <row r="820" spans="1:18" x14ac:dyDescent="0.3">
      <c r="A820" t="s">
        <v>15</v>
      </c>
      <c r="B820" t="s">
        <v>21</v>
      </c>
      <c r="C820" t="s">
        <v>21</v>
      </c>
      <c r="D820">
        <v>12546</v>
      </c>
      <c r="E820" t="s">
        <v>531</v>
      </c>
      <c r="F820" t="s">
        <v>17</v>
      </c>
      <c r="G820" t="s">
        <v>18</v>
      </c>
      <c r="H820" t="s">
        <v>525</v>
      </c>
      <c r="I820" t="s">
        <v>19</v>
      </c>
      <c r="J820" t="s">
        <v>166</v>
      </c>
      <c r="K820">
        <v>122</v>
      </c>
      <c r="L820">
        <v>123</v>
      </c>
      <c r="M820">
        <f>INDEX('Express Worldwide Territory'!$C$14:$S$170,MATCH('Rate Load ExpressWW Territory'!L820,'Express Worldwide Territory'!$B$14:$B$170,0),MATCH("Zone "&amp;'Rate Load ExpressWW Territory'!J820,'Express Worldwide Territory'!$C$13:$S$13,0))*1</f>
        <v>432.93</v>
      </c>
      <c r="N820" t="s">
        <v>162</v>
      </c>
      <c r="O820" t="s">
        <v>23</v>
      </c>
      <c r="P820" t="s">
        <v>18</v>
      </c>
      <c r="R820" t="str">
        <f t="shared" si="12"/>
        <v>('DHL','2024-01-01','2024-01-01','12546','Territory','US',NULL,'EXPRESS WW (NON-DOC)','Non-Document','E',122,123,432.93,'Flat LB','Avnet_2024',NULL),</v>
      </c>
    </row>
    <row r="821" spans="1:18" x14ac:dyDescent="0.3">
      <c r="A821" t="s">
        <v>15</v>
      </c>
      <c r="B821" t="s">
        <v>21</v>
      </c>
      <c r="C821" t="s">
        <v>21</v>
      </c>
      <c r="D821">
        <v>12546</v>
      </c>
      <c r="E821" t="s">
        <v>531</v>
      </c>
      <c r="F821" t="s">
        <v>17</v>
      </c>
      <c r="G821" t="s">
        <v>18</v>
      </c>
      <c r="H821" t="s">
        <v>525</v>
      </c>
      <c r="I821" t="s">
        <v>19</v>
      </c>
      <c r="J821" t="s">
        <v>166</v>
      </c>
      <c r="K821">
        <v>123</v>
      </c>
      <c r="L821">
        <v>124</v>
      </c>
      <c r="M821">
        <f>INDEX('Express Worldwide Territory'!$C$14:$S$170,MATCH('Rate Load ExpressWW Territory'!L821,'Express Worldwide Territory'!$B$14:$B$170,0),MATCH("Zone "&amp;'Rate Load ExpressWW Territory'!J821,'Express Worldwide Territory'!$C$13:$S$13,0))*1</f>
        <v>436.45</v>
      </c>
      <c r="N821" t="s">
        <v>162</v>
      </c>
      <c r="O821" t="s">
        <v>23</v>
      </c>
      <c r="P821" t="s">
        <v>18</v>
      </c>
      <c r="R821" t="str">
        <f t="shared" si="12"/>
        <v>('DHL','2024-01-01','2024-01-01','12546','Territory','US',NULL,'EXPRESS WW (NON-DOC)','Non-Document','E',123,124,436.45,'Flat LB','Avnet_2024',NULL),</v>
      </c>
    </row>
    <row r="822" spans="1:18" x14ac:dyDescent="0.3">
      <c r="A822" t="s">
        <v>15</v>
      </c>
      <c r="B822" t="s">
        <v>21</v>
      </c>
      <c r="C822" t="s">
        <v>21</v>
      </c>
      <c r="D822">
        <v>12546</v>
      </c>
      <c r="E822" t="s">
        <v>531</v>
      </c>
      <c r="F822" t="s">
        <v>17</v>
      </c>
      <c r="G822" t="s">
        <v>18</v>
      </c>
      <c r="H822" t="s">
        <v>525</v>
      </c>
      <c r="I822" t="s">
        <v>19</v>
      </c>
      <c r="J822" t="s">
        <v>166</v>
      </c>
      <c r="K822">
        <v>124</v>
      </c>
      <c r="L822">
        <v>125</v>
      </c>
      <c r="M822">
        <f>INDEX('Express Worldwide Territory'!$C$14:$S$170,MATCH('Rate Load ExpressWW Territory'!L822,'Express Worldwide Territory'!$B$14:$B$170,0),MATCH("Zone "&amp;'Rate Load ExpressWW Territory'!J822,'Express Worldwide Territory'!$C$13:$S$13,0))*1</f>
        <v>439.97</v>
      </c>
      <c r="N822" t="s">
        <v>162</v>
      </c>
      <c r="O822" t="s">
        <v>23</v>
      </c>
      <c r="P822" t="s">
        <v>18</v>
      </c>
      <c r="R822" t="str">
        <f t="shared" si="12"/>
        <v>('DHL','2024-01-01','2024-01-01','12546','Territory','US',NULL,'EXPRESS WW (NON-DOC)','Non-Document','E',124,125,439.97,'Flat LB','Avnet_2024',NULL),</v>
      </c>
    </row>
    <row r="823" spans="1:18" x14ac:dyDescent="0.3">
      <c r="A823" t="s">
        <v>15</v>
      </c>
      <c r="B823" t="s">
        <v>21</v>
      </c>
      <c r="C823" t="s">
        <v>21</v>
      </c>
      <c r="D823">
        <v>12546</v>
      </c>
      <c r="E823" t="s">
        <v>531</v>
      </c>
      <c r="F823" t="s">
        <v>17</v>
      </c>
      <c r="G823" t="s">
        <v>18</v>
      </c>
      <c r="H823" t="s">
        <v>525</v>
      </c>
      <c r="I823" t="s">
        <v>19</v>
      </c>
      <c r="J823" t="s">
        <v>166</v>
      </c>
      <c r="K823">
        <v>125</v>
      </c>
      <c r="L823">
        <v>126</v>
      </c>
      <c r="M823">
        <f>INDEX('Express Worldwide Territory'!$C$14:$S$170,MATCH('Rate Load ExpressWW Territory'!L823,'Express Worldwide Territory'!$B$14:$B$170,0),MATCH("Zone "&amp;'Rate Load ExpressWW Territory'!J823,'Express Worldwide Territory'!$C$13:$S$13,0))*1</f>
        <v>443.49</v>
      </c>
      <c r="N823" t="s">
        <v>162</v>
      </c>
      <c r="O823" t="s">
        <v>23</v>
      </c>
      <c r="P823" t="s">
        <v>18</v>
      </c>
      <c r="R823" t="str">
        <f t="shared" si="12"/>
        <v>('DHL','2024-01-01','2024-01-01','12546','Territory','US',NULL,'EXPRESS WW (NON-DOC)','Non-Document','E',125,126,443.49,'Flat LB','Avnet_2024',NULL),</v>
      </c>
    </row>
    <row r="824" spans="1:18" x14ac:dyDescent="0.3">
      <c r="A824" t="s">
        <v>15</v>
      </c>
      <c r="B824" t="s">
        <v>21</v>
      </c>
      <c r="C824" t="s">
        <v>21</v>
      </c>
      <c r="D824">
        <v>12546</v>
      </c>
      <c r="E824" t="s">
        <v>531</v>
      </c>
      <c r="F824" t="s">
        <v>17</v>
      </c>
      <c r="G824" t="s">
        <v>18</v>
      </c>
      <c r="H824" t="s">
        <v>525</v>
      </c>
      <c r="I824" t="s">
        <v>19</v>
      </c>
      <c r="J824" t="s">
        <v>166</v>
      </c>
      <c r="K824">
        <v>126</v>
      </c>
      <c r="L824">
        <v>127</v>
      </c>
      <c r="M824">
        <f>INDEX('Express Worldwide Territory'!$C$14:$S$170,MATCH('Rate Load ExpressWW Territory'!L824,'Express Worldwide Territory'!$B$14:$B$170,0),MATCH("Zone "&amp;'Rate Load ExpressWW Territory'!J824,'Express Worldwide Territory'!$C$13:$S$13,0))*1</f>
        <v>447.01</v>
      </c>
      <c r="N824" t="s">
        <v>162</v>
      </c>
      <c r="O824" t="s">
        <v>23</v>
      </c>
      <c r="P824" t="s">
        <v>18</v>
      </c>
      <c r="R824" t="str">
        <f t="shared" si="12"/>
        <v>('DHL','2024-01-01','2024-01-01','12546','Territory','US',NULL,'EXPRESS WW (NON-DOC)','Non-Document','E',126,127,447.01,'Flat LB','Avnet_2024',NULL),</v>
      </c>
    </row>
    <row r="825" spans="1:18" x14ac:dyDescent="0.3">
      <c r="A825" t="s">
        <v>15</v>
      </c>
      <c r="B825" t="s">
        <v>21</v>
      </c>
      <c r="C825" t="s">
        <v>21</v>
      </c>
      <c r="D825">
        <v>12546</v>
      </c>
      <c r="E825" t="s">
        <v>531</v>
      </c>
      <c r="F825" t="s">
        <v>17</v>
      </c>
      <c r="G825" t="s">
        <v>18</v>
      </c>
      <c r="H825" t="s">
        <v>525</v>
      </c>
      <c r="I825" t="s">
        <v>19</v>
      </c>
      <c r="J825" t="s">
        <v>166</v>
      </c>
      <c r="K825">
        <v>127</v>
      </c>
      <c r="L825">
        <v>128</v>
      </c>
      <c r="M825">
        <f>INDEX('Express Worldwide Territory'!$C$14:$S$170,MATCH('Rate Load ExpressWW Territory'!L825,'Express Worldwide Territory'!$B$14:$B$170,0),MATCH("Zone "&amp;'Rate Load ExpressWW Territory'!J825,'Express Worldwide Territory'!$C$13:$S$13,0))*1</f>
        <v>450.53</v>
      </c>
      <c r="N825" t="s">
        <v>162</v>
      </c>
      <c r="O825" t="s">
        <v>23</v>
      </c>
      <c r="P825" t="s">
        <v>18</v>
      </c>
      <c r="R825" t="str">
        <f t="shared" si="12"/>
        <v>('DHL','2024-01-01','2024-01-01','12546','Territory','US',NULL,'EXPRESS WW (NON-DOC)','Non-Document','E',127,128,450.53,'Flat LB','Avnet_2024',NULL),</v>
      </c>
    </row>
    <row r="826" spans="1:18" x14ac:dyDescent="0.3">
      <c r="A826" t="s">
        <v>15</v>
      </c>
      <c r="B826" t="s">
        <v>21</v>
      </c>
      <c r="C826" t="s">
        <v>21</v>
      </c>
      <c r="D826">
        <v>12546</v>
      </c>
      <c r="E826" t="s">
        <v>531</v>
      </c>
      <c r="F826" t="s">
        <v>17</v>
      </c>
      <c r="G826" t="s">
        <v>18</v>
      </c>
      <c r="H826" t="s">
        <v>525</v>
      </c>
      <c r="I826" t="s">
        <v>19</v>
      </c>
      <c r="J826" t="s">
        <v>166</v>
      </c>
      <c r="K826">
        <v>128</v>
      </c>
      <c r="L826">
        <v>129</v>
      </c>
      <c r="M826">
        <f>INDEX('Express Worldwide Territory'!$C$14:$S$170,MATCH('Rate Load ExpressWW Territory'!L826,'Express Worldwide Territory'!$B$14:$B$170,0),MATCH("Zone "&amp;'Rate Load ExpressWW Territory'!J826,'Express Worldwide Territory'!$C$13:$S$13,0))*1</f>
        <v>454.05</v>
      </c>
      <c r="N826" t="s">
        <v>162</v>
      </c>
      <c r="O826" t="s">
        <v>23</v>
      </c>
      <c r="P826" t="s">
        <v>18</v>
      </c>
      <c r="R826" t="str">
        <f t="shared" si="12"/>
        <v>('DHL','2024-01-01','2024-01-01','12546','Territory','US',NULL,'EXPRESS WW (NON-DOC)','Non-Document','E',128,129,454.05,'Flat LB','Avnet_2024',NULL),</v>
      </c>
    </row>
    <row r="827" spans="1:18" x14ac:dyDescent="0.3">
      <c r="A827" t="s">
        <v>15</v>
      </c>
      <c r="B827" t="s">
        <v>21</v>
      </c>
      <c r="C827" t="s">
        <v>21</v>
      </c>
      <c r="D827">
        <v>12546</v>
      </c>
      <c r="E827" t="s">
        <v>531</v>
      </c>
      <c r="F827" t="s">
        <v>17</v>
      </c>
      <c r="G827" t="s">
        <v>18</v>
      </c>
      <c r="H827" t="s">
        <v>525</v>
      </c>
      <c r="I827" t="s">
        <v>19</v>
      </c>
      <c r="J827" t="s">
        <v>166</v>
      </c>
      <c r="K827">
        <v>129</v>
      </c>
      <c r="L827">
        <v>130</v>
      </c>
      <c r="M827">
        <f>INDEX('Express Worldwide Territory'!$C$14:$S$170,MATCH('Rate Load ExpressWW Territory'!L827,'Express Worldwide Territory'!$B$14:$B$170,0),MATCH("Zone "&amp;'Rate Load ExpressWW Territory'!J827,'Express Worldwide Territory'!$C$13:$S$13,0))*1</f>
        <v>457.57</v>
      </c>
      <c r="N827" t="s">
        <v>162</v>
      </c>
      <c r="O827" t="s">
        <v>23</v>
      </c>
      <c r="P827" t="s">
        <v>18</v>
      </c>
      <c r="R827" t="str">
        <f t="shared" si="12"/>
        <v>('DHL','2024-01-01','2024-01-01','12546','Territory','US',NULL,'EXPRESS WW (NON-DOC)','Non-Document','E',129,130,457.57,'Flat LB','Avnet_2024',NULL),</v>
      </c>
    </row>
    <row r="828" spans="1:18" x14ac:dyDescent="0.3">
      <c r="A828" t="s">
        <v>15</v>
      </c>
      <c r="B828" t="s">
        <v>21</v>
      </c>
      <c r="C828" t="s">
        <v>21</v>
      </c>
      <c r="D828">
        <v>12546</v>
      </c>
      <c r="E828" t="s">
        <v>531</v>
      </c>
      <c r="F828" t="s">
        <v>17</v>
      </c>
      <c r="G828" t="s">
        <v>18</v>
      </c>
      <c r="H828" t="s">
        <v>525</v>
      </c>
      <c r="I828" t="s">
        <v>19</v>
      </c>
      <c r="J828" t="s">
        <v>166</v>
      </c>
      <c r="K828">
        <v>130</v>
      </c>
      <c r="L828">
        <v>131</v>
      </c>
      <c r="M828">
        <f>INDEX('Express Worldwide Territory'!$C$14:$S$170,MATCH('Rate Load ExpressWW Territory'!L828,'Express Worldwide Territory'!$B$14:$B$170,0),MATCH("Zone "&amp;'Rate Load ExpressWW Territory'!J828,'Express Worldwide Territory'!$C$13:$S$13,0))*1</f>
        <v>461.09</v>
      </c>
      <c r="N828" t="s">
        <v>162</v>
      </c>
      <c r="O828" t="s">
        <v>23</v>
      </c>
      <c r="P828" t="s">
        <v>18</v>
      </c>
      <c r="R828" t="str">
        <f t="shared" si="12"/>
        <v>('DHL','2024-01-01','2024-01-01','12546','Territory','US',NULL,'EXPRESS WW (NON-DOC)','Non-Document','E',130,131,461.09,'Flat LB','Avnet_2024',NULL),</v>
      </c>
    </row>
    <row r="829" spans="1:18" x14ac:dyDescent="0.3">
      <c r="A829" t="s">
        <v>15</v>
      </c>
      <c r="B829" t="s">
        <v>21</v>
      </c>
      <c r="C829" t="s">
        <v>21</v>
      </c>
      <c r="D829">
        <v>12546</v>
      </c>
      <c r="E829" t="s">
        <v>531</v>
      </c>
      <c r="F829" t="s">
        <v>17</v>
      </c>
      <c r="G829" t="s">
        <v>18</v>
      </c>
      <c r="H829" t="s">
        <v>525</v>
      </c>
      <c r="I829" t="s">
        <v>19</v>
      </c>
      <c r="J829" t="s">
        <v>166</v>
      </c>
      <c r="K829">
        <v>131</v>
      </c>
      <c r="L829">
        <v>132</v>
      </c>
      <c r="M829">
        <f>INDEX('Express Worldwide Territory'!$C$14:$S$170,MATCH('Rate Load ExpressWW Territory'!L829,'Express Worldwide Territory'!$B$14:$B$170,0),MATCH("Zone "&amp;'Rate Load ExpressWW Territory'!J829,'Express Worldwide Territory'!$C$13:$S$13,0))*1</f>
        <v>464.61</v>
      </c>
      <c r="N829" t="s">
        <v>162</v>
      </c>
      <c r="O829" t="s">
        <v>23</v>
      </c>
      <c r="P829" t="s">
        <v>18</v>
      </c>
      <c r="R829" t="str">
        <f t="shared" si="12"/>
        <v>('DHL','2024-01-01','2024-01-01','12546','Territory','US',NULL,'EXPRESS WW (NON-DOC)','Non-Document','E',131,132,464.61,'Flat LB','Avnet_2024',NULL),</v>
      </c>
    </row>
    <row r="830" spans="1:18" x14ac:dyDescent="0.3">
      <c r="A830" t="s">
        <v>15</v>
      </c>
      <c r="B830" t="s">
        <v>21</v>
      </c>
      <c r="C830" t="s">
        <v>21</v>
      </c>
      <c r="D830">
        <v>12546</v>
      </c>
      <c r="E830" t="s">
        <v>531</v>
      </c>
      <c r="F830" t="s">
        <v>17</v>
      </c>
      <c r="G830" t="s">
        <v>18</v>
      </c>
      <c r="H830" t="s">
        <v>525</v>
      </c>
      <c r="I830" t="s">
        <v>19</v>
      </c>
      <c r="J830" t="s">
        <v>166</v>
      </c>
      <c r="K830">
        <v>132</v>
      </c>
      <c r="L830">
        <v>133</v>
      </c>
      <c r="M830">
        <f>INDEX('Express Worldwide Territory'!$C$14:$S$170,MATCH('Rate Load ExpressWW Territory'!L830,'Express Worldwide Territory'!$B$14:$B$170,0),MATCH("Zone "&amp;'Rate Load ExpressWW Territory'!J830,'Express Worldwide Territory'!$C$13:$S$13,0))*1</f>
        <v>468.13</v>
      </c>
      <c r="N830" t="s">
        <v>162</v>
      </c>
      <c r="O830" t="s">
        <v>23</v>
      </c>
      <c r="P830" t="s">
        <v>18</v>
      </c>
      <c r="R830" t="str">
        <f t="shared" si="12"/>
        <v>('DHL','2024-01-01','2024-01-01','12546','Territory','US',NULL,'EXPRESS WW (NON-DOC)','Non-Document','E',132,133,468.13,'Flat LB','Avnet_2024',NULL),</v>
      </c>
    </row>
    <row r="831" spans="1:18" x14ac:dyDescent="0.3">
      <c r="A831" t="s">
        <v>15</v>
      </c>
      <c r="B831" t="s">
        <v>21</v>
      </c>
      <c r="C831" t="s">
        <v>21</v>
      </c>
      <c r="D831">
        <v>12546</v>
      </c>
      <c r="E831" t="s">
        <v>531</v>
      </c>
      <c r="F831" t="s">
        <v>17</v>
      </c>
      <c r="G831" t="s">
        <v>18</v>
      </c>
      <c r="H831" t="s">
        <v>525</v>
      </c>
      <c r="I831" t="s">
        <v>19</v>
      </c>
      <c r="J831" t="s">
        <v>166</v>
      </c>
      <c r="K831">
        <v>133</v>
      </c>
      <c r="L831">
        <v>134</v>
      </c>
      <c r="M831">
        <f>INDEX('Express Worldwide Territory'!$C$14:$S$170,MATCH('Rate Load ExpressWW Territory'!L831,'Express Worldwide Territory'!$B$14:$B$170,0),MATCH("Zone "&amp;'Rate Load ExpressWW Territory'!J831,'Express Worldwide Territory'!$C$13:$S$13,0))*1</f>
        <v>471.65</v>
      </c>
      <c r="N831" t="s">
        <v>162</v>
      </c>
      <c r="O831" t="s">
        <v>23</v>
      </c>
      <c r="P831" t="s">
        <v>18</v>
      </c>
      <c r="R831" t="str">
        <f t="shared" si="12"/>
        <v>('DHL','2024-01-01','2024-01-01','12546','Territory','US',NULL,'EXPRESS WW (NON-DOC)','Non-Document','E',133,134,471.65,'Flat LB','Avnet_2024',NULL),</v>
      </c>
    </row>
    <row r="832" spans="1:18" x14ac:dyDescent="0.3">
      <c r="A832" t="s">
        <v>15</v>
      </c>
      <c r="B832" t="s">
        <v>21</v>
      </c>
      <c r="C832" t="s">
        <v>21</v>
      </c>
      <c r="D832">
        <v>12546</v>
      </c>
      <c r="E832" t="s">
        <v>531</v>
      </c>
      <c r="F832" t="s">
        <v>17</v>
      </c>
      <c r="G832" t="s">
        <v>18</v>
      </c>
      <c r="H832" t="s">
        <v>525</v>
      </c>
      <c r="I832" t="s">
        <v>19</v>
      </c>
      <c r="J832" t="s">
        <v>166</v>
      </c>
      <c r="K832">
        <v>134</v>
      </c>
      <c r="L832">
        <v>135</v>
      </c>
      <c r="M832">
        <f>INDEX('Express Worldwide Territory'!$C$14:$S$170,MATCH('Rate Load ExpressWW Territory'!L832,'Express Worldwide Territory'!$B$14:$B$170,0),MATCH("Zone "&amp;'Rate Load ExpressWW Territory'!J832,'Express Worldwide Territory'!$C$13:$S$13,0))*1</f>
        <v>475.17</v>
      </c>
      <c r="N832" t="s">
        <v>162</v>
      </c>
      <c r="O832" t="s">
        <v>23</v>
      </c>
      <c r="P832" t="s">
        <v>18</v>
      </c>
      <c r="R832" t="str">
        <f t="shared" si="12"/>
        <v>('DHL','2024-01-01','2024-01-01','12546','Territory','US',NULL,'EXPRESS WW (NON-DOC)','Non-Document','E',134,135,475.17,'Flat LB','Avnet_2024',NULL),</v>
      </c>
    </row>
    <row r="833" spans="1:18" x14ac:dyDescent="0.3">
      <c r="A833" t="s">
        <v>15</v>
      </c>
      <c r="B833" t="s">
        <v>21</v>
      </c>
      <c r="C833" t="s">
        <v>21</v>
      </c>
      <c r="D833">
        <v>12546</v>
      </c>
      <c r="E833" t="s">
        <v>531</v>
      </c>
      <c r="F833" t="s">
        <v>17</v>
      </c>
      <c r="G833" t="s">
        <v>18</v>
      </c>
      <c r="H833" t="s">
        <v>525</v>
      </c>
      <c r="I833" t="s">
        <v>19</v>
      </c>
      <c r="J833" t="s">
        <v>166</v>
      </c>
      <c r="K833">
        <v>135</v>
      </c>
      <c r="L833">
        <v>136</v>
      </c>
      <c r="M833">
        <f>INDEX('Express Worldwide Territory'!$C$14:$S$170,MATCH('Rate Load ExpressWW Territory'!L833,'Express Worldwide Territory'!$B$14:$B$170,0),MATCH("Zone "&amp;'Rate Load ExpressWW Territory'!J833,'Express Worldwide Territory'!$C$13:$S$13,0))*1</f>
        <v>478.69</v>
      </c>
      <c r="N833" t="s">
        <v>162</v>
      </c>
      <c r="O833" t="s">
        <v>23</v>
      </c>
      <c r="P833" t="s">
        <v>18</v>
      </c>
      <c r="R833" t="str">
        <f t="shared" si="12"/>
        <v>('DHL','2024-01-01','2024-01-01','12546','Territory','US',NULL,'EXPRESS WW (NON-DOC)','Non-Document','E',135,136,478.69,'Flat LB','Avnet_2024',NULL),</v>
      </c>
    </row>
    <row r="834" spans="1:18" x14ac:dyDescent="0.3">
      <c r="A834" t="s">
        <v>15</v>
      </c>
      <c r="B834" t="s">
        <v>21</v>
      </c>
      <c r="C834" t="s">
        <v>21</v>
      </c>
      <c r="D834">
        <v>12546</v>
      </c>
      <c r="E834" t="s">
        <v>531</v>
      </c>
      <c r="F834" t="s">
        <v>17</v>
      </c>
      <c r="G834" t="s">
        <v>18</v>
      </c>
      <c r="H834" t="s">
        <v>525</v>
      </c>
      <c r="I834" t="s">
        <v>19</v>
      </c>
      <c r="J834" t="s">
        <v>166</v>
      </c>
      <c r="K834">
        <v>136</v>
      </c>
      <c r="L834">
        <v>137</v>
      </c>
      <c r="M834">
        <f>INDEX('Express Worldwide Territory'!$C$14:$S$170,MATCH('Rate Load ExpressWW Territory'!L834,'Express Worldwide Territory'!$B$14:$B$170,0),MATCH("Zone "&amp;'Rate Load ExpressWW Territory'!J834,'Express Worldwide Territory'!$C$13:$S$13,0))*1</f>
        <v>482.21</v>
      </c>
      <c r="N834" t="s">
        <v>162</v>
      </c>
      <c r="O834" t="s">
        <v>23</v>
      </c>
      <c r="P834" t="s">
        <v>18</v>
      </c>
      <c r="R834" t="str">
        <f t="shared" si="12"/>
        <v>('DHL','2024-01-01','2024-01-01','12546','Territory','US',NULL,'EXPRESS WW (NON-DOC)','Non-Document','E',136,137,482.21,'Flat LB','Avnet_2024',NULL),</v>
      </c>
    </row>
    <row r="835" spans="1:18" x14ac:dyDescent="0.3">
      <c r="A835" t="s">
        <v>15</v>
      </c>
      <c r="B835" t="s">
        <v>21</v>
      </c>
      <c r="C835" t="s">
        <v>21</v>
      </c>
      <c r="D835">
        <v>12546</v>
      </c>
      <c r="E835" t="s">
        <v>531</v>
      </c>
      <c r="F835" t="s">
        <v>17</v>
      </c>
      <c r="G835" t="s">
        <v>18</v>
      </c>
      <c r="H835" t="s">
        <v>525</v>
      </c>
      <c r="I835" t="s">
        <v>19</v>
      </c>
      <c r="J835" t="s">
        <v>166</v>
      </c>
      <c r="K835">
        <v>137</v>
      </c>
      <c r="L835">
        <v>138</v>
      </c>
      <c r="M835">
        <f>INDEX('Express Worldwide Territory'!$C$14:$S$170,MATCH('Rate Load ExpressWW Territory'!L835,'Express Worldwide Territory'!$B$14:$B$170,0),MATCH("Zone "&amp;'Rate Load ExpressWW Territory'!J835,'Express Worldwide Territory'!$C$13:$S$13,0))*1</f>
        <v>485.73</v>
      </c>
      <c r="N835" t="s">
        <v>162</v>
      </c>
      <c r="O835" t="s">
        <v>23</v>
      </c>
      <c r="P835" t="s">
        <v>18</v>
      </c>
      <c r="R835" t="str">
        <f t="shared" ref="R835:R898" si="13">SUBSTITUTE(IF(OR(ROW(A835)=2,MOD(ROW(A835),1000)=0),"insert into tnl_rating.dbo.dhl_express_rate_master values ('DHL','"&amp;B835&amp;"','"&amp;C835&amp;"','"&amp;D835&amp;"','"&amp;E835&amp;"','"&amp;F835&amp;"','"&amp;G835&amp;"','"&amp;H835&amp;"','"&amp;I835&amp;"','"&amp;J835&amp;"',"&amp;K835&amp;","&amp;L835&amp;","&amp;M835&amp;",'"&amp;N835&amp;"','"&amp;O835&amp;"',"&amp;P835&amp;"),",IF(OR(A836="",MOD(ROW(A836),1000)=0),"('DHL','"&amp;B835&amp;"','"&amp;C835&amp;"','"&amp;D835&amp;"','"&amp;E835&amp;"','"&amp;F835&amp;"','"&amp;G835&amp;"','"&amp;H835&amp;"','"&amp;I835&amp;"','"&amp;J835&amp;"',"&amp;K835&amp;","&amp;L835&amp;","&amp;M835&amp;",'"&amp;N835&amp;"','"&amp;O835&amp;"',"&amp;P835&amp;")","('DHL','"&amp;B835&amp;"','"&amp;C835&amp;"','"&amp;D835&amp;"','"&amp;E835&amp;"','"&amp;F835&amp;"','"&amp;G835&amp;"','"&amp;H835&amp;"','"&amp;I835&amp;"','"&amp;J835&amp;"',"&amp;K835&amp;","&amp;L835&amp;","&amp;M835&amp;",'"&amp;N835&amp;"','"&amp;O835&amp;"',"&amp;P835&amp;"),")),"'NULL'","NULL")</f>
        <v>('DHL','2024-01-01','2024-01-01','12546','Territory','US',NULL,'EXPRESS WW (NON-DOC)','Non-Document','E',137,138,485.73,'Flat LB','Avnet_2024',NULL),</v>
      </c>
    </row>
    <row r="836" spans="1:18" x14ac:dyDescent="0.3">
      <c r="A836" t="s">
        <v>15</v>
      </c>
      <c r="B836" t="s">
        <v>21</v>
      </c>
      <c r="C836" t="s">
        <v>21</v>
      </c>
      <c r="D836">
        <v>12546</v>
      </c>
      <c r="E836" t="s">
        <v>531</v>
      </c>
      <c r="F836" t="s">
        <v>17</v>
      </c>
      <c r="G836" t="s">
        <v>18</v>
      </c>
      <c r="H836" t="s">
        <v>525</v>
      </c>
      <c r="I836" t="s">
        <v>19</v>
      </c>
      <c r="J836" t="s">
        <v>166</v>
      </c>
      <c r="K836">
        <v>138</v>
      </c>
      <c r="L836">
        <v>139</v>
      </c>
      <c r="M836">
        <f>INDEX('Express Worldwide Territory'!$C$14:$S$170,MATCH('Rate Load ExpressWW Territory'!L836,'Express Worldwide Territory'!$B$14:$B$170,0),MATCH("Zone "&amp;'Rate Load ExpressWW Territory'!J836,'Express Worldwide Territory'!$C$13:$S$13,0))*1</f>
        <v>489.25</v>
      </c>
      <c r="N836" t="s">
        <v>162</v>
      </c>
      <c r="O836" t="s">
        <v>23</v>
      </c>
      <c r="P836" t="s">
        <v>18</v>
      </c>
      <c r="R836" t="str">
        <f t="shared" si="13"/>
        <v>('DHL','2024-01-01','2024-01-01','12546','Territory','US',NULL,'EXPRESS WW (NON-DOC)','Non-Document','E',138,139,489.25,'Flat LB','Avnet_2024',NULL),</v>
      </c>
    </row>
    <row r="837" spans="1:18" x14ac:dyDescent="0.3">
      <c r="A837" t="s">
        <v>15</v>
      </c>
      <c r="B837" t="s">
        <v>21</v>
      </c>
      <c r="C837" t="s">
        <v>21</v>
      </c>
      <c r="D837">
        <v>12546</v>
      </c>
      <c r="E837" t="s">
        <v>531</v>
      </c>
      <c r="F837" t="s">
        <v>17</v>
      </c>
      <c r="G837" t="s">
        <v>18</v>
      </c>
      <c r="H837" t="s">
        <v>525</v>
      </c>
      <c r="I837" t="s">
        <v>19</v>
      </c>
      <c r="J837" t="s">
        <v>166</v>
      </c>
      <c r="K837">
        <v>139</v>
      </c>
      <c r="L837">
        <v>140</v>
      </c>
      <c r="M837">
        <f>INDEX('Express Worldwide Territory'!$C$14:$S$170,MATCH('Rate Load ExpressWW Territory'!L837,'Express Worldwide Territory'!$B$14:$B$170,0),MATCH("Zone "&amp;'Rate Load ExpressWW Territory'!J837,'Express Worldwide Territory'!$C$13:$S$13,0))*1</f>
        <v>492.77</v>
      </c>
      <c r="N837" t="s">
        <v>162</v>
      </c>
      <c r="O837" t="s">
        <v>23</v>
      </c>
      <c r="P837" t="s">
        <v>18</v>
      </c>
      <c r="R837" t="str">
        <f t="shared" si="13"/>
        <v>('DHL','2024-01-01','2024-01-01','12546','Territory','US',NULL,'EXPRESS WW (NON-DOC)','Non-Document','E',139,140,492.77,'Flat LB','Avnet_2024',NULL),</v>
      </c>
    </row>
    <row r="838" spans="1:18" x14ac:dyDescent="0.3">
      <c r="A838" t="s">
        <v>15</v>
      </c>
      <c r="B838" t="s">
        <v>21</v>
      </c>
      <c r="C838" t="s">
        <v>21</v>
      </c>
      <c r="D838">
        <v>12546</v>
      </c>
      <c r="E838" t="s">
        <v>531</v>
      </c>
      <c r="F838" t="s">
        <v>17</v>
      </c>
      <c r="G838" t="s">
        <v>18</v>
      </c>
      <c r="H838" t="s">
        <v>525</v>
      </c>
      <c r="I838" t="s">
        <v>19</v>
      </c>
      <c r="J838" t="s">
        <v>166</v>
      </c>
      <c r="K838">
        <v>140</v>
      </c>
      <c r="L838">
        <v>141</v>
      </c>
      <c r="M838">
        <f>INDEX('Express Worldwide Territory'!$C$14:$S$170,MATCH('Rate Load ExpressWW Territory'!L838,'Express Worldwide Territory'!$B$14:$B$170,0),MATCH("Zone "&amp;'Rate Load ExpressWW Territory'!J838,'Express Worldwide Territory'!$C$13:$S$13,0))*1</f>
        <v>496.29</v>
      </c>
      <c r="N838" t="s">
        <v>162</v>
      </c>
      <c r="O838" t="s">
        <v>23</v>
      </c>
      <c r="P838" t="s">
        <v>18</v>
      </c>
      <c r="R838" t="str">
        <f t="shared" si="13"/>
        <v>('DHL','2024-01-01','2024-01-01','12546','Territory','US',NULL,'EXPRESS WW (NON-DOC)','Non-Document','E',140,141,496.29,'Flat LB','Avnet_2024',NULL),</v>
      </c>
    </row>
    <row r="839" spans="1:18" x14ac:dyDescent="0.3">
      <c r="A839" t="s">
        <v>15</v>
      </c>
      <c r="B839" t="s">
        <v>21</v>
      </c>
      <c r="C839" t="s">
        <v>21</v>
      </c>
      <c r="D839">
        <v>12546</v>
      </c>
      <c r="E839" t="s">
        <v>531</v>
      </c>
      <c r="F839" t="s">
        <v>17</v>
      </c>
      <c r="G839" t="s">
        <v>18</v>
      </c>
      <c r="H839" t="s">
        <v>525</v>
      </c>
      <c r="I839" t="s">
        <v>19</v>
      </c>
      <c r="J839" t="s">
        <v>166</v>
      </c>
      <c r="K839">
        <v>141</v>
      </c>
      <c r="L839">
        <v>142</v>
      </c>
      <c r="M839">
        <f>INDEX('Express Worldwide Territory'!$C$14:$S$170,MATCH('Rate Load ExpressWW Territory'!L839,'Express Worldwide Territory'!$B$14:$B$170,0),MATCH("Zone "&amp;'Rate Load ExpressWW Territory'!J839,'Express Worldwide Territory'!$C$13:$S$13,0))*1</f>
        <v>499.81</v>
      </c>
      <c r="N839" t="s">
        <v>162</v>
      </c>
      <c r="O839" t="s">
        <v>23</v>
      </c>
      <c r="P839" t="s">
        <v>18</v>
      </c>
      <c r="R839" t="str">
        <f t="shared" si="13"/>
        <v>('DHL','2024-01-01','2024-01-01','12546','Territory','US',NULL,'EXPRESS WW (NON-DOC)','Non-Document','E',141,142,499.81,'Flat LB','Avnet_2024',NULL),</v>
      </c>
    </row>
    <row r="840" spans="1:18" x14ac:dyDescent="0.3">
      <c r="A840" t="s">
        <v>15</v>
      </c>
      <c r="B840" t="s">
        <v>21</v>
      </c>
      <c r="C840" t="s">
        <v>21</v>
      </c>
      <c r="D840">
        <v>12546</v>
      </c>
      <c r="E840" t="s">
        <v>531</v>
      </c>
      <c r="F840" t="s">
        <v>17</v>
      </c>
      <c r="G840" t="s">
        <v>18</v>
      </c>
      <c r="H840" t="s">
        <v>525</v>
      </c>
      <c r="I840" t="s">
        <v>19</v>
      </c>
      <c r="J840" t="s">
        <v>166</v>
      </c>
      <c r="K840">
        <v>142</v>
      </c>
      <c r="L840">
        <v>143</v>
      </c>
      <c r="M840">
        <f>INDEX('Express Worldwide Territory'!$C$14:$S$170,MATCH('Rate Load ExpressWW Territory'!L840,'Express Worldwide Territory'!$B$14:$B$170,0),MATCH("Zone "&amp;'Rate Load ExpressWW Territory'!J840,'Express Worldwide Territory'!$C$13:$S$13,0))*1</f>
        <v>503.33</v>
      </c>
      <c r="N840" t="s">
        <v>162</v>
      </c>
      <c r="O840" t="s">
        <v>23</v>
      </c>
      <c r="P840" t="s">
        <v>18</v>
      </c>
      <c r="R840" t="str">
        <f t="shared" si="13"/>
        <v>('DHL','2024-01-01','2024-01-01','12546','Territory','US',NULL,'EXPRESS WW (NON-DOC)','Non-Document','E',142,143,503.33,'Flat LB','Avnet_2024',NULL),</v>
      </c>
    </row>
    <row r="841" spans="1:18" x14ac:dyDescent="0.3">
      <c r="A841" t="s">
        <v>15</v>
      </c>
      <c r="B841" t="s">
        <v>21</v>
      </c>
      <c r="C841" t="s">
        <v>21</v>
      </c>
      <c r="D841">
        <v>12546</v>
      </c>
      <c r="E841" t="s">
        <v>531</v>
      </c>
      <c r="F841" t="s">
        <v>17</v>
      </c>
      <c r="G841" t="s">
        <v>18</v>
      </c>
      <c r="H841" t="s">
        <v>525</v>
      </c>
      <c r="I841" t="s">
        <v>19</v>
      </c>
      <c r="J841" t="s">
        <v>166</v>
      </c>
      <c r="K841">
        <v>143</v>
      </c>
      <c r="L841">
        <v>144</v>
      </c>
      <c r="M841">
        <f>INDEX('Express Worldwide Territory'!$C$14:$S$170,MATCH('Rate Load ExpressWW Territory'!L841,'Express Worldwide Territory'!$B$14:$B$170,0),MATCH("Zone "&amp;'Rate Load ExpressWW Territory'!J841,'Express Worldwide Territory'!$C$13:$S$13,0))*1</f>
        <v>506.85</v>
      </c>
      <c r="N841" t="s">
        <v>162</v>
      </c>
      <c r="O841" t="s">
        <v>23</v>
      </c>
      <c r="P841" t="s">
        <v>18</v>
      </c>
      <c r="R841" t="str">
        <f t="shared" si="13"/>
        <v>('DHL','2024-01-01','2024-01-01','12546','Territory','US',NULL,'EXPRESS WW (NON-DOC)','Non-Document','E',143,144,506.85,'Flat LB','Avnet_2024',NULL),</v>
      </c>
    </row>
    <row r="842" spans="1:18" x14ac:dyDescent="0.3">
      <c r="A842" t="s">
        <v>15</v>
      </c>
      <c r="B842" t="s">
        <v>21</v>
      </c>
      <c r="C842" t="s">
        <v>21</v>
      </c>
      <c r="D842">
        <v>12546</v>
      </c>
      <c r="E842" t="s">
        <v>531</v>
      </c>
      <c r="F842" t="s">
        <v>17</v>
      </c>
      <c r="G842" t="s">
        <v>18</v>
      </c>
      <c r="H842" t="s">
        <v>525</v>
      </c>
      <c r="I842" t="s">
        <v>19</v>
      </c>
      <c r="J842" t="s">
        <v>166</v>
      </c>
      <c r="K842">
        <v>144</v>
      </c>
      <c r="L842">
        <v>145</v>
      </c>
      <c r="M842">
        <f>INDEX('Express Worldwide Territory'!$C$14:$S$170,MATCH('Rate Load ExpressWW Territory'!L842,'Express Worldwide Territory'!$B$14:$B$170,0),MATCH("Zone "&amp;'Rate Load ExpressWW Territory'!J842,'Express Worldwide Territory'!$C$13:$S$13,0))*1</f>
        <v>510.37</v>
      </c>
      <c r="N842" t="s">
        <v>162</v>
      </c>
      <c r="O842" t="s">
        <v>23</v>
      </c>
      <c r="P842" t="s">
        <v>18</v>
      </c>
      <c r="R842" t="str">
        <f t="shared" si="13"/>
        <v>('DHL','2024-01-01','2024-01-01','12546','Territory','US',NULL,'EXPRESS WW (NON-DOC)','Non-Document','E',144,145,510.37,'Flat LB','Avnet_2024',NULL),</v>
      </c>
    </row>
    <row r="843" spans="1:18" x14ac:dyDescent="0.3">
      <c r="A843" t="s">
        <v>15</v>
      </c>
      <c r="B843" t="s">
        <v>21</v>
      </c>
      <c r="C843" t="s">
        <v>21</v>
      </c>
      <c r="D843">
        <v>12546</v>
      </c>
      <c r="E843" t="s">
        <v>531</v>
      </c>
      <c r="F843" t="s">
        <v>17</v>
      </c>
      <c r="G843" t="s">
        <v>18</v>
      </c>
      <c r="H843" t="s">
        <v>525</v>
      </c>
      <c r="I843" t="s">
        <v>19</v>
      </c>
      <c r="J843" t="s">
        <v>166</v>
      </c>
      <c r="K843">
        <v>145</v>
      </c>
      <c r="L843">
        <v>146</v>
      </c>
      <c r="M843">
        <f>INDEX('Express Worldwide Territory'!$C$14:$S$170,MATCH('Rate Load ExpressWW Territory'!L843,'Express Worldwide Territory'!$B$14:$B$170,0),MATCH("Zone "&amp;'Rate Load ExpressWW Territory'!J843,'Express Worldwide Territory'!$C$13:$S$13,0))*1</f>
        <v>513.89</v>
      </c>
      <c r="N843" t="s">
        <v>162</v>
      </c>
      <c r="O843" t="s">
        <v>23</v>
      </c>
      <c r="P843" t="s">
        <v>18</v>
      </c>
      <c r="R843" t="str">
        <f t="shared" si="13"/>
        <v>('DHL','2024-01-01','2024-01-01','12546','Territory','US',NULL,'EXPRESS WW (NON-DOC)','Non-Document','E',145,146,513.89,'Flat LB','Avnet_2024',NULL),</v>
      </c>
    </row>
    <row r="844" spans="1:18" x14ac:dyDescent="0.3">
      <c r="A844" t="s">
        <v>15</v>
      </c>
      <c r="B844" t="s">
        <v>21</v>
      </c>
      <c r="C844" t="s">
        <v>21</v>
      </c>
      <c r="D844">
        <v>12546</v>
      </c>
      <c r="E844" t="s">
        <v>531</v>
      </c>
      <c r="F844" t="s">
        <v>17</v>
      </c>
      <c r="G844" t="s">
        <v>18</v>
      </c>
      <c r="H844" t="s">
        <v>525</v>
      </c>
      <c r="I844" t="s">
        <v>19</v>
      </c>
      <c r="J844" t="s">
        <v>166</v>
      </c>
      <c r="K844">
        <v>146</v>
      </c>
      <c r="L844">
        <v>147</v>
      </c>
      <c r="M844">
        <f>INDEX('Express Worldwide Territory'!$C$14:$S$170,MATCH('Rate Load ExpressWW Territory'!L844,'Express Worldwide Territory'!$B$14:$B$170,0),MATCH("Zone "&amp;'Rate Load ExpressWW Territory'!J844,'Express Worldwide Territory'!$C$13:$S$13,0))*1</f>
        <v>517.41</v>
      </c>
      <c r="N844" t="s">
        <v>162</v>
      </c>
      <c r="O844" t="s">
        <v>23</v>
      </c>
      <c r="P844" t="s">
        <v>18</v>
      </c>
      <c r="R844" t="str">
        <f t="shared" si="13"/>
        <v>('DHL','2024-01-01','2024-01-01','12546','Territory','US',NULL,'EXPRESS WW (NON-DOC)','Non-Document','E',146,147,517.41,'Flat LB','Avnet_2024',NULL),</v>
      </c>
    </row>
    <row r="845" spans="1:18" x14ac:dyDescent="0.3">
      <c r="A845" t="s">
        <v>15</v>
      </c>
      <c r="B845" t="s">
        <v>21</v>
      </c>
      <c r="C845" t="s">
        <v>21</v>
      </c>
      <c r="D845">
        <v>12546</v>
      </c>
      <c r="E845" t="s">
        <v>531</v>
      </c>
      <c r="F845" t="s">
        <v>17</v>
      </c>
      <c r="G845" t="s">
        <v>18</v>
      </c>
      <c r="H845" t="s">
        <v>525</v>
      </c>
      <c r="I845" t="s">
        <v>19</v>
      </c>
      <c r="J845" t="s">
        <v>166</v>
      </c>
      <c r="K845">
        <v>147</v>
      </c>
      <c r="L845">
        <v>148</v>
      </c>
      <c r="M845">
        <f>INDEX('Express Worldwide Territory'!$C$14:$S$170,MATCH('Rate Load ExpressWW Territory'!L845,'Express Worldwide Territory'!$B$14:$B$170,0),MATCH("Zone "&amp;'Rate Load ExpressWW Territory'!J845,'Express Worldwide Territory'!$C$13:$S$13,0))*1</f>
        <v>520.92999999999995</v>
      </c>
      <c r="N845" t="s">
        <v>162</v>
      </c>
      <c r="O845" t="s">
        <v>23</v>
      </c>
      <c r="P845" t="s">
        <v>18</v>
      </c>
      <c r="R845" t="str">
        <f t="shared" si="13"/>
        <v>('DHL','2024-01-01','2024-01-01','12546','Territory','US',NULL,'EXPRESS WW (NON-DOC)','Non-Document','E',147,148,520.93,'Flat LB','Avnet_2024',NULL),</v>
      </c>
    </row>
    <row r="846" spans="1:18" x14ac:dyDescent="0.3">
      <c r="A846" t="s">
        <v>15</v>
      </c>
      <c r="B846" t="s">
        <v>21</v>
      </c>
      <c r="C846" t="s">
        <v>21</v>
      </c>
      <c r="D846">
        <v>12546</v>
      </c>
      <c r="E846" t="s">
        <v>531</v>
      </c>
      <c r="F846" t="s">
        <v>17</v>
      </c>
      <c r="G846" t="s">
        <v>18</v>
      </c>
      <c r="H846" t="s">
        <v>525</v>
      </c>
      <c r="I846" t="s">
        <v>19</v>
      </c>
      <c r="J846" t="s">
        <v>166</v>
      </c>
      <c r="K846">
        <v>148</v>
      </c>
      <c r="L846">
        <v>149</v>
      </c>
      <c r="M846">
        <f>INDEX('Express Worldwide Territory'!$C$14:$S$170,MATCH('Rate Load ExpressWW Territory'!L846,'Express Worldwide Territory'!$B$14:$B$170,0),MATCH("Zone "&amp;'Rate Load ExpressWW Territory'!J846,'Express Worldwide Territory'!$C$13:$S$13,0))*1</f>
        <v>524.45000000000005</v>
      </c>
      <c r="N846" t="s">
        <v>162</v>
      </c>
      <c r="O846" t="s">
        <v>23</v>
      </c>
      <c r="P846" t="s">
        <v>18</v>
      </c>
      <c r="R846" t="str">
        <f t="shared" si="13"/>
        <v>('DHL','2024-01-01','2024-01-01','12546','Territory','US',NULL,'EXPRESS WW (NON-DOC)','Non-Document','E',148,149,524.45,'Flat LB','Avnet_2024',NULL),</v>
      </c>
    </row>
    <row r="847" spans="1:18" x14ac:dyDescent="0.3">
      <c r="A847" t="s">
        <v>15</v>
      </c>
      <c r="B847" t="s">
        <v>21</v>
      </c>
      <c r="C847" t="s">
        <v>21</v>
      </c>
      <c r="D847">
        <v>12546</v>
      </c>
      <c r="E847" t="s">
        <v>531</v>
      </c>
      <c r="F847" t="s">
        <v>17</v>
      </c>
      <c r="G847" t="s">
        <v>18</v>
      </c>
      <c r="H847" t="s">
        <v>525</v>
      </c>
      <c r="I847" t="s">
        <v>19</v>
      </c>
      <c r="J847" t="s">
        <v>166</v>
      </c>
      <c r="K847">
        <v>149</v>
      </c>
      <c r="L847">
        <v>150</v>
      </c>
      <c r="M847">
        <f>INDEX('Express Worldwide Territory'!$C$14:$S$170,MATCH('Rate Load ExpressWW Territory'!L847,'Express Worldwide Territory'!$B$14:$B$170,0),MATCH("Zone "&amp;'Rate Load ExpressWW Territory'!J847,'Express Worldwide Territory'!$C$13:$S$13,0))*1</f>
        <v>527.97</v>
      </c>
      <c r="N847" t="s">
        <v>162</v>
      </c>
      <c r="O847" t="s">
        <v>23</v>
      </c>
      <c r="P847" t="s">
        <v>18</v>
      </c>
      <c r="R847" t="str">
        <f t="shared" si="13"/>
        <v>('DHL','2024-01-01','2024-01-01','12546','Territory','US',NULL,'EXPRESS WW (NON-DOC)','Non-Document','E',149,150,527.97,'Flat LB','Avnet_2024',NULL),</v>
      </c>
    </row>
    <row r="848" spans="1:18" x14ac:dyDescent="0.3">
      <c r="A848" t="s">
        <v>15</v>
      </c>
      <c r="B848" t="s">
        <v>21</v>
      </c>
      <c r="C848" t="s">
        <v>21</v>
      </c>
      <c r="D848">
        <v>12546</v>
      </c>
      <c r="E848" t="s">
        <v>531</v>
      </c>
      <c r="F848" t="s">
        <v>17</v>
      </c>
      <c r="G848" t="s">
        <v>18</v>
      </c>
      <c r="H848" t="s">
        <v>525</v>
      </c>
      <c r="I848" t="s">
        <v>19</v>
      </c>
      <c r="J848" t="s">
        <v>166</v>
      </c>
      <c r="K848">
        <v>150</v>
      </c>
      <c r="L848">
        <v>330</v>
      </c>
      <c r="M848">
        <f>INDEX('Express Worldwide Territory'!$C$14:$S$170,MATCH('Rate Load ExpressWW Territory'!L848,'Express Worldwide Territory'!$B$14:$B$170,0),MATCH("Zone "&amp;'Rate Load ExpressWW Territory'!J848,'Express Worldwide Territory'!$C$13:$S$13,0))*1</f>
        <v>3.52</v>
      </c>
      <c r="N848" t="s">
        <v>529</v>
      </c>
      <c r="O848" t="s">
        <v>23</v>
      </c>
      <c r="P848" t="s">
        <v>18</v>
      </c>
      <c r="R848" t="str">
        <f t="shared" si="13"/>
        <v>('DHL','2024-01-01','2024-01-01','12546','Territory','US',NULL,'EXPRESS WW (NON-DOC)','Non-Document','E',150,330,3.52,'Per LB (M)','Avnet_2024',NULL),</v>
      </c>
    </row>
    <row r="849" spans="1:18" x14ac:dyDescent="0.3">
      <c r="A849" t="s">
        <v>15</v>
      </c>
      <c r="B849" t="s">
        <v>21</v>
      </c>
      <c r="C849" t="s">
        <v>21</v>
      </c>
      <c r="D849">
        <v>12546</v>
      </c>
      <c r="E849" t="s">
        <v>531</v>
      </c>
      <c r="F849" t="s">
        <v>17</v>
      </c>
      <c r="G849" t="s">
        <v>18</v>
      </c>
      <c r="H849" t="s">
        <v>525</v>
      </c>
      <c r="I849" t="s">
        <v>19</v>
      </c>
      <c r="J849" t="s">
        <v>166</v>
      </c>
      <c r="K849">
        <v>330</v>
      </c>
      <c r="L849">
        <v>660</v>
      </c>
      <c r="M849">
        <f>INDEX('Express Worldwide Territory'!$C$14:$S$170,MATCH('Rate Load ExpressWW Territory'!L849,'Express Worldwide Territory'!$B$14:$B$170,0),MATCH("Zone "&amp;'Rate Load ExpressWW Territory'!J849,'Express Worldwide Territory'!$C$13:$S$13,0))*1</f>
        <v>3.52</v>
      </c>
      <c r="N849" t="s">
        <v>529</v>
      </c>
      <c r="O849" t="s">
        <v>23</v>
      </c>
      <c r="P849" t="s">
        <v>18</v>
      </c>
      <c r="R849" t="str">
        <f t="shared" si="13"/>
        <v>('DHL','2024-01-01','2024-01-01','12546','Territory','US',NULL,'EXPRESS WW (NON-DOC)','Non-Document','E',330,660,3.52,'Per LB (M)','Avnet_2024',NULL),</v>
      </c>
    </row>
    <row r="850" spans="1:18" x14ac:dyDescent="0.3">
      <c r="A850" t="s">
        <v>15</v>
      </c>
      <c r="B850" t="s">
        <v>21</v>
      </c>
      <c r="C850" t="s">
        <v>21</v>
      </c>
      <c r="D850">
        <v>12546</v>
      </c>
      <c r="E850" t="s">
        <v>531</v>
      </c>
      <c r="F850" t="s">
        <v>17</v>
      </c>
      <c r="G850" t="s">
        <v>18</v>
      </c>
      <c r="H850" t="s">
        <v>525</v>
      </c>
      <c r="I850" t="s">
        <v>19</v>
      </c>
      <c r="J850" t="s">
        <v>166</v>
      </c>
      <c r="K850">
        <v>660</v>
      </c>
      <c r="L850">
        <v>2199</v>
      </c>
      <c r="M850">
        <f>INDEX('Express Worldwide Territory'!$C$14:$S$170,MATCH('Rate Load ExpressWW Territory'!L850,'Express Worldwide Territory'!$B$14:$B$170,0),MATCH("Zone "&amp;'Rate Load ExpressWW Territory'!J850,'Express Worldwide Territory'!$C$13:$S$13,0))*1</f>
        <v>3.52</v>
      </c>
      <c r="N850" t="s">
        <v>529</v>
      </c>
      <c r="O850" t="s">
        <v>23</v>
      </c>
      <c r="P850" t="s">
        <v>18</v>
      </c>
      <c r="R850" t="str">
        <f t="shared" si="13"/>
        <v>('DHL','2024-01-01','2024-01-01','12546','Territory','US',NULL,'EXPRESS WW (NON-DOC)','Non-Document','E',660,2199,3.52,'Per LB (M)','Avnet_2024',NULL),</v>
      </c>
    </row>
    <row r="851" spans="1:18" x14ac:dyDescent="0.3">
      <c r="A851" t="s">
        <v>15</v>
      </c>
      <c r="B851" t="s">
        <v>21</v>
      </c>
      <c r="C851" t="s">
        <v>21</v>
      </c>
      <c r="D851">
        <v>12546</v>
      </c>
      <c r="E851" t="s">
        <v>531</v>
      </c>
      <c r="F851" t="s">
        <v>17</v>
      </c>
      <c r="G851" t="s">
        <v>18</v>
      </c>
      <c r="H851" t="s">
        <v>525</v>
      </c>
      <c r="I851" t="s">
        <v>19</v>
      </c>
      <c r="J851" t="s">
        <v>166</v>
      </c>
      <c r="K851">
        <v>2199</v>
      </c>
      <c r="L851">
        <v>99999</v>
      </c>
      <c r="M851">
        <f>INDEX('Express Worldwide Territory'!$C$14:$S$170,MATCH('Rate Load ExpressWW Territory'!L851,'Express Worldwide Territory'!$B$14:$B$170,0),MATCH("Zone "&amp;'Rate Load ExpressWW Territory'!J851,'Express Worldwide Territory'!$C$13:$S$13,0))*1</f>
        <v>3.52</v>
      </c>
      <c r="N851" t="s">
        <v>529</v>
      </c>
      <c r="O851" t="s">
        <v>23</v>
      </c>
      <c r="P851" t="s">
        <v>18</v>
      </c>
      <c r="R851" t="str">
        <f t="shared" si="13"/>
        <v>('DHL','2024-01-01','2024-01-01','12546','Territory','US',NULL,'EXPRESS WW (NON-DOC)','Non-Document','E',2199,99999,3.52,'Per LB (M)','Avnet_2024',NULL),</v>
      </c>
    </row>
    <row r="852" spans="1:18" x14ac:dyDescent="0.3">
      <c r="A852" t="s">
        <v>15</v>
      </c>
      <c r="B852" t="s">
        <v>21</v>
      </c>
      <c r="C852" t="s">
        <v>21</v>
      </c>
      <c r="D852">
        <v>12546</v>
      </c>
      <c r="E852" t="s">
        <v>531</v>
      </c>
      <c r="F852" t="s">
        <v>17</v>
      </c>
      <c r="G852" t="s">
        <v>18</v>
      </c>
      <c r="H852" t="s">
        <v>525</v>
      </c>
      <c r="I852" t="s">
        <v>19</v>
      </c>
      <c r="J852" t="s">
        <v>167</v>
      </c>
      <c r="K852">
        <v>0</v>
      </c>
      <c r="L852">
        <v>1</v>
      </c>
      <c r="M852">
        <f>INDEX('Express Worldwide Territory'!$C$14:$S$170,MATCH('Rate Load ExpressWW Territory'!L852,'Express Worldwide Territory'!$B$14:$B$170,0),MATCH("Zone "&amp;'Rate Load ExpressWW Territory'!J852,'Express Worldwide Territory'!$C$13:$S$13,0))*1</f>
        <v>10</v>
      </c>
      <c r="N852" t="s">
        <v>162</v>
      </c>
      <c r="O852" t="s">
        <v>23</v>
      </c>
      <c r="P852" t="s">
        <v>18</v>
      </c>
      <c r="R852" t="str">
        <f t="shared" si="13"/>
        <v>('DHL','2024-01-01','2024-01-01','12546','Territory','US',NULL,'EXPRESS WW (NON-DOC)','Non-Document','F',0,1,10,'Flat LB','Avnet_2024',NULL),</v>
      </c>
    </row>
    <row r="853" spans="1:18" x14ac:dyDescent="0.3">
      <c r="A853" t="s">
        <v>15</v>
      </c>
      <c r="B853" t="s">
        <v>21</v>
      </c>
      <c r="C853" t="s">
        <v>21</v>
      </c>
      <c r="D853">
        <v>12546</v>
      </c>
      <c r="E853" t="s">
        <v>531</v>
      </c>
      <c r="F853" t="s">
        <v>17</v>
      </c>
      <c r="G853" t="s">
        <v>18</v>
      </c>
      <c r="H853" t="s">
        <v>525</v>
      </c>
      <c r="I853" t="s">
        <v>19</v>
      </c>
      <c r="J853" t="s">
        <v>167</v>
      </c>
      <c r="K853">
        <v>1</v>
      </c>
      <c r="L853">
        <v>2</v>
      </c>
      <c r="M853">
        <f>INDEX('Express Worldwide Territory'!$C$14:$S$170,MATCH('Rate Load ExpressWW Territory'!L853,'Express Worldwide Territory'!$B$14:$B$170,0),MATCH("Zone "&amp;'Rate Load ExpressWW Territory'!J853,'Express Worldwide Territory'!$C$13:$S$13,0))*1</f>
        <v>11.09</v>
      </c>
      <c r="N853" t="s">
        <v>162</v>
      </c>
      <c r="O853" t="s">
        <v>23</v>
      </c>
      <c r="P853" t="s">
        <v>18</v>
      </c>
      <c r="R853" t="str">
        <f t="shared" si="13"/>
        <v>('DHL','2024-01-01','2024-01-01','12546','Territory','US',NULL,'EXPRESS WW (NON-DOC)','Non-Document','F',1,2,11.09,'Flat LB','Avnet_2024',NULL),</v>
      </c>
    </row>
    <row r="854" spans="1:18" x14ac:dyDescent="0.3">
      <c r="A854" t="s">
        <v>15</v>
      </c>
      <c r="B854" t="s">
        <v>21</v>
      </c>
      <c r="C854" t="s">
        <v>21</v>
      </c>
      <c r="D854">
        <v>12546</v>
      </c>
      <c r="E854" t="s">
        <v>531</v>
      </c>
      <c r="F854" t="s">
        <v>17</v>
      </c>
      <c r="G854" t="s">
        <v>18</v>
      </c>
      <c r="H854" t="s">
        <v>525</v>
      </c>
      <c r="I854" t="s">
        <v>19</v>
      </c>
      <c r="J854" t="s">
        <v>167</v>
      </c>
      <c r="K854">
        <v>2</v>
      </c>
      <c r="L854">
        <v>3</v>
      </c>
      <c r="M854">
        <f>INDEX('Express Worldwide Territory'!$C$14:$S$170,MATCH('Rate Load ExpressWW Territory'!L854,'Express Worldwide Territory'!$B$14:$B$170,0),MATCH("Zone "&amp;'Rate Load ExpressWW Territory'!J854,'Express Worldwide Territory'!$C$13:$S$13,0))*1</f>
        <v>12.19</v>
      </c>
      <c r="N854" t="s">
        <v>162</v>
      </c>
      <c r="O854" t="s">
        <v>23</v>
      </c>
      <c r="P854" t="s">
        <v>18</v>
      </c>
      <c r="R854" t="str">
        <f t="shared" si="13"/>
        <v>('DHL','2024-01-01','2024-01-01','12546','Territory','US',NULL,'EXPRESS WW (NON-DOC)','Non-Document','F',2,3,12.19,'Flat LB','Avnet_2024',NULL),</v>
      </c>
    </row>
    <row r="855" spans="1:18" x14ac:dyDescent="0.3">
      <c r="A855" t="s">
        <v>15</v>
      </c>
      <c r="B855" t="s">
        <v>21</v>
      </c>
      <c r="C855" t="s">
        <v>21</v>
      </c>
      <c r="D855">
        <v>12546</v>
      </c>
      <c r="E855" t="s">
        <v>531</v>
      </c>
      <c r="F855" t="s">
        <v>17</v>
      </c>
      <c r="G855" t="s">
        <v>18</v>
      </c>
      <c r="H855" t="s">
        <v>525</v>
      </c>
      <c r="I855" t="s">
        <v>19</v>
      </c>
      <c r="J855" t="s">
        <v>167</v>
      </c>
      <c r="K855">
        <v>3</v>
      </c>
      <c r="L855">
        <v>4</v>
      </c>
      <c r="M855">
        <f>INDEX('Express Worldwide Territory'!$C$14:$S$170,MATCH('Rate Load ExpressWW Territory'!L855,'Express Worldwide Territory'!$B$14:$B$170,0),MATCH("Zone "&amp;'Rate Load ExpressWW Territory'!J855,'Express Worldwide Territory'!$C$13:$S$13,0))*1</f>
        <v>13.29</v>
      </c>
      <c r="N855" t="s">
        <v>162</v>
      </c>
      <c r="O855" t="s">
        <v>23</v>
      </c>
      <c r="P855" t="s">
        <v>18</v>
      </c>
      <c r="R855" t="str">
        <f t="shared" si="13"/>
        <v>('DHL','2024-01-01','2024-01-01','12546','Territory','US',NULL,'EXPRESS WW (NON-DOC)','Non-Document','F',3,4,13.29,'Flat LB','Avnet_2024',NULL),</v>
      </c>
    </row>
    <row r="856" spans="1:18" x14ac:dyDescent="0.3">
      <c r="A856" t="s">
        <v>15</v>
      </c>
      <c r="B856" t="s">
        <v>21</v>
      </c>
      <c r="C856" t="s">
        <v>21</v>
      </c>
      <c r="D856">
        <v>12546</v>
      </c>
      <c r="E856" t="s">
        <v>531</v>
      </c>
      <c r="F856" t="s">
        <v>17</v>
      </c>
      <c r="G856" t="s">
        <v>18</v>
      </c>
      <c r="H856" t="s">
        <v>525</v>
      </c>
      <c r="I856" t="s">
        <v>19</v>
      </c>
      <c r="J856" t="s">
        <v>167</v>
      </c>
      <c r="K856">
        <v>4</v>
      </c>
      <c r="L856">
        <v>5</v>
      </c>
      <c r="M856">
        <f>INDEX('Express Worldwide Territory'!$C$14:$S$170,MATCH('Rate Load ExpressWW Territory'!L856,'Express Worldwide Territory'!$B$14:$B$170,0),MATCH("Zone "&amp;'Rate Load ExpressWW Territory'!J856,'Express Worldwide Territory'!$C$13:$S$13,0))*1</f>
        <v>14.38</v>
      </c>
      <c r="N856" t="s">
        <v>162</v>
      </c>
      <c r="O856" t="s">
        <v>23</v>
      </c>
      <c r="P856" t="s">
        <v>18</v>
      </c>
      <c r="R856" t="str">
        <f t="shared" si="13"/>
        <v>('DHL','2024-01-01','2024-01-01','12546','Territory','US',NULL,'EXPRESS WW (NON-DOC)','Non-Document','F',4,5,14.38,'Flat LB','Avnet_2024',NULL),</v>
      </c>
    </row>
    <row r="857" spans="1:18" x14ac:dyDescent="0.3">
      <c r="A857" t="s">
        <v>15</v>
      </c>
      <c r="B857" t="s">
        <v>21</v>
      </c>
      <c r="C857" t="s">
        <v>21</v>
      </c>
      <c r="D857">
        <v>12546</v>
      </c>
      <c r="E857" t="s">
        <v>531</v>
      </c>
      <c r="F857" t="s">
        <v>17</v>
      </c>
      <c r="G857" t="s">
        <v>18</v>
      </c>
      <c r="H857" t="s">
        <v>525</v>
      </c>
      <c r="I857" t="s">
        <v>19</v>
      </c>
      <c r="J857" t="s">
        <v>167</v>
      </c>
      <c r="K857">
        <v>5</v>
      </c>
      <c r="L857">
        <v>6</v>
      </c>
      <c r="M857">
        <f>INDEX('Express Worldwide Territory'!$C$14:$S$170,MATCH('Rate Load ExpressWW Territory'!L857,'Express Worldwide Territory'!$B$14:$B$170,0),MATCH("Zone "&amp;'Rate Load ExpressWW Territory'!J857,'Express Worldwide Territory'!$C$13:$S$13,0))*1</f>
        <v>15.43</v>
      </c>
      <c r="N857" t="s">
        <v>162</v>
      </c>
      <c r="O857" t="s">
        <v>23</v>
      </c>
      <c r="P857" t="s">
        <v>18</v>
      </c>
      <c r="R857" t="str">
        <f t="shared" si="13"/>
        <v>('DHL','2024-01-01','2024-01-01','12546','Territory','US',NULL,'EXPRESS WW (NON-DOC)','Non-Document','F',5,6,15.43,'Flat LB','Avnet_2024',NULL),</v>
      </c>
    </row>
    <row r="858" spans="1:18" x14ac:dyDescent="0.3">
      <c r="A858" t="s">
        <v>15</v>
      </c>
      <c r="B858" t="s">
        <v>21</v>
      </c>
      <c r="C858" t="s">
        <v>21</v>
      </c>
      <c r="D858">
        <v>12546</v>
      </c>
      <c r="E858" t="s">
        <v>531</v>
      </c>
      <c r="F858" t="s">
        <v>17</v>
      </c>
      <c r="G858" t="s">
        <v>18</v>
      </c>
      <c r="H858" t="s">
        <v>525</v>
      </c>
      <c r="I858" t="s">
        <v>19</v>
      </c>
      <c r="J858" t="s">
        <v>167</v>
      </c>
      <c r="K858">
        <v>6</v>
      </c>
      <c r="L858">
        <v>7</v>
      </c>
      <c r="M858">
        <f>INDEX('Express Worldwide Territory'!$C$14:$S$170,MATCH('Rate Load ExpressWW Territory'!L858,'Express Worldwide Territory'!$B$14:$B$170,0),MATCH("Zone "&amp;'Rate Load ExpressWW Territory'!J858,'Express Worldwide Territory'!$C$13:$S$13,0))*1</f>
        <v>16.47</v>
      </c>
      <c r="N858" t="s">
        <v>162</v>
      </c>
      <c r="O858" t="s">
        <v>23</v>
      </c>
      <c r="P858" t="s">
        <v>18</v>
      </c>
      <c r="R858" t="str">
        <f t="shared" si="13"/>
        <v>('DHL','2024-01-01','2024-01-01','12546','Territory','US',NULL,'EXPRESS WW (NON-DOC)','Non-Document','F',6,7,16.47,'Flat LB','Avnet_2024',NULL),</v>
      </c>
    </row>
    <row r="859" spans="1:18" x14ac:dyDescent="0.3">
      <c r="A859" t="s">
        <v>15</v>
      </c>
      <c r="B859" t="s">
        <v>21</v>
      </c>
      <c r="C859" t="s">
        <v>21</v>
      </c>
      <c r="D859">
        <v>12546</v>
      </c>
      <c r="E859" t="s">
        <v>531</v>
      </c>
      <c r="F859" t="s">
        <v>17</v>
      </c>
      <c r="G859" t="s">
        <v>18</v>
      </c>
      <c r="H859" t="s">
        <v>525</v>
      </c>
      <c r="I859" t="s">
        <v>19</v>
      </c>
      <c r="J859" t="s">
        <v>167</v>
      </c>
      <c r="K859">
        <v>7</v>
      </c>
      <c r="L859">
        <v>8</v>
      </c>
      <c r="M859">
        <f>INDEX('Express Worldwide Territory'!$C$14:$S$170,MATCH('Rate Load ExpressWW Territory'!L859,'Express Worldwide Territory'!$B$14:$B$170,0),MATCH("Zone "&amp;'Rate Load ExpressWW Territory'!J859,'Express Worldwide Territory'!$C$13:$S$13,0))*1</f>
        <v>17.510000000000002</v>
      </c>
      <c r="N859" t="s">
        <v>162</v>
      </c>
      <c r="O859" t="s">
        <v>23</v>
      </c>
      <c r="P859" t="s">
        <v>18</v>
      </c>
      <c r="R859" t="str">
        <f t="shared" si="13"/>
        <v>('DHL','2024-01-01','2024-01-01','12546','Territory','US',NULL,'EXPRESS WW (NON-DOC)','Non-Document','F',7,8,17.51,'Flat LB','Avnet_2024',NULL),</v>
      </c>
    </row>
    <row r="860" spans="1:18" x14ac:dyDescent="0.3">
      <c r="A860" t="s">
        <v>15</v>
      </c>
      <c r="B860" t="s">
        <v>21</v>
      </c>
      <c r="C860" t="s">
        <v>21</v>
      </c>
      <c r="D860">
        <v>12546</v>
      </c>
      <c r="E860" t="s">
        <v>531</v>
      </c>
      <c r="F860" t="s">
        <v>17</v>
      </c>
      <c r="G860" t="s">
        <v>18</v>
      </c>
      <c r="H860" t="s">
        <v>525</v>
      </c>
      <c r="I860" t="s">
        <v>19</v>
      </c>
      <c r="J860" t="s">
        <v>167</v>
      </c>
      <c r="K860">
        <v>8</v>
      </c>
      <c r="L860">
        <v>9</v>
      </c>
      <c r="M860">
        <f>INDEX('Express Worldwide Territory'!$C$14:$S$170,MATCH('Rate Load ExpressWW Territory'!L860,'Express Worldwide Territory'!$B$14:$B$170,0),MATCH("Zone "&amp;'Rate Load ExpressWW Territory'!J860,'Express Worldwide Territory'!$C$13:$S$13,0))*1</f>
        <v>18.54</v>
      </c>
      <c r="N860" t="s">
        <v>162</v>
      </c>
      <c r="O860" t="s">
        <v>23</v>
      </c>
      <c r="P860" t="s">
        <v>18</v>
      </c>
      <c r="R860" t="str">
        <f t="shared" si="13"/>
        <v>('DHL','2024-01-01','2024-01-01','12546','Territory','US',NULL,'EXPRESS WW (NON-DOC)','Non-Document','F',8,9,18.54,'Flat LB','Avnet_2024',NULL),</v>
      </c>
    </row>
    <row r="861" spans="1:18" x14ac:dyDescent="0.3">
      <c r="A861" t="s">
        <v>15</v>
      </c>
      <c r="B861" t="s">
        <v>21</v>
      </c>
      <c r="C861" t="s">
        <v>21</v>
      </c>
      <c r="D861">
        <v>12546</v>
      </c>
      <c r="E861" t="s">
        <v>531</v>
      </c>
      <c r="F861" t="s">
        <v>17</v>
      </c>
      <c r="G861" t="s">
        <v>18</v>
      </c>
      <c r="H861" t="s">
        <v>525</v>
      </c>
      <c r="I861" t="s">
        <v>19</v>
      </c>
      <c r="J861" t="s">
        <v>167</v>
      </c>
      <c r="K861">
        <v>9</v>
      </c>
      <c r="L861">
        <v>10</v>
      </c>
      <c r="M861">
        <f>INDEX('Express Worldwide Territory'!$C$14:$S$170,MATCH('Rate Load ExpressWW Territory'!L861,'Express Worldwide Territory'!$B$14:$B$170,0),MATCH("Zone "&amp;'Rate Load ExpressWW Territory'!J861,'Express Worldwide Territory'!$C$13:$S$13,0))*1</f>
        <v>19.579999999999998</v>
      </c>
      <c r="N861" t="s">
        <v>162</v>
      </c>
      <c r="O861" t="s">
        <v>23</v>
      </c>
      <c r="P861" t="s">
        <v>18</v>
      </c>
      <c r="R861" t="str">
        <f t="shared" si="13"/>
        <v>('DHL','2024-01-01','2024-01-01','12546','Territory','US',NULL,'EXPRESS WW (NON-DOC)','Non-Document','F',9,10,19.58,'Flat LB','Avnet_2024',NULL),</v>
      </c>
    </row>
    <row r="862" spans="1:18" x14ac:dyDescent="0.3">
      <c r="A862" t="s">
        <v>15</v>
      </c>
      <c r="B862" t="s">
        <v>21</v>
      </c>
      <c r="C862" t="s">
        <v>21</v>
      </c>
      <c r="D862">
        <v>12546</v>
      </c>
      <c r="E862" t="s">
        <v>531</v>
      </c>
      <c r="F862" t="s">
        <v>17</v>
      </c>
      <c r="G862" t="s">
        <v>18</v>
      </c>
      <c r="H862" t="s">
        <v>525</v>
      </c>
      <c r="I862" t="s">
        <v>19</v>
      </c>
      <c r="J862" t="s">
        <v>167</v>
      </c>
      <c r="K862">
        <v>10</v>
      </c>
      <c r="L862">
        <v>11</v>
      </c>
      <c r="M862">
        <f>INDEX('Express Worldwide Territory'!$C$14:$S$170,MATCH('Rate Load ExpressWW Territory'!L862,'Express Worldwide Territory'!$B$14:$B$170,0),MATCH("Zone "&amp;'Rate Load ExpressWW Territory'!J862,'Express Worldwide Territory'!$C$13:$S$13,0))*1</f>
        <v>20.440000000000001</v>
      </c>
      <c r="N862" t="s">
        <v>162</v>
      </c>
      <c r="O862" t="s">
        <v>23</v>
      </c>
      <c r="P862" t="s">
        <v>18</v>
      </c>
      <c r="R862" t="str">
        <f t="shared" si="13"/>
        <v>('DHL','2024-01-01','2024-01-01','12546','Territory','US',NULL,'EXPRESS WW (NON-DOC)','Non-Document','F',10,11,20.44,'Flat LB','Avnet_2024',NULL),</v>
      </c>
    </row>
    <row r="863" spans="1:18" x14ac:dyDescent="0.3">
      <c r="A863" t="s">
        <v>15</v>
      </c>
      <c r="B863" t="s">
        <v>21</v>
      </c>
      <c r="C863" t="s">
        <v>21</v>
      </c>
      <c r="D863">
        <v>12546</v>
      </c>
      <c r="E863" t="s">
        <v>531</v>
      </c>
      <c r="F863" t="s">
        <v>17</v>
      </c>
      <c r="G863" t="s">
        <v>18</v>
      </c>
      <c r="H863" t="s">
        <v>525</v>
      </c>
      <c r="I863" t="s">
        <v>19</v>
      </c>
      <c r="J863" t="s">
        <v>167</v>
      </c>
      <c r="K863">
        <v>11</v>
      </c>
      <c r="L863">
        <v>12</v>
      </c>
      <c r="M863">
        <f>INDEX('Express Worldwide Territory'!$C$14:$S$170,MATCH('Rate Load ExpressWW Territory'!L863,'Express Worldwide Territory'!$B$14:$B$170,0),MATCH("Zone "&amp;'Rate Load ExpressWW Territory'!J863,'Express Worldwide Territory'!$C$13:$S$13,0))*1</f>
        <v>21.3</v>
      </c>
      <c r="N863" t="s">
        <v>162</v>
      </c>
      <c r="O863" t="s">
        <v>23</v>
      </c>
      <c r="P863" t="s">
        <v>18</v>
      </c>
      <c r="R863" t="str">
        <f t="shared" si="13"/>
        <v>('DHL','2024-01-01','2024-01-01','12546','Territory','US',NULL,'EXPRESS WW (NON-DOC)','Non-Document','F',11,12,21.3,'Flat LB','Avnet_2024',NULL),</v>
      </c>
    </row>
    <row r="864" spans="1:18" x14ac:dyDescent="0.3">
      <c r="A864" t="s">
        <v>15</v>
      </c>
      <c r="B864" t="s">
        <v>21</v>
      </c>
      <c r="C864" t="s">
        <v>21</v>
      </c>
      <c r="D864">
        <v>12546</v>
      </c>
      <c r="E864" t="s">
        <v>531</v>
      </c>
      <c r="F864" t="s">
        <v>17</v>
      </c>
      <c r="G864" t="s">
        <v>18</v>
      </c>
      <c r="H864" t="s">
        <v>525</v>
      </c>
      <c r="I864" t="s">
        <v>19</v>
      </c>
      <c r="J864" t="s">
        <v>167</v>
      </c>
      <c r="K864">
        <v>12</v>
      </c>
      <c r="L864">
        <v>13</v>
      </c>
      <c r="M864">
        <f>INDEX('Express Worldwide Territory'!$C$14:$S$170,MATCH('Rate Load ExpressWW Territory'!L864,'Express Worldwide Territory'!$B$14:$B$170,0),MATCH("Zone "&amp;'Rate Load ExpressWW Territory'!J864,'Express Worldwide Territory'!$C$13:$S$13,0))*1</f>
        <v>22.16</v>
      </c>
      <c r="N864" t="s">
        <v>162</v>
      </c>
      <c r="O864" t="s">
        <v>23</v>
      </c>
      <c r="P864" t="s">
        <v>18</v>
      </c>
      <c r="R864" t="str">
        <f t="shared" si="13"/>
        <v>('DHL','2024-01-01','2024-01-01','12546','Territory','US',NULL,'EXPRESS WW (NON-DOC)','Non-Document','F',12,13,22.16,'Flat LB','Avnet_2024',NULL),</v>
      </c>
    </row>
    <row r="865" spans="1:18" x14ac:dyDescent="0.3">
      <c r="A865" t="s">
        <v>15</v>
      </c>
      <c r="B865" t="s">
        <v>21</v>
      </c>
      <c r="C865" t="s">
        <v>21</v>
      </c>
      <c r="D865">
        <v>12546</v>
      </c>
      <c r="E865" t="s">
        <v>531</v>
      </c>
      <c r="F865" t="s">
        <v>17</v>
      </c>
      <c r="G865" t="s">
        <v>18</v>
      </c>
      <c r="H865" t="s">
        <v>525</v>
      </c>
      <c r="I865" t="s">
        <v>19</v>
      </c>
      <c r="J865" t="s">
        <v>167</v>
      </c>
      <c r="K865">
        <v>13</v>
      </c>
      <c r="L865">
        <v>14</v>
      </c>
      <c r="M865">
        <f>INDEX('Express Worldwide Territory'!$C$14:$S$170,MATCH('Rate Load ExpressWW Territory'!L865,'Express Worldwide Territory'!$B$14:$B$170,0),MATCH("Zone "&amp;'Rate Load ExpressWW Territory'!J865,'Express Worldwide Territory'!$C$13:$S$13,0))*1</f>
        <v>23.02</v>
      </c>
      <c r="N865" t="s">
        <v>162</v>
      </c>
      <c r="O865" t="s">
        <v>23</v>
      </c>
      <c r="P865" t="s">
        <v>18</v>
      </c>
      <c r="R865" t="str">
        <f t="shared" si="13"/>
        <v>('DHL','2024-01-01','2024-01-01','12546','Territory','US',NULL,'EXPRESS WW (NON-DOC)','Non-Document','F',13,14,23.02,'Flat LB','Avnet_2024',NULL),</v>
      </c>
    </row>
    <row r="866" spans="1:18" x14ac:dyDescent="0.3">
      <c r="A866" t="s">
        <v>15</v>
      </c>
      <c r="B866" t="s">
        <v>21</v>
      </c>
      <c r="C866" t="s">
        <v>21</v>
      </c>
      <c r="D866">
        <v>12546</v>
      </c>
      <c r="E866" t="s">
        <v>531</v>
      </c>
      <c r="F866" t="s">
        <v>17</v>
      </c>
      <c r="G866" t="s">
        <v>18</v>
      </c>
      <c r="H866" t="s">
        <v>525</v>
      </c>
      <c r="I866" t="s">
        <v>19</v>
      </c>
      <c r="J866" t="s">
        <v>167</v>
      </c>
      <c r="K866">
        <v>14</v>
      </c>
      <c r="L866">
        <v>15</v>
      </c>
      <c r="M866">
        <f>INDEX('Express Worldwide Territory'!$C$14:$S$170,MATCH('Rate Load ExpressWW Territory'!L866,'Express Worldwide Territory'!$B$14:$B$170,0),MATCH("Zone "&amp;'Rate Load ExpressWW Territory'!J866,'Express Worldwide Territory'!$C$13:$S$13,0))*1</f>
        <v>23.88</v>
      </c>
      <c r="N866" t="s">
        <v>162</v>
      </c>
      <c r="O866" t="s">
        <v>23</v>
      </c>
      <c r="P866" t="s">
        <v>18</v>
      </c>
      <c r="R866" t="str">
        <f t="shared" si="13"/>
        <v>('DHL','2024-01-01','2024-01-01','12546','Territory','US',NULL,'EXPRESS WW (NON-DOC)','Non-Document','F',14,15,23.88,'Flat LB','Avnet_2024',NULL),</v>
      </c>
    </row>
    <row r="867" spans="1:18" x14ac:dyDescent="0.3">
      <c r="A867" t="s">
        <v>15</v>
      </c>
      <c r="B867" t="s">
        <v>21</v>
      </c>
      <c r="C867" t="s">
        <v>21</v>
      </c>
      <c r="D867">
        <v>12546</v>
      </c>
      <c r="E867" t="s">
        <v>531</v>
      </c>
      <c r="F867" t="s">
        <v>17</v>
      </c>
      <c r="G867" t="s">
        <v>18</v>
      </c>
      <c r="H867" t="s">
        <v>525</v>
      </c>
      <c r="I867" t="s">
        <v>19</v>
      </c>
      <c r="J867" t="s">
        <v>167</v>
      </c>
      <c r="K867">
        <v>15</v>
      </c>
      <c r="L867">
        <v>16</v>
      </c>
      <c r="M867">
        <f>INDEX('Express Worldwide Territory'!$C$14:$S$170,MATCH('Rate Load ExpressWW Territory'!L867,'Express Worldwide Territory'!$B$14:$B$170,0),MATCH("Zone "&amp;'Rate Load ExpressWW Territory'!J867,'Express Worldwide Territory'!$C$13:$S$13,0))*1</f>
        <v>24.74</v>
      </c>
      <c r="N867" t="s">
        <v>162</v>
      </c>
      <c r="O867" t="s">
        <v>23</v>
      </c>
      <c r="P867" t="s">
        <v>18</v>
      </c>
      <c r="R867" t="str">
        <f t="shared" si="13"/>
        <v>('DHL','2024-01-01','2024-01-01','12546','Territory','US',NULL,'EXPRESS WW (NON-DOC)','Non-Document','F',15,16,24.74,'Flat LB','Avnet_2024',NULL),</v>
      </c>
    </row>
    <row r="868" spans="1:18" x14ac:dyDescent="0.3">
      <c r="A868" t="s">
        <v>15</v>
      </c>
      <c r="B868" t="s">
        <v>21</v>
      </c>
      <c r="C868" t="s">
        <v>21</v>
      </c>
      <c r="D868">
        <v>12546</v>
      </c>
      <c r="E868" t="s">
        <v>531</v>
      </c>
      <c r="F868" t="s">
        <v>17</v>
      </c>
      <c r="G868" t="s">
        <v>18</v>
      </c>
      <c r="H868" t="s">
        <v>525</v>
      </c>
      <c r="I868" t="s">
        <v>19</v>
      </c>
      <c r="J868" t="s">
        <v>167</v>
      </c>
      <c r="K868">
        <v>16</v>
      </c>
      <c r="L868">
        <v>17</v>
      </c>
      <c r="M868">
        <f>INDEX('Express Worldwide Territory'!$C$14:$S$170,MATCH('Rate Load ExpressWW Territory'!L868,'Express Worldwide Territory'!$B$14:$B$170,0),MATCH("Zone "&amp;'Rate Load ExpressWW Territory'!J868,'Express Worldwide Territory'!$C$13:$S$13,0))*1</f>
        <v>25.6</v>
      </c>
      <c r="N868" t="s">
        <v>162</v>
      </c>
      <c r="O868" t="s">
        <v>23</v>
      </c>
      <c r="P868" t="s">
        <v>18</v>
      </c>
      <c r="R868" t="str">
        <f t="shared" si="13"/>
        <v>('DHL','2024-01-01','2024-01-01','12546','Territory','US',NULL,'EXPRESS WW (NON-DOC)','Non-Document','F',16,17,25.6,'Flat LB','Avnet_2024',NULL),</v>
      </c>
    </row>
    <row r="869" spans="1:18" x14ac:dyDescent="0.3">
      <c r="A869" t="s">
        <v>15</v>
      </c>
      <c r="B869" t="s">
        <v>21</v>
      </c>
      <c r="C869" t="s">
        <v>21</v>
      </c>
      <c r="D869">
        <v>12546</v>
      </c>
      <c r="E869" t="s">
        <v>531</v>
      </c>
      <c r="F869" t="s">
        <v>17</v>
      </c>
      <c r="G869" t="s">
        <v>18</v>
      </c>
      <c r="H869" t="s">
        <v>525</v>
      </c>
      <c r="I869" t="s">
        <v>19</v>
      </c>
      <c r="J869" t="s">
        <v>167</v>
      </c>
      <c r="K869">
        <v>17</v>
      </c>
      <c r="L869">
        <v>18</v>
      </c>
      <c r="M869">
        <f>INDEX('Express Worldwide Territory'!$C$14:$S$170,MATCH('Rate Load ExpressWW Territory'!L869,'Express Worldwide Territory'!$B$14:$B$170,0),MATCH("Zone "&amp;'Rate Load ExpressWW Territory'!J869,'Express Worldwide Territory'!$C$13:$S$13,0))*1</f>
        <v>26.46</v>
      </c>
      <c r="N869" t="s">
        <v>162</v>
      </c>
      <c r="O869" t="s">
        <v>23</v>
      </c>
      <c r="P869" t="s">
        <v>18</v>
      </c>
      <c r="R869" t="str">
        <f t="shared" si="13"/>
        <v>('DHL','2024-01-01','2024-01-01','12546','Territory','US',NULL,'EXPRESS WW (NON-DOC)','Non-Document','F',17,18,26.46,'Flat LB','Avnet_2024',NULL),</v>
      </c>
    </row>
    <row r="870" spans="1:18" x14ac:dyDescent="0.3">
      <c r="A870" t="s">
        <v>15</v>
      </c>
      <c r="B870" t="s">
        <v>21</v>
      </c>
      <c r="C870" t="s">
        <v>21</v>
      </c>
      <c r="D870">
        <v>12546</v>
      </c>
      <c r="E870" t="s">
        <v>531</v>
      </c>
      <c r="F870" t="s">
        <v>17</v>
      </c>
      <c r="G870" t="s">
        <v>18</v>
      </c>
      <c r="H870" t="s">
        <v>525</v>
      </c>
      <c r="I870" t="s">
        <v>19</v>
      </c>
      <c r="J870" t="s">
        <v>167</v>
      </c>
      <c r="K870">
        <v>18</v>
      </c>
      <c r="L870">
        <v>19</v>
      </c>
      <c r="M870">
        <f>INDEX('Express Worldwide Territory'!$C$14:$S$170,MATCH('Rate Load ExpressWW Territory'!L870,'Express Worldwide Territory'!$B$14:$B$170,0),MATCH("Zone "&amp;'Rate Load ExpressWW Territory'!J870,'Express Worldwide Territory'!$C$13:$S$13,0))*1</f>
        <v>27.32</v>
      </c>
      <c r="N870" t="s">
        <v>162</v>
      </c>
      <c r="O870" t="s">
        <v>23</v>
      </c>
      <c r="P870" t="s">
        <v>18</v>
      </c>
      <c r="R870" t="str">
        <f t="shared" si="13"/>
        <v>('DHL','2024-01-01','2024-01-01','12546','Territory','US',NULL,'EXPRESS WW (NON-DOC)','Non-Document','F',18,19,27.32,'Flat LB','Avnet_2024',NULL),</v>
      </c>
    </row>
    <row r="871" spans="1:18" x14ac:dyDescent="0.3">
      <c r="A871" t="s">
        <v>15</v>
      </c>
      <c r="B871" t="s">
        <v>21</v>
      </c>
      <c r="C871" t="s">
        <v>21</v>
      </c>
      <c r="D871">
        <v>12546</v>
      </c>
      <c r="E871" t="s">
        <v>531</v>
      </c>
      <c r="F871" t="s">
        <v>17</v>
      </c>
      <c r="G871" t="s">
        <v>18</v>
      </c>
      <c r="H871" t="s">
        <v>525</v>
      </c>
      <c r="I871" t="s">
        <v>19</v>
      </c>
      <c r="J871" t="s">
        <v>167</v>
      </c>
      <c r="K871">
        <v>19</v>
      </c>
      <c r="L871">
        <v>20</v>
      </c>
      <c r="M871">
        <f>INDEX('Express Worldwide Territory'!$C$14:$S$170,MATCH('Rate Load ExpressWW Territory'!L871,'Express Worldwide Territory'!$B$14:$B$170,0),MATCH("Zone "&amp;'Rate Load ExpressWW Territory'!J871,'Express Worldwide Territory'!$C$13:$S$13,0))*1</f>
        <v>28.18</v>
      </c>
      <c r="N871" t="s">
        <v>162</v>
      </c>
      <c r="O871" t="s">
        <v>23</v>
      </c>
      <c r="P871" t="s">
        <v>18</v>
      </c>
      <c r="R871" t="str">
        <f t="shared" si="13"/>
        <v>('DHL','2024-01-01','2024-01-01','12546','Territory','US',NULL,'EXPRESS WW (NON-DOC)','Non-Document','F',19,20,28.18,'Flat LB','Avnet_2024',NULL),</v>
      </c>
    </row>
    <row r="872" spans="1:18" x14ac:dyDescent="0.3">
      <c r="A872" t="s">
        <v>15</v>
      </c>
      <c r="B872" t="s">
        <v>21</v>
      </c>
      <c r="C872" t="s">
        <v>21</v>
      </c>
      <c r="D872">
        <v>12546</v>
      </c>
      <c r="E872" t="s">
        <v>531</v>
      </c>
      <c r="F872" t="s">
        <v>17</v>
      </c>
      <c r="G872" t="s">
        <v>18</v>
      </c>
      <c r="H872" t="s">
        <v>525</v>
      </c>
      <c r="I872" t="s">
        <v>19</v>
      </c>
      <c r="J872" t="s">
        <v>167</v>
      </c>
      <c r="K872">
        <v>20</v>
      </c>
      <c r="L872">
        <v>21</v>
      </c>
      <c r="M872">
        <f>INDEX('Express Worldwide Territory'!$C$14:$S$170,MATCH('Rate Load ExpressWW Territory'!L872,'Express Worldwide Territory'!$B$14:$B$170,0),MATCH("Zone "&amp;'Rate Load ExpressWW Territory'!J872,'Express Worldwide Territory'!$C$13:$S$13,0))*1</f>
        <v>28.92</v>
      </c>
      <c r="N872" t="s">
        <v>162</v>
      </c>
      <c r="O872" t="s">
        <v>23</v>
      </c>
      <c r="P872" t="s">
        <v>18</v>
      </c>
      <c r="R872" t="str">
        <f t="shared" si="13"/>
        <v>('DHL','2024-01-01','2024-01-01','12546','Territory','US',NULL,'EXPRESS WW (NON-DOC)','Non-Document','F',20,21,28.92,'Flat LB','Avnet_2024',NULL),</v>
      </c>
    </row>
    <row r="873" spans="1:18" x14ac:dyDescent="0.3">
      <c r="A873" t="s">
        <v>15</v>
      </c>
      <c r="B873" t="s">
        <v>21</v>
      </c>
      <c r="C873" t="s">
        <v>21</v>
      </c>
      <c r="D873">
        <v>12546</v>
      </c>
      <c r="E873" t="s">
        <v>531</v>
      </c>
      <c r="F873" t="s">
        <v>17</v>
      </c>
      <c r="G873" t="s">
        <v>18</v>
      </c>
      <c r="H873" t="s">
        <v>525</v>
      </c>
      <c r="I873" t="s">
        <v>19</v>
      </c>
      <c r="J873" t="s">
        <v>167</v>
      </c>
      <c r="K873">
        <v>21</v>
      </c>
      <c r="L873">
        <v>22</v>
      </c>
      <c r="M873">
        <f>INDEX('Express Worldwide Territory'!$C$14:$S$170,MATCH('Rate Load ExpressWW Territory'!L873,'Express Worldwide Territory'!$B$14:$B$170,0),MATCH("Zone "&amp;'Rate Load ExpressWW Territory'!J873,'Express Worldwide Territory'!$C$13:$S$13,0))*1</f>
        <v>29.66</v>
      </c>
      <c r="N873" t="s">
        <v>162</v>
      </c>
      <c r="O873" t="s">
        <v>23</v>
      </c>
      <c r="P873" t="s">
        <v>18</v>
      </c>
      <c r="R873" t="str">
        <f t="shared" si="13"/>
        <v>('DHL','2024-01-01','2024-01-01','12546','Territory','US',NULL,'EXPRESS WW (NON-DOC)','Non-Document','F',21,22,29.66,'Flat LB','Avnet_2024',NULL),</v>
      </c>
    </row>
    <row r="874" spans="1:18" x14ac:dyDescent="0.3">
      <c r="A874" t="s">
        <v>15</v>
      </c>
      <c r="B874" t="s">
        <v>21</v>
      </c>
      <c r="C874" t="s">
        <v>21</v>
      </c>
      <c r="D874">
        <v>12546</v>
      </c>
      <c r="E874" t="s">
        <v>531</v>
      </c>
      <c r="F874" t="s">
        <v>17</v>
      </c>
      <c r="G874" t="s">
        <v>18</v>
      </c>
      <c r="H874" t="s">
        <v>525</v>
      </c>
      <c r="I874" t="s">
        <v>19</v>
      </c>
      <c r="J874" t="s">
        <v>167</v>
      </c>
      <c r="K874">
        <v>22</v>
      </c>
      <c r="L874">
        <v>23</v>
      </c>
      <c r="M874">
        <f>INDEX('Express Worldwide Territory'!$C$14:$S$170,MATCH('Rate Load ExpressWW Territory'!L874,'Express Worldwide Territory'!$B$14:$B$170,0),MATCH("Zone "&amp;'Rate Load ExpressWW Territory'!J874,'Express Worldwide Territory'!$C$13:$S$13,0))*1</f>
        <v>30.4</v>
      </c>
      <c r="N874" t="s">
        <v>162</v>
      </c>
      <c r="O874" t="s">
        <v>23</v>
      </c>
      <c r="P874" t="s">
        <v>18</v>
      </c>
      <c r="R874" t="str">
        <f t="shared" si="13"/>
        <v>('DHL','2024-01-01','2024-01-01','12546','Territory','US',NULL,'EXPRESS WW (NON-DOC)','Non-Document','F',22,23,30.4,'Flat LB','Avnet_2024',NULL),</v>
      </c>
    </row>
    <row r="875" spans="1:18" x14ac:dyDescent="0.3">
      <c r="A875" t="s">
        <v>15</v>
      </c>
      <c r="B875" t="s">
        <v>21</v>
      </c>
      <c r="C875" t="s">
        <v>21</v>
      </c>
      <c r="D875">
        <v>12546</v>
      </c>
      <c r="E875" t="s">
        <v>531</v>
      </c>
      <c r="F875" t="s">
        <v>17</v>
      </c>
      <c r="G875" t="s">
        <v>18</v>
      </c>
      <c r="H875" t="s">
        <v>525</v>
      </c>
      <c r="I875" t="s">
        <v>19</v>
      </c>
      <c r="J875" t="s">
        <v>167</v>
      </c>
      <c r="K875">
        <v>23</v>
      </c>
      <c r="L875">
        <v>24</v>
      </c>
      <c r="M875">
        <f>INDEX('Express Worldwide Territory'!$C$14:$S$170,MATCH('Rate Load ExpressWW Territory'!L875,'Express Worldwide Territory'!$B$14:$B$170,0),MATCH("Zone "&amp;'Rate Load ExpressWW Territory'!J875,'Express Worldwide Territory'!$C$13:$S$13,0))*1</f>
        <v>31.14</v>
      </c>
      <c r="N875" t="s">
        <v>162</v>
      </c>
      <c r="O875" t="s">
        <v>23</v>
      </c>
      <c r="P875" t="s">
        <v>18</v>
      </c>
      <c r="R875" t="str">
        <f t="shared" si="13"/>
        <v>('DHL','2024-01-01','2024-01-01','12546','Territory','US',NULL,'EXPRESS WW (NON-DOC)','Non-Document','F',23,24,31.14,'Flat LB','Avnet_2024',NULL),</v>
      </c>
    </row>
    <row r="876" spans="1:18" x14ac:dyDescent="0.3">
      <c r="A876" t="s">
        <v>15</v>
      </c>
      <c r="B876" t="s">
        <v>21</v>
      </c>
      <c r="C876" t="s">
        <v>21</v>
      </c>
      <c r="D876">
        <v>12546</v>
      </c>
      <c r="E876" t="s">
        <v>531</v>
      </c>
      <c r="F876" t="s">
        <v>17</v>
      </c>
      <c r="G876" t="s">
        <v>18</v>
      </c>
      <c r="H876" t="s">
        <v>525</v>
      </c>
      <c r="I876" t="s">
        <v>19</v>
      </c>
      <c r="J876" t="s">
        <v>167</v>
      </c>
      <c r="K876">
        <v>24</v>
      </c>
      <c r="L876">
        <v>25</v>
      </c>
      <c r="M876">
        <f>INDEX('Express Worldwide Territory'!$C$14:$S$170,MATCH('Rate Load ExpressWW Territory'!L876,'Express Worldwide Territory'!$B$14:$B$170,0),MATCH("Zone "&amp;'Rate Load ExpressWW Territory'!J876,'Express Worldwide Territory'!$C$13:$S$13,0))*1</f>
        <v>31.88</v>
      </c>
      <c r="N876" t="s">
        <v>162</v>
      </c>
      <c r="O876" t="s">
        <v>23</v>
      </c>
      <c r="P876" t="s">
        <v>18</v>
      </c>
      <c r="R876" t="str">
        <f t="shared" si="13"/>
        <v>('DHL','2024-01-01','2024-01-01','12546','Territory','US',NULL,'EXPRESS WW (NON-DOC)','Non-Document','F',24,25,31.88,'Flat LB','Avnet_2024',NULL),</v>
      </c>
    </row>
    <row r="877" spans="1:18" x14ac:dyDescent="0.3">
      <c r="A877" t="s">
        <v>15</v>
      </c>
      <c r="B877" t="s">
        <v>21</v>
      </c>
      <c r="C877" t="s">
        <v>21</v>
      </c>
      <c r="D877">
        <v>12546</v>
      </c>
      <c r="E877" t="s">
        <v>531</v>
      </c>
      <c r="F877" t="s">
        <v>17</v>
      </c>
      <c r="G877" t="s">
        <v>18</v>
      </c>
      <c r="H877" t="s">
        <v>525</v>
      </c>
      <c r="I877" t="s">
        <v>19</v>
      </c>
      <c r="J877" t="s">
        <v>167</v>
      </c>
      <c r="K877">
        <v>25</v>
      </c>
      <c r="L877">
        <v>26</v>
      </c>
      <c r="M877">
        <f>INDEX('Express Worldwide Territory'!$C$14:$S$170,MATCH('Rate Load ExpressWW Territory'!L877,'Express Worldwide Territory'!$B$14:$B$170,0),MATCH("Zone "&amp;'Rate Load ExpressWW Territory'!J877,'Express Worldwide Territory'!$C$13:$S$13,0))*1</f>
        <v>32.619999999999997</v>
      </c>
      <c r="N877" t="s">
        <v>162</v>
      </c>
      <c r="O877" t="s">
        <v>23</v>
      </c>
      <c r="P877" t="s">
        <v>18</v>
      </c>
      <c r="R877" t="str">
        <f t="shared" si="13"/>
        <v>('DHL','2024-01-01','2024-01-01','12546','Territory','US',NULL,'EXPRESS WW (NON-DOC)','Non-Document','F',25,26,32.62,'Flat LB','Avnet_2024',NULL),</v>
      </c>
    </row>
    <row r="878" spans="1:18" x14ac:dyDescent="0.3">
      <c r="A878" t="s">
        <v>15</v>
      </c>
      <c r="B878" t="s">
        <v>21</v>
      </c>
      <c r="C878" t="s">
        <v>21</v>
      </c>
      <c r="D878">
        <v>12546</v>
      </c>
      <c r="E878" t="s">
        <v>531</v>
      </c>
      <c r="F878" t="s">
        <v>17</v>
      </c>
      <c r="G878" t="s">
        <v>18</v>
      </c>
      <c r="H878" t="s">
        <v>525</v>
      </c>
      <c r="I878" t="s">
        <v>19</v>
      </c>
      <c r="J878" t="s">
        <v>167</v>
      </c>
      <c r="K878">
        <v>26</v>
      </c>
      <c r="L878">
        <v>27</v>
      </c>
      <c r="M878">
        <f>INDEX('Express Worldwide Territory'!$C$14:$S$170,MATCH('Rate Load ExpressWW Territory'!L878,'Express Worldwide Territory'!$B$14:$B$170,0),MATCH("Zone "&amp;'Rate Load ExpressWW Territory'!J878,'Express Worldwide Territory'!$C$13:$S$13,0))*1</f>
        <v>33.36</v>
      </c>
      <c r="N878" t="s">
        <v>162</v>
      </c>
      <c r="O878" t="s">
        <v>23</v>
      </c>
      <c r="P878" t="s">
        <v>18</v>
      </c>
      <c r="R878" t="str">
        <f t="shared" si="13"/>
        <v>('DHL','2024-01-01','2024-01-01','12546','Territory','US',NULL,'EXPRESS WW (NON-DOC)','Non-Document','F',26,27,33.36,'Flat LB','Avnet_2024',NULL),</v>
      </c>
    </row>
    <row r="879" spans="1:18" x14ac:dyDescent="0.3">
      <c r="A879" t="s">
        <v>15</v>
      </c>
      <c r="B879" t="s">
        <v>21</v>
      </c>
      <c r="C879" t="s">
        <v>21</v>
      </c>
      <c r="D879">
        <v>12546</v>
      </c>
      <c r="E879" t="s">
        <v>531</v>
      </c>
      <c r="F879" t="s">
        <v>17</v>
      </c>
      <c r="G879" t="s">
        <v>18</v>
      </c>
      <c r="H879" t="s">
        <v>525</v>
      </c>
      <c r="I879" t="s">
        <v>19</v>
      </c>
      <c r="J879" t="s">
        <v>167</v>
      </c>
      <c r="K879">
        <v>27</v>
      </c>
      <c r="L879">
        <v>28</v>
      </c>
      <c r="M879">
        <f>INDEX('Express Worldwide Territory'!$C$14:$S$170,MATCH('Rate Load ExpressWW Territory'!L879,'Express Worldwide Territory'!$B$14:$B$170,0),MATCH("Zone "&amp;'Rate Load ExpressWW Territory'!J879,'Express Worldwide Territory'!$C$13:$S$13,0))*1</f>
        <v>34.1</v>
      </c>
      <c r="N879" t="s">
        <v>162</v>
      </c>
      <c r="O879" t="s">
        <v>23</v>
      </c>
      <c r="P879" t="s">
        <v>18</v>
      </c>
      <c r="R879" t="str">
        <f t="shared" si="13"/>
        <v>('DHL','2024-01-01','2024-01-01','12546','Territory','US',NULL,'EXPRESS WW (NON-DOC)','Non-Document','F',27,28,34.1,'Flat LB','Avnet_2024',NULL),</v>
      </c>
    </row>
    <row r="880" spans="1:18" x14ac:dyDescent="0.3">
      <c r="A880" t="s">
        <v>15</v>
      </c>
      <c r="B880" t="s">
        <v>21</v>
      </c>
      <c r="C880" t="s">
        <v>21</v>
      </c>
      <c r="D880">
        <v>12546</v>
      </c>
      <c r="E880" t="s">
        <v>531</v>
      </c>
      <c r="F880" t="s">
        <v>17</v>
      </c>
      <c r="G880" t="s">
        <v>18</v>
      </c>
      <c r="H880" t="s">
        <v>525</v>
      </c>
      <c r="I880" t="s">
        <v>19</v>
      </c>
      <c r="J880" t="s">
        <v>167</v>
      </c>
      <c r="K880">
        <v>28</v>
      </c>
      <c r="L880">
        <v>29</v>
      </c>
      <c r="M880">
        <f>INDEX('Express Worldwide Territory'!$C$14:$S$170,MATCH('Rate Load ExpressWW Territory'!L880,'Express Worldwide Territory'!$B$14:$B$170,0),MATCH("Zone "&amp;'Rate Load ExpressWW Territory'!J880,'Express Worldwide Territory'!$C$13:$S$13,0))*1</f>
        <v>34.840000000000003</v>
      </c>
      <c r="N880" t="s">
        <v>162</v>
      </c>
      <c r="O880" t="s">
        <v>23</v>
      </c>
      <c r="P880" t="s">
        <v>18</v>
      </c>
      <c r="R880" t="str">
        <f t="shared" si="13"/>
        <v>('DHL','2024-01-01','2024-01-01','12546','Territory','US',NULL,'EXPRESS WW (NON-DOC)','Non-Document','F',28,29,34.84,'Flat LB','Avnet_2024',NULL),</v>
      </c>
    </row>
    <row r="881" spans="1:18" x14ac:dyDescent="0.3">
      <c r="A881" t="s">
        <v>15</v>
      </c>
      <c r="B881" t="s">
        <v>21</v>
      </c>
      <c r="C881" t="s">
        <v>21</v>
      </c>
      <c r="D881">
        <v>12546</v>
      </c>
      <c r="E881" t="s">
        <v>531</v>
      </c>
      <c r="F881" t="s">
        <v>17</v>
      </c>
      <c r="G881" t="s">
        <v>18</v>
      </c>
      <c r="H881" t="s">
        <v>525</v>
      </c>
      <c r="I881" t="s">
        <v>19</v>
      </c>
      <c r="J881" t="s">
        <v>167</v>
      </c>
      <c r="K881">
        <v>29</v>
      </c>
      <c r="L881">
        <v>30</v>
      </c>
      <c r="M881">
        <f>INDEX('Express Worldwide Territory'!$C$14:$S$170,MATCH('Rate Load ExpressWW Territory'!L881,'Express Worldwide Territory'!$B$14:$B$170,0),MATCH("Zone "&amp;'Rate Load ExpressWW Territory'!J881,'Express Worldwide Territory'!$C$13:$S$13,0))*1</f>
        <v>35.58</v>
      </c>
      <c r="N881" t="s">
        <v>162</v>
      </c>
      <c r="O881" t="s">
        <v>23</v>
      </c>
      <c r="P881" t="s">
        <v>18</v>
      </c>
      <c r="R881" t="str">
        <f t="shared" si="13"/>
        <v>('DHL','2024-01-01','2024-01-01','12546','Territory','US',NULL,'EXPRESS WW (NON-DOC)','Non-Document','F',29,30,35.58,'Flat LB','Avnet_2024',NULL),</v>
      </c>
    </row>
    <row r="882" spans="1:18" x14ac:dyDescent="0.3">
      <c r="A882" t="s">
        <v>15</v>
      </c>
      <c r="B882" t="s">
        <v>21</v>
      </c>
      <c r="C882" t="s">
        <v>21</v>
      </c>
      <c r="D882">
        <v>12546</v>
      </c>
      <c r="E882" t="s">
        <v>531</v>
      </c>
      <c r="F882" t="s">
        <v>17</v>
      </c>
      <c r="G882" t="s">
        <v>18</v>
      </c>
      <c r="H882" t="s">
        <v>525</v>
      </c>
      <c r="I882" t="s">
        <v>19</v>
      </c>
      <c r="J882" t="s">
        <v>167</v>
      </c>
      <c r="K882">
        <v>30</v>
      </c>
      <c r="L882">
        <v>31</v>
      </c>
      <c r="M882">
        <f>INDEX('Express Worldwide Territory'!$C$14:$S$170,MATCH('Rate Load ExpressWW Territory'!L882,'Express Worldwide Territory'!$B$14:$B$170,0),MATCH("Zone "&amp;'Rate Load ExpressWW Territory'!J882,'Express Worldwide Territory'!$C$13:$S$13,0))*1</f>
        <v>36.32</v>
      </c>
      <c r="N882" t="s">
        <v>162</v>
      </c>
      <c r="O882" t="s">
        <v>23</v>
      </c>
      <c r="P882" t="s">
        <v>18</v>
      </c>
      <c r="R882" t="str">
        <f t="shared" si="13"/>
        <v>('DHL','2024-01-01','2024-01-01','12546','Territory','US',NULL,'EXPRESS WW (NON-DOC)','Non-Document','F',30,31,36.32,'Flat LB','Avnet_2024',NULL),</v>
      </c>
    </row>
    <row r="883" spans="1:18" x14ac:dyDescent="0.3">
      <c r="A883" t="s">
        <v>15</v>
      </c>
      <c r="B883" t="s">
        <v>21</v>
      </c>
      <c r="C883" t="s">
        <v>21</v>
      </c>
      <c r="D883">
        <v>12546</v>
      </c>
      <c r="E883" t="s">
        <v>531</v>
      </c>
      <c r="F883" t="s">
        <v>17</v>
      </c>
      <c r="G883" t="s">
        <v>18</v>
      </c>
      <c r="H883" t="s">
        <v>525</v>
      </c>
      <c r="I883" t="s">
        <v>19</v>
      </c>
      <c r="J883" t="s">
        <v>167</v>
      </c>
      <c r="K883">
        <v>31</v>
      </c>
      <c r="L883">
        <v>32</v>
      </c>
      <c r="M883">
        <f>INDEX('Express Worldwide Territory'!$C$14:$S$170,MATCH('Rate Load ExpressWW Territory'!L883,'Express Worldwide Territory'!$B$14:$B$170,0),MATCH("Zone "&amp;'Rate Load ExpressWW Territory'!J883,'Express Worldwide Territory'!$C$13:$S$13,0))*1</f>
        <v>37.06</v>
      </c>
      <c r="N883" t="s">
        <v>162</v>
      </c>
      <c r="O883" t="s">
        <v>23</v>
      </c>
      <c r="P883" t="s">
        <v>18</v>
      </c>
      <c r="R883" t="str">
        <f t="shared" si="13"/>
        <v>('DHL','2024-01-01','2024-01-01','12546','Territory','US',NULL,'EXPRESS WW (NON-DOC)','Non-Document','F',31,32,37.06,'Flat LB','Avnet_2024',NULL),</v>
      </c>
    </row>
    <row r="884" spans="1:18" x14ac:dyDescent="0.3">
      <c r="A884" t="s">
        <v>15</v>
      </c>
      <c r="B884" t="s">
        <v>21</v>
      </c>
      <c r="C884" t="s">
        <v>21</v>
      </c>
      <c r="D884">
        <v>12546</v>
      </c>
      <c r="E884" t="s">
        <v>531</v>
      </c>
      <c r="F884" t="s">
        <v>17</v>
      </c>
      <c r="G884" t="s">
        <v>18</v>
      </c>
      <c r="H884" t="s">
        <v>525</v>
      </c>
      <c r="I884" t="s">
        <v>19</v>
      </c>
      <c r="J884" t="s">
        <v>167</v>
      </c>
      <c r="K884">
        <v>32</v>
      </c>
      <c r="L884">
        <v>33</v>
      </c>
      <c r="M884">
        <f>INDEX('Express Worldwide Territory'!$C$14:$S$170,MATCH('Rate Load ExpressWW Territory'!L884,'Express Worldwide Territory'!$B$14:$B$170,0),MATCH("Zone "&amp;'Rate Load ExpressWW Territory'!J884,'Express Worldwide Territory'!$C$13:$S$13,0))*1</f>
        <v>37.799999999999997</v>
      </c>
      <c r="N884" t="s">
        <v>162</v>
      </c>
      <c r="O884" t="s">
        <v>23</v>
      </c>
      <c r="P884" t="s">
        <v>18</v>
      </c>
      <c r="R884" t="str">
        <f t="shared" si="13"/>
        <v>('DHL','2024-01-01','2024-01-01','12546','Territory','US',NULL,'EXPRESS WW (NON-DOC)','Non-Document','F',32,33,37.8,'Flat LB','Avnet_2024',NULL),</v>
      </c>
    </row>
    <row r="885" spans="1:18" x14ac:dyDescent="0.3">
      <c r="A885" t="s">
        <v>15</v>
      </c>
      <c r="B885" t="s">
        <v>21</v>
      </c>
      <c r="C885" t="s">
        <v>21</v>
      </c>
      <c r="D885">
        <v>12546</v>
      </c>
      <c r="E885" t="s">
        <v>531</v>
      </c>
      <c r="F885" t="s">
        <v>17</v>
      </c>
      <c r="G885" t="s">
        <v>18</v>
      </c>
      <c r="H885" t="s">
        <v>525</v>
      </c>
      <c r="I885" t="s">
        <v>19</v>
      </c>
      <c r="J885" t="s">
        <v>167</v>
      </c>
      <c r="K885">
        <v>33</v>
      </c>
      <c r="L885">
        <v>34</v>
      </c>
      <c r="M885">
        <f>INDEX('Express Worldwide Territory'!$C$14:$S$170,MATCH('Rate Load ExpressWW Territory'!L885,'Express Worldwide Territory'!$B$14:$B$170,0),MATCH("Zone "&amp;'Rate Load ExpressWW Territory'!J885,'Express Worldwide Territory'!$C$13:$S$13,0))*1</f>
        <v>38.54</v>
      </c>
      <c r="N885" t="s">
        <v>162</v>
      </c>
      <c r="O885" t="s">
        <v>23</v>
      </c>
      <c r="P885" t="s">
        <v>18</v>
      </c>
      <c r="R885" t="str">
        <f t="shared" si="13"/>
        <v>('DHL','2024-01-01','2024-01-01','12546','Territory','US',NULL,'EXPRESS WW (NON-DOC)','Non-Document','F',33,34,38.54,'Flat LB','Avnet_2024',NULL),</v>
      </c>
    </row>
    <row r="886" spans="1:18" x14ac:dyDescent="0.3">
      <c r="A886" t="s">
        <v>15</v>
      </c>
      <c r="B886" t="s">
        <v>21</v>
      </c>
      <c r="C886" t="s">
        <v>21</v>
      </c>
      <c r="D886">
        <v>12546</v>
      </c>
      <c r="E886" t="s">
        <v>531</v>
      </c>
      <c r="F886" t="s">
        <v>17</v>
      </c>
      <c r="G886" t="s">
        <v>18</v>
      </c>
      <c r="H886" t="s">
        <v>525</v>
      </c>
      <c r="I886" t="s">
        <v>19</v>
      </c>
      <c r="J886" t="s">
        <v>167</v>
      </c>
      <c r="K886">
        <v>34</v>
      </c>
      <c r="L886">
        <v>35</v>
      </c>
      <c r="M886">
        <f>INDEX('Express Worldwide Territory'!$C$14:$S$170,MATCH('Rate Load ExpressWW Territory'!L886,'Express Worldwide Territory'!$B$14:$B$170,0),MATCH("Zone "&amp;'Rate Load ExpressWW Territory'!J886,'Express Worldwide Territory'!$C$13:$S$13,0))*1</f>
        <v>39.28</v>
      </c>
      <c r="N886" t="s">
        <v>162</v>
      </c>
      <c r="O886" t="s">
        <v>23</v>
      </c>
      <c r="P886" t="s">
        <v>18</v>
      </c>
      <c r="R886" t="str">
        <f t="shared" si="13"/>
        <v>('DHL','2024-01-01','2024-01-01','12546','Territory','US',NULL,'EXPRESS WW (NON-DOC)','Non-Document','F',34,35,39.28,'Flat LB','Avnet_2024',NULL),</v>
      </c>
    </row>
    <row r="887" spans="1:18" x14ac:dyDescent="0.3">
      <c r="A887" t="s">
        <v>15</v>
      </c>
      <c r="B887" t="s">
        <v>21</v>
      </c>
      <c r="C887" t="s">
        <v>21</v>
      </c>
      <c r="D887">
        <v>12546</v>
      </c>
      <c r="E887" t="s">
        <v>531</v>
      </c>
      <c r="F887" t="s">
        <v>17</v>
      </c>
      <c r="G887" t="s">
        <v>18</v>
      </c>
      <c r="H887" t="s">
        <v>525</v>
      </c>
      <c r="I887" t="s">
        <v>19</v>
      </c>
      <c r="J887" t="s">
        <v>167</v>
      </c>
      <c r="K887">
        <v>35</v>
      </c>
      <c r="L887">
        <v>36</v>
      </c>
      <c r="M887">
        <f>INDEX('Express Worldwide Territory'!$C$14:$S$170,MATCH('Rate Load ExpressWW Territory'!L887,'Express Worldwide Territory'!$B$14:$B$170,0),MATCH("Zone "&amp;'Rate Load ExpressWW Territory'!J887,'Express Worldwide Territory'!$C$13:$S$13,0))*1</f>
        <v>40.020000000000003</v>
      </c>
      <c r="N887" t="s">
        <v>162</v>
      </c>
      <c r="O887" t="s">
        <v>23</v>
      </c>
      <c r="P887" t="s">
        <v>18</v>
      </c>
      <c r="R887" t="str">
        <f t="shared" si="13"/>
        <v>('DHL','2024-01-01','2024-01-01','12546','Territory','US',NULL,'EXPRESS WW (NON-DOC)','Non-Document','F',35,36,40.02,'Flat LB','Avnet_2024',NULL),</v>
      </c>
    </row>
    <row r="888" spans="1:18" x14ac:dyDescent="0.3">
      <c r="A888" t="s">
        <v>15</v>
      </c>
      <c r="B888" t="s">
        <v>21</v>
      </c>
      <c r="C888" t="s">
        <v>21</v>
      </c>
      <c r="D888">
        <v>12546</v>
      </c>
      <c r="E888" t="s">
        <v>531</v>
      </c>
      <c r="F888" t="s">
        <v>17</v>
      </c>
      <c r="G888" t="s">
        <v>18</v>
      </c>
      <c r="H888" t="s">
        <v>525</v>
      </c>
      <c r="I888" t="s">
        <v>19</v>
      </c>
      <c r="J888" t="s">
        <v>167</v>
      </c>
      <c r="K888">
        <v>36</v>
      </c>
      <c r="L888">
        <v>37</v>
      </c>
      <c r="M888">
        <f>INDEX('Express Worldwide Territory'!$C$14:$S$170,MATCH('Rate Load ExpressWW Territory'!L888,'Express Worldwide Territory'!$B$14:$B$170,0),MATCH("Zone "&amp;'Rate Load ExpressWW Territory'!J888,'Express Worldwide Territory'!$C$13:$S$13,0))*1</f>
        <v>40.76</v>
      </c>
      <c r="N888" t="s">
        <v>162</v>
      </c>
      <c r="O888" t="s">
        <v>23</v>
      </c>
      <c r="P888" t="s">
        <v>18</v>
      </c>
      <c r="R888" t="str">
        <f t="shared" si="13"/>
        <v>('DHL','2024-01-01','2024-01-01','12546','Territory','US',NULL,'EXPRESS WW (NON-DOC)','Non-Document','F',36,37,40.76,'Flat LB','Avnet_2024',NULL),</v>
      </c>
    </row>
    <row r="889" spans="1:18" x14ac:dyDescent="0.3">
      <c r="A889" t="s">
        <v>15</v>
      </c>
      <c r="B889" t="s">
        <v>21</v>
      </c>
      <c r="C889" t="s">
        <v>21</v>
      </c>
      <c r="D889">
        <v>12546</v>
      </c>
      <c r="E889" t="s">
        <v>531</v>
      </c>
      <c r="F889" t="s">
        <v>17</v>
      </c>
      <c r="G889" t="s">
        <v>18</v>
      </c>
      <c r="H889" t="s">
        <v>525</v>
      </c>
      <c r="I889" t="s">
        <v>19</v>
      </c>
      <c r="J889" t="s">
        <v>167</v>
      </c>
      <c r="K889">
        <v>37</v>
      </c>
      <c r="L889">
        <v>38</v>
      </c>
      <c r="M889">
        <f>INDEX('Express Worldwide Territory'!$C$14:$S$170,MATCH('Rate Load ExpressWW Territory'!L889,'Express Worldwide Territory'!$B$14:$B$170,0),MATCH("Zone "&amp;'Rate Load ExpressWW Territory'!J889,'Express Worldwide Territory'!$C$13:$S$13,0))*1</f>
        <v>41.5</v>
      </c>
      <c r="N889" t="s">
        <v>162</v>
      </c>
      <c r="O889" t="s">
        <v>23</v>
      </c>
      <c r="P889" t="s">
        <v>18</v>
      </c>
      <c r="R889" t="str">
        <f t="shared" si="13"/>
        <v>('DHL','2024-01-01','2024-01-01','12546','Territory','US',NULL,'EXPRESS WW (NON-DOC)','Non-Document','F',37,38,41.5,'Flat LB','Avnet_2024',NULL),</v>
      </c>
    </row>
    <row r="890" spans="1:18" x14ac:dyDescent="0.3">
      <c r="A890" t="s">
        <v>15</v>
      </c>
      <c r="B890" t="s">
        <v>21</v>
      </c>
      <c r="C890" t="s">
        <v>21</v>
      </c>
      <c r="D890">
        <v>12546</v>
      </c>
      <c r="E890" t="s">
        <v>531</v>
      </c>
      <c r="F890" t="s">
        <v>17</v>
      </c>
      <c r="G890" t="s">
        <v>18</v>
      </c>
      <c r="H890" t="s">
        <v>525</v>
      </c>
      <c r="I890" t="s">
        <v>19</v>
      </c>
      <c r="J890" t="s">
        <v>167</v>
      </c>
      <c r="K890">
        <v>38</v>
      </c>
      <c r="L890">
        <v>39</v>
      </c>
      <c r="M890">
        <f>INDEX('Express Worldwide Territory'!$C$14:$S$170,MATCH('Rate Load ExpressWW Territory'!L890,'Express Worldwide Territory'!$B$14:$B$170,0),MATCH("Zone "&amp;'Rate Load ExpressWW Territory'!J890,'Express Worldwide Territory'!$C$13:$S$13,0))*1</f>
        <v>42.24</v>
      </c>
      <c r="N890" t="s">
        <v>162</v>
      </c>
      <c r="O890" t="s">
        <v>23</v>
      </c>
      <c r="P890" t="s">
        <v>18</v>
      </c>
      <c r="R890" t="str">
        <f t="shared" si="13"/>
        <v>('DHL','2024-01-01','2024-01-01','12546','Territory','US',NULL,'EXPRESS WW (NON-DOC)','Non-Document','F',38,39,42.24,'Flat LB','Avnet_2024',NULL),</v>
      </c>
    </row>
    <row r="891" spans="1:18" x14ac:dyDescent="0.3">
      <c r="A891" t="s">
        <v>15</v>
      </c>
      <c r="B891" t="s">
        <v>21</v>
      </c>
      <c r="C891" t="s">
        <v>21</v>
      </c>
      <c r="D891">
        <v>12546</v>
      </c>
      <c r="E891" t="s">
        <v>531</v>
      </c>
      <c r="F891" t="s">
        <v>17</v>
      </c>
      <c r="G891" t="s">
        <v>18</v>
      </c>
      <c r="H891" t="s">
        <v>525</v>
      </c>
      <c r="I891" t="s">
        <v>19</v>
      </c>
      <c r="J891" t="s">
        <v>167</v>
      </c>
      <c r="K891">
        <v>39</v>
      </c>
      <c r="L891">
        <v>40</v>
      </c>
      <c r="M891">
        <f>INDEX('Express Worldwide Territory'!$C$14:$S$170,MATCH('Rate Load ExpressWW Territory'!L891,'Express Worldwide Territory'!$B$14:$B$170,0),MATCH("Zone "&amp;'Rate Load ExpressWW Territory'!J891,'Express Worldwide Territory'!$C$13:$S$13,0))*1</f>
        <v>42.98</v>
      </c>
      <c r="N891" t="s">
        <v>162</v>
      </c>
      <c r="O891" t="s">
        <v>23</v>
      </c>
      <c r="P891" t="s">
        <v>18</v>
      </c>
      <c r="R891" t="str">
        <f t="shared" si="13"/>
        <v>('DHL','2024-01-01','2024-01-01','12546','Territory','US',NULL,'EXPRESS WW (NON-DOC)','Non-Document','F',39,40,42.98,'Flat LB','Avnet_2024',NULL),</v>
      </c>
    </row>
    <row r="892" spans="1:18" x14ac:dyDescent="0.3">
      <c r="A892" t="s">
        <v>15</v>
      </c>
      <c r="B892" t="s">
        <v>21</v>
      </c>
      <c r="C892" t="s">
        <v>21</v>
      </c>
      <c r="D892">
        <v>12546</v>
      </c>
      <c r="E892" t="s">
        <v>531</v>
      </c>
      <c r="F892" t="s">
        <v>17</v>
      </c>
      <c r="G892" t="s">
        <v>18</v>
      </c>
      <c r="H892" t="s">
        <v>525</v>
      </c>
      <c r="I892" t="s">
        <v>19</v>
      </c>
      <c r="J892" t="s">
        <v>167</v>
      </c>
      <c r="K892">
        <v>40</v>
      </c>
      <c r="L892">
        <v>41</v>
      </c>
      <c r="M892">
        <f>INDEX('Express Worldwide Territory'!$C$14:$S$170,MATCH('Rate Load ExpressWW Territory'!L892,'Express Worldwide Territory'!$B$14:$B$170,0),MATCH("Zone "&amp;'Rate Load ExpressWW Territory'!J892,'Express Worldwide Territory'!$C$13:$S$13,0))*1</f>
        <v>43.72</v>
      </c>
      <c r="N892" t="s">
        <v>162</v>
      </c>
      <c r="O892" t="s">
        <v>23</v>
      </c>
      <c r="P892" t="s">
        <v>18</v>
      </c>
      <c r="R892" t="str">
        <f t="shared" si="13"/>
        <v>('DHL','2024-01-01','2024-01-01','12546','Territory','US',NULL,'EXPRESS WW (NON-DOC)','Non-Document','F',40,41,43.72,'Flat LB','Avnet_2024',NULL),</v>
      </c>
    </row>
    <row r="893" spans="1:18" x14ac:dyDescent="0.3">
      <c r="A893" t="s">
        <v>15</v>
      </c>
      <c r="B893" t="s">
        <v>21</v>
      </c>
      <c r="C893" t="s">
        <v>21</v>
      </c>
      <c r="D893">
        <v>12546</v>
      </c>
      <c r="E893" t="s">
        <v>531</v>
      </c>
      <c r="F893" t="s">
        <v>17</v>
      </c>
      <c r="G893" t="s">
        <v>18</v>
      </c>
      <c r="H893" t="s">
        <v>525</v>
      </c>
      <c r="I893" t="s">
        <v>19</v>
      </c>
      <c r="J893" t="s">
        <v>167</v>
      </c>
      <c r="K893">
        <v>41</v>
      </c>
      <c r="L893">
        <v>42</v>
      </c>
      <c r="M893">
        <f>INDEX('Express Worldwide Territory'!$C$14:$S$170,MATCH('Rate Load ExpressWW Territory'!L893,'Express Worldwide Territory'!$B$14:$B$170,0),MATCH("Zone "&amp;'Rate Load ExpressWW Territory'!J893,'Express Worldwide Territory'!$C$13:$S$13,0))*1</f>
        <v>44.46</v>
      </c>
      <c r="N893" t="s">
        <v>162</v>
      </c>
      <c r="O893" t="s">
        <v>23</v>
      </c>
      <c r="P893" t="s">
        <v>18</v>
      </c>
      <c r="R893" t="str">
        <f t="shared" si="13"/>
        <v>('DHL','2024-01-01','2024-01-01','12546','Territory','US',NULL,'EXPRESS WW (NON-DOC)','Non-Document','F',41,42,44.46,'Flat LB','Avnet_2024',NULL),</v>
      </c>
    </row>
    <row r="894" spans="1:18" x14ac:dyDescent="0.3">
      <c r="A894" t="s">
        <v>15</v>
      </c>
      <c r="B894" t="s">
        <v>21</v>
      </c>
      <c r="C894" t="s">
        <v>21</v>
      </c>
      <c r="D894">
        <v>12546</v>
      </c>
      <c r="E894" t="s">
        <v>531</v>
      </c>
      <c r="F894" t="s">
        <v>17</v>
      </c>
      <c r="G894" t="s">
        <v>18</v>
      </c>
      <c r="H894" t="s">
        <v>525</v>
      </c>
      <c r="I894" t="s">
        <v>19</v>
      </c>
      <c r="J894" t="s">
        <v>167</v>
      </c>
      <c r="K894">
        <v>42</v>
      </c>
      <c r="L894">
        <v>43</v>
      </c>
      <c r="M894">
        <f>INDEX('Express Worldwide Territory'!$C$14:$S$170,MATCH('Rate Load ExpressWW Territory'!L894,'Express Worldwide Territory'!$B$14:$B$170,0),MATCH("Zone "&amp;'Rate Load ExpressWW Territory'!J894,'Express Worldwide Territory'!$C$13:$S$13,0))*1</f>
        <v>45.2</v>
      </c>
      <c r="N894" t="s">
        <v>162</v>
      </c>
      <c r="O894" t="s">
        <v>23</v>
      </c>
      <c r="P894" t="s">
        <v>18</v>
      </c>
      <c r="R894" t="str">
        <f t="shared" si="13"/>
        <v>('DHL','2024-01-01','2024-01-01','12546','Territory','US',NULL,'EXPRESS WW (NON-DOC)','Non-Document','F',42,43,45.2,'Flat LB','Avnet_2024',NULL),</v>
      </c>
    </row>
    <row r="895" spans="1:18" x14ac:dyDescent="0.3">
      <c r="A895" t="s">
        <v>15</v>
      </c>
      <c r="B895" t="s">
        <v>21</v>
      </c>
      <c r="C895" t="s">
        <v>21</v>
      </c>
      <c r="D895">
        <v>12546</v>
      </c>
      <c r="E895" t="s">
        <v>531</v>
      </c>
      <c r="F895" t="s">
        <v>17</v>
      </c>
      <c r="G895" t="s">
        <v>18</v>
      </c>
      <c r="H895" t="s">
        <v>525</v>
      </c>
      <c r="I895" t="s">
        <v>19</v>
      </c>
      <c r="J895" t="s">
        <v>167</v>
      </c>
      <c r="K895">
        <v>43</v>
      </c>
      <c r="L895">
        <v>44</v>
      </c>
      <c r="M895">
        <f>INDEX('Express Worldwide Territory'!$C$14:$S$170,MATCH('Rate Load ExpressWW Territory'!L895,'Express Worldwide Territory'!$B$14:$B$170,0),MATCH("Zone "&amp;'Rate Load ExpressWW Territory'!J895,'Express Worldwide Territory'!$C$13:$S$13,0))*1</f>
        <v>45.94</v>
      </c>
      <c r="N895" t="s">
        <v>162</v>
      </c>
      <c r="O895" t="s">
        <v>23</v>
      </c>
      <c r="P895" t="s">
        <v>18</v>
      </c>
      <c r="R895" t="str">
        <f t="shared" si="13"/>
        <v>('DHL','2024-01-01','2024-01-01','12546','Territory','US',NULL,'EXPRESS WW (NON-DOC)','Non-Document','F',43,44,45.94,'Flat LB','Avnet_2024',NULL),</v>
      </c>
    </row>
    <row r="896" spans="1:18" x14ac:dyDescent="0.3">
      <c r="A896" t="s">
        <v>15</v>
      </c>
      <c r="B896" t="s">
        <v>21</v>
      </c>
      <c r="C896" t="s">
        <v>21</v>
      </c>
      <c r="D896">
        <v>12546</v>
      </c>
      <c r="E896" t="s">
        <v>531</v>
      </c>
      <c r="F896" t="s">
        <v>17</v>
      </c>
      <c r="G896" t="s">
        <v>18</v>
      </c>
      <c r="H896" t="s">
        <v>525</v>
      </c>
      <c r="I896" t="s">
        <v>19</v>
      </c>
      <c r="J896" t="s">
        <v>167</v>
      </c>
      <c r="K896">
        <v>44</v>
      </c>
      <c r="L896">
        <v>45</v>
      </c>
      <c r="M896">
        <f>INDEX('Express Worldwide Territory'!$C$14:$S$170,MATCH('Rate Load ExpressWW Territory'!L896,'Express Worldwide Territory'!$B$14:$B$170,0),MATCH("Zone "&amp;'Rate Load ExpressWW Territory'!J896,'Express Worldwide Territory'!$C$13:$S$13,0))*1</f>
        <v>46.68</v>
      </c>
      <c r="N896" t="s">
        <v>162</v>
      </c>
      <c r="O896" t="s">
        <v>23</v>
      </c>
      <c r="P896" t="s">
        <v>18</v>
      </c>
      <c r="R896" t="str">
        <f t="shared" si="13"/>
        <v>('DHL','2024-01-01','2024-01-01','12546','Territory','US',NULL,'EXPRESS WW (NON-DOC)','Non-Document','F',44,45,46.68,'Flat LB','Avnet_2024',NULL),</v>
      </c>
    </row>
    <row r="897" spans="1:18" x14ac:dyDescent="0.3">
      <c r="A897" t="s">
        <v>15</v>
      </c>
      <c r="B897" t="s">
        <v>21</v>
      </c>
      <c r="C897" t="s">
        <v>21</v>
      </c>
      <c r="D897">
        <v>12546</v>
      </c>
      <c r="E897" t="s">
        <v>531</v>
      </c>
      <c r="F897" t="s">
        <v>17</v>
      </c>
      <c r="G897" t="s">
        <v>18</v>
      </c>
      <c r="H897" t="s">
        <v>525</v>
      </c>
      <c r="I897" t="s">
        <v>19</v>
      </c>
      <c r="J897" t="s">
        <v>167</v>
      </c>
      <c r="K897">
        <v>45</v>
      </c>
      <c r="L897">
        <v>46</v>
      </c>
      <c r="M897">
        <f>INDEX('Express Worldwide Territory'!$C$14:$S$170,MATCH('Rate Load ExpressWW Territory'!L897,'Express Worldwide Territory'!$B$14:$B$170,0),MATCH("Zone "&amp;'Rate Load ExpressWW Territory'!J897,'Express Worldwide Territory'!$C$13:$S$13,0))*1</f>
        <v>47.42</v>
      </c>
      <c r="N897" t="s">
        <v>162</v>
      </c>
      <c r="O897" t="s">
        <v>23</v>
      </c>
      <c r="P897" t="s">
        <v>18</v>
      </c>
      <c r="R897" t="str">
        <f t="shared" si="13"/>
        <v>('DHL','2024-01-01','2024-01-01','12546','Territory','US',NULL,'EXPRESS WW (NON-DOC)','Non-Document','F',45,46,47.42,'Flat LB','Avnet_2024',NULL),</v>
      </c>
    </row>
    <row r="898" spans="1:18" x14ac:dyDescent="0.3">
      <c r="A898" t="s">
        <v>15</v>
      </c>
      <c r="B898" t="s">
        <v>21</v>
      </c>
      <c r="C898" t="s">
        <v>21</v>
      </c>
      <c r="D898">
        <v>12546</v>
      </c>
      <c r="E898" t="s">
        <v>531</v>
      </c>
      <c r="F898" t="s">
        <v>17</v>
      </c>
      <c r="G898" t="s">
        <v>18</v>
      </c>
      <c r="H898" t="s">
        <v>525</v>
      </c>
      <c r="I898" t="s">
        <v>19</v>
      </c>
      <c r="J898" t="s">
        <v>167</v>
      </c>
      <c r="K898">
        <v>46</v>
      </c>
      <c r="L898">
        <v>47</v>
      </c>
      <c r="M898">
        <f>INDEX('Express Worldwide Territory'!$C$14:$S$170,MATCH('Rate Load ExpressWW Territory'!L898,'Express Worldwide Territory'!$B$14:$B$170,0),MATCH("Zone "&amp;'Rate Load ExpressWW Territory'!J898,'Express Worldwide Territory'!$C$13:$S$13,0))*1</f>
        <v>48.16</v>
      </c>
      <c r="N898" t="s">
        <v>162</v>
      </c>
      <c r="O898" t="s">
        <v>23</v>
      </c>
      <c r="P898" t="s">
        <v>18</v>
      </c>
      <c r="R898" t="str">
        <f t="shared" si="13"/>
        <v>('DHL','2024-01-01','2024-01-01','12546','Territory','US',NULL,'EXPRESS WW (NON-DOC)','Non-Document','F',46,47,48.16,'Flat LB','Avnet_2024',NULL),</v>
      </c>
    </row>
    <row r="899" spans="1:18" x14ac:dyDescent="0.3">
      <c r="A899" t="s">
        <v>15</v>
      </c>
      <c r="B899" t="s">
        <v>21</v>
      </c>
      <c r="C899" t="s">
        <v>21</v>
      </c>
      <c r="D899">
        <v>12546</v>
      </c>
      <c r="E899" t="s">
        <v>531</v>
      </c>
      <c r="F899" t="s">
        <v>17</v>
      </c>
      <c r="G899" t="s">
        <v>18</v>
      </c>
      <c r="H899" t="s">
        <v>525</v>
      </c>
      <c r="I899" t="s">
        <v>19</v>
      </c>
      <c r="J899" t="s">
        <v>167</v>
      </c>
      <c r="K899">
        <v>47</v>
      </c>
      <c r="L899">
        <v>48</v>
      </c>
      <c r="M899">
        <f>INDEX('Express Worldwide Territory'!$C$14:$S$170,MATCH('Rate Load ExpressWW Territory'!L899,'Express Worldwide Territory'!$B$14:$B$170,0),MATCH("Zone "&amp;'Rate Load ExpressWW Territory'!J899,'Express Worldwide Territory'!$C$13:$S$13,0))*1</f>
        <v>48.9</v>
      </c>
      <c r="N899" t="s">
        <v>162</v>
      </c>
      <c r="O899" t="s">
        <v>23</v>
      </c>
      <c r="P899" t="s">
        <v>18</v>
      </c>
      <c r="R899" t="str">
        <f t="shared" ref="R899:R962" si="14">SUBSTITUTE(IF(OR(ROW(A899)=2,MOD(ROW(A899),1000)=0),"insert into tnl_rating.dbo.dhl_express_rate_master values ('DHL','"&amp;B899&amp;"','"&amp;C899&amp;"','"&amp;D899&amp;"','"&amp;E899&amp;"','"&amp;F899&amp;"','"&amp;G899&amp;"','"&amp;H899&amp;"','"&amp;I899&amp;"','"&amp;J899&amp;"',"&amp;K899&amp;","&amp;L899&amp;","&amp;M899&amp;",'"&amp;N899&amp;"','"&amp;O899&amp;"',"&amp;P899&amp;"),",IF(OR(A900="",MOD(ROW(A900),1000)=0),"('DHL','"&amp;B899&amp;"','"&amp;C899&amp;"','"&amp;D899&amp;"','"&amp;E899&amp;"','"&amp;F899&amp;"','"&amp;G899&amp;"','"&amp;H899&amp;"','"&amp;I899&amp;"','"&amp;J899&amp;"',"&amp;K899&amp;","&amp;L899&amp;","&amp;M899&amp;",'"&amp;N899&amp;"','"&amp;O899&amp;"',"&amp;P899&amp;")","('DHL','"&amp;B899&amp;"','"&amp;C899&amp;"','"&amp;D899&amp;"','"&amp;E899&amp;"','"&amp;F899&amp;"','"&amp;G899&amp;"','"&amp;H899&amp;"','"&amp;I899&amp;"','"&amp;J899&amp;"',"&amp;K899&amp;","&amp;L899&amp;","&amp;M899&amp;",'"&amp;N899&amp;"','"&amp;O899&amp;"',"&amp;P899&amp;"),")),"'NULL'","NULL")</f>
        <v>('DHL','2024-01-01','2024-01-01','12546','Territory','US',NULL,'EXPRESS WW (NON-DOC)','Non-Document','F',47,48,48.9,'Flat LB','Avnet_2024',NULL),</v>
      </c>
    </row>
    <row r="900" spans="1:18" x14ac:dyDescent="0.3">
      <c r="A900" t="s">
        <v>15</v>
      </c>
      <c r="B900" t="s">
        <v>21</v>
      </c>
      <c r="C900" t="s">
        <v>21</v>
      </c>
      <c r="D900">
        <v>12546</v>
      </c>
      <c r="E900" t="s">
        <v>531</v>
      </c>
      <c r="F900" t="s">
        <v>17</v>
      </c>
      <c r="G900" t="s">
        <v>18</v>
      </c>
      <c r="H900" t="s">
        <v>525</v>
      </c>
      <c r="I900" t="s">
        <v>19</v>
      </c>
      <c r="J900" t="s">
        <v>167</v>
      </c>
      <c r="K900">
        <v>48</v>
      </c>
      <c r="L900">
        <v>49</v>
      </c>
      <c r="M900">
        <f>INDEX('Express Worldwide Territory'!$C$14:$S$170,MATCH('Rate Load ExpressWW Territory'!L900,'Express Worldwide Territory'!$B$14:$B$170,0),MATCH("Zone "&amp;'Rate Load ExpressWW Territory'!J900,'Express Worldwide Territory'!$C$13:$S$13,0))*1</f>
        <v>49.64</v>
      </c>
      <c r="N900" t="s">
        <v>162</v>
      </c>
      <c r="O900" t="s">
        <v>23</v>
      </c>
      <c r="P900" t="s">
        <v>18</v>
      </c>
      <c r="R900" t="str">
        <f t="shared" si="14"/>
        <v>('DHL','2024-01-01','2024-01-01','12546','Territory','US',NULL,'EXPRESS WW (NON-DOC)','Non-Document','F',48,49,49.64,'Flat LB','Avnet_2024',NULL),</v>
      </c>
    </row>
    <row r="901" spans="1:18" x14ac:dyDescent="0.3">
      <c r="A901" t="s">
        <v>15</v>
      </c>
      <c r="B901" t="s">
        <v>21</v>
      </c>
      <c r="C901" t="s">
        <v>21</v>
      </c>
      <c r="D901">
        <v>12546</v>
      </c>
      <c r="E901" t="s">
        <v>531</v>
      </c>
      <c r="F901" t="s">
        <v>17</v>
      </c>
      <c r="G901" t="s">
        <v>18</v>
      </c>
      <c r="H901" t="s">
        <v>525</v>
      </c>
      <c r="I901" t="s">
        <v>19</v>
      </c>
      <c r="J901" t="s">
        <v>167</v>
      </c>
      <c r="K901">
        <v>49</v>
      </c>
      <c r="L901">
        <v>50</v>
      </c>
      <c r="M901">
        <f>INDEX('Express Worldwide Territory'!$C$14:$S$170,MATCH('Rate Load ExpressWW Territory'!L901,'Express Worldwide Territory'!$B$14:$B$170,0),MATCH("Zone "&amp;'Rate Load ExpressWW Territory'!J901,'Express Worldwide Territory'!$C$13:$S$13,0))*1</f>
        <v>50.38</v>
      </c>
      <c r="N901" t="s">
        <v>162</v>
      </c>
      <c r="O901" t="s">
        <v>23</v>
      </c>
      <c r="P901" t="s">
        <v>18</v>
      </c>
      <c r="R901" t="str">
        <f t="shared" si="14"/>
        <v>('DHL','2024-01-01','2024-01-01','12546','Territory','US',NULL,'EXPRESS WW (NON-DOC)','Non-Document','F',49,50,50.38,'Flat LB','Avnet_2024',NULL),</v>
      </c>
    </row>
    <row r="902" spans="1:18" x14ac:dyDescent="0.3">
      <c r="A902" t="s">
        <v>15</v>
      </c>
      <c r="B902" t="s">
        <v>21</v>
      </c>
      <c r="C902" t="s">
        <v>21</v>
      </c>
      <c r="D902">
        <v>12546</v>
      </c>
      <c r="E902" t="s">
        <v>531</v>
      </c>
      <c r="F902" t="s">
        <v>17</v>
      </c>
      <c r="G902" t="s">
        <v>18</v>
      </c>
      <c r="H902" t="s">
        <v>525</v>
      </c>
      <c r="I902" t="s">
        <v>19</v>
      </c>
      <c r="J902" t="s">
        <v>167</v>
      </c>
      <c r="K902">
        <v>50</v>
      </c>
      <c r="L902">
        <v>51</v>
      </c>
      <c r="M902">
        <f>INDEX('Express Worldwide Territory'!$C$14:$S$170,MATCH('Rate Load ExpressWW Territory'!L902,'Express Worldwide Territory'!$B$14:$B$170,0),MATCH("Zone "&amp;'Rate Load ExpressWW Territory'!J902,'Express Worldwide Territory'!$C$13:$S$13,0))*1</f>
        <v>51.41</v>
      </c>
      <c r="N902" t="s">
        <v>162</v>
      </c>
      <c r="O902" t="s">
        <v>23</v>
      </c>
      <c r="P902" t="s">
        <v>18</v>
      </c>
      <c r="R902" t="str">
        <f t="shared" si="14"/>
        <v>('DHL','2024-01-01','2024-01-01','12546','Territory','US',NULL,'EXPRESS WW (NON-DOC)','Non-Document','F',50,51,51.41,'Flat LB','Avnet_2024',NULL),</v>
      </c>
    </row>
    <row r="903" spans="1:18" x14ac:dyDescent="0.3">
      <c r="A903" t="s">
        <v>15</v>
      </c>
      <c r="B903" t="s">
        <v>21</v>
      </c>
      <c r="C903" t="s">
        <v>21</v>
      </c>
      <c r="D903">
        <v>12546</v>
      </c>
      <c r="E903" t="s">
        <v>531</v>
      </c>
      <c r="F903" t="s">
        <v>17</v>
      </c>
      <c r="G903" t="s">
        <v>18</v>
      </c>
      <c r="H903" t="s">
        <v>525</v>
      </c>
      <c r="I903" t="s">
        <v>19</v>
      </c>
      <c r="J903" t="s">
        <v>167</v>
      </c>
      <c r="K903">
        <v>51</v>
      </c>
      <c r="L903">
        <v>52</v>
      </c>
      <c r="M903">
        <f>INDEX('Express Worldwide Territory'!$C$14:$S$170,MATCH('Rate Load ExpressWW Territory'!L903,'Express Worldwide Territory'!$B$14:$B$170,0),MATCH("Zone "&amp;'Rate Load ExpressWW Territory'!J903,'Express Worldwide Territory'!$C$13:$S$13,0))*1</f>
        <v>52.44</v>
      </c>
      <c r="N903" t="s">
        <v>162</v>
      </c>
      <c r="O903" t="s">
        <v>23</v>
      </c>
      <c r="P903" t="s">
        <v>18</v>
      </c>
      <c r="R903" t="str">
        <f t="shared" si="14"/>
        <v>('DHL','2024-01-01','2024-01-01','12546','Territory','US',NULL,'EXPRESS WW (NON-DOC)','Non-Document','F',51,52,52.44,'Flat LB','Avnet_2024',NULL),</v>
      </c>
    </row>
    <row r="904" spans="1:18" x14ac:dyDescent="0.3">
      <c r="A904" t="s">
        <v>15</v>
      </c>
      <c r="B904" t="s">
        <v>21</v>
      </c>
      <c r="C904" t="s">
        <v>21</v>
      </c>
      <c r="D904">
        <v>12546</v>
      </c>
      <c r="E904" t="s">
        <v>531</v>
      </c>
      <c r="F904" t="s">
        <v>17</v>
      </c>
      <c r="G904" t="s">
        <v>18</v>
      </c>
      <c r="H904" t="s">
        <v>525</v>
      </c>
      <c r="I904" t="s">
        <v>19</v>
      </c>
      <c r="J904" t="s">
        <v>167</v>
      </c>
      <c r="K904">
        <v>52</v>
      </c>
      <c r="L904">
        <v>53</v>
      </c>
      <c r="M904">
        <f>INDEX('Express Worldwide Territory'!$C$14:$S$170,MATCH('Rate Load ExpressWW Territory'!L904,'Express Worldwide Territory'!$B$14:$B$170,0),MATCH("Zone "&amp;'Rate Load ExpressWW Territory'!J904,'Express Worldwide Territory'!$C$13:$S$13,0))*1</f>
        <v>53.47</v>
      </c>
      <c r="N904" t="s">
        <v>162</v>
      </c>
      <c r="O904" t="s">
        <v>23</v>
      </c>
      <c r="P904" t="s">
        <v>18</v>
      </c>
      <c r="R904" t="str">
        <f t="shared" si="14"/>
        <v>('DHL','2024-01-01','2024-01-01','12546','Territory','US',NULL,'EXPRESS WW (NON-DOC)','Non-Document','F',52,53,53.47,'Flat LB','Avnet_2024',NULL),</v>
      </c>
    </row>
    <row r="905" spans="1:18" x14ac:dyDescent="0.3">
      <c r="A905" t="s">
        <v>15</v>
      </c>
      <c r="B905" t="s">
        <v>21</v>
      </c>
      <c r="C905" t="s">
        <v>21</v>
      </c>
      <c r="D905">
        <v>12546</v>
      </c>
      <c r="E905" t="s">
        <v>531</v>
      </c>
      <c r="F905" t="s">
        <v>17</v>
      </c>
      <c r="G905" t="s">
        <v>18</v>
      </c>
      <c r="H905" t="s">
        <v>525</v>
      </c>
      <c r="I905" t="s">
        <v>19</v>
      </c>
      <c r="J905" t="s">
        <v>167</v>
      </c>
      <c r="K905">
        <v>53</v>
      </c>
      <c r="L905">
        <v>54</v>
      </c>
      <c r="M905">
        <f>INDEX('Express Worldwide Territory'!$C$14:$S$170,MATCH('Rate Load ExpressWW Territory'!L905,'Express Worldwide Territory'!$B$14:$B$170,0),MATCH("Zone "&amp;'Rate Load ExpressWW Territory'!J905,'Express Worldwide Territory'!$C$13:$S$13,0))*1</f>
        <v>54.5</v>
      </c>
      <c r="N905" t="s">
        <v>162</v>
      </c>
      <c r="O905" t="s">
        <v>23</v>
      </c>
      <c r="P905" t="s">
        <v>18</v>
      </c>
      <c r="R905" t="str">
        <f t="shared" si="14"/>
        <v>('DHL','2024-01-01','2024-01-01','12546','Territory','US',NULL,'EXPRESS WW (NON-DOC)','Non-Document','F',53,54,54.5,'Flat LB','Avnet_2024',NULL),</v>
      </c>
    </row>
    <row r="906" spans="1:18" x14ac:dyDescent="0.3">
      <c r="A906" t="s">
        <v>15</v>
      </c>
      <c r="B906" t="s">
        <v>21</v>
      </c>
      <c r="C906" t="s">
        <v>21</v>
      </c>
      <c r="D906">
        <v>12546</v>
      </c>
      <c r="E906" t="s">
        <v>531</v>
      </c>
      <c r="F906" t="s">
        <v>17</v>
      </c>
      <c r="G906" t="s">
        <v>18</v>
      </c>
      <c r="H906" t="s">
        <v>525</v>
      </c>
      <c r="I906" t="s">
        <v>19</v>
      </c>
      <c r="J906" t="s">
        <v>167</v>
      </c>
      <c r="K906">
        <v>54</v>
      </c>
      <c r="L906">
        <v>55</v>
      </c>
      <c r="M906">
        <f>INDEX('Express Worldwide Territory'!$C$14:$S$170,MATCH('Rate Load ExpressWW Territory'!L906,'Express Worldwide Territory'!$B$14:$B$170,0),MATCH("Zone "&amp;'Rate Load ExpressWW Territory'!J906,'Express Worldwide Territory'!$C$13:$S$13,0))*1</f>
        <v>55.53</v>
      </c>
      <c r="N906" t="s">
        <v>162</v>
      </c>
      <c r="O906" t="s">
        <v>23</v>
      </c>
      <c r="P906" t="s">
        <v>18</v>
      </c>
      <c r="R906" t="str">
        <f t="shared" si="14"/>
        <v>('DHL','2024-01-01','2024-01-01','12546','Territory','US',NULL,'EXPRESS WW (NON-DOC)','Non-Document','F',54,55,55.53,'Flat LB','Avnet_2024',NULL),</v>
      </c>
    </row>
    <row r="907" spans="1:18" x14ac:dyDescent="0.3">
      <c r="A907" t="s">
        <v>15</v>
      </c>
      <c r="B907" t="s">
        <v>21</v>
      </c>
      <c r="C907" t="s">
        <v>21</v>
      </c>
      <c r="D907">
        <v>12546</v>
      </c>
      <c r="E907" t="s">
        <v>531</v>
      </c>
      <c r="F907" t="s">
        <v>17</v>
      </c>
      <c r="G907" t="s">
        <v>18</v>
      </c>
      <c r="H907" t="s">
        <v>525</v>
      </c>
      <c r="I907" t="s">
        <v>19</v>
      </c>
      <c r="J907" t="s">
        <v>167</v>
      </c>
      <c r="K907">
        <v>55</v>
      </c>
      <c r="L907">
        <v>56</v>
      </c>
      <c r="M907">
        <f>INDEX('Express Worldwide Territory'!$C$14:$S$170,MATCH('Rate Load ExpressWW Territory'!L907,'Express Worldwide Territory'!$B$14:$B$170,0),MATCH("Zone "&amp;'Rate Load ExpressWW Territory'!J907,'Express Worldwide Territory'!$C$13:$S$13,0))*1</f>
        <v>56.56</v>
      </c>
      <c r="N907" t="s">
        <v>162</v>
      </c>
      <c r="O907" t="s">
        <v>23</v>
      </c>
      <c r="P907" t="s">
        <v>18</v>
      </c>
      <c r="R907" t="str">
        <f t="shared" si="14"/>
        <v>('DHL','2024-01-01','2024-01-01','12546','Territory','US',NULL,'EXPRESS WW (NON-DOC)','Non-Document','F',55,56,56.56,'Flat LB','Avnet_2024',NULL),</v>
      </c>
    </row>
    <row r="908" spans="1:18" x14ac:dyDescent="0.3">
      <c r="A908" t="s">
        <v>15</v>
      </c>
      <c r="B908" t="s">
        <v>21</v>
      </c>
      <c r="C908" t="s">
        <v>21</v>
      </c>
      <c r="D908">
        <v>12546</v>
      </c>
      <c r="E908" t="s">
        <v>531</v>
      </c>
      <c r="F908" t="s">
        <v>17</v>
      </c>
      <c r="G908" t="s">
        <v>18</v>
      </c>
      <c r="H908" t="s">
        <v>525</v>
      </c>
      <c r="I908" t="s">
        <v>19</v>
      </c>
      <c r="J908" t="s">
        <v>167</v>
      </c>
      <c r="K908">
        <v>56</v>
      </c>
      <c r="L908">
        <v>57</v>
      </c>
      <c r="M908">
        <f>INDEX('Express Worldwide Territory'!$C$14:$S$170,MATCH('Rate Load ExpressWW Territory'!L908,'Express Worldwide Territory'!$B$14:$B$170,0),MATCH("Zone "&amp;'Rate Load ExpressWW Territory'!J908,'Express Worldwide Territory'!$C$13:$S$13,0))*1</f>
        <v>57.59</v>
      </c>
      <c r="N908" t="s">
        <v>162</v>
      </c>
      <c r="O908" t="s">
        <v>23</v>
      </c>
      <c r="P908" t="s">
        <v>18</v>
      </c>
      <c r="R908" t="str">
        <f t="shared" si="14"/>
        <v>('DHL','2024-01-01','2024-01-01','12546','Territory','US',NULL,'EXPRESS WW (NON-DOC)','Non-Document','F',56,57,57.59,'Flat LB','Avnet_2024',NULL),</v>
      </c>
    </row>
    <row r="909" spans="1:18" x14ac:dyDescent="0.3">
      <c r="A909" t="s">
        <v>15</v>
      </c>
      <c r="B909" t="s">
        <v>21</v>
      </c>
      <c r="C909" t="s">
        <v>21</v>
      </c>
      <c r="D909">
        <v>12546</v>
      </c>
      <c r="E909" t="s">
        <v>531</v>
      </c>
      <c r="F909" t="s">
        <v>17</v>
      </c>
      <c r="G909" t="s">
        <v>18</v>
      </c>
      <c r="H909" t="s">
        <v>525</v>
      </c>
      <c r="I909" t="s">
        <v>19</v>
      </c>
      <c r="J909" t="s">
        <v>167</v>
      </c>
      <c r="K909">
        <v>57</v>
      </c>
      <c r="L909">
        <v>58</v>
      </c>
      <c r="M909">
        <f>INDEX('Express Worldwide Territory'!$C$14:$S$170,MATCH('Rate Load ExpressWW Territory'!L909,'Express Worldwide Territory'!$B$14:$B$170,0),MATCH("Zone "&amp;'Rate Load ExpressWW Territory'!J909,'Express Worldwide Territory'!$C$13:$S$13,0))*1</f>
        <v>58.62</v>
      </c>
      <c r="N909" t="s">
        <v>162</v>
      </c>
      <c r="O909" t="s">
        <v>23</v>
      </c>
      <c r="P909" t="s">
        <v>18</v>
      </c>
      <c r="R909" t="str">
        <f t="shared" si="14"/>
        <v>('DHL','2024-01-01','2024-01-01','12546','Territory','US',NULL,'EXPRESS WW (NON-DOC)','Non-Document','F',57,58,58.62,'Flat LB','Avnet_2024',NULL),</v>
      </c>
    </row>
    <row r="910" spans="1:18" x14ac:dyDescent="0.3">
      <c r="A910" t="s">
        <v>15</v>
      </c>
      <c r="B910" t="s">
        <v>21</v>
      </c>
      <c r="C910" t="s">
        <v>21</v>
      </c>
      <c r="D910">
        <v>12546</v>
      </c>
      <c r="E910" t="s">
        <v>531</v>
      </c>
      <c r="F910" t="s">
        <v>17</v>
      </c>
      <c r="G910" t="s">
        <v>18</v>
      </c>
      <c r="H910" t="s">
        <v>525</v>
      </c>
      <c r="I910" t="s">
        <v>19</v>
      </c>
      <c r="J910" t="s">
        <v>167</v>
      </c>
      <c r="K910">
        <v>58</v>
      </c>
      <c r="L910">
        <v>59</v>
      </c>
      <c r="M910">
        <f>INDEX('Express Worldwide Territory'!$C$14:$S$170,MATCH('Rate Load ExpressWW Territory'!L910,'Express Worldwide Territory'!$B$14:$B$170,0),MATCH("Zone "&amp;'Rate Load ExpressWW Territory'!J910,'Express Worldwide Territory'!$C$13:$S$13,0))*1</f>
        <v>59.65</v>
      </c>
      <c r="N910" t="s">
        <v>162</v>
      </c>
      <c r="O910" t="s">
        <v>23</v>
      </c>
      <c r="P910" t="s">
        <v>18</v>
      </c>
      <c r="R910" t="str">
        <f t="shared" si="14"/>
        <v>('DHL','2024-01-01','2024-01-01','12546','Territory','US',NULL,'EXPRESS WW (NON-DOC)','Non-Document','F',58,59,59.65,'Flat LB','Avnet_2024',NULL),</v>
      </c>
    </row>
    <row r="911" spans="1:18" x14ac:dyDescent="0.3">
      <c r="A911" t="s">
        <v>15</v>
      </c>
      <c r="B911" t="s">
        <v>21</v>
      </c>
      <c r="C911" t="s">
        <v>21</v>
      </c>
      <c r="D911">
        <v>12546</v>
      </c>
      <c r="E911" t="s">
        <v>531</v>
      </c>
      <c r="F911" t="s">
        <v>17</v>
      </c>
      <c r="G911" t="s">
        <v>18</v>
      </c>
      <c r="H911" t="s">
        <v>525</v>
      </c>
      <c r="I911" t="s">
        <v>19</v>
      </c>
      <c r="J911" t="s">
        <v>167</v>
      </c>
      <c r="K911">
        <v>59</v>
      </c>
      <c r="L911">
        <v>60</v>
      </c>
      <c r="M911">
        <f>INDEX('Express Worldwide Territory'!$C$14:$S$170,MATCH('Rate Load ExpressWW Territory'!L911,'Express Worldwide Territory'!$B$14:$B$170,0),MATCH("Zone "&amp;'Rate Load ExpressWW Territory'!J911,'Express Worldwide Territory'!$C$13:$S$13,0))*1</f>
        <v>60.68</v>
      </c>
      <c r="N911" t="s">
        <v>162</v>
      </c>
      <c r="O911" t="s">
        <v>23</v>
      </c>
      <c r="P911" t="s">
        <v>18</v>
      </c>
      <c r="R911" t="str">
        <f t="shared" si="14"/>
        <v>('DHL','2024-01-01','2024-01-01','12546','Territory','US',NULL,'EXPRESS WW (NON-DOC)','Non-Document','F',59,60,60.68,'Flat LB','Avnet_2024',NULL),</v>
      </c>
    </row>
    <row r="912" spans="1:18" x14ac:dyDescent="0.3">
      <c r="A912" t="s">
        <v>15</v>
      </c>
      <c r="B912" t="s">
        <v>21</v>
      </c>
      <c r="C912" t="s">
        <v>21</v>
      </c>
      <c r="D912">
        <v>12546</v>
      </c>
      <c r="E912" t="s">
        <v>531</v>
      </c>
      <c r="F912" t="s">
        <v>17</v>
      </c>
      <c r="G912" t="s">
        <v>18</v>
      </c>
      <c r="H912" t="s">
        <v>525</v>
      </c>
      <c r="I912" t="s">
        <v>19</v>
      </c>
      <c r="J912" t="s">
        <v>167</v>
      </c>
      <c r="K912">
        <v>60</v>
      </c>
      <c r="L912">
        <v>61</v>
      </c>
      <c r="M912">
        <f>INDEX('Express Worldwide Territory'!$C$14:$S$170,MATCH('Rate Load ExpressWW Territory'!L912,'Express Worldwide Territory'!$B$14:$B$170,0),MATCH("Zone "&amp;'Rate Load ExpressWW Territory'!J912,'Express Worldwide Territory'!$C$13:$S$13,0))*1</f>
        <v>61.71</v>
      </c>
      <c r="N912" t="s">
        <v>162</v>
      </c>
      <c r="O912" t="s">
        <v>23</v>
      </c>
      <c r="P912" t="s">
        <v>18</v>
      </c>
      <c r="R912" t="str">
        <f t="shared" si="14"/>
        <v>('DHL','2024-01-01','2024-01-01','12546','Territory','US',NULL,'EXPRESS WW (NON-DOC)','Non-Document','F',60,61,61.71,'Flat LB','Avnet_2024',NULL),</v>
      </c>
    </row>
    <row r="913" spans="1:18" x14ac:dyDescent="0.3">
      <c r="A913" t="s">
        <v>15</v>
      </c>
      <c r="B913" t="s">
        <v>21</v>
      </c>
      <c r="C913" t="s">
        <v>21</v>
      </c>
      <c r="D913">
        <v>12546</v>
      </c>
      <c r="E913" t="s">
        <v>531</v>
      </c>
      <c r="F913" t="s">
        <v>17</v>
      </c>
      <c r="G913" t="s">
        <v>18</v>
      </c>
      <c r="H913" t="s">
        <v>525</v>
      </c>
      <c r="I913" t="s">
        <v>19</v>
      </c>
      <c r="J913" t="s">
        <v>167</v>
      </c>
      <c r="K913">
        <v>61</v>
      </c>
      <c r="L913">
        <v>62</v>
      </c>
      <c r="M913">
        <f>INDEX('Express Worldwide Territory'!$C$14:$S$170,MATCH('Rate Load ExpressWW Territory'!L913,'Express Worldwide Territory'!$B$14:$B$170,0),MATCH("Zone "&amp;'Rate Load ExpressWW Territory'!J913,'Express Worldwide Territory'!$C$13:$S$13,0))*1</f>
        <v>62.74</v>
      </c>
      <c r="N913" t="s">
        <v>162</v>
      </c>
      <c r="O913" t="s">
        <v>23</v>
      </c>
      <c r="P913" t="s">
        <v>18</v>
      </c>
      <c r="R913" t="str">
        <f t="shared" si="14"/>
        <v>('DHL','2024-01-01','2024-01-01','12546','Territory','US',NULL,'EXPRESS WW (NON-DOC)','Non-Document','F',61,62,62.74,'Flat LB','Avnet_2024',NULL),</v>
      </c>
    </row>
    <row r="914" spans="1:18" x14ac:dyDescent="0.3">
      <c r="A914" t="s">
        <v>15</v>
      </c>
      <c r="B914" t="s">
        <v>21</v>
      </c>
      <c r="C914" t="s">
        <v>21</v>
      </c>
      <c r="D914">
        <v>12546</v>
      </c>
      <c r="E914" t="s">
        <v>531</v>
      </c>
      <c r="F914" t="s">
        <v>17</v>
      </c>
      <c r="G914" t="s">
        <v>18</v>
      </c>
      <c r="H914" t="s">
        <v>525</v>
      </c>
      <c r="I914" t="s">
        <v>19</v>
      </c>
      <c r="J914" t="s">
        <v>167</v>
      </c>
      <c r="K914">
        <v>62</v>
      </c>
      <c r="L914">
        <v>63</v>
      </c>
      <c r="M914">
        <f>INDEX('Express Worldwide Territory'!$C$14:$S$170,MATCH('Rate Load ExpressWW Territory'!L914,'Express Worldwide Territory'!$B$14:$B$170,0),MATCH("Zone "&amp;'Rate Load ExpressWW Territory'!J914,'Express Worldwide Territory'!$C$13:$S$13,0))*1</f>
        <v>63.77</v>
      </c>
      <c r="N914" t="s">
        <v>162</v>
      </c>
      <c r="O914" t="s">
        <v>23</v>
      </c>
      <c r="P914" t="s">
        <v>18</v>
      </c>
      <c r="R914" t="str">
        <f t="shared" si="14"/>
        <v>('DHL','2024-01-01','2024-01-01','12546','Territory','US',NULL,'EXPRESS WW (NON-DOC)','Non-Document','F',62,63,63.77,'Flat LB','Avnet_2024',NULL),</v>
      </c>
    </row>
    <row r="915" spans="1:18" x14ac:dyDescent="0.3">
      <c r="A915" t="s">
        <v>15</v>
      </c>
      <c r="B915" t="s">
        <v>21</v>
      </c>
      <c r="C915" t="s">
        <v>21</v>
      </c>
      <c r="D915">
        <v>12546</v>
      </c>
      <c r="E915" t="s">
        <v>531</v>
      </c>
      <c r="F915" t="s">
        <v>17</v>
      </c>
      <c r="G915" t="s">
        <v>18</v>
      </c>
      <c r="H915" t="s">
        <v>525</v>
      </c>
      <c r="I915" t="s">
        <v>19</v>
      </c>
      <c r="J915" t="s">
        <v>167</v>
      </c>
      <c r="K915">
        <v>63</v>
      </c>
      <c r="L915">
        <v>64</v>
      </c>
      <c r="M915">
        <f>INDEX('Express Worldwide Territory'!$C$14:$S$170,MATCH('Rate Load ExpressWW Territory'!L915,'Express Worldwide Territory'!$B$14:$B$170,0),MATCH("Zone "&amp;'Rate Load ExpressWW Territory'!J915,'Express Worldwide Territory'!$C$13:$S$13,0))*1</f>
        <v>64.8</v>
      </c>
      <c r="N915" t="s">
        <v>162</v>
      </c>
      <c r="O915" t="s">
        <v>23</v>
      </c>
      <c r="P915" t="s">
        <v>18</v>
      </c>
      <c r="R915" t="str">
        <f t="shared" si="14"/>
        <v>('DHL','2024-01-01','2024-01-01','12546','Territory','US',NULL,'EXPRESS WW (NON-DOC)','Non-Document','F',63,64,64.8,'Flat LB','Avnet_2024',NULL),</v>
      </c>
    </row>
    <row r="916" spans="1:18" x14ac:dyDescent="0.3">
      <c r="A916" t="s">
        <v>15</v>
      </c>
      <c r="B916" t="s">
        <v>21</v>
      </c>
      <c r="C916" t="s">
        <v>21</v>
      </c>
      <c r="D916">
        <v>12546</v>
      </c>
      <c r="E916" t="s">
        <v>531</v>
      </c>
      <c r="F916" t="s">
        <v>17</v>
      </c>
      <c r="G916" t="s">
        <v>18</v>
      </c>
      <c r="H916" t="s">
        <v>525</v>
      </c>
      <c r="I916" t="s">
        <v>19</v>
      </c>
      <c r="J916" t="s">
        <v>167</v>
      </c>
      <c r="K916">
        <v>64</v>
      </c>
      <c r="L916">
        <v>65</v>
      </c>
      <c r="M916">
        <f>INDEX('Express Worldwide Territory'!$C$14:$S$170,MATCH('Rate Load ExpressWW Territory'!L916,'Express Worldwide Territory'!$B$14:$B$170,0),MATCH("Zone "&amp;'Rate Load ExpressWW Territory'!J916,'Express Worldwide Territory'!$C$13:$S$13,0))*1</f>
        <v>65.83</v>
      </c>
      <c r="N916" t="s">
        <v>162</v>
      </c>
      <c r="O916" t="s">
        <v>23</v>
      </c>
      <c r="P916" t="s">
        <v>18</v>
      </c>
      <c r="R916" t="str">
        <f t="shared" si="14"/>
        <v>('DHL','2024-01-01','2024-01-01','12546','Territory','US',NULL,'EXPRESS WW (NON-DOC)','Non-Document','F',64,65,65.83,'Flat LB','Avnet_2024',NULL),</v>
      </c>
    </row>
    <row r="917" spans="1:18" x14ac:dyDescent="0.3">
      <c r="A917" t="s">
        <v>15</v>
      </c>
      <c r="B917" t="s">
        <v>21</v>
      </c>
      <c r="C917" t="s">
        <v>21</v>
      </c>
      <c r="D917">
        <v>12546</v>
      </c>
      <c r="E917" t="s">
        <v>531</v>
      </c>
      <c r="F917" t="s">
        <v>17</v>
      </c>
      <c r="G917" t="s">
        <v>18</v>
      </c>
      <c r="H917" t="s">
        <v>525</v>
      </c>
      <c r="I917" t="s">
        <v>19</v>
      </c>
      <c r="J917" t="s">
        <v>167</v>
      </c>
      <c r="K917">
        <v>65</v>
      </c>
      <c r="L917">
        <v>66</v>
      </c>
      <c r="M917">
        <f>INDEX('Express Worldwide Territory'!$C$14:$S$170,MATCH('Rate Load ExpressWW Territory'!L917,'Express Worldwide Territory'!$B$14:$B$170,0),MATCH("Zone "&amp;'Rate Load ExpressWW Territory'!J917,'Express Worldwide Territory'!$C$13:$S$13,0))*1</f>
        <v>66.86</v>
      </c>
      <c r="N917" t="s">
        <v>162</v>
      </c>
      <c r="O917" t="s">
        <v>23</v>
      </c>
      <c r="P917" t="s">
        <v>18</v>
      </c>
      <c r="R917" t="str">
        <f t="shared" si="14"/>
        <v>('DHL','2024-01-01','2024-01-01','12546','Territory','US',NULL,'EXPRESS WW (NON-DOC)','Non-Document','F',65,66,66.86,'Flat LB','Avnet_2024',NULL),</v>
      </c>
    </row>
    <row r="918" spans="1:18" x14ac:dyDescent="0.3">
      <c r="A918" t="s">
        <v>15</v>
      </c>
      <c r="B918" t="s">
        <v>21</v>
      </c>
      <c r="C918" t="s">
        <v>21</v>
      </c>
      <c r="D918">
        <v>12546</v>
      </c>
      <c r="E918" t="s">
        <v>531</v>
      </c>
      <c r="F918" t="s">
        <v>17</v>
      </c>
      <c r="G918" t="s">
        <v>18</v>
      </c>
      <c r="H918" t="s">
        <v>525</v>
      </c>
      <c r="I918" t="s">
        <v>19</v>
      </c>
      <c r="J918" t="s">
        <v>167</v>
      </c>
      <c r="K918">
        <v>66</v>
      </c>
      <c r="L918">
        <v>67</v>
      </c>
      <c r="M918">
        <f>INDEX('Express Worldwide Territory'!$C$14:$S$170,MATCH('Rate Load ExpressWW Territory'!L918,'Express Worldwide Territory'!$B$14:$B$170,0),MATCH("Zone "&amp;'Rate Load ExpressWW Territory'!J918,'Express Worldwide Territory'!$C$13:$S$13,0))*1</f>
        <v>67.89</v>
      </c>
      <c r="N918" t="s">
        <v>162</v>
      </c>
      <c r="O918" t="s">
        <v>23</v>
      </c>
      <c r="P918" t="s">
        <v>18</v>
      </c>
      <c r="R918" t="str">
        <f t="shared" si="14"/>
        <v>('DHL','2024-01-01','2024-01-01','12546','Territory','US',NULL,'EXPRESS WW (NON-DOC)','Non-Document','F',66,67,67.89,'Flat LB','Avnet_2024',NULL),</v>
      </c>
    </row>
    <row r="919" spans="1:18" x14ac:dyDescent="0.3">
      <c r="A919" t="s">
        <v>15</v>
      </c>
      <c r="B919" t="s">
        <v>21</v>
      </c>
      <c r="C919" t="s">
        <v>21</v>
      </c>
      <c r="D919">
        <v>12546</v>
      </c>
      <c r="E919" t="s">
        <v>531</v>
      </c>
      <c r="F919" t="s">
        <v>17</v>
      </c>
      <c r="G919" t="s">
        <v>18</v>
      </c>
      <c r="H919" t="s">
        <v>525</v>
      </c>
      <c r="I919" t="s">
        <v>19</v>
      </c>
      <c r="J919" t="s">
        <v>167</v>
      </c>
      <c r="K919">
        <v>67</v>
      </c>
      <c r="L919">
        <v>68</v>
      </c>
      <c r="M919">
        <f>INDEX('Express Worldwide Territory'!$C$14:$S$170,MATCH('Rate Load ExpressWW Territory'!L919,'Express Worldwide Territory'!$B$14:$B$170,0),MATCH("Zone "&amp;'Rate Load ExpressWW Territory'!J919,'Express Worldwide Territory'!$C$13:$S$13,0))*1</f>
        <v>68.92</v>
      </c>
      <c r="N919" t="s">
        <v>162</v>
      </c>
      <c r="O919" t="s">
        <v>23</v>
      </c>
      <c r="P919" t="s">
        <v>18</v>
      </c>
      <c r="R919" t="str">
        <f t="shared" si="14"/>
        <v>('DHL','2024-01-01','2024-01-01','12546','Territory','US',NULL,'EXPRESS WW (NON-DOC)','Non-Document','F',67,68,68.92,'Flat LB','Avnet_2024',NULL),</v>
      </c>
    </row>
    <row r="920" spans="1:18" x14ac:dyDescent="0.3">
      <c r="A920" t="s">
        <v>15</v>
      </c>
      <c r="B920" t="s">
        <v>21</v>
      </c>
      <c r="C920" t="s">
        <v>21</v>
      </c>
      <c r="D920">
        <v>12546</v>
      </c>
      <c r="E920" t="s">
        <v>531</v>
      </c>
      <c r="F920" t="s">
        <v>17</v>
      </c>
      <c r="G920" t="s">
        <v>18</v>
      </c>
      <c r="H920" t="s">
        <v>525</v>
      </c>
      <c r="I920" t="s">
        <v>19</v>
      </c>
      <c r="J920" t="s">
        <v>167</v>
      </c>
      <c r="K920">
        <v>68</v>
      </c>
      <c r="L920">
        <v>69</v>
      </c>
      <c r="M920">
        <f>INDEX('Express Worldwide Territory'!$C$14:$S$170,MATCH('Rate Load ExpressWW Territory'!L920,'Express Worldwide Territory'!$B$14:$B$170,0),MATCH("Zone "&amp;'Rate Load ExpressWW Territory'!J920,'Express Worldwide Territory'!$C$13:$S$13,0))*1</f>
        <v>69.95</v>
      </c>
      <c r="N920" t="s">
        <v>162</v>
      </c>
      <c r="O920" t="s">
        <v>23</v>
      </c>
      <c r="P920" t="s">
        <v>18</v>
      </c>
      <c r="R920" t="str">
        <f t="shared" si="14"/>
        <v>('DHL','2024-01-01','2024-01-01','12546','Territory','US',NULL,'EXPRESS WW (NON-DOC)','Non-Document','F',68,69,69.95,'Flat LB','Avnet_2024',NULL),</v>
      </c>
    </row>
    <row r="921" spans="1:18" x14ac:dyDescent="0.3">
      <c r="A921" t="s">
        <v>15</v>
      </c>
      <c r="B921" t="s">
        <v>21</v>
      </c>
      <c r="C921" t="s">
        <v>21</v>
      </c>
      <c r="D921">
        <v>12546</v>
      </c>
      <c r="E921" t="s">
        <v>531</v>
      </c>
      <c r="F921" t="s">
        <v>17</v>
      </c>
      <c r="G921" t="s">
        <v>18</v>
      </c>
      <c r="H921" t="s">
        <v>525</v>
      </c>
      <c r="I921" t="s">
        <v>19</v>
      </c>
      <c r="J921" t="s">
        <v>167</v>
      </c>
      <c r="K921">
        <v>69</v>
      </c>
      <c r="L921">
        <v>70</v>
      </c>
      <c r="M921">
        <f>INDEX('Express Worldwide Territory'!$C$14:$S$170,MATCH('Rate Load ExpressWW Territory'!L921,'Express Worldwide Territory'!$B$14:$B$170,0),MATCH("Zone "&amp;'Rate Load ExpressWW Territory'!J921,'Express Worldwide Territory'!$C$13:$S$13,0))*1</f>
        <v>70.98</v>
      </c>
      <c r="N921" t="s">
        <v>162</v>
      </c>
      <c r="O921" t="s">
        <v>23</v>
      </c>
      <c r="P921" t="s">
        <v>18</v>
      </c>
      <c r="R921" t="str">
        <f t="shared" si="14"/>
        <v>('DHL','2024-01-01','2024-01-01','12546','Territory','US',NULL,'EXPRESS WW (NON-DOC)','Non-Document','F',69,70,70.98,'Flat LB','Avnet_2024',NULL),</v>
      </c>
    </row>
    <row r="922" spans="1:18" x14ac:dyDescent="0.3">
      <c r="A922" t="s">
        <v>15</v>
      </c>
      <c r="B922" t="s">
        <v>21</v>
      </c>
      <c r="C922" t="s">
        <v>21</v>
      </c>
      <c r="D922">
        <v>12546</v>
      </c>
      <c r="E922" t="s">
        <v>531</v>
      </c>
      <c r="F922" t="s">
        <v>17</v>
      </c>
      <c r="G922" t="s">
        <v>18</v>
      </c>
      <c r="H922" t="s">
        <v>525</v>
      </c>
      <c r="I922" t="s">
        <v>19</v>
      </c>
      <c r="J922" t="s">
        <v>167</v>
      </c>
      <c r="K922">
        <v>70</v>
      </c>
      <c r="L922">
        <v>71</v>
      </c>
      <c r="M922">
        <f>INDEX('Express Worldwide Territory'!$C$14:$S$170,MATCH('Rate Load ExpressWW Territory'!L922,'Express Worldwide Territory'!$B$14:$B$170,0),MATCH("Zone "&amp;'Rate Load ExpressWW Territory'!J922,'Express Worldwide Territory'!$C$13:$S$13,0))*1</f>
        <v>72</v>
      </c>
      <c r="N922" t="s">
        <v>162</v>
      </c>
      <c r="O922" t="s">
        <v>23</v>
      </c>
      <c r="P922" t="s">
        <v>18</v>
      </c>
      <c r="R922" t="str">
        <f t="shared" si="14"/>
        <v>('DHL','2024-01-01','2024-01-01','12546','Territory','US',NULL,'EXPRESS WW (NON-DOC)','Non-Document','F',70,71,72,'Flat LB','Avnet_2024',NULL),</v>
      </c>
    </row>
    <row r="923" spans="1:18" x14ac:dyDescent="0.3">
      <c r="A923" t="s">
        <v>15</v>
      </c>
      <c r="B923" t="s">
        <v>21</v>
      </c>
      <c r="C923" t="s">
        <v>21</v>
      </c>
      <c r="D923">
        <v>12546</v>
      </c>
      <c r="E923" t="s">
        <v>531</v>
      </c>
      <c r="F923" t="s">
        <v>17</v>
      </c>
      <c r="G923" t="s">
        <v>18</v>
      </c>
      <c r="H923" t="s">
        <v>525</v>
      </c>
      <c r="I923" t="s">
        <v>19</v>
      </c>
      <c r="J923" t="s">
        <v>167</v>
      </c>
      <c r="K923">
        <v>71</v>
      </c>
      <c r="L923">
        <v>72</v>
      </c>
      <c r="M923">
        <f>INDEX('Express Worldwide Territory'!$C$14:$S$170,MATCH('Rate Load ExpressWW Territory'!L923,'Express Worldwide Territory'!$B$14:$B$170,0),MATCH("Zone "&amp;'Rate Load ExpressWW Territory'!J923,'Express Worldwide Territory'!$C$13:$S$13,0))*1</f>
        <v>73.02</v>
      </c>
      <c r="N923" t="s">
        <v>162</v>
      </c>
      <c r="O923" t="s">
        <v>23</v>
      </c>
      <c r="P923" t="s">
        <v>18</v>
      </c>
      <c r="R923" t="str">
        <f t="shared" si="14"/>
        <v>('DHL','2024-01-01','2024-01-01','12546','Territory','US',NULL,'EXPRESS WW (NON-DOC)','Non-Document','F',71,72,73.02,'Flat LB','Avnet_2024',NULL),</v>
      </c>
    </row>
    <row r="924" spans="1:18" x14ac:dyDescent="0.3">
      <c r="A924" t="s">
        <v>15</v>
      </c>
      <c r="B924" t="s">
        <v>21</v>
      </c>
      <c r="C924" t="s">
        <v>21</v>
      </c>
      <c r="D924">
        <v>12546</v>
      </c>
      <c r="E924" t="s">
        <v>531</v>
      </c>
      <c r="F924" t="s">
        <v>17</v>
      </c>
      <c r="G924" t="s">
        <v>18</v>
      </c>
      <c r="H924" t="s">
        <v>525</v>
      </c>
      <c r="I924" t="s">
        <v>19</v>
      </c>
      <c r="J924" t="s">
        <v>167</v>
      </c>
      <c r="K924">
        <v>72</v>
      </c>
      <c r="L924">
        <v>73</v>
      </c>
      <c r="M924">
        <f>INDEX('Express Worldwide Territory'!$C$14:$S$170,MATCH('Rate Load ExpressWW Territory'!L924,'Express Worldwide Territory'!$B$14:$B$170,0),MATCH("Zone "&amp;'Rate Load ExpressWW Territory'!J924,'Express Worldwide Territory'!$C$13:$S$13,0))*1</f>
        <v>74.040000000000006</v>
      </c>
      <c r="N924" t="s">
        <v>162</v>
      </c>
      <c r="O924" t="s">
        <v>23</v>
      </c>
      <c r="P924" t="s">
        <v>18</v>
      </c>
      <c r="R924" t="str">
        <f t="shared" si="14"/>
        <v>('DHL','2024-01-01','2024-01-01','12546','Territory','US',NULL,'EXPRESS WW (NON-DOC)','Non-Document','F',72,73,74.04,'Flat LB','Avnet_2024',NULL),</v>
      </c>
    </row>
    <row r="925" spans="1:18" x14ac:dyDescent="0.3">
      <c r="A925" t="s">
        <v>15</v>
      </c>
      <c r="B925" t="s">
        <v>21</v>
      </c>
      <c r="C925" t="s">
        <v>21</v>
      </c>
      <c r="D925">
        <v>12546</v>
      </c>
      <c r="E925" t="s">
        <v>531</v>
      </c>
      <c r="F925" t="s">
        <v>17</v>
      </c>
      <c r="G925" t="s">
        <v>18</v>
      </c>
      <c r="H925" t="s">
        <v>525</v>
      </c>
      <c r="I925" t="s">
        <v>19</v>
      </c>
      <c r="J925" t="s">
        <v>167</v>
      </c>
      <c r="K925">
        <v>73</v>
      </c>
      <c r="L925">
        <v>74</v>
      </c>
      <c r="M925">
        <f>INDEX('Express Worldwide Territory'!$C$14:$S$170,MATCH('Rate Load ExpressWW Territory'!L925,'Express Worldwide Territory'!$B$14:$B$170,0),MATCH("Zone "&amp;'Rate Load ExpressWW Territory'!J925,'Express Worldwide Territory'!$C$13:$S$13,0))*1</f>
        <v>75.06</v>
      </c>
      <c r="N925" t="s">
        <v>162</v>
      </c>
      <c r="O925" t="s">
        <v>23</v>
      </c>
      <c r="P925" t="s">
        <v>18</v>
      </c>
      <c r="R925" t="str">
        <f t="shared" si="14"/>
        <v>('DHL','2024-01-01','2024-01-01','12546','Territory','US',NULL,'EXPRESS WW (NON-DOC)','Non-Document','F',73,74,75.06,'Flat LB','Avnet_2024',NULL),</v>
      </c>
    </row>
    <row r="926" spans="1:18" x14ac:dyDescent="0.3">
      <c r="A926" t="s">
        <v>15</v>
      </c>
      <c r="B926" t="s">
        <v>21</v>
      </c>
      <c r="C926" t="s">
        <v>21</v>
      </c>
      <c r="D926">
        <v>12546</v>
      </c>
      <c r="E926" t="s">
        <v>531</v>
      </c>
      <c r="F926" t="s">
        <v>17</v>
      </c>
      <c r="G926" t="s">
        <v>18</v>
      </c>
      <c r="H926" t="s">
        <v>525</v>
      </c>
      <c r="I926" t="s">
        <v>19</v>
      </c>
      <c r="J926" t="s">
        <v>167</v>
      </c>
      <c r="K926">
        <v>74</v>
      </c>
      <c r="L926">
        <v>75</v>
      </c>
      <c r="M926">
        <f>INDEX('Express Worldwide Territory'!$C$14:$S$170,MATCH('Rate Load ExpressWW Territory'!L926,'Express Worldwide Territory'!$B$14:$B$170,0),MATCH("Zone "&amp;'Rate Load ExpressWW Territory'!J926,'Express Worldwide Territory'!$C$13:$S$13,0))*1</f>
        <v>76.08</v>
      </c>
      <c r="N926" t="s">
        <v>162</v>
      </c>
      <c r="O926" t="s">
        <v>23</v>
      </c>
      <c r="P926" t="s">
        <v>18</v>
      </c>
      <c r="R926" t="str">
        <f t="shared" si="14"/>
        <v>('DHL','2024-01-01','2024-01-01','12546','Territory','US',NULL,'EXPRESS WW (NON-DOC)','Non-Document','F',74,75,76.08,'Flat LB','Avnet_2024',NULL),</v>
      </c>
    </row>
    <row r="927" spans="1:18" x14ac:dyDescent="0.3">
      <c r="A927" t="s">
        <v>15</v>
      </c>
      <c r="B927" t="s">
        <v>21</v>
      </c>
      <c r="C927" t="s">
        <v>21</v>
      </c>
      <c r="D927">
        <v>12546</v>
      </c>
      <c r="E927" t="s">
        <v>531</v>
      </c>
      <c r="F927" t="s">
        <v>17</v>
      </c>
      <c r="G927" t="s">
        <v>18</v>
      </c>
      <c r="H927" t="s">
        <v>525</v>
      </c>
      <c r="I927" t="s">
        <v>19</v>
      </c>
      <c r="J927" t="s">
        <v>167</v>
      </c>
      <c r="K927">
        <v>75</v>
      </c>
      <c r="L927">
        <v>76</v>
      </c>
      <c r="M927">
        <f>INDEX('Express Worldwide Territory'!$C$14:$S$170,MATCH('Rate Load ExpressWW Territory'!L927,'Express Worldwide Territory'!$B$14:$B$170,0),MATCH("Zone "&amp;'Rate Load ExpressWW Territory'!J927,'Express Worldwide Territory'!$C$13:$S$13,0))*1</f>
        <v>77.099999999999994</v>
      </c>
      <c r="N927" t="s">
        <v>162</v>
      </c>
      <c r="O927" t="s">
        <v>23</v>
      </c>
      <c r="P927" t="s">
        <v>18</v>
      </c>
      <c r="R927" t="str">
        <f t="shared" si="14"/>
        <v>('DHL','2024-01-01','2024-01-01','12546','Territory','US',NULL,'EXPRESS WW (NON-DOC)','Non-Document','F',75,76,77.1,'Flat LB','Avnet_2024',NULL),</v>
      </c>
    </row>
    <row r="928" spans="1:18" x14ac:dyDescent="0.3">
      <c r="A928" t="s">
        <v>15</v>
      </c>
      <c r="B928" t="s">
        <v>21</v>
      </c>
      <c r="C928" t="s">
        <v>21</v>
      </c>
      <c r="D928">
        <v>12546</v>
      </c>
      <c r="E928" t="s">
        <v>531</v>
      </c>
      <c r="F928" t="s">
        <v>17</v>
      </c>
      <c r="G928" t="s">
        <v>18</v>
      </c>
      <c r="H928" t="s">
        <v>525</v>
      </c>
      <c r="I928" t="s">
        <v>19</v>
      </c>
      <c r="J928" t="s">
        <v>167</v>
      </c>
      <c r="K928">
        <v>76</v>
      </c>
      <c r="L928">
        <v>77</v>
      </c>
      <c r="M928">
        <f>INDEX('Express Worldwide Territory'!$C$14:$S$170,MATCH('Rate Load ExpressWW Territory'!L928,'Express Worldwide Territory'!$B$14:$B$170,0),MATCH("Zone "&amp;'Rate Load ExpressWW Territory'!J928,'Express Worldwide Territory'!$C$13:$S$13,0))*1</f>
        <v>78.12</v>
      </c>
      <c r="N928" t="s">
        <v>162</v>
      </c>
      <c r="O928" t="s">
        <v>23</v>
      </c>
      <c r="P928" t="s">
        <v>18</v>
      </c>
      <c r="R928" t="str">
        <f t="shared" si="14"/>
        <v>('DHL','2024-01-01','2024-01-01','12546','Territory','US',NULL,'EXPRESS WW (NON-DOC)','Non-Document','F',76,77,78.12,'Flat LB','Avnet_2024',NULL),</v>
      </c>
    </row>
    <row r="929" spans="1:18" x14ac:dyDescent="0.3">
      <c r="A929" t="s">
        <v>15</v>
      </c>
      <c r="B929" t="s">
        <v>21</v>
      </c>
      <c r="C929" t="s">
        <v>21</v>
      </c>
      <c r="D929">
        <v>12546</v>
      </c>
      <c r="E929" t="s">
        <v>531</v>
      </c>
      <c r="F929" t="s">
        <v>17</v>
      </c>
      <c r="G929" t="s">
        <v>18</v>
      </c>
      <c r="H929" t="s">
        <v>525</v>
      </c>
      <c r="I929" t="s">
        <v>19</v>
      </c>
      <c r="J929" t="s">
        <v>167</v>
      </c>
      <c r="K929">
        <v>77</v>
      </c>
      <c r="L929">
        <v>78</v>
      </c>
      <c r="M929">
        <f>INDEX('Express Worldwide Territory'!$C$14:$S$170,MATCH('Rate Load ExpressWW Territory'!L929,'Express Worldwide Territory'!$B$14:$B$170,0),MATCH("Zone "&amp;'Rate Load ExpressWW Territory'!J929,'Express Worldwide Territory'!$C$13:$S$13,0))*1</f>
        <v>79.14</v>
      </c>
      <c r="N929" t="s">
        <v>162</v>
      </c>
      <c r="O929" t="s">
        <v>23</v>
      </c>
      <c r="P929" t="s">
        <v>18</v>
      </c>
      <c r="R929" t="str">
        <f t="shared" si="14"/>
        <v>('DHL','2024-01-01','2024-01-01','12546','Territory','US',NULL,'EXPRESS WW (NON-DOC)','Non-Document','F',77,78,79.14,'Flat LB','Avnet_2024',NULL),</v>
      </c>
    </row>
    <row r="930" spans="1:18" x14ac:dyDescent="0.3">
      <c r="A930" t="s">
        <v>15</v>
      </c>
      <c r="B930" t="s">
        <v>21</v>
      </c>
      <c r="C930" t="s">
        <v>21</v>
      </c>
      <c r="D930">
        <v>12546</v>
      </c>
      <c r="E930" t="s">
        <v>531</v>
      </c>
      <c r="F930" t="s">
        <v>17</v>
      </c>
      <c r="G930" t="s">
        <v>18</v>
      </c>
      <c r="H930" t="s">
        <v>525</v>
      </c>
      <c r="I930" t="s">
        <v>19</v>
      </c>
      <c r="J930" t="s">
        <v>167</v>
      </c>
      <c r="K930">
        <v>78</v>
      </c>
      <c r="L930">
        <v>79</v>
      </c>
      <c r="M930">
        <f>INDEX('Express Worldwide Territory'!$C$14:$S$170,MATCH('Rate Load ExpressWW Territory'!L930,'Express Worldwide Territory'!$B$14:$B$170,0),MATCH("Zone "&amp;'Rate Load ExpressWW Territory'!J930,'Express Worldwide Territory'!$C$13:$S$13,0))*1</f>
        <v>80.16</v>
      </c>
      <c r="N930" t="s">
        <v>162</v>
      </c>
      <c r="O930" t="s">
        <v>23</v>
      </c>
      <c r="P930" t="s">
        <v>18</v>
      </c>
      <c r="R930" t="str">
        <f t="shared" si="14"/>
        <v>('DHL','2024-01-01','2024-01-01','12546','Territory','US',NULL,'EXPRESS WW (NON-DOC)','Non-Document','F',78,79,80.16,'Flat LB','Avnet_2024',NULL),</v>
      </c>
    </row>
    <row r="931" spans="1:18" x14ac:dyDescent="0.3">
      <c r="A931" t="s">
        <v>15</v>
      </c>
      <c r="B931" t="s">
        <v>21</v>
      </c>
      <c r="C931" t="s">
        <v>21</v>
      </c>
      <c r="D931">
        <v>12546</v>
      </c>
      <c r="E931" t="s">
        <v>531</v>
      </c>
      <c r="F931" t="s">
        <v>17</v>
      </c>
      <c r="G931" t="s">
        <v>18</v>
      </c>
      <c r="H931" t="s">
        <v>525</v>
      </c>
      <c r="I931" t="s">
        <v>19</v>
      </c>
      <c r="J931" t="s">
        <v>167</v>
      </c>
      <c r="K931">
        <v>79</v>
      </c>
      <c r="L931">
        <v>80</v>
      </c>
      <c r="M931">
        <f>INDEX('Express Worldwide Territory'!$C$14:$S$170,MATCH('Rate Load ExpressWW Territory'!L931,'Express Worldwide Territory'!$B$14:$B$170,0),MATCH("Zone "&amp;'Rate Load ExpressWW Territory'!J931,'Express Worldwide Territory'!$C$13:$S$13,0))*1</f>
        <v>81.180000000000007</v>
      </c>
      <c r="N931" t="s">
        <v>162</v>
      </c>
      <c r="O931" t="s">
        <v>23</v>
      </c>
      <c r="P931" t="s">
        <v>18</v>
      </c>
      <c r="R931" t="str">
        <f t="shared" si="14"/>
        <v>('DHL','2024-01-01','2024-01-01','12546','Territory','US',NULL,'EXPRESS WW (NON-DOC)','Non-Document','F',79,80,81.18,'Flat LB','Avnet_2024',NULL),</v>
      </c>
    </row>
    <row r="932" spans="1:18" x14ac:dyDescent="0.3">
      <c r="A932" t="s">
        <v>15</v>
      </c>
      <c r="B932" t="s">
        <v>21</v>
      </c>
      <c r="C932" t="s">
        <v>21</v>
      </c>
      <c r="D932">
        <v>12546</v>
      </c>
      <c r="E932" t="s">
        <v>531</v>
      </c>
      <c r="F932" t="s">
        <v>17</v>
      </c>
      <c r="G932" t="s">
        <v>18</v>
      </c>
      <c r="H932" t="s">
        <v>525</v>
      </c>
      <c r="I932" t="s">
        <v>19</v>
      </c>
      <c r="J932" t="s">
        <v>167</v>
      </c>
      <c r="K932">
        <v>80</v>
      </c>
      <c r="L932">
        <v>81</v>
      </c>
      <c r="M932">
        <f>INDEX('Express Worldwide Territory'!$C$14:$S$170,MATCH('Rate Load ExpressWW Territory'!L932,'Express Worldwide Territory'!$B$14:$B$170,0),MATCH("Zone "&amp;'Rate Load ExpressWW Territory'!J932,'Express Worldwide Territory'!$C$13:$S$13,0))*1</f>
        <v>82.2</v>
      </c>
      <c r="N932" t="s">
        <v>162</v>
      </c>
      <c r="O932" t="s">
        <v>23</v>
      </c>
      <c r="P932" t="s">
        <v>18</v>
      </c>
      <c r="R932" t="str">
        <f t="shared" si="14"/>
        <v>('DHL','2024-01-01','2024-01-01','12546','Territory','US',NULL,'EXPRESS WW (NON-DOC)','Non-Document','F',80,81,82.2,'Flat LB','Avnet_2024',NULL),</v>
      </c>
    </row>
    <row r="933" spans="1:18" x14ac:dyDescent="0.3">
      <c r="A933" t="s">
        <v>15</v>
      </c>
      <c r="B933" t="s">
        <v>21</v>
      </c>
      <c r="C933" t="s">
        <v>21</v>
      </c>
      <c r="D933">
        <v>12546</v>
      </c>
      <c r="E933" t="s">
        <v>531</v>
      </c>
      <c r="F933" t="s">
        <v>17</v>
      </c>
      <c r="G933" t="s">
        <v>18</v>
      </c>
      <c r="H933" t="s">
        <v>525</v>
      </c>
      <c r="I933" t="s">
        <v>19</v>
      </c>
      <c r="J933" t="s">
        <v>167</v>
      </c>
      <c r="K933">
        <v>81</v>
      </c>
      <c r="L933">
        <v>82</v>
      </c>
      <c r="M933">
        <f>INDEX('Express Worldwide Territory'!$C$14:$S$170,MATCH('Rate Load ExpressWW Territory'!L933,'Express Worldwide Territory'!$B$14:$B$170,0),MATCH("Zone "&amp;'Rate Load ExpressWW Territory'!J933,'Express Worldwide Territory'!$C$13:$S$13,0))*1</f>
        <v>83.22</v>
      </c>
      <c r="N933" t="s">
        <v>162</v>
      </c>
      <c r="O933" t="s">
        <v>23</v>
      </c>
      <c r="P933" t="s">
        <v>18</v>
      </c>
      <c r="R933" t="str">
        <f t="shared" si="14"/>
        <v>('DHL','2024-01-01','2024-01-01','12546','Territory','US',NULL,'EXPRESS WW (NON-DOC)','Non-Document','F',81,82,83.22,'Flat LB','Avnet_2024',NULL),</v>
      </c>
    </row>
    <row r="934" spans="1:18" x14ac:dyDescent="0.3">
      <c r="A934" t="s">
        <v>15</v>
      </c>
      <c r="B934" t="s">
        <v>21</v>
      </c>
      <c r="C934" t="s">
        <v>21</v>
      </c>
      <c r="D934">
        <v>12546</v>
      </c>
      <c r="E934" t="s">
        <v>531</v>
      </c>
      <c r="F934" t="s">
        <v>17</v>
      </c>
      <c r="G934" t="s">
        <v>18</v>
      </c>
      <c r="H934" t="s">
        <v>525</v>
      </c>
      <c r="I934" t="s">
        <v>19</v>
      </c>
      <c r="J934" t="s">
        <v>167</v>
      </c>
      <c r="K934">
        <v>82</v>
      </c>
      <c r="L934">
        <v>83</v>
      </c>
      <c r="M934">
        <f>INDEX('Express Worldwide Territory'!$C$14:$S$170,MATCH('Rate Load ExpressWW Territory'!L934,'Express Worldwide Territory'!$B$14:$B$170,0),MATCH("Zone "&amp;'Rate Load ExpressWW Territory'!J934,'Express Worldwide Territory'!$C$13:$S$13,0))*1</f>
        <v>84.24</v>
      </c>
      <c r="N934" t="s">
        <v>162</v>
      </c>
      <c r="O934" t="s">
        <v>23</v>
      </c>
      <c r="P934" t="s">
        <v>18</v>
      </c>
      <c r="R934" t="str">
        <f t="shared" si="14"/>
        <v>('DHL','2024-01-01','2024-01-01','12546','Territory','US',NULL,'EXPRESS WW (NON-DOC)','Non-Document','F',82,83,84.24,'Flat LB','Avnet_2024',NULL),</v>
      </c>
    </row>
    <row r="935" spans="1:18" x14ac:dyDescent="0.3">
      <c r="A935" t="s">
        <v>15</v>
      </c>
      <c r="B935" t="s">
        <v>21</v>
      </c>
      <c r="C935" t="s">
        <v>21</v>
      </c>
      <c r="D935">
        <v>12546</v>
      </c>
      <c r="E935" t="s">
        <v>531</v>
      </c>
      <c r="F935" t="s">
        <v>17</v>
      </c>
      <c r="G935" t="s">
        <v>18</v>
      </c>
      <c r="H935" t="s">
        <v>525</v>
      </c>
      <c r="I935" t="s">
        <v>19</v>
      </c>
      <c r="J935" t="s">
        <v>167</v>
      </c>
      <c r="K935">
        <v>83</v>
      </c>
      <c r="L935">
        <v>84</v>
      </c>
      <c r="M935">
        <f>INDEX('Express Worldwide Territory'!$C$14:$S$170,MATCH('Rate Load ExpressWW Territory'!L935,'Express Worldwide Territory'!$B$14:$B$170,0),MATCH("Zone "&amp;'Rate Load ExpressWW Territory'!J935,'Express Worldwide Territory'!$C$13:$S$13,0))*1</f>
        <v>85.26</v>
      </c>
      <c r="N935" t="s">
        <v>162</v>
      </c>
      <c r="O935" t="s">
        <v>23</v>
      </c>
      <c r="P935" t="s">
        <v>18</v>
      </c>
      <c r="R935" t="str">
        <f t="shared" si="14"/>
        <v>('DHL','2024-01-01','2024-01-01','12546','Territory','US',NULL,'EXPRESS WW (NON-DOC)','Non-Document','F',83,84,85.26,'Flat LB','Avnet_2024',NULL),</v>
      </c>
    </row>
    <row r="936" spans="1:18" x14ac:dyDescent="0.3">
      <c r="A936" t="s">
        <v>15</v>
      </c>
      <c r="B936" t="s">
        <v>21</v>
      </c>
      <c r="C936" t="s">
        <v>21</v>
      </c>
      <c r="D936">
        <v>12546</v>
      </c>
      <c r="E936" t="s">
        <v>531</v>
      </c>
      <c r="F936" t="s">
        <v>17</v>
      </c>
      <c r="G936" t="s">
        <v>18</v>
      </c>
      <c r="H936" t="s">
        <v>525</v>
      </c>
      <c r="I936" t="s">
        <v>19</v>
      </c>
      <c r="J936" t="s">
        <v>167</v>
      </c>
      <c r="K936">
        <v>84</v>
      </c>
      <c r="L936">
        <v>85</v>
      </c>
      <c r="M936">
        <f>INDEX('Express Worldwide Territory'!$C$14:$S$170,MATCH('Rate Load ExpressWW Territory'!L936,'Express Worldwide Territory'!$B$14:$B$170,0),MATCH("Zone "&amp;'Rate Load ExpressWW Territory'!J936,'Express Worldwide Territory'!$C$13:$S$13,0))*1</f>
        <v>86.28</v>
      </c>
      <c r="N936" t="s">
        <v>162</v>
      </c>
      <c r="O936" t="s">
        <v>23</v>
      </c>
      <c r="P936" t="s">
        <v>18</v>
      </c>
      <c r="R936" t="str">
        <f t="shared" si="14"/>
        <v>('DHL','2024-01-01','2024-01-01','12546','Territory','US',NULL,'EXPRESS WW (NON-DOC)','Non-Document','F',84,85,86.28,'Flat LB','Avnet_2024',NULL),</v>
      </c>
    </row>
    <row r="937" spans="1:18" x14ac:dyDescent="0.3">
      <c r="A937" t="s">
        <v>15</v>
      </c>
      <c r="B937" t="s">
        <v>21</v>
      </c>
      <c r="C937" t="s">
        <v>21</v>
      </c>
      <c r="D937">
        <v>12546</v>
      </c>
      <c r="E937" t="s">
        <v>531</v>
      </c>
      <c r="F937" t="s">
        <v>17</v>
      </c>
      <c r="G937" t="s">
        <v>18</v>
      </c>
      <c r="H937" t="s">
        <v>525</v>
      </c>
      <c r="I937" t="s">
        <v>19</v>
      </c>
      <c r="J937" t="s">
        <v>167</v>
      </c>
      <c r="K937">
        <v>85</v>
      </c>
      <c r="L937">
        <v>86</v>
      </c>
      <c r="M937">
        <f>INDEX('Express Worldwide Territory'!$C$14:$S$170,MATCH('Rate Load ExpressWW Territory'!L937,'Express Worldwide Territory'!$B$14:$B$170,0),MATCH("Zone "&amp;'Rate Load ExpressWW Territory'!J937,'Express Worldwide Territory'!$C$13:$S$13,0))*1</f>
        <v>87.3</v>
      </c>
      <c r="N937" t="s">
        <v>162</v>
      </c>
      <c r="O937" t="s">
        <v>23</v>
      </c>
      <c r="P937" t="s">
        <v>18</v>
      </c>
      <c r="R937" t="str">
        <f t="shared" si="14"/>
        <v>('DHL','2024-01-01','2024-01-01','12546','Territory','US',NULL,'EXPRESS WW (NON-DOC)','Non-Document','F',85,86,87.3,'Flat LB','Avnet_2024',NULL),</v>
      </c>
    </row>
    <row r="938" spans="1:18" x14ac:dyDescent="0.3">
      <c r="A938" t="s">
        <v>15</v>
      </c>
      <c r="B938" t="s">
        <v>21</v>
      </c>
      <c r="C938" t="s">
        <v>21</v>
      </c>
      <c r="D938">
        <v>12546</v>
      </c>
      <c r="E938" t="s">
        <v>531</v>
      </c>
      <c r="F938" t="s">
        <v>17</v>
      </c>
      <c r="G938" t="s">
        <v>18</v>
      </c>
      <c r="H938" t="s">
        <v>525</v>
      </c>
      <c r="I938" t="s">
        <v>19</v>
      </c>
      <c r="J938" t="s">
        <v>167</v>
      </c>
      <c r="K938">
        <v>86</v>
      </c>
      <c r="L938">
        <v>87</v>
      </c>
      <c r="M938">
        <f>INDEX('Express Worldwide Territory'!$C$14:$S$170,MATCH('Rate Load ExpressWW Territory'!L938,'Express Worldwide Territory'!$B$14:$B$170,0),MATCH("Zone "&amp;'Rate Load ExpressWW Territory'!J938,'Express Worldwide Territory'!$C$13:$S$13,0))*1</f>
        <v>88.32</v>
      </c>
      <c r="N938" t="s">
        <v>162</v>
      </c>
      <c r="O938" t="s">
        <v>23</v>
      </c>
      <c r="P938" t="s">
        <v>18</v>
      </c>
      <c r="R938" t="str">
        <f t="shared" si="14"/>
        <v>('DHL','2024-01-01','2024-01-01','12546','Territory','US',NULL,'EXPRESS WW (NON-DOC)','Non-Document','F',86,87,88.32,'Flat LB','Avnet_2024',NULL),</v>
      </c>
    </row>
    <row r="939" spans="1:18" x14ac:dyDescent="0.3">
      <c r="A939" t="s">
        <v>15</v>
      </c>
      <c r="B939" t="s">
        <v>21</v>
      </c>
      <c r="C939" t="s">
        <v>21</v>
      </c>
      <c r="D939">
        <v>12546</v>
      </c>
      <c r="E939" t="s">
        <v>531</v>
      </c>
      <c r="F939" t="s">
        <v>17</v>
      </c>
      <c r="G939" t="s">
        <v>18</v>
      </c>
      <c r="H939" t="s">
        <v>525</v>
      </c>
      <c r="I939" t="s">
        <v>19</v>
      </c>
      <c r="J939" t="s">
        <v>167</v>
      </c>
      <c r="K939">
        <v>87</v>
      </c>
      <c r="L939">
        <v>88</v>
      </c>
      <c r="M939">
        <f>INDEX('Express Worldwide Territory'!$C$14:$S$170,MATCH('Rate Load ExpressWW Territory'!L939,'Express Worldwide Territory'!$B$14:$B$170,0),MATCH("Zone "&amp;'Rate Load ExpressWW Territory'!J939,'Express Worldwide Territory'!$C$13:$S$13,0))*1</f>
        <v>89.34</v>
      </c>
      <c r="N939" t="s">
        <v>162</v>
      </c>
      <c r="O939" t="s">
        <v>23</v>
      </c>
      <c r="P939" t="s">
        <v>18</v>
      </c>
      <c r="R939" t="str">
        <f t="shared" si="14"/>
        <v>('DHL','2024-01-01','2024-01-01','12546','Territory','US',NULL,'EXPRESS WW (NON-DOC)','Non-Document','F',87,88,89.34,'Flat LB','Avnet_2024',NULL),</v>
      </c>
    </row>
    <row r="940" spans="1:18" x14ac:dyDescent="0.3">
      <c r="A940" t="s">
        <v>15</v>
      </c>
      <c r="B940" t="s">
        <v>21</v>
      </c>
      <c r="C940" t="s">
        <v>21</v>
      </c>
      <c r="D940">
        <v>12546</v>
      </c>
      <c r="E940" t="s">
        <v>531</v>
      </c>
      <c r="F940" t="s">
        <v>17</v>
      </c>
      <c r="G940" t="s">
        <v>18</v>
      </c>
      <c r="H940" t="s">
        <v>525</v>
      </c>
      <c r="I940" t="s">
        <v>19</v>
      </c>
      <c r="J940" t="s">
        <v>167</v>
      </c>
      <c r="K940">
        <v>88</v>
      </c>
      <c r="L940">
        <v>89</v>
      </c>
      <c r="M940">
        <f>INDEX('Express Worldwide Territory'!$C$14:$S$170,MATCH('Rate Load ExpressWW Territory'!L940,'Express Worldwide Territory'!$B$14:$B$170,0),MATCH("Zone "&amp;'Rate Load ExpressWW Territory'!J940,'Express Worldwide Territory'!$C$13:$S$13,0))*1</f>
        <v>90.36</v>
      </c>
      <c r="N940" t="s">
        <v>162</v>
      </c>
      <c r="O940" t="s">
        <v>23</v>
      </c>
      <c r="P940" t="s">
        <v>18</v>
      </c>
      <c r="R940" t="str">
        <f t="shared" si="14"/>
        <v>('DHL','2024-01-01','2024-01-01','12546','Territory','US',NULL,'EXPRESS WW (NON-DOC)','Non-Document','F',88,89,90.36,'Flat LB','Avnet_2024',NULL),</v>
      </c>
    </row>
    <row r="941" spans="1:18" x14ac:dyDescent="0.3">
      <c r="A941" t="s">
        <v>15</v>
      </c>
      <c r="B941" t="s">
        <v>21</v>
      </c>
      <c r="C941" t="s">
        <v>21</v>
      </c>
      <c r="D941">
        <v>12546</v>
      </c>
      <c r="E941" t="s">
        <v>531</v>
      </c>
      <c r="F941" t="s">
        <v>17</v>
      </c>
      <c r="G941" t="s">
        <v>18</v>
      </c>
      <c r="H941" t="s">
        <v>525</v>
      </c>
      <c r="I941" t="s">
        <v>19</v>
      </c>
      <c r="J941" t="s">
        <v>167</v>
      </c>
      <c r="K941">
        <v>89</v>
      </c>
      <c r="L941">
        <v>90</v>
      </c>
      <c r="M941">
        <f>INDEX('Express Worldwide Territory'!$C$14:$S$170,MATCH('Rate Load ExpressWW Territory'!L941,'Express Worldwide Territory'!$B$14:$B$170,0),MATCH("Zone "&amp;'Rate Load ExpressWW Territory'!J941,'Express Worldwide Territory'!$C$13:$S$13,0))*1</f>
        <v>91.38</v>
      </c>
      <c r="N941" t="s">
        <v>162</v>
      </c>
      <c r="O941" t="s">
        <v>23</v>
      </c>
      <c r="P941" t="s">
        <v>18</v>
      </c>
      <c r="R941" t="str">
        <f t="shared" si="14"/>
        <v>('DHL','2024-01-01','2024-01-01','12546','Territory','US',NULL,'EXPRESS WW (NON-DOC)','Non-Document','F',89,90,91.38,'Flat LB','Avnet_2024',NULL),</v>
      </c>
    </row>
    <row r="942" spans="1:18" x14ac:dyDescent="0.3">
      <c r="A942" t="s">
        <v>15</v>
      </c>
      <c r="B942" t="s">
        <v>21</v>
      </c>
      <c r="C942" t="s">
        <v>21</v>
      </c>
      <c r="D942">
        <v>12546</v>
      </c>
      <c r="E942" t="s">
        <v>531</v>
      </c>
      <c r="F942" t="s">
        <v>17</v>
      </c>
      <c r="G942" t="s">
        <v>18</v>
      </c>
      <c r="H942" t="s">
        <v>525</v>
      </c>
      <c r="I942" t="s">
        <v>19</v>
      </c>
      <c r="J942" t="s">
        <v>167</v>
      </c>
      <c r="K942">
        <v>90</v>
      </c>
      <c r="L942">
        <v>91</v>
      </c>
      <c r="M942">
        <f>INDEX('Express Worldwide Territory'!$C$14:$S$170,MATCH('Rate Load ExpressWW Territory'!L942,'Express Worldwide Territory'!$B$14:$B$170,0),MATCH("Zone "&amp;'Rate Load ExpressWW Territory'!J942,'Express Worldwide Territory'!$C$13:$S$13,0))*1</f>
        <v>92.4</v>
      </c>
      <c r="N942" t="s">
        <v>162</v>
      </c>
      <c r="O942" t="s">
        <v>23</v>
      </c>
      <c r="P942" t="s">
        <v>18</v>
      </c>
      <c r="R942" t="str">
        <f t="shared" si="14"/>
        <v>('DHL','2024-01-01','2024-01-01','12546','Territory','US',NULL,'EXPRESS WW (NON-DOC)','Non-Document','F',90,91,92.4,'Flat LB','Avnet_2024',NULL),</v>
      </c>
    </row>
    <row r="943" spans="1:18" x14ac:dyDescent="0.3">
      <c r="A943" t="s">
        <v>15</v>
      </c>
      <c r="B943" t="s">
        <v>21</v>
      </c>
      <c r="C943" t="s">
        <v>21</v>
      </c>
      <c r="D943">
        <v>12546</v>
      </c>
      <c r="E943" t="s">
        <v>531</v>
      </c>
      <c r="F943" t="s">
        <v>17</v>
      </c>
      <c r="G943" t="s">
        <v>18</v>
      </c>
      <c r="H943" t="s">
        <v>525</v>
      </c>
      <c r="I943" t="s">
        <v>19</v>
      </c>
      <c r="J943" t="s">
        <v>167</v>
      </c>
      <c r="K943">
        <v>91</v>
      </c>
      <c r="L943">
        <v>92</v>
      </c>
      <c r="M943">
        <f>INDEX('Express Worldwide Territory'!$C$14:$S$170,MATCH('Rate Load ExpressWW Territory'!L943,'Express Worldwide Territory'!$B$14:$B$170,0),MATCH("Zone "&amp;'Rate Load ExpressWW Territory'!J943,'Express Worldwide Territory'!$C$13:$S$13,0))*1</f>
        <v>93.42</v>
      </c>
      <c r="N943" t="s">
        <v>162</v>
      </c>
      <c r="O943" t="s">
        <v>23</v>
      </c>
      <c r="P943" t="s">
        <v>18</v>
      </c>
      <c r="R943" t="str">
        <f t="shared" si="14"/>
        <v>('DHL','2024-01-01','2024-01-01','12546','Territory','US',NULL,'EXPRESS WW (NON-DOC)','Non-Document','F',91,92,93.42,'Flat LB','Avnet_2024',NULL),</v>
      </c>
    </row>
    <row r="944" spans="1:18" x14ac:dyDescent="0.3">
      <c r="A944" t="s">
        <v>15</v>
      </c>
      <c r="B944" t="s">
        <v>21</v>
      </c>
      <c r="C944" t="s">
        <v>21</v>
      </c>
      <c r="D944">
        <v>12546</v>
      </c>
      <c r="E944" t="s">
        <v>531</v>
      </c>
      <c r="F944" t="s">
        <v>17</v>
      </c>
      <c r="G944" t="s">
        <v>18</v>
      </c>
      <c r="H944" t="s">
        <v>525</v>
      </c>
      <c r="I944" t="s">
        <v>19</v>
      </c>
      <c r="J944" t="s">
        <v>167</v>
      </c>
      <c r="K944">
        <v>92</v>
      </c>
      <c r="L944">
        <v>93</v>
      </c>
      <c r="M944">
        <f>INDEX('Express Worldwide Territory'!$C$14:$S$170,MATCH('Rate Load ExpressWW Territory'!L944,'Express Worldwide Territory'!$B$14:$B$170,0),MATCH("Zone "&amp;'Rate Load ExpressWW Territory'!J944,'Express Worldwide Territory'!$C$13:$S$13,0))*1</f>
        <v>94.44</v>
      </c>
      <c r="N944" t="s">
        <v>162</v>
      </c>
      <c r="O944" t="s">
        <v>23</v>
      </c>
      <c r="P944" t="s">
        <v>18</v>
      </c>
      <c r="R944" t="str">
        <f t="shared" si="14"/>
        <v>('DHL','2024-01-01','2024-01-01','12546','Territory','US',NULL,'EXPRESS WW (NON-DOC)','Non-Document','F',92,93,94.44,'Flat LB','Avnet_2024',NULL),</v>
      </c>
    </row>
    <row r="945" spans="1:18" x14ac:dyDescent="0.3">
      <c r="A945" t="s">
        <v>15</v>
      </c>
      <c r="B945" t="s">
        <v>21</v>
      </c>
      <c r="C945" t="s">
        <v>21</v>
      </c>
      <c r="D945">
        <v>12546</v>
      </c>
      <c r="E945" t="s">
        <v>531</v>
      </c>
      <c r="F945" t="s">
        <v>17</v>
      </c>
      <c r="G945" t="s">
        <v>18</v>
      </c>
      <c r="H945" t="s">
        <v>525</v>
      </c>
      <c r="I945" t="s">
        <v>19</v>
      </c>
      <c r="J945" t="s">
        <v>167</v>
      </c>
      <c r="K945">
        <v>93</v>
      </c>
      <c r="L945">
        <v>94</v>
      </c>
      <c r="M945">
        <f>INDEX('Express Worldwide Territory'!$C$14:$S$170,MATCH('Rate Load ExpressWW Territory'!L945,'Express Worldwide Territory'!$B$14:$B$170,0),MATCH("Zone "&amp;'Rate Load ExpressWW Territory'!J945,'Express Worldwide Territory'!$C$13:$S$13,0))*1</f>
        <v>95.46</v>
      </c>
      <c r="N945" t="s">
        <v>162</v>
      </c>
      <c r="O945" t="s">
        <v>23</v>
      </c>
      <c r="P945" t="s">
        <v>18</v>
      </c>
      <c r="R945" t="str">
        <f t="shared" si="14"/>
        <v>('DHL','2024-01-01','2024-01-01','12546','Territory','US',NULL,'EXPRESS WW (NON-DOC)','Non-Document','F',93,94,95.46,'Flat LB','Avnet_2024',NULL),</v>
      </c>
    </row>
    <row r="946" spans="1:18" x14ac:dyDescent="0.3">
      <c r="A946" t="s">
        <v>15</v>
      </c>
      <c r="B946" t="s">
        <v>21</v>
      </c>
      <c r="C946" t="s">
        <v>21</v>
      </c>
      <c r="D946">
        <v>12546</v>
      </c>
      <c r="E946" t="s">
        <v>531</v>
      </c>
      <c r="F946" t="s">
        <v>17</v>
      </c>
      <c r="G946" t="s">
        <v>18</v>
      </c>
      <c r="H946" t="s">
        <v>525</v>
      </c>
      <c r="I946" t="s">
        <v>19</v>
      </c>
      <c r="J946" t="s">
        <v>167</v>
      </c>
      <c r="K946">
        <v>94</v>
      </c>
      <c r="L946">
        <v>95</v>
      </c>
      <c r="M946">
        <f>INDEX('Express Worldwide Territory'!$C$14:$S$170,MATCH('Rate Load ExpressWW Territory'!L946,'Express Worldwide Territory'!$B$14:$B$170,0),MATCH("Zone "&amp;'Rate Load ExpressWW Territory'!J946,'Express Worldwide Territory'!$C$13:$S$13,0))*1</f>
        <v>96.48</v>
      </c>
      <c r="N946" t="s">
        <v>162</v>
      </c>
      <c r="O946" t="s">
        <v>23</v>
      </c>
      <c r="P946" t="s">
        <v>18</v>
      </c>
      <c r="R946" t="str">
        <f t="shared" si="14"/>
        <v>('DHL','2024-01-01','2024-01-01','12546','Territory','US',NULL,'EXPRESS WW (NON-DOC)','Non-Document','F',94,95,96.48,'Flat LB','Avnet_2024',NULL),</v>
      </c>
    </row>
    <row r="947" spans="1:18" x14ac:dyDescent="0.3">
      <c r="A947" t="s">
        <v>15</v>
      </c>
      <c r="B947" t="s">
        <v>21</v>
      </c>
      <c r="C947" t="s">
        <v>21</v>
      </c>
      <c r="D947">
        <v>12546</v>
      </c>
      <c r="E947" t="s">
        <v>531</v>
      </c>
      <c r="F947" t="s">
        <v>17</v>
      </c>
      <c r="G947" t="s">
        <v>18</v>
      </c>
      <c r="H947" t="s">
        <v>525</v>
      </c>
      <c r="I947" t="s">
        <v>19</v>
      </c>
      <c r="J947" t="s">
        <v>167</v>
      </c>
      <c r="K947">
        <v>95</v>
      </c>
      <c r="L947">
        <v>96</v>
      </c>
      <c r="M947">
        <f>INDEX('Express Worldwide Territory'!$C$14:$S$170,MATCH('Rate Load ExpressWW Territory'!L947,'Express Worldwide Territory'!$B$14:$B$170,0),MATCH("Zone "&amp;'Rate Load ExpressWW Territory'!J947,'Express Worldwide Territory'!$C$13:$S$13,0))*1</f>
        <v>97.5</v>
      </c>
      <c r="N947" t="s">
        <v>162</v>
      </c>
      <c r="O947" t="s">
        <v>23</v>
      </c>
      <c r="P947" t="s">
        <v>18</v>
      </c>
      <c r="R947" t="str">
        <f t="shared" si="14"/>
        <v>('DHL','2024-01-01','2024-01-01','12546','Territory','US',NULL,'EXPRESS WW (NON-DOC)','Non-Document','F',95,96,97.5,'Flat LB','Avnet_2024',NULL),</v>
      </c>
    </row>
    <row r="948" spans="1:18" x14ac:dyDescent="0.3">
      <c r="A948" t="s">
        <v>15</v>
      </c>
      <c r="B948" t="s">
        <v>21</v>
      </c>
      <c r="C948" t="s">
        <v>21</v>
      </c>
      <c r="D948">
        <v>12546</v>
      </c>
      <c r="E948" t="s">
        <v>531</v>
      </c>
      <c r="F948" t="s">
        <v>17</v>
      </c>
      <c r="G948" t="s">
        <v>18</v>
      </c>
      <c r="H948" t="s">
        <v>525</v>
      </c>
      <c r="I948" t="s">
        <v>19</v>
      </c>
      <c r="J948" t="s">
        <v>167</v>
      </c>
      <c r="K948">
        <v>96</v>
      </c>
      <c r="L948">
        <v>97</v>
      </c>
      <c r="M948">
        <f>INDEX('Express Worldwide Territory'!$C$14:$S$170,MATCH('Rate Load ExpressWW Territory'!L948,'Express Worldwide Territory'!$B$14:$B$170,0),MATCH("Zone "&amp;'Rate Load ExpressWW Territory'!J948,'Express Worldwide Territory'!$C$13:$S$13,0))*1</f>
        <v>98.52</v>
      </c>
      <c r="N948" t="s">
        <v>162</v>
      </c>
      <c r="O948" t="s">
        <v>23</v>
      </c>
      <c r="P948" t="s">
        <v>18</v>
      </c>
      <c r="R948" t="str">
        <f t="shared" si="14"/>
        <v>('DHL','2024-01-01','2024-01-01','12546','Territory','US',NULL,'EXPRESS WW (NON-DOC)','Non-Document','F',96,97,98.52,'Flat LB','Avnet_2024',NULL),</v>
      </c>
    </row>
    <row r="949" spans="1:18" x14ac:dyDescent="0.3">
      <c r="A949" t="s">
        <v>15</v>
      </c>
      <c r="B949" t="s">
        <v>21</v>
      </c>
      <c r="C949" t="s">
        <v>21</v>
      </c>
      <c r="D949">
        <v>12546</v>
      </c>
      <c r="E949" t="s">
        <v>531</v>
      </c>
      <c r="F949" t="s">
        <v>17</v>
      </c>
      <c r="G949" t="s">
        <v>18</v>
      </c>
      <c r="H949" t="s">
        <v>525</v>
      </c>
      <c r="I949" t="s">
        <v>19</v>
      </c>
      <c r="J949" t="s">
        <v>167</v>
      </c>
      <c r="K949">
        <v>97</v>
      </c>
      <c r="L949">
        <v>98</v>
      </c>
      <c r="M949">
        <f>INDEX('Express Worldwide Territory'!$C$14:$S$170,MATCH('Rate Load ExpressWW Territory'!L949,'Express Worldwide Territory'!$B$14:$B$170,0),MATCH("Zone "&amp;'Rate Load ExpressWW Territory'!J949,'Express Worldwide Territory'!$C$13:$S$13,0))*1</f>
        <v>99.54</v>
      </c>
      <c r="N949" t="s">
        <v>162</v>
      </c>
      <c r="O949" t="s">
        <v>23</v>
      </c>
      <c r="P949" t="s">
        <v>18</v>
      </c>
      <c r="R949" t="str">
        <f t="shared" si="14"/>
        <v>('DHL','2024-01-01','2024-01-01','12546','Territory','US',NULL,'EXPRESS WW (NON-DOC)','Non-Document','F',97,98,99.54,'Flat LB','Avnet_2024',NULL),</v>
      </c>
    </row>
    <row r="950" spans="1:18" x14ac:dyDescent="0.3">
      <c r="A950" t="s">
        <v>15</v>
      </c>
      <c r="B950" t="s">
        <v>21</v>
      </c>
      <c r="C950" t="s">
        <v>21</v>
      </c>
      <c r="D950">
        <v>12546</v>
      </c>
      <c r="E950" t="s">
        <v>531</v>
      </c>
      <c r="F950" t="s">
        <v>17</v>
      </c>
      <c r="G950" t="s">
        <v>18</v>
      </c>
      <c r="H950" t="s">
        <v>525</v>
      </c>
      <c r="I950" t="s">
        <v>19</v>
      </c>
      <c r="J950" t="s">
        <v>167</v>
      </c>
      <c r="K950">
        <v>98</v>
      </c>
      <c r="L950">
        <v>99</v>
      </c>
      <c r="M950">
        <f>INDEX('Express Worldwide Territory'!$C$14:$S$170,MATCH('Rate Load ExpressWW Territory'!L950,'Express Worldwide Territory'!$B$14:$B$170,0),MATCH("Zone "&amp;'Rate Load ExpressWW Territory'!J950,'Express Worldwide Territory'!$C$13:$S$13,0))*1</f>
        <v>100.56</v>
      </c>
      <c r="N950" t="s">
        <v>162</v>
      </c>
      <c r="O950" t="s">
        <v>23</v>
      </c>
      <c r="P950" t="s">
        <v>18</v>
      </c>
      <c r="R950" t="str">
        <f t="shared" si="14"/>
        <v>('DHL','2024-01-01','2024-01-01','12546','Territory','US',NULL,'EXPRESS WW (NON-DOC)','Non-Document','F',98,99,100.56,'Flat LB','Avnet_2024',NULL),</v>
      </c>
    </row>
    <row r="951" spans="1:18" x14ac:dyDescent="0.3">
      <c r="A951" t="s">
        <v>15</v>
      </c>
      <c r="B951" t="s">
        <v>21</v>
      </c>
      <c r="C951" t="s">
        <v>21</v>
      </c>
      <c r="D951">
        <v>12546</v>
      </c>
      <c r="E951" t="s">
        <v>531</v>
      </c>
      <c r="F951" t="s">
        <v>17</v>
      </c>
      <c r="G951" t="s">
        <v>18</v>
      </c>
      <c r="H951" t="s">
        <v>525</v>
      </c>
      <c r="I951" t="s">
        <v>19</v>
      </c>
      <c r="J951" t="s">
        <v>167</v>
      </c>
      <c r="K951">
        <v>99</v>
      </c>
      <c r="L951">
        <v>100</v>
      </c>
      <c r="M951">
        <f>INDEX('Express Worldwide Territory'!$C$14:$S$170,MATCH('Rate Load ExpressWW Territory'!L951,'Express Worldwide Territory'!$B$14:$B$170,0),MATCH("Zone "&amp;'Rate Load ExpressWW Territory'!J951,'Express Worldwide Territory'!$C$13:$S$13,0))*1</f>
        <v>101.58</v>
      </c>
      <c r="N951" t="s">
        <v>162</v>
      </c>
      <c r="O951" t="s">
        <v>23</v>
      </c>
      <c r="P951" t="s">
        <v>18</v>
      </c>
      <c r="R951" t="str">
        <f t="shared" si="14"/>
        <v>('DHL','2024-01-01','2024-01-01','12546','Territory','US',NULL,'EXPRESS WW (NON-DOC)','Non-Document','F',99,100,101.58,'Flat LB','Avnet_2024',NULL),</v>
      </c>
    </row>
    <row r="952" spans="1:18" x14ac:dyDescent="0.3">
      <c r="A952" t="s">
        <v>15</v>
      </c>
      <c r="B952" t="s">
        <v>21</v>
      </c>
      <c r="C952" t="s">
        <v>21</v>
      </c>
      <c r="D952">
        <v>12546</v>
      </c>
      <c r="E952" t="s">
        <v>531</v>
      </c>
      <c r="F952" t="s">
        <v>17</v>
      </c>
      <c r="G952" t="s">
        <v>18</v>
      </c>
      <c r="H952" t="s">
        <v>525</v>
      </c>
      <c r="I952" t="s">
        <v>19</v>
      </c>
      <c r="J952" t="s">
        <v>167</v>
      </c>
      <c r="K952">
        <v>100</v>
      </c>
      <c r="L952">
        <v>101</v>
      </c>
      <c r="M952">
        <f>INDEX('Express Worldwide Territory'!$C$14:$S$170,MATCH('Rate Load ExpressWW Territory'!L952,'Express Worldwide Territory'!$B$14:$B$170,0),MATCH("Zone "&amp;'Rate Load ExpressWW Territory'!J952,'Express Worldwide Territory'!$C$13:$S$13,0))*1</f>
        <v>102.58</v>
      </c>
      <c r="N952" t="s">
        <v>162</v>
      </c>
      <c r="O952" t="s">
        <v>23</v>
      </c>
      <c r="P952" t="s">
        <v>18</v>
      </c>
      <c r="R952" t="str">
        <f t="shared" si="14"/>
        <v>('DHL','2024-01-01','2024-01-01','12546','Territory','US',NULL,'EXPRESS WW (NON-DOC)','Non-Document','F',100,101,102.58,'Flat LB','Avnet_2024',NULL),</v>
      </c>
    </row>
    <row r="953" spans="1:18" x14ac:dyDescent="0.3">
      <c r="A953" t="s">
        <v>15</v>
      </c>
      <c r="B953" t="s">
        <v>21</v>
      </c>
      <c r="C953" t="s">
        <v>21</v>
      </c>
      <c r="D953">
        <v>12546</v>
      </c>
      <c r="E953" t="s">
        <v>531</v>
      </c>
      <c r="F953" t="s">
        <v>17</v>
      </c>
      <c r="G953" t="s">
        <v>18</v>
      </c>
      <c r="H953" t="s">
        <v>525</v>
      </c>
      <c r="I953" t="s">
        <v>19</v>
      </c>
      <c r="J953" t="s">
        <v>167</v>
      </c>
      <c r="K953">
        <v>101</v>
      </c>
      <c r="L953">
        <v>102</v>
      </c>
      <c r="M953">
        <f>INDEX('Express Worldwide Territory'!$C$14:$S$170,MATCH('Rate Load ExpressWW Territory'!L953,'Express Worldwide Territory'!$B$14:$B$170,0),MATCH("Zone "&amp;'Rate Load ExpressWW Territory'!J953,'Express Worldwide Territory'!$C$13:$S$13,0))*1</f>
        <v>103.58</v>
      </c>
      <c r="N953" t="s">
        <v>162</v>
      </c>
      <c r="O953" t="s">
        <v>23</v>
      </c>
      <c r="P953" t="s">
        <v>18</v>
      </c>
      <c r="R953" t="str">
        <f t="shared" si="14"/>
        <v>('DHL','2024-01-01','2024-01-01','12546','Territory','US',NULL,'EXPRESS WW (NON-DOC)','Non-Document','F',101,102,103.58,'Flat LB','Avnet_2024',NULL),</v>
      </c>
    </row>
    <row r="954" spans="1:18" x14ac:dyDescent="0.3">
      <c r="A954" t="s">
        <v>15</v>
      </c>
      <c r="B954" t="s">
        <v>21</v>
      </c>
      <c r="C954" t="s">
        <v>21</v>
      </c>
      <c r="D954">
        <v>12546</v>
      </c>
      <c r="E954" t="s">
        <v>531</v>
      </c>
      <c r="F954" t="s">
        <v>17</v>
      </c>
      <c r="G954" t="s">
        <v>18</v>
      </c>
      <c r="H954" t="s">
        <v>525</v>
      </c>
      <c r="I954" t="s">
        <v>19</v>
      </c>
      <c r="J954" t="s">
        <v>167</v>
      </c>
      <c r="K954">
        <v>102</v>
      </c>
      <c r="L954">
        <v>103</v>
      </c>
      <c r="M954">
        <f>INDEX('Express Worldwide Territory'!$C$14:$S$170,MATCH('Rate Load ExpressWW Territory'!L954,'Express Worldwide Territory'!$B$14:$B$170,0),MATCH("Zone "&amp;'Rate Load ExpressWW Territory'!J954,'Express Worldwide Territory'!$C$13:$S$13,0))*1</f>
        <v>104.58</v>
      </c>
      <c r="N954" t="s">
        <v>162</v>
      </c>
      <c r="O954" t="s">
        <v>23</v>
      </c>
      <c r="P954" t="s">
        <v>18</v>
      </c>
      <c r="R954" t="str">
        <f t="shared" si="14"/>
        <v>('DHL','2024-01-01','2024-01-01','12546','Territory','US',NULL,'EXPRESS WW (NON-DOC)','Non-Document','F',102,103,104.58,'Flat LB','Avnet_2024',NULL),</v>
      </c>
    </row>
    <row r="955" spans="1:18" x14ac:dyDescent="0.3">
      <c r="A955" t="s">
        <v>15</v>
      </c>
      <c r="B955" t="s">
        <v>21</v>
      </c>
      <c r="C955" t="s">
        <v>21</v>
      </c>
      <c r="D955">
        <v>12546</v>
      </c>
      <c r="E955" t="s">
        <v>531</v>
      </c>
      <c r="F955" t="s">
        <v>17</v>
      </c>
      <c r="G955" t="s">
        <v>18</v>
      </c>
      <c r="H955" t="s">
        <v>525</v>
      </c>
      <c r="I955" t="s">
        <v>19</v>
      </c>
      <c r="J955" t="s">
        <v>167</v>
      </c>
      <c r="K955">
        <v>103</v>
      </c>
      <c r="L955">
        <v>104</v>
      </c>
      <c r="M955">
        <f>INDEX('Express Worldwide Territory'!$C$14:$S$170,MATCH('Rate Load ExpressWW Territory'!L955,'Express Worldwide Territory'!$B$14:$B$170,0),MATCH("Zone "&amp;'Rate Load ExpressWW Territory'!J955,'Express Worldwide Territory'!$C$13:$S$13,0))*1</f>
        <v>105.58</v>
      </c>
      <c r="N955" t="s">
        <v>162</v>
      </c>
      <c r="O955" t="s">
        <v>23</v>
      </c>
      <c r="P955" t="s">
        <v>18</v>
      </c>
      <c r="R955" t="str">
        <f t="shared" si="14"/>
        <v>('DHL','2024-01-01','2024-01-01','12546','Territory','US',NULL,'EXPRESS WW (NON-DOC)','Non-Document','F',103,104,105.58,'Flat LB','Avnet_2024',NULL),</v>
      </c>
    </row>
    <row r="956" spans="1:18" x14ac:dyDescent="0.3">
      <c r="A956" t="s">
        <v>15</v>
      </c>
      <c r="B956" t="s">
        <v>21</v>
      </c>
      <c r="C956" t="s">
        <v>21</v>
      </c>
      <c r="D956">
        <v>12546</v>
      </c>
      <c r="E956" t="s">
        <v>531</v>
      </c>
      <c r="F956" t="s">
        <v>17</v>
      </c>
      <c r="G956" t="s">
        <v>18</v>
      </c>
      <c r="H956" t="s">
        <v>525</v>
      </c>
      <c r="I956" t="s">
        <v>19</v>
      </c>
      <c r="J956" t="s">
        <v>167</v>
      </c>
      <c r="K956">
        <v>104</v>
      </c>
      <c r="L956">
        <v>105</v>
      </c>
      <c r="M956">
        <f>INDEX('Express Worldwide Territory'!$C$14:$S$170,MATCH('Rate Load ExpressWW Territory'!L956,'Express Worldwide Territory'!$B$14:$B$170,0),MATCH("Zone "&amp;'Rate Load ExpressWW Territory'!J956,'Express Worldwide Territory'!$C$13:$S$13,0))*1</f>
        <v>106.58</v>
      </c>
      <c r="N956" t="s">
        <v>162</v>
      </c>
      <c r="O956" t="s">
        <v>23</v>
      </c>
      <c r="P956" t="s">
        <v>18</v>
      </c>
      <c r="R956" t="str">
        <f t="shared" si="14"/>
        <v>('DHL','2024-01-01','2024-01-01','12546','Territory','US',NULL,'EXPRESS WW (NON-DOC)','Non-Document','F',104,105,106.58,'Flat LB','Avnet_2024',NULL),</v>
      </c>
    </row>
    <row r="957" spans="1:18" x14ac:dyDescent="0.3">
      <c r="A957" t="s">
        <v>15</v>
      </c>
      <c r="B957" t="s">
        <v>21</v>
      </c>
      <c r="C957" t="s">
        <v>21</v>
      </c>
      <c r="D957">
        <v>12546</v>
      </c>
      <c r="E957" t="s">
        <v>531</v>
      </c>
      <c r="F957" t="s">
        <v>17</v>
      </c>
      <c r="G957" t="s">
        <v>18</v>
      </c>
      <c r="H957" t="s">
        <v>525</v>
      </c>
      <c r="I957" t="s">
        <v>19</v>
      </c>
      <c r="J957" t="s">
        <v>167</v>
      </c>
      <c r="K957">
        <v>105</v>
      </c>
      <c r="L957">
        <v>106</v>
      </c>
      <c r="M957">
        <f>INDEX('Express Worldwide Territory'!$C$14:$S$170,MATCH('Rate Load ExpressWW Territory'!L957,'Express Worldwide Territory'!$B$14:$B$170,0),MATCH("Zone "&amp;'Rate Load ExpressWW Territory'!J957,'Express Worldwide Territory'!$C$13:$S$13,0))*1</f>
        <v>107.58</v>
      </c>
      <c r="N957" t="s">
        <v>162</v>
      </c>
      <c r="O957" t="s">
        <v>23</v>
      </c>
      <c r="P957" t="s">
        <v>18</v>
      </c>
      <c r="R957" t="str">
        <f t="shared" si="14"/>
        <v>('DHL','2024-01-01','2024-01-01','12546','Territory','US',NULL,'EXPRESS WW (NON-DOC)','Non-Document','F',105,106,107.58,'Flat LB','Avnet_2024',NULL),</v>
      </c>
    </row>
    <row r="958" spans="1:18" x14ac:dyDescent="0.3">
      <c r="A958" t="s">
        <v>15</v>
      </c>
      <c r="B958" t="s">
        <v>21</v>
      </c>
      <c r="C958" t="s">
        <v>21</v>
      </c>
      <c r="D958">
        <v>12546</v>
      </c>
      <c r="E958" t="s">
        <v>531</v>
      </c>
      <c r="F958" t="s">
        <v>17</v>
      </c>
      <c r="G958" t="s">
        <v>18</v>
      </c>
      <c r="H958" t="s">
        <v>525</v>
      </c>
      <c r="I958" t="s">
        <v>19</v>
      </c>
      <c r="J958" t="s">
        <v>167</v>
      </c>
      <c r="K958">
        <v>106</v>
      </c>
      <c r="L958">
        <v>107</v>
      </c>
      <c r="M958">
        <f>INDEX('Express Worldwide Territory'!$C$14:$S$170,MATCH('Rate Load ExpressWW Territory'!L958,'Express Worldwide Territory'!$B$14:$B$170,0),MATCH("Zone "&amp;'Rate Load ExpressWW Territory'!J958,'Express Worldwide Territory'!$C$13:$S$13,0))*1</f>
        <v>108.58</v>
      </c>
      <c r="N958" t="s">
        <v>162</v>
      </c>
      <c r="O958" t="s">
        <v>23</v>
      </c>
      <c r="P958" t="s">
        <v>18</v>
      </c>
      <c r="R958" t="str">
        <f t="shared" si="14"/>
        <v>('DHL','2024-01-01','2024-01-01','12546','Territory','US',NULL,'EXPRESS WW (NON-DOC)','Non-Document','F',106,107,108.58,'Flat LB','Avnet_2024',NULL),</v>
      </c>
    </row>
    <row r="959" spans="1:18" x14ac:dyDescent="0.3">
      <c r="A959" t="s">
        <v>15</v>
      </c>
      <c r="B959" t="s">
        <v>21</v>
      </c>
      <c r="C959" t="s">
        <v>21</v>
      </c>
      <c r="D959">
        <v>12546</v>
      </c>
      <c r="E959" t="s">
        <v>531</v>
      </c>
      <c r="F959" t="s">
        <v>17</v>
      </c>
      <c r="G959" t="s">
        <v>18</v>
      </c>
      <c r="H959" t="s">
        <v>525</v>
      </c>
      <c r="I959" t="s">
        <v>19</v>
      </c>
      <c r="J959" t="s">
        <v>167</v>
      </c>
      <c r="K959">
        <v>107</v>
      </c>
      <c r="L959">
        <v>108</v>
      </c>
      <c r="M959">
        <f>INDEX('Express Worldwide Territory'!$C$14:$S$170,MATCH('Rate Load ExpressWW Territory'!L959,'Express Worldwide Territory'!$B$14:$B$170,0),MATCH("Zone "&amp;'Rate Load ExpressWW Territory'!J959,'Express Worldwide Territory'!$C$13:$S$13,0))*1</f>
        <v>109.58</v>
      </c>
      <c r="N959" t="s">
        <v>162</v>
      </c>
      <c r="O959" t="s">
        <v>23</v>
      </c>
      <c r="P959" t="s">
        <v>18</v>
      </c>
      <c r="R959" t="str">
        <f t="shared" si="14"/>
        <v>('DHL','2024-01-01','2024-01-01','12546','Territory','US',NULL,'EXPRESS WW (NON-DOC)','Non-Document','F',107,108,109.58,'Flat LB','Avnet_2024',NULL),</v>
      </c>
    </row>
    <row r="960" spans="1:18" x14ac:dyDescent="0.3">
      <c r="A960" t="s">
        <v>15</v>
      </c>
      <c r="B960" t="s">
        <v>21</v>
      </c>
      <c r="C960" t="s">
        <v>21</v>
      </c>
      <c r="D960">
        <v>12546</v>
      </c>
      <c r="E960" t="s">
        <v>531</v>
      </c>
      <c r="F960" t="s">
        <v>17</v>
      </c>
      <c r="G960" t="s">
        <v>18</v>
      </c>
      <c r="H960" t="s">
        <v>525</v>
      </c>
      <c r="I960" t="s">
        <v>19</v>
      </c>
      <c r="J960" t="s">
        <v>167</v>
      </c>
      <c r="K960">
        <v>108</v>
      </c>
      <c r="L960">
        <v>109</v>
      </c>
      <c r="M960">
        <f>INDEX('Express Worldwide Territory'!$C$14:$S$170,MATCH('Rate Load ExpressWW Territory'!L960,'Express Worldwide Territory'!$B$14:$B$170,0),MATCH("Zone "&amp;'Rate Load ExpressWW Territory'!J960,'Express Worldwide Territory'!$C$13:$S$13,0))*1</f>
        <v>110.58</v>
      </c>
      <c r="N960" t="s">
        <v>162</v>
      </c>
      <c r="O960" t="s">
        <v>23</v>
      </c>
      <c r="P960" t="s">
        <v>18</v>
      </c>
      <c r="R960" t="str">
        <f t="shared" si="14"/>
        <v>('DHL','2024-01-01','2024-01-01','12546','Territory','US',NULL,'EXPRESS WW (NON-DOC)','Non-Document','F',108,109,110.58,'Flat LB','Avnet_2024',NULL),</v>
      </c>
    </row>
    <row r="961" spans="1:18" x14ac:dyDescent="0.3">
      <c r="A961" t="s">
        <v>15</v>
      </c>
      <c r="B961" t="s">
        <v>21</v>
      </c>
      <c r="C961" t="s">
        <v>21</v>
      </c>
      <c r="D961">
        <v>12546</v>
      </c>
      <c r="E961" t="s">
        <v>531</v>
      </c>
      <c r="F961" t="s">
        <v>17</v>
      </c>
      <c r="G961" t="s">
        <v>18</v>
      </c>
      <c r="H961" t="s">
        <v>525</v>
      </c>
      <c r="I961" t="s">
        <v>19</v>
      </c>
      <c r="J961" t="s">
        <v>167</v>
      </c>
      <c r="K961">
        <v>109</v>
      </c>
      <c r="L961">
        <v>110</v>
      </c>
      <c r="M961">
        <f>INDEX('Express Worldwide Territory'!$C$14:$S$170,MATCH('Rate Load ExpressWW Territory'!L961,'Express Worldwide Territory'!$B$14:$B$170,0),MATCH("Zone "&amp;'Rate Load ExpressWW Territory'!J961,'Express Worldwide Territory'!$C$13:$S$13,0))*1</f>
        <v>111.58</v>
      </c>
      <c r="N961" t="s">
        <v>162</v>
      </c>
      <c r="O961" t="s">
        <v>23</v>
      </c>
      <c r="P961" t="s">
        <v>18</v>
      </c>
      <c r="R961" t="str">
        <f t="shared" si="14"/>
        <v>('DHL','2024-01-01','2024-01-01','12546','Territory','US',NULL,'EXPRESS WW (NON-DOC)','Non-Document','F',109,110,111.58,'Flat LB','Avnet_2024',NULL),</v>
      </c>
    </row>
    <row r="962" spans="1:18" x14ac:dyDescent="0.3">
      <c r="A962" t="s">
        <v>15</v>
      </c>
      <c r="B962" t="s">
        <v>21</v>
      </c>
      <c r="C962" t="s">
        <v>21</v>
      </c>
      <c r="D962">
        <v>12546</v>
      </c>
      <c r="E962" t="s">
        <v>531</v>
      </c>
      <c r="F962" t="s">
        <v>17</v>
      </c>
      <c r="G962" t="s">
        <v>18</v>
      </c>
      <c r="H962" t="s">
        <v>525</v>
      </c>
      <c r="I962" t="s">
        <v>19</v>
      </c>
      <c r="J962" t="s">
        <v>167</v>
      </c>
      <c r="K962">
        <v>110</v>
      </c>
      <c r="L962">
        <v>111</v>
      </c>
      <c r="M962">
        <f>INDEX('Express Worldwide Territory'!$C$14:$S$170,MATCH('Rate Load ExpressWW Territory'!L962,'Express Worldwide Territory'!$B$14:$B$170,0),MATCH("Zone "&amp;'Rate Load ExpressWW Territory'!J962,'Express Worldwide Territory'!$C$13:$S$13,0))*1</f>
        <v>112.58</v>
      </c>
      <c r="N962" t="s">
        <v>162</v>
      </c>
      <c r="O962" t="s">
        <v>23</v>
      </c>
      <c r="P962" t="s">
        <v>18</v>
      </c>
      <c r="R962" t="str">
        <f t="shared" si="14"/>
        <v>('DHL','2024-01-01','2024-01-01','12546','Territory','US',NULL,'EXPRESS WW (NON-DOC)','Non-Document','F',110,111,112.58,'Flat LB','Avnet_2024',NULL),</v>
      </c>
    </row>
    <row r="963" spans="1:18" x14ac:dyDescent="0.3">
      <c r="A963" t="s">
        <v>15</v>
      </c>
      <c r="B963" t="s">
        <v>21</v>
      </c>
      <c r="C963" t="s">
        <v>21</v>
      </c>
      <c r="D963">
        <v>12546</v>
      </c>
      <c r="E963" t="s">
        <v>531</v>
      </c>
      <c r="F963" t="s">
        <v>17</v>
      </c>
      <c r="G963" t="s">
        <v>18</v>
      </c>
      <c r="H963" t="s">
        <v>525</v>
      </c>
      <c r="I963" t="s">
        <v>19</v>
      </c>
      <c r="J963" t="s">
        <v>167</v>
      </c>
      <c r="K963">
        <v>111</v>
      </c>
      <c r="L963">
        <v>112</v>
      </c>
      <c r="M963">
        <f>INDEX('Express Worldwide Territory'!$C$14:$S$170,MATCH('Rate Load ExpressWW Territory'!L963,'Express Worldwide Territory'!$B$14:$B$170,0),MATCH("Zone "&amp;'Rate Load ExpressWW Territory'!J963,'Express Worldwide Territory'!$C$13:$S$13,0))*1</f>
        <v>113.58</v>
      </c>
      <c r="N963" t="s">
        <v>162</v>
      </c>
      <c r="O963" t="s">
        <v>23</v>
      </c>
      <c r="P963" t="s">
        <v>18</v>
      </c>
      <c r="R963" t="str">
        <f t="shared" ref="R963:R1026" si="15">SUBSTITUTE(IF(OR(ROW(A963)=2,MOD(ROW(A963),1000)=0),"insert into tnl_rating.dbo.dhl_express_rate_master values ('DHL','"&amp;B963&amp;"','"&amp;C963&amp;"','"&amp;D963&amp;"','"&amp;E963&amp;"','"&amp;F963&amp;"','"&amp;G963&amp;"','"&amp;H963&amp;"','"&amp;I963&amp;"','"&amp;J963&amp;"',"&amp;K963&amp;","&amp;L963&amp;","&amp;M963&amp;",'"&amp;N963&amp;"','"&amp;O963&amp;"',"&amp;P963&amp;"),",IF(OR(A964="",MOD(ROW(A964),1000)=0),"('DHL','"&amp;B963&amp;"','"&amp;C963&amp;"','"&amp;D963&amp;"','"&amp;E963&amp;"','"&amp;F963&amp;"','"&amp;G963&amp;"','"&amp;H963&amp;"','"&amp;I963&amp;"','"&amp;J963&amp;"',"&amp;K963&amp;","&amp;L963&amp;","&amp;M963&amp;",'"&amp;N963&amp;"','"&amp;O963&amp;"',"&amp;P963&amp;")","('DHL','"&amp;B963&amp;"','"&amp;C963&amp;"','"&amp;D963&amp;"','"&amp;E963&amp;"','"&amp;F963&amp;"','"&amp;G963&amp;"','"&amp;H963&amp;"','"&amp;I963&amp;"','"&amp;J963&amp;"',"&amp;K963&amp;","&amp;L963&amp;","&amp;M963&amp;",'"&amp;N963&amp;"','"&amp;O963&amp;"',"&amp;P963&amp;"),")),"'NULL'","NULL")</f>
        <v>('DHL','2024-01-01','2024-01-01','12546','Territory','US',NULL,'EXPRESS WW (NON-DOC)','Non-Document','F',111,112,113.58,'Flat LB','Avnet_2024',NULL),</v>
      </c>
    </row>
    <row r="964" spans="1:18" x14ac:dyDescent="0.3">
      <c r="A964" t="s">
        <v>15</v>
      </c>
      <c r="B964" t="s">
        <v>21</v>
      </c>
      <c r="C964" t="s">
        <v>21</v>
      </c>
      <c r="D964">
        <v>12546</v>
      </c>
      <c r="E964" t="s">
        <v>531</v>
      </c>
      <c r="F964" t="s">
        <v>17</v>
      </c>
      <c r="G964" t="s">
        <v>18</v>
      </c>
      <c r="H964" t="s">
        <v>525</v>
      </c>
      <c r="I964" t="s">
        <v>19</v>
      </c>
      <c r="J964" t="s">
        <v>167</v>
      </c>
      <c r="K964">
        <v>112</v>
      </c>
      <c r="L964">
        <v>113</v>
      </c>
      <c r="M964">
        <f>INDEX('Express Worldwide Territory'!$C$14:$S$170,MATCH('Rate Load ExpressWW Territory'!L964,'Express Worldwide Territory'!$B$14:$B$170,0),MATCH("Zone "&amp;'Rate Load ExpressWW Territory'!J964,'Express Worldwide Territory'!$C$13:$S$13,0))*1</f>
        <v>114.58</v>
      </c>
      <c r="N964" t="s">
        <v>162</v>
      </c>
      <c r="O964" t="s">
        <v>23</v>
      </c>
      <c r="P964" t="s">
        <v>18</v>
      </c>
      <c r="R964" t="str">
        <f t="shared" si="15"/>
        <v>('DHL','2024-01-01','2024-01-01','12546','Territory','US',NULL,'EXPRESS WW (NON-DOC)','Non-Document','F',112,113,114.58,'Flat LB','Avnet_2024',NULL),</v>
      </c>
    </row>
    <row r="965" spans="1:18" x14ac:dyDescent="0.3">
      <c r="A965" t="s">
        <v>15</v>
      </c>
      <c r="B965" t="s">
        <v>21</v>
      </c>
      <c r="C965" t="s">
        <v>21</v>
      </c>
      <c r="D965">
        <v>12546</v>
      </c>
      <c r="E965" t="s">
        <v>531</v>
      </c>
      <c r="F965" t="s">
        <v>17</v>
      </c>
      <c r="G965" t="s">
        <v>18</v>
      </c>
      <c r="H965" t="s">
        <v>525</v>
      </c>
      <c r="I965" t="s">
        <v>19</v>
      </c>
      <c r="J965" t="s">
        <v>167</v>
      </c>
      <c r="K965">
        <v>113</v>
      </c>
      <c r="L965">
        <v>114</v>
      </c>
      <c r="M965">
        <f>INDEX('Express Worldwide Territory'!$C$14:$S$170,MATCH('Rate Load ExpressWW Territory'!L965,'Express Worldwide Territory'!$B$14:$B$170,0),MATCH("Zone "&amp;'Rate Load ExpressWW Territory'!J965,'Express Worldwide Territory'!$C$13:$S$13,0))*1</f>
        <v>115.58</v>
      </c>
      <c r="N965" t="s">
        <v>162</v>
      </c>
      <c r="O965" t="s">
        <v>23</v>
      </c>
      <c r="P965" t="s">
        <v>18</v>
      </c>
      <c r="R965" t="str">
        <f t="shared" si="15"/>
        <v>('DHL','2024-01-01','2024-01-01','12546','Territory','US',NULL,'EXPRESS WW (NON-DOC)','Non-Document','F',113,114,115.58,'Flat LB','Avnet_2024',NULL),</v>
      </c>
    </row>
    <row r="966" spans="1:18" x14ac:dyDescent="0.3">
      <c r="A966" t="s">
        <v>15</v>
      </c>
      <c r="B966" t="s">
        <v>21</v>
      </c>
      <c r="C966" t="s">
        <v>21</v>
      </c>
      <c r="D966">
        <v>12546</v>
      </c>
      <c r="E966" t="s">
        <v>531</v>
      </c>
      <c r="F966" t="s">
        <v>17</v>
      </c>
      <c r="G966" t="s">
        <v>18</v>
      </c>
      <c r="H966" t="s">
        <v>525</v>
      </c>
      <c r="I966" t="s">
        <v>19</v>
      </c>
      <c r="J966" t="s">
        <v>167</v>
      </c>
      <c r="K966">
        <v>114</v>
      </c>
      <c r="L966">
        <v>115</v>
      </c>
      <c r="M966">
        <f>INDEX('Express Worldwide Territory'!$C$14:$S$170,MATCH('Rate Load ExpressWW Territory'!L966,'Express Worldwide Territory'!$B$14:$B$170,0),MATCH("Zone "&amp;'Rate Load ExpressWW Territory'!J966,'Express Worldwide Territory'!$C$13:$S$13,0))*1</f>
        <v>116.58</v>
      </c>
      <c r="N966" t="s">
        <v>162</v>
      </c>
      <c r="O966" t="s">
        <v>23</v>
      </c>
      <c r="P966" t="s">
        <v>18</v>
      </c>
      <c r="R966" t="str">
        <f t="shared" si="15"/>
        <v>('DHL','2024-01-01','2024-01-01','12546','Territory','US',NULL,'EXPRESS WW (NON-DOC)','Non-Document','F',114,115,116.58,'Flat LB','Avnet_2024',NULL),</v>
      </c>
    </row>
    <row r="967" spans="1:18" x14ac:dyDescent="0.3">
      <c r="A967" t="s">
        <v>15</v>
      </c>
      <c r="B967" t="s">
        <v>21</v>
      </c>
      <c r="C967" t="s">
        <v>21</v>
      </c>
      <c r="D967">
        <v>12546</v>
      </c>
      <c r="E967" t="s">
        <v>531</v>
      </c>
      <c r="F967" t="s">
        <v>17</v>
      </c>
      <c r="G967" t="s">
        <v>18</v>
      </c>
      <c r="H967" t="s">
        <v>525</v>
      </c>
      <c r="I967" t="s">
        <v>19</v>
      </c>
      <c r="J967" t="s">
        <v>167</v>
      </c>
      <c r="K967">
        <v>115</v>
      </c>
      <c r="L967">
        <v>116</v>
      </c>
      <c r="M967">
        <f>INDEX('Express Worldwide Territory'!$C$14:$S$170,MATCH('Rate Load ExpressWW Territory'!L967,'Express Worldwide Territory'!$B$14:$B$170,0),MATCH("Zone "&amp;'Rate Load ExpressWW Territory'!J967,'Express Worldwide Territory'!$C$13:$S$13,0))*1</f>
        <v>117.58</v>
      </c>
      <c r="N967" t="s">
        <v>162</v>
      </c>
      <c r="O967" t="s">
        <v>23</v>
      </c>
      <c r="P967" t="s">
        <v>18</v>
      </c>
      <c r="R967" t="str">
        <f t="shared" si="15"/>
        <v>('DHL','2024-01-01','2024-01-01','12546','Territory','US',NULL,'EXPRESS WW (NON-DOC)','Non-Document','F',115,116,117.58,'Flat LB','Avnet_2024',NULL),</v>
      </c>
    </row>
    <row r="968" spans="1:18" x14ac:dyDescent="0.3">
      <c r="A968" t="s">
        <v>15</v>
      </c>
      <c r="B968" t="s">
        <v>21</v>
      </c>
      <c r="C968" t="s">
        <v>21</v>
      </c>
      <c r="D968">
        <v>12546</v>
      </c>
      <c r="E968" t="s">
        <v>531</v>
      </c>
      <c r="F968" t="s">
        <v>17</v>
      </c>
      <c r="G968" t="s">
        <v>18</v>
      </c>
      <c r="H968" t="s">
        <v>525</v>
      </c>
      <c r="I968" t="s">
        <v>19</v>
      </c>
      <c r="J968" t="s">
        <v>167</v>
      </c>
      <c r="K968">
        <v>116</v>
      </c>
      <c r="L968">
        <v>117</v>
      </c>
      <c r="M968">
        <f>INDEX('Express Worldwide Territory'!$C$14:$S$170,MATCH('Rate Load ExpressWW Territory'!L968,'Express Worldwide Territory'!$B$14:$B$170,0),MATCH("Zone "&amp;'Rate Load ExpressWW Territory'!J968,'Express Worldwide Territory'!$C$13:$S$13,0))*1</f>
        <v>118.58</v>
      </c>
      <c r="N968" t="s">
        <v>162</v>
      </c>
      <c r="O968" t="s">
        <v>23</v>
      </c>
      <c r="P968" t="s">
        <v>18</v>
      </c>
      <c r="R968" t="str">
        <f t="shared" si="15"/>
        <v>('DHL','2024-01-01','2024-01-01','12546','Territory','US',NULL,'EXPRESS WW (NON-DOC)','Non-Document','F',116,117,118.58,'Flat LB','Avnet_2024',NULL),</v>
      </c>
    </row>
    <row r="969" spans="1:18" x14ac:dyDescent="0.3">
      <c r="A969" t="s">
        <v>15</v>
      </c>
      <c r="B969" t="s">
        <v>21</v>
      </c>
      <c r="C969" t="s">
        <v>21</v>
      </c>
      <c r="D969">
        <v>12546</v>
      </c>
      <c r="E969" t="s">
        <v>531</v>
      </c>
      <c r="F969" t="s">
        <v>17</v>
      </c>
      <c r="G969" t="s">
        <v>18</v>
      </c>
      <c r="H969" t="s">
        <v>525</v>
      </c>
      <c r="I969" t="s">
        <v>19</v>
      </c>
      <c r="J969" t="s">
        <v>167</v>
      </c>
      <c r="K969">
        <v>117</v>
      </c>
      <c r="L969">
        <v>118</v>
      </c>
      <c r="M969">
        <f>INDEX('Express Worldwide Territory'!$C$14:$S$170,MATCH('Rate Load ExpressWW Territory'!L969,'Express Worldwide Territory'!$B$14:$B$170,0),MATCH("Zone "&amp;'Rate Load ExpressWW Territory'!J969,'Express Worldwide Territory'!$C$13:$S$13,0))*1</f>
        <v>119.58</v>
      </c>
      <c r="N969" t="s">
        <v>162</v>
      </c>
      <c r="O969" t="s">
        <v>23</v>
      </c>
      <c r="P969" t="s">
        <v>18</v>
      </c>
      <c r="R969" t="str">
        <f t="shared" si="15"/>
        <v>('DHL','2024-01-01','2024-01-01','12546','Territory','US',NULL,'EXPRESS WW (NON-DOC)','Non-Document','F',117,118,119.58,'Flat LB','Avnet_2024',NULL),</v>
      </c>
    </row>
    <row r="970" spans="1:18" x14ac:dyDescent="0.3">
      <c r="A970" t="s">
        <v>15</v>
      </c>
      <c r="B970" t="s">
        <v>21</v>
      </c>
      <c r="C970" t="s">
        <v>21</v>
      </c>
      <c r="D970">
        <v>12546</v>
      </c>
      <c r="E970" t="s">
        <v>531</v>
      </c>
      <c r="F970" t="s">
        <v>17</v>
      </c>
      <c r="G970" t="s">
        <v>18</v>
      </c>
      <c r="H970" t="s">
        <v>525</v>
      </c>
      <c r="I970" t="s">
        <v>19</v>
      </c>
      <c r="J970" t="s">
        <v>167</v>
      </c>
      <c r="K970">
        <v>118</v>
      </c>
      <c r="L970">
        <v>119</v>
      </c>
      <c r="M970">
        <f>INDEX('Express Worldwide Territory'!$C$14:$S$170,MATCH('Rate Load ExpressWW Territory'!L970,'Express Worldwide Territory'!$B$14:$B$170,0),MATCH("Zone "&amp;'Rate Load ExpressWW Territory'!J970,'Express Worldwide Territory'!$C$13:$S$13,0))*1</f>
        <v>120.58</v>
      </c>
      <c r="N970" t="s">
        <v>162</v>
      </c>
      <c r="O970" t="s">
        <v>23</v>
      </c>
      <c r="P970" t="s">
        <v>18</v>
      </c>
      <c r="R970" t="str">
        <f t="shared" si="15"/>
        <v>('DHL','2024-01-01','2024-01-01','12546','Territory','US',NULL,'EXPRESS WW (NON-DOC)','Non-Document','F',118,119,120.58,'Flat LB','Avnet_2024',NULL),</v>
      </c>
    </row>
    <row r="971" spans="1:18" x14ac:dyDescent="0.3">
      <c r="A971" t="s">
        <v>15</v>
      </c>
      <c r="B971" t="s">
        <v>21</v>
      </c>
      <c r="C971" t="s">
        <v>21</v>
      </c>
      <c r="D971">
        <v>12546</v>
      </c>
      <c r="E971" t="s">
        <v>531</v>
      </c>
      <c r="F971" t="s">
        <v>17</v>
      </c>
      <c r="G971" t="s">
        <v>18</v>
      </c>
      <c r="H971" t="s">
        <v>525</v>
      </c>
      <c r="I971" t="s">
        <v>19</v>
      </c>
      <c r="J971" t="s">
        <v>167</v>
      </c>
      <c r="K971">
        <v>119</v>
      </c>
      <c r="L971">
        <v>120</v>
      </c>
      <c r="M971">
        <f>INDEX('Express Worldwide Territory'!$C$14:$S$170,MATCH('Rate Load ExpressWW Territory'!L971,'Express Worldwide Territory'!$B$14:$B$170,0),MATCH("Zone "&amp;'Rate Load ExpressWW Territory'!J971,'Express Worldwide Territory'!$C$13:$S$13,0))*1</f>
        <v>121.58</v>
      </c>
      <c r="N971" t="s">
        <v>162</v>
      </c>
      <c r="O971" t="s">
        <v>23</v>
      </c>
      <c r="P971" t="s">
        <v>18</v>
      </c>
      <c r="R971" t="str">
        <f t="shared" si="15"/>
        <v>('DHL','2024-01-01','2024-01-01','12546','Territory','US',NULL,'EXPRESS WW (NON-DOC)','Non-Document','F',119,120,121.58,'Flat LB','Avnet_2024',NULL),</v>
      </c>
    </row>
    <row r="972" spans="1:18" x14ac:dyDescent="0.3">
      <c r="A972" t="s">
        <v>15</v>
      </c>
      <c r="B972" t="s">
        <v>21</v>
      </c>
      <c r="C972" t="s">
        <v>21</v>
      </c>
      <c r="D972">
        <v>12546</v>
      </c>
      <c r="E972" t="s">
        <v>531</v>
      </c>
      <c r="F972" t="s">
        <v>17</v>
      </c>
      <c r="G972" t="s">
        <v>18</v>
      </c>
      <c r="H972" t="s">
        <v>525</v>
      </c>
      <c r="I972" t="s">
        <v>19</v>
      </c>
      <c r="J972" t="s">
        <v>167</v>
      </c>
      <c r="K972">
        <v>120</v>
      </c>
      <c r="L972">
        <v>121</v>
      </c>
      <c r="M972">
        <f>INDEX('Express Worldwide Territory'!$C$14:$S$170,MATCH('Rate Load ExpressWW Territory'!L972,'Express Worldwide Territory'!$B$14:$B$170,0),MATCH("Zone "&amp;'Rate Load ExpressWW Territory'!J972,'Express Worldwide Territory'!$C$13:$S$13,0))*1</f>
        <v>122.58</v>
      </c>
      <c r="N972" t="s">
        <v>162</v>
      </c>
      <c r="O972" t="s">
        <v>23</v>
      </c>
      <c r="P972" t="s">
        <v>18</v>
      </c>
      <c r="R972" t="str">
        <f t="shared" si="15"/>
        <v>('DHL','2024-01-01','2024-01-01','12546','Territory','US',NULL,'EXPRESS WW (NON-DOC)','Non-Document','F',120,121,122.58,'Flat LB','Avnet_2024',NULL),</v>
      </c>
    </row>
    <row r="973" spans="1:18" x14ac:dyDescent="0.3">
      <c r="A973" t="s">
        <v>15</v>
      </c>
      <c r="B973" t="s">
        <v>21</v>
      </c>
      <c r="C973" t="s">
        <v>21</v>
      </c>
      <c r="D973">
        <v>12546</v>
      </c>
      <c r="E973" t="s">
        <v>531</v>
      </c>
      <c r="F973" t="s">
        <v>17</v>
      </c>
      <c r="G973" t="s">
        <v>18</v>
      </c>
      <c r="H973" t="s">
        <v>525</v>
      </c>
      <c r="I973" t="s">
        <v>19</v>
      </c>
      <c r="J973" t="s">
        <v>167</v>
      </c>
      <c r="K973">
        <v>121</v>
      </c>
      <c r="L973">
        <v>122</v>
      </c>
      <c r="M973">
        <f>INDEX('Express Worldwide Territory'!$C$14:$S$170,MATCH('Rate Load ExpressWW Territory'!L973,'Express Worldwide Territory'!$B$14:$B$170,0),MATCH("Zone "&amp;'Rate Load ExpressWW Territory'!J973,'Express Worldwide Territory'!$C$13:$S$13,0))*1</f>
        <v>123.58</v>
      </c>
      <c r="N973" t="s">
        <v>162</v>
      </c>
      <c r="O973" t="s">
        <v>23</v>
      </c>
      <c r="P973" t="s">
        <v>18</v>
      </c>
      <c r="R973" t="str">
        <f t="shared" si="15"/>
        <v>('DHL','2024-01-01','2024-01-01','12546','Territory','US',NULL,'EXPRESS WW (NON-DOC)','Non-Document','F',121,122,123.58,'Flat LB','Avnet_2024',NULL),</v>
      </c>
    </row>
    <row r="974" spans="1:18" x14ac:dyDescent="0.3">
      <c r="A974" t="s">
        <v>15</v>
      </c>
      <c r="B974" t="s">
        <v>21</v>
      </c>
      <c r="C974" t="s">
        <v>21</v>
      </c>
      <c r="D974">
        <v>12546</v>
      </c>
      <c r="E974" t="s">
        <v>531</v>
      </c>
      <c r="F974" t="s">
        <v>17</v>
      </c>
      <c r="G974" t="s">
        <v>18</v>
      </c>
      <c r="H974" t="s">
        <v>525</v>
      </c>
      <c r="I974" t="s">
        <v>19</v>
      </c>
      <c r="J974" t="s">
        <v>167</v>
      </c>
      <c r="K974">
        <v>122</v>
      </c>
      <c r="L974">
        <v>123</v>
      </c>
      <c r="M974">
        <f>INDEX('Express Worldwide Territory'!$C$14:$S$170,MATCH('Rate Load ExpressWW Territory'!L974,'Express Worldwide Territory'!$B$14:$B$170,0),MATCH("Zone "&amp;'Rate Load ExpressWW Territory'!J974,'Express Worldwide Territory'!$C$13:$S$13,0))*1</f>
        <v>124.58</v>
      </c>
      <c r="N974" t="s">
        <v>162</v>
      </c>
      <c r="O974" t="s">
        <v>23</v>
      </c>
      <c r="P974" t="s">
        <v>18</v>
      </c>
      <c r="R974" t="str">
        <f t="shared" si="15"/>
        <v>('DHL','2024-01-01','2024-01-01','12546','Territory','US',NULL,'EXPRESS WW (NON-DOC)','Non-Document','F',122,123,124.58,'Flat LB','Avnet_2024',NULL),</v>
      </c>
    </row>
    <row r="975" spans="1:18" x14ac:dyDescent="0.3">
      <c r="A975" t="s">
        <v>15</v>
      </c>
      <c r="B975" t="s">
        <v>21</v>
      </c>
      <c r="C975" t="s">
        <v>21</v>
      </c>
      <c r="D975">
        <v>12546</v>
      </c>
      <c r="E975" t="s">
        <v>531</v>
      </c>
      <c r="F975" t="s">
        <v>17</v>
      </c>
      <c r="G975" t="s">
        <v>18</v>
      </c>
      <c r="H975" t="s">
        <v>525</v>
      </c>
      <c r="I975" t="s">
        <v>19</v>
      </c>
      <c r="J975" t="s">
        <v>167</v>
      </c>
      <c r="K975">
        <v>123</v>
      </c>
      <c r="L975">
        <v>124</v>
      </c>
      <c r="M975">
        <f>INDEX('Express Worldwide Territory'!$C$14:$S$170,MATCH('Rate Load ExpressWW Territory'!L975,'Express Worldwide Territory'!$B$14:$B$170,0),MATCH("Zone "&amp;'Rate Load ExpressWW Territory'!J975,'Express Worldwide Territory'!$C$13:$S$13,0))*1</f>
        <v>125.58</v>
      </c>
      <c r="N975" t="s">
        <v>162</v>
      </c>
      <c r="O975" t="s">
        <v>23</v>
      </c>
      <c r="P975" t="s">
        <v>18</v>
      </c>
      <c r="R975" t="str">
        <f t="shared" si="15"/>
        <v>('DHL','2024-01-01','2024-01-01','12546','Territory','US',NULL,'EXPRESS WW (NON-DOC)','Non-Document','F',123,124,125.58,'Flat LB','Avnet_2024',NULL),</v>
      </c>
    </row>
    <row r="976" spans="1:18" x14ac:dyDescent="0.3">
      <c r="A976" t="s">
        <v>15</v>
      </c>
      <c r="B976" t="s">
        <v>21</v>
      </c>
      <c r="C976" t="s">
        <v>21</v>
      </c>
      <c r="D976">
        <v>12546</v>
      </c>
      <c r="E976" t="s">
        <v>531</v>
      </c>
      <c r="F976" t="s">
        <v>17</v>
      </c>
      <c r="G976" t="s">
        <v>18</v>
      </c>
      <c r="H976" t="s">
        <v>525</v>
      </c>
      <c r="I976" t="s">
        <v>19</v>
      </c>
      <c r="J976" t="s">
        <v>167</v>
      </c>
      <c r="K976">
        <v>124</v>
      </c>
      <c r="L976">
        <v>125</v>
      </c>
      <c r="M976">
        <f>INDEX('Express Worldwide Territory'!$C$14:$S$170,MATCH('Rate Load ExpressWW Territory'!L976,'Express Worldwide Territory'!$B$14:$B$170,0),MATCH("Zone "&amp;'Rate Load ExpressWW Territory'!J976,'Express Worldwide Territory'!$C$13:$S$13,0))*1</f>
        <v>126.58</v>
      </c>
      <c r="N976" t="s">
        <v>162</v>
      </c>
      <c r="O976" t="s">
        <v>23</v>
      </c>
      <c r="P976" t="s">
        <v>18</v>
      </c>
      <c r="R976" t="str">
        <f t="shared" si="15"/>
        <v>('DHL','2024-01-01','2024-01-01','12546','Territory','US',NULL,'EXPRESS WW (NON-DOC)','Non-Document','F',124,125,126.58,'Flat LB','Avnet_2024',NULL),</v>
      </c>
    </row>
    <row r="977" spans="1:18" x14ac:dyDescent="0.3">
      <c r="A977" t="s">
        <v>15</v>
      </c>
      <c r="B977" t="s">
        <v>21</v>
      </c>
      <c r="C977" t="s">
        <v>21</v>
      </c>
      <c r="D977">
        <v>12546</v>
      </c>
      <c r="E977" t="s">
        <v>531</v>
      </c>
      <c r="F977" t="s">
        <v>17</v>
      </c>
      <c r="G977" t="s">
        <v>18</v>
      </c>
      <c r="H977" t="s">
        <v>525</v>
      </c>
      <c r="I977" t="s">
        <v>19</v>
      </c>
      <c r="J977" t="s">
        <v>167</v>
      </c>
      <c r="K977">
        <v>125</v>
      </c>
      <c r="L977">
        <v>126</v>
      </c>
      <c r="M977">
        <f>INDEX('Express Worldwide Territory'!$C$14:$S$170,MATCH('Rate Load ExpressWW Territory'!L977,'Express Worldwide Territory'!$B$14:$B$170,0),MATCH("Zone "&amp;'Rate Load ExpressWW Territory'!J977,'Express Worldwide Territory'!$C$13:$S$13,0))*1</f>
        <v>127.58</v>
      </c>
      <c r="N977" t="s">
        <v>162</v>
      </c>
      <c r="O977" t="s">
        <v>23</v>
      </c>
      <c r="P977" t="s">
        <v>18</v>
      </c>
      <c r="R977" t="str">
        <f t="shared" si="15"/>
        <v>('DHL','2024-01-01','2024-01-01','12546','Territory','US',NULL,'EXPRESS WW (NON-DOC)','Non-Document','F',125,126,127.58,'Flat LB','Avnet_2024',NULL),</v>
      </c>
    </row>
    <row r="978" spans="1:18" x14ac:dyDescent="0.3">
      <c r="A978" t="s">
        <v>15</v>
      </c>
      <c r="B978" t="s">
        <v>21</v>
      </c>
      <c r="C978" t="s">
        <v>21</v>
      </c>
      <c r="D978">
        <v>12546</v>
      </c>
      <c r="E978" t="s">
        <v>531</v>
      </c>
      <c r="F978" t="s">
        <v>17</v>
      </c>
      <c r="G978" t="s">
        <v>18</v>
      </c>
      <c r="H978" t="s">
        <v>525</v>
      </c>
      <c r="I978" t="s">
        <v>19</v>
      </c>
      <c r="J978" t="s">
        <v>167</v>
      </c>
      <c r="K978">
        <v>126</v>
      </c>
      <c r="L978">
        <v>127</v>
      </c>
      <c r="M978">
        <f>INDEX('Express Worldwide Territory'!$C$14:$S$170,MATCH('Rate Load ExpressWW Territory'!L978,'Express Worldwide Territory'!$B$14:$B$170,0),MATCH("Zone "&amp;'Rate Load ExpressWW Territory'!J978,'Express Worldwide Territory'!$C$13:$S$13,0))*1</f>
        <v>128.58000000000001</v>
      </c>
      <c r="N978" t="s">
        <v>162</v>
      </c>
      <c r="O978" t="s">
        <v>23</v>
      </c>
      <c r="P978" t="s">
        <v>18</v>
      </c>
      <c r="R978" t="str">
        <f t="shared" si="15"/>
        <v>('DHL','2024-01-01','2024-01-01','12546','Territory','US',NULL,'EXPRESS WW (NON-DOC)','Non-Document','F',126,127,128.58,'Flat LB','Avnet_2024',NULL),</v>
      </c>
    </row>
    <row r="979" spans="1:18" x14ac:dyDescent="0.3">
      <c r="A979" t="s">
        <v>15</v>
      </c>
      <c r="B979" t="s">
        <v>21</v>
      </c>
      <c r="C979" t="s">
        <v>21</v>
      </c>
      <c r="D979">
        <v>12546</v>
      </c>
      <c r="E979" t="s">
        <v>531</v>
      </c>
      <c r="F979" t="s">
        <v>17</v>
      </c>
      <c r="G979" t="s">
        <v>18</v>
      </c>
      <c r="H979" t="s">
        <v>525</v>
      </c>
      <c r="I979" t="s">
        <v>19</v>
      </c>
      <c r="J979" t="s">
        <v>167</v>
      </c>
      <c r="K979">
        <v>127</v>
      </c>
      <c r="L979">
        <v>128</v>
      </c>
      <c r="M979">
        <f>INDEX('Express Worldwide Territory'!$C$14:$S$170,MATCH('Rate Load ExpressWW Territory'!L979,'Express Worldwide Territory'!$B$14:$B$170,0),MATCH("Zone "&amp;'Rate Load ExpressWW Territory'!J979,'Express Worldwide Territory'!$C$13:$S$13,0))*1</f>
        <v>129.58000000000001</v>
      </c>
      <c r="N979" t="s">
        <v>162</v>
      </c>
      <c r="O979" t="s">
        <v>23</v>
      </c>
      <c r="P979" t="s">
        <v>18</v>
      </c>
      <c r="R979" t="str">
        <f t="shared" si="15"/>
        <v>('DHL','2024-01-01','2024-01-01','12546','Territory','US',NULL,'EXPRESS WW (NON-DOC)','Non-Document','F',127,128,129.58,'Flat LB','Avnet_2024',NULL),</v>
      </c>
    </row>
    <row r="980" spans="1:18" x14ac:dyDescent="0.3">
      <c r="A980" t="s">
        <v>15</v>
      </c>
      <c r="B980" t="s">
        <v>21</v>
      </c>
      <c r="C980" t="s">
        <v>21</v>
      </c>
      <c r="D980">
        <v>12546</v>
      </c>
      <c r="E980" t="s">
        <v>531</v>
      </c>
      <c r="F980" t="s">
        <v>17</v>
      </c>
      <c r="G980" t="s">
        <v>18</v>
      </c>
      <c r="H980" t="s">
        <v>525</v>
      </c>
      <c r="I980" t="s">
        <v>19</v>
      </c>
      <c r="J980" t="s">
        <v>167</v>
      </c>
      <c r="K980">
        <v>128</v>
      </c>
      <c r="L980">
        <v>129</v>
      </c>
      <c r="M980">
        <f>INDEX('Express Worldwide Territory'!$C$14:$S$170,MATCH('Rate Load ExpressWW Territory'!L980,'Express Worldwide Territory'!$B$14:$B$170,0),MATCH("Zone "&amp;'Rate Load ExpressWW Territory'!J980,'Express Worldwide Territory'!$C$13:$S$13,0))*1</f>
        <v>130.58000000000001</v>
      </c>
      <c r="N980" t="s">
        <v>162</v>
      </c>
      <c r="O980" t="s">
        <v>23</v>
      </c>
      <c r="P980" t="s">
        <v>18</v>
      </c>
      <c r="R980" t="str">
        <f t="shared" si="15"/>
        <v>('DHL','2024-01-01','2024-01-01','12546','Territory','US',NULL,'EXPRESS WW (NON-DOC)','Non-Document','F',128,129,130.58,'Flat LB','Avnet_2024',NULL),</v>
      </c>
    </row>
    <row r="981" spans="1:18" x14ac:dyDescent="0.3">
      <c r="A981" t="s">
        <v>15</v>
      </c>
      <c r="B981" t="s">
        <v>21</v>
      </c>
      <c r="C981" t="s">
        <v>21</v>
      </c>
      <c r="D981">
        <v>12546</v>
      </c>
      <c r="E981" t="s">
        <v>531</v>
      </c>
      <c r="F981" t="s">
        <v>17</v>
      </c>
      <c r="G981" t="s">
        <v>18</v>
      </c>
      <c r="H981" t="s">
        <v>525</v>
      </c>
      <c r="I981" t="s">
        <v>19</v>
      </c>
      <c r="J981" t="s">
        <v>167</v>
      </c>
      <c r="K981">
        <v>129</v>
      </c>
      <c r="L981">
        <v>130</v>
      </c>
      <c r="M981">
        <f>INDEX('Express Worldwide Territory'!$C$14:$S$170,MATCH('Rate Load ExpressWW Territory'!L981,'Express Worldwide Territory'!$B$14:$B$170,0),MATCH("Zone "&amp;'Rate Load ExpressWW Territory'!J981,'Express Worldwide Territory'!$C$13:$S$13,0))*1</f>
        <v>131.58000000000001</v>
      </c>
      <c r="N981" t="s">
        <v>162</v>
      </c>
      <c r="O981" t="s">
        <v>23</v>
      </c>
      <c r="P981" t="s">
        <v>18</v>
      </c>
      <c r="R981" t="str">
        <f t="shared" si="15"/>
        <v>('DHL','2024-01-01','2024-01-01','12546','Territory','US',NULL,'EXPRESS WW (NON-DOC)','Non-Document','F',129,130,131.58,'Flat LB','Avnet_2024',NULL),</v>
      </c>
    </row>
    <row r="982" spans="1:18" x14ac:dyDescent="0.3">
      <c r="A982" t="s">
        <v>15</v>
      </c>
      <c r="B982" t="s">
        <v>21</v>
      </c>
      <c r="C982" t="s">
        <v>21</v>
      </c>
      <c r="D982">
        <v>12546</v>
      </c>
      <c r="E982" t="s">
        <v>531</v>
      </c>
      <c r="F982" t="s">
        <v>17</v>
      </c>
      <c r="G982" t="s">
        <v>18</v>
      </c>
      <c r="H982" t="s">
        <v>525</v>
      </c>
      <c r="I982" t="s">
        <v>19</v>
      </c>
      <c r="J982" t="s">
        <v>167</v>
      </c>
      <c r="K982">
        <v>130</v>
      </c>
      <c r="L982">
        <v>131</v>
      </c>
      <c r="M982">
        <f>INDEX('Express Worldwide Territory'!$C$14:$S$170,MATCH('Rate Load ExpressWW Territory'!L982,'Express Worldwide Territory'!$B$14:$B$170,0),MATCH("Zone "&amp;'Rate Load ExpressWW Territory'!J982,'Express Worldwide Territory'!$C$13:$S$13,0))*1</f>
        <v>132.58000000000001</v>
      </c>
      <c r="N982" t="s">
        <v>162</v>
      </c>
      <c r="O982" t="s">
        <v>23</v>
      </c>
      <c r="P982" t="s">
        <v>18</v>
      </c>
      <c r="R982" t="str">
        <f t="shared" si="15"/>
        <v>('DHL','2024-01-01','2024-01-01','12546','Territory','US',NULL,'EXPRESS WW (NON-DOC)','Non-Document','F',130,131,132.58,'Flat LB','Avnet_2024',NULL),</v>
      </c>
    </row>
    <row r="983" spans="1:18" x14ac:dyDescent="0.3">
      <c r="A983" t="s">
        <v>15</v>
      </c>
      <c r="B983" t="s">
        <v>21</v>
      </c>
      <c r="C983" t="s">
        <v>21</v>
      </c>
      <c r="D983">
        <v>12546</v>
      </c>
      <c r="E983" t="s">
        <v>531</v>
      </c>
      <c r="F983" t="s">
        <v>17</v>
      </c>
      <c r="G983" t="s">
        <v>18</v>
      </c>
      <c r="H983" t="s">
        <v>525</v>
      </c>
      <c r="I983" t="s">
        <v>19</v>
      </c>
      <c r="J983" t="s">
        <v>167</v>
      </c>
      <c r="K983">
        <v>131</v>
      </c>
      <c r="L983">
        <v>132</v>
      </c>
      <c r="M983">
        <f>INDEX('Express Worldwide Territory'!$C$14:$S$170,MATCH('Rate Load ExpressWW Territory'!L983,'Express Worldwide Territory'!$B$14:$B$170,0),MATCH("Zone "&amp;'Rate Load ExpressWW Territory'!J983,'Express Worldwide Territory'!$C$13:$S$13,0))*1</f>
        <v>133.58000000000001</v>
      </c>
      <c r="N983" t="s">
        <v>162</v>
      </c>
      <c r="O983" t="s">
        <v>23</v>
      </c>
      <c r="P983" t="s">
        <v>18</v>
      </c>
      <c r="R983" t="str">
        <f t="shared" si="15"/>
        <v>('DHL','2024-01-01','2024-01-01','12546','Territory','US',NULL,'EXPRESS WW (NON-DOC)','Non-Document','F',131,132,133.58,'Flat LB','Avnet_2024',NULL),</v>
      </c>
    </row>
    <row r="984" spans="1:18" x14ac:dyDescent="0.3">
      <c r="A984" t="s">
        <v>15</v>
      </c>
      <c r="B984" t="s">
        <v>21</v>
      </c>
      <c r="C984" t="s">
        <v>21</v>
      </c>
      <c r="D984">
        <v>12546</v>
      </c>
      <c r="E984" t="s">
        <v>531</v>
      </c>
      <c r="F984" t="s">
        <v>17</v>
      </c>
      <c r="G984" t="s">
        <v>18</v>
      </c>
      <c r="H984" t="s">
        <v>525</v>
      </c>
      <c r="I984" t="s">
        <v>19</v>
      </c>
      <c r="J984" t="s">
        <v>167</v>
      </c>
      <c r="K984">
        <v>132</v>
      </c>
      <c r="L984">
        <v>133</v>
      </c>
      <c r="M984">
        <f>INDEX('Express Worldwide Territory'!$C$14:$S$170,MATCH('Rate Load ExpressWW Territory'!L984,'Express Worldwide Territory'!$B$14:$B$170,0),MATCH("Zone "&amp;'Rate Load ExpressWW Territory'!J984,'Express Worldwide Territory'!$C$13:$S$13,0))*1</f>
        <v>134.58000000000001</v>
      </c>
      <c r="N984" t="s">
        <v>162</v>
      </c>
      <c r="O984" t="s">
        <v>23</v>
      </c>
      <c r="P984" t="s">
        <v>18</v>
      </c>
      <c r="R984" t="str">
        <f t="shared" si="15"/>
        <v>('DHL','2024-01-01','2024-01-01','12546','Territory','US',NULL,'EXPRESS WW (NON-DOC)','Non-Document','F',132,133,134.58,'Flat LB','Avnet_2024',NULL),</v>
      </c>
    </row>
    <row r="985" spans="1:18" x14ac:dyDescent="0.3">
      <c r="A985" t="s">
        <v>15</v>
      </c>
      <c r="B985" t="s">
        <v>21</v>
      </c>
      <c r="C985" t="s">
        <v>21</v>
      </c>
      <c r="D985">
        <v>12546</v>
      </c>
      <c r="E985" t="s">
        <v>531</v>
      </c>
      <c r="F985" t="s">
        <v>17</v>
      </c>
      <c r="G985" t="s">
        <v>18</v>
      </c>
      <c r="H985" t="s">
        <v>525</v>
      </c>
      <c r="I985" t="s">
        <v>19</v>
      </c>
      <c r="J985" t="s">
        <v>167</v>
      </c>
      <c r="K985">
        <v>133</v>
      </c>
      <c r="L985">
        <v>134</v>
      </c>
      <c r="M985">
        <f>INDEX('Express Worldwide Territory'!$C$14:$S$170,MATCH('Rate Load ExpressWW Territory'!L985,'Express Worldwide Territory'!$B$14:$B$170,0),MATCH("Zone "&amp;'Rate Load ExpressWW Territory'!J985,'Express Worldwide Territory'!$C$13:$S$13,0))*1</f>
        <v>135.58000000000001</v>
      </c>
      <c r="N985" t="s">
        <v>162</v>
      </c>
      <c r="O985" t="s">
        <v>23</v>
      </c>
      <c r="P985" t="s">
        <v>18</v>
      </c>
      <c r="R985" t="str">
        <f t="shared" si="15"/>
        <v>('DHL','2024-01-01','2024-01-01','12546','Territory','US',NULL,'EXPRESS WW (NON-DOC)','Non-Document','F',133,134,135.58,'Flat LB','Avnet_2024',NULL),</v>
      </c>
    </row>
    <row r="986" spans="1:18" x14ac:dyDescent="0.3">
      <c r="A986" t="s">
        <v>15</v>
      </c>
      <c r="B986" t="s">
        <v>21</v>
      </c>
      <c r="C986" t="s">
        <v>21</v>
      </c>
      <c r="D986">
        <v>12546</v>
      </c>
      <c r="E986" t="s">
        <v>531</v>
      </c>
      <c r="F986" t="s">
        <v>17</v>
      </c>
      <c r="G986" t="s">
        <v>18</v>
      </c>
      <c r="H986" t="s">
        <v>525</v>
      </c>
      <c r="I986" t="s">
        <v>19</v>
      </c>
      <c r="J986" t="s">
        <v>167</v>
      </c>
      <c r="K986">
        <v>134</v>
      </c>
      <c r="L986">
        <v>135</v>
      </c>
      <c r="M986">
        <f>INDEX('Express Worldwide Territory'!$C$14:$S$170,MATCH('Rate Load ExpressWW Territory'!L986,'Express Worldwide Territory'!$B$14:$B$170,0),MATCH("Zone "&amp;'Rate Load ExpressWW Territory'!J986,'Express Worldwide Territory'!$C$13:$S$13,0))*1</f>
        <v>136.58000000000001</v>
      </c>
      <c r="N986" t="s">
        <v>162</v>
      </c>
      <c r="O986" t="s">
        <v>23</v>
      </c>
      <c r="P986" t="s">
        <v>18</v>
      </c>
      <c r="R986" t="str">
        <f t="shared" si="15"/>
        <v>('DHL','2024-01-01','2024-01-01','12546','Territory','US',NULL,'EXPRESS WW (NON-DOC)','Non-Document','F',134,135,136.58,'Flat LB','Avnet_2024',NULL),</v>
      </c>
    </row>
    <row r="987" spans="1:18" x14ac:dyDescent="0.3">
      <c r="A987" t="s">
        <v>15</v>
      </c>
      <c r="B987" t="s">
        <v>21</v>
      </c>
      <c r="C987" t="s">
        <v>21</v>
      </c>
      <c r="D987">
        <v>12546</v>
      </c>
      <c r="E987" t="s">
        <v>531</v>
      </c>
      <c r="F987" t="s">
        <v>17</v>
      </c>
      <c r="G987" t="s">
        <v>18</v>
      </c>
      <c r="H987" t="s">
        <v>525</v>
      </c>
      <c r="I987" t="s">
        <v>19</v>
      </c>
      <c r="J987" t="s">
        <v>167</v>
      </c>
      <c r="K987">
        <v>135</v>
      </c>
      <c r="L987">
        <v>136</v>
      </c>
      <c r="M987">
        <f>INDEX('Express Worldwide Territory'!$C$14:$S$170,MATCH('Rate Load ExpressWW Territory'!L987,'Express Worldwide Territory'!$B$14:$B$170,0),MATCH("Zone "&amp;'Rate Load ExpressWW Territory'!J987,'Express Worldwide Territory'!$C$13:$S$13,0))*1</f>
        <v>137.58000000000001</v>
      </c>
      <c r="N987" t="s">
        <v>162</v>
      </c>
      <c r="O987" t="s">
        <v>23</v>
      </c>
      <c r="P987" t="s">
        <v>18</v>
      </c>
      <c r="R987" t="str">
        <f t="shared" si="15"/>
        <v>('DHL','2024-01-01','2024-01-01','12546','Territory','US',NULL,'EXPRESS WW (NON-DOC)','Non-Document','F',135,136,137.58,'Flat LB','Avnet_2024',NULL),</v>
      </c>
    </row>
    <row r="988" spans="1:18" x14ac:dyDescent="0.3">
      <c r="A988" t="s">
        <v>15</v>
      </c>
      <c r="B988" t="s">
        <v>21</v>
      </c>
      <c r="C988" t="s">
        <v>21</v>
      </c>
      <c r="D988">
        <v>12546</v>
      </c>
      <c r="E988" t="s">
        <v>531</v>
      </c>
      <c r="F988" t="s">
        <v>17</v>
      </c>
      <c r="G988" t="s">
        <v>18</v>
      </c>
      <c r="H988" t="s">
        <v>525</v>
      </c>
      <c r="I988" t="s">
        <v>19</v>
      </c>
      <c r="J988" t="s">
        <v>167</v>
      </c>
      <c r="K988">
        <v>136</v>
      </c>
      <c r="L988">
        <v>137</v>
      </c>
      <c r="M988">
        <f>INDEX('Express Worldwide Territory'!$C$14:$S$170,MATCH('Rate Load ExpressWW Territory'!L988,'Express Worldwide Territory'!$B$14:$B$170,0),MATCH("Zone "&amp;'Rate Load ExpressWW Territory'!J988,'Express Worldwide Territory'!$C$13:$S$13,0))*1</f>
        <v>138.58000000000001</v>
      </c>
      <c r="N988" t="s">
        <v>162</v>
      </c>
      <c r="O988" t="s">
        <v>23</v>
      </c>
      <c r="P988" t="s">
        <v>18</v>
      </c>
      <c r="R988" t="str">
        <f t="shared" si="15"/>
        <v>('DHL','2024-01-01','2024-01-01','12546','Territory','US',NULL,'EXPRESS WW (NON-DOC)','Non-Document','F',136,137,138.58,'Flat LB','Avnet_2024',NULL),</v>
      </c>
    </row>
    <row r="989" spans="1:18" x14ac:dyDescent="0.3">
      <c r="A989" t="s">
        <v>15</v>
      </c>
      <c r="B989" t="s">
        <v>21</v>
      </c>
      <c r="C989" t="s">
        <v>21</v>
      </c>
      <c r="D989">
        <v>12546</v>
      </c>
      <c r="E989" t="s">
        <v>531</v>
      </c>
      <c r="F989" t="s">
        <v>17</v>
      </c>
      <c r="G989" t="s">
        <v>18</v>
      </c>
      <c r="H989" t="s">
        <v>525</v>
      </c>
      <c r="I989" t="s">
        <v>19</v>
      </c>
      <c r="J989" t="s">
        <v>167</v>
      </c>
      <c r="K989">
        <v>137</v>
      </c>
      <c r="L989">
        <v>138</v>
      </c>
      <c r="M989">
        <f>INDEX('Express Worldwide Territory'!$C$14:$S$170,MATCH('Rate Load ExpressWW Territory'!L989,'Express Worldwide Territory'!$B$14:$B$170,0),MATCH("Zone "&amp;'Rate Load ExpressWW Territory'!J989,'Express Worldwide Territory'!$C$13:$S$13,0))*1</f>
        <v>139.58000000000001</v>
      </c>
      <c r="N989" t="s">
        <v>162</v>
      </c>
      <c r="O989" t="s">
        <v>23</v>
      </c>
      <c r="P989" t="s">
        <v>18</v>
      </c>
      <c r="R989" t="str">
        <f t="shared" si="15"/>
        <v>('DHL','2024-01-01','2024-01-01','12546','Territory','US',NULL,'EXPRESS WW (NON-DOC)','Non-Document','F',137,138,139.58,'Flat LB','Avnet_2024',NULL),</v>
      </c>
    </row>
    <row r="990" spans="1:18" x14ac:dyDescent="0.3">
      <c r="A990" t="s">
        <v>15</v>
      </c>
      <c r="B990" t="s">
        <v>21</v>
      </c>
      <c r="C990" t="s">
        <v>21</v>
      </c>
      <c r="D990">
        <v>12546</v>
      </c>
      <c r="E990" t="s">
        <v>531</v>
      </c>
      <c r="F990" t="s">
        <v>17</v>
      </c>
      <c r="G990" t="s">
        <v>18</v>
      </c>
      <c r="H990" t="s">
        <v>525</v>
      </c>
      <c r="I990" t="s">
        <v>19</v>
      </c>
      <c r="J990" t="s">
        <v>167</v>
      </c>
      <c r="K990">
        <v>138</v>
      </c>
      <c r="L990">
        <v>139</v>
      </c>
      <c r="M990">
        <f>INDEX('Express Worldwide Territory'!$C$14:$S$170,MATCH('Rate Load ExpressWW Territory'!L990,'Express Worldwide Territory'!$B$14:$B$170,0),MATCH("Zone "&amp;'Rate Load ExpressWW Territory'!J990,'Express Worldwide Territory'!$C$13:$S$13,0))*1</f>
        <v>140.58000000000001</v>
      </c>
      <c r="N990" t="s">
        <v>162</v>
      </c>
      <c r="O990" t="s">
        <v>23</v>
      </c>
      <c r="P990" t="s">
        <v>18</v>
      </c>
      <c r="R990" t="str">
        <f t="shared" si="15"/>
        <v>('DHL','2024-01-01','2024-01-01','12546','Territory','US',NULL,'EXPRESS WW (NON-DOC)','Non-Document','F',138,139,140.58,'Flat LB','Avnet_2024',NULL),</v>
      </c>
    </row>
    <row r="991" spans="1:18" x14ac:dyDescent="0.3">
      <c r="A991" t="s">
        <v>15</v>
      </c>
      <c r="B991" t="s">
        <v>21</v>
      </c>
      <c r="C991" t="s">
        <v>21</v>
      </c>
      <c r="D991">
        <v>12546</v>
      </c>
      <c r="E991" t="s">
        <v>531</v>
      </c>
      <c r="F991" t="s">
        <v>17</v>
      </c>
      <c r="G991" t="s">
        <v>18</v>
      </c>
      <c r="H991" t="s">
        <v>525</v>
      </c>
      <c r="I991" t="s">
        <v>19</v>
      </c>
      <c r="J991" t="s">
        <v>167</v>
      </c>
      <c r="K991">
        <v>139</v>
      </c>
      <c r="L991">
        <v>140</v>
      </c>
      <c r="M991">
        <f>INDEX('Express Worldwide Territory'!$C$14:$S$170,MATCH('Rate Load ExpressWW Territory'!L991,'Express Worldwide Territory'!$B$14:$B$170,0),MATCH("Zone "&amp;'Rate Load ExpressWW Territory'!J991,'Express Worldwide Territory'!$C$13:$S$13,0))*1</f>
        <v>141.58000000000001</v>
      </c>
      <c r="N991" t="s">
        <v>162</v>
      </c>
      <c r="O991" t="s">
        <v>23</v>
      </c>
      <c r="P991" t="s">
        <v>18</v>
      </c>
      <c r="R991" t="str">
        <f t="shared" si="15"/>
        <v>('DHL','2024-01-01','2024-01-01','12546','Territory','US',NULL,'EXPRESS WW (NON-DOC)','Non-Document','F',139,140,141.58,'Flat LB','Avnet_2024',NULL),</v>
      </c>
    </row>
    <row r="992" spans="1:18" x14ac:dyDescent="0.3">
      <c r="A992" t="s">
        <v>15</v>
      </c>
      <c r="B992" t="s">
        <v>21</v>
      </c>
      <c r="C992" t="s">
        <v>21</v>
      </c>
      <c r="D992">
        <v>12546</v>
      </c>
      <c r="E992" t="s">
        <v>531</v>
      </c>
      <c r="F992" t="s">
        <v>17</v>
      </c>
      <c r="G992" t="s">
        <v>18</v>
      </c>
      <c r="H992" t="s">
        <v>525</v>
      </c>
      <c r="I992" t="s">
        <v>19</v>
      </c>
      <c r="J992" t="s">
        <v>167</v>
      </c>
      <c r="K992">
        <v>140</v>
      </c>
      <c r="L992">
        <v>141</v>
      </c>
      <c r="M992">
        <f>INDEX('Express Worldwide Territory'!$C$14:$S$170,MATCH('Rate Load ExpressWW Territory'!L992,'Express Worldwide Territory'!$B$14:$B$170,0),MATCH("Zone "&amp;'Rate Load ExpressWW Territory'!J992,'Express Worldwide Territory'!$C$13:$S$13,0))*1</f>
        <v>142.58000000000001</v>
      </c>
      <c r="N992" t="s">
        <v>162</v>
      </c>
      <c r="O992" t="s">
        <v>23</v>
      </c>
      <c r="P992" t="s">
        <v>18</v>
      </c>
      <c r="R992" t="str">
        <f t="shared" si="15"/>
        <v>('DHL','2024-01-01','2024-01-01','12546','Territory','US',NULL,'EXPRESS WW (NON-DOC)','Non-Document','F',140,141,142.58,'Flat LB','Avnet_2024',NULL),</v>
      </c>
    </row>
    <row r="993" spans="1:18" x14ac:dyDescent="0.3">
      <c r="A993" t="s">
        <v>15</v>
      </c>
      <c r="B993" t="s">
        <v>21</v>
      </c>
      <c r="C993" t="s">
        <v>21</v>
      </c>
      <c r="D993">
        <v>12546</v>
      </c>
      <c r="E993" t="s">
        <v>531</v>
      </c>
      <c r="F993" t="s">
        <v>17</v>
      </c>
      <c r="G993" t="s">
        <v>18</v>
      </c>
      <c r="H993" t="s">
        <v>525</v>
      </c>
      <c r="I993" t="s">
        <v>19</v>
      </c>
      <c r="J993" t="s">
        <v>167</v>
      </c>
      <c r="K993">
        <v>141</v>
      </c>
      <c r="L993">
        <v>142</v>
      </c>
      <c r="M993">
        <f>INDEX('Express Worldwide Territory'!$C$14:$S$170,MATCH('Rate Load ExpressWW Territory'!L993,'Express Worldwide Territory'!$B$14:$B$170,0),MATCH("Zone "&amp;'Rate Load ExpressWW Territory'!J993,'Express Worldwide Territory'!$C$13:$S$13,0))*1</f>
        <v>143.58000000000001</v>
      </c>
      <c r="N993" t="s">
        <v>162</v>
      </c>
      <c r="O993" t="s">
        <v>23</v>
      </c>
      <c r="P993" t="s">
        <v>18</v>
      </c>
      <c r="R993" t="str">
        <f t="shared" si="15"/>
        <v>('DHL','2024-01-01','2024-01-01','12546','Territory','US',NULL,'EXPRESS WW (NON-DOC)','Non-Document','F',141,142,143.58,'Flat LB','Avnet_2024',NULL),</v>
      </c>
    </row>
    <row r="994" spans="1:18" x14ac:dyDescent="0.3">
      <c r="A994" t="s">
        <v>15</v>
      </c>
      <c r="B994" t="s">
        <v>21</v>
      </c>
      <c r="C994" t="s">
        <v>21</v>
      </c>
      <c r="D994">
        <v>12546</v>
      </c>
      <c r="E994" t="s">
        <v>531</v>
      </c>
      <c r="F994" t="s">
        <v>17</v>
      </c>
      <c r="G994" t="s">
        <v>18</v>
      </c>
      <c r="H994" t="s">
        <v>525</v>
      </c>
      <c r="I994" t="s">
        <v>19</v>
      </c>
      <c r="J994" t="s">
        <v>167</v>
      </c>
      <c r="K994">
        <v>142</v>
      </c>
      <c r="L994">
        <v>143</v>
      </c>
      <c r="M994">
        <f>INDEX('Express Worldwide Territory'!$C$14:$S$170,MATCH('Rate Load ExpressWW Territory'!L994,'Express Worldwide Territory'!$B$14:$B$170,0),MATCH("Zone "&amp;'Rate Load ExpressWW Territory'!J994,'Express Worldwide Territory'!$C$13:$S$13,0))*1</f>
        <v>144.58000000000001</v>
      </c>
      <c r="N994" t="s">
        <v>162</v>
      </c>
      <c r="O994" t="s">
        <v>23</v>
      </c>
      <c r="P994" t="s">
        <v>18</v>
      </c>
      <c r="R994" t="str">
        <f t="shared" si="15"/>
        <v>('DHL','2024-01-01','2024-01-01','12546','Territory','US',NULL,'EXPRESS WW (NON-DOC)','Non-Document','F',142,143,144.58,'Flat LB','Avnet_2024',NULL),</v>
      </c>
    </row>
    <row r="995" spans="1:18" x14ac:dyDescent="0.3">
      <c r="A995" t="s">
        <v>15</v>
      </c>
      <c r="B995" t="s">
        <v>21</v>
      </c>
      <c r="C995" t="s">
        <v>21</v>
      </c>
      <c r="D995">
        <v>12546</v>
      </c>
      <c r="E995" t="s">
        <v>531</v>
      </c>
      <c r="F995" t="s">
        <v>17</v>
      </c>
      <c r="G995" t="s">
        <v>18</v>
      </c>
      <c r="H995" t="s">
        <v>525</v>
      </c>
      <c r="I995" t="s">
        <v>19</v>
      </c>
      <c r="J995" t="s">
        <v>167</v>
      </c>
      <c r="K995">
        <v>143</v>
      </c>
      <c r="L995">
        <v>144</v>
      </c>
      <c r="M995">
        <f>INDEX('Express Worldwide Territory'!$C$14:$S$170,MATCH('Rate Load ExpressWW Territory'!L995,'Express Worldwide Territory'!$B$14:$B$170,0),MATCH("Zone "&amp;'Rate Load ExpressWW Territory'!J995,'Express Worldwide Territory'!$C$13:$S$13,0))*1</f>
        <v>145.58000000000001</v>
      </c>
      <c r="N995" t="s">
        <v>162</v>
      </c>
      <c r="O995" t="s">
        <v>23</v>
      </c>
      <c r="P995" t="s">
        <v>18</v>
      </c>
      <c r="R995" t="str">
        <f t="shared" si="15"/>
        <v>('DHL','2024-01-01','2024-01-01','12546','Territory','US',NULL,'EXPRESS WW (NON-DOC)','Non-Document','F',143,144,145.58,'Flat LB','Avnet_2024',NULL),</v>
      </c>
    </row>
    <row r="996" spans="1:18" x14ac:dyDescent="0.3">
      <c r="A996" t="s">
        <v>15</v>
      </c>
      <c r="B996" t="s">
        <v>21</v>
      </c>
      <c r="C996" t="s">
        <v>21</v>
      </c>
      <c r="D996">
        <v>12546</v>
      </c>
      <c r="E996" t="s">
        <v>531</v>
      </c>
      <c r="F996" t="s">
        <v>17</v>
      </c>
      <c r="G996" t="s">
        <v>18</v>
      </c>
      <c r="H996" t="s">
        <v>525</v>
      </c>
      <c r="I996" t="s">
        <v>19</v>
      </c>
      <c r="J996" t="s">
        <v>167</v>
      </c>
      <c r="K996">
        <v>144</v>
      </c>
      <c r="L996">
        <v>145</v>
      </c>
      <c r="M996">
        <f>INDEX('Express Worldwide Territory'!$C$14:$S$170,MATCH('Rate Load ExpressWW Territory'!L996,'Express Worldwide Territory'!$B$14:$B$170,0),MATCH("Zone "&amp;'Rate Load ExpressWW Territory'!J996,'Express Worldwide Territory'!$C$13:$S$13,0))*1</f>
        <v>146.58000000000001</v>
      </c>
      <c r="N996" t="s">
        <v>162</v>
      </c>
      <c r="O996" t="s">
        <v>23</v>
      </c>
      <c r="P996" t="s">
        <v>18</v>
      </c>
      <c r="R996" t="str">
        <f t="shared" si="15"/>
        <v>('DHL','2024-01-01','2024-01-01','12546','Territory','US',NULL,'EXPRESS WW (NON-DOC)','Non-Document','F',144,145,146.58,'Flat LB','Avnet_2024',NULL),</v>
      </c>
    </row>
    <row r="997" spans="1:18" x14ac:dyDescent="0.3">
      <c r="A997" t="s">
        <v>15</v>
      </c>
      <c r="B997" t="s">
        <v>21</v>
      </c>
      <c r="C997" t="s">
        <v>21</v>
      </c>
      <c r="D997">
        <v>12546</v>
      </c>
      <c r="E997" t="s">
        <v>531</v>
      </c>
      <c r="F997" t="s">
        <v>17</v>
      </c>
      <c r="G997" t="s">
        <v>18</v>
      </c>
      <c r="H997" t="s">
        <v>525</v>
      </c>
      <c r="I997" t="s">
        <v>19</v>
      </c>
      <c r="J997" t="s">
        <v>167</v>
      </c>
      <c r="K997">
        <v>145</v>
      </c>
      <c r="L997">
        <v>146</v>
      </c>
      <c r="M997">
        <f>INDEX('Express Worldwide Territory'!$C$14:$S$170,MATCH('Rate Load ExpressWW Territory'!L997,'Express Worldwide Territory'!$B$14:$B$170,0),MATCH("Zone "&amp;'Rate Load ExpressWW Territory'!J997,'Express Worldwide Territory'!$C$13:$S$13,0))*1</f>
        <v>147.58000000000001</v>
      </c>
      <c r="N997" t="s">
        <v>162</v>
      </c>
      <c r="O997" t="s">
        <v>23</v>
      </c>
      <c r="P997" t="s">
        <v>18</v>
      </c>
      <c r="R997" t="str">
        <f t="shared" si="15"/>
        <v>('DHL','2024-01-01','2024-01-01','12546','Territory','US',NULL,'EXPRESS WW (NON-DOC)','Non-Document','F',145,146,147.58,'Flat LB','Avnet_2024',NULL),</v>
      </c>
    </row>
    <row r="998" spans="1:18" x14ac:dyDescent="0.3">
      <c r="A998" t="s">
        <v>15</v>
      </c>
      <c r="B998" t="s">
        <v>21</v>
      </c>
      <c r="C998" t="s">
        <v>21</v>
      </c>
      <c r="D998">
        <v>12546</v>
      </c>
      <c r="E998" t="s">
        <v>531</v>
      </c>
      <c r="F998" t="s">
        <v>17</v>
      </c>
      <c r="G998" t="s">
        <v>18</v>
      </c>
      <c r="H998" t="s">
        <v>525</v>
      </c>
      <c r="I998" t="s">
        <v>19</v>
      </c>
      <c r="J998" t="s">
        <v>167</v>
      </c>
      <c r="K998">
        <v>146</v>
      </c>
      <c r="L998">
        <v>147</v>
      </c>
      <c r="M998">
        <f>INDEX('Express Worldwide Territory'!$C$14:$S$170,MATCH('Rate Load ExpressWW Territory'!L998,'Express Worldwide Territory'!$B$14:$B$170,0),MATCH("Zone "&amp;'Rate Load ExpressWW Territory'!J998,'Express Worldwide Territory'!$C$13:$S$13,0))*1</f>
        <v>148.58000000000001</v>
      </c>
      <c r="N998" t="s">
        <v>162</v>
      </c>
      <c r="O998" t="s">
        <v>23</v>
      </c>
      <c r="P998" t="s">
        <v>18</v>
      </c>
      <c r="R998" t="str">
        <f t="shared" si="15"/>
        <v>('DHL','2024-01-01','2024-01-01','12546','Territory','US',NULL,'EXPRESS WW (NON-DOC)','Non-Document','F',146,147,148.58,'Flat LB','Avnet_2024',NULL),</v>
      </c>
    </row>
    <row r="999" spans="1:18" x14ac:dyDescent="0.3">
      <c r="A999" t="s">
        <v>15</v>
      </c>
      <c r="B999" t="s">
        <v>21</v>
      </c>
      <c r="C999" t="s">
        <v>21</v>
      </c>
      <c r="D999">
        <v>12546</v>
      </c>
      <c r="E999" t="s">
        <v>531</v>
      </c>
      <c r="F999" t="s">
        <v>17</v>
      </c>
      <c r="G999" t="s">
        <v>18</v>
      </c>
      <c r="H999" t="s">
        <v>525</v>
      </c>
      <c r="I999" t="s">
        <v>19</v>
      </c>
      <c r="J999" t="s">
        <v>167</v>
      </c>
      <c r="K999">
        <v>147</v>
      </c>
      <c r="L999">
        <v>148</v>
      </c>
      <c r="M999">
        <f>INDEX('Express Worldwide Territory'!$C$14:$S$170,MATCH('Rate Load ExpressWW Territory'!L999,'Express Worldwide Territory'!$B$14:$B$170,0),MATCH("Zone "&amp;'Rate Load ExpressWW Territory'!J999,'Express Worldwide Territory'!$C$13:$S$13,0))*1</f>
        <v>149.58000000000001</v>
      </c>
      <c r="N999" t="s">
        <v>162</v>
      </c>
      <c r="O999" t="s">
        <v>23</v>
      </c>
      <c r="P999" t="s">
        <v>18</v>
      </c>
      <c r="R999" t="str">
        <f t="shared" si="15"/>
        <v>('DHL','2024-01-01','2024-01-01','12546','Territory','US',NULL,'EXPRESS WW (NON-DOC)','Non-Document','F',147,148,149.58,'Flat LB','Avnet_2024',NULL)</v>
      </c>
    </row>
    <row r="1000" spans="1:18" x14ac:dyDescent="0.3">
      <c r="A1000" t="s">
        <v>15</v>
      </c>
      <c r="B1000" t="s">
        <v>21</v>
      </c>
      <c r="C1000" t="s">
        <v>21</v>
      </c>
      <c r="D1000">
        <v>12546</v>
      </c>
      <c r="E1000" t="s">
        <v>531</v>
      </c>
      <c r="F1000" t="s">
        <v>17</v>
      </c>
      <c r="G1000" t="s">
        <v>18</v>
      </c>
      <c r="H1000" t="s">
        <v>525</v>
      </c>
      <c r="I1000" t="s">
        <v>19</v>
      </c>
      <c r="J1000" t="s">
        <v>167</v>
      </c>
      <c r="K1000">
        <v>148</v>
      </c>
      <c r="L1000">
        <v>149</v>
      </c>
      <c r="M1000">
        <f>INDEX('Express Worldwide Territory'!$C$14:$S$170,MATCH('Rate Load ExpressWW Territory'!L1000,'Express Worldwide Territory'!$B$14:$B$170,0),MATCH("Zone "&amp;'Rate Load ExpressWW Territory'!J1000,'Express Worldwide Territory'!$C$13:$S$13,0))*1</f>
        <v>150.58000000000001</v>
      </c>
      <c r="N1000" t="s">
        <v>162</v>
      </c>
      <c r="O1000" t="s">
        <v>23</v>
      </c>
      <c r="P1000" t="s">
        <v>18</v>
      </c>
      <c r="R1000" t="str">
        <f t="shared" si="15"/>
        <v>insert into tnl_rating.dbo.dhl_express_rate_master values ('DHL','2024-01-01','2024-01-01','12546','Territory','US',NULL,'EXPRESS WW (NON-DOC)','Non-Document','F',148,149,150.58,'Flat LB','Avnet_2024',NULL),</v>
      </c>
    </row>
    <row r="1001" spans="1:18" x14ac:dyDescent="0.3">
      <c r="A1001" t="s">
        <v>15</v>
      </c>
      <c r="B1001" t="s">
        <v>21</v>
      </c>
      <c r="C1001" t="s">
        <v>21</v>
      </c>
      <c r="D1001">
        <v>12546</v>
      </c>
      <c r="E1001" t="s">
        <v>531</v>
      </c>
      <c r="F1001" t="s">
        <v>17</v>
      </c>
      <c r="G1001" t="s">
        <v>18</v>
      </c>
      <c r="H1001" t="s">
        <v>525</v>
      </c>
      <c r="I1001" t="s">
        <v>19</v>
      </c>
      <c r="J1001" t="s">
        <v>167</v>
      </c>
      <c r="K1001">
        <v>149</v>
      </c>
      <c r="L1001">
        <v>150</v>
      </c>
      <c r="M1001">
        <f>INDEX('Express Worldwide Territory'!$C$14:$S$170,MATCH('Rate Load ExpressWW Territory'!L1001,'Express Worldwide Territory'!$B$14:$B$170,0),MATCH("Zone "&amp;'Rate Load ExpressWW Territory'!J1001,'Express Worldwide Territory'!$C$13:$S$13,0))*1</f>
        <v>151.58000000000001</v>
      </c>
      <c r="N1001" t="s">
        <v>162</v>
      </c>
      <c r="O1001" t="s">
        <v>23</v>
      </c>
      <c r="P1001" t="s">
        <v>18</v>
      </c>
      <c r="R1001" t="str">
        <f t="shared" si="15"/>
        <v>('DHL','2024-01-01','2024-01-01','12546','Territory','US',NULL,'EXPRESS WW (NON-DOC)','Non-Document','F',149,150,151.58,'Flat LB','Avnet_2024',NULL),</v>
      </c>
    </row>
    <row r="1002" spans="1:18" x14ac:dyDescent="0.3">
      <c r="A1002" t="s">
        <v>15</v>
      </c>
      <c r="B1002" t="s">
        <v>21</v>
      </c>
      <c r="C1002" t="s">
        <v>21</v>
      </c>
      <c r="D1002">
        <v>12546</v>
      </c>
      <c r="E1002" t="s">
        <v>531</v>
      </c>
      <c r="F1002" t="s">
        <v>17</v>
      </c>
      <c r="G1002" t="s">
        <v>18</v>
      </c>
      <c r="H1002" t="s">
        <v>525</v>
      </c>
      <c r="I1002" t="s">
        <v>19</v>
      </c>
      <c r="J1002" t="s">
        <v>167</v>
      </c>
      <c r="K1002">
        <v>150</v>
      </c>
      <c r="L1002">
        <v>330</v>
      </c>
      <c r="M1002">
        <f>INDEX('Express Worldwide Territory'!$C$14:$S$170,MATCH('Rate Load ExpressWW Territory'!L1002,'Express Worldwide Territory'!$B$14:$B$170,0),MATCH("Zone "&amp;'Rate Load ExpressWW Territory'!J1002,'Express Worldwide Territory'!$C$13:$S$13,0))*1</f>
        <v>1</v>
      </c>
      <c r="N1002" t="s">
        <v>529</v>
      </c>
      <c r="O1002" t="s">
        <v>23</v>
      </c>
      <c r="P1002" t="s">
        <v>18</v>
      </c>
      <c r="R1002" t="str">
        <f t="shared" si="15"/>
        <v>('DHL','2024-01-01','2024-01-01','12546','Territory','US',NULL,'EXPRESS WW (NON-DOC)','Non-Document','F',150,330,1,'Per LB (M)','Avnet_2024',NULL),</v>
      </c>
    </row>
    <row r="1003" spans="1:18" x14ac:dyDescent="0.3">
      <c r="A1003" t="s">
        <v>15</v>
      </c>
      <c r="B1003" t="s">
        <v>21</v>
      </c>
      <c r="C1003" t="s">
        <v>21</v>
      </c>
      <c r="D1003">
        <v>12546</v>
      </c>
      <c r="E1003" t="s">
        <v>531</v>
      </c>
      <c r="F1003" t="s">
        <v>17</v>
      </c>
      <c r="G1003" t="s">
        <v>18</v>
      </c>
      <c r="H1003" t="s">
        <v>525</v>
      </c>
      <c r="I1003" t="s">
        <v>19</v>
      </c>
      <c r="J1003" t="s">
        <v>167</v>
      </c>
      <c r="K1003">
        <v>330</v>
      </c>
      <c r="L1003">
        <v>660</v>
      </c>
      <c r="M1003">
        <f>INDEX('Express Worldwide Territory'!$C$14:$S$170,MATCH('Rate Load ExpressWW Territory'!L1003,'Express Worldwide Territory'!$B$14:$B$170,0),MATCH("Zone "&amp;'Rate Load ExpressWW Territory'!J1003,'Express Worldwide Territory'!$C$13:$S$13,0))*1</f>
        <v>1</v>
      </c>
      <c r="N1003" t="s">
        <v>529</v>
      </c>
      <c r="O1003" t="s">
        <v>23</v>
      </c>
      <c r="P1003" t="s">
        <v>18</v>
      </c>
      <c r="R1003" t="str">
        <f t="shared" si="15"/>
        <v>('DHL','2024-01-01','2024-01-01','12546','Territory','US',NULL,'EXPRESS WW (NON-DOC)','Non-Document','F',330,660,1,'Per LB (M)','Avnet_2024',NULL),</v>
      </c>
    </row>
    <row r="1004" spans="1:18" x14ac:dyDescent="0.3">
      <c r="A1004" t="s">
        <v>15</v>
      </c>
      <c r="B1004" t="s">
        <v>21</v>
      </c>
      <c r="C1004" t="s">
        <v>21</v>
      </c>
      <c r="D1004">
        <v>12546</v>
      </c>
      <c r="E1004" t="s">
        <v>531</v>
      </c>
      <c r="F1004" t="s">
        <v>17</v>
      </c>
      <c r="G1004" t="s">
        <v>18</v>
      </c>
      <c r="H1004" t="s">
        <v>525</v>
      </c>
      <c r="I1004" t="s">
        <v>19</v>
      </c>
      <c r="J1004" t="s">
        <v>167</v>
      </c>
      <c r="K1004">
        <v>660</v>
      </c>
      <c r="L1004">
        <v>2199</v>
      </c>
      <c r="M1004">
        <f>INDEX('Express Worldwide Territory'!$C$14:$S$170,MATCH('Rate Load ExpressWW Territory'!L1004,'Express Worldwide Territory'!$B$14:$B$170,0),MATCH("Zone "&amp;'Rate Load ExpressWW Territory'!J1004,'Express Worldwide Territory'!$C$13:$S$13,0))*1</f>
        <v>1</v>
      </c>
      <c r="N1004" t="s">
        <v>529</v>
      </c>
      <c r="O1004" t="s">
        <v>23</v>
      </c>
      <c r="P1004" t="s">
        <v>18</v>
      </c>
      <c r="R1004" t="str">
        <f t="shared" si="15"/>
        <v>('DHL','2024-01-01','2024-01-01','12546','Territory','US',NULL,'EXPRESS WW (NON-DOC)','Non-Document','F',660,2199,1,'Per LB (M)','Avnet_2024',NULL),</v>
      </c>
    </row>
    <row r="1005" spans="1:18" x14ac:dyDescent="0.3">
      <c r="A1005" t="s">
        <v>15</v>
      </c>
      <c r="B1005" t="s">
        <v>21</v>
      </c>
      <c r="C1005" t="s">
        <v>21</v>
      </c>
      <c r="D1005">
        <v>12546</v>
      </c>
      <c r="E1005" t="s">
        <v>531</v>
      </c>
      <c r="F1005" t="s">
        <v>17</v>
      </c>
      <c r="G1005" t="s">
        <v>18</v>
      </c>
      <c r="H1005" t="s">
        <v>525</v>
      </c>
      <c r="I1005" t="s">
        <v>19</v>
      </c>
      <c r="J1005" t="s">
        <v>167</v>
      </c>
      <c r="K1005">
        <v>2199</v>
      </c>
      <c r="L1005">
        <v>99999</v>
      </c>
      <c r="M1005">
        <f>INDEX('Express Worldwide Territory'!$C$14:$S$170,MATCH('Rate Load ExpressWW Territory'!L1005,'Express Worldwide Territory'!$B$14:$B$170,0),MATCH("Zone "&amp;'Rate Load ExpressWW Territory'!J1005,'Express Worldwide Territory'!$C$13:$S$13,0))*1</f>
        <v>1</v>
      </c>
      <c r="N1005" t="s">
        <v>529</v>
      </c>
      <c r="O1005" t="s">
        <v>23</v>
      </c>
      <c r="P1005" t="s">
        <v>18</v>
      </c>
      <c r="R1005" t="str">
        <f t="shared" si="15"/>
        <v>('DHL','2024-01-01','2024-01-01','12546','Territory','US',NULL,'EXPRESS WW (NON-DOC)','Non-Document','F',2199,99999,1,'Per LB (M)','Avnet_2024',NULL),</v>
      </c>
    </row>
    <row r="1006" spans="1:18" x14ac:dyDescent="0.3">
      <c r="A1006" t="s">
        <v>15</v>
      </c>
      <c r="B1006" t="s">
        <v>21</v>
      </c>
      <c r="C1006" t="s">
        <v>21</v>
      </c>
      <c r="D1006">
        <v>12546</v>
      </c>
      <c r="E1006" t="s">
        <v>531</v>
      </c>
      <c r="F1006" t="s">
        <v>17</v>
      </c>
      <c r="G1006" t="s">
        <v>18</v>
      </c>
      <c r="H1006" t="s">
        <v>525</v>
      </c>
      <c r="I1006" t="s">
        <v>19</v>
      </c>
      <c r="J1006" t="s">
        <v>168</v>
      </c>
      <c r="K1006">
        <v>0</v>
      </c>
      <c r="L1006">
        <v>1</v>
      </c>
      <c r="M1006">
        <f>INDEX('Express Worldwide Territory'!$C$14:$S$170,MATCH('Rate Load ExpressWW Territory'!L1006,'Express Worldwide Territory'!$B$14:$B$170,0),MATCH("Zone "&amp;'Rate Load ExpressWW Territory'!J1006,'Express Worldwide Territory'!$C$13:$S$13,0))*1</f>
        <v>10</v>
      </c>
      <c r="N1006" t="s">
        <v>162</v>
      </c>
      <c r="O1006" t="s">
        <v>23</v>
      </c>
      <c r="P1006" t="s">
        <v>18</v>
      </c>
      <c r="R1006" t="str">
        <f t="shared" si="15"/>
        <v>('DHL','2024-01-01','2024-01-01','12546','Territory','US',NULL,'EXPRESS WW (NON-DOC)','Non-Document','G',0,1,10,'Flat LB','Avnet_2024',NULL),</v>
      </c>
    </row>
    <row r="1007" spans="1:18" x14ac:dyDescent="0.3">
      <c r="A1007" t="s">
        <v>15</v>
      </c>
      <c r="B1007" t="s">
        <v>21</v>
      </c>
      <c r="C1007" t="s">
        <v>21</v>
      </c>
      <c r="D1007">
        <v>12546</v>
      </c>
      <c r="E1007" t="s">
        <v>531</v>
      </c>
      <c r="F1007" t="s">
        <v>17</v>
      </c>
      <c r="G1007" t="s">
        <v>18</v>
      </c>
      <c r="H1007" t="s">
        <v>525</v>
      </c>
      <c r="I1007" t="s">
        <v>19</v>
      </c>
      <c r="J1007" t="s">
        <v>168</v>
      </c>
      <c r="K1007">
        <v>1</v>
      </c>
      <c r="L1007">
        <v>2</v>
      </c>
      <c r="M1007">
        <f>INDEX('Express Worldwide Territory'!$C$14:$S$170,MATCH('Rate Load ExpressWW Territory'!L1007,'Express Worldwide Territory'!$B$14:$B$170,0),MATCH("Zone "&amp;'Rate Load ExpressWW Territory'!J1007,'Express Worldwide Territory'!$C$13:$S$13,0))*1</f>
        <v>11.09</v>
      </c>
      <c r="N1007" t="s">
        <v>162</v>
      </c>
      <c r="O1007" t="s">
        <v>23</v>
      </c>
      <c r="P1007" t="s">
        <v>18</v>
      </c>
      <c r="R1007" t="str">
        <f t="shared" si="15"/>
        <v>('DHL','2024-01-01','2024-01-01','12546','Territory','US',NULL,'EXPRESS WW (NON-DOC)','Non-Document','G',1,2,11.09,'Flat LB','Avnet_2024',NULL),</v>
      </c>
    </row>
    <row r="1008" spans="1:18" x14ac:dyDescent="0.3">
      <c r="A1008" t="s">
        <v>15</v>
      </c>
      <c r="B1008" t="s">
        <v>21</v>
      </c>
      <c r="C1008" t="s">
        <v>21</v>
      </c>
      <c r="D1008">
        <v>12546</v>
      </c>
      <c r="E1008" t="s">
        <v>531</v>
      </c>
      <c r="F1008" t="s">
        <v>17</v>
      </c>
      <c r="G1008" t="s">
        <v>18</v>
      </c>
      <c r="H1008" t="s">
        <v>525</v>
      </c>
      <c r="I1008" t="s">
        <v>19</v>
      </c>
      <c r="J1008" t="s">
        <v>168</v>
      </c>
      <c r="K1008">
        <v>2</v>
      </c>
      <c r="L1008">
        <v>3</v>
      </c>
      <c r="M1008">
        <f>INDEX('Express Worldwide Territory'!$C$14:$S$170,MATCH('Rate Load ExpressWW Territory'!L1008,'Express Worldwide Territory'!$B$14:$B$170,0),MATCH("Zone "&amp;'Rate Load ExpressWW Territory'!J1008,'Express Worldwide Territory'!$C$13:$S$13,0))*1</f>
        <v>12.19</v>
      </c>
      <c r="N1008" t="s">
        <v>162</v>
      </c>
      <c r="O1008" t="s">
        <v>23</v>
      </c>
      <c r="P1008" t="s">
        <v>18</v>
      </c>
      <c r="R1008" t="str">
        <f t="shared" si="15"/>
        <v>('DHL','2024-01-01','2024-01-01','12546','Territory','US',NULL,'EXPRESS WW (NON-DOC)','Non-Document','G',2,3,12.19,'Flat LB','Avnet_2024',NULL),</v>
      </c>
    </row>
    <row r="1009" spans="1:18" x14ac:dyDescent="0.3">
      <c r="A1009" t="s">
        <v>15</v>
      </c>
      <c r="B1009" t="s">
        <v>21</v>
      </c>
      <c r="C1009" t="s">
        <v>21</v>
      </c>
      <c r="D1009">
        <v>12546</v>
      </c>
      <c r="E1009" t="s">
        <v>531</v>
      </c>
      <c r="F1009" t="s">
        <v>17</v>
      </c>
      <c r="G1009" t="s">
        <v>18</v>
      </c>
      <c r="H1009" t="s">
        <v>525</v>
      </c>
      <c r="I1009" t="s">
        <v>19</v>
      </c>
      <c r="J1009" t="s">
        <v>168</v>
      </c>
      <c r="K1009">
        <v>3</v>
      </c>
      <c r="L1009">
        <v>4</v>
      </c>
      <c r="M1009">
        <f>INDEX('Express Worldwide Territory'!$C$14:$S$170,MATCH('Rate Load ExpressWW Territory'!L1009,'Express Worldwide Territory'!$B$14:$B$170,0),MATCH("Zone "&amp;'Rate Load ExpressWW Territory'!J1009,'Express Worldwide Territory'!$C$13:$S$13,0))*1</f>
        <v>13.29</v>
      </c>
      <c r="N1009" t="s">
        <v>162</v>
      </c>
      <c r="O1009" t="s">
        <v>23</v>
      </c>
      <c r="P1009" t="s">
        <v>18</v>
      </c>
      <c r="R1009" t="str">
        <f t="shared" si="15"/>
        <v>('DHL','2024-01-01','2024-01-01','12546','Territory','US',NULL,'EXPRESS WW (NON-DOC)','Non-Document','G',3,4,13.29,'Flat LB','Avnet_2024',NULL),</v>
      </c>
    </row>
    <row r="1010" spans="1:18" x14ac:dyDescent="0.3">
      <c r="A1010" t="s">
        <v>15</v>
      </c>
      <c r="B1010" t="s">
        <v>21</v>
      </c>
      <c r="C1010" t="s">
        <v>21</v>
      </c>
      <c r="D1010">
        <v>12546</v>
      </c>
      <c r="E1010" t="s">
        <v>531</v>
      </c>
      <c r="F1010" t="s">
        <v>17</v>
      </c>
      <c r="G1010" t="s">
        <v>18</v>
      </c>
      <c r="H1010" t="s">
        <v>525</v>
      </c>
      <c r="I1010" t="s">
        <v>19</v>
      </c>
      <c r="J1010" t="s">
        <v>168</v>
      </c>
      <c r="K1010">
        <v>4</v>
      </c>
      <c r="L1010">
        <v>5</v>
      </c>
      <c r="M1010">
        <f>INDEX('Express Worldwide Territory'!$C$14:$S$170,MATCH('Rate Load ExpressWW Territory'!L1010,'Express Worldwide Territory'!$B$14:$B$170,0),MATCH("Zone "&amp;'Rate Load ExpressWW Territory'!J1010,'Express Worldwide Territory'!$C$13:$S$13,0))*1</f>
        <v>14.38</v>
      </c>
      <c r="N1010" t="s">
        <v>162</v>
      </c>
      <c r="O1010" t="s">
        <v>23</v>
      </c>
      <c r="P1010" t="s">
        <v>18</v>
      </c>
      <c r="R1010" t="str">
        <f t="shared" si="15"/>
        <v>('DHL','2024-01-01','2024-01-01','12546','Territory','US',NULL,'EXPRESS WW (NON-DOC)','Non-Document','G',4,5,14.38,'Flat LB','Avnet_2024',NULL),</v>
      </c>
    </row>
    <row r="1011" spans="1:18" x14ac:dyDescent="0.3">
      <c r="A1011" t="s">
        <v>15</v>
      </c>
      <c r="B1011" t="s">
        <v>21</v>
      </c>
      <c r="C1011" t="s">
        <v>21</v>
      </c>
      <c r="D1011">
        <v>12546</v>
      </c>
      <c r="E1011" t="s">
        <v>531</v>
      </c>
      <c r="F1011" t="s">
        <v>17</v>
      </c>
      <c r="G1011" t="s">
        <v>18</v>
      </c>
      <c r="H1011" t="s">
        <v>525</v>
      </c>
      <c r="I1011" t="s">
        <v>19</v>
      </c>
      <c r="J1011" t="s">
        <v>168</v>
      </c>
      <c r="K1011">
        <v>5</v>
      </c>
      <c r="L1011">
        <v>6</v>
      </c>
      <c r="M1011">
        <f>INDEX('Express Worldwide Territory'!$C$14:$S$170,MATCH('Rate Load ExpressWW Territory'!L1011,'Express Worldwide Territory'!$B$14:$B$170,0),MATCH("Zone "&amp;'Rate Load ExpressWW Territory'!J1011,'Express Worldwide Territory'!$C$13:$S$13,0))*1</f>
        <v>15.43</v>
      </c>
      <c r="N1011" t="s">
        <v>162</v>
      </c>
      <c r="O1011" t="s">
        <v>23</v>
      </c>
      <c r="P1011" t="s">
        <v>18</v>
      </c>
      <c r="R1011" t="str">
        <f t="shared" si="15"/>
        <v>('DHL','2024-01-01','2024-01-01','12546','Territory','US',NULL,'EXPRESS WW (NON-DOC)','Non-Document','G',5,6,15.43,'Flat LB','Avnet_2024',NULL),</v>
      </c>
    </row>
    <row r="1012" spans="1:18" x14ac:dyDescent="0.3">
      <c r="A1012" t="s">
        <v>15</v>
      </c>
      <c r="B1012" t="s">
        <v>21</v>
      </c>
      <c r="C1012" t="s">
        <v>21</v>
      </c>
      <c r="D1012">
        <v>12546</v>
      </c>
      <c r="E1012" t="s">
        <v>531</v>
      </c>
      <c r="F1012" t="s">
        <v>17</v>
      </c>
      <c r="G1012" t="s">
        <v>18</v>
      </c>
      <c r="H1012" t="s">
        <v>525</v>
      </c>
      <c r="I1012" t="s">
        <v>19</v>
      </c>
      <c r="J1012" t="s">
        <v>168</v>
      </c>
      <c r="K1012">
        <v>6</v>
      </c>
      <c r="L1012">
        <v>7</v>
      </c>
      <c r="M1012">
        <f>INDEX('Express Worldwide Territory'!$C$14:$S$170,MATCH('Rate Load ExpressWW Territory'!L1012,'Express Worldwide Territory'!$B$14:$B$170,0),MATCH("Zone "&amp;'Rate Load ExpressWW Territory'!J1012,'Express Worldwide Territory'!$C$13:$S$13,0))*1</f>
        <v>16.47</v>
      </c>
      <c r="N1012" t="s">
        <v>162</v>
      </c>
      <c r="O1012" t="s">
        <v>23</v>
      </c>
      <c r="P1012" t="s">
        <v>18</v>
      </c>
      <c r="R1012" t="str">
        <f t="shared" si="15"/>
        <v>('DHL','2024-01-01','2024-01-01','12546','Territory','US',NULL,'EXPRESS WW (NON-DOC)','Non-Document','G',6,7,16.47,'Flat LB','Avnet_2024',NULL),</v>
      </c>
    </row>
    <row r="1013" spans="1:18" x14ac:dyDescent="0.3">
      <c r="A1013" t="s">
        <v>15</v>
      </c>
      <c r="B1013" t="s">
        <v>21</v>
      </c>
      <c r="C1013" t="s">
        <v>21</v>
      </c>
      <c r="D1013">
        <v>12546</v>
      </c>
      <c r="E1013" t="s">
        <v>531</v>
      </c>
      <c r="F1013" t="s">
        <v>17</v>
      </c>
      <c r="G1013" t="s">
        <v>18</v>
      </c>
      <c r="H1013" t="s">
        <v>525</v>
      </c>
      <c r="I1013" t="s">
        <v>19</v>
      </c>
      <c r="J1013" t="s">
        <v>168</v>
      </c>
      <c r="K1013">
        <v>7</v>
      </c>
      <c r="L1013">
        <v>8</v>
      </c>
      <c r="M1013">
        <f>INDEX('Express Worldwide Territory'!$C$14:$S$170,MATCH('Rate Load ExpressWW Territory'!L1013,'Express Worldwide Territory'!$B$14:$B$170,0),MATCH("Zone "&amp;'Rate Load ExpressWW Territory'!J1013,'Express Worldwide Territory'!$C$13:$S$13,0))*1</f>
        <v>17.510000000000002</v>
      </c>
      <c r="N1013" t="s">
        <v>162</v>
      </c>
      <c r="O1013" t="s">
        <v>23</v>
      </c>
      <c r="P1013" t="s">
        <v>18</v>
      </c>
      <c r="R1013" t="str">
        <f t="shared" si="15"/>
        <v>('DHL','2024-01-01','2024-01-01','12546','Territory','US',NULL,'EXPRESS WW (NON-DOC)','Non-Document','G',7,8,17.51,'Flat LB','Avnet_2024',NULL),</v>
      </c>
    </row>
    <row r="1014" spans="1:18" x14ac:dyDescent="0.3">
      <c r="A1014" t="s">
        <v>15</v>
      </c>
      <c r="B1014" t="s">
        <v>21</v>
      </c>
      <c r="C1014" t="s">
        <v>21</v>
      </c>
      <c r="D1014">
        <v>12546</v>
      </c>
      <c r="E1014" t="s">
        <v>531</v>
      </c>
      <c r="F1014" t="s">
        <v>17</v>
      </c>
      <c r="G1014" t="s">
        <v>18</v>
      </c>
      <c r="H1014" t="s">
        <v>525</v>
      </c>
      <c r="I1014" t="s">
        <v>19</v>
      </c>
      <c r="J1014" t="s">
        <v>168</v>
      </c>
      <c r="K1014">
        <v>8</v>
      </c>
      <c r="L1014">
        <v>9</v>
      </c>
      <c r="M1014">
        <f>INDEX('Express Worldwide Territory'!$C$14:$S$170,MATCH('Rate Load ExpressWW Territory'!L1014,'Express Worldwide Territory'!$B$14:$B$170,0),MATCH("Zone "&amp;'Rate Load ExpressWW Territory'!J1014,'Express Worldwide Territory'!$C$13:$S$13,0))*1</f>
        <v>18.54</v>
      </c>
      <c r="N1014" t="s">
        <v>162</v>
      </c>
      <c r="O1014" t="s">
        <v>23</v>
      </c>
      <c r="P1014" t="s">
        <v>18</v>
      </c>
      <c r="R1014" t="str">
        <f t="shared" si="15"/>
        <v>('DHL','2024-01-01','2024-01-01','12546','Territory','US',NULL,'EXPRESS WW (NON-DOC)','Non-Document','G',8,9,18.54,'Flat LB','Avnet_2024',NULL),</v>
      </c>
    </row>
    <row r="1015" spans="1:18" x14ac:dyDescent="0.3">
      <c r="A1015" t="s">
        <v>15</v>
      </c>
      <c r="B1015" t="s">
        <v>21</v>
      </c>
      <c r="C1015" t="s">
        <v>21</v>
      </c>
      <c r="D1015">
        <v>12546</v>
      </c>
      <c r="E1015" t="s">
        <v>531</v>
      </c>
      <c r="F1015" t="s">
        <v>17</v>
      </c>
      <c r="G1015" t="s">
        <v>18</v>
      </c>
      <c r="H1015" t="s">
        <v>525</v>
      </c>
      <c r="I1015" t="s">
        <v>19</v>
      </c>
      <c r="J1015" t="s">
        <v>168</v>
      </c>
      <c r="K1015">
        <v>9</v>
      </c>
      <c r="L1015">
        <v>10</v>
      </c>
      <c r="M1015">
        <f>INDEX('Express Worldwide Territory'!$C$14:$S$170,MATCH('Rate Load ExpressWW Territory'!L1015,'Express Worldwide Territory'!$B$14:$B$170,0),MATCH("Zone "&amp;'Rate Load ExpressWW Territory'!J1015,'Express Worldwide Territory'!$C$13:$S$13,0))*1</f>
        <v>19.579999999999998</v>
      </c>
      <c r="N1015" t="s">
        <v>162</v>
      </c>
      <c r="O1015" t="s">
        <v>23</v>
      </c>
      <c r="P1015" t="s">
        <v>18</v>
      </c>
      <c r="R1015" t="str">
        <f t="shared" si="15"/>
        <v>('DHL','2024-01-01','2024-01-01','12546','Territory','US',NULL,'EXPRESS WW (NON-DOC)','Non-Document','G',9,10,19.58,'Flat LB','Avnet_2024',NULL),</v>
      </c>
    </row>
    <row r="1016" spans="1:18" x14ac:dyDescent="0.3">
      <c r="A1016" t="s">
        <v>15</v>
      </c>
      <c r="B1016" t="s">
        <v>21</v>
      </c>
      <c r="C1016" t="s">
        <v>21</v>
      </c>
      <c r="D1016">
        <v>12546</v>
      </c>
      <c r="E1016" t="s">
        <v>531</v>
      </c>
      <c r="F1016" t="s">
        <v>17</v>
      </c>
      <c r="G1016" t="s">
        <v>18</v>
      </c>
      <c r="H1016" t="s">
        <v>525</v>
      </c>
      <c r="I1016" t="s">
        <v>19</v>
      </c>
      <c r="J1016" t="s">
        <v>168</v>
      </c>
      <c r="K1016">
        <v>10</v>
      </c>
      <c r="L1016">
        <v>11</v>
      </c>
      <c r="M1016">
        <f>INDEX('Express Worldwide Territory'!$C$14:$S$170,MATCH('Rate Load ExpressWW Territory'!L1016,'Express Worldwide Territory'!$B$14:$B$170,0),MATCH("Zone "&amp;'Rate Load ExpressWW Territory'!J1016,'Express Worldwide Territory'!$C$13:$S$13,0))*1</f>
        <v>20.440000000000001</v>
      </c>
      <c r="N1016" t="s">
        <v>162</v>
      </c>
      <c r="O1016" t="s">
        <v>23</v>
      </c>
      <c r="P1016" t="s">
        <v>18</v>
      </c>
      <c r="R1016" t="str">
        <f t="shared" si="15"/>
        <v>('DHL','2024-01-01','2024-01-01','12546','Territory','US',NULL,'EXPRESS WW (NON-DOC)','Non-Document','G',10,11,20.44,'Flat LB','Avnet_2024',NULL),</v>
      </c>
    </row>
    <row r="1017" spans="1:18" x14ac:dyDescent="0.3">
      <c r="A1017" t="s">
        <v>15</v>
      </c>
      <c r="B1017" t="s">
        <v>21</v>
      </c>
      <c r="C1017" t="s">
        <v>21</v>
      </c>
      <c r="D1017">
        <v>12546</v>
      </c>
      <c r="E1017" t="s">
        <v>531</v>
      </c>
      <c r="F1017" t="s">
        <v>17</v>
      </c>
      <c r="G1017" t="s">
        <v>18</v>
      </c>
      <c r="H1017" t="s">
        <v>525</v>
      </c>
      <c r="I1017" t="s">
        <v>19</v>
      </c>
      <c r="J1017" t="s">
        <v>168</v>
      </c>
      <c r="K1017">
        <v>11</v>
      </c>
      <c r="L1017">
        <v>12</v>
      </c>
      <c r="M1017">
        <f>INDEX('Express Worldwide Territory'!$C$14:$S$170,MATCH('Rate Load ExpressWW Territory'!L1017,'Express Worldwide Territory'!$B$14:$B$170,0),MATCH("Zone "&amp;'Rate Load ExpressWW Territory'!J1017,'Express Worldwide Territory'!$C$13:$S$13,0))*1</f>
        <v>21.3</v>
      </c>
      <c r="N1017" t="s">
        <v>162</v>
      </c>
      <c r="O1017" t="s">
        <v>23</v>
      </c>
      <c r="P1017" t="s">
        <v>18</v>
      </c>
      <c r="R1017" t="str">
        <f t="shared" si="15"/>
        <v>('DHL','2024-01-01','2024-01-01','12546','Territory','US',NULL,'EXPRESS WW (NON-DOC)','Non-Document','G',11,12,21.3,'Flat LB','Avnet_2024',NULL),</v>
      </c>
    </row>
    <row r="1018" spans="1:18" x14ac:dyDescent="0.3">
      <c r="A1018" t="s">
        <v>15</v>
      </c>
      <c r="B1018" t="s">
        <v>21</v>
      </c>
      <c r="C1018" t="s">
        <v>21</v>
      </c>
      <c r="D1018">
        <v>12546</v>
      </c>
      <c r="E1018" t="s">
        <v>531</v>
      </c>
      <c r="F1018" t="s">
        <v>17</v>
      </c>
      <c r="G1018" t="s">
        <v>18</v>
      </c>
      <c r="H1018" t="s">
        <v>525</v>
      </c>
      <c r="I1018" t="s">
        <v>19</v>
      </c>
      <c r="J1018" t="s">
        <v>168</v>
      </c>
      <c r="K1018">
        <v>12</v>
      </c>
      <c r="L1018">
        <v>13</v>
      </c>
      <c r="M1018">
        <f>INDEX('Express Worldwide Territory'!$C$14:$S$170,MATCH('Rate Load ExpressWW Territory'!L1018,'Express Worldwide Territory'!$B$14:$B$170,0),MATCH("Zone "&amp;'Rate Load ExpressWW Territory'!J1018,'Express Worldwide Territory'!$C$13:$S$13,0))*1</f>
        <v>22.16</v>
      </c>
      <c r="N1018" t="s">
        <v>162</v>
      </c>
      <c r="O1018" t="s">
        <v>23</v>
      </c>
      <c r="P1018" t="s">
        <v>18</v>
      </c>
      <c r="R1018" t="str">
        <f t="shared" si="15"/>
        <v>('DHL','2024-01-01','2024-01-01','12546','Territory','US',NULL,'EXPRESS WW (NON-DOC)','Non-Document','G',12,13,22.16,'Flat LB','Avnet_2024',NULL),</v>
      </c>
    </row>
    <row r="1019" spans="1:18" x14ac:dyDescent="0.3">
      <c r="A1019" t="s">
        <v>15</v>
      </c>
      <c r="B1019" t="s">
        <v>21</v>
      </c>
      <c r="C1019" t="s">
        <v>21</v>
      </c>
      <c r="D1019">
        <v>12546</v>
      </c>
      <c r="E1019" t="s">
        <v>531</v>
      </c>
      <c r="F1019" t="s">
        <v>17</v>
      </c>
      <c r="G1019" t="s">
        <v>18</v>
      </c>
      <c r="H1019" t="s">
        <v>525</v>
      </c>
      <c r="I1019" t="s">
        <v>19</v>
      </c>
      <c r="J1019" t="s">
        <v>168</v>
      </c>
      <c r="K1019">
        <v>13</v>
      </c>
      <c r="L1019">
        <v>14</v>
      </c>
      <c r="M1019">
        <f>INDEX('Express Worldwide Territory'!$C$14:$S$170,MATCH('Rate Load ExpressWW Territory'!L1019,'Express Worldwide Territory'!$B$14:$B$170,0),MATCH("Zone "&amp;'Rate Load ExpressWW Territory'!J1019,'Express Worldwide Territory'!$C$13:$S$13,0))*1</f>
        <v>23.02</v>
      </c>
      <c r="N1019" t="s">
        <v>162</v>
      </c>
      <c r="O1019" t="s">
        <v>23</v>
      </c>
      <c r="P1019" t="s">
        <v>18</v>
      </c>
      <c r="R1019" t="str">
        <f t="shared" si="15"/>
        <v>('DHL','2024-01-01','2024-01-01','12546','Territory','US',NULL,'EXPRESS WW (NON-DOC)','Non-Document','G',13,14,23.02,'Flat LB','Avnet_2024',NULL),</v>
      </c>
    </row>
    <row r="1020" spans="1:18" x14ac:dyDescent="0.3">
      <c r="A1020" t="s">
        <v>15</v>
      </c>
      <c r="B1020" t="s">
        <v>21</v>
      </c>
      <c r="C1020" t="s">
        <v>21</v>
      </c>
      <c r="D1020">
        <v>12546</v>
      </c>
      <c r="E1020" t="s">
        <v>531</v>
      </c>
      <c r="F1020" t="s">
        <v>17</v>
      </c>
      <c r="G1020" t="s">
        <v>18</v>
      </c>
      <c r="H1020" t="s">
        <v>525</v>
      </c>
      <c r="I1020" t="s">
        <v>19</v>
      </c>
      <c r="J1020" t="s">
        <v>168</v>
      </c>
      <c r="K1020">
        <v>14</v>
      </c>
      <c r="L1020">
        <v>15</v>
      </c>
      <c r="M1020">
        <f>INDEX('Express Worldwide Territory'!$C$14:$S$170,MATCH('Rate Load ExpressWW Territory'!L1020,'Express Worldwide Territory'!$B$14:$B$170,0),MATCH("Zone "&amp;'Rate Load ExpressWW Territory'!J1020,'Express Worldwide Territory'!$C$13:$S$13,0))*1</f>
        <v>23.88</v>
      </c>
      <c r="N1020" t="s">
        <v>162</v>
      </c>
      <c r="O1020" t="s">
        <v>23</v>
      </c>
      <c r="P1020" t="s">
        <v>18</v>
      </c>
      <c r="R1020" t="str">
        <f t="shared" si="15"/>
        <v>('DHL','2024-01-01','2024-01-01','12546','Territory','US',NULL,'EXPRESS WW (NON-DOC)','Non-Document','G',14,15,23.88,'Flat LB','Avnet_2024',NULL),</v>
      </c>
    </row>
    <row r="1021" spans="1:18" x14ac:dyDescent="0.3">
      <c r="A1021" t="s">
        <v>15</v>
      </c>
      <c r="B1021" t="s">
        <v>21</v>
      </c>
      <c r="C1021" t="s">
        <v>21</v>
      </c>
      <c r="D1021">
        <v>12546</v>
      </c>
      <c r="E1021" t="s">
        <v>531</v>
      </c>
      <c r="F1021" t="s">
        <v>17</v>
      </c>
      <c r="G1021" t="s">
        <v>18</v>
      </c>
      <c r="H1021" t="s">
        <v>525</v>
      </c>
      <c r="I1021" t="s">
        <v>19</v>
      </c>
      <c r="J1021" t="s">
        <v>168</v>
      </c>
      <c r="K1021">
        <v>15</v>
      </c>
      <c r="L1021">
        <v>16</v>
      </c>
      <c r="M1021">
        <f>INDEX('Express Worldwide Territory'!$C$14:$S$170,MATCH('Rate Load ExpressWW Territory'!L1021,'Express Worldwide Territory'!$B$14:$B$170,0),MATCH("Zone "&amp;'Rate Load ExpressWW Territory'!J1021,'Express Worldwide Territory'!$C$13:$S$13,0))*1</f>
        <v>24.74</v>
      </c>
      <c r="N1021" t="s">
        <v>162</v>
      </c>
      <c r="O1021" t="s">
        <v>23</v>
      </c>
      <c r="P1021" t="s">
        <v>18</v>
      </c>
      <c r="R1021" t="str">
        <f t="shared" si="15"/>
        <v>('DHL','2024-01-01','2024-01-01','12546','Territory','US',NULL,'EXPRESS WW (NON-DOC)','Non-Document','G',15,16,24.74,'Flat LB','Avnet_2024',NULL),</v>
      </c>
    </row>
    <row r="1022" spans="1:18" x14ac:dyDescent="0.3">
      <c r="A1022" t="s">
        <v>15</v>
      </c>
      <c r="B1022" t="s">
        <v>21</v>
      </c>
      <c r="C1022" t="s">
        <v>21</v>
      </c>
      <c r="D1022">
        <v>12546</v>
      </c>
      <c r="E1022" t="s">
        <v>531</v>
      </c>
      <c r="F1022" t="s">
        <v>17</v>
      </c>
      <c r="G1022" t="s">
        <v>18</v>
      </c>
      <c r="H1022" t="s">
        <v>525</v>
      </c>
      <c r="I1022" t="s">
        <v>19</v>
      </c>
      <c r="J1022" t="s">
        <v>168</v>
      </c>
      <c r="K1022">
        <v>16</v>
      </c>
      <c r="L1022">
        <v>17</v>
      </c>
      <c r="M1022">
        <f>INDEX('Express Worldwide Territory'!$C$14:$S$170,MATCH('Rate Load ExpressWW Territory'!L1022,'Express Worldwide Territory'!$B$14:$B$170,0),MATCH("Zone "&amp;'Rate Load ExpressWW Territory'!J1022,'Express Worldwide Territory'!$C$13:$S$13,0))*1</f>
        <v>25.6</v>
      </c>
      <c r="N1022" t="s">
        <v>162</v>
      </c>
      <c r="O1022" t="s">
        <v>23</v>
      </c>
      <c r="P1022" t="s">
        <v>18</v>
      </c>
      <c r="R1022" t="str">
        <f t="shared" si="15"/>
        <v>('DHL','2024-01-01','2024-01-01','12546','Territory','US',NULL,'EXPRESS WW (NON-DOC)','Non-Document','G',16,17,25.6,'Flat LB','Avnet_2024',NULL),</v>
      </c>
    </row>
    <row r="1023" spans="1:18" x14ac:dyDescent="0.3">
      <c r="A1023" t="s">
        <v>15</v>
      </c>
      <c r="B1023" t="s">
        <v>21</v>
      </c>
      <c r="C1023" t="s">
        <v>21</v>
      </c>
      <c r="D1023">
        <v>12546</v>
      </c>
      <c r="E1023" t="s">
        <v>531</v>
      </c>
      <c r="F1023" t="s">
        <v>17</v>
      </c>
      <c r="G1023" t="s">
        <v>18</v>
      </c>
      <c r="H1023" t="s">
        <v>525</v>
      </c>
      <c r="I1023" t="s">
        <v>19</v>
      </c>
      <c r="J1023" t="s">
        <v>168</v>
      </c>
      <c r="K1023">
        <v>17</v>
      </c>
      <c r="L1023">
        <v>18</v>
      </c>
      <c r="M1023">
        <f>INDEX('Express Worldwide Territory'!$C$14:$S$170,MATCH('Rate Load ExpressWW Territory'!L1023,'Express Worldwide Territory'!$B$14:$B$170,0),MATCH("Zone "&amp;'Rate Load ExpressWW Territory'!J1023,'Express Worldwide Territory'!$C$13:$S$13,0))*1</f>
        <v>26.46</v>
      </c>
      <c r="N1023" t="s">
        <v>162</v>
      </c>
      <c r="O1023" t="s">
        <v>23</v>
      </c>
      <c r="P1023" t="s">
        <v>18</v>
      </c>
      <c r="R1023" t="str">
        <f t="shared" si="15"/>
        <v>('DHL','2024-01-01','2024-01-01','12546','Territory','US',NULL,'EXPRESS WW (NON-DOC)','Non-Document','G',17,18,26.46,'Flat LB','Avnet_2024',NULL),</v>
      </c>
    </row>
    <row r="1024" spans="1:18" x14ac:dyDescent="0.3">
      <c r="A1024" t="s">
        <v>15</v>
      </c>
      <c r="B1024" t="s">
        <v>21</v>
      </c>
      <c r="C1024" t="s">
        <v>21</v>
      </c>
      <c r="D1024">
        <v>12546</v>
      </c>
      <c r="E1024" t="s">
        <v>531</v>
      </c>
      <c r="F1024" t="s">
        <v>17</v>
      </c>
      <c r="G1024" t="s">
        <v>18</v>
      </c>
      <c r="H1024" t="s">
        <v>525</v>
      </c>
      <c r="I1024" t="s">
        <v>19</v>
      </c>
      <c r="J1024" t="s">
        <v>168</v>
      </c>
      <c r="K1024">
        <v>18</v>
      </c>
      <c r="L1024">
        <v>19</v>
      </c>
      <c r="M1024">
        <f>INDEX('Express Worldwide Territory'!$C$14:$S$170,MATCH('Rate Load ExpressWW Territory'!L1024,'Express Worldwide Territory'!$B$14:$B$170,0),MATCH("Zone "&amp;'Rate Load ExpressWW Territory'!J1024,'Express Worldwide Territory'!$C$13:$S$13,0))*1</f>
        <v>27.32</v>
      </c>
      <c r="N1024" t="s">
        <v>162</v>
      </c>
      <c r="O1024" t="s">
        <v>23</v>
      </c>
      <c r="P1024" t="s">
        <v>18</v>
      </c>
      <c r="R1024" t="str">
        <f t="shared" si="15"/>
        <v>('DHL','2024-01-01','2024-01-01','12546','Territory','US',NULL,'EXPRESS WW (NON-DOC)','Non-Document','G',18,19,27.32,'Flat LB','Avnet_2024',NULL),</v>
      </c>
    </row>
    <row r="1025" spans="1:18" x14ac:dyDescent="0.3">
      <c r="A1025" t="s">
        <v>15</v>
      </c>
      <c r="B1025" t="s">
        <v>21</v>
      </c>
      <c r="C1025" t="s">
        <v>21</v>
      </c>
      <c r="D1025">
        <v>12546</v>
      </c>
      <c r="E1025" t="s">
        <v>531</v>
      </c>
      <c r="F1025" t="s">
        <v>17</v>
      </c>
      <c r="G1025" t="s">
        <v>18</v>
      </c>
      <c r="H1025" t="s">
        <v>525</v>
      </c>
      <c r="I1025" t="s">
        <v>19</v>
      </c>
      <c r="J1025" t="s">
        <v>168</v>
      </c>
      <c r="K1025">
        <v>19</v>
      </c>
      <c r="L1025">
        <v>20</v>
      </c>
      <c r="M1025">
        <f>INDEX('Express Worldwide Territory'!$C$14:$S$170,MATCH('Rate Load ExpressWW Territory'!L1025,'Express Worldwide Territory'!$B$14:$B$170,0),MATCH("Zone "&amp;'Rate Load ExpressWW Territory'!J1025,'Express Worldwide Territory'!$C$13:$S$13,0))*1</f>
        <v>28.18</v>
      </c>
      <c r="N1025" t="s">
        <v>162</v>
      </c>
      <c r="O1025" t="s">
        <v>23</v>
      </c>
      <c r="P1025" t="s">
        <v>18</v>
      </c>
      <c r="R1025" t="str">
        <f t="shared" si="15"/>
        <v>('DHL','2024-01-01','2024-01-01','12546','Territory','US',NULL,'EXPRESS WW (NON-DOC)','Non-Document','G',19,20,28.18,'Flat LB','Avnet_2024',NULL),</v>
      </c>
    </row>
    <row r="1026" spans="1:18" x14ac:dyDescent="0.3">
      <c r="A1026" t="s">
        <v>15</v>
      </c>
      <c r="B1026" t="s">
        <v>21</v>
      </c>
      <c r="C1026" t="s">
        <v>21</v>
      </c>
      <c r="D1026">
        <v>12546</v>
      </c>
      <c r="E1026" t="s">
        <v>531</v>
      </c>
      <c r="F1026" t="s">
        <v>17</v>
      </c>
      <c r="G1026" t="s">
        <v>18</v>
      </c>
      <c r="H1026" t="s">
        <v>525</v>
      </c>
      <c r="I1026" t="s">
        <v>19</v>
      </c>
      <c r="J1026" t="s">
        <v>168</v>
      </c>
      <c r="K1026">
        <v>20</v>
      </c>
      <c r="L1026">
        <v>21</v>
      </c>
      <c r="M1026">
        <f>INDEX('Express Worldwide Territory'!$C$14:$S$170,MATCH('Rate Load ExpressWW Territory'!L1026,'Express Worldwide Territory'!$B$14:$B$170,0),MATCH("Zone "&amp;'Rate Load ExpressWW Territory'!J1026,'Express Worldwide Territory'!$C$13:$S$13,0))*1</f>
        <v>28.92</v>
      </c>
      <c r="N1026" t="s">
        <v>162</v>
      </c>
      <c r="O1026" t="s">
        <v>23</v>
      </c>
      <c r="P1026" t="s">
        <v>18</v>
      </c>
      <c r="R1026" t="str">
        <f t="shared" si="15"/>
        <v>('DHL','2024-01-01','2024-01-01','12546','Territory','US',NULL,'EXPRESS WW (NON-DOC)','Non-Document','G',20,21,28.92,'Flat LB','Avnet_2024',NULL),</v>
      </c>
    </row>
    <row r="1027" spans="1:18" x14ac:dyDescent="0.3">
      <c r="A1027" t="s">
        <v>15</v>
      </c>
      <c r="B1027" t="s">
        <v>21</v>
      </c>
      <c r="C1027" t="s">
        <v>21</v>
      </c>
      <c r="D1027">
        <v>12546</v>
      </c>
      <c r="E1027" t="s">
        <v>531</v>
      </c>
      <c r="F1027" t="s">
        <v>17</v>
      </c>
      <c r="G1027" t="s">
        <v>18</v>
      </c>
      <c r="H1027" t="s">
        <v>525</v>
      </c>
      <c r="I1027" t="s">
        <v>19</v>
      </c>
      <c r="J1027" t="s">
        <v>168</v>
      </c>
      <c r="K1027">
        <v>21</v>
      </c>
      <c r="L1027">
        <v>22</v>
      </c>
      <c r="M1027">
        <f>INDEX('Express Worldwide Territory'!$C$14:$S$170,MATCH('Rate Load ExpressWW Territory'!L1027,'Express Worldwide Territory'!$B$14:$B$170,0),MATCH("Zone "&amp;'Rate Load ExpressWW Territory'!J1027,'Express Worldwide Territory'!$C$13:$S$13,0))*1</f>
        <v>29.66</v>
      </c>
      <c r="N1027" t="s">
        <v>162</v>
      </c>
      <c r="O1027" t="s">
        <v>23</v>
      </c>
      <c r="P1027" t="s">
        <v>18</v>
      </c>
      <c r="R1027" t="str">
        <f t="shared" ref="R1027:R1090" si="16">SUBSTITUTE(IF(OR(ROW(A1027)=2,MOD(ROW(A1027),1000)=0),"insert into tnl_rating.dbo.dhl_express_rate_master values ('DHL','"&amp;B1027&amp;"','"&amp;C1027&amp;"','"&amp;D1027&amp;"','"&amp;E1027&amp;"','"&amp;F1027&amp;"','"&amp;G1027&amp;"','"&amp;H1027&amp;"','"&amp;I1027&amp;"','"&amp;J1027&amp;"',"&amp;K1027&amp;","&amp;L1027&amp;","&amp;M1027&amp;",'"&amp;N1027&amp;"','"&amp;O1027&amp;"',"&amp;P1027&amp;"),",IF(OR(A1028="",MOD(ROW(A1028),1000)=0),"('DHL','"&amp;B1027&amp;"','"&amp;C1027&amp;"','"&amp;D1027&amp;"','"&amp;E1027&amp;"','"&amp;F1027&amp;"','"&amp;G1027&amp;"','"&amp;H1027&amp;"','"&amp;I1027&amp;"','"&amp;J1027&amp;"',"&amp;K1027&amp;","&amp;L1027&amp;","&amp;M1027&amp;",'"&amp;N1027&amp;"','"&amp;O1027&amp;"',"&amp;P1027&amp;")","('DHL','"&amp;B1027&amp;"','"&amp;C1027&amp;"','"&amp;D1027&amp;"','"&amp;E1027&amp;"','"&amp;F1027&amp;"','"&amp;G1027&amp;"','"&amp;H1027&amp;"','"&amp;I1027&amp;"','"&amp;J1027&amp;"',"&amp;K1027&amp;","&amp;L1027&amp;","&amp;M1027&amp;",'"&amp;N1027&amp;"','"&amp;O1027&amp;"',"&amp;P1027&amp;"),")),"'NULL'","NULL")</f>
        <v>('DHL','2024-01-01','2024-01-01','12546','Territory','US',NULL,'EXPRESS WW (NON-DOC)','Non-Document','G',21,22,29.66,'Flat LB','Avnet_2024',NULL),</v>
      </c>
    </row>
    <row r="1028" spans="1:18" x14ac:dyDescent="0.3">
      <c r="A1028" t="s">
        <v>15</v>
      </c>
      <c r="B1028" t="s">
        <v>21</v>
      </c>
      <c r="C1028" t="s">
        <v>21</v>
      </c>
      <c r="D1028">
        <v>12546</v>
      </c>
      <c r="E1028" t="s">
        <v>531</v>
      </c>
      <c r="F1028" t="s">
        <v>17</v>
      </c>
      <c r="G1028" t="s">
        <v>18</v>
      </c>
      <c r="H1028" t="s">
        <v>525</v>
      </c>
      <c r="I1028" t="s">
        <v>19</v>
      </c>
      <c r="J1028" t="s">
        <v>168</v>
      </c>
      <c r="K1028">
        <v>22</v>
      </c>
      <c r="L1028">
        <v>23</v>
      </c>
      <c r="M1028">
        <f>INDEX('Express Worldwide Territory'!$C$14:$S$170,MATCH('Rate Load ExpressWW Territory'!L1028,'Express Worldwide Territory'!$B$14:$B$170,0),MATCH("Zone "&amp;'Rate Load ExpressWW Territory'!J1028,'Express Worldwide Territory'!$C$13:$S$13,0))*1</f>
        <v>30.4</v>
      </c>
      <c r="N1028" t="s">
        <v>162</v>
      </c>
      <c r="O1028" t="s">
        <v>23</v>
      </c>
      <c r="P1028" t="s">
        <v>18</v>
      </c>
      <c r="R1028" t="str">
        <f t="shared" si="16"/>
        <v>('DHL','2024-01-01','2024-01-01','12546','Territory','US',NULL,'EXPRESS WW (NON-DOC)','Non-Document','G',22,23,30.4,'Flat LB','Avnet_2024',NULL),</v>
      </c>
    </row>
    <row r="1029" spans="1:18" x14ac:dyDescent="0.3">
      <c r="A1029" t="s">
        <v>15</v>
      </c>
      <c r="B1029" t="s">
        <v>21</v>
      </c>
      <c r="C1029" t="s">
        <v>21</v>
      </c>
      <c r="D1029">
        <v>12546</v>
      </c>
      <c r="E1029" t="s">
        <v>531</v>
      </c>
      <c r="F1029" t="s">
        <v>17</v>
      </c>
      <c r="G1029" t="s">
        <v>18</v>
      </c>
      <c r="H1029" t="s">
        <v>525</v>
      </c>
      <c r="I1029" t="s">
        <v>19</v>
      </c>
      <c r="J1029" t="s">
        <v>168</v>
      </c>
      <c r="K1029">
        <v>23</v>
      </c>
      <c r="L1029">
        <v>24</v>
      </c>
      <c r="M1029">
        <f>INDEX('Express Worldwide Territory'!$C$14:$S$170,MATCH('Rate Load ExpressWW Territory'!L1029,'Express Worldwide Territory'!$B$14:$B$170,0),MATCH("Zone "&amp;'Rate Load ExpressWW Territory'!J1029,'Express Worldwide Territory'!$C$13:$S$13,0))*1</f>
        <v>31.14</v>
      </c>
      <c r="N1029" t="s">
        <v>162</v>
      </c>
      <c r="O1029" t="s">
        <v>23</v>
      </c>
      <c r="P1029" t="s">
        <v>18</v>
      </c>
      <c r="R1029" t="str">
        <f t="shared" si="16"/>
        <v>('DHL','2024-01-01','2024-01-01','12546','Territory','US',NULL,'EXPRESS WW (NON-DOC)','Non-Document','G',23,24,31.14,'Flat LB','Avnet_2024',NULL),</v>
      </c>
    </row>
    <row r="1030" spans="1:18" x14ac:dyDescent="0.3">
      <c r="A1030" t="s">
        <v>15</v>
      </c>
      <c r="B1030" t="s">
        <v>21</v>
      </c>
      <c r="C1030" t="s">
        <v>21</v>
      </c>
      <c r="D1030">
        <v>12546</v>
      </c>
      <c r="E1030" t="s">
        <v>531</v>
      </c>
      <c r="F1030" t="s">
        <v>17</v>
      </c>
      <c r="G1030" t="s">
        <v>18</v>
      </c>
      <c r="H1030" t="s">
        <v>525</v>
      </c>
      <c r="I1030" t="s">
        <v>19</v>
      </c>
      <c r="J1030" t="s">
        <v>168</v>
      </c>
      <c r="K1030">
        <v>24</v>
      </c>
      <c r="L1030">
        <v>25</v>
      </c>
      <c r="M1030">
        <f>INDEX('Express Worldwide Territory'!$C$14:$S$170,MATCH('Rate Load ExpressWW Territory'!L1030,'Express Worldwide Territory'!$B$14:$B$170,0),MATCH("Zone "&amp;'Rate Load ExpressWW Territory'!J1030,'Express Worldwide Territory'!$C$13:$S$13,0))*1</f>
        <v>31.88</v>
      </c>
      <c r="N1030" t="s">
        <v>162</v>
      </c>
      <c r="O1030" t="s">
        <v>23</v>
      </c>
      <c r="P1030" t="s">
        <v>18</v>
      </c>
      <c r="R1030" t="str">
        <f t="shared" si="16"/>
        <v>('DHL','2024-01-01','2024-01-01','12546','Territory','US',NULL,'EXPRESS WW (NON-DOC)','Non-Document','G',24,25,31.88,'Flat LB','Avnet_2024',NULL),</v>
      </c>
    </row>
    <row r="1031" spans="1:18" x14ac:dyDescent="0.3">
      <c r="A1031" t="s">
        <v>15</v>
      </c>
      <c r="B1031" t="s">
        <v>21</v>
      </c>
      <c r="C1031" t="s">
        <v>21</v>
      </c>
      <c r="D1031">
        <v>12546</v>
      </c>
      <c r="E1031" t="s">
        <v>531</v>
      </c>
      <c r="F1031" t="s">
        <v>17</v>
      </c>
      <c r="G1031" t="s">
        <v>18</v>
      </c>
      <c r="H1031" t="s">
        <v>525</v>
      </c>
      <c r="I1031" t="s">
        <v>19</v>
      </c>
      <c r="J1031" t="s">
        <v>168</v>
      </c>
      <c r="K1031">
        <v>25</v>
      </c>
      <c r="L1031">
        <v>26</v>
      </c>
      <c r="M1031">
        <f>INDEX('Express Worldwide Territory'!$C$14:$S$170,MATCH('Rate Load ExpressWW Territory'!L1031,'Express Worldwide Territory'!$B$14:$B$170,0),MATCH("Zone "&amp;'Rate Load ExpressWW Territory'!J1031,'Express Worldwide Territory'!$C$13:$S$13,0))*1</f>
        <v>32.619999999999997</v>
      </c>
      <c r="N1031" t="s">
        <v>162</v>
      </c>
      <c r="O1031" t="s">
        <v>23</v>
      </c>
      <c r="P1031" t="s">
        <v>18</v>
      </c>
      <c r="R1031" t="str">
        <f t="shared" si="16"/>
        <v>('DHL','2024-01-01','2024-01-01','12546','Territory','US',NULL,'EXPRESS WW (NON-DOC)','Non-Document','G',25,26,32.62,'Flat LB','Avnet_2024',NULL),</v>
      </c>
    </row>
    <row r="1032" spans="1:18" x14ac:dyDescent="0.3">
      <c r="A1032" t="s">
        <v>15</v>
      </c>
      <c r="B1032" t="s">
        <v>21</v>
      </c>
      <c r="C1032" t="s">
        <v>21</v>
      </c>
      <c r="D1032">
        <v>12546</v>
      </c>
      <c r="E1032" t="s">
        <v>531</v>
      </c>
      <c r="F1032" t="s">
        <v>17</v>
      </c>
      <c r="G1032" t="s">
        <v>18</v>
      </c>
      <c r="H1032" t="s">
        <v>525</v>
      </c>
      <c r="I1032" t="s">
        <v>19</v>
      </c>
      <c r="J1032" t="s">
        <v>168</v>
      </c>
      <c r="K1032">
        <v>26</v>
      </c>
      <c r="L1032">
        <v>27</v>
      </c>
      <c r="M1032">
        <f>INDEX('Express Worldwide Territory'!$C$14:$S$170,MATCH('Rate Load ExpressWW Territory'!L1032,'Express Worldwide Territory'!$B$14:$B$170,0),MATCH("Zone "&amp;'Rate Load ExpressWW Territory'!J1032,'Express Worldwide Territory'!$C$13:$S$13,0))*1</f>
        <v>33.36</v>
      </c>
      <c r="N1032" t="s">
        <v>162</v>
      </c>
      <c r="O1032" t="s">
        <v>23</v>
      </c>
      <c r="P1032" t="s">
        <v>18</v>
      </c>
      <c r="R1032" t="str">
        <f t="shared" si="16"/>
        <v>('DHL','2024-01-01','2024-01-01','12546','Territory','US',NULL,'EXPRESS WW (NON-DOC)','Non-Document','G',26,27,33.36,'Flat LB','Avnet_2024',NULL),</v>
      </c>
    </row>
    <row r="1033" spans="1:18" x14ac:dyDescent="0.3">
      <c r="A1033" t="s">
        <v>15</v>
      </c>
      <c r="B1033" t="s">
        <v>21</v>
      </c>
      <c r="C1033" t="s">
        <v>21</v>
      </c>
      <c r="D1033">
        <v>12546</v>
      </c>
      <c r="E1033" t="s">
        <v>531</v>
      </c>
      <c r="F1033" t="s">
        <v>17</v>
      </c>
      <c r="G1033" t="s">
        <v>18</v>
      </c>
      <c r="H1033" t="s">
        <v>525</v>
      </c>
      <c r="I1033" t="s">
        <v>19</v>
      </c>
      <c r="J1033" t="s">
        <v>168</v>
      </c>
      <c r="K1033">
        <v>27</v>
      </c>
      <c r="L1033">
        <v>28</v>
      </c>
      <c r="M1033">
        <f>INDEX('Express Worldwide Territory'!$C$14:$S$170,MATCH('Rate Load ExpressWW Territory'!L1033,'Express Worldwide Territory'!$B$14:$B$170,0),MATCH("Zone "&amp;'Rate Load ExpressWW Territory'!J1033,'Express Worldwide Territory'!$C$13:$S$13,0))*1</f>
        <v>34.1</v>
      </c>
      <c r="N1033" t="s">
        <v>162</v>
      </c>
      <c r="O1033" t="s">
        <v>23</v>
      </c>
      <c r="P1033" t="s">
        <v>18</v>
      </c>
      <c r="R1033" t="str">
        <f t="shared" si="16"/>
        <v>('DHL','2024-01-01','2024-01-01','12546','Territory','US',NULL,'EXPRESS WW (NON-DOC)','Non-Document','G',27,28,34.1,'Flat LB','Avnet_2024',NULL),</v>
      </c>
    </row>
    <row r="1034" spans="1:18" x14ac:dyDescent="0.3">
      <c r="A1034" t="s">
        <v>15</v>
      </c>
      <c r="B1034" t="s">
        <v>21</v>
      </c>
      <c r="C1034" t="s">
        <v>21</v>
      </c>
      <c r="D1034">
        <v>12546</v>
      </c>
      <c r="E1034" t="s">
        <v>531</v>
      </c>
      <c r="F1034" t="s">
        <v>17</v>
      </c>
      <c r="G1034" t="s">
        <v>18</v>
      </c>
      <c r="H1034" t="s">
        <v>525</v>
      </c>
      <c r="I1034" t="s">
        <v>19</v>
      </c>
      <c r="J1034" t="s">
        <v>168</v>
      </c>
      <c r="K1034">
        <v>28</v>
      </c>
      <c r="L1034">
        <v>29</v>
      </c>
      <c r="M1034">
        <f>INDEX('Express Worldwide Territory'!$C$14:$S$170,MATCH('Rate Load ExpressWW Territory'!L1034,'Express Worldwide Territory'!$B$14:$B$170,0),MATCH("Zone "&amp;'Rate Load ExpressWW Territory'!J1034,'Express Worldwide Territory'!$C$13:$S$13,0))*1</f>
        <v>34.840000000000003</v>
      </c>
      <c r="N1034" t="s">
        <v>162</v>
      </c>
      <c r="O1034" t="s">
        <v>23</v>
      </c>
      <c r="P1034" t="s">
        <v>18</v>
      </c>
      <c r="R1034" t="str">
        <f t="shared" si="16"/>
        <v>('DHL','2024-01-01','2024-01-01','12546','Territory','US',NULL,'EXPRESS WW (NON-DOC)','Non-Document','G',28,29,34.84,'Flat LB','Avnet_2024',NULL),</v>
      </c>
    </row>
    <row r="1035" spans="1:18" x14ac:dyDescent="0.3">
      <c r="A1035" t="s">
        <v>15</v>
      </c>
      <c r="B1035" t="s">
        <v>21</v>
      </c>
      <c r="C1035" t="s">
        <v>21</v>
      </c>
      <c r="D1035">
        <v>12546</v>
      </c>
      <c r="E1035" t="s">
        <v>531</v>
      </c>
      <c r="F1035" t="s">
        <v>17</v>
      </c>
      <c r="G1035" t="s">
        <v>18</v>
      </c>
      <c r="H1035" t="s">
        <v>525</v>
      </c>
      <c r="I1035" t="s">
        <v>19</v>
      </c>
      <c r="J1035" t="s">
        <v>168</v>
      </c>
      <c r="K1035">
        <v>29</v>
      </c>
      <c r="L1035">
        <v>30</v>
      </c>
      <c r="M1035">
        <f>INDEX('Express Worldwide Territory'!$C$14:$S$170,MATCH('Rate Load ExpressWW Territory'!L1035,'Express Worldwide Territory'!$B$14:$B$170,0),MATCH("Zone "&amp;'Rate Load ExpressWW Territory'!J1035,'Express Worldwide Territory'!$C$13:$S$13,0))*1</f>
        <v>35.58</v>
      </c>
      <c r="N1035" t="s">
        <v>162</v>
      </c>
      <c r="O1035" t="s">
        <v>23</v>
      </c>
      <c r="P1035" t="s">
        <v>18</v>
      </c>
      <c r="R1035" t="str">
        <f t="shared" si="16"/>
        <v>('DHL','2024-01-01','2024-01-01','12546','Territory','US',NULL,'EXPRESS WW (NON-DOC)','Non-Document','G',29,30,35.58,'Flat LB','Avnet_2024',NULL),</v>
      </c>
    </row>
    <row r="1036" spans="1:18" x14ac:dyDescent="0.3">
      <c r="A1036" t="s">
        <v>15</v>
      </c>
      <c r="B1036" t="s">
        <v>21</v>
      </c>
      <c r="C1036" t="s">
        <v>21</v>
      </c>
      <c r="D1036">
        <v>12546</v>
      </c>
      <c r="E1036" t="s">
        <v>531</v>
      </c>
      <c r="F1036" t="s">
        <v>17</v>
      </c>
      <c r="G1036" t="s">
        <v>18</v>
      </c>
      <c r="H1036" t="s">
        <v>525</v>
      </c>
      <c r="I1036" t="s">
        <v>19</v>
      </c>
      <c r="J1036" t="s">
        <v>168</v>
      </c>
      <c r="K1036">
        <v>30</v>
      </c>
      <c r="L1036">
        <v>31</v>
      </c>
      <c r="M1036">
        <f>INDEX('Express Worldwide Territory'!$C$14:$S$170,MATCH('Rate Load ExpressWW Territory'!L1036,'Express Worldwide Territory'!$B$14:$B$170,0),MATCH("Zone "&amp;'Rate Load ExpressWW Territory'!J1036,'Express Worldwide Territory'!$C$13:$S$13,0))*1</f>
        <v>36.32</v>
      </c>
      <c r="N1036" t="s">
        <v>162</v>
      </c>
      <c r="O1036" t="s">
        <v>23</v>
      </c>
      <c r="P1036" t="s">
        <v>18</v>
      </c>
      <c r="R1036" t="str">
        <f t="shared" si="16"/>
        <v>('DHL','2024-01-01','2024-01-01','12546','Territory','US',NULL,'EXPRESS WW (NON-DOC)','Non-Document','G',30,31,36.32,'Flat LB','Avnet_2024',NULL),</v>
      </c>
    </row>
    <row r="1037" spans="1:18" x14ac:dyDescent="0.3">
      <c r="A1037" t="s">
        <v>15</v>
      </c>
      <c r="B1037" t="s">
        <v>21</v>
      </c>
      <c r="C1037" t="s">
        <v>21</v>
      </c>
      <c r="D1037">
        <v>12546</v>
      </c>
      <c r="E1037" t="s">
        <v>531</v>
      </c>
      <c r="F1037" t="s">
        <v>17</v>
      </c>
      <c r="G1037" t="s">
        <v>18</v>
      </c>
      <c r="H1037" t="s">
        <v>525</v>
      </c>
      <c r="I1037" t="s">
        <v>19</v>
      </c>
      <c r="J1037" t="s">
        <v>168</v>
      </c>
      <c r="K1037">
        <v>31</v>
      </c>
      <c r="L1037">
        <v>32</v>
      </c>
      <c r="M1037">
        <f>INDEX('Express Worldwide Territory'!$C$14:$S$170,MATCH('Rate Load ExpressWW Territory'!L1037,'Express Worldwide Territory'!$B$14:$B$170,0),MATCH("Zone "&amp;'Rate Load ExpressWW Territory'!J1037,'Express Worldwide Territory'!$C$13:$S$13,0))*1</f>
        <v>37.06</v>
      </c>
      <c r="N1037" t="s">
        <v>162</v>
      </c>
      <c r="O1037" t="s">
        <v>23</v>
      </c>
      <c r="P1037" t="s">
        <v>18</v>
      </c>
      <c r="R1037" t="str">
        <f t="shared" si="16"/>
        <v>('DHL','2024-01-01','2024-01-01','12546','Territory','US',NULL,'EXPRESS WW (NON-DOC)','Non-Document','G',31,32,37.06,'Flat LB','Avnet_2024',NULL),</v>
      </c>
    </row>
    <row r="1038" spans="1:18" x14ac:dyDescent="0.3">
      <c r="A1038" t="s">
        <v>15</v>
      </c>
      <c r="B1038" t="s">
        <v>21</v>
      </c>
      <c r="C1038" t="s">
        <v>21</v>
      </c>
      <c r="D1038">
        <v>12546</v>
      </c>
      <c r="E1038" t="s">
        <v>531</v>
      </c>
      <c r="F1038" t="s">
        <v>17</v>
      </c>
      <c r="G1038" t="s">
        <v>18</v>
      </c>
      <c r="H1038" t="s">
        <v>525</v>
      </c>
      <c r="I1038" t="s">
        <v>19</v>
      </c>
      <c r="J1038" t="s">
        <v>168</v>
      </c>
      <c r="K1038">
        <v>32</v>
      </c>
      <c r="L1038">
        <v>33</v>
      </c>
      <c r="M1038">
        <f>INDEX('Express Worldwide Territory'!$C$14:$S$170,MATCH('Rate Load ExpressWW Territory'!L1038,'Express Worldwide Territory'!$B$14:$B$170,0),MATCH("Zone "&amp;'Rate Load ExpressWW Territory'!J1038,'Express Worldwide Territory'!$C$13:$S$13,0))*1</f>
        <v>37.799999999999997</v>
      </c>
      <c r="N1038" t="s">
        <v>162</v>
      </c>
      <c r="O1038" t="s">
        <v>23</v>
      </c>
      <c r="P1038" t="s">
        <v>18</v>
      </c>
      <c r="R1038" t="str">
        <f t="shared" si="16"/>
        <v>('DHL','2024-01-01','2024-01-01','12546','Territory','US',NULL,'EXPRESS WW (NON-DOC)','Non-Document','G',32,33,37.8,'Flat LB','Avnet_2024',NULL),</v>
      </c>
    </row>
    <row r="1039" spans="1:18" x14ac:dyDescent="0.3">
      <c r="A1039" t="s">
        <v>15</v>
      </c>
      <c r="B1039" t="s">
        <v>21</v>
      </c>
      <c r="C1039" t="s">
        <v>21</v>
      </c>
      <c r="D1039">
        <v>12546</v>
      </c>
      <c r="E1039" t="s">
        <v>531</v>
      </c>
      <c r="F1039" t="s">
        <v>17</v>
      </c>
      <c r="G1039" t="s">
        <v>18</v>
      </c>
      <c r="H1039" t="s">
        <v>525</v>
      </c>
      <c r="I1039" t="s">
        <v>19</v>
      </c>
      <c r="J1039" t="s">
        <v>168</v>
      </c>
      <c r="K1039">
        <v>33</v>
      </c>
      <c r="L1039">
        <v>34</v>
      </c>
      <c r="M1039">
        <f>INDEX('Express Worldwide Territory'!$C$14:$S$170,MATCH('Rate Load ExpressWW Territory'!L1039,'Express Worldwide Territory'!$B$14:$B$170,0),MATCH("Zone "&amp;'Rate Load ExpressWW Territory'!J1039,'Express Worldwide Territory'!$C$13:$S$13,0))*1</f>
        <v>38.54</v>
      </c>
      <c r="N1039" t="s">
        <v>162</v>
      </c>
      <c r="O1039" t="s">
        <v>23</v>
      </c>
      <c r="P1039" t="s">
        <v>18</v>
      </c>
      <c r="R1039" t="str">
        <f t="shared" si="16"/>
        <v>('DHL','2024-01-01','2024-01-01','12546','Territory','US',NULL,'EXPRESS WW (NON-DOC)','Non-Document','G',33,34,38.54,'Flat LB','Avnet_2024',NULL),</v>
      </c>
    </row>
    <row r="1040" spans="1:18" x14ac:dyDescent="0.3">
      <c r="A1040" t="s">
        <v>15</v>
      </c>
      <c r="B1040" t="s">
        <v>21</v>
      </c>
      <c r="C1040" t="s">
        <v>21</v>
      </c>
      <c r="D1040">
        <v>12546</v>
      </c>
      <c r="E1040" t="s">
        <v>531</v>
      </c>
      <c r="F1040" t="s">
        <v>17</v>
      </c>
      <c r="G1040" t="s">
        <v>18</v>
      </c>
      <c r="H1040" t="s">
        <v>525</v>
      </c>
      <c r="I1040" t="s">
        <v>19</v>
      </c>
      <c r="J1040" t="s">
        <v>168</v>
      </c>
      <c r="K1040">
        <v>34</v>
      </c>
      <c r="L1040">
        <v>35</v>
      </c>
      <c r="M1040">
        <f>INDEX('Express Worldwide Territory'!$C$14:$S$170,MATCH('Rate Load ExpressWW Territory'!L1040,'Express Worldwide Territory'!$B$14:$B$170,0),MATCH("Zone "&amp;'Rate Load ExpressWW Territory'!J1040,'Express Worldwide Territory'!$C$13:$S$13,0))*1</f>
        <v>39.28</v>
      </c>
      <c r="N1040" t="s">
        <v>162</v>
      </c>
      <c r="O1040" t="s">
        <v>23</v>
      </c>
      <c r="P1040" t="s">
        <v>18</v>
      </c>
      <c r="R1040" t="str">
        <f t="shared" si="16"/>
        <v>('DHL','2024-01-01','2024-01-01','12546','Territory','US',NULL,'EXPRESS WW (NON-DOC)','Non-Document','G',34,35,39.28,'Flat LB','Avnet_2024',NULL),</v>
      </c>
    </row>
    <row r="1041" spans="1:18" x14ac:dyDescent="0.3">
      <c r="A1041" t="s">
        <v>15</v>
      </c>
      <c r="B1041" t="s">
        <v>21</v>
      </c>
      <c r="C1041" t="s">
        <v>21</v>
      </c>
      <c r="D1041">
        <v>12546</v>
      </c>
      <c r="E1041" t="s">
        <v>531</v>
      </c>
      <c r="F1041" t="s">
        <v>17</v>
      </c>
      <c r="G1041" t="s">
        <v>18</v>
      </c>
      <c r="H1041" t="s">
        <v>525</v>
      </c>
      <c r="I1041" t="s">
        <v>19</v>
      </c>
      <c r="J1041" t="s">
        <v>168</v>
      </c>
      <c r="K1041">
        <v>35</v>
      </c>
      <c r="L1041">
        <v>36</v>
      </c>
      <c r="M1041">
        <f>INDEX('Express Worldwide Territory'!$C$14:$S$170,MATCH('Rate Load ExpressWW Territory'!L1041,'Express Worldwide Territory'!$B$14:$B$170,0),MATCH("Zone "&amp;'Rate Load ExpressWW Territory'!J1041,'Express Worldwide Territory'!$C$13:$S$13,0))*1</f>
        <v>40.020000000000003</v>
      </c>
      <c r="N1041" t="s">
        <v>162</v>
      </c>
      <c r="O1041" t="s">
        <v>23</v>
      </c>
      <c r="P1041" t="s">
        <v>18</v>
      </c>
      <c r="R1041" t="str">
        <f t="shared" si="16"/>
        <v>('DHL','2024-01-01','2024-01-01','12546','Territory','US',NULL,'EXPRESS WW (NON-DOC)','Non-Document','G',35,36,40.02,'Flat LB','Avnet_2024',NULL),</v>
      </c>
    </row>
    <row r="1042" spans="1:18" x14ac:dyDescent="0.3">
      <c r="A1042" t="s">
        <v>15</v>
      </c>
      <c r="B1042" t="s">
        <v>21</v>
      </c>
      <c r="C1042" t="s">
        <v>21</v>
      </c>
      <c r="D1042">
        <v>12546</v>
      </c>
      <c r="E1042" t="s">
        <v>531</v>
      </c>
      <c r="F1042" t="s">
        <v>17</v>
      </c>
      <c r="G1042" t="s">
        <v>18</v>
      </c>
      <c r="H1042" t="s">
        <v>525</v>
      </c>
      <c r="I1042" t="s">
        <v>19</v>
      </c>
      <c r="J1042" t="s">
        <v>168</v>
      </c>
      <c r="K1042">
        <v>36</v>
      </c>
      <c r="L1042">
        <v>37</v>
      </c>
      <c r="M1042">
        <f>INDEX('Express Worldwide Territory'!$C$14:$S$170,MATCH('Rate Load ExpressWW Territory'!L1042,'Express Worldwide Territory'!$B$14:$B$170,0),MATCH("Zone "&amp;'Rate Load ExpressWW Territory'!J1042,'Express Worldwide Territory'!$C$13:$S$13,0))*1</f>
        <v>40.76</v>
      </c>
      <c r="N1042" t="s">
        <v>162</v>
      </c>
      <c r="O1042" t="s">
        <v>23</v>
      </c>
      <c r="P1042" t="s">
        <v>18</v>
      </c>
      <c r="R1042" t="str">
        <f t="shared" si="16"/>
        <v>('DHL','2024-01-01','2024-01-01','12546','Territory','US',NULL,'EXPRESS WW (NON-DOC)','Non-Document','G',36,37,40.76,'Flat LB','Avnet_2024',NULL),</v>
      </c>
    </row>
    <row r="1043" spans="1:18" x14ac:dyDescent="0.3">
      <c r="A1043" t="s">
        <v>15</v>
      </c>
      <c r="B1043" t="s">
        <v>21</v>
      </c>
      <c r="C1043" t="s">
        <v>21</v>
      </c>
      <c r="D1043">
        <v>12546</v>
      </c>
      <c r="E1043" t="s">
        <v>531</v>
      </c>
      <c r="F1043" t="s">
        <v>17</v>
      </c>
      <c r="G1043" t="s">
        <v>18</v>
      </c>
      <c r="H1043" t="s">
        <v>525</v>
      </c>
      <c r="I1043" t="s">
        <v>19</v>
      </c>
      <c r="J1043" t="s">
        <v>168</v>
      </c>
      <c r="K1043">
        <v>37</v>
      </c>
      <c r="L1043">
        <v>38</v>
      </c>
      <c r="M1043">
        <f>INDEX('Express Worldwide Territory'!$C$14:$S$170,MATCH('Rate Load ExpressWW Territory'!L1043,'Express Worldwide Territory'!$B$14:$B$170,0),MATCH("Zone "&amp;'Rate Load ExpressWW Territory'!J1043,'Express Worldwide Territory'!$C$13:$S$13,0))*1</f>
        <v>41.5</v>
      </c>
      <c r="N1043" t="s">
        <v>162</v>
      </c>
      <c r="O1043" t="s">
        <v>23</v>
      </c>
      <c r="P1043" t="s">
        <v>18</v>
      </c>
      <c r="R1043" t="str">
        <f t="shared" si="16"/>
        <v>('DHL','2024-01-01','2024-01-01','12546','Territory','US',NULL,'EXPRESS WW (NON-DOC)','Non-Document','G',37,38,41.5,'Flat LB','Avnet_2024',NULL),</v>
      </c>
    </row>
    <row r="1044" spans="1:18" x14ac:dyDescent="0.3">
      <c r="A1044" t="s">
        <v>15</v>
      </c>
      <c r="B1044" t="s">
        <v>21</v>
      </c>
      <c r="C1044" t="s">
        <v>21</v>
      </c>
      <c r="D1044">
        <v>12546</v>
      </c>
      <c r="E1044" t="s">
        <v>531</v>
      </c>
      <c r="F1044" t="s">
        <v>17</v>
      </c>
      <c r="G1044" t="s">
        <v>18</v>
      </c>
      <c r="H1044" t="s">
        <v>525</v>
      </c>
      <c r="I1044" t="s">
        <v>19</v>
      </c>
      <c r="J1044" t="s">
        <v>168</v>
      </c>
      <c r="K1044">
        <v>38</v>
      </c>
      <c r="L1044">
        <v>39</v>
      </c>
      <c r="M1044">
        <f>INDEX('Express Worldwide Territory'!$C$14:$S$170,MATCH('Rate Load ExpressWW Territory'!L1044,'Express Worldwide Territory'!$B$14:$B$170,0),MATCH("Zone "&amp;'Rate Load ExpressWW Territory'!J1044,'Express Worldwide Territory'!$C$13:$S$13,0))*1</f>
        <v>42.24</v>
      </c>
      <c r="N1044" t="s">
        <v>162</v>
      </c>
      <c r="O1044" t="s">
        <v>23</v>
      </c>
      <c r="P1044" t="s">
        <v>18</v>
      </c>
      <c r="R1044" t="str">
        <f t="shared" si="16"/>
        <v>('DHL','2024-01-01','2024-01-01','12546','Territory','US',NULL,'EXPRESS WW (NON-DOC)','Non-Document','G',38,39,42.24,'Flat LB','Avnet_2024',NULL),</v>
      </c>
    </row>
    <row r="1045" spans="1:18" x14ac:dyDescent="0.3">
      <c r="A1045" t="s">
        <v>15</v>
      </c>
      <c r="B1045" t="s">
        <v>21</v>
      </c>
      <c r="C1045" t="s">
        <v>21</v>
      </c>
      <c r="D1045">
        <v>12546</v>
      </c>
      <c r="E1045" t="s">
        <v>531</v>
      </c>
      <c r="F1045" t="s">
        <v>17</v>
      </c>
      <c r="G1045" t="s">
        <v>18</v>
      </c>
      <c r="H1045" t="s">
        <v>525</v>
      </c>
      <c r="I1045" t="s">
        <v>19</v>
      </c>
      <c r="J1045" t="s">
        <v>168</v>
      </c>
      <c r="K1045">
        <v>39</v>
      </c>
      <c r="L1045">
        <v>40</v>
      </c>
      <c r="M1045">
        <f>INDEX('Express Worldwide Territory'!$C$14:$S$170,MATCH('Rate Load ExpressWW Territory'!L1045,'Express Worldwide Territory'!$B$14:$B$170,0),MATCH("Zone "&amp;'Rate Load ExpressWW Territory'!J1045,'Express Worldwide Territory'!$C$13:$S$13,0))*1</f>
        <v>42.98</v>
      </c>
      <c r="N1045" t="s">
        <v>162</v>
      </c>
      <c r="O1045" t="s">
        <v>23</v>
      </c>
      <c r="P1045" t="s">
        <v>18</v>
      </c>
      <c r="R1045" t="str">
        <f t="shared" si="16"/>
        <v>('DHL','2024-01-01','2024-01-01','12546','Territory','US',NULL,'EXPRESS WW (NON-DOC)','Non-Document','G',39,40,42.98,'Flat LB','Avnet_2024',NULL),</v>
      </c>
    </row>
    <row r="1046" spans="1:18" x14ac:dyDescent="0.3">
      <c r="A1046" t="s">
        <v>15</v>
      </c>
      <c r="B1046" t="s">
        <v>21</v>
      </c>
      <c r="C1046" t="s">
        <v>21</v>
      </c>
      <c r="D1046">
        <v>12546</v>
      </c>
      <c r="E1046" t="s">
        <v>531</v>
      </c>
      <c r="F1046" t="s">
        <v>17</v>
      </c>
      <c r="G1046" t="s">
        <v>18</v>
      </c>
      <c r="H1046" t="s">
        <v>525</v>
      </c>
      <c r="I1046" t="s">
        <v>19</v>
      </c>
      <c r="J1046" t="s">
        <v>168</v>
      </c>
      <c r="K1046">
        <v>40</v>
      </c>
      <c r="L1046">
        <v>41</v>
      </c>
      <c r="M1046">
        <f>INDEX('Express Worldwide Territory'!$C$14:$S$170,MATCH('Rate Load ExpressWW Territory'!L1046,'Express Worldwide Territory'!$B$14:$B$170,0),MATCH("Zone "&amp;'Rate Load ExpressWW Territory'!J1046,'Express Worldwide Territory'!$C$13:$S$13,0))*1</f>
        <v>43.72</v>
      </c>
      <c r="N1046" t="s">
        <v>162</v>
      </c>
      <c r="O1046" t="s">
        <v>23</v>
      </c>
      <c r="P1046" t="s">
        <v>18</v>
      </c>
      <c r="R1046" t="str">
        <f t="shared" si="16"/>
        <v>('DHL','2024-01-01','2024-01-01','12546','Territory','US',NULL,'EXPRESS WW (NON-DOC)','Non-Document','G',40,41,43.72,'Flat LB','Avnet_2024',NULL),</v>
      </c>
    </row>
    <row r="1047" spans="1:18" x14ac:dyDescent="0.3">
      <c r="A1047" t="s">
        <v>15</v>
      </c>
      <c r="B1047" t="s">
        <v>21</v>
      </c>
      <c r="C1047" t="s">
        <v>21</v>
      </c>
      <c r="D1047">
        <v>12546</v>
      </c>
      <c r="E1047" t="s">
        <v>531</v>
      </c>
      <c r="F1047" t="s">
        <v>17</v>
      </c>
      <c r="G1047" t="s">
        <v>18</v>
      </c>
      <c r="H1047" t="s">
        <v>525</v>
      </c>
      <c r="I1047" t="s">
        <v>19</v>
      </c>
      <c r="J1047" t="s">
        <v>168</v>
      </c>
      <c r="K1047">
        <v>41</v>
      </c>
      <c r="L1047">
        <v>42</v>
      </c>
      <c r="M1047">
        <f>INDEX('Express Worldwide Territory'!$C$14:$S$170,MATCH('Rate Load ExpressWW Territory'!L1047,'Express Worldwide Territory'!$B$14:$B$170,0),MATCH("Zone "&amp;'Rate Load ExpressWW Territory'!J1047,'Express Worldwide Territory'!$C$13:$S$13,0))*1</f>
        <v>44.46</v>
      </c>
      <c r="N1047" t="s">
        <v>162</v>
      </c>
      <c r="O1047" t="s">
        <v>23</v>
      </c>
      <c r="P1047" t="s">
        <v>18</v>
      </c>
      <c r="R1047" t="str">
        <f t="shared" si="16"/>
        <v>('DHL','2024-01-01','2024-01-01','12546','Territory','US',NULL,'EXPRESS WW (NON-DOC)','Non-Document','G',41,42,44.46,'Flat LB','Avnet_2024',NULL),</v>
      </c>
    </row>
    <row r="1048" spans="1:18" x14ac:dyDescent="0.3">
      <c r="A1048" t="s">
        <v>15</v>
      </c>
      <c r="B1048" t="s">
        <v>21</v>
      </c>
      <c r="C1048" t="s">
        <v>21</v>
      </c>
      <c r="D1048">
        <v>12546</v>
      </c>
      <c r="E1048" t="s">
        <v>531</v>
      </c>
      <c r="F1048" t="s">
        <v>17</v>
      </c>
      <c r="G1048" t="s">
        <v>18</v>
      </c>
      <c r="H1048" t="s">
        <v>525</v>
      </c>
      <c r="I1048" t="s">
        <v>19</v>
      </c>
      <c r="J1048" t="s">
        <v>168</v>
      </c>
      <c r="K1048">
        <v>42</v>
      </c>
      <c r="L1048">
        <v>43</v>
      </c>
      <c r="M1048">
        <f>INDEX('Express Worldwide Territory'!$C$14:$S$170,MATCH('Rate Load ExpressWW Territory'!L1048,'Express Worldwide Territory'!$B$14:$B$170,0),MATCH("Zone "&amp;'Rate Load ExpressWW Territory'!J1048,'Express Worldwide Territory'!$C$13:$S$13,0))*1</f>
        <v>45.2</v>
      </c>
      <c r="N1048" t="s">
        <v>162</v>
      </c>
      <c r="O1048" t="s">
        <v>23</v>
      </c>
      <c r="P1048" t="s">
        <v>18</v>
      </c>
      <c r="R1048" t="str">
        <f t="shared" si="16"/>
        <v>('DHL','2024-01-01','2024-01-01','12546','Territory','US',NULL,'EXPRESS WW (NON-DOC)','Non-Document','G',42,43,45.2,'Flat LB','Avnet_2024',NULL),</v>
      </c>
    </row>
    <row r="1049" spans="1:18" x14ac:dyDescent="0.3">
      <c r="A1049" t="s">
        <v>15</v>
      </c>
      <c r="B1049" t="s">
        <v>21</v>
      </c>
      <c r="C1049" t="s">
        <v>21</v>
      </c>
      <c r="D1049">
        <v>12546</v>
      </c>
      <c r="E1049" t="s">
        <v>531</v>
      </c>
      <c r="F1049" t="s">
        <v>17</v>
      </c>
      <c r="G1049" t="s">
        <v>18</v>
      </c>
      <c r="H1049" t="s">
        <v>525</v>
      </c>
      <c r="I1049" t="s">
        <v>19</v>
      </c>
      <c r="J1049" t="s">
        <v>168</v>
      </c>
      <c r="K1049">
        <v>43</v>
      </c>
      <c r="L1049">
        <v>44</v>
      </c>
      <c r="M1049">
        <f>INDEX('Express Worldwide Territory'!$C$14:$S$170,MATCH('Rate Load ExpressWW Territory'!L1049,'Express Worldwide Territory'!$B$14:$B$170,0),MATCH("Zone "&amp;'Rate Load ExpressWW Territory'!J1049,'Express Worldwide Territory'!$C$13:$S$13,0))*1</f>
        <v>45.94</v>
      </c>
      <c r="N1049" t="s">
        <v>162</v>
      </c>
      <c r="O1049" t="s">
        <v>23</v>
      </c>
      <c r="P1049" t="s">
        <v>18</v>
      </c>
      <c r="R1049" t="str">
        <f t="shared" si="16"/>
        <v>('DHL','2024-01-01','2024-01-01','12546','Territory','US',NULL,'EXPRESS WW (NON-DOC)','Non-Document','G',43,44,45.94,'Flat LB','Avnet_2024',NULL),</v>
      </c>
    </row>
    <row r="1050" spans="1:18" x14ac:dyDescent="0.3">
      <c r="A1050" t="s">
        <v>15</v>
      </c>
      <c r="B1050" t="s">
        <v>21</v>
      </c>
      <c r="C1050" t="s">
        <v>21</v>
      </c>
      <c r="D1050">
        <v>12546</v>
      </c>
      <c r="E1050" t="s">
        <v>531</v>
      </c>
      <c r="F1050" t="s">
        <v>17</v>
      </c>
      <c r="G1050" t="s">
        <v>18</v>
      </c>
      <c r="H1050" t="s">
        <v>525</v>
      </c>
      <c r="I1050" t="s">
        <v>19</v>
      </c>
      <c r="J1050" t="s">
        <v>168</v>
      </c>
      <c r="K1050">
        <v>44</v>
      </c>
      <c r="L1050">
        <v>45</v>
      </c>
      <c r="M1050">
        <f>INDEX('Express Worldwide Territory'!$C$14:$S$170,MATCH('Rate Load ExpressWW Territory'!L1050,'Express Worldwide Territory'!$B$14:$B$170,0),MATCH("Zone "&amp;'Rate Load ExpressWW Territory'!J1050,'Express Worldwide Territory'!$C$13:$S$13,0))*1</f>
        <v>46.68</v>
      </c>
      <c r="N1050" t="s">
        <v>162</v>
      </c>
      <c r="O1050" t="s">
        <v>23</v>
      </c>
      <c r="P1050" t="s">
        <v>18</v>
      </c>
      <c r="R1050" t="str">
        <f t="shared" si="16"/>
        <v>('DHL','2024-01-01','2024-01-01','12546','Territory','US',NULL,'EXPRESS WW (NON-DOC)','Non-Document','G',44,45,46.68,'Flat LB','Avnet_2024',NULL),</v>
      </c>
    </row>
    <row r="1051" spans="1:18" x14ac:dyDescent="0.3">
      <c r="A1051" t="s">
        <v>15</v>
      </c>
      <c r="B1051" t="s">
        <v>21</v>
      </c>
      <c r="C1051" t="s">
        <v>21</v>
      </c>
      <c r="D1051">
        <v>12546</v>
      </c>
      <c r="E1051" t="s">
        <v>531</v>
      </c>
      <c r="F1051" t="s">
        <v>17</v>
      </c>
      <c r="G1051" t="s">
        <v>18</v>
      </c>
      <c r="H1051" t="s">
        <v>525</v>
      </c>
      <c r="I1051" t="s">
        <v>19</v>
      </c>
      <c r="J1051" t="s">
        <v>168</v>
      </c>
      <c r="K1051">
        <v>45</v>
      </c>
      <c r="L1051">
        <v>46</v>
      </c>
      <c r="M1051">
        <f>INDEX('Express Worldwide Territory'!$C$14:$S$170,MATCH('Rate Load ExpressWW Territory'!L1051,'Express Worldwide Territory'!$B$14:$B$170,0),MATCH("Zone "&amp;'Rate Load ExpressWW Territory'!J1051,'Express Worldwide Territory'!$C$13:$S$13,0))*1</f>
        <v>47.42</v>
      </c>
      <c r="N1051" t="s">
        <v>162</v>
      </c>
      <c r="O1051" t="s">
        <v>23</v>
      </c>
      <c r="P1051" t="s">
        <v>18</v>
      </c>
      <c r="R1051" t="str">
        <f t="shared" si="16"/>
        <v>('DHL','2024-01-01','2024-01-01','12546','Territory','US',NULL,'EXPRESS WW (NON-DOC)','Non-Document','G',45,46,47.42,'Flat LB','Avnet_2024',NULL),</v>
      </c>
    </row>
    <row r="1052" spans="1:18" x14ac:dyDescent="0.3">
      <c r="A1052" t="s">
        <v>15</v>
      </c>
      <c r="B1052" t="s">
        <v>21</v>
      </c>
      <c r="C1052" t="s">
        <v>21</v>
      </c>
      <c r="D1052">
        <v>12546</v>
      </c>
      <c r="E1052" t="s">
        <v>531</v>
      </c>
      <c r="F1052" t="s">
        <v>17</v>
      </c>
      <c r="G1052" t="s">
        <v>18</v>
      </c>
      <c r="H1052" t="s">
        <v>525</v>
      </c>
      <c r="I1052" t="s">
        <v>19</v>
      </c>
      <c r="J1052" t="s">
        <v>168</v>
      </c>
      <c r="K1052">
        <v>46</v>
      </c>
      <c r="L1052">
        <v>47</v>
      </c>
      <c r="M1052">
        <f>INDEX('Express Worldwide Territory'!$C$14:$S$170,MATCH('Rate Load ExpressWW Territory'!L1052,'Express Worldwide Territory'!$B$14:$B$170,0),MATCH("Zone "&amp;'Rate Load ExpressWW Territory'!J1052,'Express Worldwide Territory'!$C$13:$S$13,0))*1</f>
        <v>48.16</v>
      </c>
      <c r="N1052" t="s">
        <v>162</v>
      </c>
      <c r="O1052" t="s">
        <v>23</v>
      </c>
      <c r="P1052" t="s">
        <v>18</v>
      </c>
      <c r="R1052" t="str">
        <f t="shared" si="16"/>
        <v>('DHL','2024-01-01','2024-01-01','12546','Territory','US',NULL,'EXPRESS WW (NON-DOC)','Non-Document','G',46,47,48.16,'Flat LB','Avnet_2024',NULL),</v>
      </c>
    </row>
    <row r="1053" spans="1:18" x14ac:dyDescent="0.3">
      <c r="A1053" t="s">
        <v>15</v>
      </c>
      <c r="B1053" t="s">
        <v>21</v>
      </c>
      <c r="C1053" t="s">
        <v>21</v>
      </c>
      <c r="D1053">
        <v>12546</v>
      </c>
      <c r="E1053" t="s">
        <v>531</v>
      </c>
      <c r="F1053" t="s">
        <v>17</v>
      </c>
      <c r="G1053" t="s">
        <v>18</v>
      </c>
      <c r="H1053" t="s">
        <v>525</v>
      </c>
      <c r="I1053" t="s">
        <v>19</v>
      </c>
      <c r="J1053" t="s">
        <v>168</v>
      </c>
      <c r="K1053">
        <v>47</v>
      </c>
      <c r="L1053">
        <v>48</v>
      </c>
      <c r="M1053">
        <f>INDEX('Express Worldwide Territory'!$C$14:$S$170,MATCH('Rate Load ExpressWW Territory'!L1053,'Express Worldwide Territory'!$B$14:$B$170,0),MATCH("Zone "&amp;'Rate Load ExpressWW Territory'!J1053,'Express Worldwide Territory'!$C$13:$S$13,0))*1</f>
        <v>48.9</v>
      </c>
      <c r="N1053" t="s">
        <v>162</v>
      </c>
      <c r="O1053" t="s">
        <v>23</v>
      </c>
      <c r="P1053" t="s">
        <v>18</v>
      </c>
      <c r="R1053" t="str">
        <f t="shared" si="16"/>
        <v>('DHL','2024-01-01','2024-01-01','12546','Territory','US',NULL,'EXPRESS WW (NON-DOC)','Non-Document','G',47,48,48.9,'Flat LB','Avnet_2024',NULL),</v>
      </c>
    </row>
    <row r="1054" spans="1:18" x14ac:dyDescent="0.3">
      <c r="A1054" t="s">
        <v>15</v>
      </c>
      <c r="B1054" t="s">
        <v>21</v>
      </c>
      <c r="C1054" t="s">
        <v>21</v>
      </c>
      <c r="D1054">
        <v>12546</v>
      </c>
      <c r="E1054" t="s">
        <v>531</v>
      </c>
      <c r="F1054" t="s">
        <v>17</v>
      </c>
      <c r="G1054" t="s">
        <v>18</v>
      </c>
      <c r="H1054" t="s">
        <v>525</v>
      </c>
      <c r="I1054" t="s">
        <v>19</v>
      </c>
      <c r="J1054" t="s">
        <v>168</v>
      </c>
      <c r="K1054">
        <v>48</v>
      </c>
      <c r="L1054">
        <v>49</v>
      </c>
      <c r="M1054">
        <f>INDEX('Express Worldwide Territory'!$C$14:$S$170,MATCH('Rate Load ExpressWW Territory'!L1054,'Express Worldwide Territory'!$B$14:$B$170,0),MATCH("Zone "&amp;'Rate Load ExpressWW Territory'!J1054,'Express Worldwide Territory'!$C$13:$S$13,0))*1</f>
        <v>49.64</v>
      </c>
      <c r="N1054" t="s">
        <v>162</v>
      </c>
      <c r="O1054" t="s">
        <v>23</v>
      </c>
      <c r="P1054" t="s">
        <v>18</v>
      </c>
      <c r="R1054" t="str">
        <f t="shared" si="16"/>
        <v>('DHL','2024-01-01','2024-01-01','12546','Territory','US',NULL,'EXPRESS WW (NON-DOC)','Non-Document','G',48,49,49.64,'Flat LB','Avnet_2024',NULL),</v>
      </c>
    </row>
    <row r="1055" spans="1:18" x14ac:dyDescent="0.3">
      <c r="A1055" t="s">
        <v>15</v>
      </c>
      <c r="B1055" t="s">
        <v>21</v>
      </c>
      <c r="C1055" t="s">
        <v>21</v>
      </c>
      <c r="D1055">
        <v>12546</v>
      </c>
      <c r="E1055" t="s">
        <v>531</v>
      </c>
      <c r="F1055" t="s">
        <v>17</v>
      </c>
      <c r="G1055" t="s">
        <v>18</v>
      </c>
      <c r="H1055" t="s">
        <v>525</v>
      </c>
      <c r="I1055" t="s">
        <v>19</v>
      </c>
      <c r="J1055" t="s">
        <v>168</v>
      </c>
      <c r="K1055">
        <v>49</v>
      </c>
      <c r="L1055">
        <v>50</v>
      </c>
      <c r="M1055">
        <f>INDEX('Express Worldwide Territory'!$C$14:$S$170,MATCH('Rate Load ExpressWW Territory'!L1055,'Express Worldwide Territory'!$B$14:$B$170,0),MATCH("Zone "&amp;'Rate Load ExpressWW Territory'!J1055,'Express Worldwide Territory'!$C$13:$S$13,0))*1</f>
        <v>50.38</v>
      </c>
      <c r="N1055" t="s">
        <v>162</v>
      </c>
      <c r="O1055" t="s">
        <v>23</v>
      </c>
      <c r="P1055" t="s">
        <v>18</v>
      </c>
      <c r="R1055" t="str">
        <f t="shared" si="16"/>
        <v>('DHL','2024-01-01','2024-01-01','12546','Territory','US',NULL,'EXPRESS WW (NON-DOC)','Non-Document','G',49,50,50.38,'Flat LB','Avnet_2024',NULL),</v>
      </c>
    </row>
    <row r="1056" spans="1:18" x14ac:dyDescent="0.3">
      <c r="A1056" t="s">
        <v>15</v>
      </c>
      <c r="B1056" t="s">
        <v>21</v>
      </c>
      <c r="C1056" t="s">
        <v>21</v>
      </c>
      <c r="D1056">
        <v>12546</v>
      </c>
      <c r="E1056" t="s">
        <v>531</v>
      </c>
      <c r="F1056" t="s">
        <v>17</v>
      </c>
      <c r="G1056" t="s">
        <v>18</v>
      </c>
      <c r="H1056" t="s">
        <v>525</v>
      </c>
      <c r="I1056" t="s">
        <v>19</v>
      </c>
      <c r="J1056" t="s">
        <v>168</v>
      </c>
      <c r="K1056">
        <v>50</v>
      </c>
      <c r="L1056">
        <v>51</v>
      </c>
      <c r="M1056">
        <f>INDEX('Express Worldwide Territory'!$C$14:$S$170,MATCH('Rate Load ExpressWW Territory'!L1056,'Express Worldwide Territory'!$B$14:$B$170,0),MATCH("Zone "&amp;'Rate Load ExpressWW Territory'!J1056,'Express Worldwide Territory'!$C$13:$S$13,0))*1</f>
        <v>51.41</v>
      </c>
      <c r="N1056" t="s">
        <v>162</v>
      </c>
      <c r="O1056" t="s">
        <v>23</v>
      </c>
      <c r="P1056" t="s">
        <v>18</v>
      </c>
      <c r="R1056" t="str">
        <f t="shared" si="16"/>
        <v>('DHL','2024-01-01','2024-01-01','12546','Territory','US',NULL,'EXPRESS WW (NON-DOC)','Non-Document','G',50,51,51.41,'Flat LB','Avnet_2024',NULL),</v>
      </c>
    </row>
    <row r="1057" spans="1:18" x14ac:dyDescent="0.3">
      <c r="A1057" t="s">
        <v>15</v>
      </c>
      <c r="B1057" t="s">
        <v>21</v>
      </c>
      <c r="C1057" t="s">
        <v>21</v>
      </c>
      <c r="D1057">
        <v>12546</v>
      </c>
      <c r="E1057" t="s">
        <v>531</v>
      </c>
      <c r="F1057" t="s">
        <v>17</v>
      </c>
      <c r="G1057" t="s">
        <v>18</v>
      </c>
      <c r="H1057" t="s">
        <v>525</v>
      </c>
      <c r="I1057" t="s">
        <v>19</v>
      </c>
      <c r="J1057" t="s">
        <v>168</v>
      </c>
      <c r="K1057">
        <v>51</v>
      </c>
      <c r="L1057">
        <v>52</v>
      </c>
      <c r="M1057">
        <f>INDEX('Express Worldwide Territory'!$C$14:$S$170,MATCH('Rate Load ExpressWW Territory'!L1057,'Express Worldwide Territory'!$B$14:$B$170,0),MATCH("Zone "&amp;'Rate Load ExpressWW Territory'!J1057,'Express Worldwide Territory'!$C$13:$S$13,0))*1</f>
        <v>52.44</v>
      </c>
      <c r="N1057" t="s">
        <v>162</v>
      </c>
      <c r="O1057" t="s">
        <v>23</v>
      </c>
      <c r="P1057" t="s">
        <v>18</v>
      </c>
      <c r="R1057" t="str">
        <f t="shared" si="16"/>
        <v>('DHL','2024-01-01','2024-01-01','12546','Territory','US',NULL,'EXPRESS WW (NON-DOC)','Non-Document','G',51,52,52.44,'Flat LB','Avnet_2024',NULL),</v>
      </c>
    </row>
    <row r="1058" spans="1:18" x14ac:dyDescent="0.3">
      <c r="A1058" t="s">
        <v>15</v>
      </c>
      <c r="B1058" t="s">
        <v>21</v>
      </c>
      <c r="C1058" t="s">
        <v>21</v>
      </c>
      <c r="D1058">
        <v>12546</v>
      </c>
      <c r="E1058" t="s">
        <v>531</v>
      </c>
      <c r="F1058" t="s">
        <v>17</v>
      </c>
      <c r="G1058" t="s">
        <v>18</v>
      </c>
      <c r="H1058" t="s">
        <v>525</v>
      </c>
      <c r="I1058" t="s">
        <v>19</v>
      </c>
      <c r="J1058" t="s">
        <v>168</v>
      </c>
      <c r="K1058">
        <v>52</v>
      </c>
      <c r="L1058">
        <v>53</v>
      </c>
      <c r="M1058">
        <f>INDEX('Express Worldwide Territory'!$C$14:$S$170,MATCH('Rate Load ExpressWW Territory'!L1058,'Express Worldwide Territory'!$B$14:$B$170,0),MATCH("Zone "&amp;'Rate Load ExpressWW Territory'!J1058,'Express Worldwide Territory'!$C$13:$S$13,0))*1</f>
        <v>53.47</v>
      </c>
      <c r="N1058" t="s">
        <v>162</v>
      </c>
      <c r="O1058" t="s">
        <v>23</v>
      </c>
      <c r="P1058" t="s">
        <v>18</v>
      </c>
      <c r="R1058" t="str">
        <f t="shared" si="16"/>
        <v>('DHL','2024-01-01','2024-01-01','12546','Territory','US',NULL,'EXPRESS WW (NON-DOC)','Non-Document','G',52,53,53.47,'Flat LB','Avnet_2024',NULL),</v>
      </c>
    </row>
    <row r="1059" spans="1:18" x14ac:dyDescent="0.3">
      <c r="A1059" t="s">
        <v>15</v>
      </c>
      <c r="B1059" t="s">
        <v>21</v>
      </c>
      <c r="C1059" t="s">
        <v>21</v>
      </c>
      <c r="D1059">
        <v>12546</v>
      </c>
      <c r="E1059" t="s">
        <v>531</v>
      </c>
      <c r="F1059" t="s">
        <v>17</v>
      </c>
      <c r="G1059" t="s">
        <v>18</v>
      </c>
      <c r="H1059" t="s">
        <v>525</v>
      </c>
      <c r="I1059" t="s">
        <v>19</v>
      </c>
      <c r="J1059" t="s">
        <v>168</v>
      </c>
      <c r="K1059">
        <v>53</v>
      </c>
      <c r="L1059">
        <v>54</v>
      </c>
      <c r="M1059">
        <f>INDEX('Express Worldwide Territory'!$C$14:$S$170,MATCH('Rate Load ExpressWW Territory'!L1059,'Express Worldwide Territory'!$B$14:$B$170,0),MATCH("Zone "&amp;'Rate Load ExpressWW Territory'!J1059,'Express Worldwide Territory'!$C$13:$S$13,0))*1</f>
        <v>54.5</v>
      </c>
      <c r="N1059" t="s">
        <v>162</v>
      </c>
      <c r="O1059" t="s">
        <v>23</v>
      </c>
      <c r="P1059" t="s">
        <v>18</v>
      </c>
      <c r="R1059" t="str">
        <f t="shared" si="16"/>
        <v>('DHL','2024-01-01','2024-01-01','12546','Territory','US',NULL,'EXPRESS WW (NON-DOC)','Non-Document','G',53,54,54.5,'Flat LB','Avnet_2024',NULL),</v>
      </c>
    </row>
    <row r="1060" spans="1:18" x14ac:dyDescent="0.3">
      <c r="A1060" t="s">
        <v>15</v>
      </c>
      <c r="B1060" t="s">
        <v>21</v>
      </c>
      <c r="C1060" t="s">
        <v>21</v>
      </c>
      <c r="D1060">
        <v>12546</v>
      </c>
      <c r="E1060" t="s">
        <v>531</v>
      </c>
      <c r="F1060" t="s">
        <v>17</v>
      </c>
      <c r="G1060" t="s">
        <v>18</v>
      </c>
      <c r="H1060" t="s">
        <v>525</v>
      </c>
      <c r="I1060" t="s">
        <v>19</v>
      </c>
      <c r="J1060" t="s">
        <v>168</v>
      </c>
      <c r="K1060">
        <v>54</v>
      </c>
      <c r="L1060">
        <v>55</v>
      </c>
      <c r="M1060">
        <f>INDEX('Express Worldwide Territory'!$C$14:$S$170,MATCH('Rate Load ExpressWW Territory'!L1060,'Express Worldwide Territory'!$B$14:$B$170,0),MATCH("Zone "&amp;'Rate Load ExpressWW Territory'!J1060,'Express Worldwide Territory'!$C$13:$S$13,0))*1</f>
        <v>55.53</v>
      </c>
      <c r="N1060" t="s">
        <v>162</v>
      </c>
      <c r="O1060" t="s">
        <v>23</v>
      </c>
      <c r="P1060" t="s">
        <v>18</v>
      </c>
      <c r="R1060" t="str">
        <f t="shared" si="16"/>
        <v>('DHL','2024-01-01','2024-01-01','12546','Territory','US',NULL,'EXPRESS WW (NON-DOC)','Non-Document','G',54,55,55.53,'Flat LB','Avnet_2024',NULL),</v>
      </c>
    </row>
    <row r="1061" spans="1:18" x14ac:dyDescent="0.3">
      <c r="A1061" t="s">
        <v>15</v>
      </c>
      <c r="B1061" t="s">
        <v>21</v>
      </c>
      <c r="C1061" t="s">
        <v>21</v>
      </c>
      <c r="D1061">
        <v>12546</v>
      </c>
      <c r="E1061" t="s">
        <v>531</v>
      </c>
      <c r="F1061" t="s">
        <v>17</v>
      </c>
      <c r="G1061" t="s">
        <v>18</v>
      </c>
      <c r="H1061" t="s">
        <v>525</v>
      </c>
      <c r="I1061" t="s">
        <v>19</v>
      </c>
      <c r="J1061" t="s">
        <v>168</v>
      </c>
      <c r="K1061">
        <v>55</v>
      </c>
      <c r="L1061">
        <v>56</v>
      </c>
      <c r="M1061">
        <f>INDEX('Express Worldwide Territory'!$C$14:$S$170,MATCH('Rate Load ExpressWW Territory'!L1061,'Express Worldwide Territory'!$B$14:$B$170,0),MATCH("Zone "&amp;'Rate Load ExpressWW Territory'!J1061,'Express Worldwide Territory'!$C$13:$S$13,0))*1</f>
        <v>56.56</v>
      </c>
      <c r="N1061" t="s">
        <v>162</v>
      </c>
      <c r="O1061" t="s">
        <v>23</v>
      </c>
      <c r="P1061" t="s">
        <v>18</v>
      </c>
      <c r="R1061" t="str">
        <f t="shared" si="16"/>
        <v>('DHL','2024-01-01','2024-01-01','12546','Territory','US',NULL,'EXPRESS WW (NON-DOC)','Non-Document','G',55,56,56.56,'Flat LB','Avnet_2024',NULL),</v>
      </c>
    </row>
    <row r="1062" spans="1:18" x14ac:dyDescent="0.3">
      <c r="A1062" t="s">
        <v>15</v>
      </c>
      <c r="B1062" t="s">
        <v>21</v>
      </c>
      <c r="C1062" t="s">
        <v>21</v>
      </c>
      <c r="D1062">
        <v>12546</v>
      </c>
      <c r="E1062" t="s">
        <v>531</v>
      </c>
      <c r="F1062" t="s">
        <v>17</v>
      </c>
      <c r="G1062" t="s">
        <v>18</v>
      </c>
      <c r="H1062" t="s">
        <v>525</v>
      </c>
      <c r="I1062" t="s">
        <v>19</v>
      </c>
      <c r="J1062" t="s">
        <v>168</v>
      </c>
      <c r="K1062">
        <v>56</v>
      </c>
      <c r="L1062">
        <v>57</v>
      </c>
      <c r="M1062">
        <f>INDEX('Express Worldwide Territory'!$C$14:$S$170,MATCH('Rate Load ExpressWW Territory'!L1062,'Express Worldwide Territory'!$B$14:$B$170,0),MATCH("Zone "&amp;'Rate Load ExpressWW Territory'!J1062,'Express Worldwide Territory'!$C$13:$S$13,0))*1</f>
        <v>57.59</v>
      </c>
      <c r="N1062" t="s">
        <v>162</v>
      </c>
      <c r="O1062" t="s">
        <v>23</v>
      </c>
      <c r="P1062" t="s">
        <v>18</v>
      </c>
      <c r="R1062" t="str">
        <f t="shared" si="16"/>
        <v>('DHL','2024-01-01','2024-01-01','12546','Territory','US',NULL,'EXPRESS WW (NON-DOC)','Non-Document','G',56,57,57.59,'Flat LB','Avnet_2024',NULL),</v>
      </c>
    </row>
    <row r="1063" spans="1:18" x14ac:dyDescent="0.3">
      <c r="A1063" t="s">
        <v>15</v>
      </c>
      <c r="B1063" t="s">
        <v>21</v>
      </c>
      <c r="C1063" t="s">
        <v>21</v>
      </c>
      <c r="D1063">
        <v>12546</v>
      </c>
      <c r="E1063" t="s">
        <v>531</v>
      </c>
      <c r="F1063" t="s">
        <v>17</v>
      </c>
      <c r="G1063" t="s">
        <v>18</v>
      </c>
      <c r="H1063" t="s">
        <v>525</v>
      </c>
      <c r="I1063" t="s">
        <v>19</v>
      </c>
      <c r="J1063" t="s">
        <v>168</v>
      </c>
      <c r="K1063">
        <v>57</v>
      </c>
      <c r="L1063">
        <v>58</v>
      </c>
      <c r="M1063">
        <f>INDEX('Express Worldwide Territory'!$C$14:$S$170,MATCH('Rate Load ExpressWW Territory'!L1063,'Express Worldwide Territory'!$B$14:$B$170,0),MATCH("Zone "&amp;'Rate Load ExpressWW Territory'!J1063,'Express Worldwide Territory'!$C$13:$S$13,0))*1</f>
        <v>58.62</v>
      </c>
      <c r="N1063" t="s">
        <v>162</v>
      </c>
      <c r="O1063" t="s">
        <v>23</v>
      </c>
      <c r="P1063" t="s">
        <v>18</v>
      </c>
      <c r="R1063" t="str">
        <f t="shared" si="16"/>
        <v>('DHL','2024-01-01','2024-01-01','12546','Territory','US',NULL,'EXPRESS WW (NON-DOC)','Non-Document','G',57,58,58.62,'Flat LB','Avnet_2024',NULL),</v>
      </c>
    </row>
    <row r="1064" spans="1:18" x14ac:dyDescent="0.3">
      <c r="A1064" t="s">
        <v>15</v>
      </c>
      <c r="B1064" t="s">
        <v>21</v>
      </c>
      <c r="C1064" t="s">
        <v>21</v>
      </c>
      <c r="D1064">
        <v>12546</v>
      </c>
      <c r="E1064" t="s">
        <v>531</v>
      </c>
      <c r="F1064" t="s">
        <v>17</v>
      </c>
      <c r="G1064" t="s">
        <v>18</v>
      </c>
      <c r="H1064" t="s">
        <v>525</v>
      </c>
      <c r="I1064" t="s">
        <v>19</v>
      </c>
      <c r="J1064" t="s">
        <v>168</v>
      </c>
      <c r="K1064">
        <v>58</v>
      </c>
      <c r="L1064">
        <v>59</v>
      </c>
      <c r="M1064">
        <f>INDEX('Express Worldwide Territory'!$C$14:$S$170,MATCH('Rate Load ExpressWW Territory'!L1064,'Express Worldwide Territory'!$B$14:$B$170,0),MATCH("Zone "&amp;'Rate Load ExpressWW Territory'!J1064,'Express Worldwide Territory'!$C$13:$S$13,0))*1</f>
        <v>59.65</v>
      </c>
      <c r="N1064" t="s">
        <v>162</v>
      </c>
      <c r="O1064" t="s">
        <v>23</v>
      </c>
      <c r="P1064" t="s">
        <v>18</v>
      </c>
      <c r="R1064" t="str">
        <f t="shared" si="16"/>
        <v>('DHL','2024-01-01','2024-01-01','12546','Territory','US',NULL,'EXPRESS WW (NON-DOC)','Non-Document','G',58,59,59.65,'Flat LB','Avnet_2024',NULL),</v>
      </c>
    </row>
    <row r="1065" spans="1:18" x14ac:dyDescent="0.3">
      <c r="A1065" t="s">
        <v>15</v>
      </c>
      <c r="B1065" t="s">
        <v>21</v>
      </c>
      <c r="C1065" t="s">
        <v>21</v>
      </c>
      <c r="D1065">
        <v>12546</v>
      </c>
      <c r="E1065" t="s">
        <v>531</v>
      </c>
      <c r="F1065" t="s">
        <v>17</v>
      </c>
      <c r="G1065" t="s">
        <v>18</v>
      </c>
      <c r="H1065" t="s">
        <v>525</v>
      </c>
      <c r="I1065" t="s">
        <v>19</v>
      </c>
      <c r="J1065" t="s">
        <v>168</v>
      </c>
      <c r="K1065">
        <v>59</v>
      </c>
      <c r="L1065">
        <v>60</v>
      </c>
      <c r="M1065">
        <f>INDEX('Express Worldwide Territory'!$C$14:$S$170,MATCH('Rate Load ExpressWW Territory'!L1065,'Express Worldwide Territory'!$B$14:$B$170,0),MATCH("Zone "&amp;'Rate Load ExpressWW Territory'!J1065,'Express Worldwide Territory'!$C$13:$S$13,0))*1</f>
        <v>60.68</v>
      </c>
      <c r="N1065" t="s">
        <v>162</v>
      </c>
      <c r="O1065" t="s">
        <v>23</v>
      </c>
      <c r="P1065" t="s">
        <v>18</v>
      </c>
      <c r="R1065" t="str">
        <f t="shared" si="16"/>
        <v>('DHL','2024-01-01','2024-01-01','12546','Territory','US',NULL,'EXPRESS WW (NON-DOC)','Non-Document','G',59,60,60.68,'Flat LB','Avnet_2024',NULL),</v>
      </c>
    </row>
    <row r="1066" spans="1:18" x14ac:dyDescent="0.3">
      <c r="A1066" t="s">
        <v>15</v>
      </c>
      <c r="B1066" t="s">
        <v>21</v>
      </c>
      <c r="C1066" t="s">
        <v>21</v>
      </c>
      <c r="D1066">
        <v>12546</v>
      </c>
      <c r="E1066" t="s">
        <v>531</v>
      </c>
      <c r="F1066" t="s">
        <v>17</v>
      </c>
      <c r="G1066" t="s">
        <v>18</v>
      </c>
      <c r="H1066" t="s">
        <v>525</v>
      </c>
      <c r="I1066" t="s">
        <v>19</v>
      </c>
      <c r="J1066" t="s">
        <v>168</v>
      </c>
      <c r="K1066">
        <v>60</v>
      </c>
      <c r="L1066">
        <v>61</v>
      </c>
      <c r="M1066">
        <f>INDEX('Express Worldwide Territory'!$C$14:$S$170,MATCH('Rate Load ExpressWW Territory'!L1066,'Express Worldwide Territory'!$B$14:$B$170,0),MATCH("Zone "&amp;'Rate Load ExpressWW Territory'!J1066,'Express Worldwide Territory'!$C$13:$S$13,0))*1</f>
        <v>61.71</v>
      </c>
      <c r="N1066" t="s">
        <v>162</v>
      </c>
      <c r="O1066" t="s">
        <v>23</v>
      </c>
      <c r="P1066" t="s">
        <v>18</v>
      </c>
      <c r="R1066" t="str">
        <f t="shared" si="16"/>
        <v>('DHL','2024-01-01','2024-01-01','12546','Territory','US',NULL,'EXPRESS WW (NON-DOC)','Non-Document','G',60,61,61.71,'Flat LB','Avnet_2024',NULL),</v>
      </c>
    </row>
    <row r="1067" spans="1:18" x14ac:dyDescent="0.3">
      <c r="A1067" t="s">
        <v>15</v>
      </c>
      <c r="B1067" t="s">
        <v>21</v>
      </c>
      <c r="C1067" t="s">
        <v>21</v>
      </c>
      <c r="D1067">
        <v>12546</v>
      </c>
      <c r="E1067" t="s">
        <v>531</v>
      </c>
      <c r="F1067" t="s">
        <v>17</v>
      </c>
      <c r="G1067" t="s">
        <v>18</v>
      </c>
      <c r="H1067" t="s">
        <v>525</v>
      </c>
      <c r="I1067" t="s">
        <v>19</v>
      </c>
      <c r="J1067" t="s">
        <v>168</v>
      </c>
      <c r="K1067">
        <v>61</v>
      </c>
      <c r="L1067">
        <v>62</v>
      </c>
      <c r="M1067">
        <f>INDEX('Express Worldwide Territory'!$C$14:$S$170,MATCH('Rate Load ExpressWW Territory'!L1067,'Express Worldwide Territory'!$B$14:$B$170,0),MATCH("Zone "&amp;'Rate Load ExpressWW Territory'!J1067,'Express Worldwide Territory'!$C$13:$S$13,0))*1</f>
        <v>62.74</v>
      </c>
      <c r="N1067" t="s">
        <v>162</v>
      </c>
      <c r="O1067" t="s">
        <v>23</v>
      </c>
      <c r="P1067" t="s">
        <v>18</v>
      </c>
      <c r="R1067" t="str">
        <f t="shared" si="16"/>
        <v>('DHL','2024-01-01','2024-01-01','12546','Territory','US',NULL,'EXPRESS WW (NON-DOC)','Non-Document','G',61,62,62.74,'Flat LB','Avnet_2024',NULL),</v>
      </c>
    </row>
    <row r="1068" spans="1:18" x14ac:dyDescent="0.3">
      <c r="A1068" t="s">
        <v>15</v>
      </c>
      <c r="B1068" t="s">
        <v>21</v>
      </c>
      <c r="C1068" t="s">
        <v>21</v>
      </c>
      <c r="D1068">
        <v>12546</v>
      </c>
      <c r="E1068" t="s">
        <v>531</v>
      </c>
      <c r="F1068" t="s">
        <v>17</v>
      </c>
      <c r="G1068" t="s">
        <v>18</v>
      </c>
      <c r="H1068" t="s">
        <v>525</v>
      </c>
      <c r="I1068" t="s">
        <v>19</v>
      </c>
      <c r="J1068" t="s">
        <v>168</v>
      </c>
      <c r="K1068">
        <v>62</v>
      </c>
      <c r="L1068">
        <v>63</v>
      </c>
      <c r="M1068">
        <f>INDEX('Express Worldwide Territory'!$C$14:$S$170,MATCH('Rate Load ExpressWW Territory'!L1068,'Express Worldwide Territory'!$B$14:$B$170,0),MATCH("Zone "&amp;'Rate Load ExpressWW Territory'!J1068,'Express Worldwide Territory'!$C$13:$S$13,0))*1</f>
        <v>63.77</v>
      </c>
      <c r="N1068" t="s">
        <v>162</v>
      </c>
      <c r="O1068" t="s">
        <v>23</v>
      </c>
      <c r="P1068" t="s">
        <v>18</v>
      </c>
      <c r="R1068" t="str">
        <f t="shared" si="16"/>
        <v>('DHL','2024-01-01','2024-01-01','12546','Territory','US',NULL,'EXPRESS WW (NON-DOC)','Non-Document','G',62,63,63.77,'Flat LB','Avnet_2024',NULL),</v>
      </c>
    </row>
    <row r="1069" spans="1:18" x14ac:dyDescent="0.3">
      <c r="A1069" t="s">
        <v>15</v>
      </c>
      <c r="B1069" t="s">
        <v>21</v>
      </c>
      <c r="C1069" t="s">
        <v>21</v>
      </c>
      <c r="D1069">
        <v>12546</v>
      </c>
      <c r="E1069" t="s">
        <v>531</v>
      </c>
      <c r="F1069" t="s">
        <v>17</v>
      </c>
      <c r="G1069" t="s">
        <v>18</v>
      </c>
      <c r="H1069" t="s">
        <v>525</v>
      </c>
      <c r="I1069" t="s">
        <v>19</v>
      </c>
      <c r="J1069" t="s">
        <v>168</v>
      </c>
      <c r="K1069">
        <v>63</v>
      </c>
      <c r="L1069">
        <v>64</v>
      </c>
      <c r="M1069">
        <f>INDEX('Express Worldwide Territory'!$C$14:$S$170,MATCH('Rate Load ExpressWW Territory'!L1069,'Express Worldwide Territory'!$B$14:$B$170,0),MATCH("Zone "&amp;'Rate Load ExpressWW Territory'!J1069,'Express Worldwide Territory'!$C$13:$S$13,0))*1</f>
        <v>64.8</v>
      </c>
      <c r="N1069" t="s">
        <v>162</v>
      </c>
      <c r="O1069" t="s">
        <v>23</v>
      </c>
      <c r="P1069" t="s">
        <v>18</v>
      </c>
      <c r="R1069" t="str">
        <f t="shared" si="16"/>
        <v>('DHL','2024-01-01','2024-01-01','12546','Territory','US',NULL,'EXPRESS WW (NON-DOC)','Non-Document','G',63,64,64.8,'Flat LB','Avnet_2024',NULL),</v>
      </c>
    </row>
    <row r="1070" spans="1:18" x14ac:dyDescent="0.3">
      <c r="A1070" t="s">
        <v>15</v>
      </c>
      <c r="B1070" t="s">
        <v>21</v>
      </c>
      <c r="C1070" t="s">
        <v>21</v>
      </c>
      <c r="D1070">
        <v>12546</v>
      </c>
      <c r="E1070" t="s">
        <v>531</v>
      </c>
      <c r="F1070" t="s">
        <v>17</v>
      </c>
      <c r="G1070" t="s">
        <v>18</v>
      </c>
      <c r="H1070" t="s">
        <v>525</v>
      </c>
      <c r="I1070" t="s">
        <v>19</v>
      </c>
      <c r="J1070" t="s">
        <v>168</v>
      </c>
      <c r="K1070">
        <v>64</v>
      </c>
      <c r="L1070">
        <v>65</v>
      </c>
      <c r="M1070">
        <f>INDEX('Express Worldwide Territory'!$C$14:$S$170,MATCH('Rate Load ExpressWW Territory'!L1070,'Express Worldwide Territory'!$B$14:$B$170,0),MATCH("Zone "&amp;'Rate Load ExpressWW Territory'!J1070,'Express Worldwide Territory'!$C$13:$S$13,0))*1</f>
        <v>65.83</v>
      </c>
      <c r="N1070" t="s">
        <v>162</v>
      </c>
      <c r="O1070" t="s">
        <v>23</v>
      </c>
      <c r="P1070" t="s">
        <v>18</v>
      </c>
      <c r="R1070" t="str">
        <f t="shared" si="16"/>
        <v>('DHL','2024-01-01','2024-01-01','12546','Territory','US',NULL,'EXPRESS WW (NON-DOC)','Non-Document','G',64,65,65.83,'Flat LB','Avnet_2024',NULL),</v>
      </c>
    </row>
    <row r="1071" spans="1:18" x14ac:dyDescent="0.3">
      <c r="A1071" t="s">
        <v>15</v>
      </c>
      <c r="B1071" t="s">
        <v>21</v>
      </c>
      <c r="C1071" t="s">
        <v>21</v>
      </c>
      <c r="D1071">
        <v>12546</v>
      </c>
      <c r="E1071" t="s">
        <v>531</v>
      </c>
      <c r="F1071" t="s">
        <v>17</v>
      </c>
      <c r="G1071" t="s">
        <v>18</v>
      </c>
      <c r="H1071" t="s">
        <v>525</v>
      </c>
      <c r="I1071" t="s">
        <v>19</v>
      </c>
      <c r="J1071" t="s">
        <v>168</v>
      </c>
      <c r="K1071">
        <v>65</v>
      </c>
      <c r="L1071">
        <v>66</v>
      </c>
      <c r="M1071">
        <f>INDEX('Express Worldwide Territory'!$C$14:$S$170,MATCH('Rate Load ExpressWW Territory'!L1071,'Express Worldwide Territory'!$B$14:$B$170,0),MATCH("Zone "&amp;'Rate Load ExpressWW Territory'!J1071,'Express Worldwide Territory'!$C$13:$S$13,0))*1</f>
        <v>66.86</v>
      </c>
      <c r="N1071" t="s">
        <v>162</v>
      </c>
      <c r="O1071" t="s">
        <v>23</v>
      </c>
      <c r="P1071" t="s">
        <v>18</v>
      </c>
      <c r="R1071" t="str">
        <f t="shared" si="16"/>
        <v>('DHL','2024-01-01','2024-01-01','12546','Territory','US',NULL,'EXPRESS WW (NON-DOC)','Non-Document','G',65,66,66.86,'Flat LB','Avnet_2024',NULL),</v>
      </c>
    </row>
    <row r="1072" spans="1:18" x14ac:dyDescent="0.3">
      <c r="A1072" t="s">
        <v>15</v>
      </c>
      <c r="B1072" t="s">
        <v>21</v>
      </c>
      <c r="C1072" t="s">
        <v>21</v>
      </c>
      <c r="D1072">
        <v>12546</v>
      </c>
      <c r="E1072" t="s">
        <v>531</v>
      </c>
      <c r="F1072" t="s">
        <v>17</v>
      </c>
      <c r="G1072" t="s">
        <v>18</v>
      </c>
      <c r="H1072" t="s">
        <v>525</v>
      </c>
      <c r="I1072" t="s">
        <v>19</v>
      </c>
      <c r="J1072" t="s">
        <v>168</v>
      </c>
      <c r="K1072">
        <v>66</v>
      </c>
      <c r="L1072">
        <v>67</v>
      </c>
      <c r="M1072">
        <f>INDEX('Express Worldwide Territory'!$C$14:$S$170,MATCH('Rate Load ExpressWW Territory'!L1072,'Express Worldwide Territory'!$B$14:$B$170,0),MATCH("Zone "&amp;'Rate Load ExpressWW Territory'!J1072,'Express Worldwide Territory'!$C$13:$S$13,0))*1</f>
        <v>67.89</v>
      </c>
      <c r="N1072" t="s">
        <v>162</v>
      </c>
      <c r="O1072" t="s">
        <v>23</v>
      </c>
      <c r="P1072" t="s">
        <v>18</v>
      </c>
      <c r="R1072" t="str">
        <f t="shared" si="16"/>
        <v>('DHL','2024-01-01','2024-01-01','12546','Territory','US',NULL,'EXPRESS WW (NON-DOC)','Non-Document','G',66,67,67.89,'Flat LB','Avnet_2024',NULL),</v>
      </c>
    </row>
    <row r="1073" spans="1:18" x14ac:dyDescent="0.3">
      <c r="A1073" t="s">
        <v>15</v>
      </c>
      <c r="B1073" t="s">
        <v>21</v>
      </c>
      <c r="C1073" t="s">
        <v>21</v>
      </c>
      <c r="D1073">
        <v>12546</v>
      </c>
      <c r="E1073" t="s">
        <v>531</v>
      </c>
      <c r="F1073" t="s">
        <v>17</v>
      </c>
      <c r="G1073" t="s">
        <v>18</v>
      </c>
      <c r="H1073" t="s">
        <v>525</v>
      </c>
      <c r="I1073" t="s">
        <v>19</v>
      </c>
      <c r="J1073" t="s">
        <v>168</v>
      </c>
      <c r="K1073">
        <v>67</v>
      </c>
      <c r="L1073">
        <v>68</v>
      </c>
      <c r="M1073">
        <f>INDEX('Express Worldwide Territory'!$C$14:$S$170,MATCH('Rate Load ExpressWW Territory'!L1073,'Express Worldwide Territory'!$B$14:$B$170,0),MATCH("Zone "&amp;'Rate Load ExpressWW Territory'!J1073,'Express Worldwide Territory'!$C$13:$S$13,0))*1</f>
        <v>68.92</v>
      </c>
      <c r="N1073" t="s">
        <v>162</v>
      </c>
      <c r="O1073" t="s">
        <v>23</v>
      </c>
      <c r="P1073" t="s">
        <v>18</v>
      </c>
      <c r="R1073" t="str">
        <f t="shared" si="16"/>
        <v>('DHL','2024-01-01','2024-01-01','12546','Territory','US',NULL,'EXPRESS WW (NON-DOC)','Non-Document','G',67,68,68.92,'Flat LB','Avnet_2024',NULL),</v>
      </c>
    </row>
    <row r="1074" spans="1:18" x14ac:dyDescent="0.3">
      <c r="A1074" t="s">
        <v>15</v>
      </c>
      <c r="B1074" t="s">
        <v>21</v>
      </c>
      <c r="C1074" t="s">
        <v>21</v>
      </c>
      <c r="D1074">
        <v>12546</v>
      </c>
      <c r="E1074" t="s">
        <v>531</v>
      </c>
      <c r="F1074" t="s">
        <v>17</v>
      </c>
      <c r="G1074" t="s">
        <v>18</v>
      </c>
      <c r="H1074" t="s">
        <v>525</v>
      </c>
      <c r="I1074" t="s">
        <v>19</v>
      </c>
      <c r="J1074" t="s">
        <v>168</v>
      </c>
      <c r="K1074">
        <v>68</v>
      </c>
      <c r="L1074">
        <v>69</v>
      </c>
      <c r="M1074">
        <f>INDEX('Express Worldwide Territory'!$C$14:$S$170,MATCH('Rate Load ExpressWW Territory'!L1074,'Express Worldwide Territory'!$B$14:$B$170,0),MATCH("Zone "&amp;'Rate Load ExpressWW Territory'!J1074,'Express Worldwide Territory'!$C$13:$S$13,0))*1</f>
        <v>69.95</v>
      </c>
      <c r="N1074" t="s">
        <v>162</v>
      </c>
      <c r="O1074" t="s">
        <v>23</v>
      </c>
      <c r="P1074" t="s">
        <v>18</v>
      </c>
      <c r="R1074" t="str">
        <f t="shared" si="16"/>
        <v>('DHL','2024-01-01','2024-01-01','12546','Territory','US',NULL,'EXPRESS WW (NON-DOC)','Non-Document','G',68,69,69.95,'Flat LB','Avnet_2024',NULL),</v>
      </c>
    </row>
    <row r="1075" spans="1:18" x14ac:dyDescent="0.3">
      <c r="A1075" t="s">
        <v>15</v>
      </c>
      <c r="B1075" t="s">
        <v>21</v>
      </c>
      <c r="C1075" t="s">
        <v>21</v>
      </c>
      <c r="D1075">
        <v>12546</v>
      </c>
      <c r="E1075" t="s">
        <v>531</v>
      </c>
      <c r="F1075" t="s">
        <v>17</v>
      </c>
      <c r="G1075" t="s">
        <v>18</v>
      </c>
      <c r="H1075" t="s">
        <v>525</v>
      </c>
      <c r="I1075" t="s">
        <v>19</v>
      </c>
      <c r="J1075" t="s">
        <v>168</v>
      </c>
      <c r="K1075">
        <v>69</v>
      </c>
      <c r="L1075">
        <v>70</v>
      </c>
      <c r="M1075">
        <f>INDEX('Express Worldwide Territory'!$C$14:$S$170,MATCH('Rate Load ExpressWW Territory'!L1075,'Express Worldwide Territory'!$B$14:$B$170,0),MATCH("Zone "&amp;'Rate Load ExpressWW Territory'!J1075,'Express Worldwide Territory'!$C$13:$S$13,0))*1</f>
        <v>70.98</v>
      </c>
      <c r="N1075" t="s">
        <v>162</v>
      </c>
      <c r="O1075" t="s">
        <v>23</v>
      </c>
      <c r="P1075" t="s">
        <v>18</v>
      </c>
      <c r="R1075" t="str">
        <f t="shared" si="16"/>
        <v>('DHL','2024-01-01','2024-01-01','12546','Territory','US',NULL,'EXPRESS WW (NON-DOC)','Non-Document','G',69,70,70.98,'Flat LB','Avnet_2024',NULL),</v>
      </c>
    </row>
    <row r="1076" spans="1:18" x14ac:dyDescent="0.3">
      <c r="A1076" t="s">
        <v>15</v>
      </c>
      <c r="B1076" t="s">
        <v>21</v>
      </c>
      <c r="C1076" t="s">
        <v>21</v>
      </c>
      <c r="D1076">
        <v>12546</v>
      </c>
      <c r="E1076" t="s">
        <v>531</v>
      </c>
      <c r="F1076" t="s">
        <v>17</v>
      </c>
      <c r="G1076" t="s">
        <v>18</v>
      </c>
      <c r="H1076" t="s">
        <v>525</v>
      </c>
      <c r="I1076" t="s">
        <v>19</v>
      </c>
      <c r="J1076" t="s">
        <v>168</v>
      </c>
      <c r="K1076">
        <v>70</v>
      </c>
      <c r="L1076">
        <v>71</v>
      </c>
      <c r="M1076">
        <f>INDEX('Express Worldwide Territory'!$C$14:$S$170,MATCH('Rate Load ExpressWW Territory'!L1076,'Express Worldwide Territory'!$B$14:$B$170,0),MATCH("Zone "&amp;'Rate Load ExpressWW Territory'!J1076,'Express Worldwide Territory'!$C$13:$S$13,0))*1</f>
        <v>72</v>
      </c>
      <c r="N1076" t="s">
        <v>162</v>
      </c>
      <c r="O1076" t="s">
        <v>23</v>
      </c>
      <c r="P1076" t="s">
        <v>18</v>
      </c>
      <c r="R1076" t="str">
        <f t="shared" si="16"/>
        <v>('DHL','2024-01-01','2024-01-01','12546','Territory','US',NULL,'EXPRESS WW (NON-DOC)','Non-Document','G',70,71,72,'Flat LB','Avnet_2024',NULL),</v>
      </c>
    </row>
    <row r="1077" spans="1:18" x14ac:dyDescent="0.3">
      <c r="A1077" t="s">
        <v>15</v>
      </c>
      <c r="B1077" t="s">
        <v>21</v>
      </c>
      <c r="C1077" t="s">
        <v>21</v>
      </c>
      <c r="D1077">
        <v>12546</v>
      </c>
      <c r="E1077" t="s">
        <v>531</v>
      </c>
      <c r="F1077" t="s">
        <v>17</v>
      </c>
      <c r="G1077" t="s">
        <v>18</v>
      </c>
      <c r="H1077" t="s">
        <v>525</v>
      </c>
      <c r="I1077" t="s">
        <v>19</v>
      </c>
      <c r="J1077" t="s">
        <v>168</v>
      </c>
      <c r="K1077">
        <v>71</v>
      </c>
      <c r="L1077">
        <v>72</v>
      </c>
      <c r="M1077">
        <f>INDEX('Express Worldwide Territory'!$C$14:$S$170,MATCH('Rate Load ExpressWW Territory'!L1077,'Express Worldwide Territory'!$B$14:$B$170,0),MATCH("Zone "&amp;'Rate Load ExpressWW Territory'!J1077,'Express Worldwide Territory'!$C$13:$S$13,0))*1</f>
        <v>73.02</v>
      </c>
      <c r="N1077" t="s">
        <v>162</v>
      </c>
      <c r="O1077" t="s">
        <v>23</v>
      </c>
      <c r="P1077" t="s">
        <v>18</v>
      </c>
      <c r="R1077" t="str">
        <f t="shared" si="16"/>
        <v>('DHL','2024-01-01','2024-01-01','12546','Territory','US',NULL,'EXPRESS WW (NON-DOC)','Non-Document','G',71,72,73.02,'Flat LB','Avnet_2024',NULL),</v>
      </c>
    </row>
    <row r="1078" spans="1:18" x14ac:dyDescent="0.3">
      <c r="A1078" t="s">
        <v>15</v>
      </c>
      <c r="B1078" t="s">
        <v>21</v>
      </c>
      <c r="C1078" t="s">
        <v>21</v>
      </c>
      <c r="D1078">
        <v>12546</v>
      </c>
      <c r="E1078" t="s">
        <v>531</v>
      </c>
      <c r="F1078" t="s">
        <v>17</v>
      </c>
      <c r="G1078" t="s">
        <v>18</v>
      </c>
      <c r="H1078" t="s">
        <v>525</v>
      </c>
      <c r="I1078" t="s">
        <v>19</v>
      </c>
      <c r="J1078" t="s">
        <v>168</v>
      </c>
      <c r="K1078">
        <v>72</v>
      </c>
      <c r="L1078">
        <v>73</v>
      </c>
      <c r="M1078">
        <f>INDEX('Express Worldwide Territory'!$C$14:$S$170,MATCH('Rate Load ExpressWW Territory'!L1078,'Express Worldwide Territory'!$B$14:$B$170,0),MATCH("Zone "&amp;'Rate Load ExpressWW Territory'!J1078,'Express Worldwide Territory'!$C$13:$S$13,0))*1</f>
        <v>74.040000000000006</v>
      </c>
      <c r="N1078" t="s">
        <v>162</v>
      </c>
      <c r="O1078" t="s">
        <v>23</v>
      </c>
      <c r="P1078" t="s">
        <v>18</v>
      </c>
      <c r="R1078" t="str">
        <f t="shared" si="16"/>
        <v>('DHL','2024-01-01','2024-01-01','12546','Territory','US',NULL,'EXPRESS WW (NON-DOC)','Non-Document','G',72,73,74.04,'Flat LB','Avnet_2024',NULL),</v>
      </c>
    </row>
    <row r="1079" spans="1:18" x14ac:dyDescent="0.3">
      <c r="A1079" t="s">
        <v>15</v>
      </c>
      <c r="B1079" t="s">
        <v>21</v>
      </c>
      <c r="C1079" t="s">
        <v>21</v>
      </c>
      <c r="D1079">
        <v>12546</v>
      </c>
      <c r="E1079" t="s">
        <v>531</v>
      </c>
      <c r="F1079" t="s">
        <v>17</v>
      </c>
      <c r="G1079" t="s">
        <v>18</v>
      </c>
      <c r="H1079" t="s">
        <v>525</v>
      </c>
      <c r="I1079" t="s">
        <v>19</v>
      </c>
      <c r="J1079" t="s">
        <v>168</v>
      </c>
      <c r="K1079">
        <v>73</v>
      </c>
      <c r="L1079">
        <v>74</v>
      </c>
      <c r="M1079">
        <f>INDEX('Express Worldwide Territory'!$C$14:$S$170,MATCH('Rate Load ExpressWW Territory'!L1079,'Express Worldwide Territory'!$B$14:$B$170,0),MATCH("Zone "&amp;'Rate Load ExpressWW Territory'!J1079,'Express Worldwide Territory'!$C$13:$S$13,0))*1</f>
        <v>75.06</v>
      </c>
      <c r="N1079" t="s">
        <v>162</v>
      </c>
      <c r="O1079" t="s">
        <v>23</v>
      </c>
      <c r="P1079" t="s">
        <v>18</v>
      </c>
      <c r="R1079" t="str">
        <f t="shared" si="16"/>
        <v>('DHL','2024-01-01','2024-01-01','12546','Territory','US',NULL,'EXPRESS WW (NON-DOC)','Non-Document','G',73,74,75.06,'Flat LB','Avnet_2024',NULL),</v>
      </c>
    </row>
    <row r="1080" spans="1:18" x14ac:dyDescent="0.3">
      <c r="A1080" t="s">
        <v>15</v>
      </c>
      <c r="B1080" t="s">
        <v>21</v>
      </c>
      <c r="C1080" t="s">
        <v>21</v>
      </c>
      <c r="D1080">
        <v>12546</v>
      </c>
      <c r="E1080" t="s">
        <v>531</v>
      </c>
      <c r="F1080" t="s">
        <v>17</v>
      </c>
      <c r="G1080" t="s">
        <v>18</v>
      </c>
      <c r="H1080" t="s">
        <v>525</v>
      </c>
      <c r="I1080" t="s">
        <v>19</v>
      </c>
      <c r="J1080" t="s">
        <v>168</v>
      </c>
      <c r="K1080">
        <v>74</v>
      </c>
      <c r="L1080">
        <v>75</v>
      </c>
      <c r="M1080">
        <f>INDEX('Express Worldwide Territory'!$C$14:$S$170,MATCH('Rate Load ExpressWW Territory'!L1080,'Express Worldwide Territory'!$B$14:$B$170,0),MATCH("Zone "&amp;'Rate Load ExpressWW Territory'!J1080,'Express Worldwide Territory'!$C$13:$S$13,0))*1</f>
        <v>76.08</v>
      </c>
      <c r="N1080" t="s">
        <v>162</v>
      </c>
      <c r="O1080" t="s">
        <v>23</v>
      </c>
      <c r="P1080" t="s">
        <v>18</v>
      </c>
      <c r="R1080" t="str">
        <f t="shared" si="16"/>
        <v>('DHL','2024-01-01','2024-01-01','12546','Territory','US',NULL,'EXPRESS WW (NON-DOC)','Non-Document','G',74,75,76.08,'Flat LB','Avnet_2024',NULL),</v>
      </c>
    </row>
    <row r="1081" spans="1:18" x14ac:dyDescent="0.3">
      <c r="A1081" t="s">
        <v>15</v>
      </c>
      <c r="B1081" t="s">
        <v>21</v>
      </c>
      <c r="C1081" t="s">
        <v>21</v>
      </c>
      <c r="D1081">
        <v>12546</v>
      </c>
      <c r="E1081" t="s">
        <v>531</v>
      </c>
      <c r="F1081" t="s">
        <v>17</v>
      </c>
      <c r="G1081" t="s">
        <v>18</v>
      </c>
      <c r="H1081" t="s">
        <v>525</v>
      </c>
      <c r="I1081" t="s">
        <v>19</v>
      </c>
      <c r="J1081" t="s">
        <v>168</v>
      </c>
      <c r="K1081">
        <v>75</v>
      </c>
      <c r="L1081">
        <v>76</v>
      </c>
      <c r="M1081">
        <f>INDEX('Express Worldwide Territory'!$C$14:$S$170,MATCH('Rate Load ExpressWW Territory'!L1081,'Express Worldwide Territory'!$B$14:$B$170,0),MATCH("Zone "&amp;'Rate Load ExpressWW Territory'!J1081,'Express Worldwide Territory'!$C$13:$S$13,0))*1</f>
        <v>77.099999999999994</v>
      </c>
      <c r="N1081" t="s">
        <v>162</v>
      </c>
      <c r="O1081" t="s">
        <v>23</v>
      </c>
      <c r="P1081" t="s">
        <v>18</v>
      </c>
      <c r="R1081" t="str">
        <f t="shared" si="16"/>
        <v>('DHL','2024-01-01','2024-01-01','12546','Territory','US',NULL,'EXPRESS WW (NON-DOC)','Non-Document','G',75,76,77.1,'Flat LB','Avnet_2024',NULL),</v>
      </c>
    </row>
    <row r="1082" spans="1:18" x14ac:dyDescent="0.3">
      <c r="A1082" t="s">
        <v>15</v>
      </c>
      <c r="B1082" t="s">
        <v>21</v>
      </c>
      <c r="C1082" t="s">
        <v>21</v>
      </c>
      <c r="D1082">
        <v>12546</v>
      </c>
      <c r="E1082" t="s">
        <v>531</v>
      </c>
      <c r="F1082" t="s">
        <v>17</v>
      </c>
      <c r="G1082" t="s">
        <v>18</v>
      </c>
      <c r="H1082" t="s">
        <v>525</v>
      </c>
      <c r="I1082" t="s">
        <v>19</v>
      </c>
      <c r="J1082" t="s">
        <v>168</v>
      </c>
      <c r="K1082">
        <v>76</v>
      </c>
      <c r="L1082">
        <v>77</v>
      </c>
      <c r="M1082">
        <f>INDEX('Express Worldwide Territory'!$C$14:$S$170,MATCH('Rate Load ExpressWW Territory'!L1082,'Express Worldwide Territory'!$B$14:$B$170,0),MATCH("Zone "&amp;'Rate Load ExpressWW Territory'!J1082,'Express Worldwide Territory'!$C$13:$S$13,0))*1</f>
        <v>78.12</v>
      </c>
      <c r="N1082" t="s">
        <v>162</v>
      </c>
      <c r="O1082" t="s">
        <v>23</v>
      </c>
      <c r="P1082" t="s">
        <v>18</v>
      </c>
      <c r="R1082" t="str">
        <f t="shared" si="16"/>
        <v>('DHL','2024-01-01','2024-01-01','12546','Territory','US',NULL,'EXPRESS WW (NON-DOC)','Non-Document','G',76,77,78.12,'Flat LB','Avnet_2024',NULL),</v>
      </c>
    </row>
    <row r="1083" spans="1:18" x14ac:dyDescent="0.3">
      <c r="A1083" t="s">
        <v>15</v>
      </c>
      <c r="B1083" t="s">
        <v>21</v>
      </c>
      <c r="C1083" t="s">
        <v>21</v>
      </c>
      <c r="D1083">
        <v>12546</v>
      </c>
      <c r="E1083" t="s">
        <v>531</v>
      </c>
      <c r="F1083" t="s">
        <v>17</v>
      </c>
      <c r="G1083" t="s">
        <v>18</v>
      </c>
      <c r="H1083" t="s">
        <v>525</v>
      </c>
      <c r="I1083" t="s">
        <v>19</v>
      </c>
      <c r="J1083" t="s">
        <v>168</v>
      </c>
      <c r="K1083">
        <v>77</v>
      </c>
      <c r="L1083">
        <v>78</v>
      </c>
      <c r="M1083">
        <f>INDEX('Express Worldwide Territory'!$C$14:$S$170,MATCH('Rate Load ExpressWW Territory'!L1083,'Express Worldwide Territory'!$B$14:$B$170,0),MATCH("Zone "&amp;'Rate Load ExpressWW Territory'!J1083,'Express Worldwide Territory'!$C$13:$S$13,0))*1</f>
        <v>79.14</v>
      </c>
      <c r="N1083" t="s">
        <v>162</v>
      </c>
      <c r="O1083" t="s">
        <v>23</v>
      </c>
      <c r="P1083" t="s">
        <v>18</v>
      </c>
      <c r="R1083" t="str">
        <f t="shared" si="16"/>
        <v>('DHL','2024-01-01','2024-01-01','12546','Territory','US',NULL,'EXPRESS WW (NON-DOC)','Non-Document','G',77,78,79.14,'Flat LB','Avnet_2024',NULL),</v>
      </c>
    </row>
    <row r="1084" spans="1:18" x14ac:dyDescent="0.3">
      <c r="A1084" t="s">
        <v>15</v>
      </c>
      <c r="B1084" t="s">
        <v>21</v>
      </c>
      <c r="C1084" t="s">
        <v>21</v>
      </c>
      <c r="D1084">
        <v>12546</v>
      </c>
      <c r="E1084" t="s">
        <v>531</v>
      </c>
      <c r="F1084" t="s">
        <v>17</v>
      </c>
      <c r="G1084" t="s">
        <v>18</v>
      </c>
      <c r="H1084" t="s">
        <v>525</v>
      </c>
      <c r="I1084" t="s">
        <v>19</v>
      </c>
      <c r="J1084" t="s">
        <v>168</v>
      </c>
      <c r="K1084">
        <v>78</v>
      </c>
      <c r="L1084">
        <v>79</v>
      </c>
      <c r="M1084">
        <f>INDEX('Express Worldwide Territory'!$C$14:$S$170,MATCH('Rate Load ExpressWW Territory'!L1084,'Express Worldwide Territory'!$B$14:$B$170,0),MATCH("Zone "&amp;'Rate Load ExpressWW Territory'!J1084,'Express Worldwide Territory'!$C$13:$S$13,0))*1</f>
        <v>80.16</v>
      </c>
      <c r="N1084" t="s">
        <v>162</v>
      </c>
      <c r="O1084" t="s">
        <v>23</v>
      </c>
      <c r="P1084" t="s">
        <v>18</v>
      </c>
      <c r="R1084" t="str">
        <f t="shared" si="16"/>
        <v>('DHL','2024-01-01','2024-01-01','12546','Territory','US',NULL,'EXPRESS WW (NON-DOC)','Non-Document','G',78,79,80.16,'Flat LB','Avnet_2024',NULL),</v>
      </c>
    </row>
    <row r="1085" spans="1:18" x14ac:dyDescent="0.3">
      <c r="A1085" t="s">
        <v>15</v>
      </c>
      <c r="B1085" t="s">
        <v>21</v>
      </c>
      <c r="C1085" t="s">
        <v>21</v>
      </c>
      <c r="D1085">
        <v>12546</v>
      </c>
      <c r="E1085" t="s">
        <v>531</v>
      </c>
      <c r="F1085" t="s">
        <v>17</v>
      </c>
      <c r="G1085" t="s">
        <v>18</v>
      </c>
      <c r="H1085" t="s">
        <v>525</v>
      </c>
      <c r="I1085" t="s">
        <v>19</v>
      </c>
      <c r="J1085" t="s">
        <v>168</v>
      </c>
      <c r="K1085">
        <v>79</v>
      </c>
      <c r="L1085">
        <v>80</v>
      </c>
      <c r="M1085">
        <f>INDEX('Express Worldwide Territory'!$C$14:$S$170,MATCH('Rate Load ExpressWW Territory'!L1085,'Express Worldwide Territory'!$B$14:$B$170,0),MATCH("Zone "&amp;'Rate Load ExpressWW Territory'!J1085,'Express Worldwide Territory'!$C$13:$S$13,0))*1</f>
        <v>81.180000000000007</v>
      </c>
      <c r="N1085" t="s">
        <v>162</v>
      </c>
      <c r="O1085" t="s">
        <v>23</v>
      </c>
      <c r="P1085" t="s">
        <v>18</v>
      </c>
      <c r="R1085" t="str">
        <f t="shared" si="16"/>
        <v>('DHL','2024-01-01','2024-01-01','12546','Territory','US',NULL,'EXPRESS WW (NON-DOC)','Non-Document','G',79,80,81.18,'Flat LB','Avnet_2024',NULL),</v>
      </c>
    </row>
    <row r="1086" spans="1:18" x14ac:dyDescent="0.3">
      <c r="A1086" t="s">
        <v>15</v>
      </c>
      <c r="B1086" t="s">
        <v>21</v>
      </c>
      <c r="C1086" t="s">
        <v>21</v>
      </c>
      <c r="D1086">
        <v>12546</v>
      </c>
      <c r="E1086" t="s">
        <v>531</v>
      </c>
      <c r="F1086" t="s">
        <v>17</v>
      </c>
      <c r="G1086" t="s">
        <v>18</v>
      </c>
      <c r="H1086" t="s">
        <v>525</v>
      </c>
      <c r="I1086" t="s">
        <v>19</v>
      </c>
      <c r="J1086" t="s">
        <v>168</v>
      </c>
      <c r="K1086">
        <v>80</v>
      </c>
      <c r="L1086">
        <v>81</v>
      </c>
      <c r="M1086">
        <f>INDEX('Express Worldwide Territory'!$C$14:$S$170,MATCH('Rate Load ExpressWW Territory'!L1086,'Express Worldwide Territory'!$B$14:$B$170,0),MATCH("Zone "&amp;'Rate Load ExpressWW Territory'!J1086,'Express Worldwide Territory'!$C$13:$S$13,0))*1</f>
        <v>82.2</v>
      </c>
      <c r="N1086" t="s">
        <v>162</v>
      </c>
      <c r="O1086" t="s">
        <v>23</v>
      </c>
      <c r="P1086" t="s">
        <v>18</v>
      </c>
      <c r="R1086" t="str">
        <f t="shared" si="16"/>
        <v>('DHL','2024-01-01','2024-01-01','12546','Territory','US',NULL,'EXPRESS WW (NON-DOC)','Non-Document','G',80,81,82.2,'Flat LB','Avnet_2024',NULL),</v>
      </c>
    </row>
    <row r="1087" spans="1:18" x14ac:dyDescent="0.3">
      <c r="A1087" t="s">
        <v>15</v>
      </c>
      <c r="B1087" t="s">
        <v>21</v>
      </c>
      <c r="C1087" t="s">
        <v>21</v>
      </c>
      <c r="D1087">
        <v>12546</v>
      </c>
      <c r="E1087" t="s">
        <v>531</v>
      </c>
      <c r="F1087" t="s">
        <v>17</v>
      </c>
      <c r="G1087" t="s">
        <v>18</v>
      </c>
      <c r="H1087" t="s">
        <v>525</v>
      </c>
      <c r="I1087" t="s">
        <v>19</v>
      </c>
      <c r="J1087" t="s">
        <v>168</v>
      </c>
      <c r="K1087">
        <v>81</v>
      </c>
      <c r="L1087">
        <v>82</v>
      </c>
      <c r="M1087">
        <f>INDEX('Express Worldwide Territory'!$C$14:$S$170,MATCH('Rate Load ExpressWW Territory'!L1087,'Express Worldwide Territory'!$B$14:$B$170,0),MATCH("Zone "&amp;'Rate Load ExpressWW Territory'!J1087,'Express Worldwide Territory'!$C$13:$S$13,0))*1</f>
        <v>83.22</v>
      </c>
      <c r="N1087" t="s">
        <v>162</v>
      </c>
      <c r="O1087" t="s">
        <v>23</v>
      </c>
      <c r="P1087" t="s">
        <v>18</v>
      </c>
      <c r="R1087" t="str">
        <f t="shared" si="16"/>
        <v>('DHL','2024-01-01','2024-01-01','12546','Territory','US',NULL,'EXPRESS WW (NON-DOC)','Non-Document','G',81,82,83.22,'Flat LB','Avnet_2024',NULL),</v>
      </c>
    </row>
    <row r="1088" spans="1:18" x14ac:dyDescent="0.3">
      <c r="A1088" t="s">
        <v>15</v>
      </c>
      <c r="B1088" t="s">
        <v>21</v>
      </c>
      <c r="C1088" t="s">
        <v>21</v>
      </c>
      <c r="D1088">
        <v>12546</v>
      </c>
      <c r="E1088" t="s">
        <v>531</v>
      </c>
      <c r="F1088" t="s">
        <v>17</v>
      </c>
      <c r="G1088" t="s">
        <v>18</v>
      </c>
      <c r="H1088" t="s">
        <v>525</v>
      </c>
      <c r="I1088" t="s">
        <v>19</v>
      </c>
      <c r="J1088" t="s">
        <v>168</v>
      </c>
      <c r="K1088">
        <v>82</v>
      </c>
      <c r="L1088">
        <v>83</v>
      </c>
      <c r="M1088">
        <f>INDEX('Express Worldwide Territory'!$C$14:$S$170,MATCH('Rate Load ExpressWW Territory'!L1088,'Express Worldwide Territory'!$B$14:$B$170,0),MATCH("Zone "&amp;'Rate Load ExpressWW Territory'!J1088,'Express Worldwide Territory'!$C$13:$S$13,0))*1</f>
        <v>84.24</v>
      </c>
      <c r="N1088" t="s">
        <v>162</v>
      </c>
      <c r="O1088" t="s">
        <v>23</v>
      </c>
      <c r="P1088" t="s">
        <v>18</v>
      </c>
      <c r="R1088" t="str">
        <f t="shared" si="16"/>
        <v>('DHL','2024-01-01','2024-01-01','12546','Territory','US',NULL,'EXPRESS WW (NON-DOC)','Non-Document','G',82,83,84.24,'Flat LB','Avnet_2024',NULL),</v>
      </c>
    </row>
    <row r="1089" spans="1:18" x14ac:dyDescent="0.3">
      <c r="A1089" t="s">
        <v>15</v>
      </c>
      <c r="B1089" t="s">
        <v>21</v>
      </c>
      <c r="C1089" t="s">
        <v>21</v>
      </c>
      <c r="D1089">
        <v>12546</v>
      </c>
      <c r="E1089" t="s">
        <v>531</v>
      </c>
      <c r="F1089" t="s">
        <v>17</v>
      </c>
      <c r="G1089" t="s">
        <v>18</v>
      </c>
      <c r="H1089" t="s">
        <v>525</v>
      </c>
      <c r="I1089" t="s">
        <v>19</v>
      </c>
      <c r="J1089" t="s">
        <v>168</v>
      </c>
      <c r="K1089">
        <v>83</v>
      </c>
      <c r="L1089">
        <v>84</v>
      </c>
      <c r="M1089">
        <f>INDEX('Express Worldwide Territory'!$C$14:$S$170,MATCH('Rate Load ExpressWW Territory'!L1089,'Express Worldwide Territory'!$B$14:$B$170,0),MATCH("Zone "&amp;'Rate Load ExpressWW Territory'!J1089,'Express Worldwide Territory'!$C$13:$S$13,0))*1</f>
        <v>85.26</v>
      </c>
      <c r="N1089" t="s">
        <v>162</v>
      </c>
      <c r="O1089" t="s">
        <v>23</v>
      </c>
      <c r="P1089" t="s">
        <v>18</v>
      </c>
      <c r="R1089" t="str">
        <f t="shared" si="16"/>
        <v>('DHL','2024-01-01','2024-01-01','12546','Territory','US',NULL,'EXPRESS WW (NON-DOC)','Non-Document','G',83,84,85.26,'Flat LB','Avnet_2024',NULL),</v>
      </c>
    </row>
    <row r="1090" spans="1:18" x14ac:dyDescent="0.3">
      <c r="A1090" t="s">
        <v>15</v>
      </c>
      <c r="B1090" t="s">
        <v>21</v>
      </c>
      <c r="C1090" t="s">
        <v>21</v>
      </c>
      <c r="D1090">
        <v>12546</v>
      </c>
      <c r="E1090" t="s">
        <v>531</v>
      </c>
      <c r="F1090" t="s">
        <v>17</v>
      </c>
      <c r="G1090" t="s">
        <v>18</v>
      </c>
      <c r="H1090" t="s">
        <v>525</v>
      </c>
      <c r="I1090" t="s">
        <v>19</v>
      </c>
      <c r="J1090" t="s">
        <v>168</v>
      </c>
      <c r="K1090">
        <v>84</v>
      </c>
      <c r="L1090">
        <v>85</v>
      </c>
      <c r="M1090">
        <f>INDEX('Express Worldwide Territory'!$C$14:$S$170,MATCH('Rate Load ExpressWW Territory'!L1090,'Express Worldwide Territory'!$B$14:$B$170,0),MATCH("Zone "&amp;'Rate Load ExpressWW Territory'!J1090,'Express Worldwide Territory'!$C$13:$S$13,0))*1</f>
        <v>86.28</v>
      </c>
      <c r="N1090" t="s">
        <v>162</v>
      </c>
      <c r="O1090" t="s">
        <v>23</v>
      </c>
      <c r="P1090" t="s">
        <v>18</v>
      </c>
      <c r="R1090" t="str">
        <f t="shared" si="16"/>
        <v>('DHL','2024-01-01','2024-01-01','12546','Territory','US',NULL,'EXPRESS WW (NON-DOC)','Non-Document','G',84,85,86.28,'Flat LB','Avnet_2024',NULL),</v>
      </c>
    </row>
    <row r="1091" spans="1:18" x14ac:dyDescent="0.3">
      <c r="A1091" t="s">
        <v>15</v>
      </c>
      <c r="B1091" t="s">
        <v>21</v>
      </c>
      <c r="C1091" t="s">
        <v>21</v>
      </c>
      <c r="D1091">
        <v>12546</v>
      </c>
      <c r="E1091" t="s">
        <v>531</v>
      </c>
      <c r="F1091" t="s">
        <v>17</v>
      </c>
      <c r="G1091" t="s">
        <v>18</v>
      </c>
      <c r="H1091" t="s">
        <v>525</v>
      </c>
      <c r="I1091" t="s">
        <v>19</v>
      </c>
      <c r="J1091" t="s">
        <v>168</v>
      </c>
      <c r="K1091">
        <v>85</v>
      </c>
      <c r="L1091">
        <v>86</v>
      </c>
      <c r="M1091">
        <f>INDEX('Express Worldwide Territory'!$C$14:$S$170,MATCH('Rate Load ExpressWW Territory'!L1091,'Express Worldwide Territory'!$B$14:$B$170,0),MATCH("Zone "&amp;'Rate Load ExpressWW Territory'!J1091,'Express Worldwide Territory'!$C$13:$S$13,0))*1</f>
        <v>87.3</v>
      </c>
      <c r="N1091" t="s">
        <v>162</v>
      </c>
      <c r="O1091" t="s">
        <v>23</v>
      </c>
      <c r="P1091" t="s">
        <v>18</v>
      </c>
      <c r="R1091" t="str">
        <f t="shared" ref="R1091:R1154" si="17">SUBSTITUTE(IF(OR(ROW(A1091)=2,MOD(ROW(A1091),1000)=0),"insert into tnl_rating.dbo.dhl_express_rate_master values ('DHL','"&amp;B1091&amp;"','"&amp;C1091&amp;"','"&amp;D1091&amp;"','"&amp;E1091&amp;"','"&amp;F1091&amp;"','"&amp;G1091&amp;"','"&amp;H1091&amp;"','"&amp;I1091&amp;"','"&amp;J1091&amp;"',"&amp;K1091&amp;","&amp;L1091&amp;","&amp;M1091&amp;",'"&amp;N1091&amp;"','"&amp;O1091&amp;"',"&amp;P1091&amp;"),",IF(OR(A1092="",MOD(ROW(A1092),1000)=0),"('DHL','"&amp;B1091&amp;"','"&amp;C1091&amp;"','"&amp;D1091&amp;"','"&amp;E1091&amp;"','"&amp;F1091&amp;"','"&amp;G1091&amp;"','"&amp;H1091&amp;"','"&amp;I1091&amp;"','"&amp;J1091&amp;"',"&amp;K1091&amp;","&amp;L1091&amp;","&amp;M1091&amp;",'"&amp;N1091&amp;"','"&amp;O1091&amp;"',"&amp;P1091&amp;")","('DHL','"&amp;B1091&amp;"','"&amp;C1091&amp;"','"&amp;D1091&amp;"','"&amp;E1091&amp;"','"&amp;F1091&amp;"','"&amp;G1091&amp;"','"&amp;H1091&amp;"','"&amp;I1091&amp;"','"&amp;J1091&amp;"',"&amp;K1091&amp;","&amp;L1091&amp;","&amp;M1091&amp;",'"&amp;N1091&amp;"','"&amp;O1091&amp;"',"&amp;P1091&amp;"),")),"'NULL'","NULL")</f>
        <v>('DHL','2024-01-01','2024-01-01','12546','Territory','US',NULL,'EXPRESS WW (NON-DOC)','Non-Document','G',85,86,87.3,'Flat LB','Avnet_2024',NULL),</v>
      </c>
    </row>
    <row r="1092" spans="1:18" x14ac:dyDescent="0.3">
      <c r="A1092" t="s">
        <v>15</v>
      </c>
      <c r="B1092" t="s">
        <v>21</v>
      </c>
      <c r="C1092" t="s">
        <v>21</v>
      </c>
      <c r="D1092">
        <v>12546</v>
      </c>
      <c r="E1092" t="s">
        <v>531</v>
      </c>
      <c r="F1092" t="s">
        <v>17</v>
      </c>
      <c r="G1092" t="s">
        <v>18</v>
      </c>
      <c r="H1092" t="s">
        <v>525</v>
      </c>
      <c r="I1092" t="s">
        <v>19</v>
      </c>
      <c r="J1092" t="s">
        <v>168</v>
      </c>
      <c r="K1092">
        <v>86</v>
      </c>
      <c r="L1092">
        <v>87</v>
      </c>
      <c r="M1092">
        <f>INDEX('Express Worldwide Territory'!$C$14:$S$170,MATCH('Rate Load ExpressWW Territory'!L1092,'Express Worldwide Territory'!$B$14:$B$170,0),MATCH("Zone "&amp;'Rate Load ExpressWW Territory'!J1092,'Express Worldwide Territory'!$C$13:$S$13,0))*1</f>
        <v>88.32</v>
      </c>
      <c r="N1092" t="s">
        <v>162</v>
      </c>
      <c r="O1092" t="s">
        <v>23</v>
      </c>
      <c r="P1092" t="s">
        <v>18</v>
      </c>
      <c r="R1092" t="str">
        <f t="shared" si="17"/>
        <v>('DHL','2024-01-01','2024-01-01','12546','Territory','US',NULL,'EXPRESS WW (NON-DOC)','Non-Document','G',86,87,88.32,'Flat LB','Avnet_2024',NULL),</v>
      </c>
    </row>
    <row r="1093" spans="1:18" x14ac:dyDescent="0.3">
      <c r="A1093" t="s">
        <v>15</v>
      </c>
      <c r="B1093" t="s">
        <v>21</v>
      </c>
      <c r="C1093" t="s">
        <v>21</v>
      </c>
      <c r="D1093">
        <v>12546</v>
      </c>
      <c r="E1093" t="s">
        <v>531</v>
      </c>
      <c r="F1093" t="s">
        <v>17</v>
      </c>
      <c r="G1093" t="s">
        <v>18</v>
      </c>
      <c r="H1093" t="s">
        <v>525</v>
      </c>
      <c r="I1093" t="s">
        <v>19</v>
      </c>
      <c r="J1093" t="s">
        <v>168</v>
      </c>
      <c r="K1093">
        <v>87</v>
      </c>
      <c r="L1093">
        <v>88</v>
      </c>
      <c r="M1093">
        <f>INDEX('Express Worldwide Territory'!$C$14:$S$170,MATCH('Rate Load ExpressWW Territory'!L1093,'Express Worldwide Territory'!$B$14:$B$170,0),MATCH("Zone "&amp;'Rate Load ExpressWW Territory'!J1093,'Express Worldwide Territory'!$C$13:$S$13,0))*1</f>
        <v>89.34</v>
      </c>
      <c r="N1093" t="s">
        <v>162</v>
      </c>
      <c r="O1093" t="s">
        <v>23</v>
      </c>
      <c r="P1093" t="s">
        <v>18</v>
      </c>
      <c r="R1093" t="str">
        <f t="shared" si="17"/>
        <v>('DHL','2024-01-01','2024-01-01','12546','Territory','US',NULL,'EXPRESS WW (NON-DOC)','Non-Document','G',87,88,89.34,'Flat LB','Avnet_2024',NULL),</v>
      </c>
    </row>
    <row r="1094" spans="1:18" x14ac:dyDescent="0.3">
      <c r="A1094" t="s">
        <v>15</v>
      </c>
      <c r="B1094" t="s">
        <v>21</v>
      </c>
      <c r="C1094" t="s">
        <v>21</v>
      </c>
      <c r="D1094">
        <v>12546</v>
      </c>
      <c r="E1094" t="s">
        <v>531</v>
      </c>
      <c r="F1094" t="s">
        <v>17</v>
      </c>
      <c r="G1094" t="s">
        <v>18</v>
      </c>
      <c r="H1094" t="s">
        <v>525</v>
      </c>
      <c r="I1094" t="s">
        <v>19</v>
      </c>
      <c r="J1094" t="s">
        <v>168</v>
      </c>
      <c r="K1094">
        <v>88</v>
      </c>
      <c r="L1094">
        <v>89</v>
      </c>
      <c r="M1094">
        <f>INDEX('Express Worldwide Territory'!$C$14:$S$170,MATCH('Rate Load ExpressWW Territory'!L1094,'Express Worldwide Territory'!$B$14:$B$170,0),MATCH("Zone "&amp;'Rate Load ExpressWW Territory'!J1094,'Express Worldwide Territory'!$C$13:$S$13,0))*1</f>
        <v>90.36</v>
      </c>
      <c r="N1094" t="s">
        <v>162</v>
      </c>
      <c r="O1094" t="s">
        <v>23</v>
      </c>
      <c r="P1094" t="s">
        <v>18</v>
      </c>
      <c r="R1094" t="str">
        <f t="shared" si="17"/>
        <v>('DHL','2024-01-01','2024-01-01','12546','Territory','US',NULL,'EXPRESS WW (NON-DOC)','Non-Document','G',88,89,90.36,'Flat LB','Avnet_2024',NULL),</v>
      </c>
    </row>
    <row r="1095" spans="1:18" x14ac:dyDescent="0.3">
      <c r="A1095" t="s">
        <v>15</v>
      </c>
      <c r="B1095" t="s">
        <v>21</v>
      </c>
      <c r="C1095" t="s">
        <v>21</v>
      </c>
      <c r="D1095">
        <v>12546</v>
      </c>
      <c r="E1095" t="s">
        <v>531</v>
      </c>
      <c r="F1095" t="s">
        <v>17</v>
      </c>
      <c r="G1095" t="s">
        <v>18</v>
      </c>
      <c r="H1095" t="s">
        <v>525</v>
      </c>
      <c r="I1095" t="s">
        <v>19</v>
      </c>
      <c r="J1095" t="s">
        <v>168</v>
      </c>
      <c r="K1095">
        <v>89</v>
      </c>
      <c r="L1095">
        <v>90</v>
      </c>
      <c r="M1095">
        <f>INDEX('Express Worldwide Territory'!$C$14:$S$170,MATCH('Rate Load ExpressWW Territory'!L1095,'Express Worldwide Territory'!$B$14:$B$170,0),MATCH("Zone "&amp;'Rate Load ExpressWW Territory'!J1095,'Express Worldwide Territory'!$C$13:$S$13,0))*1</f>
        <v>91.38</v>
      </c>
      <c r="N1095" t="s">
        <v>162</v>
      </c>
      <c r="O1095" t="s">
        <v>23</v>
      </c>
      <c r="P1095" t="s">
        <v>18</v>
      </c>
      <c r="R1095" t="str">
        <f t="shared" si="17"/>
        <v>('DHL','2024-01-01','2024-01-01','12546','Territory','US',NULL,'EXPRESS WW (NON-DOC)','Non-Document','G',89,90,91.38,'Flat LB','Avnet_2024',NULL),</v>
      </c>
    </row>
    <row r="1096" spans="1:18" x14ac:dyDescent="0.3">
      <c r="A1096" t="s">
        <v>15</v>
      </c>
      <c r="B1096" t="s">
        <v>21</v>
      </c>
      <c r="C1096" t="s">
        <v>21</v>
      </c>
      <c r="D1096">
        <v>12546</v>
      </c>
      <c r="E1096" t="s">
        <v>531</v>
      </c>
      <c r="F1096" t="s">
        <v>17</v>
      </c>
      <c r="G1096" t="s">
        <v>18</v>
      </c>
      <c r="H1096" t="s">
        <v>525</v>
      </c>
      <c r="I1096" t="s">
        <v>19</v>
      </c>
      <c r="J1096" t="s">
        <v>168</v>
      </c>
      <c r="K1096">
        <v>90</v>
      </c>
      <c r="L1096">
        <v>91</v>
      </c>
      <c r="M1096">
        <f>INDEX('Express Worldwide Territory'!$C$14:$S$170,MATCH('Rate Load ExpressWW Territory'!L1096,'Express Worldwide Territory'!$B$14:$B$170,0),MATCH("Zone "&amp;'Rate Load ExpressWW Territory'!J1096,'Express Worldwide Territory'!$C$13:$S$13,0))*1</f>
        <v>92.4</v>
      </c>
      <c r="N1096" t="s">
        <v>162</v>
      </c>
      <c r="O1096" t="s">
        <v>23</v>
      </c>
      <c r="P1096" t="s">
        <v>18</v>
      </c>
      <c r="R1096" t="str">
        <f t="shared" si="17"/>
        <v>('DHL','2024-01-01','2024-01-01','12546','Territory','US',NULL,'EXPRESS WW (NON-DOC)','Non-Document','G',90,91,92.4,'Flat LB','Avnet_2024',NULL),</v>
      </c>
    </row>
    <row r="1097" spans="1:18" x14ac:dyDescent="0.3">
      <c r="A1097" t="s">
        <v>15</v>
      </c>
      <c r="B1097" t="s">
        <v>21</v>
      </c>
      <c r="C1097" t="s">
        <v>21</v>
      </c>
      <c r="D1097">
        <v>12546</v>
      </c>
      <c r="E1097" t="s">
        <v>531</v>
      </c>
      <c r="F1097" t="s">
        <v>17</v>
      </c>
      <c r="G1097" t="s">
        <v>18</v>
      </c>
      <c r="H1097" t="s">
        <v>525</v>
      </c>
      <c r="I1097" t="s">
        <v>19</v>
      </c>
      <c r="J1097" t="s">
        <v>168</v>
      </c>
      <c r="K1097">
        <v>91</v>
      </c>
      <c r="L1097">
        <v>92</v>
      </c>
      <c r="M1097">
        <f>INDEX('Express Worldwide Territory'!$C$14:$S$170,MATCH('Rate Load ExpressWW Territory'!L1097,'Express Worldwide Territory'!$B$14:$B$170,0),MATCH("Zone "&amp;'Rate Load ExpressWW Territory'!J1097,'Express Worldwide Territory'!$C$13:$S$13,0))*1</f>
        <v>93.42</v>
      </c>
      <c r="N1097" t="s">
        <v>162</v>
      </c>
      <c r="O1097" t="s">
        <v>23</v>
      </c>
      <c r="P1097" t="s">
        <v>18</v>
      </c>
      <c r="R1097" t="str">
        <f t="shared" si="17"/>
        <v>('DHL','2024-01-01','2024-01-01','12546','Territory','US',NULL,'EXPRESS WW (NON-DOC)','Non-Document','G',91,92,93.42,'Flat LB','Avnet_2024',NULL),</v>
      </c>
    </row>
    <row r="1098" spans="1:18" x14ac:dyDescent="0.3">
      <c r="A1098" t="s">
        <v>15</v>
      </c>
      <c r="B1098" t="s">
        <v>21</v>
      </c>
      <c r="C1098" t="s">
        <v>21</v>
      </c>
      <c r="D1098">
        <v>12546</v>
      </c>
      <c r="E1098" t="s">
        <v>531</v>
      </c>
      <c r="F1098" t="s">
        <v>17</v>
      </c>
      <c r="G1098" t="s">
        <v>18</v>
      </c>
      <c r="H1098" t="s">
        <v>525</v>
      </c>
      <c r="I1098" t="s">
        <v>19</v>
      </c>
      <c r="J1098" t="s">
        <v>168</v>
      </c>
      <c r="K1098">
        <v>92</v>
      </c>
      <c r="L1098">
        <v>93</v>
      </c>
      <c r="M1098">
        <f>INDEX('Express Worldwide Territory'!$C$14:$S$170,MATCH('Rate Load ExpressWW Territory'!L1098,'Express Worldwide Territory'!$B$14:$B$170,0),MATCH("Zone "&amp;'Rate Load ExpressWW Territory'!J1098,'Express Worldwide Territory'!$C$13:$S$13,0))*1</f>
        <v>94.44</v>
      </c>
      <c r="N1098" t="s">
        <v>162</v>
      </c>
      <c r="O1098" t="s">
        <v>23</v>
      </c>
      <c r="P1098" t="s">
        <v>18</v>
      </c>
      <c r="R1098" t="str">
        <f t="shared" si="17"/>
        <v>('DHL','2024-01-01','2024-01-01','12546','Territory','US',NULL,'EXPRESS WW (NON-DOC)','Non-Document','G',92,93,94.44,'Flat LB','Avnet_2024',NULL),</v>
      </c>
    </row>
    <row r="1099" spans="1:18" x14ac:dyDescent="0.3">
      <c r="A1099" t="s">
        <v>15</v>
      </c>
      <c r="B1099" t="s">
        <v>21</v>
      </c>
      <c r="C1099" t="s">
        <v>21</v>
      </c>
      <c r="D1099">
        <v>12546</v>
      </c>
      <c r="E1099" t="s">
        <v>531</v>
      </c>
      <c r="F1099" t="s">
        <v>17</v>
      </c>
      <c r="G1099" t="s">
        <v>18</v>
      </c>
      <c r="H1099" t="s">
        <v>525</v>
      </c>
      <c r="I1099" t="s">
        <v>19</v>
      </c>
      <c r="J1099" t="s">
        <v>168</v>
      </c>
      <c r="K1099">
        <v>93</v>
      </c>
      <c r="L1099">
        <v>94</v>
      </c>
      <c r="M1099">
        <f>INDEX('Express Worldwide Territory'!$C$14:$S$170,MATCH('Rate Load ExpressWW Territory'!L1099,'Express Worldwide Territory'!$B$14:$B$170,0),MATCH("Zone "&amp;'Rate Load ExpressWW Territory'!J1099,'Express Worldwide Territory'!$C$13:$S$13,0))*1</f>
        <v>95.46</v>
      </c>
      <c r="N1099" t="s">
        <v>162</v>
      </c>
      <c r="O1099" t="s">
        <v>23</v>
      </c>
      <c r="P1099" t="s">
        <v>18</v>
      </c>
      <c r="R1099" t="str">
        <f t="shared" si="17"/>
        <v>('DHL','2024-01-01','2024-01-01','12546','Territory','US',NULL,'EXPRESS WW (NON-DOC)','Non-Document','G',93,94,95.46,'Flat LB','Avnet_2024',NULL),</v>
      </c>
    </row>
    <row r="1100" spans="1:18" x14ac:dyDescent="0.3">
      <c r="A1100" t="s">
        <v>15</v>
      </c>
      <c r="B1100" t="s">
        <v>21</v>
      </c>
      <c r="C1100" t="s">
        <v>21</v>
      </c>
      <c r="D1100">
        <v>12546</v>
      </c>
      <c r="E1100" t="s">
        <v>531</v>
      </c>
      <c r="F1100" t="s">
        <v>17</v>
      </c>
      <c r="G1100" t="s">
        <v>18</v>
      </c>
      <c r="H1100" t="s">
        <v>525</v>
      </c>
      <c r="I1100" t="s">
        <v>19</v>
      </c>
      <c r="J1100" t="s">
        <v>168</v>
      </c>
      <c r="K1100">
        <v>94</v>
      </c>
      <c r="L1100">
        <v>95</v>
      </c>
      <c r="M1100">
        <f>INDEX('Express Worldwide Territory'!$C$14:$S$170,MATCH('Rate Load ExpressWW Territory'!L1100,'Express Worldwide Territory'!$B$14:$B$170,0),MATCH("Zone "&amp;'Rate Load ExpressWW Territory'!J1100,'Express Worldwide Territory'!$C$13:$S$13,0))*1</f>
        <v>96.48</v>
      </c>
      <c r="N1100" t="s">
        <v>162</v>
      </c>
      <c r="O1100" t="s">
        <v>23</v>
      </c>
      <c r="P1100" t="s">
        <v>18</v>
      </c>
      <c r="R1100" t="str">
        <f t="shared" si="17"/>
        <v>('DHL','2024-01-01','2024-01-01','12546','Territory','US',NULL,'EXPRESS WW (NON-DOC)','Non-Document','G',94,95,96.48,'Flat LB','Avnet_2024',NULL),</v>
      </c>
    </row>
    <row r="1101" spans="1:18" x14ac:dyDescent="0.3">
      <c r="A1101" t="s">
        <v>15</v>
      </c>
      <c r="B1101" t="s">
        <v>21</v>
      </c>
      <c r="C1101" t="s">
        <v>21</v>
      </c>
      <c r="D1101">
        <v>12546</v>
      </c>
      <c r="E1101" t="s">
        <v>531</v>
      </c>
      <c r="F1101" t="s">
        <v>17</v>
      </c>
      <c r="G1101" t="s">
        <v>18</v>
      </c>
      <c r="H1101" t="s">
        <v>525</v>
      </c>
      <c r="I1101" t="s">
        <v>19</v>
      </c>
      <c r="J1101" t="s">
        <v>168</v>
      </c>
      <c r="K1101">
        <v>95</v>
      </c>
      <c r="L1101">
        <v>96</v>
      </c>
      <c r="M1101">
        <f>INDEX('Express Worldwide Territory'!$C$14:$S$170,MATCH('Rate Load ExpressWW Territory'!L1101,'Express Worldwide Territory'!$B$14:$B$170,0),MATCH("Zone "&amp;'Rate Load ExpressWW Territory'!J1101,'Express Worldwide Territory'!$C$13:$S$13,0))*1</f>
        <v>97.5</v>
      </c>
      <c r="N1101" t="s">
        <v>162</v>
      </c>
      <c r="O1101" t="s">
        <v>23</v>
      </c>
      <c r="P1101" t="s">
        <v>18</v>
      </c>
      <c r="R1101" t="str">
        <f t="shared" si="17"/>
        <v>('DHL','2024-01-01','2024-01-01','12546','Territory','US',NULL,'EXPRESS WW (NON-DOC)','Non-Document','G',95,96,97.5,'Flat LB','Avnet_2024',NULL),</v>
      </c>
    </row>
    <row r="1102" spans="1:18" x14ac:dyDescent="0.3">
      <c r="A1102" t="s">
        <v>15</v>
      </c>
      <c r="B1102" t="s">
        <v>21</v>
      </c>
      <c r="C1102" t="s">
        <v>21</v>
      </c>
      <c r="D1102">
        <v>12546</v>
      </c>
      <c r="E1102" t="s">
        <v>531</v>
      </c>
      <c r="F1102" t="s">
        <v>17</v>
      </c>
      <c r="G1102" t="s">
        <v>18</v>
      </c>
      <c r="H1102" t="s">
        <v>525</v>
      </c>
      <c r="I1102" t="s">
        <v>19</v>
      </c>
      <c r="J1102" t="s">
        <v>168</v>
      </c>
      <c r="K1102">
        <v>96</v>
      </c>
      <c r="L1102">
        <v>97</v>
      </c>
      <c r="M1102">
        <f>INDEX('Express Worldwide Territory'!$C$14:$S$170,MATCH('Rate Load ExpressWW Territory'!L1102,'Express Worldwide Territory'!$B$14:$B$170,0),MATCH("Zone "&amp;'Rate Load ExpressWW Territory'!J1102,'Express Worldwide Territory'!$C$13:$S$13,0))*1</f>
        <v>98.52</v>
      </c>
      <c r="N1102" t="s">
        <v>162</v>
      </c>
      <c r="O1102" t="s">
        <v>23</v>
      </c>
      <c r="P1102" t="s">
        <v>18</v>
      </c>
      <c r="R1102" t="str">
        <f t="shared" si="17"/>
        <v>('DHL','2024-01-01','2024-01-01','12546','Territory','US',NULL,'EXPRESS WW (NON-DOC)','Non-Document','G',96,97,98.52,'Flat LB','Avnet_2024',NULL),</v>
      </c>
    </row>
    <row r="1103" spans="1:18" x14ac:dyDescent="0.3">
      <c r="A1103" t="s">
        <v>15</v>
      </c>
      <c r="B1103" t="s">
        <v>21</v>
      </c>
      <c r="C1103" t="s">
        <v>21</v>
      </c>
      <c r="D1103">
        <v>12546</v>
      </c>
      <c r="E1103" t="s">
        <v>531</v>
      </c>
      <c r="F1103" t="s">
        <v>17</v>
      </c>
      <c r="G1103" t="s">
        <v>18</v>
      </c>
      <c r="H1103" t="s">
        <v>525</v>
      </c>
      <c r="I1103" t="s">
        <v>19</v>
      </c>
      <c r="J1103" t="s">
        <v>168</v>
      </c>
      <c r="K1103">
        <v>97</v>
      </c>
      <c r="L1103">
        <v>98</v>
      </c>
      <c r="M1103">
        <f>INDEX('Express Worldwide Territory'!$C$14:$S$170,MATCH('Rate Load ExpressWW Territory'!L1103,'Express Worldwide Territory'!$B$14:$B$170,0),MATCH("Zone "&amp;'Rate Load ExpressWW Territory'!J1103,'Express Worldwide Territory'!$C$13:$S$13,0))*1</f>
        <v>99.54</v>
      </c>
      <c r="N1103" t="s">
        <v>162</v>
      </c>
      <c r="O1103" t="s">
        <v>23</v>
      </c>
      <c r="P1103" t="s">
        <v>18</v>
      </c>
      <c r="R1103" t="str">
        <f t="shared" si="17"/>
        <v>('DHL','2024-01-01','2024-01-01','12546','Territory','US',NULL,'EXPRESS WW (NON-DOC)','Non-Document','G',97,98,99.54,'Flat LB','Avnet_2024',NULL),</v>
      </c>
    </row>
    <row r="1104" spans="1:18" x14ac:dyDescent="0.3">
      <c r="A1104" t="s">
        <v>15</v>
      </c>
      <c r="B1104" t="s">
        <v>21</v>
      </c>
      <c r="C1104" t="s">
        <v>21</v>
      </c>
      <c r="D1104">
        <v>12546</v>
      </c>
      <c r="E1104" t="s">
        <v>531</v>
      </c>
      <c r="F1104" t="s">
        <v>17</v>
      </c>
      <c r="G1104" t="s">
        <v>18</v>
      </c>
      <c r="H1104" t="s">
        <v>525</v>
      </c>
      <c r="I1104" t="s">
        <v>19</v>
      </c>
      <c r="J1104" t="s">
        <v>168</v>
      </c>
      <c r="K1104">
        <v>98</v>
      </c>
      <c r="L1104">
        <v>99</v>
      </c>
      <c r="M1104">
        <f>INDEX('Express Worldwide Territory'!$C$14:$S$170,MATCH('Rate Load ExpressWW Territory'!L1104,'Express Worldwide Territory'!$B$14:$B$170,0),MATCH("Zone "&amp;'Rate Load ExpressWW Territory'!J1104,'Express Worldwide Territory'!$C$13:$S$13,0))*1</f>
        <v>100.56</v>
      </c>
      <c r="N1104" t="s">
        <v>162</v>
      </c>
      <c r="O1104" t="s">
        <v>23</v>
      </c>
      <c r="P1104" t="s">
        <v>18</v>
      </c>
      <c r="R1104" t="str">
        <f t="shared" si="17"/>
        <v>('DHL','2024-01-01','2024-01-01','12546','Territory','US',NULL,'EXPRESS WW (NON-DOC)','Non-Document','G',98,99,100.56,'Flat LB','Avnet_2024',NULL),</v>
      </c>
    </row>
    <row r="1105" spans="1:18" x14ac:dyDescent="0.3">
      <c r="A1105" t="s">
        <v>15</v>
      </c>
      <c r="B1105" t="s">
        <v>21</v>
      </c>
      <c r="C1105" t="s">
        <v>21</v>
      </c>
      <c r="D1105">
        <v>12546</v>
      </c>
      <c r="E1105" t="s">
        <v>531</v>
      </c>
      <c r="F1105" t="s">
        <v>17</v>
      </c>
      <c r="G1105" t="s">
        <v>18</v>
      </c>
      <c r="H1105" t="s">
        <v>525</v>
      </c>
      <c r="I1105" t="s">
        <v>19</v>
      </c>
      <c r="J1105" t="s">
        <v>168</v>
      </c>
      <c r="K1105">
        <v>99</v>
      </c>
      <c r="L1105">
        <v>100</v>
      </c>
      <c r="M1105">
        <f>INDEX('Express Worldwide Territory'!$C$14:$S$170,MATCH('Rate Load ExpressWW Territory'!L1105,'Express Worldwide Territory'!$B$14:$B$170,0),MATCH("Zone "&amp;'Rate Load ExpressWW Territory'!J1105,'Express Worldwide Territory'!$C$13:$S$13,0))*1</f>
        <v>101.58</v>
      </c>
      <c r="N1105" t="s">
        <v>162</v>
      </c>
      <c r="O1105" t="s">
        <v>23</v>
      </c>
      <c r="P1105" t="s">
        <v>18</v>
      </c>
      <c r="R1105" t="str">
        <f t="shared" si="17"/>
        <v>('DHL','2024-01-01','2024-01-01','12546','Territory','US',NULL,'EXPRESS WW (NON-DOC)','Non-Document','G',99,100,101.58,'Flat LB','Avnet_2024',NULL),</v>
      </c>
    </row>
    <row r="1106" spans="1:18" x14ac:dyDescent="0.3">
      <c r="A1106" t="s">
        <v>15</v>
      </c>
      <c r="B1106" t="s">
        <v>21</v>
      </c>
      <c r="C1106" t="s">
        <v>21</v>
      </c>
      <c r="D1106">
        <v>12546</v>
      </c>
      <c r="E1106" t="s">
        <v>531</v>
      </c>
      <c r="F1106" t="s">
        <v>17</v>
      </c>
      <c r="G1106" t="s">
        <v>18</v>
      </c>
      <c r="H1106" t="s">
        <v>525</v>
      </c>
      <c r="I1106" t="s">
        <v>19</v>
      </c>
      <c r="J1106" t="s">
        <v>168</v>
      </c>
      <c r="K1106">
        <v>100</v>
      </c>
      <c r="L1106">
        <v>101</v>
      </c>
      <c r="M1106">
        <f>INDEX('Express Worldwide Territory'!$C$14:$S$170,MATCH('Rate Load ExpressWW Territory'!L1106,'Express Worldwide Territory'!$B$14:$B$170,0),MATCH("Zone "&amp;'Rate Load ExpressWW Territory'!J1106,'Express Worldwide Territory'!$C$13:$S$13,0))*1</f>
        <v>102.58</v>
      </c>
      <c r="N1106" t="s">
        <v>162</v>
      </c>
      <c r="O1106" t="s">
        <v>23</v>
      </c>
      <c r="P1106" t="s">
        <v>18</v>
      </c>
      <c r="R1106" t="str">
        <f t="shared" si="17"/>
        <v>('DHL','2024-01-01','2024-01-01','12546','Territory','US',NULL,'EXPRESS WW (NON-DOC)','Non-Document','G',100,101,102.58,'Flat LB','Avnet_2024',NULL),</v>
      </c>
    </row>
    <row r="1107" spans="1:18" x14ac:dyDescent="0.3">
      <c r="A1107" t="s">
        <v>15</v>
      </c>
      <c r="B1107" t="s">
        <v>21</v>
      </c>
      <c r="C1107" t="s">
        <v>21</v>
      </c>
      <c r="D1107">
        <v>12546</v>
      </c>
      <c r="E1107" t="s">
        <v>531</v>
      </c>
      <c r="F1107" t="s">
        <v>17</v>
      </c>
      <c r="G1107" t="s">
        <v>18</v>
      </c>
      <c r="H1107" t="s">
        <v>525</v>
      </c>
      <c r="I1107" t="s">
        <v>19</v>
      </c>
      <c r="J1107" t="s">
        <v>168</v>
      </c>
      <c r="K1107">
        <v>101</v>
      </c>
      <c r="L1107">
        <v>102</v>
      </c>
      <c r="M1107">
        <f>INDEX('Express Worldwide Territory'!$C$14:$S$170,MATCH('Rate Load ExpressWW Territory'!L1107,'Express Worldwide Territory'!$B$14:$B$170,0),MATCH("Zone "&amp;'Rate Load ExpressWW Territory'!J1107,'Express Worldwide Territory'!$C$13:$S$13,0))*1</f>
        <v>103.58</v>
      </c>
      <c r="N1107" t="s">
        <v>162</v>
      </c>
      <c r="O1107" t="s">
        <v>23</v>
      </c>
      <c r="P1107" t="s">
        <v>18</v>
      </c>
      <c r="R1107" t="str">
        <f t="shared" si="17"/>
        <v>('DHL','2024-01-01','2024-01-01','12546','Territory','US',NULL,'EXPRESS WW (NON-DOC)','Non-Document','G',101,102,103.58,'Flat LB','Avnet_2024',NULL),</v>
      </c>
    </row>
    <row r="1108" spans="1:18" x14ac:dyDescent="0.3">
      <c r="A1108" t="s">
        <v>15</v>
      </c>
      <c r="B1108" t="s">
        <v>21</v>
      </c>
      <c r="C1108" t="s">
        <v>21</v>
      </c>
      <c r="D1108">
        <v>12546</v>
      </c>
      <c r="E1108" t="s">
        <v>531</v>
      </c>
      <c r="F1108" t="s">
        <v>17</v>
      </c>
      <c r="G1108" t="s">
        <v>18</v>
      </c>
      <c r="H1108" t="s">
        <v>525</v>
      </c>
      <c r="I1108" t="s">
        <v>19</v>
      </c>
      <c r="J1108" t="s">
        <v>168</v>
      </c>
      <c r="K1108">
        <v>102</v>
      </c>
      <c r="L1108">
        <v>103</v>
      </c>
      <c r="M1108">
        <f>INDEX('Express Worldwide Territory'!$C$14:$S$170,MATCH('Rate Load ExpressWW Territory'!L1108,'Express Worldwide Territory'!$B$14:$B$170,0),MATCH("Zone "&amp;'Rate Load ExpressWW Territory'!J1108,'Express Worldwide Territory'!$C$13:$S$13,0))*1</f>
        <v>104.58</v>
      </c>
      <c r="N1108" t="s">
        <v>162</v>
      </c>
      <c r="O1108" t="s">
        <v>23</v>
      </c>
      <c r="P1108" t="s">
        <v>18</v>
      </c>
      <c r="R1108" t="str">
        <f t="shared" si="17"/>
        <v>('DHL','2024-01-01','2024-01-01','12546','Territory','US',NULL,'EXPRESS WW (NON-DOC)','Non-Document','G',102,103,104.58,'Flat LB','Avnet_2024',NULL),</v>
      </c>
    </row>
    <row r="1109" spans="1:18" x14ac:dyDescent="0.3">
      <c r="A1109" t="s">
        <v>15</v>
      </c>
      <c r="B1109" t="s">
        <v>21</v>
      </c>
      <c r="C1109" t="s">
        <v>21</v>
      </c>
      <c r="D1109">
        <v>12546</v>
      </c>
      <c r="E1109" t="s">
        <v>531</v>
      </c>
      <c r="F1109" t="s">
        <v>17</v>
      </c>
      <c r="G1109" t="s">
        <v>18</v>
      </c>
      <c r="H1109" t="s">
        <v>525</v>
      </c>
      <c r="I1109" t="s">
        <v>19</v>
      </c>
      <c r="J1109" t="s">
        <v>168</v>
      </c>
      <c r="K1109">
        <v>103</v>
      </c>
      <c r="L1109">
        <v>104</v>
      </c>
      <c r="M1109">
        <f>INDEX('Express Worldwide Territory'!$C$14:$S$170,MATCH('Rate Load ExpressWW Territory'!L1109,'Express Worldwide Territory'!$B$14:$B$170,0),MATCH("Zone "&amp;'Rate Load ExpressWW Territory'!J1109,'Express Worldwide Territory'!$C$13:$S$13,0))*1</f>
        <v>105.58</v>
      </c>
      <c r="N1109" t="s">
        <v>162</v>
      </c>
      <c r="O1109" t="s">
        <v>23</v>
      </c>
      <c r="P1109" t="s">
        <v>18</v>
      </c>
      <c r="R1109" t="str">
        <f t="shared" si="17"/>
        <v>('DHL','2024-01-01','2024-01-01','12546','Territory','US',NULL,'EXPRESS WW (NON-DOC)','Non-Document','G',103,104,105.58,'Flat LB','Avnet_2024',NULL),</v>
      </c>
    </row>
    <row r="1110" spans="1:18" x14ac:dyDescent="0.3">
      <c r="A1110" t="s">
        <v>15</v>
      </c>
      <c r="B1110" t="s">
        <v>21</v>
      </c>
      <c r="C1110" t="s">
        <v>21</v>
      </c>
      <c r="D1110">
        <v>12546</v>
      </c>
      <c r="E1110" t="s">
        <v>531</v>
      </c>
      <c r="F1110" t="s">
        <v>17</v>
      </c>
      <c r="G1110" t="s">
        <v>18</v>
      </c>
      <c r="H1110" t="s">
        <v>525</v>
      </c>
      <c r="I1110" t="s">
        <v>19</v>
      </c>
      <c r="J1110" t="s">
        <v>168</v>
      </c>
      <c r="K1110">
        <v>104</v>
      </c>
      <c r="L1110">
        <v>105</v>
      </c>
      <c r="M1110">
        <f>INDEX('Express Worldwide Territory'!$C$14:$S$170,MATCH('Rate Load ExpressWW Territory'!L1110,'Express Worldwide Territory'!$B$14:$B$170,0),MATCH("Zone "&amp;'Rate Load ExpressWW Territory'!J1110,'Express Worldwide Territory'!$C$13:$S$13,0))*1</f>
        <v>106.58</v>
      </c>
      <c r="N1110" t="s">
        <v>162</v>
      </c>
      <c r="O1110" t="s">
        <v>23</v>
      </c>
      <c r="P1110" t="s">
        <v>18</v>
      </c>
      <c r="R1110" t="str">
        <f t="shared" si="17"/>
        <v>('DHL','2024-01-01','2024-01-01','12546','Territory','US',NULL,'EXPRESS WW (NON-DOC)','Non-Document','G',104,105,106.58,'Flat LB','Avnet_2024',NULL),</v>
      </c>
    </row>
    <row r="1111" spans="1:18" x14ac:dyDescent="0.3">
      <c r="A1111" t="s">
        <v>15</v>
      </c>
      <c r="B1111" t="s">
        <v>21</v>
      </c>
      <c r="C1111" t="s">
        <v>21</v>
      </c>
      <c r="D1111">
        <v>12546</v>
      </c>
      <c r="E1111" t="s">
        <v>531</v>
      </c>
      <c r="F1111" t="s">
        <v>17</v>
      </c>
      <c r="G1111" t="s">
        <v>18</v>
      </c>
      <c r="H1111" t="s">
        <v>525</v>
      </c>
      <c r="I1111" t="s">
        <v>19</v>
      </c>
      <c r="J1111" t="s">
        <v>168</v>
      </c>
      <c r="K1111">
        <v>105</v>
      </c>
      <c r="L1111">
        <v>106</v>
      </c>
      <c r="M1111">
        <f>INDEX('Express Worldwide Territory'!$C$14:$S$170,MATCH('Rate Load ExpressWW Territory'!L1111,'Express Worldwide Territory'!$B$14:$B$170,0),MATCH("Zone "&amp;'Rate Load ExpressWW Territory'!J1111,'Express Worldwide Territory'!$C$13:$S$13,0))*1</f>
        <v>107.58</v>
      </c>
      <c r="N1111" t="s">
        <v>162</v>
      </c>
      <c r="O1111" t="s">
        <v>23</v>
      </c>
      <c r="P1111" t="s">
        <v>18</v>
      </c>
      <c r="R1111" t="str">
        <f t="shared" si="17"/>
        <v>('DHL','2024-01-01','2024-01-01','12546','Territory','US',NULL,'EXPRESS WW (NON-DOC)','Non-Document','G',105,106,107.58,'Flat LB','Avnet_2024',NULL),</v>
      </c>
    </row>
    <row r="1112" spans="1:18" x14ac:dyDescent="0.3">
      <c r="A1112" t="s">
        <v>15</v>
      </c>
      <c r="B1112" t="s">
        <v>21</v>
      </c>
      <c r="C1112" t="s">
        <v>21</v>
      </c>
      <c r="D1112">
        <v>12546</v>
      </c>
      <c r="E1112" t="s">
        <v>531</v>
      </c>
      <c r="F1112" t="s">
        <v>17</v>
      </c>
      <c r="G1112" t="s">
        <v>18</v>
      </c>
      <c r="H1112" t="s">
        <v>525</v>
      </c>
      <c r="I1112" t="s">
        <v>19</v>
      </c>
      <c r="J1112" t="s">
        <v>168</v>
      </c>
      <c r="K1112">
        <v>106</v>
      </c>
      <c r="L1112">
        <v>107</v>
      </c>
      <c r="M1112">
        <f>INDEX('Express Worldwide Territory'!$C$14:$S$170,MATCH('Rate Load ExpressWW Territory'!L1112,'Express Worldwide Territory'!$B$14:$B$170,0),MATCH("Zone "&amp;'Rate Load ExpressWW Territory'!J1112,'Express Worldwide Territory'!$C$13:$S$13,0))*1</f>
        <v>108.58</v>
      </c>
      <c r="N1112" t="s">
        <v>162</v>
      </c>
      <c r="O1112" t="s">
        <v>23</v>
      </c>
      <c r="P1112" t="s">
        <v>18</v>
      </c>
      <c r="R1112" t="str">
        <f t="shared" si="17"/>
        <v>('DHL','2024-01-01','2024-01-01','12546','Territory','US',NULL,'EXPRESS WW (NON-DOC)','Non-Document','G',106,107,108.58,'Flat LB','Avnet_2024',NULL),</v>
      </c>
    </row>
    <row r="1113" spans="1:18" x14ac:dyDescent="0.3">
      <c r="A1113" t="s">
        <v>15</v>
      </c>
      <c r="B1113" t="s">
        <v>21</v>
      </c>
      <c r="C1113" t="s">
        <v>21</v>
      </c>
      <c r="D1113">
        <v>12546</v>
      </c>
      <c r="E1113" t="s">
        <v>531</v>
      </c>
      <c r="F1113" t="s">
        <v>17</v>
      </c>
      <c r="G1113" t="s">
        <v>18</v>
      </c>
      <c r="H1113" t="s">
        <v>525</v>
      </c>
      <c r="I1113" t="s">
        <v>19</v>
      </c>
      <c r="J1113" t="s">
        <v>168</v>
      </c>
      <c r="K1113">
        <v>107</v>
      </c>
      <c r="L1113">
        <v>108</v>
      </c>
      <c r="M1113">
        <f>INDEX('Express Worldwide Territory'!$C$14:$S$170,MATCH('Rate Load ExpressWW Territory'!L1113,'Express Worldwide Territory'!$B$14:$B$170,0),MATCH("Zone "&amp;'Rate Load ExpressWW Territory'!J1113,'Express Worldwide Territory'!$C$13:$S$13,0))*1</f>
        <v>109.58</v>
      </c>
      <c r="N1113" t="s">
        <v>162</v>
      </c>
      <c r="O1113" t="s">
        <v>23</v>
      </c>
      <c r="P1113" t="s">
        <v>18</v>
      </c>
      <c r="R1113" t="str">
        <f t="shared" si="17"/>
        <v>('DHL','2024-01-01','2024-01-01','12546','Territory','US',NULL,'EXPRESS WW (NON-DOC)','Non-Document','G',107,108,109.58,'Flat LB','Avnet_2024',NULL),</v>
      </c>
    </row>
    <row r="1114" spans="1:18" x14ac:dyDescent="0.3">
      <c r="A1114" t="s">
        <v>15</v>
      </c>
      <c r="B1114" t="s">
        <v>21</v>
      </c>
      <c r="C1114" t="s">
        <v>21</v>
      </c>
      <c r="D1114">
        <v>12546</v>
      </c>
      <c r="E1114" t="s">
        <v>531</v>
      </c>
      <c r="F1114" t="s">
        <v>17</v>
      </c>
      <c r="G1114" t="s">
        <v>18</v>
      </c>
      <c r="H1114" t="s">
        <v>525</v>
      </c>
      <c r="I1114" t="s">
        <v>19</v>
      </c>
      <c r="J1114" t="s">
        <v>168</v>
      </c>
      <c r="K1114">
        <v>108</v>
      </c>
      <c r="L1114">
        <v>109</v>
      </c>
      <c r="M1114">
        <f>INDEX('Express Worldwide Territory'!$C$14:$S$170,MATCH('Rate Load ExpressWW Territory'!L1114,'Express Worldwide Territory'!$B$14:$B$170,0),MATCH("Zone "&amp;'Rate Load ExpressWW Territory'!J1114,'Express Worldwide Territory'!$C$13:$S$13,0))*1</f>
        <v>110.58</v>
      </c>
      <c r="N1114" t="s">
        <v>162</v>
      </c>
      <c r="O1114" t="s">
        <v>23</v>
      </c>
      <c r="P1114" t="s">
        <v>18</v>
      </c>
      <c r="R1114" t="str">
        <f t="shared" si="17"/>
        <v>('DHL','2024-01-01','2024-01-01','12546','Territory','US',NULL,'EXPRESS WW (NON-DOC)','Non-Document','G',108,109,110.58,'Flat LB','Avnet_2024',NULL),</v>
      </c>
    </row>
    <row r="1115" spans="1:18" x14ac:dyDescent="0.3">
      <c r="A1115" t="s">
        <v>15</v>
      </c>
      <c r="B1115" t="s">
        <v>21</v>
      </c>
      <c r="C1115" t="s">
        <v>21</v>
      </c>
      <c r="D1115">
        <v>12546</v>
      </c>
      <c r="E1115" t="s">
        <v>531</v>
      </c>
      <c r="F1115" t="s">
        <v>17</v>
      </c>
      <c r="G1115" t="s">
        <v>18</v>
      </c>
      <c r="H1115" t="s">
        <v>525</v>
      </c>
      <c r="I1115" t="s">
        <v>19</v>
      </c>
      <c r="J1115" t="s">
        <v>168</v>
      </c>
      <c r="K1115">
        <v>109</v>
      </c>
      <c r="L1115">
        <v>110</v>
      </c>
      <c r="M1115">
        <f>INDEX('Express Worldwide Territory'!$C$14:$S$170,MATCH('Rate Load ExpressWW Territory'!L1115,'Express Worldwide Territory'!$B$14:$B$170,0),MATCH("Zone "&amp;'Rate Load ExpressWW Territory'!J1115,'Express Worldwide Territory'!$C$13:$S$13,0))*1</f>
        <v>111.58</v>
      </c>
      <c r="N1115" t="s">
        <v>162</v>
      </c>
      <c r="O1115" t="s">
        <v>23</v>
      </c>
      <c r="P1115" t="s">
        <v>18</v>
      </c>
      <c r="R1115" t="str">
        <f t="shared" si="17"/>
        <v>('DHL','2024-01-01','2024-01-01','12546','Territory','US',NULL,'EXPRESS WW (NON-DOC)','Non-Document','G',109,110,111.58,'Flat LB','Avnet_2024',NULL),</v>
      </c>
    </row>
    <row r="1116" spans="1:18" x14ac:dyDescent="0.3">
      <c r="A1116" t="s">
        <v>15</v>
      </c>
      <c r="B1116" t="s">
        <v>21</v>
      </c>
      <c r="C1116" t="s">
        <v>21</v>
      </c>
      <c r="D1116">
        <v>12546</v>
      </c>
      <c r="E1116" t="s">
        <v>531</v>
      </c>
      <c r="F1116" t="s">
        <v>17</v>
      </c>
      <c r="G1116" t="s">
        <v>18</v>
      </c>
      <c r="H1116" t="s">
        <v>525</v>
      </c>
      <c r="I1116" t="s">
        <v>19</v>
      </c>
      <c r="J1116" t="s">
        <v>168</v>
      </c>
      <c r="K1116">
        <v>110</v>
      </c>
      <c r="L1116">
        <v>111</v>
      </c>
      <c r="M1116">
        <f>INDEX('Express Worldwide Territory'!$C$14:$S$170,MATCH('Rate Load ExpressWW Territory'!L1116,'Express Worldwide Territory'!$B$14:$B$170,0),MATCH("Zone "&amp;'Rate Load ExpressWW Territory'!J1116,'Express Worldwide Territory'!$C$13:$S$13,0))*1</f>
        <v>112.58</v>
      </c>
      <c r="N1116" t="s">
        <v>162</v>
      </c>
      <c r="O1116" t="s">
        <v>23</v>
      </c>
      <c r="P1116" t="s">
        <v>18</v>
      </c>
      <c r="R1116" t="str">
        <f t="shared" si="17"/>
        <v>('DHL','2024-01-01','2024-01-01','12546','Territory','US',NULL,'EXPRESS WW (NON-DOC)','Non-Document','G',110,111,112.58,'Flat LB','Avnet_2024',NULL),</v>
      </c>
    </row>
    <row r="1117" spans="1:18" x14ac:dyDescent="0.3">
      <c r="A1117" t="s">
        <v>15</v>
      </c>
      <c r="B1117" t="s">
        <v>21</v>
      </c>
      <c r="C1117" t="s">
        <v>21</v>
      </c>
      <c r="D1117">
        <v>12546</v>
      </c>
      <c r="E1117" t="s">
        <v>531</v>
      </c>
      <c r="F1117" t="s">
        <v>17</v>
      </c>
      <c r="G1117" t="s">
        <v>18</v>
      </c>
      <c r="H1117" t="s">
        <v>525</v>
      </c>
      <c r="I1117" t="s">
        <v>19</v>
      </c>
      <c r="J1117" t="s">
        <v>168</v>
      </c>
      <c r="K1117">
        <v>111</v>
      </c>
      <c r="L1117">
        <v>112</v>
      </c>
      <c r="M1117">
        <f>INDEX('Express Worldwide Territory'!$C$14:$S$170,MATCH('Rate Load ExpressWW Territory'!L1117,'Express Worldwide Territory'!$B$14:$B$170,0),MATCH("Zone "&amp;'Rate Load ExpressWW Territory'!J1117,'Express Worldwide Territory'!$C$13:$S$13,0))*1</f>
        <v>113.58</v>
      </c>
      <c r="N1117" t="s">
        <v>162</v>
      </c>
      <c r="O1117" t="s">
        <v>23</v>
      </c>
      <c r="P1117" t="s">
        <v>18</v>
      </c>
      <c r="R1117" t="str">
        <f t="shared" si="17"/>
        <v>('DHL','2024-01-01','2024-01-01','12546','Territory','US',NULL,'EXPRESS WW (NON-DOC)','Non-Document','G',111,112,113.58,'Flat LB','Avnet_2024',NULL),</v>
      </c>
    </row>
    <row r="1118" spans="1:18" x14ac:dyDescent="0.3">
      <c r="A1118" t="s">
        <v>15</v>
      </c>
      <c r="B1118" t="s">
        <v>21</v>
      </c>
      <c r="C1118" t="s">
        <v>21</v>
      </c>
      <c r="D1118">
        <v>12546</v>
      </c>
      <c r="E1118" t="s">
        <v>531</v>
      </c>
      <c r="F1118" t="s">
        <v>17</v>
      </c>
      <c r="G1118" t="s">
        <v>18</v>
      </c>
      <c r="H1118" t="s">
        <v>525</v>
      </c>
      <c r="I1118" t="s">
        <v>19</v>
      </c>
      <c r="J1118" t="s">
        <v>168</v>
      </c>
      <c r="K1118">
        <v>112</v>
      </c>
      <c r="L1118">
        <v>113</v>
      </c>
      <c r="M1118">
        <f>INDEX('Express Worldwide Territory'!$C$14:$S$170,MATCH('Rate Load ExpressWW Territory'!L1118,'Express Worldwide Territory'!$B$14:$B$170,0),MATCH("Zone "&amp;'Rate Load ExpressWW Territory'!J1118,'Express Worldwide Territory'!$C$13:$S$13,0))*1</f>
        <v>114.58</v>
      </c>
      <c r="N1118" t="s">
        <v>162</v>
      </c>
      <c r="O1118" t="s">
        <v>23</v>
      </c>
      <c r="P1118" t="s">
        <v>18</v>
      </c>
      <c r="R1118" t="str">
        <f t="shared" si="17"/>
        <v>('DHL','2024-01-01','2024-01-01','12546','Territory','US',NULL,'EXPRESS WW (NON-DOC)','Non-Document','G',112,113,114.58,'Flat LB','Avnet_2024',NULL),</v>
      </c>
    </row>
    <row r="1119" spans="1:18" x14ac:dyDescent="0.3">
      <c r="A1119" t="s">
        <v>15</v>
      </c>
      <c r="B1119" t="s">
        <v>21</v>
      </c>
      <c r="C1119" t="s">
        <v>21</v>
      </c>
      <c r="D1119">
        <v>12546</v>
      </c>
      <c r="E1119" t="s">
        <v>531</v>
      </c>
      <c r="F1119" t="s">
        <v>17</v>
      </c>
      <c r="G1119" t="s">
        <v>18</v>
      </c>
      <c r="H1119" t="s">
        <v>525</v>
      </c>
      <c r="I1119" t="s">
        <v>19</v>
      </c>
      <c r="J1119" t="s">
        <v>168</v>
      </c>
      <c r="K1119">
        <v>113</v>
      </c>
      <c r="L1119">
        <v>114</v>
      </c>
      <c r="M1119">
        <f>INDEX('Express Worldwide Territory'!$C$14:$S$170,MATCH('Rate Load ExpressWW Territory'!L1119,'Express Worldwide Territory'!$B$14:$B$170,0),MATCH("Zone "&amp;'Rate Load ExpressWW Territory'!J1119,'Express Worldwide Territory'!$C$13:$S$13,0))*1</f>
        <v>115.58</v>
      </c>
      <c r="N1119" t="s">
        <v>162</v>
      </c>
      <c r="O1119" t="s">
        <v>23</v>
      </c>
      <c r="P1119" t="s">
        <v>18</v>
      </c>
      <c r="R1119" t="str">
        <f t="shared" si="17"/>
        <v>('DHL','2024-01-01','2024-01-01','12546','Territory','US',NULL,'EXPRESS WW (NON-DOC)','Non-Document','G',113,114,115.58,'Flat LB','Avnet_2024',NULL),</v>
      </c>
    </row>
    <row r="1120" spans="1:18" x14ac:dyDescent="0.3">
      <c r="A1120" t="s">
        <v>15</v>
      </c>
      <c r="B1120" t="s">
        <v>21</v>
      </c>
      <c r="C1120" t="s">
        <v>21</v>
      </c>
      <c r="D1120">
        <v>12546</v>
      </c>
      <c r="E1120" t="s">
        <v>531</v>
      </c>
      <c r="F1120" t="s">
        <v>17</v>
      </c>
      <c r="G1120" t="s">
        <v>18</v>
      </c>
      <c r="H1120" t="s">
        <v>525</v>
      </c>
      <c r="I1120" t="s">
        <v>19</v>
      </c>
      <c r="J1120" t="s">
        <v>168</v>
      </c>
      <c r="K1120">
        <v>114</v>
      </c>
      <c r="L1120">
        <v>115</v>
      </c>
      <c r="M1120">
        <f>INDEX('Express Worldwide Territory'!$C$14:$S$170,MATCH('Rate Load ExpressWW Territory'!L1120,'Express Worldwide Territory'!$B$14:$B$170,0),MATCH("Zone "&amp;'Rate Load ExpressWW Territory'!J1120,'Express Worldwide Territory'!$C$13:$S$13,0))*1</f>
        <v>116.58</v>
      </c>
      <c r="N1120" t="s">
        <v>162</v>
      </c>
      <c r="O1120" t="s">
        <v>23</v>
      </c>
      <c r="P1120" t="s">
        <v>18</v>
      </c>
      <c r="R1120" t="str">
        <f t="shared" si="17"/>
        <v>('DHL','2024-01-01','2024-01-01','12546','Territory','US',NULL,'EXPRESS WW (NON-DOC)','Non-Document','G',114,115,116.58,'Flat LB','Avnet_2024',NULL),</v>
      </c>
    </row>
    <row r="1121" spans="1:18" x14ac:dyDescent="0.3">
      <c r="A1121" t="s">
        <v>15</v>
      </c>
      <c r="B1121" t="s">
        <v>21</v>
      </c>
      <c r="C1121" t="s">
        <v>21</v>
      </c>
      <c r="D1121">
        <v>12546</v>
      </c>
      <c r="E1121" t="s">
        <v>531</v>
      </c>
      <c r="F1121" t="s">
        <v>17</v>
      </c>
      <c r="G1121" t="s">
        <v>18</v>
      </c>
      <c r="H1121" t="s">
        <v>525</v>
      </c>
      <c r="I1121" t="s">
        <v>19</v>
      </c>
      <c r="J1121" t="s">
        <v>168</v>
      </c>
      <c r="K1121">
        <v>115</v>
      </c>
      <c r="L1121">
        <v>116</v>
      </c>
      <c r="M1121">
        <f>INDEX('Express Worldwide Territory'!$C$14:$S$170,MATCH('Rate Load ExpressWW Territory'!L1121,'Express Worldwide Territory'!$B$14:$B$170,0),MATCH("Zone "&amp;'Rate Load ExpressWW Territory'!J1121,'Express Worldwide Territory'!$C$13:$S$13,0))*1</f>
        <v>117.58</v>
      </c>
      <c r="N1121" t="s">
        <v>162</v>
      </c>
      <c r="O1121" t="s">
        <v>23</v>
      </c>
      <c r="P1121" t="s">
        <v>18</v>
      </c>
      <c r="R1121" t="str">
        <f t="shared" si="17"/>
        <v>('DHL','2024-01-01','2024-01-01','12546','Territory','US',NULL,'EXPRESS WW (NON-DOC)','Non-Document','G',115,116,117.58,'Flat LB','Avnet_2024',NULL),</v>
      </c>
    </row>
    <row r="1122" spans="1:18" x14ac:dyDescent="0.3">
      <c r="A1122" t="s">
        <v>15</v>
      </c>
      <c r="B1122" t="s">
        <v>21</v>
      </c>
      <c r="C1122" t="s">
        <v>21</v>
      </c>
      <c r="D1122">
        <v>12546</v>
      </c>
      <c r="E1122" t="s">
        <v>531</v>
      </c>
      <c r="F1122" t="s">
        <v>17</v>
      </c>
      <c r="G1122" t="s">
        <v>18</v>
      </c>
      <c r="H1122" t="s">
        <v>525</v>
      </c>
      <c r="I1122" t="s">
        <v>19</v>
      </c>
      <c r="J1122" t="s">
        <v>168</v>
      </c>
      <c r="K1122">
        <v>116</v>
      </c>
      <c r="L1122">
        <v>117</v>
      </c>
      <c r="M1122">
        <f>INDEX('Express Worldwide Territory'!$C$14:$S$170,MATCH('Rate Load ExpressWW Territory'!L1122,'Express Worldwide Territory'!$B$14:$B$170,0),MATCH("Zone "&amp;'Rate Load ExpressWW Territory'!J1122,'Express Worldwide Territory'!$C$13:$S$13,0))*1</f>
        <v>118.58</v>
      </c>
      <c r="N1122" t="s">
        <v>162</v>
      </c>
      <c r="O1122" t="s">
        <v>23</v>
      </c>
      <c r="P1122" t="s">
        <v>18</v>
      </c>
      <c r="R1122" t="str">
        <f t="shared" si="17"/>
        <v>('DHL','2024-01-01','2024-01-01','12546','Territory','US',NULL,'EXPRESS WW (NON-DOC)','Non-Document','G',116,117,118.58,'Flat LB','Avnet_2024',NULL),</v>
      </c>
    </row>
    <row r="1123" spans="1:18" x14ac:dyDescent="0.3">
      <c r="A1123" t="s">
        <v>15</v>
      </c>
      <c r="B1123" t="s">
        <v>21</v>
      </c>
      <c r="C1123" t="s">
        <v>21</v>
      </c>
      <c r="D1123">
        <v>12546</v>
      </c>
      <c r="E1123" t="s">
        <v>531</v>
      </c>
      <c r="F1123" t="s">
        <v>17</v>
      </c>
      <c r="G1123" t="s">
        <v>18</v>
      </c>
      <c r="H1123" t="s">
        <v>525</v>
      </c>
      <c r="I1123" t="s">
        <v>19</v>
      </c>
      <c r="J1123" t="s">
        <v>168</v>
      </c>
      <c r="K1123">
        <v>117</v>
      </c>
      <c r="L1123">
        <v>118</v>
      </c>
      <c r="M1123">
        <f>INDEX('Express Worldwide Territory'!$C$14:$S$170,MATCH('Rate Load ExpressWW Territory'!L1123,'Express Worldwide Territory'!$B$14:$B$170,0),MATCH("Zone "&amp;'Rate Load ExpressWW Territory'!J1123,'Express Worldwide Territory'!$C$13:$S$13,0))*1</f>
        <v>119.58</v>
      </c>
      <c r="N1123" t="s">
        <v>162</v>
      </c>
      <c r="O1123" t="s">
        <v>23</v>
      </c>
      <c r="P1123" t="s">
        <v>18</v>
      </c>
      <c r="R1123" t="str">
        <f t="shared" si="17"/>
        <v>('DHL','2024-01-01','2024-01-01','12546','Territory','US',NULL,'EXPRESS WW (NON-DOC)','Non-Document','G',117,118,119.58,'Flat LB','Avnet_2024',NULL),</v>
      </c>
    </row>
    <row r="1124" spans="1:18" x14ac:dyDescent="0.3">
      <c r="A1124" t="s">
        <v>15</v>
      </c>
      <c r="B1124" t="s">
        <v>21</v>
      </c>
      <c r="C1124" t="s">
        <v>21</v>
      </c>
      <c r="D1124">
        <v>12546</v>
      </c>
      <c r="E1124" t="s">
        <v>531</v>
      </c>
      <c r="F1124" t="s">
        <v>17</v>
      </c>
      <c r="G1124" t="s">
        <v>18</v>
      </c>
      <c r="H1124" t="s">
        <v>525</v>
      </c>
      <c r="I1124" t="s">
        <v>19</v>
      </c>
      <c r="J1124" t="s">
        <v>168</v>
      </c>
      <c r="K1124">
        <v>118</v>
      </c>
      <c r="L1124">
        <v>119</v>
      </c>
      <c r="M1124">
        <f>INDEX('Express Worldwide Territory'!$C$14:$S$170,MATCH('Rate Load ExpressWW Territory'!L1124,'Express Worldwide Territory'!$B$14:$B$170,0),MATCH("Zone "&amp;'Rate Load ExpressWW Territory'!J1124,'Express Worldwide Territory'!$C$13:$S$13,0))*1</f>
        <v>120.58</v>
      </c>
      <c r="N1124" t="s">
        <v>162</v>
      </c>
      <c r="O1124" t="s">
        <v>23</v>
      </c>
      <c r="P1124" t="s">
        <v>18</v>
      </c>
      <c r="R1124" t="str">
        <f t="shared" si="17"/>
        <v>('DHL','2024-01-01','2024-01-01','12546','Territory','US',NULL,'EXPRESS WW (NON-DOC)','Non-Document','G',118,119,120.58,'Flat LB','Avnet_2024',NULL),</v>
      </c>
    </row>
    <row r="1125" spans="1:18" x14ac:dyDescent="0.3">
      <c r="A1125" t="s">
        <v>15</v>
      </c>
      <c r="B1125" t="s">
        <v>21</v>
      </c>
      <c r="C1125" t="s">
        <v>21</v>
      </c>
      <c r="D1125">
        <v>12546</v>
      </c>
      <c r="E1125" t="s">
        <v>531</v>
      </c>
      <c r="F1125" t="s">
        <v>17</v>
      </c>
      <c r="G1125" t="s">
        <v>18</v>
      </c>
      <c r="H1125" t="s">
        <v>525</v>
      </c>
      <c r="I1125" t="s">
        <v>19</v>
      </c>
      <c r="J1125" t="s">
        <v>168</v>
      </c>
      <c r="K1125">
        <v>119</v>
      </c>
      <c r="L1125">
        <v>120</v>
      </c>
      <c r="M1125">
        <f>INDEX('Express Worldwide Territory'!$C$14:$S$170,MATCH('Rate Load ExpressWW Territory'!L1125,'Express Worldwide Territory'!$B$14:$B$170,0),MATCH("Zone "&amp;'Rate Load ExpressWW Territory'!J1125,'Express Worldwide Territory'!$C$13:$S$13,0))*1</f>
        <v>121.58</v>
      </c>
      <c r="N1125" t="s">
        <v>162</v>
      </c>
      <c r="O1125" t="s">
        <v>23</v>
      </c>
      <c r="P1125" t="s">
        <v>18</v>
      </c>
      <c r="R1125" t="str">
        <f t="shared" si="17"/>
        <v>('DHL','2024-01-01','2024-01-01','12546','Territory','US',NULL,'EXPRESS WW (NON-DOC)','Non-Document','G',119,120,121.58,'Flat LB','Avnet_2024',NULL),</v>
      </c>
    </row>
    <row r="1126" spans="1:18" x14ac:dyDescent="0.3">
      <c r="A1126" t="s">
        <v>15</v>
      </c>
      <c r="B1126" t="s">
        <v>21</v>
      </c>
      <c r="C1126" t="s">
        <v>21</v>
      </c>
      <c r="D1126">
        <v>12546</v>
      </c>
      <c r="E1126" t="s">
        <v>531</v>
      </c>
      <c r="F1126" t="s">
        <v>17</v>
      </c>
      <c r="G1126" t="s">
        <v>18</v>
      </c>
      <c r="H1126" t="s">
        <v>525</v>
      </c>
      <c r="I1126" t="s">
        <v>19</v>
      </c>
      <c r="J1126" t="s">
        <v>168</v>
      </c>
      <c r="K1126">
        <v>120</v>
      </c>
      <c r="L1126">
        <v>121</v>
      </c>
      <c r="M1126">
        <f>INDEX('Express Worldwide Territory'!$C$14:$S$170,MATCH('Rate Load ExpressWW Territory'!L1126,'Express Worldwide Territory'!$B$14:$B$170,0),MATCH("Zone "&amp;'Rate Load ExpressWW Territory'!J1126,'Express Worldwide Territory'!$C$13:$S$13,0))*1</f>
        <v>122.58</v>
      </c>
      <c r="N1126" t="s">
        <v>162</v>
      </c>
      <c r="O1126" t="s">
        <v>23</v>
      </c>
      <c r="P1126" t="s">
        <v>18</v>
      </c>
      <c r="R1126" t="str">
        <f t="shared" si="17"/>
        <v>('DHL','2024-01-01','2024-01-01','12546','Territory','US',NULL,'EXPRESS WW (NON-DOC)','Non-Document','G',120,121,122.58,'Flat LB','Avnet_2024',NULL),</v>
      </c>
    </row>
    <row r="1127" spans="1:18" x14ac:dyDescent="0.3">
      <c r="A1127" t="s">
        <v>15</v>
      </c>
      <c r="B1127" t="s">
        <v>21</v>
      </c>
      <c r="C1127" t="s">
        <v>21</v>
      </c>
      <c r="D1127">
        <v>12546</v>
      </c>
      <c r="E1127" t="s">
        <v>531</v>
      </c>
      <c r="F1127" t="s">
        <v>17</v>
      </c>
      <c r="G1127" t="s">
        <v>18</v>
      </c>
      <c r="H1127" t="s">
        <v>525</v>
      </c>
      <c r="I1127" t="s">
        <v>19</v>
      </c>
      <c r="J1127" t="s">
        <v>168</v>
      </c>
      <c r="K1127">
        <v>121</v>
      </c>
      <c r="L1127">
        <v>122</v>
      </c>
      <c r="M1127">
        <f>INDEX('Express Worldwide Territory'!$C$14:$S$170,MATCH('Rate Load ExpressWW Territory'!L1127,'Express Worldwide Territory'!$B$14:$B$170,0),MATCH("Zone "&amp;'Rate Load ExpressWW Territory'!J1127,'Express Worldwide Territory'!$C$13:$S$13,0))*1</f>
        <v>123.58</v>
      </c>
      <c r="N1127" t="s">
        <v>162</v>
      </c>
      <c r="O1127" t="s">
        <v>23</v>
      </c>
      <c r="P1127" t="s">
        <v>18</v>
      </c>
      <c r="R1127" t="str">
        <f t="shared" si="17"/>
        <v>('DHL','2024-01-01','2024-01-01','12546','Territory','US',NULL,'EXPRESS WW (NON-DOC)','Non-Document','G',121,122,123.58,'Flat LB','Avnet_2024',NULL),</v>
      </c>
    </row>
    <row r="1128" spans="1:18" x14ac:dyDescent="0.3">
      <c r="A1128" t="s">
        <v>15</v>
      </c>
      <c r="B1128" t="s">
        <v>21</v>
      </c>
      <c r="C1128" t="s">
        <v>21</v>
      </c>
      <c r="D1128">
        <v>12546</v>
      </c>
      <c r="E1128" t="s">
        <v>531</v>
      </c>
      <c r="F1128" t="s">
        <v>17</v>
      </c>
      <c r="G1128" t="s">
        <v>18</v>
      </c>
      <c r="H1128" t="s">
        <v>525</v>
      </c>
      <c r="I1128" t="s">
        <v>19</v>
      </c>
      <c r="J1128" t="s">
        <v>168</v>
      </c>
      <c r="K1128">
        <v>122</v>
      </c>
      <c r="L1128">
        <v>123</v>
      </c>
      <c r="M1128">
        <f>INDEX('Express Worldwide Territory'!$C$14:$S$170,MATCH('Rate Load ExpressWW Territory'!L1128,'Express Worldwide Territory'!$B$14:$B$170,0),MATCH("Zone "&amp;'Rate Load ExpressWW Territory'!J1128,'Express Worldwide Territory'!$C$13:$S$13,0))*1</f>
        <v>124.58</v>
      </c>
      <c r="N1128" t="s">
        <v>162</v>
      </c>
      <c r="O1128" t="s">
        <v>23</v>
      </c>
      <c r="P1128" t="s">
        <v>18</v>
      </c>
      <c r="R1128" t="str">
        <f t="shared" si="17"/>
        <v>('DHL','2024-01-01','2024-01-01','12546','Territory','US',NULL,'EXPRESS WW (NON-DOC)','Non-Document','G',122,123,124.58,'Flat LB','Avnet_2024',NULL),</v>
      </c>
    </row>
    <row r="1129" spans="1:18" x14ac:dyDescent="0.3">
      <c r="A1129" t="s">
        <v>15</v>
      </c>
      <c r="B1129" t="s">
        <v>21</v>
      </c>
      <c r="C1129" t="s">
        <v>21</v>
      </c>
      <c r="D1129">
        <v>12546</v>
      </c>
      <c r="E1129" t="s">
        <v>531</v>
      </c>
      <c r="F1129" t="s">
        <v>17</v>
      </c>
      <c r="G1129" t="s">
        <v>18</v>
      </c>
      <c r="H1129" t="s">
        <v>525</v>
      </c>
      <c r="I1129" t="s">
        <v>19</v>
      </c>
      <c r="J1129" t="s">
        <v>168</v>
      </c>
      <c r="K1129">
        <v>123</v>
      </c>
      <c r="L1129">
        <v>124</v>
      </c>
      <c r="M1129">
        <f>INDEX('Express Worldwide Territory'!$C$14:$S$170,MATCH('Rate Load ExpressWW Territory'!L1129,'Express Worldwide Territory'!$B$14:$B$170,0),MATCH("Zone "&amp;'Rate Load ExpressWW Territory'!J1129,'Express Worldwide Territory'!$C$13:$S$13,0))*1</f>
        <v>125.58</v>
      </c>
      <c r="N1129" t="s">
        <v>162</v>
      </c>
      <c r="O1129" t="s">
        <v>23</v>
      </c>
      <c r="P1129" t="s">
        <v>18</v>
      </c>
      <c r="R1129" t="str">
        <f t="shared" si="17"/>
        <v>('DHL','2024-01-01','2024-01-01','12546','Territory','US',NULL,'EXPRESS WW (NON-DOC)','Non-Document','G',123,124,125.58,'Flat LB','Avnet_2024',NULL),</v>
      </c>
    </row>
    <row r="1130" spans="1:18" x14ac:dyDescent="0.3">
      <c r="A1130" t="s">
        <v>15</v>
      </c>
      <c r="B1130" t="s">
        <v>21</v>
      </c>
      <c r="C1130" t="s">
        <v>21</v>
      </c>
      <c r="D1130">
        <v>12546</v>
      </c>
      <c r="E1130" t="s">
        <v>531</v>
      </c>
      <c r="F1130" t="s">
        <v>17</v>
      </c>
      <c r="G1130" t="s">
        <v>18</v>
      </c>
      <c r="H1130" t="s">
        <v>525</v>
      </c>
      <c r="I1130" t="s">
        <v>19</v>
      </c>
      <c r="J1130" t="s">
        <v>168</v>
      </c>
      <c r="K1130">
        <v>124</v>
      </c>
      <c r="L1130">
        <v>125</v>
      </c>
      <c r="M1130">
        <f>INDEX('Express Worldwide Territory'!$C$14:$S$170,MATCH('Rate Load ExpressWW Territory'!L1130,'Express Worldwide Territory'!$B$14:$B$170,0),MATCH("Zone "&amp;'Rate Load ExpressWW Territory'!J1130,'Express Worldwide Territory'!$C$13:$S$13,0))*1</f>
        <v>126.58</v>
      </c>
      <c r="N1130" t="s">
        <v>162</v>
      </c>
      <c r="O1130" t="s">
        <v>23</v>
      </c>
      <c r="P1130" t="s">
        <v>18</v>
      </c>
      <c r="R1130" t="str">
        <f t="shared" si="17"/>
        <v>('DHL','2024-01-01','2024-01-01','12546','Territory','US',NULL,'EXPRESS WW (NON-DOC)','Non-Document','G',124,125,126.58,'Flat LB','Avnet_2024',NULL),</v>
      </c>
    </row>
    <row r="1131" spans="1:18" x14ac:dyDescent="0.3">
      <c r="A1131" t="s">
        <v>15</v>
      </c>
      <c r="B1131" t="s">
        <v>21</v>
      </c>
      <c r="C1131" t="s">
        <v>21</v>
      </c>
      <c r="D1131">
        <v>12546</v>
      </c>
      <c r="E1131" t="s">
        <v>531</v>
      </c>
      <c r="F1131" t="s">
        <v>17</v>
      </c>
      <c r="G1131" t="s">
        <v>18</v>
      </c>
      <c r="H1131" t="s">
        <v>525</v>
      </c>
      <c r="I1131" t="s">
        <v>19</v>
      </c>
      <c r="J1131" t="s">
        <v>168</v>
      </c>
      <c r="K1131">
        <v>125</v>
      </c>
      <c r="L1131">
        <v>126</v>
      </c>
      <c r="M1131">
        <f>INDEX('Express Worldwide Territory'!$C$14:$S$170,MATCH('Rate Load ExpressWW Territory'!L1131,'Express Worldwide Territory'!$B$14:$B$170,0),MATCH("Zone "&amp;'Rate Load ExpressWW Territory'!J1131,'Express Worldwide Territory'!$C$13:$S$13,0))*1</f>
        <v>127.58</v>
      </c>
      <c r="N1131" t="s">
        <v>162</v>
      </c>
      <c r="O1131" t="s">
        <v>23</v>
      </c>
      <c r="P1131" t="s">
        <v>18</v>
      </c>
      <c r="R1131" t="str">
        <f t="shared" si="17"/>
        <v>('DHL','2024-01-01','2024-01-01','12546','Territory','US',NULL,'EXPRESS WW (NON-DOC)','Non-Document','G',125,126,127.58,'Flat LB','Avnet_2024',NULL),</v>
      </c>
    </row>
    <row r="1132" spans="1:18" x14ac:dyDescent="0.3">
      <c r="A1132" t="s">
        <v>15</v>
      </c>
      <c r="B1132" t="s">
        <v>21</v>
      </c>
      <c r="C1132" t="s">
        <v>21</v>
      </c>
      <c r="D1132">
        <v>12546</v>
      </c>
      <c r="E1132" t="s">
        <v>531</v>
      </c>
      <c r="F1132" t="s">
        <v>17</v>
      </c>
      <c r="G1132" t="s">
        <v>18</v>
      </c>
      <c r="H1132" t="s">
        <v>525</v>
      </c>
      <c r="I1132" t="s">
        <v>19</v>
      </c>
      <c r="J1132" t="s">
        <v>168</v>
      </c>
      <c r="K1132">
        <v>126</v>
      </c>
      <c r="L1132">
        <v>127</v>
      </c>
      <c r="M1132">
        <f>INDEX('Express Worldwide Territory'!$C$14:$S$170,MATCH('Rate Load ExpressWW Territory'!L1132,'Express Worldwide Territory'!$B$14:$B$170,0),MATCH("Zone "&amp;'Rate Load ExpressWW Territory'!J1132,'Express Worldwide Territory'!$C$13:$S$13,0))*1</f>
        <v>128.58000000000001</v>
      </c>
      <c r="N1132" t="s">
        <v>162</v>
      </c>
      <c r="O1132" t="s">
        <v>23</v>
      </c>
      <c r="P1132" t="s">
        <v>18</v>
      </c>
      <c r="R1132" t="str">
        <f t="shared" si="17"/>
        <v>('DHL','2024-01-01','2024-01-01','12546','Territory','US',NULL,'EXPRESS WW (NON-DOC)','Non-Document','G',126,127,128.58,'Flat LB','Avnet_2024',NULL),</v>
      </c>
    </row>
    <row r="1133" spans="1:18" x14ac:dyDescent="0.3">
      <c r="A1133" t="s">
        <v>15</v>
      </c>
      <c r="B1133" t="s">
        <v>21</v>
      </c>
      <c r="C1133" t="s">
        <v>21</v>
      </c>
      <c r="D1133">
        <v>12546</v>
      </c>
      <c r="E1133" t="s">
        <v>531</v>
      </c>
      <c r="F1133" t="s">
        <v>17</v>
      </c>
      <c r="G1133" t="s">
        <v>18</v>
      </c>
      <c r="H1133" t="s">
        <v>525</v>
      </c>
      <c r="I1133" t="s">
        <v>19</v>
      </c>
      <c r="J1133" t="s">
        <v>168</v>
      </c>
      <c r="K1133">
        <v>127</v>
      </c>
      <c r="L1133">
        <v>128</v>
      </c>
      <c r="M1133">
        <f>INDEX('Express Worldwide Territory'!$C$14:$S$170,MATCH('Rate Load ExpressWW Territory'!L1133,'Express Worldwide Territory'!$B$14:$B$170,0),MATCH("Zone "&amp;'Rate Load ExpressWW Territory'!J1133,'Express Worldwide Territory'!$C$13:$S$13,0))*1</f>
        <v>129.58000000000001</v>
      </c>
      <c r="N1133" t="s">
        <v>162</v>
      </c>
      <c r="O1133" t="s">
        <v>23</v>
      </c>
      <c r="P1133" t="s">
        <v>18</v>
      </c>
      <c r="R1133" t="str">
        <f t="shared" si="17"/>
        <v>('DHL','2024-01-01','2024-01-01','12546','Territory','US',NULL,'EXPRESS WW (NON-DOC)','Non-Document','G',127,128,129.58,'Flat LB','Avnet_2024',NULL),</v>
      </c>
    </row>
    <row r="1134" spans="1:18" x14ac:dyDescent="0.3">
      <c r="A1134" t="s">
        <v>15</v>
      </c>
      <c r="B1134" t="s">
        <v>21</v>
      </c>
      <c r="C1134" t="s">
        <v>21</v>
      </c>
      <c r="D1134">
        <v>12546</v>
      </c>
      <c r="E1134" t="s">
        <v>531</v>
      </c>
      <c r="F1134" t="s">
        <v>17</v>
      </c>
      <c r="G1134" t="s">
        <v>18</v>
      </c>
      <c r="H1134" t="s">
        <v>525</v>
      </c>
      <c r="I1134" t="s">
        <v>19</v>
      </c>
      <c r="J1134" t="s">
        <v>168</v>
      </c>
      <c r="K1134">
        <v>128</v>
      </c>
      <c r="L1134">
        <v>129</v>
      </c>
      <c r="M1134">
        <f>INDEX('Express Worldwide Territory'!$C$14:$S$170,MATCH('Rate Load ExpressWW Territory'!L1134,'Express Worldwide Territory'!$B$14:$B$170,0),MATCH("Zone "&amp;'Rate Load ExpressWW Territory'!J1134,'Express Worldwide Territory'!$C$13:$S$13,0))*1</f>
        <v>130.58000000000001</v>
      </c>
      <c r="N1134" t="s">
        <v>162</v>
      </c>
      <c r="O1134" t="s">
        <v>23</v>
      </c>
      <c r="P1134" t="s">
        <v>18</v>
      </c>
      <c r="R1134" t="str">
        <f t="shared" si="17"/>
        <v>('DHL','2024-01-01','2024-01-01','12546','Territory','US',NULL,'EXPRESS WW (NON-DOC)','Non-Document','G',128,129,130.58,'Flat LB','Avnet_2024',NULL),</v>
      </c>
    </row>
    <row r="1135" spans="1:18" x14ac:dyDescent="0.3">
      <c r="A1135" t="s">
        <v>15</v>
      </c>
      <c r="B1135" t="s">
        <v>21</v>
      </c>
      <c r="C1135" t="s">
        <v>21</v>
      </c>
      <c r="D1135">
        <v>12546</v>
      </c>
      <c r="E1135" t="s">
        <v>531</v>
      </c>
      <c r="F1135" t="s">
        <v>17</v>
      </c>
      <c r="G1135" t="s">
        <v>18</v>
      </c>
      <c r="H1135" t="s">
        <v>525</v>
      </c>
      <c r="I1135" t="s">
        <v>19</v>
      </c>
      <c r="J1135" t="s">
        <v>168</v>
      </c>
      <c r="K1135">
        <v>129</v>
      </c>
      <c r="L1135">
        <v>130</v>
      </c>
      <c r="M1135">
        <f>INDEX('Express Worldwide Territory'!$C$14:$S$170,MATCH('Rate Load ExpressWW Territory'!L1135,'Express Worldwide Territory'!$B$14:$B$170,0),MATCH("Zone "&amp;'Rate Load ExpressWW Territory'!J1135,'Express Worldwide Territory'!$C$13:$S$13,0))*1</f>
        <v>131.58000000000001</v>
      </c>
      <c r="N1135" t="s">
        <v>162</v>
      </c>
      <c r="O1135" t="s">
        <v>23</v>
      </c>
      <c r="P1135" t="s">
        <v>18</v>
      </c>
      <c r="R1135" t="str">
        <f t="shared" si="17"/>
        <v>('DHL','2024-01-01','2024-01-01','12546','Territory','US',NULL,'EXPRESS WW (NON-DOC)','Non-Document','G',129,130,131.58,'Flat LB','Avnet_2024',NULL),</v>
      </c>
    </row>
    <row r="1136" spans="1:18" x14ac:dyDescent="0.3">
      <c r="A1136" t="s">
        <v>15</v>
      </c>
      <c r="B1136" t="s">
        <v>21</v>
      </c>
      <c r="C1136" t="s">
        <v>21</v>
      </c>
      <c r="D1136">
        <v>12546</v>
      </c>
      <c r="E1136" t="s">
        <v>531</v>
      </c>
      <c r="F1136" t="s">
        <v>17</v>
      </c>
      <c r="G1136" t="s">
        <v>18</v>
      </c>
      <c r="H1136" t="s">
        <v>525</v>
      </c>
      <c r="I1136" t="s">
        <v>19</v>
      </c>
      <c r="J1136" t="s">
        <v>168</v>
      </c>
      <c r="K1136">
        <v>130</v>
      </c>
      <c r="L1136">
        <v>131</v>
      </c>
      <c r="M1136">
        <f>INDEX('Express Worldwide Territory'!$C$14:$S$170,MATCH('Rate Load ExpressWW Territory'!L1136,'Express Worldwide Territory'!$B$14:$B$170,0),MATCH("Zone "&amp;'Rate Load ExpressWW Territory'!J1136,'Express Worldwide Territory'!$C$13:$S$13,0))*1</f>
        <v>132.58000000000001</v>
      </c>
      <c r="N1136" t="s">
        <v>162</v>
      </c>
      <c r="O1136" t="s">
        <v>23</v>
      </c>
      <c r="P1136" t="s">
        <v>18</v>
      </c>
      <c r="R1136" t="str">
        <f t="shared" si="17"/>
        <v>('DHL','2024-01-01','2024-01-01','12546','Territory','US',NULL,'EXPRESS WW (NON-DOC)','Non-Document','G',130,131,132.58,'Flat LB','Avnet_2024',NULL),</v>
      </c>
    </row>
    <row r="1137" spans="1:18" x14ac:dyDescent="0.3">
      <c r="A1137" t="s">
        <v>15</v>
      </c>
      <c r="B1137" t="s">
        <v>21</v>
      </c>
      <c r="C1137" t="s">
        <v>21</v>
      </c>
      <c r="D1137">
        <v>12546</v>
      </c>
      <c r="E1137" t="s">
        <v>531</v>
      </c>
      <c r="F1137" t="s">
        <v>17</v>
      </c>
      <c r="G1137" t="s">
        <v>18</v>
      </c>
      <c r="H1137" t="s">
        <v>525</v>
      </c>
      <c r="I1137" t="s">
        <v>19</v>
      </c>
      <c r="J1137" t="s">
        <v>168</v>
      </c>
      <c r="K1137">
        <v>131</v>
      </c>
      <c r="L1137">
        <v>132</v>
      </c>
      <c r="M1137">
        <f>INDEX('Express Worldwide Territory'!$C$14:$S$170,MATCH('Rate Load ExpressWW Territory'!L1137,'Express Worldwide Territory'!$B$14:$B$170,0),MATCH("Zone "&amp;'Rate Load ExpressWW Territory'!J1137,'Express Worldwide Territory'!$C$13:$S$13,0))*1</f>
        <v>133.58000000000001</v>
      </c>
      <c r="N1137" t="s">
        <v>162</v>
      </c>
      <c r="O1137" t="s">
        <v>23</v>
      </c>
      <c r="P1137" t="s">
        <v>18</v>
      </c>
      <c r="R1137" t="str">
        <f t="shared" si="17"/>
        <v>('DHL','2024-01-01','2024-01-01','12546','Territory','US',NULL,'EXPRESS WW (NON-DOC)','Non-Document','G',131,132,133.58,'Flat LB','Avnet_2024',NULL),</v>
      </c>
    </row>
    <row r="1138" spans="1:18" x14ac:dyDescent="0.3">
      <c r="A1138" t="s">
        <v>15</v>
      </c>
      <c r="B1138" t="s">
        <v>21</v>
      </c>
      <c r="C1138" t="s">
        <v>21</v>
      </c>
      <c r="D1138">
        <v>12546</v>
      </c>
      <c r="E1138" t="s">
        <v>531</v>
      </c>
      <c r="F1138" t="s">
        <v>17</v>
      </c>
      <c r="G1138" t="s">
        <v>18</v>
      </c>
      <c r="H1138" t="s">
        <v>525</v>
      </c>
      <c r="I1138" t="s">
        <v>19</v>
      </c>
      <c r="J1138" t="s">
        <v>168</v>
      </c>
      <c r="K1138">
        <v>132</v>
      </c>
      <c r="L1138">
        <v>133</v>
      </c>
      <c r="M1138">
        <f>INDEX('Express Worldwide Territory'!$C$14:$S$170,MATCH('Rate Load ExpressWW Territory'!L1138,'Express Worldwide Territory'!$B$14:$B$170,0),MATCH("Zone "&amp;'Rate Load ExpressWW Territory'!J1138,'Express Worldwide Territory'!$C$13:$S$13,0))*1</f>
        <v>134.58000000000001</v>
      </c>
      <c r="N1138" t="s">
        <v>162</v>
      </c>
      <c r="O1138" t="s">
        <v>23</v>
      </c>
      <c r="P1138" t="s">
        <v>18</v>
      </c>
      <c r="R1138" t="str">
        <f t="shared" si="17"/>
        <v>('DHL','2024-01-01','2024-01-01','12546','Territory','US',NULL,'EXPRESS WW (NON-DOC)','Non-Document','G',132,133,134.58,'Flat LB','Avnet_2024',NULL),</v>
      </c>
    </row>
    <row r="1139" spans="1:18" x14ac:dyDescent="0.3">
      <c r="A1139" t="s">
        <v>15</v>
      </c>
      <c r="B1139" t="s">
        <v>21</v>
      </c>
      <c r="C1139" t="s">
        <v>21</v>
      </c>
      <c r="D1139">
        <v>12546</v>
      </c>
      <c r="E1139" t="s">
        <v>531</v>
      </c>
      <c r="F1139" t="s">
        <v>17</v>
      </c>
      <c r="G1139" t="s">
        <v>18</v>
      </c>
      <c r="H1139" t="s">
        <v>525</v>
      </c>
      <c r="I1139" t="s">
        <v>19</v>
      </c>
      <c r="J1139" t="s">
        <v>168</v>
      </c>
      <c r="K1139">
        <v>133</v>
      </c>
      <c r="L1139">
        <v>134</v>
      </c>
      <c r="M1139">
        <f>INDEX('Express Worldwide Territory'!$C$14:$S$170,MATCH('Rate Load ExpressWW Territory'!L1139,'Express Worldwide Territory'!$B$14:$B$170,0),MATCH("Zone "&amp;'Rate Load ExpressWW Territory'!J1139,'Express Worldwide Territory'!$C$13:$S$13,0))*1</f>
        <v>135.58000000000001</v>
      </c>
      <c r="N1139" t="s">
        <v>162</v>
      </c>
      <c r="O1139" t="s">
        <v>23</v>
      </c>
      <c r="P1139" t="s">
        <v>18</v>
      </c>
      <c r="R1139" t="str">
        <f t="shared" si="17"/>
        <v>('DHL','2024-01-01','2024-01-01','12546','Territory','US',NULL,'EXPRESS WW (NON-DOC)','Non-Document','G',133,134,135.58,'Flat LB','Avnet_2024',NULL),</v>
      </c>
    </row>
    <row r="1140" spans="1:18" x14ac:dyDescent="0.3">
      <c r="A1140" t="s">
        <v>15</v>
      </c>
      <c r="B1140" t="s">
        <v>21</v>
      </c>
      <c r="C1140" t="s">
        <v>21</v>
      </c>
      <c r="D1140">
        <v>12546</v>
      </c>
      <c r="E1140" t="s">
        <v>531</v>
      </c>
      <c r="F1140" t="s">
        <v>17</v>
      </c>
      <c r="G1140" t="s">
        <v>18</v>
      </c>
      <c r="H1140" t="s">
        <v>525</v>
      </c>
      <c r="I1140" t="s">
        <v>19</v>
      </c>
      <c r="J1140" t="s">
        <v>168</v>
      </c>
      <c r="K1140">
        <v>134</v>
      </c>
      <c r="L1140">
        <v>135</v>
      </c>
      <c r="M1140">
        <f>INDEX('Express Worldwide Territory'!$C$14:$S$170,MATCH('Rate Load ExpressWW Territory'!L1140,'Express Worldwide Territory'!$B$14:$B$170,0),MATCH("Zone "&amp;'Rate Load ExpressWW Territory'!J1140,'Express Worldwide Territory'!$C$13:$S$13,0))*1</f>
        <v>136.58000000000001</v>
      </c>
      <c r="N1140" t="s">
        <v>162</v>
      </c>
      <c r="O1140" t="s">
        <v>23</v>
      </c>
      <c r="P1140" t="s">
        <v>18</v>
      </c>
      <c r="R1140" t="str">
        <f t="shared" si="17"/>
        <v>('DHL','2024-01-01','2024-01-01','12546','Territory','US',NULL,'EXPRESS WW (NON-DOC)','Non-Document','G',134,135,136.58,'Flat LB','Avnet_2024',NULL),</v>
      </c>
    </row>
    <row r="1141" spans="1:18" x14ac:dyDescent="0.3">
      <c r="A1141" t="s">
        <v>15</v>
      </c>
      <c r="B1141" t="s">
        <v>21</v>
      </c>
      <c r="C1141" t="s">
        <v>21</v>
      </c>
      <c r="D1141">
        <v>12546</v>
      </c>
      <c r="E1141" t="s">
        <v>531</v>
      </c>
      <c r="F1141" t="s">
        <v>17</v>
      </c>
      <c r="G1141" t="s">
        <v>18</v>
      </c>
      <c r="H1141" t="s">
        <v>525</v>
      </c>
      <c r="I1141" t="s">
        <v>19</v>
      </c>
      <c r="J1141" t="s">
        <v>168</v>
      </c>
      <c r="K1141">
        <v>135</v>
      </c>
      <c r="L1141">
        <v>136</v>
      </c>
      <c r="M1141">
        <f>INDEX('Express Worldwide Territory'!$C$14:$S$170,MATCH('Rate Load ExpressWW Territory'!L1141,'Express Worldwide Territory'!$B$14:$B$170,0),MATCH("Zone "&amp;'Rate Load ExpressWW Territory'!J1141,'Express Worldwide Territory'!$C$13:$S$13,0))*1</f>
        <v>137.58000000000001</v>
      </c>
      <c r="N1141" t="s">
        <v>162</v>
      </c>
      <c r="O1141" t="s">
        <v>23</v>
      </c>
      <c r="P1141" t="s">
        <v>18</v>
      </c>
      <c r="R1141" t="str">
        <f t="shared" si="17"/>
        <v>('DHL','2024-01-01','2024-01-01','12546','Territory','US',NULL,'EXPRESS WW (NON-DOC)','Non-Document','G',135,136,137.58,'Flat LB','Avnet_2024',NULL),</v>
      </c>
    </row>
    <row r="1142" spans="1:18" x14ac:dyDescent="0.3">
      <c r="A1142" t="s">
        <v>15</v>
      </c>
      <c r="B1142" t="s">
        <v>21</v>
      </c>
      <c r="C1142" t="s">
        <v>21</v>
      </c>
      <c r="D1142">
        <v>12546</v>
      </c>
      <c r="E1142" t="s">
        <v>531</v>
      </c>
      <c r="F1142" t="s">
        <v>17</v>
      </c>
      <c r="G1142" t="s">
        <v>18</v>
      </c>
      <c r="H1142" t="s">
        <v>525</v>
      </c>
      <c r="I1142" t="s">
        <v>19</v>
      </c>
      <c r="J1142" t="s">
        <v>168</v>
      </c>
      <c r="K1142">
        <v>136</v>
      </c>
      <c r="L1142">
        <v>137</v>
      </c>
      <c r="M1142">
        <f>INDEX('Express Worldwide Territory'!$C$14:$S$170,MATCH('Rate Load ExpressWW Territory'!L1142,'Express Worldwide Territory'!$B$14:$B$170,0),MATCH("Zone "&amp;'Rate Load ExpressWW Territory'!J1142,'Express Worldwide Territory'!$C$13:$S$13,0))*1</f>
        <v>138.58000000000001</v>
      </c>
      <c r="N1142" t="s">
        <v>162</v>
      </c>
      <c r="O1142" t="s">
        <v>23</v>
      </c>
      <c r="P1142" t="s">
        <v>18</v>
      </c>
      <c r="R1142" t="str">
        <f t="shared" si="17"/>
        <v>('DHL','2024-01-01','2024-01-01','12546','Territory','US',NULL,'EXPRESS WW (NON-DOC)','Non-Document','G',136,137,138.58,'Flat LB','Avnet_2024',NULL),</v>
      </c>
    </row>
    <row r="1143" spans="1:18" x14ac:dyDescent="0.3">
      <c r="A1143" t="s">
        <v>15</v>
      </c>
      <c r="B1143" t="s">
        <v>21</v>
      </c>
      <c r="C1143" t="s">
        <v>21</v>
      </c>
      <c r="D1143">
        <v>12546</v>
      </c>
      <c r="E1143" t="s">
        <v>531</v>
      </c>
      <c r="F1143" t="s">
        <v>17</v>
      </c>
      <c r="G1143" t="s">
        <v>18</v>
      </c>
      <c r="H1143" t="s">
        <v>525</v>
      </c>
      <c r="I1143" t="s">
        <v>19</v>
      </c>
      <c r="J1143" t="s">
        <v>168</v>
      </c>
      <c r="K1143">
        <v>137</v>
      </c>
      <c r="L1143">
        <v>138</v>
      </c>
      <c r="M1143">
        <f>INDEX('Express Worldwide Territory'!$C$14:$S$170,MATCH('Rate Load ExpressWW Territory'!L1143,'Express Worldwide Territory'!$B$14:$B$170,0),MATCH("Zone "&amp;'Rate Load ExpressWW Territory'!J1143,'Express Worldwide Territory'!$C$13:$S$13,0))*1</f>
        <v>139.58000000000001</v>
      </c>
      <c r="N1143" t="s">
        <v>162</v>
      </c>
      <c r="O1143" t="s">
        <v>23</v>
      </c>
      <c r="P1143" t="s">
        <v>18</v>
      </c>
      <c r="R1143" t="str">
        <f t="shared" si="17"/>
        <v>('DHL','2024-01-01','2024-01-01','12546','Territory','US',NULL,'EXPRESS WW (NON-DOC)','Non-Document','G',137,138,139.58,'Flat LB','Avnet_2024',NULL),</v>
      </c>
    </row>
    <row r="1144" spans="1:18" x14ac:dyDescent="0.3">
      <c r="A1144" t="s">
        <v>15</v>
      </c>
      <c r="B1144" t="s">
        <v>21</v>
      </c>
      <c r="C1144" t="s">
        <v>21</v>
      </c>
      <c r="D1144">
        <v>12546</v>
      </c>
      <c r="E1144" t="s">
        <v>531</v>
      </c>
      <c r="F1144" t="s">
        <v>17</v>
      </c>
      <c r="G1144" t="s">
        <v>18</v>
      </c>
      <c r="H1144" t="s">
        <v>525</v>
      </c>
      <c r="I1144" t="s">
        <v>19</v>
      </c>
      <c r="J1144" t="s">
        <v>168</v>
      </c>
      <c r="K1144">
        <v>138</v>
      </c>
      <c r="L1144">
        <v>139</v>
      </c>
      <c r="M1144">
        <f>INDEX('Express Worldwide Territory'!$C$14:$S$170,MATCH('Rate Load ExpressWW Territory'!L1144,'Express Worldwide Territory'!$B$14:$B$170,0),MATCH("Zone "&amp;'Rate Load ExpressWW Territory'!J1144,'Express Worldwide Territory'!$C$13:$S$13,0))*1</f>
        <v>140.58000000000001</v>
      </c>
      <c r="N1144" t="s">
        <v>162</v>
      </c>
      <c r="O1144" t="s">
        <v>23</v>
      </c>
      <c r="P1144" t="s">
        <v>18</v>
      </c>
      <c r="R1144" t="str">
        <f t="shared" si="17"/>
        <v>('DHL','2024-01-01','2024-01-01','12546','Territory','US',NULL,'EXPRESS WW (NON-DOC)','Non-Document','G',138,139,140.58,'Flat LB','Avnet_2024',NULL),</v>
      </c>
    </row>
    <row r="1145" spans="1:18" x14ac:dyDescent="0.3">
      <c r="A1145" t="s">
        <v>15</v>
      </c>
      <c r="B1145" t="s">
        <v>21</v>
      </c>
      <c r="C1145" t="s">
        <v>21</v>
      </c>
      <c r="D1145">
        <v>12546</v>
      </c>
      <c r="E1145" t="s">
        <v>531</v>
      </c>
      <c r="F1145" t="s">
        <v>17</v>
      </c>
      <c r="G1145" t="s">
        <v>18</v>
      </c>
      <c r="H1145" t="s">
        <v>525</v>
      </c>
      <c r="I1145" t="s">
        <v>19</v>
      </c>
      <c r="J1145" t="s">
        <v>168</v>
      </c>
      <c r="K1145">
        <v>139</v>
      </c>
      <c r="L1145">
        <v>140</v>
      </c>
      <c r="M1145">
        <f>INDEX('Express Worldwide Territory'!$C$14:$S$170,MATCH('Rate Load ExpressWW Territory'!L1145,'Express Worldwide Territory'!$B$14:$B$170,0),MATCH("Zone "&amp;'Rate Load ExpressWW Territory'!J1145,'Express Worldwide Territory'!$C$13:$S$13,0))*1</f>
        <v>141.58000000000001</v>
      </c>
      <c r="N1145" t="s">
        <v>162</v>
      </c>
      <c r="O1145" t="s">
        <v>23</v>
      </c>
      <c r="P1145" t="s">
        <v>18</v>
      </c>
      <c r="R1145" t="str">
        <f t="shared" si="17"/>
        <v>('DHL','2024-01-01','2024-01-01','12546','Territory','US',NULL,'EXPRESS WW (NON-DOC)','Non-Document','G',139,140,141.58,'Flat LB','Avnet_2024',NULL),</v>
      </c>
    </row>
    <row r="1146" spans="1:18" x14ac:dyDescent="0.3">
      <c r="A1146" t="s">
        <v>15</v>
      </c>
      <c r="B1146" t="s">
        <v>21</v>
      </c>
      <c r="C1146" t="s">
        <v>21</v>
      </c>
      <c r="D1146">
        <v>12546</v>
      </c>
      <c r="E1146" t="s">
        <v>531</v>
      </c>
      <c r="F1146" t="s">
        <v>17</v>
      </c>
      <c r="G1146" t="s">
        <v>18</v>
      </c>
      <c r="H1146" t="s">
        <v>525</v>
      </c>
      <c r="I1146" t="s">
        <v>19</v>
      </c>
      <c r="J1146" t="s">
        <v>168</v>
      </c>
      <c r="K1146">
        <v>140</v>
      </c>
      <c r="L1146">
        <v>141</v>
      </c>
      <c r="M1146">
        <f>INDEX('Express Worldwide Territory'!$C$14:$S$170,MATCH('Rate Load ExpressWW Territory'!L1146,'Express Worldwide Territory'!$B$14:$B$170,0),MATCH("Zone "&amp;'Rate Load ExpressWW Territory'!J1146,'Express Worldwide Territory'!$C$13:$S$13,0))*1</f>
        <v>142.58000000000001</v>
      </c>
      <c r="N1146" t="s">
        <v>162</v>
      </c>
      <c r="O1146" t="s">
        <v>23</v>
      </c>
      <c r="P1146" t="s">
        <v>18</v>
      </c>
      <c r="R1146" t="str">
        <f t="shared" si="17"/>
        <v>('DHL','2024-01-01','2024-01-01','12546','Territory','US',NULL,'EXPRESS WW (NON-DOC)','Non-Document','G',140,141,142.58,'Flat LB','Avnet_2024',NULL),</v>
      </c>
    </row>
    <row r="1147" spans="1:18" x14ac:dyDescent="0.3">
      <c r="A1147" t="s">
        <v>15</v>
      </c>
      <c r="B1147" t="s">
        <v>21</v>
      </c>
      <c r="C1147" t="s">
        <v>21</v>
      </c>
      <c r="D1147">
        <v>12546</v>
      </c>
      <c r="E1147" t="s">
        <v>531</v>
      </c>
      <c r="F1147" t="s">
        <v>17</v>
      </c>
      <c r="G1147" t="s">
        <v>18</v>
      </c>
      <c r="H1147" t="s">
        <v>525</v>
      </c>
      <c r="I1147" t="s">
        <v>19</v>
      </c>
      <c r="J1147" t="s">
        <v>168</v>
      </c>
      <c r="K1147">
        <v>141</v>
      </c>
      <c r="L1147">
        <v>142</v>
      </c>
      <c r="M1147">
        <f>INDEX('Express Worldwide Territory'!$C$14:$S$170,MATCH('Rate Load ExpressWW Territory'!L1147,'Express Worldwide Territory'!$B$14:$B$170,0),MATCH("Zone "&amp;'Rate Load ExpressWW Territory'!J1147,'Express Worldwide Territory'!$C$13:$S$13,0))*1</f>
        <v>143.58000000000001</v>
      </c>
      <c r="N1147" t="s">
        <v>162</v>
      </c>
      <c r="O1147" t="s">
        <v>23</v>
      </c>
      <c r="P1147" t="s">
        <v>18</v>
      </c>
      <c r="R1147" t="str">
        <f t="shared" si="17"/>
        <v>('DHL','2024-01-01','2024-01-01','12546','Territory','US',NULL,'EXPRESS WW (NON-DOC)','Non-Document','G',141,142,143.58,'Flat LB','Avnet_2024',NULL),</v>
      </c>
    </row>
    <row r="1148" spans="1:18" x14ac:dyDescent="0.3">
      <c r="A1148" t="s">
        <v>15</v>
      </c>
      <c r="B1148" t="s">
        <v>21</v>
      </c>
      <c r="C1148" t="s">
        <v>21</v>
      </c>
      <c r="D1148">
        <v>12546</v>
      </c>
      <c r="E1148" t="s">
        <v>531</v>
      </c>
      <c r="F1148" t="s">
        <v>17</v>
      </c>
      <c r="G1148" t="s">
        <v>18</v>
      </c>
      <c r="H1148" t="s">
        <v>525</v>
      </c>
      <c r="I1148" t="s">
        <v>19</v>
      </c>
      <c r="J1148" t="s">
        <v>168</v>
      </c>
      <c r="K1148">
        <v>142</v>
      </c>
      <c r="L1148">
        <v>143</v>
      </c>
      <c r="M1148">
        <f>INDEX('Express Worldwide Territory'!$C$14:$S$170,MATCH('Rate Load ExpressWW Territory'!L1148,'Express Worldwide Territory'!$B$14:$B$170,0),MATCH("Zone "&amp;'Rate Load ExpressWW Territory'!J1148,'Express Worldwide Territory'!$C$13:$S$13,0))*1</f>
        <v>144.58000000000001</v>
      </c>
      <c r="N1148" t="s">
        <v>162</v>
      </c>
      <c r="O1148" t="s">
        <v>23</v>
      </c>
      <c r="P1148" t="s">
        <v>18</v>
      </c>
      <c r="R1148" t="str">
        <f t="shared" si="17"/>
        <v>('DHL','2024-01-01','2024-01-01','12546','Territory','US',NULL,'EXPRESS WW (NON-DOC)','Non-Document','G',142,143,144.58,'Flat LB','Avnet_2024',NULL),</v>
      </c>
    </row>
    <row r="1149" spans="1:18" x14ac:dyDescent="0.3">
      <c r="A1149" t="s">
        <v>15</v>
      </c>
      <c r="B1149" t="s">
        <v>21</v>
      </c>
      <c r="C1149" t="s">
        <v>21</v>
      </c>
      <c r="D1149">
        <v>12546</v>
      </c>
      <c r="E1149" t="s">
        <v>531</v>
      </c>
      <c r="F1149" t="s">
        <v>17</v>
      </c>
      <c r="G1149" t="s">
        <v>18</v>
      </c>
      <c r="H1149" t="s">
        <v>525</v>
      </c>
      <c r="I1149" t="s">
        <v>19</v>
      </c>
      <c r="J1149" t="s">
        <v>168</v>
      </c>
      <c r="K1149">
        <v>143</v>
      </c>
      <c r="L1149">
        <v>144</v>
      </c>
      <c r="M1149">
        <f>INDEX('Express Worldwide Territory'!$C$14:$S$170,MATCH('Rate Load ExpressWW Territory'!L1149,'Express Worldwide Territory'!$B$14:$B$170,0),MATCH("Zone "&amp;'Rate Load ExpressWW Territory'!J1149,'Express Worldwide Territory'!$C$13:$S$13,0))*1</f>
        <v>145.58000000000001</v>
      </c>
      <c r="N1149" t="s">
        <v>162</v>
      </c>
      <c r="O1149" t="s">
        <v>23</v>
      </c>
      <c r="P1149" t="s">
        <v>18</v>
      </c>
      <c r="R1149" t="str">
        <f t="shared" si="17"/>
        <v>('DHL','2024-01-01','2024-01-01','12546','Territory','US',NULL,'EXPRESS WW (NON-DOC)','Non-Document','G',143,144,145.58,'Flat LB','Avnet_2024',NULL),</v>
      </c>
    </row>
    <row r="1150" spans="1:18" x14ac:dyDescent="0.3">
      <c r="A1150" t="s">
        <v>15</v>
      </c>
      <c r="B1150" t="s">
        <v>21</v>
      </c>
      <c r="C1150" t="s">
        <v>21</v>
      </c>
      <c r="D1150">
        <v>12546</v>
      </c>
      <c r="E1150" t="s">
        <v>531</v>
      </c>
      <c r="F1150" t="s">
        <v>17</v>
      </c>
      <c r="G1150" t="s">
        <v>18</v>
      </c>
      <c r="H1150" t="s">
        <v>525</v>
      </c>
      <c r="I1150" t="s">
        <v>19</v>
      </c>
      <c r="J1150" t="s">
        <v>168</v>
      </c>
      <c r="K1150">
        <v>144</v>
      </c>
      <c r="L1150">
        <v>145</v>
      </c>
      <c r="M1150">
        <f>INDEX('Express Worldwide Territory'!$C$14:$S$170,MATCH('Rate Load ExpressWW Territory'!L1150,'Express Worldwide Territory'!$B$14:$B$170,0),MATCH("Zone "&amp;'Rate Load ExpressWW Territory'!J1150,'Express Worldwide Territory'!$C$13:$S$13,0))*1</f>
        <v>146.58000000000001</v>
      </c>
      <c r="N1150" t="s">
        <v>162</v>
      </c>
      <c r="O1150" t="s">
        <v>23</v>
      </c>
      <c r="P1150" t="s">
        <v>18</v>
      </c>
      <c r="R1150" t="str">
        <f t="shared" si="17"/>
        <v>('DHL','2024-01-01','2024-01-01','12546','Territory','US',NULL,'EXPRESS WW (NON-DOC)','Non-Document','G',144,145,146.58,'Flat LB','Avnet_2024',NULL),</v>
      </c>
    </row>
    <row r="1151" spans="1:18" x14ac:dyDescent="0.3">
      <c r="A1151" t="s">
        <v>15</v>
      </c>
      <c r="B1151" t="s">
        <v>21</v>
      </c>
      <c r="C1151" t="s">
        <v>21</v>
      </c>
      <c r="D1151">
        <v>12546</v>
      </c>
      <c r="E1151" t="s">
        <v>531</v>
      </c>
      <c r="F1151" t="s">
        <v>17</v>
      </c>
      <c r="G1151" t="s">
        <v>18</v>
      </c>
      <c r="H1151" t="s">
        <v>525</v>
      </c>
      <c r="I1151" t="s">
        <v>19</v>
      </c>
      <c r="J1151" t="s">
        <v>168</v>
      </c>
      <c r="K1151">
        <v>145</v>
      </c>
      <c r="L1151">
        <v>146</v>
      </c>
      <c r="M1151">
        <f>INDEX('Express Worldwide Territory'!$C$14:$S$170,MATCH('Rate Load ExpressWW Territory'!L1151,'Express Worldwide Territory'!$B$14:$B$170,0),MATCH("Zone "&amp;'Rate Load ExpressWW Territory'!J1151,'Express Worldwide Territory'!$C$13:$S$13,0))*1</f>
        <v>147.58000000000001</v>
      </c>
      <c r="N1151" t="s">
        <v>162</v>
      </c>
      <c r="O1151" t="s">
        <v>23</v>
      </c>
      <c r="P1151" t="s">
        <v>18</v>
      </c>
      <c r="R1151" t="str">
        <f t="shared" si="17"/>
        <v>('DHL','2024-01-01','2024-01-01','12546','Territory','US',NULL,'EXPRESS WW (NON-DOC)','Non-Document','G',145,146,147.58,'Flat LB','Avnet_2024',NULL),</v>
      </c>
    </row>
    <row r="1152" spans="1:18" x14ac:dyDescent="0.3">
      <c r="A1152" t="s">
        <v>15</v>
      </c>
      <c r="B1152" t="s">
        <v>21</v>
      </c>
      <c r="C1152" t="s">
        <v>21</v>
      </c>
      <c r="D1152">
        <v>12546</v>
      </c>
      <c r="E1152" t="s">
        <v>531</v>
      </c>
      <c r="F1152" t="s">
        <v>17</v>
      </c>
      <c r="G1152" t="s">
        <v>18</v>
      </c>
      <c r="H1152" t="s">
        <v>525</v>
      </c>
      <c r="I1152" t="s">
        <v>19</v>
      </c>
      <c r="J1152" t="s">
        <v>168</v>
      </c>
      <c r="K1152">
        <v>146</v>
      </c>
      <c r="L1152">
        <v>147</v>
      </c>
      <c r="M1152">
        <f>INDEX('Express Worldwide Territory'!$C$14:$S$170,MATCH('Rate Load ExpressWW Territory'!L1152,'Express Worldwide Territory'!$B$14:$B$170,0),MATCH("Zone "&amp;'Rate Load ExpressWW Territory'!J1152,'Express Worldwide Territory'!$C$13:$S$13,0))*1</f>
        <v>148.58000000000001</v>
      </c>
      <c r="N1152" t="s">
        <v>162</v>
      </c>
      <c r="O1152" t="s">
        <v>23</v>
      </c>
      <c r="P1152" t="s">
        <v>18</v>
      </c>
      <c r="R1152" t="str">
        <f t="shared" si="17"/>
        <v>('DHL','2024-01-01','2024-01-01','12546','Territory','US',NULL,'EXPRESS WW (NON-DOC)','Non-Document','G',146,147,148.58,'Flat LB','Avnet_2024',NULL),</v>
      </c>
    </row>
    <row r="1153" spans="1:18" x14ac:dyDescent="0.3">
      <c r="A1153" t="s">
        <v>15</v>
      </c>
      <c r="B1153" t="s">
        <v>21</v>
      </c>
      <c r="C1153" t="s">
        <v>21</v>
      </c>
      <c r="D1153">
        <v>12546</v>
      </c>
      <c r="E1153" t="s">
        <v>531</v>
      </c>
      <c r="F1153" t="s">
        <v>17</v>
      </c>
      <c r="G1153" t="s">
        <v>18</v>
      </c>
      <c r="H1153" t="s">
        <v>525</v>
      </c>
      <c r="I1153" t="s">
        <v>19</v>
      </c>
      <c r="J1153" t="s">
        <v>168</v>
      </c>
      <c r="K1153">
        <v>147</v>
      </c>
      <c r="L1153">
        <v>148</v>
      </c>
      <c r="M1153">
        <f>INDEX('Express Worldwide Territory'!$C$14:$S$170,MATCH('Rate Load ExpressWW Territory'!L1153,'Express Worldwide Territory'!$B$14:$B$170,0),MATCH("Zone "&amp;'Rate Load ExpressWW Territory'!J1153,'Express Worldwide Territory'!$C$13:$S$13,0))*1</f>
        <v>149.58000000000001</v>
      </c>
      <c r="N1153" t="s">
        <v>162</v>
      </c>
      <c r="O1153" t="s">
        <v>23</v>
      </c>
      <c r="P1153" t="s">
        <v>18</v>
      </c>
      <c r="R1153" t="str">
        <f t="shared" si="17"/>
        <v>('DHL','2024-01-01','2024-01-01','12546','Territory','US',NULL,'EXPRESS WW (NON-DOC)','Non-Document','G',147,148,149.58,'Flat LB','Avnet_2024',NULL),</v>
      </c>
    </row>
    <row r="1154" spans="1:18" x14ac:dyDescent="0.3">
      <c r="A1154" t="s">
        <v>15</v>
      </c>
      <c r="B1154" t="s">
        <v>21</v>
      </c>
      <c r="C1154" t="s">
        <v>21</v>
      </c>
      <c r="D1154">
        <v>12546</v>
      </c>
      <c r="E1154" t="s">
        <v>531</v>
      </c>
      <c r="F1154" t="s">
        <v>17</v>
      </c>
      <c r="G1154" t="s">
        <v>18</v>
      </c>
      <c r="H1154" t="s">
        <v>525</v>
      </c>
      <c r="I1154" t="s">
        <v>19</v>
      </c>
      <c r="J1154" t="s">
        <v>168</v>
      </c>
      <c r="K1154">
        <v>148</v>
      </c>
      <c r="L1154">
        <v>149</v>
      </c>
      <c r="M1154">
        <f>INDEX('Express Worldwide Territory'!$C$14:$S$170,MATCH('Rate Load ExpressWW Territory'!L1154,'Express Worldwide Territory'!$B$14:$B$170,0),MATCH("Zone "&amp;'Rate Load ExpressWW Territory'!J1154,'Express Worldwide Territory'!$C$13:$S$13,0))*1</f>
        <v>150.58000000000001</v>
      </c>
      <c r="N1154" t="s">
        <v>162</v>
      </c>
      <c r="O1154" t="s">
        <v>23</v>
      </c>
      <c r="P1154" t="s">
        <v>18</v>
      </c>
      <c r="R1154" t="str">
        <f t="shared" si="17"/>
        <v>('DHL','2024-01-01','2024-01-01','12546','Territory','US',NULL,'EXPRESS WW (NON-DOC)','Non-Document','G',148,149,150.58,'Flat LB','Avnet_2024',NULL),</v>
      </c>
    </row>
    <row r="1155" spans="1:18" x14ac:dyDescent="0.3">
      <c r="A1155" t="s">
        <v>15</v>
      </c>
      <c r="B1155" t="s">
        <v>21</v>
      </c>
      <c r="C1155" t="s">
        <v>21</v>
      </c>
      <c r="D1155">
        <v>12546</v>
      </c>
      <c r="E1155" t="s">
        <v>531</v>
      </c>
      <c r="F1155" t="s">
        <v>17</v>
      </c>
      <c r="G1155" t="s">
        <v>18</v>
      </c>
      <c r="H1155" t="s">
        <v>525</v>
      </c>
      <c r="I1155" t="s">
        <v>19</v>
      </c>
      <c r="J1155" t="s">
        <v>168</v>
      </c>
      <c r="K1155">
        <v>149</v>
      </c>
      <c r="L1155">
        <v>150</v>
      </c>
      <c r="M1155">
        <f>INDEX('Express Worldwide Territory'!$C$14:$S$170,MATCH('Rate Load ExpressWW Territory'!L1155,'Express Worldwide Territory'!$B$14:$B$170,0),MATCH("Zone "&amp;'Rate Load ExpressWW Territory'!J1155,'Express Worldwide Territory'!$C$13:$S$13,0))*1</f>
        <v>151.58000000000001</v>
      </c>
      <c r="N1155" t="s">
        <v>162</v>
      </c>
      <c r="O1155" t="s">
        <v>23</v>
      </c>
      <c r="P1155" t="s">
        <v>18</v>
      </c>
      <c r="R1155" t="str">
        <f t="shared" ref="R1155:R1218" si="18">SUBSTITUTE(IF(OR(ROW(A1155)=2,MOD(ROW(A1155),1000)=0),"insert into tnl_rating.dbo.dhl_express_rate_master values ('DHL','"&amp;B1155&amp;"','"&amp;C1155&amp;"','"&amp;D1155&amp;"','"&amp;E1155&amp;"','"&amp;F1155&amp;"','"&amp;G1155&amp;"','"&amp;H1155&amp;"','"&amp;I1155&amp;"','"&amp;J1155&amp;"',"&amp;K1155&amp;","&amp;L1155&amp;","&amp;M1155&amp;",'"&amp;N1155&amp;"','"&amp;O1155&amp;"',"&amp;P1155&amp;"),",IF(OR(A1156="",MOD(ROW(A1156),1000)=0),"('DHL','"&amp;B1155&amp;"','"&amp;C1155&amp;"','"&amp;D1155&amp;"','"&amp;E1155&amp;"','"&amp;F1155&amp;"','"&amp;G1155&amp;"','"&amp;H1155&amp;"','"&amp;I1155&amp;"','"&amp;J1155&amp;"',"&amp;K1155&amp;","&amp;L1155&amp;","&amp;M1155&amp;",'"&amp;N1155&amp;"','"&amp;O1155&amp;"',"&amp;P1155&amp;")","('DHL','"&amp;B1155&amp;"','"&amp;C1155&amp;"','"&amp;D1155&amp;"','"&amp;E1155&amp;"','"&amp;F1155&amp;"','"&amp;G1155&amp;"','"&amp;H1155&amp;"','"&amp;I1155&amp;"','"&amp;J1155&amp;"',"&amp;K1155&amp;","&amp;L1155&amp;","&amp;M1155&amp;",'"&amp;N1155&amp;"','"&amp;O1155&amp;"',"&amp;P1155&amp;"),")),"'NULL'","NULL")</f>
        <v>('DHL','2024-01-01','2024-01-01','12546','Territory','US',NULL,'EXPRESS WW (NON-DOC)','Non-Document','G',149,150,151.58,'Flat LB','Avnet_2024',NULL),</v>
      </c>
    </row>
    <row r="1156" spans="1:18" x14ac:dyDescent="0.3">
      <c r="A1156" t="s">
        <v>15</v>
      </c>
      <c r="B1156" t="s">
        <v>21</v>
      </c>
      <c r="C1156" t="s">
        <v>21</v>
      </c>
      <c r="D1156">
        <v>12546</v>
      </c>
      <c r="E1156" t="s">
        <v>531</v>
      </c>
      <c r="F1156" t="s">
        <v>17</v>
      </c>
      <c r="G1156" t="s">
        <v>18</v>
      </c>
      <c r="H1156" t="s">
        <v>525</v>
      </c>
      <c r="I1156" t="s">
        <v>19</v>
      </c>
      <c r="J1156" t="s">
        <v>168</v>
      </c>
      <c r="K1156">
        <v>150</v>
      </c>
      <c r="L1156">
        <v>330</v>
      </c>
      <c r="M1156">
        <f>INDEX('Express Worldwide Territory'!$C$14:$S$170,MATCH('Rate Load ExpressWW Territory'!L1156,'Express Worldwide Territory'!$B$14:$B$170,0),MATCH("Zone "&amp;'Rate Load ExpressWW Territory'!J1156,'Express Worldwide Territory'!$C$13:$S$13,0))*1</f>
        <v>1</v>
      </c>
      <c r="N1156" t="s">
        <v>529</v>
      </c>
      <c r="O1156" t="s">
        <v>23</v>
      </c>
      <c r="P1156" t="s">
        <v>18</v>
      </c>
      <c r="R1156" t="str">
        <f t="shared" si="18"/>
        <v>('DHL','2024-01-01','2024-01-01','12546','Territory','US',NULL,'EXPRESS WW (NON-DOC)','Non-Document','G',150,330,1,'Per LB (M)','Avnet_2024',NULL),</v>
      </c>
    </row>
    <row r="1157" spans="1:18" x14ac:dyDescent="0.3">
      <c r="A1157" t="s">
        <v>15</v>
      </c>
      <c r="B1157" t="s">
        <v>21</v>
      </c>
      <c r="C1157" t="s">
        <v>21</v>
      </c>
      <c r="D1157">
        <v>12546</v>
      </c>
      <c r="E1157" t="s">
        <v>531</v>
      </c>
      <c r="F1157" t="s">
        <v>17</v>
      </c>
      <c r="G1157" t="s">
        <v>18</v>
      </c>
      <c r="H1157" t="s">
        <v>525</v>
      </c>
      <c r="I1157" t="s">
        <v>19</v>
      </c>
      <c r="J1157" t="s">
        <v>168</v>
      </c>
      <c r="K1157">
        <v>330</v>
      </c>
      <c r="L1157">
        <v>660</v>
      </c>
      <c r="M1157">
        <f>INDEX('Express Worldwide Territory'!$C$14:$S$170,MATCH('Rate Load ExpressWW Territory'!L1157,'Express Worldwide Territory'!$B$14:$B$170,0),MATCH("Zone "&amp;'Rate Load ExpressWW Territory'!J1157,'Express Worldwide Territory'!$C$13:$S$13,0))*1</f>
        <v>1</v>
      </c>
      <c r="N1157" t="s">
        <v>529</v>
      </c>
      <c r="O1157" t="s">
        <v>23</v>
      </c>
      <c r="P1157" t="s">
        <v>18</v>
      </c>
      <c r="R1157" t="str">
        <f t="shared" si="18"/>
        <v>('DHL','2024-01-01','2024-01-01','12546','Territory','US',NULL,'EXPRESS WW (NON-DOC)','Non-Document','G',330,660,1,'Per LB (M)','Avnet_2024',NULL),</v>
      </c>
    </row>
    <row r="1158" spans="1:18" x14ac:dyDescent="0.3">
      <c r="A1158" t="s">
        <v>15</v>
      </c>
      <c r="B1158" t="s">
        <v>21</v>
      </c>
      <c r="C1158" t="s">
        <v>21</v>
      </c>
      <c r="D1158">
        <v>12546</v>
      </c>
      <c r="E1158" t="s">
        <v>531</v>
      </c>
      <c r="F1158" t="s">
        <v>17</v>
      </c>
      <c r="G1158" t="s">
        <v>18</v>
      </c>
      <c r="H1158" t="s">
        <v>525</v>
      </c>
      <c r="I1158" t="s">
        <v>19</v>
      </c>
      <c r="J1158" t="s">
        <v>168</v>
      </c>
      <c r="K1158">
        <v>660</v>
      </c>
      <c r="L1158">
        <v>2199</v>
      </c>
      <c r="M1158">
        <f>INDEX('Express Worldwide Territory'!$C$14:$S$170,MATCH('Rate Load ExpressWW Territory'!L1158,'Express Worldwide Territory'!$B$14:$B$170,0),MATCH("Zone "&amp;'Rate Load ExpressWW Territory'!J1158,'Express Worldwide Territory'!$C$13:$S$13,0))*1</f>
        <v>1</v>
      </c>
      <c r="N1158" t="s">
        <v>529</v>
      </c>
      <c r="O1158" t="s">
        <v>23</v>
      </c>
      <c r="P1158" t="s">
        <v>18</v>
      </c>
      <c r="R1158" t="str">
        <f t="shared" si="18"/>
        <v>('DHL','2024-01-01','2024-01-01','12546','Territory','US',NULL,'EXPRESS WW (NON-DOC)','Non-Document','G',660,2199,1,'Per LB (M)','Avnet_2024',NULL),</v>
      </c>
    </row>
    <row r="1159" spans="1:18" x14ac:dyDescent="0.3">
      <c r="A1159" t="s">
        <v>15</v>
      </c>
      <c r="B1159" t="s">
        <v>21</v>
      </c>
      <c r="C1159" t="s">
        <v>21</v>
      </c>
      <c r="D1159">
        <v>12546</v>
      </c>
      <c r="E1159" t="s">
        <v>531</v>
      </c>
      <c r="F1159" t="s">
        <v>17</v>
      </c>
      <c r="G1159" t="s">
        <v>18</v>
      </c>
      <c r="H1159" t="s">
        <v>525</v>
      </c>
      <c r="I1159" t="s">
        <v>19</v>
      </c>
      <c r="J1159" t="s">
        <v>168</v>
      </c>
      <c r="K1159">
        <v>2199</v>
      </c>
      <c r="L1159">
        <v>99999</v>
      </c>
      <c r="M1159">
        <f>INDEX('Express Worldwide Territory'!$C$14:$S$170,MATCH('Rate Load ExpressWW Territory'!L1159,'Express Worldwide Territory'!$B$14:$B$170,0),MATCH("Zone "&amp;'Rate Load ExpressWW Territory'!J1159,'Express Worldwide Territory'!$C$13:$S$13,0))*1</f>
        <v>1</v>
      </c>
      <c r="N1159" t="s">
        <v>529</v>
      </c>
      <c r="O1159" t="s">
        <v>23</v>
      </c>
      <c r="P1159" t="s">
        <v>18</v>
      </c>
      <c r="R1159" t="str">
        <f t="shared" si="18"/>
        <v>('DHL','2024-01-01','2024-01-01','12546','Territory','US',NULL,'EXPRESS WW (NON-DOC)','Non-Document','G',2199,99999,1,'Per LB (M)','Avnet_2024',NULL),</v>
      </c>
    </row>
    <row r="1160" spans="1:18" x14ac:dyDescent="0.3">
      <c r="A1160" t="s">
        <v>15</v>
      </c>
      <c r="B1160" t="s">
        <v>21</v>
      </c>
      <c r="C1160" t="s">
        <v>21</v>
      </c>
      <c r="D1160">
        <v>12546</v>
      </c>
      <c r="E1160" t="s">
        <v>531</v>
      </c>
      <c r="F1160" t="s">
        <v>17</v>
      </c>
      <c r="G1160" t="s">
        <v>18</v>
      </c>
      <c r="H1160" t="s">
        <v>525</v>
      </c>
      <c r="I1160" t="s">
        <v>19</v>
      </c>
      <c r="J1160" t="s">
        <v>169</v>
      </c>
      <c r="K1160">
        <v>0</v>
      </c>
      <c r="L1160">
        <v>1</v>
      </c>
      <c r="M1160">
        <f>INDEX('Express Worldwide Territory'!$C$14:$S$170,MATCH('Rate Load ExpressWW Territory'!L1160,'Express Worldwide Territory'!$B$14:$B$170,0),MATCH("Zone "&amp;'Rate Load ExpressWW Territory'!J1160,'Express Worldwide Territory'!$C$13:$S$13,0))*1</f>
        <v>14.94</v>
      </c>
      <c r="N1160" t="s">
        <v>162</v>
      </c>
      <c r="O1160" t="s">
        <v>23</v>
      </c>
      <c r="P1160" t="s">
        <v>18</v>
      </c>
      <c r="R1160" t="str">
        <f t="shared" si="18"/>
        <v>('DHL','2024-01-01','2024-01-01','12546','Territory','US',NULL,'EXPRESS WW (NON-DOC)','Non-Document','H',0,1,14.94,'Flat LB','Avnet_2024',NULL),</v>
      </c>
    </row>
    <row r="1161" spans="1:18" x14ac:dyDescent="0.3">
      <c r="A1161" t="s">
        <v>15</v>
      </c>
      <c r="B1161" t="s">
        <v>21</v>
      </c>
      <c r="C1161" t="s">
        <v>21</v>
      </c>
      <c r="D1161">
        <v>12546</v>
      </c>
      <c r="E1161" t="s">
        <v>531</v>
      </c>
      <c r="F1161" t="s">
        <v>17</v>
      </c>
      <c r="G1161" t="s">
        <v>18</v>
      </c>
      <c r="H1161" t="s">
        <v>525</v>
      </c>
      <c r="I1161" t="s">
        <v>19</v>
      </c>
      <c r="J1161" t="s">
        <v>169</v>
      </c>
      <c r="K1161">
        <v>1</v>
      </c>
      <c r="L1161">
        <v>2</v>
      </c>
      <c r="M1161">
        <f>INDEX('Express Worldwide Territory'!$C$14:$S$170,MATCH('Rate Load ExpressWW Territory'!L1161,'Express Worldwide Territory'!$B$14:$B$170,0),MATCH("Zone "&amp;'Rate Load ExpressWW Territory'!J1161,'Express Worldwide Territory'!$C$13:$S$13,0))*1</f>
        <v>17.88</v>
      </c>
      <c r="N1161" t="s">
        <v>162</v>
      </c>
      <c r="O1161" t="s">
        <v>23</v>
      </c>
      <c r="P1161" t="s">
        <v>18</v>
      </c>
      <c r="R1161" t="str">
        <f t="shared" si="18"/>
        <v>('DHL','2024-01-01','2024-01-01','12546','Territory','US',NULL,'EXPRESS WW (NON-DOC)','Non-Document','H',1,2,17.88,'Flat LB','Avnet_2024',NULL),</v>
      </c>
    </row>
    <row r="1162" spans="1:18" x14ac:dyDescent="0.3">
      <c r="A1162" t="s">
        <v>15</v>
      </c>
      <c r="B1162" t="s">
        <v>21</v>
      </c>
      <c r="C1162" t="s">
        <v>21</v>
      </c>
      <c r="D1162">
        <v>12546</v>
      </c>
      <c r="E1162" t="s">
        <v>531</v>
      </c>
      <c r="F1162" t="s">
        <v>17</v>
      </c>
      <c r="G1162" t="s">
        <v>18</v>
      </c>
      <c r="H1162" t="s">
        <v>525</v>
      </c>
      <c r="I1162" t="s">
        <v>19</v>
      </c>
      <c r="J1162" t="s">
        <v>169</v>
      </c>
      <c r="K1162">
        <v>2</v>
      </c>
      <c r="L1162">
        <v>3</v>
      </c>
      <c r="M1162">
        <f>INDEX('Express Worldwide Territory'!$C$14:$S$170,MATCH('Rate Load ExpressWW Territory'!L1162,'Express Worldwide Territory'!$B$14:$B$170,0),MATCH("Zone "&amp;'Rate Load ExpressWW Territory'!J1162,'Express Worldwide Territory'!$C$13:$S$13,0))*1</f>
        <v>20.83</v>
      </c>
      <c r="N1162" t="s">
        <v>162</v>
      </c>
      <c r="O1162" t="s">
        <v>23</v>
      </c>
      <c r="P1162" t="s">
        <v>18</v>
      </c>
      <c r="R1162" t="str">
        <f t="shared" si="18"/>
        <v>('DHL','2024-01-01','2024-01-01','12546','Territory','US',NULL,'EXPRESS WW (NON-DOC)','Non-Document','H',2,3,20.83,'Flat LB','Avnet_2024',NULL),</v>
      </c>
    </row>
    <row r="1163" spans="1:18" x14ac:dyDescent="0.3">
      <c r="A1163" t="s">
        <v>15</v>
      </c>
      <c r="B1163" t="s">
        <v>21</v>
      </c>
      <c r="C1163" t="s">
        <v>21</v>
      </c>
      <c r="D1163">
        <v>12546</v>
      </c>
      <c r="E1163" t="s">
        <v>531</v>
      </c>
      <c r="F1163" t="s">
        <v>17</v>
      </c>
      <c r="G1163" t="s">
        <v>18</v>
      </c>
      <c r="H1163" t="s">
        <v>525</v>
      </c>
      <c r="I1163" t="s">
        <v>19</v>
      </c>
      <c r="J1163" t="s">
        <v>169</v>
      </c>
      <c r="K1163">
        <v>3</v>
      </c>
      <c r="L1163">
        <v>4</v>
      </c>
      <c r="M1163">
        <f>INDEX('Express Worldwide Territory'!$C$14:$S$170,MATCH('Rate Load ExpressWW Territory'!L1163,'Express Worldwide Territory'!$B$14:$B$170,0),MATCH("Zone "&amp;'Rate Load ExpressWW Territory'!J1163,'Express Worldwide Territory'!$C$13:$S$13,0))*1</f>
        <v>23.7</v>
      </c>
      <c r="N1163" t="s">
        <v>162</v>
      </c>
      <c r="O1163" t="s">
        <v>23</v>
      </c>
      <c r="P1163" t="s">
        <v>18</v>
      </c>
      <c r="R1163" t="str">
        <f t="shared" si="18"/>
        <v>('DHL','2024-01-01','2024-01-01','12546','Territory','US',NULL,'EXPRESS WW (NON-DOC)','Non-Document','H',3,4,23.7,'Flat LB','Avnet_2024',NULL),</v>
      </c>
    </row>
    <row r="1164" spans="1:18" x14ac:dyDescent="0.3">
      <c r="A1164" t="s">
        <v>15</v>
      </c>
      <c r="B1164" t="s">
        <v>21</v>
      </c>
      <c r="C1164" t="s">
        <v>21</v>
      </c>
      <c r="D1164">
        <v>12546</v>
      </c>
      <c r="E1164" t="s">
        <v>531</v>
      </c>
      <c r="F1164" t="s">
        <v>17</v>
      </c>
      <c r="G1164" t="s">
        <v>18</v>
      </c>
      <c r="H1164" t="s">
        <v>525</v>
      </c>
      <c r="I1164" t="s">
        <v>19</v>
      </c>
      <c r="J1164" t="s">
        <v>169</v>
      </c>
      <c r="K1164">
        <v>4</v>
      </c>
      <c r="L1164">
        <v>5</v>
      </c>
      <c r="M1164">
        <f>INDEX('Express Worldwide Territory'!$C$14:$S$170,MATCH('Rate Load ExpressWW Territory'!L1164,'Express Worldwide Territory'!$B$14:$B$170,0),MATCH("Zone "&amp;'Rate Load ExpressWW Territory'!J1164,'Express Worldwide Territory'!$C$13:$S$13,0))*1</f>
        <v>26.55</v>
      </c>
      <c r="N1164" t="s">
        <v>162</v>
      </c>
      <c r="O1164" t="s">
        <v>23</v>
      </c>
      <c r="P1164" t="s">
        <v>18</v>
      </c>
      <c r="R1164" t="str">
        <f t="shared" si="18"/>
        <v>('DHL','2024-01-01','2024-01-01','12546','Territory','US',NULL,'EXPRESS WW (NON-DOC)','Non-Document','H',4,5,26.55,'Flat LB','Avnet_2024',NULL),</v>
      </c>
    </row>
    <row r="1165" spans="1:18" x14ac:dyDescent="0.3">
      <c r="A1165" t="s">
        <v>15</v>
      </c>
      <c r="B1165" t="s">
        <v>21</v>
      </c>
      <c r="C1165" t="s">
        <v>21</v>
      </c>
      <c r="D1165">
        <v>12546</v>
      </c>
      <c r="E1165" t="s">
        <v>531</v>
      </c>
      <c r="F1165" t="s">
        <v>17</v>
      </c>
      <c r="G1165" t="s">
        <v>18</v>
      </c>
      <c r="H1165" t="s">
        <v>525</v>
      </c>
      <c r="I1165" t="s">
        <v>19</v>
      </c>
      <c r="J1165" t="s">
        <v>169</v>
      </c>
      <c r="K1165">
        <v>5</v>
      </c>
      <c r="L1165">
        <v>6</v>
      </c>
      <c r="M1165">
        <f>INDEX('Express Worldwide Territory'!$C$14:$S$170,MATCH('Rate Load ExpressWW Territory'!L1165,'Express Worldwide Territory'!$B$14:$B$170,0),MATCH("Zone "&amp;'Rate Load ExpressWW Territory'!J1165,'Express Worldwide Territory'!$C$13:$S$13,0))*1</f>
        <v>27.7</v>
      </c>
      <c r="N1165" t="s">
        <v>162</v>
      </c>
      <c r="O1165" t="s">
        <v>23</v>
      </c>
      <c r="P1165" t="s">
        <v>18</v>
      </c>
      <c r="R1165" t="str">
        <f t="shared" si="18"/>
        <v>('DHL','2024-01-01','2024-01-01','12546','Territory','US',NULL,'EXPRESS WW (NON-DOC)','Non-Document','H',5,6,27.7,'Flat LB','Avnet_2024',NULL),</v>
      </c>
    </row>
    <row r="1166" spans="1:18" x14ac:dyDescent="0.3">
      <c r="A1166" t="s">
        <v>15</v>
      </c>
      <c r="B1166" t="s">
        <v>21</v>
      </c>
      <c r="C1166" t="s">
        <v>21</v>
      </c>
      <c r="D1166">
        <v>12546</v>
      </c>
      <c r="E1166" t="s">
        <v>531</v>
      </c>
      <c r="F1166" t="s">
        <v>17</v>
      </c>
      <c r="G1166" t="s">
        <v>18</v>
      </c>
      <c r="H1166" t="s">
        <v>525</v>
      </c>
      <c r="I1166" t="s">
        <v>19</v>
      </c>
      <c r="J1166" t="s">
        <v>169</v>
      </c>
      <c r="K1166">
        <v>6</v>
      </c>
      <c r="L1166">
        <v>7</v>
      </c>
      <c r="M1166">
        <f>INDEX('Express Worldwide Territory'!$C$14:$S$170,MATCH('Rate Load ExpressWW Territory'!L1166,'Express Worldwide Territory'!$B$14:$B$170,0),MATCH("Zone "&amp;'Rate Load ExpressWW Territory'!J1166,'Express Worldwide Territory'!$C$13:$S$13,0))*1</f>
        <v>28.83</v>
      </c>
      <c r="N1166" t="s">
        <v>162</v>
      </c>
      <c r="O1166" t="s">
        <v>23</v>
      </c>
      <c r="P1166" t="s">
        <v>18</v>
      </c>
      <c r="R1166" t="str">
        <f t="shared" si="18"/>
        <v>('DHL','2024-01-01','2024-01-01','12546','Territory','US',NULL,'EXPRESS WW (NON-DOC)','Non-Document','H',6,7,28.83,'Flat LB','Avnet_2024',NULL),</v>
      </c>
    </row>
    <row r="1167" spans="1:18" x14ac:dyDescent="0.3">
      <c r="A1167" t="s">
        <v>15</v>
      </c>
      <c r="B1167" t="s">
        <v>21</v>
      </c>
      <c r="C1167" t="s">
        <v>21</v>
      </c>
      <c r="D1167">
        <v>12546</v>
      </c>
      <c r="E1167" t="s">
        <v>531</v>
      </c>
      <c r="F1167" t="s">
        <v>17</v>
      </c>
      <c r="G1167" t="s">
        <v>18</v>
      </c>
      <c r="H1167" t="s">
        <v>525</v>
      </c>
      <c r="I1167" t="s">
        <v>19</v>
      </c>
      <c r="J1167" t="s">
        <v>169</v>
      </c>
      <c r="K1167">
        <v>7</v>
      </c>
      <c r="L1167">
        <v>8</v>
      </c>
      <c r="M1167">
        <f>INDEX('Express Worldwide Territory'!$C$14:$S$170,MATCH('Rate Load ExpressWW Territory'!L1167,'Express Worldwide Territory'!$B$14:$B$170,0),MATCH("Zone "&amp;'Rate Load ExpressWW Territory'!J1167,'Express Worldwide Territory'!$C$13:$S$13,0))*1</f>
        <v>29.96</v>
      </c>
      <c r="N1167" t="s">
        <v>162</v>
      </c>
      <c r="O1167" t="s">
        <v>23</v>
      </c>
      <c r="P1167" t="s">
        <v>18</v>
      </c>
      <c r="R1167" t="str">
        <f t="shared" si="18"/>
        <v>('DHL','2024-01-01','2024-01-01','12546','Territory','US',NULL,'EXPRESS WW (NON-DOC)','Non-Document','H',7,8,29.96,'Flat LB','Avnet_2024',NULL),</v>
      </c>
    </row>
    <row r="1168" spans="1:18" x14ac:dyDescent="0.3">
      <c r="A1168" t="s">
        <v>15</v>
      </c>
      <c r="B1168" t="s">
        <v>21</v>
      </c>
      <c r="C1168" t="s">
        <v>21</v>
      </c>
      <c r="D1168">
        <v>12546</v>
      </c>
      <c r="E1168" t="s">
        <v>531</v>
      </c>
      <c r="F1168" t="s">
        <v>17</v>
      </c>
      <c r="G1168" t="s">
        <v>18</v>
      </c>
      <c r="H1168" t="s">
        <v>525</v>
      </c>
      <c r="I1168" t="s">
        <v>19</v>
      </c>
      <c r="J1168" t="s">
        <v>169</v>
      </c>
      <c r="K1168">
        <v>8</v>
      </c>
      <c r="L1168">
        <v>9</v>
      </c>
      <c r="M1168">
        <f>INDEX('Express Worldwide Territory'!$C$14:$S$170,MATCH('Rate Load ExpressWW Territory'!L1168,'Express Worldwide Territory'!$B$14:$B$170,0),MATCH("Zone "&amp;'Rate Load ExpressWW Territory'!J1168,'Express Worldwide Territory'!$C$13:$S$13,0))*1</f>
        <v>31.13</v>
      </c>
      <c r="N1168" t="s">
        <v>162</v>
      </c>
      <c r="O1168" t="s">
        <v>23</v>
      </c>
      <c r="P1168" t="s">
        <v>18</v>
      </c>
      <c r="R1168" t="str">
        <f t="shared" si="18"/>
        <v>('DHL','2024-01-01','2024-01-01','12546','Territory','US',NULL,'EXPRESS WW (NON-DOC)','Non-Document','H',8,9,31.13,'Flat LB','Avnet_2024',NULL),</v>
      </c>
    </row>
    <row r="1169" spans="1:18" x14ac:dyDescent="0.3">
      <c r="A1169" t="s">
        <v>15</v>
      </c>
      <c r="B1169" t="s">
        <v>21</v>
      </c>
      <c r="C1169" t="s">
        <v>21</v>
      </c>
      <c r="D1169">
        <v>12546</v>
      </c>
      <c r="E1169" t="s">
        <v>531</v>
      </c>
      <c r="F1169" t="s">
        <v>17</v>
      </c>
      <c r="G1169" t="s">
        <v>18</v>
      </c>
      <c r="H1169" t="s">
        <v>525</v>
      </c>
      <c r="I1169" t="s">
        <v>19</v>
      </c>
      <c r="J1169" t="s">
        <v>169</v>
      </c>
      <c r="K1169">
        <v>9</v>
      </c>
      <c r="L1169">
        <v>10</v>
      </c>
      <c r="M1169">
        <f>INDEX('Express Worldwide Territory'!$C$14:$S$170,MATCH('Rate Load ExpressWW Territory'!L1169,'Express Worldwide Territory'!$B$14:$B$170,0),MATCH("Zone "&amp;'Rate Load ExpressWW Territory'!J1169,'Express Worldwide Territory'!$C$13:$S$13,0))*1</f>
        <v>32.270000000000003</v>
      </c>
      <c r="N1169" t="s">
        <v>162</v>
      </c>
      <c r="O1169" t="s">
        <v>23</v>
      </c>
      <c r="P1169" t="s">
        <v>18</v>
      </c>
      <c r="R1169" t="str">
        <f t="shared" si="18"/>
        <v>('DHL','2024-01-01','2024-01-01','12546','Territory','US',NULL,'EXPRESS WW (NON-DOC)','Non-Document','H',9,10,32.27,'Flat LB','Avnet_2024',NULL),</v>
      </c>
    </row>
    <row r="1170" spans="1:18" x14ac:dyDescent="0.3">
      <c r="A1170" t="s">
        <v>15</v>
      </c>
      <c r="B1170" t="s">
        <v>21</v>
      </c>
      <c r="C1170" t="s">
        <v>21</v>
      </c>
      <c r="D1170">
        <v>12546</v>
      </c>
      <c r="E1170" t="s">
        <v>531</v>
      </c>
      <c r="F1170" t="s">
        <v>17</v>
      </c>
      <c r="G1170" t="s">
        <v>18</v>
      </c>
      <c r="H1170" t="s">
        <v>525</v>
      </c>
      <c r="I1170" t="s">
        <v>19</v>
      </c>
      <c r="J1170" t="s">
        <v>169</v>
      </c>
      <c r="K1170">
        <v>10</v>
      </c>
      <c r="L1170">
        <v>11</v>
      </c>
      <c r="M1170">
        <f>INDEX('Express Worldwide Territory'!$C$14:$S$170,MATCH('Rate Load ExpressWW Territory'!L1170,'Express Worldwide Territory'!$B$14:$B$170,0),MATCH("Zone "&amp;'Rate Load ExpressWW Territory'!J1170,'Express Worldwide Territory'!$C$13:$S$13,0))*1</f>
        <v>33.99</v>
      </c>
      <c r="N1170" t="s">
        <v>162</v>
      </c>
      <c r="O1170" t="s">
        <v>23</v>
      </c>
      <c r="P1170" t="s">
        <v>18</v>
      </c>
      <c r="R1170" t="str">
        <f t="shared" si="18"/>
        <v>('DHL','2024-01-01','2024-01-01','12546','Territory','US',NULL,'EXPRESS WW (NON-DOC)','Non-Document','H',10,11,33.99,'Flat LB','Avnet_2024',NULL),</v>
      </c>
    </row>
    <row r="1171" spans="1:18" x14ac:dyDescent="0.3">
      <c r="A1171" t="s">
        <v>15</v>
      </c>
      <c r="B1171" t="s">
        <v>21</v>
      </c>
      <c r="C1171" t="s">
        <v>21</v>
      </c>
      <c r="D1171">
        <v>12546</v>
      </c>
      <c r="E1171" t="s">
        <v>531</v>
      </c>
      <c r="F1171" t="s">
        <v>17</v>
      </c>
      <c r="G1171" t="s">
        <v>18</v>
      </c>
      <c r="H1171" t="s">
        <v>525</v>
      </c>
      <c r="I1171" t="s">
        <v>19</v>
      </c>
      <c r="J1171" t="s">
        <v>169</v>
      </c>
      <c r="K1171">
        <v>11</v>
      </c>
      <c r="L1171">
        <v>12</v>
      </c>
      <c r="M1171">
        <f>INDEX('Express Worldwide Territory'!$C$14:$S$170,MATCH('Rate Load ExpressWW Territory'!L1171,'Express Worldwide Territory'!$B$14:$B$170,0),MATCH("Zone "&amp;'Rate Load ExpressWW Territory'!J1171,'Express Worldwide Territory'!$C$13:$S$13,0))*1</f>
        <v>35.71</v>
      </c>
      <c r="N1171" t="s">
        <v>162</v>
      </c>
      <c r="O1171" t="s">
        <v>23</v>
      </c>
      <c r="P1171" t="s">
        <v>18</v>
      </c>
      <c r="R1171" t="str">
        <f t="shared" si="18"/>
        <v>('DHL','2024-01-01','2024-01-01','12546','Territory','US',NULL,'EXPRESS WW (NON-DOC)','Non-Document','H',11,12,35.71,'Flat LB','Avnet_2024',NULL),</v>
      </c>
    </row>
    <row r="1172" spans="1:18" x14ac:dyDescent="0.3">
      <c r="A1172" t="s">
        <v>15</v>
      </c>
      <c r="B1172" t="s">
        <v>21</v>
      </c>
      <c r="C1172" t="s">
        <v>21</v>
      </c>
      <c r="D1172">
        <v>12546</v>
      </c>
      <c r="E1172" t="s">
        <v>531</v>
      </c>
      <c r="F1172" t="s">
        <v>17</v>
      </c>
      <c r="G1172" t="s">
        <v>18</v>
      </c>
      <c r="H1172" t="s">
        <v>525</v>
      </c>
      <c r="I1172" t="s">
        <v>19</v>
      </c>
      <c r="J1172" t="s">
        <v>169</v>
      </c>
      <c r="K1172">
        <v>12</v>
      </c>
      <c r="L1172">
        <v>13</v>
      </c>
      <c r="M1172">
        <f>INDEX('Express Worldwide Territory'!$C$14:$S$170,MATCH('Rate Load ExpressWW Territory'!L1172,'Express Worldwide Territory'!$B$14:$B$170,0),MATCH("Zone "&amp;'Rate Load ExpressWW Territory'!J1172,'Express Worldwide Territory'!$C$13:$S$13,0))*1</f>
        <v>37.43</v>
      </c>
      <c r="N1172" t="s">
        <v>162</v>
      </c>
      <c r="O1172" t="s">
        <v>23</v>
      </c>
      <c r="P1172" t="s">
        <v>18</v>
      </c>
      <c r="R1172" t="str">
        <f t="shared" si="18"/>
        <v>('DHL','2024-01-01','2024-01-01','12546','Territory','US',NULL,'EXPRESS WW (NON-DOC)','Non-Document','H',12,13,37.43,'Flat LB','Avnet_2024',NULL),</v>
      </c>
    </row>
    <row r="1173" spans="1:18" x14ac:dyDescent="0.3">
      <c r="A1173" t="s">
        <v>15</v>
      </c>
      <c r="B1173" t="s">
        <v>21</v>
      </c>
      <c r="C1173" t="s">
        <v>21</v>
      </c>
      <c r="D1173">
        <v>12546</v>
      </c>
      <c r="E1173" t="s">
        <v>531</v>
      </c>
      <c r="F1173" t="s">
        <v>17</v>
      </c>
      <c r="G1173" t="s">
        <v>18</v>
      </c>
      <c r="H1173" t="s">
        <v>525</v>
      </c>
      <c r="I1173" t="s">
        <v>19</v>
      </c>
      <c r="J1173" t="s">
        <v>169</v>
      </c>
      <c r="K1173">
        <v>13</v>
      </c>
      <c r="L1173">
        <v>14</v>
      </c>
      <c r="M1173">
        <f>INDEX('Express Worldwide Territory'!$C$14:$S$170,MATCH('Rate Load ExpressWW Territory'!L1173,'Express Worldwide Territory'!$B$14:$B$170,0),MATCH("Zone "&amp;'Rate Load ExpressWW Territory'!J1173,'Express Worldwide Territory'!$C$13:$S$13,0))*1</f>
        <v>39.15</v>
      </c>
      <c r="N1173" t="s">
        <v>162</v>
      </c>
      <c r="O1173" t="s">
        <v>23</v>
      </c>
      <c r="P1173" t="s">
        <v>18</v>
      </c>
      <c r="R1173" t="str">
        <f t="shared" si="18"/>
        <v>('DHL','2024-01-01','2024-01-01','12546','Territory','US',NULL,'EXPRESS WW (NON-DOC)','Non-Document','H',13,14,39.15,'Flat LB','Avnet_2024',NULL),</v>
      </c>
    </row>
    <row r="1174" spans="1:18" x14ac:dyDescent="0.3">
      <c r="A1174" t="s">
        <v>15</v>
      </c>
      <c r="B1174" t="s">
        <v>21</v>
      </c>
      <c r="C1174" t="s">
        <v>21</v>
      </c>
      <c r="D1174">
        <v>12546</v>
      </c>
      <c r="E1174" t="s">
        <v>531</v>
      </c>
      <c r="F1174" t="s">
        <v>17</v>
      </c>
      <c r="G1174" t="s">
        <v>18</v>
      </c>
      <c r="H1174" t="s">
        <v>525</v>
      </c>
      <c r="I1174" t="s">
        <v>19</v>
      </c>
      <c r="J1174" t="s">
        <v>169</v>
      </c>
      <c r="K1174">
        <v>14</v>
      </c>
      <c r="L1174">
        <v>15</v>
      </c>
      <c r="M1174">
        <f>INDEX('Express Worldwide Territory'!$C$14:$S$170,MATCH('Rate Load ExpressWW Territory'!L1174,'Express Worldwide Territory'!$B$14:$B$170,0),MATCH("Zone "&amp;'Rate Load ExpressWW Territory'!J1174,'Express Worldwide Territory'!$C$13:$S$13,0))*1</f>
        <v>40.869999999999997</v>
      </c>
      <c r="N1174" t="s">
        <v>162</v>
      </c>
      <c r="O1174" t="s">
        <v>23</v>
      </c>
      <c r="P1174" t="s">
        <v>18</v>
      </c>
      <c r="R1174" t="str">
        <f t="shared" si="18"/>
        <v>('DHL','2024-01-01','2024-01-01','12546','Territory','US',NULL,'EXPRESS WW (NON-DOC)','Non-Document','H',14,15,40.87,'Flat LB','Avnet_2024',NULL),</v>
      </c>
    </row>
    <row r="1175" spans="1:18" x14ac:dyDescent="0.3">
      <c r="A1175" t="s">
        <v>15</v>
      </c>
      <c r="B1175" t="s">
        <v>21</v>
      </c>
      <c r="C1175" t="s">
        <v>21</v>
      </c>
      <c r="D1175">
        <v>12546</v>
      </c>
      <c r="E1175" t="s">
        <v>531</v>
      </c>
      <c r="F1175" t="s">
        <v>17</v>
      </c>
      <c r="G1175" t="s">
        <v>18</v>
      </c>
      <c r="H1175" t="s">
        <v>525</v>
      </c>
      <c r="I1175" t="s">
        <v>19</v>
      </c>
      <c r="J1175" t="s">
        <v>169</v>
      </c>
      <c r="K1175">
        <v>15</v>
      </c>
      <c r="L1175">
        <v>16</v>
      </c>
      <c r="M1175">
        <f>INDEX('Express Worldwide Territory'!$C$14:$S$170,MATCH('Rate Load ExpressWW Territory'!L1175,'Express Worldwide Territory'!$B$14:$B$170,0),MATCH("Zone "&amp;'Rate Load ExpressWW Territory'!J1175,'Express Worldwide Territory'!$C$13:$S$13,0))*1</f>
        <v>42.59</v>
      </c>
      <c r="N1175" t="s">
        <v>162</v>
      </c>
      <c r="O1175" t="s">
        <v>23</v>
      </c>
      <c r="P1175" t="s">
        <v>18</v>
      </c>
      <c r="R1175" t="str">
        <f t="shared" si="18"/>
        <v>('DHL','2024-01-01','2024-01-01','12546','Territory','US',NULL,'EXPRESS WW (NON-DOC)','Non-Document','H',15,16,42.59,'Flat LB','Avnet_2024',NULL),</v>
      </c>
    </row>
    <row r="1176" spans="1:18" x14ac:dyDescent="0.3">
      <c r="A1176" t="s">
        <v>15</v>
      </c>
      <c r="B1176" t="s">
        <v>21</v>
      </c>
      <c r="C1176" t="s">
        <v>21</v>
      </c>
      <c r="D1176">
        <v>12546</v>
      </c>
      <c r="E1176" t="s">
        <v>531</v>
      </c>
      <c r="F1176" t="s">
        <v>17</v>
      </c>
      <c r="G1176" t="s">
        <v>18</v>
      </c>
      <c r="H1176" t="s">
        <v>525</v>
      </c>
      <c r="I1176" t="s">
        <v>19</v>
      </c>
      <c r="J1176" t="s">
        <v>169</v>
      </c>
      <c r="K1176">
        <v>16</v>
      </c>
      <c r="L1176">
        <v>17</v>
      </c>
      <c r="M1176">
        <f>INDEX('Express Worldwide Territory'!$C$14:$S$170,MATCH('Rate Load ExpressWW Territory'!L1176,'Express Worldwide Territory'!$B$14:$B$170,0),MATCH("Zone "&amp;'Rate Load ExpressWW Territory'!J1176,'Express Worldwide Territory'!$C$13:$S$13,0))*1</f>
        <v>44.31</v>
      </c>
      <c r="N1176" t="s">
        <v>162</v>
      </c>
      <c r="O1176" t="s">
        <v>23</v>
      </c>
      <c r="P1176" t="s">
        <v>18</v>
      </c>
      <c r="R1176" t="str">
        <f t="shared" si="18"/>
        <v>('DHL','2024-01-01','2024-01-01','12546','Territory','US',NULL,'EXPRESS WW (NON-DOC)','Non-Document','H',16,17,44.31,'Flat LB','Avnet_2024',NULL),</v>
      </c>
    </row>
    <row r="1177" spans="1:18" x14ac:dyDescent="0.3">
      <c r="A1177" t="s">
        <v>15</v>
      </c>
      <c r="B1177" t="s">
        <v>21</v>
      </c>
      <c r="C1177" t="s">
        <v>21</v>
      </c>
      <c r="D1177">
        <v>12546</v>
      </c>
      <c r="E1177" t="s">
        <v>531</v>
      </c>
      <c r="F1177" t="s">
        <v>17</v>
      </c>
      <c r="G1177" t="s">
        <v>18</v>
      </c>
      <c r="H1177" t="s">
        <v>525</v>
      </c>
      <c r="I1177" t="s">
        <v>19</v>
      </c>
      <c r="J1177" t="s">
        <v>169</v>
      </c>
      <c r="K1177">
        <v>17</v>
      </c>
      <c r="L1177">
        <v>18</v>
      </c>
      <c r="M1177">
        <f>INDEX('Express Worldwide Territory'!$C$14:$S$170,MATCH('Rate Load ExpressWW Territory'!L1177,'Express Worldwide Territory'!$B$14:$B$170,0),MATCH("Zone "&amp;'Rate Load ExpressWW Territory'!J1177,'Express Worldwide Territory'!$C$13:$S$13,0))*1</f>
        <v>46.03</v>
      </c>
      <c r="N1177" t="s">
        <v>162</v>
      </c>
      <c r="O1177" t="s">
        <v>23</v>
      </c>
      <c r="P1177" t="s">
        <v>18</v>
      </c>
      <c r="R1177" t="str">
        <f t="shared" si="18"/>
        <v>('DHL','2024-01-01','2024-01-01','12546','Territory','US',NULL,'EXPRESS WW (NON-DOC)','Non-Document','H',17,18,46.03,'Flat LB','Avnet_2024',NULL),</v>
      </c>
    </row>
    <row r="1178" spans="1:18" x14ac:dyDescent="0.3">
      <c r="A1178" t="s">
        <v>15</v>
      </c>
      <c r="B1178" t="s">
        <v>21</v>
      </c>
      <c r="C1178" t="s">
        <v>21</v>
      </c>
      <c r="D1178">
        <v>12546</v>
      </c>
      <c r="E1178" t="s">
        <v>531</v>
      </c>
      <c r="F1178" t="s">
        <v>17</v>
      </c>
      <c r="G1178" t="s">
        <v>18</v>
      </c>
      <c r="H1178" t="s">
        <v>525</v>
      </c>
      <c r="I1178" t="s">
        <v>19</v>
      </c>
      <c r="J1178" t="s">
        <v>169</v>
      </c>
      <c r="K1178">
        <v>18</v>
      </c>
      <c r="L1178">
        <v>19</v>
      </c>
      <c r="M1178">
        <f>INDEX('Express Worldwide Territory'!$C$14:$S$170,MATCH('Rate Load ExpressWW Territory'!L1178,'Express Worldwide Territory'!$B$14:$B$170,0),MATCH("Zone "&amp;'Rate Load ExpressWW Territory'!J1178,'Express Worldwide Territory'!$C$13:$S$13,0))*1</f>
        <v>47.75</v>
      </c>
      <c r="N1178" t="s">
        <v>162</v>
      </c>
      <c r="O1178" t="s">
        <v>23</v>
      </c>
      <c r="P1178" t="s">
        <v>18</v>
      </c>
      <c r="R1178" t="str">
        <f t="shared" si="18"/>
        <v>('DHL','2024-01-01','2024-01-01','12546','Territory','US',NULL,'EXPRESS WW (NON-DOC)','Non-Document','H',18,19,47.75,'Flat LB','Avnet_2024',NULL),</v>
      </c>
    </row>
    <row r="1179" spans="1:18" x14ac:dyDescent="0.3">
      <c r="A1179" t="s">
        <v>15</v>
      </c>
      <c r="B1179" t="s">
        <v>21</v>
      </c>
      <c r="C1179" t="s">
        <v>21</v>
      </c>
      <c r="D1179">
        <v>12546</v>
      </c>
      <c r="E1179" t="s">
        <v>531</v>
      </c>
      <c r="F1179" t="s">
        <v>17</v>
      </c>
      <c r="G1179" t="s">
        <v>18</v>
      </c>
      <c r="H1179" t="s">
        <v>525</v>
      </c>
      <c r="I1179" t="s">
        <v>19</v>
      </c>
      <c r="J1179" t="s">
        <v>169</v>
      </c>
      <c r="K1179">
        <v>19</v>
      </c>
      <c r="L1179">
        <v>20</v>
      </c>
      <c r="M1179">
        <f>INDEX('Express Worldwide Territory'!$C$14:$S$170,MATCH('Rate Load ExpressWW Territory'!L1179,'Express Worldwide Territory'!$B$14:$B$170,0),MATCH("Zone "&amp;'Rate Load ExpressWW Territory'!J1179,'Express Worldwide Territory'!$C$13:$S$13,0))*1</f>
        <v>49.47</v>
      </c>
      <c r="N1179" t="s">
        <v>162</v>
      </c>
      <c r="O1179" t="s">
        <v>23</v>
      </c>
      <c r="P1179" t="s">
        <v>18</v>
      </c>
      <c r="R1179" t="str">
        <f t="shared" si="18"/>
        <v>('DHL','2024-01-01','2024-01-01','12546','Territory','US',NULL,'EXPRESS WW (NON-DOC)','Non-Document','H',19,20,49.47,'Flat LB','Avnet_2024',NULL),</v>
      </c>
    </row>
    <row r="1180" spans="1:18" x14ac:dyDescent="0.3">
      <c r="A1180" t="s">
        <v>15</v>
      </c>
      <c r="B1180" t="s">
        <v>21</v>
      </c>
      <c r="C1180" t="s">
        <v>21</v>
      </c>
      <c r="D1180">
        <v>12546</v>
      </c>
      <c r="E1180" t="s">
        <v>531</v>
      </c>
      <c r="F1180" t="s">
        <v>17</v>
      </c>
      <c r="G1180" t="s">
        <v>18</v>
      </c>
      <c r="H1180" t="s">
        <v>525</v>
      </c>
      <c r="I1180" t="s">
        <v>19</v>
      </c>
      <c r="J1180" t="s">
        <v>169</v>
      </c>
      <c r="K1180">
        <v>20</v>
      </c>
      <c r="L1180">
        <v>21</v>
      </c>
      <c r="M1180">
        <f>INDEX('Express Worldwide Territory'!$C$14:$S$170,MATCH('Rate Load ExpressWW Territory'!L1180,'Express Worldwide Territory'!$B$14:$B$170,0),MATCH("Zone "&amp;'Rate Load ExpressWW Territory'!J1180,'Express Worldwide Territory'!$C$13:$S$13,0))*1</f>
        <v>50.85</v>
      </c>
      <c r="N1180" t="s">
        <v>162</v>
      </c>
      <c r="O1180" t="s">
        <v>23</v>
      </c>
      <c r="P1180" t="s">
        <v>18</v>
      </c>
      <c r="R1180" t="str">
        <f t="shared" si="18"/>
        <v>('DHL','2024-01-01','2024-01-01','12546','Territory','US',NULL,'EXPRESS WW (NON-DOC)','Non-Document','H',20,21,50.85,'Flat LB','Avnet_2024',NULL),</v>
      </c>
    </row>
    <row r="1181" spans="1:18" x14ac:dyDescent="0.3">
      <c r="A1181" t="s">
        <v>15</v>
      </c>
      <c r="B1181" t="s">
        <v>21</v>
      </c>
      <c r="C1181" t="s">
        <v>21</v>
      </c>
      <c r="D1181">
        <v>12546</v>
      </c>
      <c r="E1181" t="s">
        <v>531</v>
      </c>
      <c r="F1181" t="s">
        <v>17</v>
      </c>
      <c r="G1181" t="s">
        <v>18</v>
      </c>
      <c r="H1181" t="s">
        <v>525</v>
      </c>
      <c r="I1181" t="s">
        <v>19</v>
      </c>
      <c r="J1181" t="s">
        <v>169</v>
      </c>
      <c r="K1181">
        <v>21</v>
      </c>
      <c r="L1181">
        <v>22</v>
      </c>
      <c r="M1181">
        <f>INDEX('Express Worldwide Territory'!$C$14:$S$170,MATCH('Rate Load ExpressWW Territory'!L1181,'Express Worldwide Territory'!$B$14:$B$170,0),MATCH("Zone "&amp;'Rate Load ExpressWW Territory'!J1181,'Express Worldwide Territory'!$C$13:$S$13,0))*1</f>
        <v>52.23</v>
      </c>
      <c r="N1181" t="s">
        <v>162</v>
      </c>
      <c r="O1181" t="s">
        <v>23</v>
      </c>
      <c r="P1181" t="s">
        <v>18</v>
      </c>
      <c r="R1181" t="str">
        <f t="shared" si="18"/>
        <v>('DHL','2024-01-01','2024-01-01','12546','Territory','US',NULL,'EXPRESS WW (NON-DOC)','Non-Document','H',21,22,52.23,'Flat LB','Avnet_2024',NULL),</v>
      </c>
    </row>
    <row r="1182" spans="1:18" x14ac:dyDescent="0.3">
      <c r="A1182" t="s">
        <v>15</v>
      </c>
      <c r="B1182" t="s">
        <v>21</v>
      </c>
      <c r="C1182" t="s">
        <v>21</v>
      </c>
      <c r="D1182">
        <v>12546</v>
      </c>
      <c r="E1182" t="s">
        <v>531</v>
      </c>
      <c r="F1182" t="s">
        <v>17</v>
      </c>
      <c r="G1182" t="s">
        <v>18</v>
      </c>
      <c r="H1182" t="s">
        <v>525</v>
      </c>
      <c r="I1182" t="s">
        <v>19</v>
      </c>
      <c r="J1182" t="s">
        <v>169</v>
      </c>
      <c r="K1182">
        <v>22</v>
      </c>
      <c r="L1182">
        <v>23</v>
      </c>
      <c r="M1182">
        <f>INDEX('Express Worldwide Territory'!$C$14:$S$170,MATCH('Rate Load ExpressWW Territory'!L1182,'Express Worldwide Territory'!$B$14:$B$170,0),MATCH("Zone "&amp;'Rate Load ExpressWW Territory'!J1182,'Express Worldwide Territory'!$C$13:$S$13,0))*1</f>
        <v>53.61</v>
      </c>
      <c r="N1182" t="s">
        <v>162</v>
      </c>
      <c r="O1182" t="s">
        <v>23</v>
      </c>
      <c r="P1182" t="s">
        <v>18</v>
      </c>
      <c r="R1182" t="str">
        <f t="shared" si="18"/>
        <v>('DHL','2024-01-01','2024-01-01','12546','Territory','US',NULL,'EXPRESS WW (NON-DOC)','Non-Document','H',22,23,53.61,'Flat LB','Avnet_2024',NULL),</v>
      </c>
    </row>
    <row r="1183" spans="1:18" x14ac:dyDescent="0.3">
      <c r="A1183" t="s">
        <v>15</v>
      </c>
      <c r="B1183" t="s">
        <v>21</v>
      </c>
      <c r="C1183" t="s">
        <v>21</v>
      </c>
      <c r="D1183">
        <v>12546</v>
      </c>
      <c r="E1183" t="s">
        <v>531</v>
      </c>
      <c r="F1183" t="s">
        <v>17</v>
      </c>
      <c r="G1183" t="s">
        <v>18</v>
      </c>
      <c r="H1183" t="s">
        <v>525</v>
      </c>
      <c r="I1183" t="s">
        <v>19</v>
      </c>
      <c r="J1183" t="s">
        <v>169</v>
      </c>
      <c r="K1183">
        <v>23</v>
      </c>
      <c r="L1183">
        <v>24</v>
      </c>
      <c r="M1183">
        <f>INDEX('Express Worldwide Territory'!$C$14:$S$170,MATCH('Rate Load ExpressWW Territory'!L1183,'Express Worldwide Territory'!$B$14:$B$170,0),MATCH("Zone "&amp;'Rate Load ExpressWW Territory'!J1183,'Express Worldwide Territory'!$C$13:$S$13,0))*1</f>
        <v>54.99</v>
      </c>
      <c r="N1183" t="s">
        <v>162</v>
      </c>
      <c r="O1183" t="s">
        <v>23</v>
      </c>
      <c r="P1183" t="s">
        <v>18</v>
      </c>
      <c r="R1183" t="str">
        <f t="shared" si="18"/>
        <v>('DHL','2024-01-01','2024-01-01','12546','Territory','US',NULL,'EXPRESS WW (NON-DOC)','Non-Document','H',23,24,54.99,'Flat LB','Avnet_2024',NULL),</v>
      </c>
    </row>
    <row r="1184" spans="1:18" x14ac:dyDescent="0.3">
      <c r="A1184" t="s">
        <v>15</v>
      </c>
      <c r="B1184" t="s">
        <v>21</v>
      </c>
      <c r="C1184" t="s">
        <v>21</v>
      </c>
      <c r="D1184">
        <v>12546</v>
      </c>
      <c r="E1184" t="s">
        <v>531</v>
      </c>
      <c r="F1184" t="s">
        <v>17</v>
      </c>
      <c r="G1184" t="s">
        <v>18</v>
      </c>
      <c r="H1184" t="s">
        <v>525</v>
      </c>
      <c r="I1184" t="s">
        <v>19</v>
      </c>
      <c r="J1184" t="s">
        <v>169</v>
      </c>
      <c r="K1184">
        <v>24</v>
      </c>
      <c r="L1184">
        <v>25</v>
      </c>
      <c r="M1184">
        <f>INDEX('Express Worldwide Territory'!$C$14:$S$170,MATCH('Rate Load ExpressWW Territory'!L1184,'Express Worldwide Territory'!$B$14:$B$170,0),MATCH("Zone "&amp;'Rate Load ExpressWW Territory'!J1184,'Express Worldwide Territory'!$C$13:$S$13,0))*1</f>
        <v>56.37</v>
      </c>
      <c r="N1184" t="s">
        <v>162</v>
      </c>
      <c r="O1184" t="s">
        <v>23</v>
      </c>
      <c r="P1184" t="s">
        <v>18</v>
      </c>
      <c r="R1184" t="str">
        <f t="shared" si="18"/>
        <v>('DHL','2024-01-01','2024-01-01','12546','Territory','US',NULL,'EXPRESS WW (NON-DOC)','Non-Document','H',24,25,56.37,'Flat LB','Avnet_2024',NULL),</v>
      </c>
    </row>
    <row r="1185" spans="1:18" x14ac:dyDescent="0.3">
      <c r="A1185" t="s">
        <v>15</v>
      </c>
      <c r="B1185" t="s">
        <v>21</v>
      </c>
      <c r="C1185" t="s">
        <v>21</v>
      </c>
      <c r="D1185">
        <v>12546</v>
      </c>
      <c r="E1185" t="s">
        <v>531</v>
      </c>
      <c r="F1185" t="s">
        <v>17</v>
      </c>
      <c r="G1185" t="s">
        <v>18</v>
      </c>
      <c r="H1185" t="s">
        <v>525</v>
      </c>
      <c r="I1185" t="s">
        <v>19</v>
      </c>
      <c r="J1185" t="s">
        <v>169</v>
      </c>
      <c r="K1185">
        <v>25</v>
      </c>
      <c r="L1185">
        <v>26</v>
      </c>
      <c r="M1185">
        <f>INDEX('Express Worldwide Territory'!$C$14:$S$170,MATCH('Rate Load ExpressWW Territory'!L1185,'Express Worldwide Territory'!$B$14:$B$170,0),MATCH("Zone "&amp;'Rate Load ExpressWW Territory'!J1185,'Express Worldwide Territory'!$C$13:$S$13,0))*1</f>
        <v>57.75</v>
      </c>
      <c r="N1185" t="s">
        <v>162</v>
      </c>
      <c r="O1185" t="s">
        <v>23</v>
      </c>
      <c r="P1185" t="s">
        <v>18</v>
      </c>
      <c r="R1185" t="str">
        <f t="shared" si="18"/>
        <v>('DHL','2024-01-01','2024-01-01','12546','Territory','US',NULL,'EXPRESS WW (NON-DOC)','Non-Document','H',25,26,57.75,'Flat LB','Avnet_2024',NULL),</v>
      </c>
    </row>
    <row r="1186" spans="1:18" x14ac:dyDescent="0.3">
      <c r="A1186" t="s">
        <v>15</v>
      </c>
      <c r="B1186" t="s">
        <v>21</v>
      </c>
      <c r="C1186" t="s">
        <v>21</v>
      </c>
      <c r="D1186">
        <v>12546</v>
      </c>
      <c r="E1186" t="s">
        <v>531</v>
      </c>
      <c r="F1186" t="s">
        <v>17</v>
      </c>
      <c r="G1186" t="s">
        <v>18</v>
      </c>
      <c r="H1186" t="s">
        <v>525</v>
      </c>
      <c r="I1186" t="s">
        <v>19</v>
      </c>
      <c r="J1186" t="s">
        <v>169</v>
      </c>
      <c r="K1186">
        <v>26</v>
      </c>
      <c r="L1186">
        <v>27</v>
      </c>
      <c r="M1186">
        <f>INDEX('Express Worldwide Territory'!$C$14:$S$170,MATCH('Rate Load ExpressWW Territory'!L1186,'Express Worldwide Territory'!$B$14:$B$170,0),MATCH("Zone "&amp;'Rate Load ExpressWW Territory'!J1186,'Express Worldwide Territory'!$C$13:$S$13,0))*1</f>
        <v>59.13</v>
      </c>
      <c r="N1186" t="s">
        <v>162</v>
      </c>
      <c r="O1186" t="s">
        <v>23</v>
      </c>
      <c r="P1186" t="s">
        <v>18</v>
      </c>
      <c r="R1186" t="str">
        <f t="shared" si="18"/>
        <v>('DHL','2024-01-01','2024-01-01','12546','Territory','US',NULL,'EXPRESS WW (NON-DOC)','Non-Document','H',26,27,59.13,'Flat LB','Avnet_2024',NULL),</v>
      </c>
    </row>
    <row r="1187" spans="1:18" x14ac:dyDescent="0.3">
      <c r="A1187" t="s">
        <v>15</v>
      </c>
      <c r="B1187" t="s">
        <v>21</v>
      </c>
      <c r="C1187" t="s">
        <v>21</v>
      </c>
      <c r="D1187">
        <v>12546</v>
      </c>
      <c r="E1187" t="s">
        <v>531</v>
      </c>
      <c r="F1187" t="s">
        <v>17</v>
      </c>
      <c r="G1187" t="s">
        <v>18</v>
      </c>
      <c r="H1187" t="s">
        <v>525</v>
      </c>
      <c r="I1187" t="s">
        <v>19</v>
      </c>
      <c r="J1187" t="s">
        <v>169</v>
      </c>
      <c r="K1187">
        <v>27</v>
      </c>
      <c r="L1187">
        <v>28</v>
      </c>
      <c r="M1187">
        <f>INDEX('Express Worldwide Territory'!$C$14:$S$170,MATCH('Rate Load ExpressWW Territory'!L1187,'Express Worldwide Territory'!$B$14:$B$170,0),MATCH("Zone "&amp;'Rate Load ExpressWW Territory'!J1187,'Express Worldwide Territory'!$C$13:$S$13,0))*1</f>
        <v>60.51</v>
      </c>
      <c r="N1187" t="s">
        <v>162</v>
      </c>
      <c r="O1187" t="s">
        <v>23</v>
      </c>
      <c r="P1187" t="s">
        <v>18</v>
      </c>
      <c r="R1187" t="str">
        <f t="shared" si="18"/>
        <v>('DHL','2024-01-01','2024-01-01','12546','Territory','US',NULL,'EXPRESS WW (NON-DOC)','Non-Document','H',27,28,60.51,'Flat LB','Avnet_2024',NULL),</v>
      </c>
    </row>
    <row r="1188" spans="1:18" x14ac:dyDescent="0.3">
      <c r="A1188" t="s">
        <v>15</v>
      </c>
      <c r="B1188" t="s">
        <v>21</v>
      </c>
      <c r="C1188" t="s">
        <v>21</v>
      </c>
      <c r="D1188">
        <v>12546</v>
      </c>
      <c r="E1188" t="s">
        <v>531</v>
      </c>
      <c r="F1188" t="s">
        <v>17</v>
      </c>
      <c r="G1188" t="s">
        <v>18</v>
      </c>
      <c r="H1188" t="s">
        <v>525</v>
      </c>
      <c r="I1188" t="s">
        <v>19</v>
      </c>
      <c r="J1188" t="s">
        <v>169</v>
      </c>
      <c r="K1188">
        <v>28</v>
      </c>
      <c r="L1188">
        <v>29</v>
      </c>
      <c r="M1188">
        <f>INDEX('Express Worldwide Territory'!$C$14:$S$170,MATCH('Rate Load ExpressWW Territory'!L1188,'Express Worldwide Territory'!$B$14:$B$170,0),MATCH("Zone "&amp;'Rate Load ExpressWW Territory'!J1188,'Express Worldwide Territory'!$C$13:$S$13,0))*1</f>
        <v>61.89</v>
      </c>
      <c r="N1188" t="s">
        <v>162</v>
      </c>
      <c r="O1188" t="s">
        <v>23</v>
      </c>
      <c r="P1188" t="s">
        <v>18</v>
      </c>
      <c r="R1188" t="str">
        <f t="shared" si="18"/>
        <v>('DHL','2024-01-01','2024-01-01','12546','Territory','US',NULL,'EXPRESS WW (NON-DOC)','Non-Document','H',28,29,61.89,'Flat LB','Avnet_2024',NULL),</v>
      </c>
    </row>
    <row r="1189" spans="1:18" x14ac:dyDescent="0.3">
      <c r="A1189" t="s">
        <v>15</v>
      </c>
      <c r="B1189" t="s">
        <v>21</v>
      </c>
      <c r="C1189" t="s">
        <v>21</v>
      </c>
      <c r="D1189">
        <v>12546</v>
      </c>
      <c r="E1189" t="s">
        <v>531</v>
      </c>
      <c r="F1189" t="s">
        <v>17</v>
      </c>
      <c r="G1189" t="s">
        <v>18</v>
      </c>
      <c r="H1189" t="s">
        <v>525</v>
      </c>
      <c r="I1189" t="s">
        <v>19</v>
      </c>
      <c r="J1189" t="s">
        <v>169</v>
      </c>
      <c r="K1189">
        <v>29</v>
      </c>
      <c r="L1189">
        <v>30</v>
      </c>
      <c r="M1189">
        <f>INDEX('Express Worldwide Territory'!$C$14:$S$170,MATCH('Rate Load ExpressWW Territory'!L1189,'Express Worldwide Territory'!$B$14:$B$170,0),MATCH("Zone "&amp;'Rate Load ExpressWW Territory'!J1189,'Express Worldwide Territory'!$C$13:$S$13,0))*1</f>
        <v>63.27</v>
      </c>
      <c r="N1189" t="s">
        <v>162</v>
      </c>
      <c r="O1189" t="s">
        <v>23</v>
      </c>
      <c r="P1189" t="s">
        <v>18</v>
      </c>
      <c r="R1189" t="str">
        <f t="shared" si="18"/>
        <v>('DHL','2024-01-01','2024-01-01','12546','Territory','US',NULL,'EXPRESS WW (NON-DOC)','Non-Document','H',29,30,63.27,'Flat LB','Avnet_2024',NULL),</v>
      </c>
    </row>
    <row r="1190" spans="1:18" x14ac:dyDescent="0.3">
      <c r="A1190" t="s">
        <v>15</v>
      </c>
      <c r="B1190" t="s">
        <v>21</v>
      </c>
      <c r="C1190" t="s">
        <v>21</v>
      </c>
      <c r="D1190">
        <v>12546</v>
      </c>
      <c r="E1190" t="s">
        <v>531</v>
      </c>
      <c r="F1190" t="s">
        <v>17</v>
      </c>
      <c r="G1190" t="s">
        <v>18</v>
      </c>
      <c r="H1190" t="s">
        <v>525</v>
      </c>
      <c r="I1190" t="s">
        <v>19</v>
      </c>
      <c r="J1190" t="s">
        <v>169</v>
      </c>
      <c r="K1190">
        <v>30</v>
      </c>
      <c r="L1190">
        <v>31</v>
      </c>
      <c r="M1190">
        <f>INDEX('Express Worldwide Territory'!$C$14:$S$170,MATCH('Rate Load ExpressWW Territory'!L1190,'Express Worldwide Territory'!$B$14:$B$170,0),MATCH("Zone "&amp;'Rate Load ExpressWW Territory'!J1190,'Express Worldwide Territory'!$C$13:$S$13,0))*1</f>
        <v>64.650000000000006</v>
      </c>
      <c r="N1190" t="s">
        <v>162</v>
      </c>
      <c r="O1190" t="s">
        <v>23</v>
      </c>
      <c r="P1190" t="s">
        <v>18</v>
      </c>
      <c r="R1190" t="str">
        <f t="shared" si="18"/>
        <v>('DHL','2024-01-01','2024-01-01','12546','Territory','US',NULL,'EXPRESS WW (NON-DOC)','Non-Document','H',30,31,64.65,'Flat LB','Avnet_2024',NULL),</v>
      </c>
    </row>
    <row r="1191" spans="1:18" x14ac:dyDescent="0.3">
      <c r="A1191" t="s">
        <v>15</v>
      </c>
      <c r="B1191" t="s">
        <v>21</v>
      </c>
      <c r="C1191" t="s">
        <v>21</v>
      </c>
      <c r="D1191">
        <v>12546</v>
      </c>
      <c r="E1191" t="s">
        <v>531</v>
      </c>
      <c r="F1191" t="s">
        <v>17</v>
      </c>
      <c r="G1191" t="s">
        <v>18</v>
      </c>
      <c r="H1191" t="s">
        <v>525</v>
      </c>
      <c r="I1191" t="s">
        <v>19</v>
      </c>
      <c r="J1191" t="s">
        <v>169</v>
      </c>
      <c r="K1191">
        <v>31</v>
      </c>
      <c r="L1191">
        <v>32</v>
      </c>
      <c r="M1191">
        <f>INDEX('Express Worldwide Territory'!$C$14:$S$170,MATCH('Rate Load ExpressWW Territory'!L1191,'Express Worldwide Territory'!$B$14:$B$170,0),MATCH("Zone "&amp;'Rate Load ExpressWW Territory'!J1191,'Express Worldwide Territory'!$C$13:$S$13,0))*1</f>
        <v>66.03</v>
      </c>
      <c r="N1191" t="s">
        <v>162</v>
      </c>
      <c r="O1191" t="s">
        <v>23</v>
      </c>
      <c r="P1191" t="s">
        <v>18</v>
      </c>
      <c r="R1191" t="str">
        <f t="shared" si="18"/>
        <v>('DHL','2024-01-01','2024-01-01','12546','Territory','US',NULL,'EXPRESS WW (NON-DOC)','Non-Document','H',31,32,66.03,'Flat LB','Avnet_2024',NULL),</v>
      </c>
    </row>
    <row r="1192" spans="1:18" x14ac:dyDescent="0.3">
      <c r="A1192" t="s">
        <v>15</v>
      </c>
      <c r="B1192" t="s">
        <v>21</v>
      </c>
      <c r="C1192" t="s">
        <v>21</v>
      </c>
      <c r="D1192">
        <v>12546</v>
      </c>
      <c r="E1192" t="s">
        <v>531</v>
      </c>
      <c r="F1192" t="s">
        <v>17</v>
      </c>
      <c r="G1192" t="s">
        <v>18</v>
      </c>
      <c r="H1192" t="s">
        <v>525</v>
      </c>
      <c r="I1192" t="s">
        <v>19</v>
      </c>
      <c r="J1192" t="s">
        <v>169</v>
      </c>
      <c r="K1192">
        <v>32</v>
      </c>
      <c r="L1192">
        <v>33</v>
      </c>
      <c r="M1192">
        <f>INDEX('Express Worldwide Territory'!$C$14:$S$170,MATCH('Rate Load ExpressWW Territory'!L1192,'Express Worldwide Territory'!$B$14:$B$170,0),MATCH("Zone "&amp;'Rate Load ExpressWW Territory'!J1192,'Express Worldwide Territory'!$C$13:$S$13,0))*1</f>
        <v>67.41</v>
      </c>
      <c r="N1192" t="s">
        <v>162</v>
      </c>
      <c r="O1192" t="s">
        <v>23</v>
      </c>
      <c r="P1192" t="s">
        <v>18</v>
      </c>
      <c r="R1192" t="str">
        <f t="shared" si="18"/>
        <v>('DHL','2024-01-01','2024-01-01','12546','Territory','US',NULL,'EXPRESS WW (NON-DOC)','Non-Document','H',32,33,67.41,'Flat LB','Avnet_2024',NULL),</v>
      </c>
    </row>
    <row r="1193" spans="1:18" x14ac:dyDescent="0.3">
      <c r="A1193" t="s">
        <v>15</v>
      </c>
      <c r="B1193" t="s">
        <v>21</v>
      </c>
      <c r="C1193" t="s">
        <v>21</v>
      </c>
      <c r="D1193">
        <v>12546</v>
      </c>
      <c r="E1193" t="s">
        <v>531</v>
      </c>
      <c r="F1193" t="s">
        <v>17</v>
      </c>
      <c r="G1193" t="s">
        <v>18</v>
      </c>
      <c r="H1193" t="s">
        <v>525</v>
      </c>
      <c r="I1193" t="s">
        <v>19</v>
      </c>
      <c r="J1193" t="s">
        <v>169</v>
      </c>
      <c r="K1193">
        <v>33</v>
      </c>
      <c r="L1193">
        <v>34</v>
      </c>
      <c r="M1193">
        <f>INDEX('Express Worldwide Territory'!$C$14:$S$170,MATCH('Rate Load ExpressWW Territory'!L1193,'Express Worldwide Territory'!$B$14:$B$170,0),MATCH("Zone "&amp;'Rate Load ExpressWW Territory'!J1193,'Express Worldwide Territory'!$C$13:$S$13,0))*1</f>
        <v>68.790000000000006</v>
      </c>
      <c r="N1193" t="s">
        <v>162</v>
      </c>
      <c r="O1193" t="s">
        <v>23</v>
      </c>
      <c r="P1193" t="s">
        <v>18</v>
      </c>
      <c r="R1193" t="str">
        <f t="shared" si="18"/>
        <v>('DHL','2024-01-01','2024-01-01','12546','Territory','US',NULL,'EXPRESS WW (NON-DOC)','Non-Document','H',33,34,68.79,'Flat LB','Avnet_2024',NULL),</v>
      </c>
    </row>
    <row r="1194" spans="1:18" x14ac:dyDescent="0.3">
      <c r="A1194" t="s">
        <v>15</v>
      </c>
      <c r="B1194" t="s">
        <v>21</v>
      </c>
      <c r="C1194" t="s">
        <v>21</v>
      </c>
      <c r="D1194">
        <v>12546</v>
      </c>
      <c r="E1194" t="s">
        <v>531</v>
      </c>
      <c r="F1194" t="s">
        <v>17</v>
      </c>
      <c r="G1194" t="s">
        <v>18</v>
      </c>
      <c r="H1194" t="s">
        <v>525</v>
      </c>
      <c r="I1194" t="s">
        <v>19</v>
      </c>
      <c r="J1194" t="s">
        <v>169</v>
      </c>
      <c r="K1194">
        <v>34</v>
      </c>
      <c r="L1194">
        <v>35</v>
      </c>
      <c r="M1194">
        <f>INDEX('Express Worldwide Territory'!$C$14:$S$170,MATCH('Rate Load ExpressWW Territory'!L1194,'Express Worldwide Territory'!$B$14:$B$170,0),MATCH("Zone "&amp;'Rate Load ExpressWW Territory'!J1194,'Express Worldwide Territory'!$C$13:$S$13,0))*1</f>
        <v>70.17</v>
      </c>
      <c r="N1194" t="s">
        <v>162</v>
      </c>
      <c r="O1194" t="s">
        <v>23</v>
      </c>
      <c r="P1194" t="s">
        <v>18</v>
      </c>
      <c r="R1194" t="str">
        <f t="shared" si="18"/>
        <v>('DHL','2024-01-01','2024-01-01','12546','Territory','US',NULL,'EXPRESS WW (NON-DOC)','Non-Document','H',34,35,70.17,'Flat LB','Avnet_2024',NULL),</v>
      </c>
    </row>
    <row r="1195" spans="1:18" x14ac:dyDescent="0.3">
      <c r="A1195" t="s">
        <v>15</v>
      </c>
      <c r="B1195" t="s">
        <v>21</v>
      </c>
      <c r="C1195" t="s">
        <v>21</v>
      </c>
      <c r="D1195">
        <v>12546</v>
      </c>
      <c r="E1195" t="s">
        <v>531</v>
      </c>
      <c r="F1195" t="s">
        <v>17</v>
      </c>
      <c r="G1195" t="s">
        <v>18</v>
      </c>
      <c r="H1195" t="s">
        <v>525</v>
      </c>
      <c r="I1195" t="s">
        <v>19</v>
      </c>
      <c r="J1195" t="s">
        <v>169</v>
      </c>
      <c r="K1195">
        <v>35</v>
      </c>
      <c r="L1195">
        <v>36</v>
      </c>
      <c r="M1195">
        <f>INDEX('Express Worldwide Territory'!$C$14:$S$170,MATCH('Rate Load ExpressWW Territory'!L1195,'Express Worldwide Territory'!$B$14:$B$170,0),MATCH("Zone "&amp;'Rate Load ExpressWW Territory'!J1195,'Express Worldwide Territory'!$C$13:$S$13,0))*1</f>
        <v>71.55</v>
      </c>
      <c r="N1195" t="s">
        <v>162</v>
      </c>
      <c r="O1195" t="s">
        <v>23</v>
      </c>
      <c r="P1195" t="s">
        <v>18</v>
      </c>
      <c r="R1195" t="str">
        <f t="shared" si="18"/>
        <v>('DHL','2024-01-01','2024-01-01','12546','Territory','US',NULL,'EXPRESS WW (NON-DOC)','Non-Document','H',35,36,71.55,'Flat LB','Avnet_2024',NULL),</v>
      </c>
    </row>
    <row r="1196" spans="1:18" x14ac:dyDescent="0.3">
      <c r="A1196" t="s">
        <v>15</v>
      </c>
      <c r="B1196" t="s">
        <v>21</v>
      </c>
      <c r="C1196" t="s">
        <v>21</v>
      </c>
      <c r="D1196">
        <v>12546</v>
      </c>
      <c r="E1196" t="s">
        <v>531</v>
      </c>
      <c r="F1196" t="s">
        <v>17</v>
      </c>
      <c r="G1196" t="s">
        <v>18</v>
      </c>
      <c r="H1196" t="s">
        <v>525</v>
      </c>
      <c r="I1196" t="s">
        <v>19</v>
      </c>
      <c r="J1196" t="s">
        <v>169</v>
      </c>
      <c r="K1196">
        <v>36</v>
      </c>
      <c r="L1196">
        <v>37</v>
      </c>
      <c r="M1196">
        <f>INDEX('Express Worldwide Territory'!$C$14:$S$170,MATCH('Rate Load ExpressWW Territory'!L1196,'Express Worldwide Territory'!$B$14:$B$170,0),MATCH("Zone "&amp;'Rate Load ExpressWW Territory'!J1196,'Express Worldwide Territory'!$C$13:$S$13,0))*1</f>
        <v>72.930000000000007</v>
      </c>
      <c r="N1196" t="s">
        <v>162</v>
      </c>
      <c r="O1196" t="s">
        <v>23</v>
      </c>
      <c r="P1196" t="s">
        <v>18</v>
      </c>
      <c r="R1196" t="str">
        <f t="shared" si="18"/>
        <v>('DHL','2024-01-01','2024-01-01','12546','Territory','US',NULL,'EXPRESS WW (NON-DOC)','Non-Document','H',36,37,72.93,'Flat LB','Avnet_2024',NULL),</v>
      </c>
    </row>
    <row r="1197" spans="1:18" x14ac:dyDescent="0.3">
      <c r="A1197" t="s">
        <v>15</v>
      </c>
      <c r="B1197" t="s">
        <v>21</v>
      </c>
      <c r="C1197" t="s">
        <v>21</v>
      </c>
      <c r="D1197">
        <v>12546</v>
      </c>
      <c r="E1197" t="s">
        <v>531</v>
      </c>
      <c r="F1197" t="s">
        <v>17</v>
      </c>
      <c r="G1197" t="s">
        <v>18</v>
      </c>
      <c r="H1197" t="s">
        <v>525</v>
      </c>
      <c r="I1197" t="s">
        <v>19</v>
      </c>
      <c r="J1197" t="s">
        <v>169</v>
      </c>
      <c r="K1197">
        <v>37</v>
      </c>
      <c r="L1197">
        <v>38</v>
      </c>
      <c r="M1197">
        <f>INDEX('Express Worldwide Territory'!$C$14:$S$170,MATCH('Rate Load ExpressWW Territory'!L1197,'Express Worldwide Territory'!$B$14:$B$170,0),MATCH("Zone "&amp;'Rate Load ExpressWW Territory'!J1197,'Express Worldwide Territory'!$C$13:$S$13,0))*1</f>
        <v>74.31</v>
      </c>
      <c r="N1197" t="s">
        <v>162</v>
      </c>
      <c r="O1197" t="s">
        <v>23</v>
      </c>
      <c r="P1197" t="s">
        <v>18</v>
      </c>
      <c r="R1197" t="str">
        <f t="shared" si="18"/>
        <v>('DHL','2024-01-01','2024-01-01','12546','Territory','US',NULL,'EXPRESS WW (NON-DOC)','Non-Document','H',37,38,74.31,'Flat LB','Avnet_2024',NULL),</v>
      </c>
    </row>
    <row r="1198" spans="1:18" x14ac:dyDescent="0.3">
      <c r="A1198" t="s">
        <v>15</v>
      </c>
      <c r="B1198" t="s">
        <v>21</v>
      </c>
      <c r="C1198" t="s">
        <v>21</v>
      </c>
      <c r="D1198">
        <v>12546</v>
      </c>
      <c r="E1198" t="s">
        <v>531</v>
      </c>
      <c r="F1198" t="s">
        <v>17</v>
      </c>
      <c r="G1198" t="s">
        <v>18</v>
      </c>
      <c r="H1198" t="s">
        <v>525</v>
      </c>
      <c r="I1198" t="s">
        <v>19</v>
      </c>
      <c r="J1198" t="s">
        <v>169</v>
      </c>
      <c r="K1198">
        <v>38</v>
      </c>
      <c r="L1198">
        <v>39</v>
      </c>
      <c r="M1198">
        <f>INDEX('Express Worldwide Territory'!$C$14:$S$170,MATCH('Rate Load ExpressWW Territory'!L1198,'Express Worldwide Territory'!$B$14:$B$170,0),MATCH("Zone "&amp;'Rate Load ExpressWW Territory'!J1198,'Express Worldwide Territory'!$C$13:$S$13,0))*1</f>
        <v>75.69</v>
      </c>
      <c r="N1198" t="s">
        <v>162</v>
      </c>
      <c r="O1198" t="s">
        <v>23</v>
      </c>
      <c r="P1198" t="s">
        <v>18</v>
      </c>
      <c r="R1198" t="str">
        <f t="shared" si="18"/>
        <v>('DHL','2024-01-01','2024-01-01','12546','Territory','US',NULL,'EXPRESS WW (NON-DOC)','Non-Document','H',38,39,75.69,'Flat LB','Avnet_2024',NULL),</v>
      </c>
    </row>
    <row r="1199" spans="1:18" x14ac:dyDescent="0.3">
      <c r="A1199" t="s">
        <v>15</v>
      </c>
      <c r="B1199" t="s">
        <v>21</v>
      </c>
      <c r="C1199" t="s">
        <v>21</v>
      </c>
      <c r="D1199">
        <v>12546</v>
      </c>
      <c r="E1199" t="s">
        <v>531</v>
      </c>
      <c r="F1199" t="s">
        <v>17</v>
      </c>
      <c r="G1199" t="s">
        <v>18</v>
      </c>
      <c r="H1199" t="s">
        <v>525</v>
      </c>
      <c r="I1199" t="s">
        <v>19</v>
      </c>
      <c r="J1199" t="s">
        <v>169</v>
      </c>
      <c r="K1199">
        <v>39</v>
      </c>
      <c r="L1199">
        <v>40</v>
      </c>
      <c r="M1199">
        <f>INDEX('Express Worldwide Territory'!$C$14:$S$170,MATCH('Rate Load ExpressWW Territory'!L1199,'Express Worldwide Territory'!$B$14:$B$170,0),MATCH("Zone "&amp;'Rate Load ExpressWW Territory'!J1199,'Express Worldwide Territory'!$C$13:$S$13,0))*1</f>
        <v>77.069999999999993</v>
      </c>
      <c r="N1199" t="s">
        <v>162</v>
      </c>
      <c r="O1199" t="s">
        <v>23</v>
      </c>
      <c r="P1199" t="s">
        <v>18</v>
      </c>
      <c r="R1199" t="str">
        <f t="shared" si="18"/>
        <v>('DHL','2024-01-01','2024-01-01','12546','Territory','US',NULL,'EXPRESS WW (NON-DOC)','Non-Document','H',39,40,77.07,'Flat LB','Avnet_2024',NULL),</v>
      </c>
    </row>
    <row r="1200" spans="1:18" x14ac:dyDescent="0.3">
      <c r="A1200" t="s">
        <v>15</v>
      </c>
      <c r="B1200" t="s">
        <v>21</v>
      </c>
      <c r="C1200" t="s">
        <v>21</v>
      </c>
      <c r="D1200">
        <v>12546</v>
      </c>
      <c r="E1200" t="s">
        <v>531</v>
      </c>
      <c r="F1200" t="s">
        <v>17</v>
      </c>
      <c r="G1200" t="s">
        <v>18</v>
      </c>
      <c r="H1200" t="s">
        <v>525</v>
      </c>
      <c r="I1200" t="s">
        <v>19</v>
      </c>
      <c r="J1200" t="s">
        <v>169</v>
      </c>
      <c r="K1200">
        <v>40</v>
      </c>
      <c r="L1200">
        <v>41</v>
      </c>
      <c r="M1200">
        <f>INDEX('Express Worldwide Territory'!$C$14:$S$170,MATCH('Rate Load ExpressWW Territory'!L1200,'Express Worldwide Territory'!$B$14:$B$170,0),MATCH("Zone "&amp;'Rate Load ExpressWW Territory'!J1200,'Express Worldwide Territory'!$C$13:$S$13,0))*1</f>
        <v>78.45</v>
      </c>
      <c r="N1200" t="s">
        <v>162</v>
      </c>
      <c r="O1200" t="s">
        <v>23</v>
      </c>
      <c r="P1200" t="s">
        <v>18</v>
      </c>
      <c r="R1200" t="str">
        <f t="shared" si="18"/>
        <v>('DHL','2024-01-01','2024-01-01','12546','Territory','US',NULL,'EXPRESS WW (NON-DOC)','Non-Document','H',40,41,78.45,'Flat LB','Avnet_2024',NULL),</v>
      </c>
    </row>
    <row r="1201" spans="1:18" x14ac:dyDescent="0.3">
      <c r="A1201" t="s">
        <v>15</v>
      </c>
      <c r="B1201" t="s">
        <v>21</v>
      </c>
      <c r="C1201" t="s">
        <v>21</v>
      </c>
      <c r="D1201">
        <v>12546</v>
      </c>
      <c r="E1201" t="s">
        <v>531</v>
      </c>
      <c r="F1201" t="s">
        <v>17</v>
      </c>
      <c r="G1201" t="s">
        <v>18</v>
      </c>
      <c r="H1201" t="s">
        <v>525</v>
      </c>
      <c r="I1201" t="s">
        <v>19</v>
      </c>
      <c r="J1201" t="s">
        <v>169</v>
      </c>
      <c r="K1201">
        <v>41</v>
      </c>
      <c r="L1201">
        <v>42</v>
      </c>
      <c r="M1201">
        <f>INDEX('Express Worldwide Territory'!$C$14:$S$170,MATCH('Rate Load ExpressWW Territory'!L1201,'Express Worldwide Territory'!$B$14:$B$170,0),MATCH("Zone "&amp;'Rate Load ExpressWW Territory'!J1201,'Express Worldwide Territory'!$C$13:$S$13,0))*1</f>
        <v>79.83</v>
      </c>
      <c r="N1201" t="s">
        <v>162</v>
      </c>
      <c r="O1201" t="s">
        <v>23</v>
      </c>
      <c r="P1201" t="s">
        <v>18</v>
      </c>
      <c r="R1201" t="str">
        <f t="shared" si="18"/>
        <v>('DHL','2024-01-01','2024-01-01','12546','Territory','US',NULL,'EXPRESS WW (NON-DOC)','Non-Document','H',41,42,79.83,'Flat LB','Avnet_2024',NULL),</v>
      </c>
    </row>
    <row r="1202" spans="1:18" x14ac:dyDescent="0.3">
      <c r="A1202" t="s">
        <v>15</v>
      </c>
      <c r="B1202" t="s">
        <v>21</v>
      </c>
      <c r="C1202" t="s">
        <v>21</v>
      </c>
      <c r="D1202">
        <v>12546</v>
      </c>
      <c r="E1202" t="s">
        <v>531</v>
      </c>
      <c r="F1202" t="s">
        <v>17</v>
      </c>
      <c r="G1202" t="s">
        <v>18</v>
      </c>
      <c r="H1202" t="s">
        <v>525</v>
      </c>
      <c r="I1202" t="s">
        <v>19</v>
      </c>
      <c r="J1202" t="s">
        <v>169</v>
      </c>
      <c r="K1202">
        <v>42</v>
      </c>
      <c r="L1202">
        <v>43</v>
      </c>
      <c r="M1202">
        <f>INDEX('Express Worldwide Territory'!$C$14:$S$170,MATCH('Rate Load ExpressWW Territory'!L1202,'Express Worldwide Territory'!$B$14:$B$170,0),MATCH("Zone "&amp;'Rate Load ExpressWW Territory'!J1202,'Express Worldwide Territory'!$C$13:$S$13,0))*1</f>
        <v>81.209999999999994</v>
      </c>
      <c r="N1202" t="s">
        <v>162</v>
      </c>
      <c r="O1202" t="s">
        <v>23</v>
      </c>
      <c r="P1202" t="s">
        <v>18</v>
      </c>
      <c r="R1202" t="str">
        <f t="shared" si="18"/>
        <v>('DHL','2024-01-01','2024-01-01','12546','Territory','US',NULL,'EXPRESS WW (NON-DOC)','Non-Document','H',42,43,81.21,'Flat LB','Avnet_2024',NULL),</v>
      </c>
    </row>
    <row r="1203" spans="1:18" x14ac:dyDescent="0.3">
      <c r="A1203" t="s">
        <v>15</v>
      </c>
      <c r="B1203" t="s">
        <v>21</v>
      </c>
      <c r="C1203" t="s">
        <v>21</v>
      </c>
      <c r="D1203">
        <v>12546</v>
      </c>
      <c r="E1203" t="s">
        <v>531</v>
      </c>
      <c r="F1203" t="s">
        <v>17</v>
      </c>
      <c r="G1203" t="s">
        <v>18</v>
      </c>
      <c r="H1203" t="s">
        <v>525</v>
      </c>
      <c r="I1203" t="s">
        <v>19</v>
      </c>
      <c r="J1203" t="s">
        <v>169</v>
      </c>
      <c r="K1203">
        <v>43</v>
      </c>
      <c r="L1203">
        <v>44</v>
      </c>
      <c r="M1203">
        <f>INDEX('Express Worldwide Territory'!$C$14:$S$170,MATCH('Rate Load ExpressWW Territory'!L1203,'Express Worldwide Territory'!$B$14:$B$170,0),MATCH("Zone "&amp;'Rate Load ExpressWW Territory'!J1203,'Express Worldwide Territory'!$C$13:$S$13,0))*1</f>
        <v>82.59</v>
      </c>
      <c r="N1203" t="s">
        <v>162</v>
      </c>
      <c r="O1203" t="s">
        <v>23</v>
      </c>
      <c r="P1203" t="s">
        <v>18</v>
      </c>
      <c r="R1203" t="str">
        <f t="shared" si="18"/>
        <v>('DHL','2024-01-01','2024-01-01','12546','Territory','US',NULL,'EXPRESS WW (NON-DOC)','Non-Document','H',43,44,82.59,'Flat LB','Avnet_2024',NULL),</v>
      </c>
    </row>
    <row r="1204" spans="1:18" x14ac:dyDescent="0.3">
      <c r="A1204" t="s">
        <v>15</v>
      </c>
      <c r="B1204" t="s">
        <v>21</v>
      </c>
      <c r="C1204" t="s">
        <v>21</v>
      </c>
      <c r="D1204">
        <v>12546</v>
      </c>
      <c r="E1204" t="s">
        <v>531</v>
      </c>
      <c r="F1204" t="s">
        <v>17</v>
      </c>
      <c r="G1204" t="s">
        <v>18</v>
      </c>
      <c r="H1204" t="s">
        <v>525</v>
      </c>
      <c r="I1204" t="s">
        <v>19</v>
      </c>
      <c r="J1204" t="s">
        <v>169</v>
      </c>
      <c r="K1204">
        <v>44</v>
      </c>
      <c r="L1204">
        <v>45</v>
      </c>
      <c r="M1204">
        <f>INDEX('Express Worldwide Territory'!$C$14:$S$170,MATCH('Rate Load ExpressWW Territory'!L1204,'Express Worldwide Territory'!$B$14:$B$170,0),MATCH("Zone "&amp;'Rate Load ExpressWW Territory'!J1204,'Express Worldwide Territory'!$C$13:$S$13,0))*1</f>
        <v>83.97</v>
      </c>
      <c r="N1204" t="s">
        <v>162</v>
      </c>
      <c r="O1204" t="s">
        <v>23</v>
      </c>
      <c r="P1204" t="s">
        <v>18</v>
      </c>
      <c r="R1204" t="str">
        <f t="shared" si="18"/>
        <v>('DHL','2024-01-01','2024-01-01','12546','Territory','US',NULL,'EXPRESS WW (NON-DOC)','Non-Document','H',44,45,83.97,'Flat LB','Avnet_2024',NULL),</v>
      </c>
    </row>
    <row r="1205" spans="1:18" x14ac:dyDescent="0.3">
      <c r="A1205" t="s">
        <v>15</v>
      </c>
      <c r="B1205" t="s">
        <v>21</v>
      </c>
      <c r="C1205" t="s">
        <v>21</v>
      </c>
      <c r="D1205">
        <v>12546</v>
      </c>
      <c r="E1205" t="s">
        <v>531</v>
      </c>
      <c r="F1205" t="s">
        <v>17</v>
      </c>
      <c r="G1205" t="s">
        <v>18</v>
      </c>
      <c r="H1205" t="s">
        <v>525</v>
      </c>
      <c r="I1205" t="s">
        <v>19</v>
      </c>
      <c r="J1205" t="s">
        <v>169</v>
      </c>
      <c r="K1205">
        <v>45</v>
      </c>
      <c r="L1205">
        <v>46</v>
      </c>
      <c r="M1205">
        <f>INDEX('Express Worldwide Territory'!$C$14:$S$170,MATCH('Rate Load ExpressWW Territory'!L1205,'Express Worldwide Territory'!$B$14:$B$170,0),MATCH("Zone "&amp;'Rate Load ExpressWW Territory'!J1205,'Express Worldwide Territory'!$C$13:$S$13,0))*1</f>
        <v>85.35</v>
      </c>
      <c r="N1205" t="s">
        <v>162</v>
      </c>
      <c r="O1205" t="s">
        <v>23</v>
      </c>
      <c r="P1205" t="s">
        <v>18</v>
      </c>
      <c r="R1205" t="str">
        <f t="shared" si="18"/>
        <v>('DHL','2024-01-01','2024-01-01','12546','Territory','US',NULL,'EXPRESS WW (NON-DOC)','Non-Document','H',45,46,85.35,'Flat LB','Avnet_2024',NULL),</v>
      </c>
    </row>
    <row r="1206" spans="1:18" x14ac:dyDescent="0.3">
      <c r="A1206" t="s">
        <v>15</v>
      </c>
      <c r="B1206" t="s">
        <v>21</v>
      </c>
      <c r="C1206" t="s">
        <v>21</v>
      </c>
      <c r="D1206">
        <v>12546</v>
      </c>
      <c r="E1206" t="s">
        <v>531</v>
      </c>
      <c r="F1206" t="s">
        <v>17</v>
      </c>
      <c r="G1206" t="s">
        <v>18</v>
      </c>
      <c r="H1206" t="s">
        <v>525</v>
      </c>
      <c r="I1206" t="s">
        <v>19</v>
      </c>
      <c r="J1206" t="s">
        <v>169</v>
      </c>
      <c r="K1206">
        <v>46</v>
      </c>
      <c r="L1206">
        <v>47</v>
      </c>
      <c r="M1206">
        <f>INDEX('Express Worldwide Territory'!$C$14:$S$170,MATCH('Rate Load ExpressWW Territory'!L1206,'Express Worldwide Territory'!$B$14:$B$170,0),MATCH("Zone "&amp;'Rate Load ExpressWW Territory'!J1206,'Express Worldwide Territory'!$C$13:$S$13,0))*1</f>
        <v>86.73</v>
      </c>
      <c r="N1206" t="s">
        <v>162</v>
      </c>
      <c r="O1206" t="s">
        <v>23</v>
      </c>
      <c r="P1206" t="s">
        <v>18</v>
      </c>
      <c r="R1206" t="str">
        <f t="shared" si="18"/>
        <v>('DHL','2024-01-01','2024-01-01','12546','Territory','US',NULL,'EXPRESS WW (NON-DOC)','Non-Document','H',46,47,86.73,'Flat LB','Avnet_2024',NULL),</v>
      </c>
    </row>
    <row r="1207" spans="1:18" x14ac:dyDescent="0.3">
      <c r="A1207" t="s">
        <v>15</v>
      </c>
      <c r="B1207" t="s">
        <v>21</v>
      </c>
      <c r="C1207" t="s">
        <v>21</v>
      </c>
      <c r="D1207">
        <v>12546</v>
      </c>
      <c r="E1207" t="s">
        <v>531</v>
      </c>
      <c r="F1207" t="s">
        <v>17</v>
      </c>
      <c r="G1207" t="s">
        <v>18</v>
      </c>
      <c r="H1207" t="s">
        <v>525</v>
      </c>
      <c r="I1207" t="s">
        <v>19</v>
      </c>
      <c r="J1207" t="s">
        <v>169</v>
      </c>
      <c r="K1207">
        <v>47</v>
      </c>
      <c r="L1207">
        <v>48</v>
      </c>
      <c r="M1207">
        <f>INDEX('Express Worldwide Territory'!$C$14:$S$170,MATCH('Rate Load ExpressWW Territory'!L1207,'Express Worldwide Territory'!$B$14:$B$170,0),MATCH("Zone "&amp;'Rate Load ExpressWW Territory'!J1207,'Express Worldwide Territory'!$C$13:$S$13,0))*1</f>
        <v>88.11</v>
      </c>
      <c r="N1207" t="s">
        <v>162</v>
      </c>
      <c r="O1207" t="s">
        <v>23</v>
      </c>
      <c r="P1207" t="s">
        <v>18</v>
      </c>
      <c r="R1207" t="str">
        <f t="shared" si="18"/>
        <v>('DHL','2024-01-01','2024-01-01','12546','Territory','US',NULL,'EXPRESS WW (NON-DOC)','Non-Document','H',47,48,88.11,'Flat LB','Avnet_2024',NULL),</v>
      </c>
    </row>
    <row r="1208" spans="1:18" x14ac:dyDescent="0.3">
      <c r="A1208" t="s">
        <v>15</v>
      </c>
      <c r="B1208" t="s">
        <v>21</v>
      </c>
      <c r="C1208" t="s">
        <v>21</v>
      </c>
      <c r="D1208">
        <v>12546</v>
      </c>
      <c r="E1208" t="s">
        <v>531</v>
      </c>
      <c r="F1208" t="s">
        <v>17</v>
      </c>
      <c r="G1208" t="s">
        <v>18</v>
      </c>
      <c r="H1208" t="s">
        <v>525</v>
      </c>
      <c r="I1208" t="s">
        <v>19</v>
      </c>
      <c r="J1208" t="s">
        <v>169</v>
      </c>
      <c r="K1208">
        <v>48</v>
      </c>
      <c r="L1208">
        <v>49</v>
      </c>
      <c r="M1208">
        <f>INDEX('Express Worldwide Territory'!$C$14:$S$170,MATCH('Rate Load ExpressWW Territory'!L1208,'Express Worldwide Territory'!$B$14:$B$170,0),MATCH("Zone "&amp;'Rate Load ExpressWW Territory'!J1208,'Express Worldwide Territory'!$C$13:$S$13,0))*1</f>
        <v>89.49</v>
      </c>
      <c r="N1208" t="s">
        <v>162</v>
      </c>
      <c r="O1208" t="s">
        <v>23</v>
      </c>
      <c r="P1208" t="s">
        <v>18</v>
      </c>
      <c r="R1208" t="str">
        <f t="shared" si="18"/>
        <v>('DHL','2024-01-01','2024-01-01','12546','Territory','US',NULL,'EXPRESS WW (NON-DOC)','Non-Document','H',48,49,89.49,'Flat LB','Avnet_2024',NULL),</v>
      </c>
    </row>
    <row r="1209" spans="1:18" x14ac:dyDescent="0.3">
      <c r="A1209" t="s">
        <v>15</v>
      </c>
      <c r="B1209" t="s">
        <v>21</v>
      </c>
      <c r="C1209" t="s">
        <v>21</v>
      </c>
      <c r="D1209">
        <v>12546</v>
      </c>
      <c r="E1209" t="s">
        <v>531</v>
      </c>
      <c r="F1209" t="s">
        <v>17</v>
      </c>
      <c r="G1209" t="s">
        <v>18</v>
      </c>
      <c r="H1209" t="s">
        <v>525</v>
      </c>
      <c r="I1209" t="s">
        <v>19</v>
      </c>
      <c r="J1209" t="s">
        <v>169</v>
      </c>
      <c r="K1209">
        <v>49</v>
      </c>
      <c r="L1209">
        <v>50</v>
      </c>
      <c r="M1209">
        <f>INDEX('Express Worldwide Territory'!$C$14:$S$170,MATCH('Rate Load ExpressWW Territory'!L1209,'Express Worldwide Territory'!$B$14:$B$170,0),MATCH("Zone "&amp;'Rate Load ExpressWW Territory'!J1209,'Express Worldwide Territory'!$C$13:$S$13,0))*1</f>
        <v>90.87</v>
      </c>
      <c r="N1209" t="s">
        <v>162</v>
      </c>
      <c r="O1209" t="s">
        <v>23</v>
      </c>
      <c r="P1209" t="s">
        <v>18</v>
      </c>
      <c r="R1209" t="str">
        <f t="shared" si="18"/>
        <v>('DHL','2024-01-01','2024-01-01','12546','Territory','US',NULL,'EXPRESS WW (NON-DOC)','Non-Document','H',49,50,90.87,'Flat LB','Avnet_2024',NULL),</v>
      </c>
    </row>
    <row r="1210" spans="1:18" x14ac:dyDescent="0.3">
      <c r="A1210" t="s">
        <v>15</v>
      </c>
      <c r="B1210" t="s">
        <v>21</v>
      </c>
      <c r="C1210" t="s">
        <v>21</v>
      </c>
      <c r="D1210">
        <v>12546</v>
      </c>
      <c r="E1210" t="s">
        <v>531</v>
      </c>
      <c r="F1210" t="s">
        <v>17</v>
      </c>
      <c r="G1210" t="s">
        <v>18</v>
      </c>
      <c r="H1210" t="s">
        <v>525</v>
      </c>
      <c r="I1210" t="s">
        <v>19</v>
      </c>
      <c r="J1210" t="s">
        <v>169</v>
      </c>
      <c r="K1210">
        <v>50</v>
      </c>
      <c r="L1210">
        <v>51</v>
      </c>
      <c r="M1210">
        <f>INDEX('Express Worldwide Territory'!$C$14:$S$170,MATCH('Rate Load ExpressWW Territory'!L1210,'Express Worldwide Territory'!$B$14:$B$170,0),MATCH("Zone "&amp;'Rate Load ExpressWW Territory'!J1210,'Express Worldwide Territory'!$C$13:$S$13,0))*1</f>
        <v>92.51</v>
      </c>
      <c r="N1210" t="s">
        <v>162</v>
      </c>
      <c r="O1210" t="s">
        <v>23</v>
      </c>
      <c r="P1210" t="s">
        <v>18</v>
      </c>
      <c r="R1210" t="str">
        <f t="shared" si="18"/>
        <v>('DHL','2024-01-01','2024-01-01','12546','Territory','US',NULL,'EXPRESS WW (NON-DOC)','Non-Document','H',50,51,92.51,'Flat LB','Avnet_2024',NULL),</v>
      </c>
    </row>
    <row r="1211" spans="1:18" x14ac:dyDescent="0.3">
      <c r="A1211" t="s">
        <v>15</v>
      </c>
      <c r="B1211" t="s">
        <v>21</v>
      </c>
      <c r="C1211" t="s">
        <v>21</v>
      </c>
      <c r="D1211">
        <v>12546</v>
      </c>
      <c r="E1211" t="s">
        <v>531</v>
      </c>
      <c r="F1211" t="s">
        <v>17</v>
      </c>
      <c r="G1211" t="s">
        <v>18</v>
      </c>
      <c r="H1211" t="s">
        <v>525</v>
      </c>
      <c r="I1211" t="s">
        <v>19</v>
      </c>
      <c r="J1211" t="s">
        <v>169</v>
      </c>
      <c r="K1211">
        <v>51</v>
      </c>
      <c r="L1211">
        <v>52</v>
      </c>
      <c r="M1211">
        <f>INDEX('Express Worldwide Territory'!$C$14:$S$170,MATCH('Rate Load ExpressWW Territory'!L1211,'Express Worldwide Territory'!$B$14:$B$170,0),MATCH("Zone "&amp;'Rate Load ExpressWW Territory'!J1211,'Express Worldwide Territory'!$C$13:$S$13,0))*1</f>
        <v>94.15</v>
      </c>
      <c r="N1211" t="s">
        <v>162</v>
      </c>
      <c r="O1211" t="s">
        <v>23</v>
      </c>
      <c r="P1211" t="s">
        <v>18</v>
      </c>
      <c r="R1211" t="str">
        <f t="shared" si="18"/>
        <v>('DHL','2024-01-01','2024-01-01','12546','Territory','US',NULL,'EXPRESS WW (NON-DOC)','Non-Document','H',51,52,94.15,'Flat LB','Avnet_2024',NULL),</v>
      </c>
    </row>
    <row r="1212" spans="1:18" x14ac:dyDescent="0.3">
      <c r="A1212" t="s">
        <v>15</v>
      </c>
      <c r="B1212" t="s">
        <v>21</v>
      </c>
      <c r="C1212" t="s">
        <v>21</v>
      </c>
      <c r="D1212">
        <v>12546</v>
      </c>
      <c r="E1212" t="s">
        <v>531</v>
      </c>
      <c r="F1212" t="s">
        <v>17</v>
      </c>
      <c r="G1212" t="s">
        <v>18</v>
      </c>
      <c r="H1212" t="s">
        <v>525</v>
      </c>
      <c r="I1212" t="s">
        <v>19</v>
      </c>
      <c r="J1212" t="s">
        <v>169</v>
      </c>
      <c r="K1212">
        <v>52</v>
      </c>
      <c r="L1212">
        <v>53</v>
      </c>
      <c r="M1212">
        <f>INDEX('Express Worldwide Territory'!$C$14:$S$170,MATCH('Rate Load ExpressWW Territory'!L1212,'Express Worldwide Territory'!$B$14:$B$170,0),MATCH("Zone "&amp;'Rate Load ExpressWW Territory'!J1212,'Express Worldwide Territory'!$C$13:$S$13,0))*1</f>
        <v>95.79</v>
      </c>
      <c r="N1212" t="s">
        <v>162</v>
      </c>
      <c r="O1212" t="s">
        <v>23</v>
      </c>
      <c r="P1212" t="s">
        <v>18</v>
      </c>
      <c r="R1212" t="str">
        <f t="shared" si="18"/>
        <v>('DHL','2024-01-01','2024-01-01','12546','Territory','US',NULL,'EXPRESS WW (NON-DOC)','Non-Document','H',52,53,95.79,'Flat LB','Avnet_2024',NULL),</v>
      </c>
    </row>
    <row r="1213" spans="1:18" x14ac:dyDescent="0.3">
      <c r="A1213" t="s">
        <v>15</v>
      </c>
      <c r="B1213" t="s">
        <v>21</v>
      </c>
      <c r="C1213" t="s">
        <v>21</v>
      </c>
      <c r="D1213">
        <v>12546</v>
      </c>
      <c r="E1213" t="s">
        <v>531</v>
      </c>
      <c r="F1213" t="s">
        <v>17</v>
      </c>
      <c r="G1213" t="s">
        <v>18</v>
      </c>
      <c r="H1213" t="s">
        <v>525</v>
      </c>
      <c r="I1213" t="s">
        <v>19</v>
      </c>
      <c r="J1213" t="s">
        <v>169</v>
      </c>
      <c r="K1213">
        <v>53</v>
      </c>
      <c r="L1213">
        <v>54</v>
      </c>
      <c r="M1213">
        <f>INDEX('Express Worldwide Territory'!$C$14:$S$170,MATCH('Rate Load ExpressWW Territory'!L1213,'Express Worldwide Territory'!$B$14:$B$170,0),MATCH("Zone "&amp;'Rate Load ExpressWW Territory'!J1213,'Express Worldwide Territory'!$C$13:$S$13,0))*1</f>
        <v>97.43</v>
      </c>
      <c r="N1213" t="s">
        <v>162</v>
      </c>
      <c r="O1213" t="s">
        <v>23</v>
      </c>
      <c r="P1213" t="s">
        <v>18</v>
      </c>
      <c r="R1213" t="str">
        <f t="shared" si="18"/>
        <v>('DHL','2024-01-01','2024-01-01','12546','Territory','US',NULL,'EXPRESS WW (NON-DOC)','Non-Document','H',53,54,97.43,'Flat LB','Avnet_2024',NULL),</v>
      </c>
    </row>
    <row r="1214" spans="1:18" x14ac:dyDescent="0.3">
      <c r="A1214" t="s">
        <v>15</v>
      </c>
      <c r="B1214" t="s">
        <v>21</v>
      </c>
      <c r="C1214" t="s">
        <v>21</v>
      </c>
      <c r="D1214">
        <v>12546</v>
      </c>
      <c r="E1214" t="s">
        <v>531</v>
      </c>
      <c r="F1214" t="s">
        <v>17</v>
      </c>
      <c r="G1214" t="s">
        <v>18</v>
      </c>
      <c r="H1214" t="s">
        <v>525</v>
      </c>
      <c r="I1214" t="s">
        <v>19</v>
      </c>
      <c r="J1214" t="s">
        <v>169</v>
      </c>
      <c r="K1214">
        <v>54</v>
      </c>
      <c r="L1214">
        <v>55</v>
      </c>
      <c r="M1214">
        <f>INDEX('Express Worldwide Territory'!$C$14:$S$170,MATCH('Rate Load ExpressWW Territory'!L1214,'Express Worldwide Territory'!$B$14:$B$170,0),MATCH("Zone "&amp;'Rate Load ExpressWW Territory'!J1214,'Express Worldwide Territory'!$C$13:$S$13,0))*1</f>
        <v>99.07</v>
      </c>
      <c r="N1214" t="s">
        <v>162</v>
      </c>
      <c r="O1214" t="s">
        <v>23</v>
      </c>
      <c r="P1214" t="s">
        <v>18</v>
      </c>
      <c r="R1214" t="str">
        <f t="shared" si="18"/>
        <v>('DHL','2024-01-01','2024-01-01','12546','Territory','US',NULL,'EXPRESS WW (NON-DOC)','Non-Document','H',54,55,99.07,'Flat LB','Avnet_2024',NULL),</v>
      </c>
    </row>
    <row r="1215" spans="1:18" x14ac:dyDescent="0.3">
      <c r="A1215" t="s">
        <v>15</v>
      </c>
      <c r="B1215" t="s">
        <v>21</v>
      </c>
      <c r="C1215" t="s">
        <v>21</v>
      </c>
      <c r="D1215">
        <v>12546</v>
      </c>
      <c r="E1215" t="s">
        <v>531</v>
      </c>
      <c r="F1215" t="s">
        <v>17</v>
      </c>
      <c r="G1215" t="s">
        <v>18</v>
      </c>
      <c r="H1215" t="s">
        <v>525</v>
      </c>
      <c r="I1215" t="s">
        <v>19</v>
      </c>
      <c r="J1215" t="s">
        <v>169</v>
      </c>
      <c r="K1215">
        <v>55</v>
      </c>
      <c r="L1215">
        <v>56</v>
      </c>
      <c r="M1215">
        <f>INDEX('Express Worldwide Territory'!$C$14:$S$170,MATCH('Rate Load ExpressWW Territory'!L1215,'Express Worldwide Territory'!$B$14:$B$170,0),MATCH("Zone "&amp;'Rate Load ExpressWW Territory'!J1215,'Express Worldwide Territory'!$C$13:$S$13,0))*1</f>
        <v>100.71</v>
      </c>
      <c r="N1215" t="s">
        <v>162</v>
      </c>
      <c r="O1215" t="s">
        <v>23</v>
      </c>
      <c r="P1215" t="s">
        <v>18</v>
      </c>
      <c r="R1215" t="str">
        <f t="shared" si="18"/>
        <v>('DHL','2024-01-01','2024-01-01','12546','Territory','US',NULL,'EXPRESS WW (NON-DOC)','Non-Document','H',55,56,100.71,'Flat LB','Avnet_2024',NULL),</v>
      </c>
    </row>
    <row r="1216" spans="1:18" x14ac:dyDescent="0.3">
      <c r="A1216" t="s">
        <v>15</v>
      </c>
      <c r="B1216" t="s">
        <v>21</v>
      </c>
      <c r="C1216" t="s">
        <v>21</v>
      </c>
      <c r="D1216">
        <v>12546</v>
      </c>
      <c r="E1216" t="s">
        <v>531</v>
      </c>
      <c r="F1216" t="s">
        <v>17</v>
      </c>
      <c r="G1216" t="s">
        <v>18</v>
      </c>
      <c r="H1216" t="s">
        <v>525</v>
      </c>
      <c r="I1216" t="s">
        <v>19</v>
      </c>
      <c r="J1216" t="s">
        <v>169</v>
      </c>
      <c r="K1216">
        <v>56</v>
      </c>
      <c r="L1216">
        <v>57</v>
      </c>
      <c r="M1216">
        <f>INDEX('Express Worldwide Territory'!$C$14:$S$170,MATCH('Rate Load ExpressWW Territory'!L1216,'Express Worldwide Territory'!$B$14:$B$170,0),MATCH("Zone "&amp;'Rate Load ExpressWW Territory'!J1216,'Express Worldwide Territory'!$C$13:$S$13,0))*1</f>
        <v>102.35</v>
      </c>
      <c r="N1216" t="s">
        <v>162</v>
      </c>
      <c r="O1216" t="s">
        <v>23</v>
      </c>
      <c r="P1216" t="s">
        <v>18</v>
      </c>
      <c r="R1216" t="str">
        <f t="shared" si="18"/>
        <v>('DHL','2024-01-01','2024-01-01','12546','Territory','US',NULL,'EXPRESS WW (NON-DOC)','Non-Document','H',56,57,102.35,'Flat LB','Avnet_2024',NULL),</v>
      </c>
    </row>
    <row r="1217" spans="1:18" x14ac:dyDescent="0.3">
      <c r="A1217" t="s">
        <v>15</v>
      </c>
      <c r="B1217" t="s">
        <v>21</v>
      </c>
      <c r="C1217" t="s">
        <v>21</v>
      </c>
      <c r="D1217">
        <v>12546</v>
      </c>
      <c r="E1217" t="s">
        <v>531</v>
      </c>
      <c r="F1217" t="s">
        <v>17</v>
      </c>
      <c r="G1217" t="s">
        <v>18</v>
      </c>
      <c r="H1217" t="s">
        <v>525</v>
      </c>
      <c r="I1217" t="s">
        <v>19</v>
      </c>
      <c r="J1217" t="s">
        <v>169</v>
      </c>
      <c r="K1217">
        <v>57</v>
      </c>
      <c r="L1217">
        <v>58</v>
      </c>
      <c r="M1217">
        <f>INDEX('Express Worldwide Territory'!$C$14:$S$170,MATCH('Rate Load ExpressWW Territory'!L1217,'Express Worldwide Territory'!$B$14:$B$170,0),MATCH("Zone "&amp;'Rate Load ExpressWW Territory'!J1217,'Express Worldwide Territory'!$C$13:$S$13,0))*1</f>
        <v>103.99</v>
      </c>
      <c r="N1217" t="s">
        <v>162</v>
      </c>
      <c r="O1217" t="s">
        <v>23</v>
      </c>
      <c r="P1217" t="s">
        <v>18</v>
      </c>
      <c r="R1217" t="str">
        <f t="shared" si="18"/>
        <v>('DHL','2024-01-01','2024-01-01','12546','Territory','US',NULL,'EXPRESS WW (NON-DOC)','Non-Document','H',57,58,103.99,'Flat LB','Avnet_2024',NULL),</v>
      </c>
    </row>
    <row r="1218" spans="1:18" x14ac:dyDescent="0.3">
      <c r="A1218" t="s">
        <v>15</v>
      </c>
      <c r="B1218" t="s">
        <v>21</v>
      </c>
      <c r="C1218" t="s">
        <v>21</v>
      </c>
      <c r="D1218">
        <v>12546</v>
      </c>
      <c r="E1218" t="s">
        <v>531</v>
      </c>
      <c r="F1218" t="s">
        <v>17</v>
      </c>
      <c r="G1218" t="s">
        <v>18</v>
      </c>
      <c r="H1218" t="s">
        <v>525</v>
      </c>
      <c r="I1218" t="s">
        <v>19</v>
      </c>
      <c r="J1218" t="s">
        <v>169</v>
      </c>
      <c r="K1218">
        <v>58</v>
      </c>
      <c r="L1218">
        <v>59</v>
      </c>
      <c r="M1218">
        <f>INDEX('Express Worldwide Territory'!$C$14:$S$170,MATCH('Rate Load ExpressWW Territory'!L1218,'Express Worldwide Territory'!$B$14:$B$170,0),MATCH("Zone "&amp;'Rate Load ExpressWW Territory'!J1218,'Express Worldwide Territory'!$C$13:$S$13,0))*1</f>
        <v>105.63</v>
      </c>
      <c r="N1218" t="s">
        <v>162</v>
      </c>
      <c r="O1218" t="s">
        <v>23</v>
      </c>
      <c r="P1218" t="s">
        <v>18</v>
      </c>
      <c r="R1218" t="str">
        <f t="shared" si="18"/>
        <v>('DHL','2024-01-01','2024-01-01','12546','Territory','US',NULL,'EXPRESS WW (NON-DOC)','Non-Document','H',58,59,105.63,'Flat LB','Avnet_2024',NULL),</v>
      </c>
    </row>
    <row r="1219" spans="1:18" x14ac:dyDescent="0.3">
      <c r="A1219" t="s">
        <v>15</v>
      </c>
      <c r="B1219" t="s">
        <v>21</v>
      </c>
      <c r="C1219" t="s">
        <v>21</v>
      </c>
      <c r="D1219">
        <v>12546</v>
      </c>
      <c r="E1219" t="s">
        <v>531</v>
      </c>
      <c r="F1219" t="s">
        <v>17</v>
      </c>
      <c r="G1219" t="s">
        <v>18</v>
      </c>
      <c r="H1219" t="s">
        <v>525</v>
      </c>
      <c r="I1219" t="s">
        <v>19</v>
      </c>
      <c r="J1219" t="s">
        <v>169</v>
      </c>
      <c r="K1219">
        <v>59</v>
      </c>
      <c r="L1219">
        <v>60</v>
      </c>
      <c r="M1219">
        <f>INDEX('Express Worldwide Territory'!$C$14:$S$170,MATCH('Rate Load ExpressWW Territory'!L1219,'Express Worldwide Territory'!$B$14:$B$170,0),MATCH("Zone "&amp;'Rate Load ExpressWW Territory'!J1219,'Express Worldwide Territory'!$C$13:$S$13,0))*1</f>
        <v>107.27</v>
      </c>
      <c r="N1219" t="s">
        <v>162</v>
      </c>
      <c r="O1219" t="s">
        <v>23</v>
      </c>
      <c r="P1219" t="s">
        <v>18</v>
      </c>
      <c r="R1219" t="str">
        <f t="shared" ref="R1219:R1282" si="19">SUBSTITUTE(IF(OR(ROW(A1219)=2,MOD(ROW(A1219),1000)=0),"insert into tnl_rating.dbo.dhl_express_rate_master values ('DHL','"&amp;B1219&amp;"','"&amp;C1219&amp;"','"&amp;D1219&amp;"','"&amp;E1219&amp;"','"&amp;F1219&amp;"','"&amp;G1219&amp;"','"&amp;H1219&amp;"','"&amp;I1219&amp;"','"&amp;J1219&amp;"',"&amp;K1219&amp;","&amp;L1219&amp;","&amp;M1219&amp;",'"&amp;N1219&amp;"','"&amp;O1219&amp;"',"&amp;P1219&amp;"),",IF(OR(A1220="",MOD(ROW(A1220),1000)=0),"('DHL','"&amp;B1219&amp;"','"&amp;C1219&amp;"','"&amp;D1219&amp;"','"&amp;E1219&amp;"','"&amp;F1219&amp;"','"&amp;G1219&amp;"','"&amp;H1219&amp;"','"&amp;I1219&amp;"','"&amp;J1219&amp;"',"&amp;K1219&amp;","&amp;L1219&amp;","&amp;M1219&amp;",'"&amp;N1219&amp;"','"&amp;O1219&amp;"',"&amp;P1219&amp;")","('DHL','"&amp;B1219&amp;"','"&amp;C1219&amp;"','"&amp;D1219&amp;"','"&amp;E1219&amp;"','"&amp;F1219&amp;"','"&amp;G1219&amp;"','"&amp;H1219&amp;"','"&amp;I1219&amp;"','"&amp;J1219&amp;"',"&amp;K1219&amp;","&amp;L1219&amp;","&amp;M1219&amp;",'"&amp;N1219&amp;"','"&amp;O1219&amp;"',"&amp;P1219&amp;"),")),"'NULL'","NULL")</f>
        <v>('DHL','2024-01-01','2024-01-01','12546','Territory','US',NULL,'EXPRESS WW (NON-DOC)','Non-Document','H',59,60,107.27,'Flat LB','Avnet_2024',NULL),</v>
      </c>
    </row>
    <row r="1220" spans="1:18" x14ac:dyDescent="0.3">
      <c r="A1220" t="s">
        <v>15</v>
      </c>
      <c r="B1220" t="s">
        <v>21</v>
      </c>
      <c r="C1220" t="s">
        <v>21</v>
      </c>
      <c r="D1220">
        <v>12546</v>
      </c>
      <c r="E1220" t="s">
        <v>531</v>
      </c>
      <c r="F1220" t="s">
        <v>17</v>
      </c>
      <c r="G1220" t="s">
        <v>18</v>
      </c>
      <c r="H1220" t="s">
        <v>525</v>
      </c>
      <c r="I1220" t="s">
        <v>19</v>
      </c>
      <c r="J1220" t="s">
        <v>169</v>
      </c>
      <c r="K1220">
        <v>60</v>
      </c>
      <c r="L1220">
        <v>61</v>
      </c>
      <c r="M1220">
        <f>INDEX('Express Worldwide Territory'!$C$14:$S$170,MATCH('Rate Load ExpressWW Territory'!L1220,'Express Worldwide Territory'!$B$14:$B$170,0),MATCH("Zone "&amp;'Rate Load ExpressWW Territory'!J1220,'Express Worldwide Territory'!$C$13:$S$13,0))*1</f>
        <v>108.91</v>
      </c>
      <c r="N1220" t="s">
        <v>162</v>
      </c>
      <c r="O1220" t="s">
        <v>23</v>
      </c>
      <c r="P1220" t="s">
        <v>18</v>
      </c>
      <c r="R1220" t="str">
        <f t="shared" si="19"/>
        <v>('DHL','2024-01-01','2024-01-01','12546','Territory','US',NULL,'EXPRESS WW (NON-DOC)','Non-Document','H',60,61,108.91,'Flat LB','Avnet_2024',NULL),</v>
      </c>
    </row>
    <row r="1221" spans="1:18" x14ac:dyDescent="0.3">
      <c r="A1221" t="s">
        <v>15</v>
      </c>
      <c r="B1221" t="s">
        <v>21</v>
      </c>
      <c r="C1221" t="s">
        <v>21</v>
      </c>
      <c r="D1221">
        <v>12546</v>
      </c>
      <c r="E1221" t="s">
        <v>531</v>
      </c>
      <c r="F1221" t="s">
        <v>17</v>
      </c>
      <c r="G1221" t="s">
        <v>18</v>
      </c>
      <c r="H1221" t="s">
        <v>525</v>
      </c>
      <c r="I1221" t="s">
        <v>19</v>
      </c>
      <c r="J1221" t="s">
        <v>169</v>
      </c>
      <c r="K1221">
        <v>61</v>
      </c>
      <c r="L1221">
        <v>62</v>
      </c>
      <c r="M1221">
        <f>INDEX('Express Worldwide Territory'!$C$14:$S$170,MATCH('Rate Load ExpressWW Territory'!L1221,'Express Worldwide Territory'!$B$14:$B$170,0),MATCH("Zone "&amp;'Rate Load ExpressWW Territory'!J1221,'Express Worldwide Territory'!$C$13:$S$13,0))*1</f>
        <v>110.55</v>
      </c>
      <c r="N1221" t="s">
        <v>162</v>
      </c>
      <c r="O1221" t="s">
        <v>23</v>
      </c>
      <c r="P1221" t="s">
        <v>18</v>
      </c>
      <c r="R1221" t="str">
        <f t="shared" si="19"/>
        <v>('DHL','2024-01-01','2024-01-01','12546','Territory','US',NULL,'EXPRESS WW (NON-DOC)','Non-Document','H',61,62,110.55,'Flat LB','Avnet_2024',NULL),</v>
      </c>
    </row>
    <row r="1222" spans="1:18" x14ac:dyDescent="0.3">
      <c r="A1222" t="s">
        <v>15</v>
      </c>
      <c r="B1222" t="s">
        <v>21</v>
      </c>
      <c r="C1222" t="s">
        <v>21</v>
      </c>
      <c r="D1222">
        <v>12546</v>
      </c>
      <c r="E1222" t="s">
        <v>531</v>
      </c>
      <c r="F1222" t="s">
        <v>17</v>
      </c>
      <c r="G1222" t="s">
        <v>18</v>
      </c>
      <c r="H1222" t="s">
        <v>525</v>
      </c>
      <c r="I1222" t="s">
        <v>19</v>
      </c>
      <c r="J1222" t="s">
        <v>169</v>
      </c>
      <c r="K1222">
        <v>62</v>
      </c>
      <c r="L1222">
        <v>63</v>
      </c>
      <c r="M1222">
        <f>INDEX('Express Worldwide Territory'!$C$14:$S$170,MATCH('Rate Load ExpressWW Territory'!L1222,'Express Worldwide Territory'!$B$14:$B$170,0),MATCH("Zone "&amp;'Rate Load ExpressWW Territory'!J1222,'Express Worldwide Territory'!$C$13:$S$13,0))*1</f>
        <v>112.19</v>
      </c>
      <c r="N1222" t="s">
        <v>162</v>
      </c>
      <c r="O1222" t="s">
        <v>23</v>
      </c>
      <c r="P1222" t="s">
        <v>18</v>
      </c>
      <c r="R1222" t="str">
        <f t="shared" si="19"/>
        <v>('DHL','2024-01-01','2024-01-01','12546','Territory','US',NULL,'EXPRESS WW (NON-DOC)','Non-Document','H',62,63,112.19,'Flat LB','Avnet_2024',NULL),</v>
      </c>
    </row>
    <row r="1223" spans="1:18" x14ac:dyDescent="0.3">
      <c r="A1223" t="s">
        <v>15</v>
      </c>
      <c r="B1223" t="s">
        <v>21</v>
      </c>
      <c r="C1223" t="s">
        <v>21</v>
      </c>
      <c r="D1223">
        <v>12546</v>
      </c>
      <c r="E1223" t="s">
        <v>531</v>
      </c>
      <c r="F1223" t="s">
        <v>17</v>
      </c>
      <c r="G1223" t="s">
        <v>18</v>
      </c>
      <c r="H1223" t="s">
        <v>525</v>
      </c>
      <c r="I1223" t="s">
        <v>19</v>
      </c>
      <c r="J1223" t="s">
        <v>169</v>
      </c>
      <c r="K1223">
        <v>63</v>
      </c>
      <c r="L1223">
        <v>64</v>
      </c>
      <c r="M1223">
        <f>INDEX('Express Worldwide Territory'!$C$14:$S$170,MATCH('Rate Load ExpressWW Territory'!L1223,'Express Worldwide Territory'!$B$14:$B$170,0),MATCH("Zone "&amp;'Rate Load ExpressWW Territory'!J1223,'Express Worldwide Territory'!$C$13:$S$13,0))*1</f>
        <v>113.83</v>
      </c>
      <c r="N1223" t="s">
        <v>162</v>
      </c>
      <c r="O1223" t="s">
        <v>23</v>
      </c>
      <c r="P1223" t="s">
        <v>18</v>
      </c>
      <c r="R1223" t="str">
        <f t="shared" si="19"/>
        <v>('DHL','2024-01-01','2024-01-01','12546','Territory','US',NULL,'EXPRESS WW (NON-DOC)','Non-Document','H',63,64,113.83,'Flat LB','Avnet_2024',NULL),</v>
      </c>
    </row>
    <row r="1224" spans="1:18" x14ac:dyDescent="0.3">
      <c r="A1224" t="s">
        <v>15</v>
      </c>
      <c r="B1224" t="s">
        <v>21</v>
      </c>
      <c r="C1224" t="s">
        <v>21</v>
      </c>
      <c r="D1224">
        <v>12546</v>
      </c>
      <c r="E1224" t="s">
        <v>531</v>
      </c>
      <c r="F1224" t="s">
        <v>17</v>
      </c>
      <c r="G1224" t="s">
        <v>18</v>
      </c>
      <c r="H1224" t="s">
        <v>525</v>
      </c>
      <c r="I1224" t="s">
        <v>19</v>
      </c>
      <c r="J1224" t="s">
        <v>169</v>
      </c>
      <c r="K1224">
        <v>64</v>
      </c>
      <c r="L1224">
        <v>65</v>
      </c>
      <c r="M1224">
        <f>INDEX('Express Worldwide Territory'!$C$14:$S$170,MATCH('Rate Load ExpressWW Territory'!L1224,'Express Worldwide Territory'!$B$14:$B$170,0),MATCH("Zone "&amp;'Rate Load ExpressWW Territory'!J1224,'Express Worldwide Territory'!$C$13:$S$13,0))*1</f>
        <v>115.47</v>
      </c>
      <c r="N1224" t="s">
        <v>162</v>
      </c>
      <c r="O1224" t="s">
        <v>23</v>
      </c>
      <c r="P1224" t="s">
        <v>18</v>
      </c>
      <c r="R1224" t="str">
        <f t="shared" si="19"/>
        <v>('DHL','2024-01-01','2024-01-01','12546','Territory','US',NULL,'EXPRESS WW (NON-DOC)','Non-Document','H',64,65,115.47,'Flat LB','Avnet_2024',NULL),</v>
      </c>
    </row>
    <row r="1225" spans="1:18" x14ac:dyDescent="0.3">
      <c r="A1225" t="s">
        <v>15</v>
      </c>
      <c r="B1225" t="s">
        <v>21</v>
      </c>
      <c r="C1225" t="s">
        <v>21</v>
      </c>
      <c r="D1225">
        <v>12546</v>
      </c>
      <c r="E1225" t="s">
        <v>531</v>
      </c>
      <c r="F1225" t="s">
        <v>17</v>
      </c>
      <c r="G1225" t="s">
        <v>18</v>
      </c>
      <c r="H1225" t="s">
        <v>525</v>
      </c>
      <c r="I1225" t="s">
        <v>19</v>
      </c>
      <c r="J1225" t="s">
        <v>169</v>
      </c>
      <c r="K1225">
        <v>65</v>
      </c>
      <c r="L1225">
        <v>66</v>
      </c>
      <c r="M1225">
        <f>INDEX('Express Worldwide Territory'!$C$14:$S$170,MATCH('Rate Load ExpressWW Territory'!L1225,'Express Worldwide Territory'!$B$14:$B$170,0),MATCH("Zone "&amp;'Rate Load ExpressWW Territory'!J1225,'Express Worldwide Territory'!$C$13:$S$13,0))*1</f>
        <v>117.11</v>
      </c>
      <c r="N1225" t="s">
        <v>162</v>
      </c>
      <c r="O1225" t="s">
        <v>23</v>
      </c>
      <c r="P1225" t="s">
        <v>18</v>
      </c>
      <c r="R1225" t="str">
        <f t="shared" si="19"/>
        <v>('DHL','2024-01-01','2024-01-01','12546','Territory','US',NULL,'EXPRESS WW (NON-DOC)','Non-Document','H',65,66,117.11,'Flat LB','Avnet_2024',NULL),</v>
      </c>
    </row>
    <row r="1226" spans="1:18" x14ac:dyDescent="0.3">
      <c r="A1226" t="s">
        <v>15</v>
      </c>
      <c r="B1226" t="s">
        <v>21</v>
      </c>
      <c r="C1226" t="s">
        <v>21</v>
      </c>
      <c r="D1226">
        <v>12546</v>
      </c>
      <c r="E1226" t="s">
        <v>531</v>
      </c>
      <c r="F1226" t="s">
        <v>17</v>
      </c>
      <c r="G1226" t="s">
        <v>18</v>
      </c>
      <c r="H1226" t="s">
        <v>525</v>
      </c>
      <c r="I1226" t="s">
        <v>19</v>
      </c>
      <c r="J1226" t="s">
        <v>169</v>
      </c>
      <c r="K1226">
        <v>66</v>
      </c>
      <c r="L1226">
        <v>67</v>
      </c>
      <c r="M1226">
        <f>INDEX('Express Worldwide Territory'!$C$14:$S$170,MATCH('Rate Load ExpressWW Territory'!L1226,'Express Worldwide Territory'!$B$14:$B$170,0),MATCH("Zone "&amp;'Rate Load ExpressWW Territory'!J1226,'Express Worldwide Territory'!$C$13:$S$13,0))*1</f>
        <v>118.75</v>
      </c>
      <c r="N1226" t="s">
        <v>162</v>
      </c>
      <c r="O1226" t="s">
        <v>23</v>
      </c>
      <c r="P1226" t="s">
        <v>18</v>
      </c>
      <c r="R1226" t="str">
        <f t="shared" si="19"/>
        <v>('DHL','2024-01-01','2024-01-01','12546','Territory','US',NULL,'EXPRESS WW (NON-DOC)','Non-Document','H',66,67,118.75,'Flat LB','Avnet_2024',NULL),</v>
      </c>
    </row>
    <row r="1227" spans="1:18" x14ac:dyDescent="0.3">
      <c r="A1227" t="s">
        <v>15</v>
      </c>
      <c r="B1227" t="s">
        <v>21</v>
      </c>
      <c r="C1227" t="s">
        <v>21</v>
      </c>
      <c r="D1227">
        <v>12546</v>
      </c>
      <c r="E1227" t="s">
        <v>531</v>
      </c>
      <c r="F1227" t="s">
        <v>17</v>
      </c>
      <c r="G1227" t="s">
        <v>18</v>
      </c>
      <c r="H1227" t="s">
        <v>525</v>
      </c>
      <c r="I1227" t="s">
        <v>19</v>
      </c>
      <c r="J1227" t="s">
        <v>169</v>
      </c>
      <c r="K1227">
        <v>67</v>
      </c>
      <c r="L1227">
        <v>68</v>
      </c>
      <c r="M1227">
        <f>INDEX('Express Worldwide Territory'!$C$14:$S$170,MATCH('Rate Load ExpressWW Territory'!L1227,'Express Worldwide Territory'!$B$14:$B$170,0),MATCH("Zone "&amp;'Rate Load ExpressWW Territory'!J1227,'Express Worldwide Territory'!$C$13:$S$13,0))*1</f>
        <v>120.39</v>
      </c>
      <c r="N1227" t="s">
        <v>162</v>
      </c>
      <c r="O1227" t="s">
        <v>23</v>
      </c>
      <c r="P1227" t="s">
        <v>18</v>
      </c>
      <c r="R1227" t="str">
        <f t="shared" si="19"/>
        <v>('DHL','2024-01-01','2024-01-01','12546','Territory','US',NULL,'EXPRESS WW (NON-DOC)','Non-Document','H',67,68,120.39,'Flat LB','Avnet_2024',NULL),</v>
      </c>
    </row>
    <row r="1228" spans="1:18" x14ac:dyDescent="0.3">
      <c r="A1228" t="s">
        <v>15</v>
      </c>
      <c r="B1228" t="s">
        <v>21</v>
      </c>
      <c r="C1228" t="s">
        <v>21</v>
      </c>
      <c r="D1228">
        <v>12546</v>
      </c>
      <c r="E1228" t="s">
        <v>531</v>
      </c>
      <c r="F1228" t="s">
        <v>17</v>
      </c>
      <c r="G1228" t="s">
        <v>18</v>
      </c>
      <c r="H1228" t="s">
        <v>525</v>
      </c>
      <c r="I1228" t="s">
        <v>19</v>
      </c>
      <c r="J1228" t="s">
        <v>169</v>
      </c>
      <c r="K1228">
        <v>68</v>
      </c>
      <c r="L1228">
        <v>69</v>
      </c>
      <c r="M1228">
        <f>INDEX('Express Worldwide Territory'!$C$14:$S$170,MATCH('Rate Load ExpressWW Territory'!L1228,'Express Worldwide Territory'!$B$14:$B$170,0),MATCH("Zone "&amp;'Rate Load ExpressWW Territory'!J1228,'Express Worldwide Territory'!$C$13:$S$13,0))*1</f>
        <v>122.03</v>
      </c>
      <c r="N1228" t="s">
        <v>162</v>
      </c>
      <c r="O1228" t="s">
        <v>23</v>
      </c>
      <c r="P1228" t="s">
        <v>18</v>
      </c>
      <c r="R1228" t="str">
        <f t="shared" si="19"/>
        <v>('DHL','2024-01-01','2024-01-01','12546','Territory','US',NULL,'EXPRESS WW (NON-DOC)','Non-Document','H',68,69,122.03,'Flat LB','Avnet_2024',NULL),</v>
      </c>
    </row>
    <row r="1229" spans="1:18" x14ac:dyDescent="0.3">
      <c r="A1229" t="s">
        <v>15</v>
      </c>
      <c r="B1229" t="s">
        <v>21</v>
      </c>
      <c r="C1229" t="s">
        <v>21</v>
      </c>
      <c r="D1229">
        <v>12546</v>
      </c>
      <c r="E1229" t="s">
        <v>531</v>
      </c>
      <c r="F1229" t="s">
        <v>17</v>
      </c>
      <c r="G1229" t="s">
        <v>18</v>
      </c>
      <c r="H1229" t="s">
        <v>525</v>
      </c>
      <c r="I1229" t="s">
        <v>19</v>
      </c>
      <c r="J1229" t="s">
        <v>169</v>
      </c>
      <c r="K1229">
        <v>69</v>
      </c>
      <c r="L1229">
        <v>70</v>
      </c>
      <c r="M1229">
        <f>INDEX('Express Worldwide Territory'!$C$14:$S$170,MATCH('Rate Load ExpressWW Territory'!L1229,'Express Worldwide Territory'!$B$14:$B$170,0),MATCH("Zone "&amp;'Rate Load ExpressWW Territory'!J1229,'Express Worldwide Territory'!$C$13:$S$13,0))*1</f>
        <v>123.67</v>
      </c>
      <c r="N1229" t="s">
        <v>162</v>
      </c>
      <c r="O1229" t="s">
        <v>23</v>
      </c>
      <c r="P1229" t="s">
        <v>18</v>
      </c>
      <c r="R1229" t="str">
        <f t="shared" si="19"/>
        <v>('DHL','2024-01-01','2024-01-01','12546','Territory','US',NULL,'EXPRESS WW (NON-DOC)','Non-Document','H',69,70,123.67,'Flat LB','Avnet_2024',NULL),</v>
      </c>
    </row>
    <row r="1230" spans="1:18" x14ac:dyDescent="0.3">
      <c r="A1230" t="s">
        <v>15</v>
      </c>
      <c r="B1230" t="s">
        <v>21</v>
      </c>
      <c r="C1230" t="s">
        <v>21</v>
      </c>
      <c r="D1230">
        <v>12546</v>
      </c>
      <c r="E1230" t="s">
        <v>531</v>
      </c>
      <c r="F1230" t="s">
        <v>17</v>
      </c>
      <c r="G1230" t="s">
        <v>18</v>
      </c>
      <c r="H1230" t="s">
        <v>525</v>
      </c>
      <c r="I1230" t="s">
        <v>19</v>
      </c>
      <c r="J1230" t="s">
        <v>169</v>
      </c>
      <c r="K1230">
        <v>70</v>
      </c>
      <c r="L1230">
        <v>71</v>
      </c>
      <c r="M1230">
        <f>INDEX('Express Worldwide Territory'!$C$14:$S$170,MATCH('Rate Load ExpressWW Territory'!L1230,'Express Worldwide Territory'!$B$14:$B$170,0),MATCH("Zone "&amp;'Rate Load ExpressWW Territory'!J1230,'Express Worldwide Territory'!$C$13:$S$13,0))*1</f>
        <v>125.34</v>
      </c>
      <c r="N1230" t="s">
        <v>162</v>
      </c>
      <c r="O1230" t="s">
        <v>23</v>
      </c>
      <c r="P1230" t="s">
        <v>18</v>
      </c>
      <c r="R1230" t="str">
        <f t="shared" si="19"/>
        <v>('DHL','2024-01-01','2024-01-01','12546','Territory','US',NULL,'EXPRESS WW (NON-DOC)','Non-Document','H',70,71,125.34,'Flat LB','Avnet_2024',NULL),</v>
      </c>
    </row>
    <row r="1231" spans="1:18" x14ac:dyDescent="0.3">
      <c r="A1231" t="s">
        <v>15</v>
      </c>
      <c r="B1231" t="s">
        <v>21</v>
      </c>
      <c r="C1231" t="s">
        <v>21</v>
      </c>
      <c r="D1231">
        <v>12546</v>
      </c>
      <c r="E1231" t="s">
        <v>531</v>
      </c>
      <c r="F1231" t="s">
        <v>17</v>
      </c>
      <c r="G1231" t="s">
        <v>18</v>
      </c>
      <c r="H1231" t="s">
        <v>525</v>
      </c>
      <c r="I1231" t="s">
        <v>19</v>
      </c>
      <c r="J1231" t="s">
        <v>169</v>
      </c>
      <c r="K1231">
        <v>71</v>
      </c>
      <c r="L1231">
        <v>72</v>
      </c>
      <c r="M1231">
        <f>INDEX('Express Worldwide Territory'!$C$14:$S$170,MATCH('Rate Load ExpressWW Territory'!L1231,'Express Worldwide Territory'!$B$14:$B$170,0),MATCH("Zone "&amp;'Rate Load ExpressWW Territory'!J1231,'Express Worldwide Territory'!$C$13:$S$13,0))*1</f>
        <v>127.01</v>
      </c>
      <c r="N1231" t="s">
        <v>162</v>
      </c>
      <c r="O1231" t="s">
        <v>23</v>
      </c>
      <c r="P1231" t="s">
        <v>18</v>
      </c>
      <c r="R1231" t="str">
        <f t="shared" si="19"/>
        <v>('DHL','2024-01-01','2024-01-01','12546','Territory','US',NULL,'EXPRESS WW (NON-DOC)','Non-Document','H',71,72,127.01,'Flat LB','Avnet_2024',NULL),</v>
      </c>
    </row>
    <row r="1232" spans="1:18" x14ac:dyDescent="0.3">
      <c r="A1232" t="s">
        <v>15</v>
      </c>
      <c r="B1232" t="s">
        <v>21</v>
      </c>
      <c r="C1232" t="s">
        <v>21</v>
      </c>
      <c r="D1232">
        <v>12546</v>
      </c>
      <c r="E1232" t="s">
        <v>531</v>
      </c>
      <c r="F1232" t="s">
        <v>17</v>
      </c>
      <c r="G1232" t="s">
        <v>18</v>
      </c>
      <c r="H1232" t="s">
        <v>525</v>
      </c>
      <c r="I1232" t="s">
        <v>19</v>
      </c>
      <c r="J1232" t="s">
        <v>169</v>
      </c>
      <c r="K1232">
        <v>72</v>
      </c>
      <c r="L1232">
        <v>73</v>
      </c>
      <c r="M1232">
        <f>INDEX('Express Worldwide Territory'!$C$14:$S$170,MATCH('Rate Load ExpressWW Territory'!L1232,'Express Worldwide Territory'!$B$14:$B$170,0),MATCH("Zone "&amp;'Rate Load ExpressWW Territory'!J1232,'Express Worldwide Territory'!$C$13:$S$13,0))*1</f>
        <v>128.68</v>
      </c>
      <c r="N1232" t="s">
        <v>162</v>
      </c>
      <c r="O1232" t="s">
        <v>23</v>
      </c>
      <c r="P1232" t="s">
        <v>18</v>
      </c>
      <c r="R1232" t="str">
        <f t="shared" si="19"/>
        <v>('DHL','2024-01-01','2024-01-01','12546','Territory','US',NULL,'EXPRESS WW (NON-DOC)','Non-Document','H',72,73,128.68,'Flat LB','Avnet_2024',NULL),</v>
      </c>
    </row>
    <row r="1233" spans="1:18" x14ac:dyDescent="0.3">
      <c r="A1233" t="s">
        <v>15</v>
      </c>
      <c r="B1233" t="s">
        <v>21</v>
      </c>
      <c r="C1233" t="s">
        <v>21</v>
      </c>
      <c r="D1233">
        <v>12546</v>
      </c>
      <c r="E1233" t="s">
        <v>531</v>
      </c>
      <c r="F1233" t="s">
        <v>17</v>
      </c>
      <c r="G1233" t="s">
        <v>18</v>
      </c>
      <c r="H1233" t="s">
        <v>525</v>
      </c>
      <c r="I1233" t="s">
        <v>19</v>
      </c>
      <c r="J1233" t="s">
        <v>169</v>
      </c>
      <c r="K1233">
        <v>73</v>
      </c>
      <c r="L1233">
        <v>74</v>
      </c>
      <c r="M1233">
        <f>INDEX('Express Worldwide Territory'!$C$14:$S$170,MATCH('Rate Load ExpressWW Territory'!L1233,'Express Worldwide Territory'!$B$14:$B$170,0),MATCH("Zone "&amp;'Rate Load ExpressWW Territory'!J1233,'Express Worldwide Territory'!$C$13:$S$13,0))*1</f>
        <v>130.35</v>
      </c>
      <c r="N1233" t="s">
        <v>162</v>
      </c>
      <c r="O1233" t="s">
        <v>23</v>
      </c>
      <c r="P1233" t="s">
        <v>18</v>
      </c>
      <c r="R1233" t="str">
        <f t="shared" si="19"/>
        <v>('DHL','2024-01-01','2024-01-01','12546','Territory','US',NULL,'EXPRESS WW (NON-DOC)','Non-Document','H',73,74,130.35,'Flat LB','Avnet_2024',NULL),</v>
      </c>
    </row>
    <row r="1234" spans="1:18" x14ac:dyDescent="0.3">
      <c r="A1234" t="s">
        <v>15</v>
      </c>
      <c r="B1234" t="s">
        <v>21</v>
      </c>
      <c r="C1234" t="s">
        <v>21</v>
      </c>
      <c r="D1234">
        <v>12546</v>
      </c>
      <c r="E1234" t="s">
        <v>531</v>
      </c>
      <c r="F1234" t="s">
        <v>17</v>
      </c>
      <c r="G1234" t="s">
        <v>18</v>
      </c>
      <c r="H1234" t="s">
        <v>525</v>
      </c>
      <c r="I1234" t="s">
        <v>19</v>
      </c>
      <c r="J1234" t="s">
        <v>169</v>
      </c>
      <c r="K1234">
        <v>74</v>
      </c>
      <c r="L1234">
        <v>75</v>
      </c>
      <c r="M1234">
        <f>INDEX('Express Worldwide Territory'!$C$14:$S$170,MATCH('Rate Load ExpressWW Territory'!L1234,'Express Worldwide Territory'!$B$14:$B$170,0),MATCH("Zone "&amp;'Rate Load ExpressWW Territory'!J1234,'Express Worldwide Territory'!$C$13:$S$13,0))*1</f>
        <v>132.02000000000001</v>
      </c>
      <c r="N1234" t="s">
        <v>162</v>
      </c>
      <c r="O1234" t="s">
        <v>23</v>
      </c>
      <c r="P1234" t="s">
        <v>18</v>
      </c>
      <c r="R1234" t="str">
        <f t="shared" si="19"/>
        <v>('DHL','2024-01-01','2024-01-01','12546','Territory','US',NULL,'EXPRESS WW (NON-DOC)','Non-Document','H',74,75,132.02,'Flat LB','Avnet_2024',NULL),</v>
      </c>
    </row>
    <row r="1235" spans="1:18" x14ac:dyDescent="0.3">
      <c r="A1235" t="s">
        <v>15</v>
      </c>
      <c r="B1235" t="s">
        <v>21</v>
      </c>
      <c r="C1235" t="s">
        <v>21</v>
      </c>
      <c r="D1235">
        <v>12546</v>
      </c>
      <c r="E1235" t="s">
        <v>531</v>
      </c>
      <c r="F1235" t="s">
        <v>17</v>
      </c>
      <c r="G1235" t="s">
        <v>18</v>
      </c>
      <c r="H1235" t="s">
        <v>525</v>
      </c>
      <c r="I1235" t="s">
        <v>19</v>
      </c>
      <c r="J1235" t="s">
        <v>169</v>
      </c>
      <c r="K1235">
        <v>75</v>
      </c>
      <c r="L1235">
        <v>76</v>
      </c>
      <c r="M1235">
        <f>INDEX('Express Worldwide Territory'!$C$14:$S$170,MATCH('Rate Load ExpressWW Territory'!L1235,'Express Worldwide Territory'!$B$14:$B$170,0),MATCH("Zone "&amp;'Rate Load ExpressWW Territory'!J1235,'Express Worldwide Territory'!$C$13:$S$13,0))*1</f>
        <v>133.69</v>
      </c>
      <c r="N1235" t="s">
        <v>162</v>
      </c>
      <c r="O1235" t="s">
        <v>23</v>
      </c>
      <c r="P1235" t="s">
        <v>18</v>
      </c>
      <c r="R1235" t="str">
        <f t="shared" si="19"/>
        <v>('DHL','2024-01-01','2024-01-01','12546','Territory','US',NULL,'EXPRESS WW (NON-DOC)','Non-Document','H',75,76,133.69,'Flat LB','Avnet_2024',NULL),</v>
      </c>
    </row>
    <row r="1236" spans="1:18" x14ac:dyDescent="0.3">
      <c r="A1236" t="s">
        <v>15</v>
      </c>
      <c r="B1236" t="s">
        <v>21</v>
      </c>
      <c r="C1236" t="s">
        <v>21</v>
      </c>
      <c r="D1236">
        <v>12546</v>
      </c>
      <c r="E1236" t="s">
        <v>531</v>
      </c>
      <c r="F1236" t="s">
        <v>17</v>
      </c>
      <c r="G1236" t="s">
        <v>18</v>
      </c>
      <c r="H1236" t="s">
        <v>525</v>
      </c>
      <c r="I1236" t="s">
        <v>19</v>
      </c>
      <c r="J1236" t="s">
        <v>169</v>
      </c>
      <c r="K1236">
        <v>76</v>
      </c>
      <c r="L1236">
        <v>77</v>
      </c>
      <c r="M1236">
        <f>INDEX('Express Worldwide Territory'!$C$14:$S$170,MATCH('Rate Load ExpressWW Territory'!L1236,'Express Worldwide Territory'!$B$14:$B$170,0),MATCH("Zone "&amp;'Rate Load ExpressWW Territory'!J1236,'Express Worldwide Territory'!$C$13:$S$13,0))*1</f>
        <v>135.36000000000001</v>
      </c>
      <c r="N1236" t="s">
        <v>162</v>
      </c>
      <c r="O1236" t="s">
        <v>23</v>
      </c>
      <c r="P1236" t="s">
        <v>18</v>
      </c>
      <c r="R1236" t="str">
        <f t="shared" si="19"/>
        <v>('DHL','2024-01-01','2024-01-01','12546','Territory','US',NULL,'EXPRESS WW (NON-DOC)','Non-Document','H',76,77,135.36,'Flat LB','Avnet_2024',NULL),</v>
      </c>
    </row>
    <row r="1237" spans="1:18" x14ac:dyDescent="0.3">
      <c r="A1237" t="s">
        <v>15</v>
      </c>
      <c r="B1237" t="s">
        <v>21</v>
      </c>
      <c r="C1237" t="s">
        <v>21</v>
      </c>
      <c r="D1237">
        <v>12546</v>
      </c>
      <c r="E1237" t="s">
        <v>531</v>
      </c>
      <c r="F1237" t="s">
        <v>17</v>
      </c>
      <c r="G1237" t="s">
        <v>18</v>
      </c>
      <c r="H1237" t="s">
        <v>525</v>
      </c>
      <c r="I1237" t="s">
        <v>19</v>
      </c>
      <c r="J1237" t="s">
        <v>169</v>
      </c>
      <c r="K1237">
        <v>77</v>
      </c>
      <c r="L1237">
        <v>78</v>
      </c>
      <c r="M1237">
        <f>INDEX('Express Worldwide Territory'!$C$14:$S$170,MATCH('Rate Load ExpressWW Territory'!L1237,'Express Worldwide Territory'!$B$14:$B$170,0),MATCH("Zone "&amp;'Rate Load ExpressWW Territory'!J1237,'Express Worldwide Territory'!$C$13:$S$13,0))*1</f>
        <v>137.03</v>
      </c>
      <c r="N1237" t="s">
        <v>162</v>
      </c>
      <c r="O1237" t="s">
        <v>23</v>
      </c>
      <c r="P1237" t="s">
        <v>18</v>
      </c>
      <c r="R1237" t="str">
        <f t="shared" si="19"/>
        <v>('DHL','2024-01-01','2024-01-01','12546','Territory','US',NULL,'EXPRESS WW (NON-DOC)','Non-Document','H',77,78,137.03,'Flat LB','Avnet_2024',NULL),</v>
      </c>
    </row>
    <row r="1238" spans="1:18" x14ac:dyDescent="0.3">
      <c r="A1238" t="s">
        <v>15</v>
      </c>
      <c r="B1238" t="s">
        <v>21</v>
      </c>
      <c r="C1238" t="s">
        <v>21</v>
      </c>
      <c r="D1238">
        <v>12546</v>
      </c>
      <c r="E1238" t="s">
        <v>531</v>
      </c>
      <c r="F1238" t="s">
        <v>17</v>
      </c>
      <c r="G1238" t="s">
        <v>18</v>
      </c>
      <c r="H1238" t="s">
        <v>525</v>
      </c>
      <c r="I1238" t="s">
        <v>19</v>
      </c>
      <c r="J1238" t="s">
        <v>169</v>
      </c>
      <c r="K1238">
        <v>78</v>
      </c>
      <c r="L1238">
        <v>79</v>
      </c>
      <c r="M1238">
        <f>INDEX('Express Worldwide Territory'!$C$14:$S$170,MATCH('Rate Load ExpressWW Territory'!L1238,'Express Worldwide Territory'!$B$14:$B$170,0),MATCH("Zone "&amp;'Rate Load ExpressWW Territory'!J1238,'Express Worldwide Territory'!$C$13:$S$13,0))*1</f>
        <v>138.69999999999999</v>
      </c>
      <c r="N1238" t="s">
        <v>162</v>
      </c>
      <c r="O1238" t="s">
        <v>23</v>
      </c>
      <c r="P1238" t="s">
        <v>18</v>
      </c>
      <c r="R1238" t="str">
        <f t="shared" si="19"/>
        <v>('DHL','2024-01-01','2024-01-01','12546','Territory','US',NULL,'EXPRESS WW (NON-DOC)','Non-Document','H',78,79,138.7,'Flat LB','Avnet_2024',NULL),</v>
      </c>
    </row>
    <row r="1239" spans="1:18" x14ac:dyDescent="0.3">
      <c r="A1239" t="s">
        <v>15</v>
      </c>
      <c r="B1239" t="s">
        <v>21</v>
      </c>
      <c r="C1239" t="s">
        <v>21</v>
      </c>
      <c r="D1239">
        <v>12546</v>
      </c>
      <c r="E1239" t="s">
        <v>531</v>
      </c>
      <c r="F1239" t="s">
        <v>17</v>
      </c>
      <c r="G1239" t="s">
        <v>18</v>
      </c>
      <c r="H1239" t="s">
        <v>525</v>
      </c>
      <c r="I1239" t="s">
        <v>19</v>
      </c>
      <c r="J1239" t="s">
        <v>169</v>
      </c>
      <c r="K1239">
        <v>79</v>
      </c>
      <c r="L1239">
        <v>80</v>
      </c>
      <c r="M1239">
        <f>INDEX('Express Worldwide Territory'!$C$14:$S$170,MATCH('Rate Load ExpressWW Territory'!L1239,'Express Worldwide Territory'!$B$14:$B$170,0),MATCH("Zone "&amp;'Rate Load ExpressWW Territory'!J1239,'Express Worldwide Territory'!$C$13:$S$13,0))*1</f>
        <v>140.37</v>
      </c>
      <c r="N1239" t="s">
        <v>162</v>
      </c>
      <c r="O1239" t="s">
        <v>23</v>
      </c>
      <c r="P1239" t="s">
        <v>18</v>
      </c>
      <c r="R1239" t="str">
        <f t="shared" si="19"/>
        <v>('DHL','2024-01-01','2024-01-01','12546','Territory','US',NULL,'EXPRESS WW (NON-DOC)','Non-Document','H',79,80,140.37,'Flat LB','Avnet_2024',NULL),</v>
      </c>
    </row>
    <row r="1240" spans="1:18" x14ac:dyDescent="0.3">
      <c r="A1240" t="s">
        <v>15</v>
      </c>
      <c r="B1240" t="s">
        <v>21</v>
      </c>
      <c r="C1240" t="s">
        <v>21</v>
      </c>
      <c r="D1240">
        <v>12546</v>
      </c>
      <c r="E1240" t="s">
        <v>531</v>
      </c>
      <c r="F1240" t="s">
        <v>17</v>
      </c>
      <c r="G1240" t="s">
        <v>18</v>
      </c>
      <c r="H1240" t="s">
        <v>525</v>
      </c>
      <c r="I1240" t="s">
        <v>19</v>
      </c>
      <c r="J1240" t="s">
        <v>169</v>
      </c>
      <c r="K1240">
        <v>80</v>
      </c>
      <c r="L1240">
        <v>81</v>
      </c>
      <c r="M1240">
        <f>INDEX('Express Worldwide Territory'!$C$14:$S$170,MATCH('Rate Load ExpressWW Territory'!L1240,'Express Worldwide Territory'!$B$14:$B$170,0),MATCH("Zone "&amp;'Rate Load ExpressWW Territory'!J1240,'Express Worldwide Territory'!$C$13:$S$13,0))*1</f>
        <v>142.04</v>
      </c>
      <c r="N1240" t="s">
        <v>162</v>
      </c>
      <c r="O1240" t="s">
        <v>23</v>
      </c>
      <c r="P1240" t="s">
        <v>18</v>
      </c>
      <c r="R1240" t="str">
        <f t="shared" si="19"/>
        <v>('DHL','2024-01-01','2024-01-01','12546','Territory','US',NULL,'EXPRESS WW (NON-DOC)','Non-Document','H',80,81,142.04,'Flat LB','Avnet_2024',NULL),</v>
      </c>
    </row>
    <row r="1241" spans="1:18" x14ac:dyDescent="0.3">
      <c r="A1241" t="s">
        <v>15</v>
      </c>
      <c r="B1241" t="s">
        <v>21</v>
      </c>
      <c r="C1241" t="s">
        <v>21</v>
      </c>
      <c r="D1241">
        <v>12546</v>
      </c>
      <c r="E1241" t="s">
        <v>531</v>
      </c>
      <c r="F1241" t="s">
        <v>17</v>
      </c>
      <c r="G1241" t="s">
        <v>18</v>
      </c>
      <c r="H1241" t="s">
        <v>525</v>
      </c>
      <c r="I1241" t="s">
        <v>19</v>
      </c>
      <c r="J1241" t="s">
        <v>169</v>
      </c>
      <c r="K1241">
        <v>81</v>
      </c>
      <c r="L1241">
        <v>82</v>
      </c>
      <c r="M1241">
        <f>INDEX('Express Worldwide Territory'!$C$14:$S$170,MATCH('Rate Load ExpressWW Territory'!L1241,'Express Worldwide Territory'!$B$14:$B$170,0),MATCH("Zone "&amp;'Rate Load ExpressWW Territory'!J1241,'Express Worldwide Territory'!$C$13:$S$13,0))*1</f>
        <v>143.71</v>
      </c>
      <c r="N1241" t="s">
        <v>162</v>
      </c>
      <c r="O1241" t="s">
        <v>23</v>
      </c>
      <c r="P1241" t="s">
        <v>18</v>
      </c>
      <c r="R1241" t="str">
        <f t="shared" si="19"/>
        <v>('DHL','2024-01-01','2024-01-01','12546','Territory','US',NULL,'EXPRESS WW (NON-DOC)','Non-Document','H',81,82,143.71,'Flat LB','Avnet_2024',NULL),</v>
      </c>
    </row>
    <row r="1242" spans="1:18" x14ac:dyDescent="0.3">
      <c r="A1242" t="s">
        <v>15</v>
      </c>
      <c r="B1242" t="s">
        <v>21</v>
      </c>
      <c r="C1242" t="s">
        <v>21</v>
      </c>
      <c r="D1242">
        <v>12546</v>
      </c>
      <c r="E1242" t="s">
        <v>531</v>
      </c>
      <c r="F1242" t="s">
        <v>17</v>
      </c>
      <c r="G1242" t="s">
        <v>18</v>
      </c>
      <c r="H1242" t="s">
        <v>525</v>
      </c>
      <c r="I1242" t="s">
        <v>19</v>
      </c>
      <c r="J1242" t="s">
        <v>169</v>
      </c>
      <c r="K1242">
        <v>82</v>
      </c>
      <c r="L1242">
        <v>83</v>
      </c>
      <c r="M1242">
        <f>INDEX('Express Worldwide Territory'!$C$14:$S$170,MATCH('Rate Load ExpressWW Territory'!L1242,'Express Worldwide Territory'!$B$14:$B$170,0),MATCH("Zone "&amp;'Rate Load ExpressWW Territory'!J1242,'Express Worldwide Territory'!$C$13:$S$13,0))*1</f>
        <v>145.38</v>
      </c>
      <c r="N1242" t="s">
        <v>162</v>
      </c>
      <c r="O1242" t="s">
        <v>23</v>
      </c>
      <c r="P1242" t="s">
        <v>18</v>
      </c>
      <c r="R1242" t="str">
        <f t="shared" si="19"/>
        <v>('DHL','2024-01-01','2024-01-01','12546','Territory','US',NULL,'EXPRESS WW (NON-DOC)','Non-Document','H',82,83,145.38,'Flat LB','Avnet_2024',NULL),</v>
      </c>
    </row>
    <row r="1243" spans="1:18" x14ac:dyDescent="0.3">
      <c r="A1243" t="s">
        <v>15</v>
      </c>
      <c r="B1243" t="s">
        <v>21</v>
      </c>
      <c r="C1243" t="s">
        <v>21</v>
      </c>
      <c r="D1243">
        <v>12546</v>
      </c>
      <c r="E1243" t="s">
        <v>531</v>
      </c>
      <c r="F1243" t="s">
        <v>17</v>
      </c>
      <c r="G1243" t="s">
        <v>18</v>
      </c>
      <c r="H1243" t="s">
        <v>525</v>
      </c>
      <c r="I1243" t="s">
        <v>19</v>
      </c>
      <c r="J1243" t="s">
        <v>169</v>
      </c>
      <c r="K1243">
        <v>83</v>
      </c>
      <c r="L1243">
        <v>84</v>
      </c>
      <c r="M1243">
        <f>INDEX('Express Worldwide Territory'!$C$14:$S$170,MATCH('Rate Load ExpressWW Territory'!L1243,'Express Worldwide Territory'!$B$14:$B$170,0),MATCH("Zone "&amp;'Rate Load ExpressWW Territory'!J1243,'Express Worldwide Territory'!$C$13:$S$13,0))*1</f>
        <v>147.05000000000001</v>
      </c>
      <c r="N1243" t="s">
        <v>162</v>
      </c>
      <c r="O1243" t="s">
        <v>23</v>
      </c>
      <c r="P1243" t="s">
        <v>18</v>
      </c>
      <c r="R1243" t="str">
        <f t="shared" si="19"/>
        <v>('DHL','2024-01-01','2024-01-01','12546','Territory','US',NULL,'EXPRESS WW (NON-DOC)','Non-Document','H',83,84,147.05,'Flat LB','Avnet_2024',NULL),</v>
      </c>
    </row>
    <row r="1244" spans="1:18" x14ac:dyDescent="0.3">
      <c r="A1244" t="s">
        <v>15</v>
      </c>
      <c r="B1244" t="s">
        <v>21</v>
      </c>
      <c r="C1244" t="s">
        <v>21</v>
      </c>
      <c r="D1244">
        <v>12546</v>
      </c>
      <c r="E1244" t="s">
        <v>531</v>
      </c>
      <c r="F1244" t="s">
        <v>17</v>
      </c>
      <c r="G1244" t="s">
        <v>18</v>
      </c>
      <c r="H1244" t="s">
        <v>525</v>
      </c>
      <c r="I1244" t="s">
        <v>19</v>
      </c>
      <c r="J1244" t="s">
        <v>169</v>
      </c>
      <c r="K1244">
        <v>84</v>
      </c>
      <c r="L1244">
        <v>85</v>
      </c>
      <c r="M1244">
        <f>INDEX('Express Worldwide Territory'!$C$14:$S$170,MATCH('Rate Load ExpressWW Territory'!L1244,'Express Worldwide Territory'!$B$14:$B$170,0),MATCH("Zone "&amp;'Rate Load ExpressWW Territory'!J1244,'Express Worldwide Territory'!$C$13:$S$13,0))*1</f>
        <v>148.72</v>
      </c>
      <c r="N1244" t="s">
        <v>162</v>
      </c>
      <c r="O1244" t="s">
        <v>23</v>
      </c>
      <c r="P1244" t="s">
        <v>18</v>
      </c>
      <c r="R1244" t="str">
        <f t="shared" si="19"/>
        <v>('DHL','2024-01-01','2024-01-01','12546','Territory','US',NULL,'EXPRESS WW (NON-DOC)','Non-Document','H',84,85,148.72,'Flat LB','Avnet_2024',NULL),</v>
      </c>
    </row>
    <row r="1245" spans="1:18" x14ac:dyDescent="0.3">
      <c r="A1245" t="s">
        <v>15</v>
      </c>
      <c r="B1245" t="s">
        <v>21</v>
      </c>
      <c r="C1245" t="s">
        <v>21</v>
      </c>
      <c r="D1245">
        <v>12546</v>
      </c>
      <c r="E1245" t="s">
        <v>531</v>
      </c>
      <c r="F1245" t="s">
        <v>17</v>
      </c>
      <c r="G1245" t="s">
        <v>18</v>
      </c>
      <c r="H1245" t="s">
        <v>525</v>
      </c>
      <c r="I1245" t="s">
        <v>19</v>
      </c>
      <c r="J1245" t="s">
        <v>169</v>
      </c>
      <c r="K1245">
        <v>85</v>
      </c>
      <c r="L1245">
        <v>86</v>
      </c>
      <c r="M1245">
        <f>INDEX('Express Worldwide Territory'!$C$14:$S$170,MATCH('Rate Load ExpressWW Territory'!L1245,'Express Worldwide Territory'!$B$14:$B$170,0),MATCH("Zone "&amp;'Rate Load ExpressWW Territory'!J1245,'Express Worldwide Territory'!$C$13:$S$13,0))*1</f>
        <v>150.38999999999999</v>
      </c>
      <c r="N1245" t="s">
        <v>162</v>
      </c>
      <c r="O1245" t="s">
        <v>23</v>
      </c>
      <c r="P1245" t="s">
        <v>18</v>
      </c>
      <c r="R1245" t="str">
        <f t="shared" si="19"/>
        <v>('DHL','2024-01-01','2024-01-01','12546','Territory','US',NULL,'EXPRESS WW (NON-DOC)','Non-Document','H',85,86,150.39,'Flat LB','Avnet_2024',NULL),</v>
      </c>
    </row>
    <row r="1246" spans="1:18" x14ac:dyDescent="0.3">
      <c r="A1246" t="s">
        <v>15</v>
      </c>
      <c r="B1246" t="s">
        <v>21</v>
      </c>
      <c r="C1246" t="s">
        <v>21</v>
      </c>
      <c r="D1246">
        <v>12546</v>
      </c>
      <c r="E1246" t="s">
        <v>531</v>
      </c>
      <c r="F1246" t="s">
        <v>17</v>
      </c>
      <c r="G1246" t="s">
        <v>18</v>
      </c>
      <c r="H1246" t="s">
        <v>525</v>
      </c>
      <c r="I1246" t="s">
        <v>19</v>
      </c>
      <c r="J1246" t="s">
        <v>169</v>
      </c>
      <c r="K1246">
        <v>86</v>
      </c>
      <c r="L1246">
        <v>87</v>
      </c>
      <c r="M1246">
        <f>INDEX('Express Worldwide Territory'!$C$14:$S$170,MATCH('Rate Load ExpressWW Territory'!L1246,'Express Worldwide Territory'!$B$14:$B$170,0),MATCH("Zone "&amp;'Rate Load ExpressWW Territory'!J1246,'Express Worldwide Territory'!$C$13:$S$13,0))*1</f>
        <v>152.06</v>
      </c>
      <c r="N1246" t="s">
        <v>162</v>
      </c>
      <c r="O1246" t="s">
        <v>23</v>
      </c>
      <c r="P1246" t="s">
        <v>18</v>
      </c>
      <c r="R1246" t="str">
        <f t="shared" si="19"/>
        <v>('DHL','2024-01-01','2024-01-01','12546','Territory','US',NULL,'EXPRESS WW (NON-DOC)','Non-Document','H',86,87,152.06,'Flat LB','Avnet_2024',NULL),</v>
      </c>
    </row>
    <row r="1247" spans="1:18" x14ac:dyDescent="0.3">
      <c r="A1247" t="s">
        <v>15</v>
      </c>
      <c r="B1247" t="s">
        <v>21</v>
      </c>
      <c r="C1247" t="s">
        <v>21</v>
      </c>
      <c r="D1247">
        <v>12546</v>
      </c>
      <c r="E1247" t="s">
        <v>531</v>
      </c>
      <c r="F1247" t="s">
        <v>17</v>
      </c>
      <c r="G1247" t="s">
        <v>18</v>
      </c>
      <c r="H1247" t="s">
        <v>525</v>
      </c>
      <c r="I1247" t="s">
        <v>19</v>
      </c>
      <c r="J1247" t="s">
        <v>169</v>
      </c>
      <c r="K1247">
        <v>87</v>
      </c>
      <c r="L1247">
        <v>88</v>
      </c>
      <c r="M1247">
        <f>INDEX('Express Worldwide Territory'!$C$14:$S$170,MATCH('Rate Load ExpressWW Territory'!L1247,'Express Worldwide Territory'!$B$14:$B$170,0),MATCH("Zone "&amp;'Rate Load ExpressWW Territory'!J1247,'Express Worldwide Territory'!$C$13:$S$13,0))*1</f>
        <v>153.72999999999999</v>
      </c>
      <c r="N1247" t="s">
        <v>162</v>
      </c>
      <c r="O1247" t="s">
        <v>23</v>
      </c>
      <c r="P1247" t="s">
        <v>18</v>
      </c>
      <c r="R1247" t="str">
        <f t="shared" si="19"/>
        <v>('DHL','2024-01-01','2024-01-01','12546','Territory','US',NULL,'EXPRESS WW (NON-DOC)','Non-Document','H',87,88,153.73,'Flat LB','Avnet_2024',NULL),</v>
      </c>
    </row>
    <row r="1248" spans="1:18" x14ac:dyDescent="0.3">
      <c r="A1248" t="s">
        <v>15</v>
      </c>
      <c r="B1248" t="s">
        <v>21</v>
      </c>
      <c r="C1248" t="s">
        <v>21</v>
      </c>
      <c r="D1248">
        <v>12546</v>
      </c>
      <c r="E1248" t="s">
        <v>531</v>
      </c>
      <c r="F1248" t="s">
        <v>17</v>
      </c>
      <c r="G1248" t="s">
        <v>18</v>
      </c>
      <c r="H1248" t="s">
        <v>525</v>
      </c>
      <c r="I1248" t="s">
        <v>19</v>
      </c>
      <c r="J1248" t="s">
        <v>169</v>
      </c>
      <c r="K1248">
        <v>88</v>
      </c>
      <c r="L1248">
        <v>89</v>
      </c>
      <c r="M1248">
        <f>INDEX('Express Worldwide Territory'!$C$14:$S$170,MATCH('Rate Load ExpressWW Territory'!L1248,'Express Worldwide Territory'!$B$14:$B$170,0),MATCH("Zone "&amp;'Rate Load ExpressWW Territory'!J1248,'Express Worldwide Territory'!$C$13:$S$13,0))*1</f>
        <v>155.4</v>
      </c>
      <c r="N1248" t="s">
        <v>162</v>
      </c>
      <c r="O1248" t="s">
        <v>23</v>
      </c>
      <c r="P1248" t="s">
        <v>18</v>
      </c>
      <c r="R1248" t="str">
        <f t="shared" si="19"/>
        <v>('DHL','2024-01-01','2024-01-01','12546','Territory','US',NULL,'EXPRESS WW (NON-DOC)','Non-Document','H',88,89,155.4,'Flat LB','Avnet_2024',NULL),</v>
      </c>
    </row>
    <row r="1249" spans="1:18" x14ac:dyDescent="0.3">
      <c r="A1249" t="s">
        <v>15</v>
      </c>
      <c r="B1249" t="s">
        <v>21</v>
      </c>
      <c r="C1249" t="s">
        <v>21</v>
      </c>
      <c r="D1249">
        <v>12546</v>
      </c>
      <c r="E1249" t="s">
        <v>531</v>
      </c>
      <c r="F1249" t="s">
        <v>17</v>
      </c>
      <c r="G1249" t="s">
        <v>18</v>
      </c>
      <c r="H1249" t="s">
        <v>525</v>
      </c>
      <c r="I1249" t="s">
        <v>19</v>
      </c>
      <c r="J1249" t="s">
        <v>169</v>
      </c>
      <c r="K1249">
        <v>89</v>
      </c>
      <c r="L1249">
        <v>90</v>
      </c>
      <c r="M1249">
        <f>INDEX('Express Worldwide Territory'!$C$14:$S$170,MATCH('Rate Load ExpressWW Territory'!L1249,'Express Worldwide Territory'!$B$14:$B$170,0),MATCH("Zone "&amp;'Rate Load ExpressWW Territory'!J1249,'Express Worldwide Territory'!$C$13:$S$13,0))*1</f>
        <v>157.07</v>
      </c>
      <c r="N1249" t="s">
        <v>162</v>
      </c>
      <c r="O1249" t="s">
        <v>23</v>
      </c>
      <c r="P1249" t="s">
        <v>18</v>
      </c>
      <c r="R1249" t="str">
        <f t="shared" si="19"/>
        <v>('DHL','2024-01-01','2024-01-01','12546','Territory','US',NULL,'EXPRESS WW (NON-DOC)','Non-Document','H',89,90,157.07,'Flat LB','Avnet_2024',NULL),</v>
      </c>
    </row>
    <row r="1250" spans="1:18" x14ac:dyDescent="0.3">
      <c r="A1250" t="s">
        <v>15</v>
      </c>
      <c r="B1250" t="s">
        <v>21</v>
      </c>
      <c r="C1250" t="s">
        <v>21</v>
      </c>
      <c r="D1250">
        <v>12546</v>
      </c>
      <c r="E1250" t="s">
        <v>531</v>
      </c>
      <c r="F1250" t="s">
        <v>17</v>
      </c>
      <c r="G1250" t="s">
        <v>18</v>
      </c>
      <c r="H1250" t="s">
        <v>525</v>
      </c>
      <c r="I1250" t="s">
        <v>19</v>
      </c>
      <c r="J1250" t="s">
        <v>169</v>
      </c>
      <c r="K1250">
        <v>90</v>
      </c>
      <c r="L1250">
        <v>91</v>
      </c>
      <c r="M1250">
        <f>INDEX('Express Worldwide Territory'!$C$14:$S$170,MATCH('Rate Load ExpressWW Territory'!L1250,'Express Worldwide Territory'!$B$14:$B$170,0),MATCH("Zone "&amp;'Rate Load ExpressWW Territory'!J1250,'Express Worldwide Territory'!$C$13:$S$13,0))*1</f>
        <v>158.74</v>
      </c>
      <c r="N1250" t="s">
        <v>162</v>
      </c>
      <c r="O1250" t="s">
        <v>23</v>
      </c>
      <c r="P1250" t="s">
        <v>18</v>
      </c>
      <c r="R1250" t="str">
        <f t="shared" si="19"/>
        <v>('DHL','2024-01-01','2024-01-01','12546','Territory','US',NULL,'EXPRESS WW (NON-DOC)','Non-Document','H',90,91,158.74,'Flat LB','Avnet_2024',NULL),</v>
      </c>
    </row>
    <row r="1251" spans="1:18" x14ac:dyDescent="0.3">
      <c r="A1251" t="s">
        <v>15</v>
      </c>
      <c r="B1251" t="s">
        <v>21</v>
      </c>
      <c r="C1251" t="s">
        <v>21</v>
      </c>
      <c r="D1251">
        <v>12546</v>
      </c>
      <c r="E1251" t="s">
        <v>531</v>
      </c>
      <c r="F1251" t="s">
        <v>17</v>
      </c>
      <c r="G1251" t="s">
        <v>18</v>
      </c>
      <c r="H1251" t="s">
        <v>525</v>
      </c>
      <c r="I1251" t="s">
        <v>19</v>
      </c>
      <c r="J1251" t="s">
        <v>169</v>
      </c>
      <c r="K1251">
        <v>91</v>
      </c>
      <c r="L1251">
        <v>92</v>
      </c>
      <c r="M1251">
        <f>INDEX('Express Worldwide Territory'!$C$14:$S$170,MATCH('Rate Load ExpressWW Territory'!L1251,'Express Worldwide Territory'!$B$14:$B$170,0),MATCH("Zone "&amp;'Rate Load ExpressWW Territory'!J1251,'Express Worldwide Territory'!$C$13:$S$13,0))*1</f>
        <v>160.41</v>
      </c>
      <c r="N1251" t="s">
        <v>162</v>
      </c>
      <c r="O1251" t="s">
        <v>23</v>
      </c>
      <c r="P1251" t="s">
        <v>18</v>
      </c>
      <c r="R1251" t="str">
        <f t="shared" si="19"/>
        <v>('DHL','2024-01-01','2024-01-01','12546','Territory','US',NULL,'EXPRESS WW (NON-DOC)','Non-Document','H',91,92,160.41,'Flat LB','Avnet_2024',NULL),</v>
      </c>
    </row>
    <row r="1252" spans="1:18" x14ac:dyDescent="0.3">
      <c r="A1252" t="s">
        <v>15</v>
      </c>
      <c r="B1252" t="s">
        <v>21</v>
      </c>
      <c r="C1252" t="s">
        <v>21</v>
      </c>
      <c r="D1252">
        <v>12546</v>
      </c>
      <c r="E1252" t="s">
        <v>531</v>
      </c>
      <c r="F1252" t="s">
        <v>17</v>
      </c>
      <c r="G1252" t="s">
        <v>18</v>
      </c>
      <c r="H1252" t="s">
        <v>525</v>
      </c>
      <c r="I1252" t="s">
        <v>19</v>
      </c>
      <c r="J1252" t="s">
        <v>169</v>
      </c>
      <c r="K1252">
        <v>92</v>
      </c>
      <c r="L1252">
        <v>93</v>
      </c>
      <c r="M1252">
        <f>INDEX('Express Worldwide Territory'!$C$14:$S$170,MATCH('Rate Load ExpressWW Territory'!L1252,'Express Worldwide Territory'!$B$14:$B$170,0),MATCH("Zone "&amp;'Rate Load ExpressWW Territory'!J1252,'Express Worldwide Territory'!$C$13:$S$13,0))*1</f>
        <v>162.08000000000001</v>
      </c>
      <c r="N1252" t="s">
        <v>162</v>
      </c>
      <c r="O1252" t="s">
        <v>23</v>
      </c>
      <c r="P1252" t="s">
        <v>18</v>
      </c>
      <c r="R1252" t="str">
        <f t="shared" si="19"/>
        <v>('DHL','2024-01-01','2024-01-01','12546','Territory','US',NULL,'EXPRESS WW (NON-DOC)','Non-Document','H',92,93,162.08,'Flat LB','Avnet_2024',NULL),</v>
      </c>
    </row>
    <row r="1253" spans="1:18" x14ac:dyDescent="0.3">
      <c r="A1253" t="s">
        <v>15</v>
      </c>
      <c r="B1253" t="s">
        <v>21</v>
      </c>
      <c r="C1253" t="s">
        <v>21</v>
      </c>
      <c r="D1253">
        <v>12546</v>
      </c>
      <c r="E1253" t="s">
        <v>531</v>
      </c>
      <c r="F1253" t="s">
        <v>17</v>
      </c>
      <c r="G1253" t="s">
        <v>18</v>
      </c>
      <c r="H1253" t="s">
        <v>525</v>
      </c>
      <c r="I1253" t="s">
        <v>19</v>
      </c>
      <c r="J1253" t="s">
        <v>169</v>
      </c>
      <c r="K1253">
        <v>93</v>
      </c>
      <c r="L1253">
        <v>94</v>
      </c>
      <c r="M1253">
        <f>INDEX('Express Worldwide Territory'!$C$14:$S$170,MATCH('Rate Load ExpressWW Territory'!L1253,'Express Worldwide Territory'!$B$14:$B$170,0),MATCH("Zone "&amp;'Rate Load ExpressWW Territory'!J1253,'Express Worldwide Territory'!$C$13:$S$13,0))*1</f>
        <v>163.75</v>
      </c>
      <c r="N1253" t="s">
        <v>162</v>
      </c>
      <c r="O1253" t="s">
        <v>23</v>
      </c>
      <c r="P1253" t="s">
        <v>18</v>
      </c>
      <c r="R1253" t="str">
        <f t="shared" si="19"/>
        <v>('DHL','2024-01-01','2024-01-01','12546','Territory','US',NULL,'EXPRESS WW (NON-DOC)','Non-Document','H',93,94,163.75,'Flat LB','Avnet_2024',NULL),</v>
      </c>
    </row>
    <row r="1254" spans="1:18" x14ac:dyDescent="0.3">
      <c r="A1254" t="s">
        <v>15</v>
      </c>
      <c r="B1254" t="s">
        <v>21</v>
      </c>
      <c r="C1254" t="s">
        <v>21</v>
      </c>
      <c r="D1254">
        <v>12546</v>
      </c>
      <c r="E1254" t="s">
        <v>531</v>
      </c>
      <c r="F1254" t="s">
        <v>17</v>
      </c>
      <c r="G1254" t="s">
        <v>18</v>
      </c>
      <c r="H1254" t="s">
        <v>525</v>
      </c>
      <c r="I1254" t="s">
        <v>19</v>
      </c>
      <c r="J1254" t="s">
        <v>169</v>
      </c>
      <c r="K1254">
        <v>94</v>
      </c>
      <c r="L1254">
        <v>95</v>
      </c>
      <c r="M1254">
        <f>INDEX('Express Worldwide Territory'!$C$14:$S$170,MATCH('Rate Load ExpressWW Territory'!L1254,'Express Worldwide Territory'!$B$14:$B$170,0),MATCH("Zone "&amp;'Rate Load ExpressWW Territory'!J1254,'Express Worldwide Territory'!$C$13:$S$13,0))*1</f>
        <v>165.42</v>
      </c>
      <c r="N1254" t="s">
        <v>162</v>
      </c>
      <c r="O1254" t="s">
        <v>23</v>
      </c>
      <c r="P1254" t="s">
        <v>18</v>
      </c>
      <c r="R1254" t="str">
        <f t="shared" si="19"/>
        <v>('DHL','2024-01-01','2024-01-01','12546','Territory','US',NULL,'EXPRESS WW (NON-DOC)','Non-Document','H',94,95,165.42,'Flat LB','Avnet_2024',NULL),</v>
      </c>
    </row>
    <row r="1255" spans="1:18" x14ac:dyDescent="0.3">
      <c r="A1255" t="s">
        <v>15</v>
      </c>
      <c r="B1255" t="s">
        <v>21</v>
      </c>
      <c r="C1255" t="s">
        <v>21</v>
      </c>
      <c r="D1255">
        <v>12546</v>
      </c>
      <c r="E1255" t="s">
        <v>531</v>
      </c>
      <c r="F1255" t="s">
        <v>17</v>
      </c>
      <c r="G1255" t="s">
        <v>18</v>
      </c>
      <c r="H1255" t="s">
        <v>525</v>
      </c>
      <c r="I1255" t="s">
        <v>19</v>
      </c>
      <c r="J1255" t="s">
        <v>169</v>
      </c>
      <c r="K1255">
        <v>95</v>
      </c>
      <c r="L1255">
        <v>96</v>
      </c>
      <c r="M1255">
        <f>INDEX('Express Worldwide Territory'!$C$14:$S$170,MATCH('Rate Load ExpressWW Territory'!L1255,'Express Worldwide Territory'!$B$14:$B$170,0),MATCH("Zone "&amp;'Rate Load ExpressWW Territory'!J1255,'Express Worldwide Territory'!$C$13:$S$13,0))*1</f>
        <v>167.09</v>
      </c>
      <c r="N1255" t="s">
        <v>162</v>
      </c>
      <c r="O1255" t="s">
        <v>23</v>
      </c>
      <c r="P1255" t="s">
        <v>18</v>
      </c>
      <c r="R1255" t="str">
        <f t="shared" si="19"/>
        <v>('DHL','2024-01-01','2024-01-01','12546','Territory','US',NULL,'EXPRESS WW (NON-DOC)','Non-Document','H',95,96,167.09,'Flat LB','Avnet_2024',NULL),</v>
      </c>
    </row>
    <row r="1256" spans="1:18" x14ac:dyDescent="0.3">
      <c r="A1256" t="s">
        <v>15</v>
      </c>
      <c r="B1256" t="s">
        <v>21</v>
      </c>
      <c r="C1256" t="s">
        <v>21</v>
      </c>
      <c r="D1256">
        <v>12546</v>
      </c>
      <c r="E1256" t="s">
        <v>531</v>
      </c>
      <c r="F1256" t="s">
        <v>17</v>
      </c>
      <c r="G1256" t="s">
        <v>18</v>
      </c>
      <c r="H1256" t="s">
        <v>525</v>
      </c>
      <c r="I1256" t="s">
        <v>19</v>
      </c>
      <c r="J1256" t="s">
        <v>169</v>
      </c>
      <c r="K1256">
        <v>96</v>
      </c>
      <c r="L1256">
        <v>97</v>
      </c>
      <c r="M1256">
        <f>INDEX('Express Worldwide Territory'!$C$14:$S$170,MATCH('Rate Load ExpressWW Territory'!L1256,'Express Worldwide Territory'!$B$14:$B$170,0),MATCH("Zone "&amp;'Rate Load ExpressWW Territory'!J1256,'Express Worldwide Territory'!$C$13:$S$13,0))*1</f>
        <v>168.76</v>
      </c>
      <c r="N1256" t="s">
        <v>162</v>
      </c>
      <c r="O1256" t="s">
        <v>23</v>
      </c>
      <c r="P1256" t="s">
        <v>18</v>
      </c>
      <c r="R1256" t="str">
        <f t="shared" si="19"/>
        <v>('DHL','2024-01-01','2024-01-01','12546','Territory','US',NULL,'EXPRESS WW (NON-DOC)','Non-Document','H',96,97,168.76,'Flat LB','Avnet_2024',NULL),</v>
      </c>
    </row>
    <row r="1257" spans="1:18" x14ac:dyDescent="0.3">
      <c r="A1257" t="s">
        <v>15</v>
      </c>
      <c r="B1257" t="s">
        <v>21</v>
      </c>
      <c r="C1257" t="s">
        <v>21</v>
      </c>
      <c r="D1257">
        <v>12546</v>
      </c>
      <c r="E1257" t="s">
        <v>531</v>
      </c>
      <c r="F1257" t="s">
        <v>17</v>
      </c>
      <c r="G1257" t="s">
        <v>18</v>
      </c>
      <c r="H1257" t="s">
        <v>525</v>
      </c>
      <c r="I1257" t="s">
        <v>19</v>
      </c>
      <c r="J1257" t="s">
        <v>169</v>
      </c>
      <c r="K1257">
        <v>97</v>
      </c>
      <c r="L1257">
        <v>98</v>
      </c>
      <c r="M1257">
        <f>INDEX('Express Worldwide Territory'!$C$14:$S$170,MATCH('Rate Load ExpressWW Territory'!L1257,'Express Worldwide Territory'!$B$14:$B$170,0),MATCH("Zone "&amp;'Rate Load ExpressWW Territory'!J1257,'Express Worldwide Territory'!$C$13:$S$13,0))*1</f>
        <v>170.43</v>
      </c>
      <c r="N1257" t="s">
        <v>162</v>
      </c>
      <c r="O1257" t="s">
        <v>23</v>
      </c>
      <c r="P1257" t="s">
        <v>18</v>
      </c>
      <c r="R1257" t="str">
        <f t="shared" si="19"/>
        <v>('DHL','2024-01-01','2024-01-01','12546','Territory','US',NULL,'EXPRESS WW (NON-DOC)','Non-Document','H',97,98,170.43,'Flat LB','Avnet_2024',NULL),</v>
      </c>
    </row>
    <row r="1258" spans="1:18" x14ac:dyDescent="0.3">
      <c r="A1258" t="s">
        <v>15</v>
      </c>
      <c r="B1258" t="s">
        <v>21</v>
      </c>
      <c r="C1258" t="s">
        <v>21</v>
      </c>
      <c r="D1258">
        <v>12546</v>
      </c>
      <c r="E1258" t="s">
        <v>531</v>
      </c>
      <c r="F1258" t="s">
        <v>17</v>
      </c>
      <c r="G1258" t="s">
        <v>18</v>
      </c>
      <c r="H1258" t="s">
        <v>525</v>
      </c>
      <c r="I1258" t="s">
        <v>19</v>
      </c>
      <c r="J1258" t="s">
        <v>169</v>
      </c>
      <c r="K1258">
        <v>98</v>
      </c>
      <c r="L1258">
        <v>99</v>
      </c>
      <c r="M1258">
        <f>INDEX('Express Worldwide Territory'!$C$14:$S$170,MATCH('Rate Load ExpressWW Territory'!L1258,'Express Worldwide Territory'!$B$14:$B$170,0),MATCH("Zone "&amp;'Rate Load ExpressWW Territory'!J1258,'Express Worldwide Territory'!$C$13:$S$13,0))*1</f>
        <v>172.1</v>
      </c>
      <c r="N1258" t="s">
        <v>162</v>
      </c>
      <c r="O1258" t="s">
        <v>23</v>
      </c>
      <c r="P1258" t="s">
        <v>18</v>
      </c>
      <c r="R1258" t="str">
        <f t="shared" si="19"/>
        <v>('DHL','2024-01-01','2024-01-01','12546','Territory','US',NULL,'EXPRESS WW (NON-DOC)','Non-Document','H',98,99,172.1,'Flat LB','Avnet_2024',NULL),</v>
      </c>
    </row>
    <row r="1259" spans="1:18" x14ac:dyDescent="0.3">
      <c r="A1259" t="s">
        <v>15</v>
      </c>
      <c r="B1259" t="s">
        <v>21</v>
      </c>
      <c r="C1259" t="s">
        <v>21</v>
      </c>
      <c r="D1259">
        <v>12546</v>
      </c>
      <c r="E1259" t="s">
        <v>531</v>
      </c>
      <c r="F1259" t="s">
        <v>17</v>
      </c>
      <c r="G1259" t="s">
        <v>18</v>
      </c>
      <c r="H1259" t="s">
        <v>525</v>
      </c>
      <c r="I1259" t="s">
        <v>19</v>
      </c>
      <c r="J1259" t="s">
        <v>169</v>
      </c>
      <c r="K1259">
        <v>99</v>
      </c>
      <c r="L1259">
        <v>100</v>
      </c>
      <c r="M1259">
        <f>INDEX('Express Worldwide Territory'!$C$14:$S$170,MATCH('Rate Load ExpressWW Territory'!L1259,'Express Worldwide Territory'!$B$14:$B$170,0),MATCH("Zone "&amp;'Rate Load ExpressWW Territory'!J1259,'Express Worldwide Territory'!$C$13:$S$13,0))*1</f>
        <v>173.77</v>
      </c>
      <c r="N1259" t="s">
        <v>162</v>
      </c>
      <c r="O1259" t="s">
        <v>23</v>
      </c>
      <c r="P1259" t="s">
        <v>18</v>
      </c>
      <c r="R1259" t="str">
        <f t="shared" si="19"/>
        <v>('DHL','2024-01-01','2024-01-01','12546','Territory','US',NULL,'EXPRESS WW (NON-DOC)','Non-Document','H',99,100,173.77,'Flat LB','Avnet_2024',NULL),</v>
      </c>
    </row>
    <row r="1260" spans="1:18" x14ac:dyDescent="0.3">
      <c r="A1260" t="s">
        <v>15</v>
      </c>
      <c r="B1260" t="s">
        <v>21</v>
      </c>
      <c r="C1260" t="s">
        <v>21</v>
      </c>
      <c r="D1260">
        <v>12546</v>
      </c>
      <c r="E1260" t="s">
        <v>531</v>
      </c>
      <c r="F1260" t="s">
        <v>17</v>
      </c>
      <c r="G1260" t="s">
        <v>18</v>
      </c>
      <c r="H1260" t="s">
        <v>525</v>
      </c>
      <c r="I1260" t="s">
        <v>19</v>
      </c>
      <c r="J1260" t="s">
        <v>169</v>
      </c>
      <c r="K1260">
        <v>100</v>
      </c>
      <c r="L1260">
        <v>101</v>
      </c>
      <c r="M1260">
        <f>INDEX('Express Worldwide Territory'!$C$14:$S$170,MATCH('Rate Load ExpressWW Territory'!L1260,'Express Worldwide Territory'!$B$14:$B$170,0),MATCH("Zone "&amp;'Rate Load ExpressWW Territory'!J1260,'Express Worldwide Territory'!$C$13:$S$13,0))*1</f>
        <v>175.44</v>
      </c>
      <c r="N1260" t="s">
        <v>162</v>
      </c>
      <c r="O1260" t="s">
        <v>23</v>
      </c>
      <c r="P1260" t="s">
        <v>18</v>
      </c>
      <c r="R1260" t="str">
        <f t="shared" si="19"/>
        <v>('DHL','2024-01-01','2024-01-01','12546','Territory','US',NULL,'EXPRESS WW (NON-DOC)','Non-Document','H',100,101,175.44,'Flat LB','Avnet_2024',NULL),</v>
      </c>
    </row>
    <row r="1261" spans="1:18" x14ac:dyDescent="0.3">
      <c r="A1261" t="s">
        <v>15</v>
      </c>
      <c r="B1261" t="s">
        <v>21</v>
      </c>
      <c r="C1261" t="s">
        <v>21</v>
      </c>
      <c r="D1261">
        <v>12546</v>
      </c>
      <c r="E1261" t="s">
        <v>531</v>
      </c>
      <c r="F1261" t="s">
        <v>17</v>
      </c>
      <c r="G1261" t="s">
        <v>18</v>
      </c>
      <c r="H1261" t="s">
        <v>525</v>
      </c>
      <c r="I1261" t="s">
        <v>19</v>
      </c>
      <c r="J1261" t="s">
        <v>169</v>
      </c>
      <c r="K1261">
        <v>101</v>
      </c>
      <c r="L1261">
        <v>102</v>
      </c>
      <c r="M1261">
        <f>INDEX('Express Worldwide Territory'!$C$14:$S$170,MATCH('Rate Load ExpressWW Territory'!L1261,'Express Worldwide Territory'!$B$14:$B$170,0),MATCH("Zone "&amp;'Rate Load ExpressWW Territory'!J1261,'Express Worldwide Territory'!$C$13:$S$13,0))*1</f>
        <v>177.11</v>
      </c>
      <c r="N1261" t="s">
        <v>162</v>
      </c>
      <c r="O1261" t="s">
        <v>23</v>
      </c>
      <c r="P1261" t="s">
        <v>18</v>
      </c>
      <c r="R1261" t="str">
        <f t="shared" si="19"/>
        <v>('DHL','2024-01-01','2024-01-01','12546','Territory','US',NULL,'EXPRESS WW (NON-DOC)','Non-Document','H',101,102,177.11,'Flat LB','Avnet_2024',NULL),</v>
      </c>
    </row>
    <row r="1262" spans="1:18" x14ac:dyDescent="0.3">
      <c r="A1262" t="s">
        <v>15</v>
      </c>
      <c r="B1262" t="s">
        <v>21</v>
      </c>
      <c r="C1262" t="s">
        <v>21</v>
      </c>
      <c r="D1262">
        <v>12546</v>
      </c>
      <c r="E1262" t="s">
        <v>531</v>
      </c>
      <c r="F1262" t="s">
        <v>17</v>
      </c>
      <c r="G1262" t="s">
        <v>18</v>
      </c>
      <c r="H1262" t="s">
        <v>525</v>
      </c>
      <c r="I1262" t="s">
        <v>19</v>
      </c>
      <c r="J1262" t="s">
        <v>169</v>
      </c>
      <c r="K1262">
        <v>102</v>
      </c>
      <c r="L1262">
        <v>103</v>
      </c>
      <c r="M1262">
        <f>INDEX('Express Worldwide Territory'!$C$14:$S$170,MATCH('Rate Load ExpressWW Territory'!L1262,'Express Worldwide Territory'!$B$14:$B$170,0),MATCH("Zone "&amp;'Rate Load ExpressWW Territory'!J1262,'Express Worldwide Territory'!$C$13:$S$13,0))*1</f>
        <v>178.78</v>
      </c>
      <c r="N1262" t="s">
        <v>162</v>
      </c>
      <c r="O1262" t="s">
        <v>23</v>
      </c>
      <c r="P1262" t="s">
        <v>18</v>
      </c>
      <c r="R1262" t="str">
        <f t="shared" si="19"/>
        <v>('DHL','2024-01-01','2024-01-01','12546','Territory','US',NULL,'EXPRESS WW (NON-DOC)','Non-Document','H',102,103,178.78,'Flat LB','Avnet_2024',NULL),</v>
      </c>
    </row>
    <row r="1263" spans="1:18" x14ac:dyDescent="0.3">
      <c r="A1263" t="s">
        <v>15</v>
      </c>
      <c r="B1263" t="s">
        <v>21</v>
      </c>
      <c r="C1263" t="s">
        <v>21</v>
      </c>
      <c r="D1263">
        <v>12546</v>
      </c>
      <c r="E1263" t="s">
        <v>531</v>
      </c>
      <c r="F1263" t="s">
        <v>17</v>
      </c>
      <c r="G1263" t="s">
        <v>18</v>
      </c>
      <c r="H1263" t="s">
        <v>525</v>
      </c>
      <c r="I1263" t="s">
        <v>19</v>
      </c>
      <c r="J1263" t="s">
        <v>169</v>
      </c>
      <c r="K1263">
        <v>103</v>
      </c>
      <c r="L1263">
        <v>104</v>
      </c>
      <c r="M1263">
        <f>INDEX('Express Worldwide Territory'!$C$14:$S$170,MATCH('Rate Load ExpressWW Territory'!L1263,'Express Worldwide Territory'!$B$14:$B$170,0),MATCH("Zone "&amp;'Rate Load ExpressWW Territory'!J1263,'Express Worldwide Territory'!$C$13:$S$13,0))*1</f>
        <v>180.45</v>
      </c>
      <c r="N1263" t="s">
        <v>162</v>
      </c>
      <c r="O1263" t="s">
        <v>23</v>
      </c>
      <c r="P1263" t="s">
        <v>18</v>
      </c>
      <c r="R1263" t="str">
        <f t="shared" si="19"/>
        <v>('DHL','2024-01-01','2024-01-01','12546','Territory','US',NULL,'EXPRESS WW (NON-DOC)','Non-Document','H',103,104,180.45,'Flat LB','Avnet_2024',NULL),</v>
      </c>
    </row>
    <row r="1264" spans="1:18" x14ac:dyDescent="0.3">
      <c r="A1264" t="s">
        <v>15</v>
      </c>
      <c r="B1264" t="s">
        <v>21</v>
      </c>
      <c r="C1264" t="s">
        <v>21</v>
      </c>
      <c r="D1264">
        <v>12546</v>
      </c>
      <c r="E1264" t="s">
        <v>531</v>
      </c>
      <c r="F1264" t="s">
        <v>17</v>
      </c>
      <c r="G1264" t="s">
        <v>18</v>
      </c>
      <c r="H1264" t="s">
        <v>525</v>
      </c>
      <c r="I1264" t="s">
        <v>19</v>
      </c>
      <c r="J1264" t="s">
        <v>169</v>
      </c>
      <c r="K1264">
        <v>104</v>
      </c>
      <c r="L1264">
        <v>105</v>
      </c>
      <c r="M1264">
        <f>INDEX('Express Worldwide Territory'!$C$14:$S$170,MATCH('Rate Load ExpressWW Territory'!L1264,'Express Worldwide Territory'!$B$14:$B$170,0),MATCH("Zone "&amp;'Rate Load ExpressWW Territory'!J1264,'Express Worldwide Territory'!$C$13:$S$13,0))*1</f>
        <v>182.12</v>
      </c>
      <c r="N1264" t="s">
        <v>162</v>
      </c>
      <c r="O1264" t="s">
        <v>23</v>
      </c>
      <c r="P1264" t="s">
        <v>18</v>
      </c>
      <c r="R1264" t="str">
        <f t="shared" si="19"/>
        <v>('DHL','2024-01-01','2024-01-01','12546','Territory','US',NULL,'EXPRESS WW (NON-DOC)','Non-Document','H',104,105,182.12,'Flat LB','Avnet_2024',NULL),</v>
      </c>
    </row>
    <row r="1265" spans="1:18" x14ac:dyDescent="0.3">
      <c r="A1265" t="s">
        <v>15</v>
      </c>
      <c r="B1265" t="s">
        <v>21</v>
      </c>
      <c r="C1265" t="s">
        <v>21</v>
      </c>
      <c r="D1265">
        <v>12546</v>
      </c>
      <c r="E1265" t="s">
        <v>531</v>
      </c>
      <c r="F1265" t="s">
        <v>17</v>
      </c>
      <c r="G1265" t="s">
        <v>18</v>
      </c>
      <c r="H1265" t="s">
        <v>525</v>
      </c>
      <c r="I1265" t="s">
        <v>19</v>
      </c>
      <c r="J1265" t="s">
        <v>169</v>
      </c>
      <c r="K1265">
        <v>105</v>
      </c>
      <c r="L1265">
        <v>106</v>
      </c>
      <c r="M1265">
        <f>INDEX('Express Worldwide Territory'!$C$14:$S$170,MATCH('Rate Load ExpressWW Territory'!L1265,'Express Worldwide Territory'!$B$14:$B$170,0),MATCH("Zone "&amp;'Rate Load ExpressWW Territory'!J1265,'Express Worldwide Territory'!$C$13:$S$13,0))*1</f>
        <v>183.79</v>
      </c>
      <c r="N1265" t="s">
        <v>162</v>
      </c>
      <c r="O1265" t="s">
        <v>23</v>
      </c>
      <c r="P1265" t="s">
        <v>18</v>
      </c>
      <c r="R1265" t="str">
        <f t="shared" si="19"/>
        <v>('DHL','2024-01-01','2024-01-01','12546','Territory','US',NULL,'EXPRESS WW (NON-DOC)','Non-Document','H',105,106,183.79,'Flat LB','Avnet_2024',NULL),</v>
      </c>
    </row>
    <row r="1266" spans="1:18" x14ac:dyDescent="0.3">
      <c r="A1266" t="s">
        <v>15</v>
      </c>
      <c r="B1266" t="s">
        <v>21</v>
      </c>
      <c r="C1266" t="s">
        <v>21</v>
      </c>
      <c r="D1266">
        <v>12546</v>
      </c>
      <c r="E1266" t="s">
        <v>531</v>
      </c>
      <c r="F1266" t="s">
        <v>17</v>
      </c>
      <c r="G1266" t="s">
        <v>18</v>
      </c>
      <c r="H1266" t="s">
        <v>525</v>
      </c>
      <c r="I1266" t="s">
        <v>19</v>
      </c>
      <c r="J1266" t="s">
        <v>169</v>
      </c>
      <c r="K1266">
        <v>106</v>
      </c>
      <c r="L1266">
        <v>107</v>
      </c>
      <c r="M1266">
        <f>INDEX('Express Worldwide Territory'!$C$14:$S$170,MATCH('Rate Load ExpressWW Territory'!L1266,'Express Worldwide Territory'!$B$14:$B$170,0),MATCH("Zone "&amp;'Rate Load ExpressWW Territory'!J1266,'Express Worldwide Territory'!$C$13:$S$13,0))*1</f>
        <v>185.46</v>
      </c>
      <c r="N1266" t="s">
        <v>162</v>
      </c>
      <c r="O1266" t="s">
        <v>23</v>
      </c>
      <c r="P1266" t="s">
        <v>18</v>
      </c>
      <c r="R1266" t="str">
        <f t="shared" si="19"/>
        <v>('DHL','2024-01-01','2024-01-01','12546','Territory','US',NULL,'EXPRESS WW (NON-DOC)','Non-Document','H',106,107,185.46,'Flat LB','Avnet_2024',NULL),</v>
      </c>
    </row>
    <row r="1267" spans="1:18" x14ac:dyDescent="0.3">
      <c r="A1267" t="s">
        <v>15</v>
      </c>
      <c r="B1267" t="s">
        <v>21</v>
      </c>
      <c r="C1267" t="s">
        <v>21</v>
      </c>
      <c r="D1267">
        <v>12546</v>
      </c>
      <c r="E1267" t="s">
        <v>531</v>
      </c>
      <c r="F1267" t="s">
        <v>17</v>
      </c>
      <c r="G1267" t="s">
        <v>18</v>
      </c>
      <c r="H1267" t="s">
        <v>525</v>
      </c>
      <c r="I1267" t="s">
        <v>19</v>
      </c>
      <c r="J1267" t="s">
        <v>169</v>
      </c>
      <c r="K1267">
        <v>107</v>
      </c>
      <c r="L1267">
        <v>108</v>
      </c>
      <c r="M1267">
        <f>INDEX('Express Worldwide Territory'!$C$14:$S$170,MATCH('Rate Load ExpressWW Territory'!L1267,'Express Worldwide Territory'!$B$14:$B$170,0),MATCH("Zone "&amp;'Rate Load ExpressWW Territory'!J1267,'Express Worldwide Territory'!$C$13:$S$13,0))*1</f>
        <v>187.13</v>
      </c>
      <c r="N1267" t="s">
        <v>162</v>
      </c>
      <c r="O1267" t="s">
        <v>23</v>
      </c>
      <c r="P1267" t="s">
        <v>18</v>
      </c>
      <c r="R1267" t="str">
        <f t="shared" si="19"/>
        <v>('DHL','2024-01-01','2024-01-01','12546','Territory','US',NULL,'EXPRESS WW (NON-DOC)','Non-Document','H',107,108,187.13,'Flat LB','Avnet_2024',NULL),</v>
      </c>
    </row>
    <row r="1268" spans="1:18" x14ac:dyDescent="0.3">
      <c r="A1268" t="s">
        <v>15</v>
      </c>
      <c r="B1268" t="s">
        <v>21</v>
      </c>
      <c r="C1268" t="s">
        <v>21</v>
      </c>
      <c r="D1268">
        <v>12546</v>
      </c>
      <c r="E1268" t="s">
        <v>531</v>
      </c>
      <c r="F1268" t="s">
        <v>17</v>
      </c>
      <c r="G1268" t="s">
        <v>18</v>
      </c>
      <c r="H1268" t="s">
        <v>525</v>
      </c>
      <c r="I1268" t="s">
        <v>19</v>
      </c>
      <c r="J1268" t="s">
        <v>169</v>
      </c>
      <c r="K1268">
        <v>108</v>
      </c>
      <c r="L1268">
        <v>109</v>
      </c>
      <c r="M1268">
        <f>INDEX('Express Worldwide Territory'!$C$14:$S$170,MATCH('Rate Load ExpressWW Territory'!L1268,'Express Worldwide Territory'!$B$14:$B$170,0),MATCH("Zone "&amp;'Rate Load ExpressWW Territory'!J1268,'Express Worldwide Territory'!$C$13:$S$13,0))*1</f>
        <v>188.8</v>
      </c>
      <c r="N1268" t="s">
        <v>162</v>
      </c>
      <c r="O1268" t="s">
        <v>23</v>
      </c>
      <c r="P1268" t="s">
        <v>18</v>
      </c>
      <c r="R1268" t="str">
        <f t="shared" si="19"/>
        <v>('DHL','2024-01-01','2024-01-01','12546','Territory','US',NULL,'EXPRESS WW (NON-DOC)','Non-Document','H',108,109,188.8,'Flat LB','Avnet_2024',NULL),</v>
      </c>
    </row>
    <row r="1269" spans="1:18" x14ac:dyDescent="0.3">
      <c r="A1269" t="s">
        <v>15</v>
      </c>
      <c r="B1269" t="s">
        <v>21</v>
      </c>
      <c r="C1269" t="s">
        <v>21</v>
      </c>
      <c r="D1269">
        <v>12546</v>
      </c>
      <c r="E1269" t="s">
        <v>531</v>
      </c>
      <c r="F1269" t="s">
        <v>17</v>
      </c>
      <c r="G1269" t="s">
        <v>18</v>
      </c>
      <c r="H1269" t="s">
        <v>525</v>
      </c>
      <c r="I1269" t="s">
        <v>19</v>
      </c>
      <c r="J1269" t="s">
        <v>169</v>
      </c>
      <c r="K1269">
        <v>109</v>
      </c>
      <c r="L1269">
        <v>110</v>
      </c>
      <c r="M1269">
        <f>INDEX('Express Worldwide Territory'!$C$14:$S$170,MATCH('Rate Load ExpressWW Territory'!L1269,'Express Worldwide Territory'!$B$14:$B$170,0),MATCH("Zone "&amp;'Rate Load ExpressWW Territory'!J1269,'Express Worldwide Territory'!$C$13:$S$13,0))*1</f>
        <v>190.47</v>
      </c>
      <c r="N1269" t="s">
        <v>162</v>
      </c>
      <c r="O1269" t="s">
        <v>23</v>
      </c>
      <c r="P1269" t="s">
        <v>18</v>
      </c>
      <c r="R1269" t="str">
        <f t="shared" si="19"/>
        <v>('DHL','2024-01-01','2024-01-01','12546','Territory','US',NULL,'EXPRESS WW (NON-DOC)','Non-Document','H',109,110,190.47,'Flat LB','Avnet_2024',NULL),</v>
      </c>
    </row>
    <row r="1270" spans="1:18" x14ac:dyDescent="0.3">
      <c r="A1270" t="s">
        <v>15</v>
      </c>
      <c r="B1270" t="s">
        <v>21</v>
      </c>
      <c r="C1270" t="s">
        <v>21</v>
      </c>
      <c r="D1270">
        <v>12546</v>
      </c>
      <c r="E1270" t="s">
        <v>531</v>
      </c>
      <c r="F1270" t="s">
        <v>17</v>
      </c>
      <c r="G1270" t="s">
        <v>18</v>
      </c>
      <c r="H1270" t="s">
        <v>525</v>
      </c>
      <c r="I1270" t="s">
        <v>19</v>
      </c>
      <c r="J1270" t="s">
        <v>169</v>
      </c>
      <c r="K1270">
        <v>110</v>
      </c>
      <c r="L1270">
        <v>111</v>
      </c>
      <c r="M1270">
        <f>INDEX('Express Worldwide Territory'!$C$14:$S$170,MATCH('Rate Load ExpressWW Territory'!L1270,'Express Worldwide Territory'!$B$14:$B$170,0),MATCH("Zone "&amp;'Rate Load ExpressWW Territory'!J1270,'Express Worldwide Territory'!$C$13:$S$13,0))*1</f>
        <v>192.14</v>
      </c>
      <c r="N1270" t="s">
        <v>162</v>
      </c>
      <c r="O1270" t="s">
        <v>23</v>
      </c>
      <c r="P1270" t="s">
        <v>18</v>
      </c>
      <c r="R1270" t="str">
        <f t="shared" si="19"/>
        <v>('DHL','2024-01-01','2024-01-01','12546','Territory','US',NULL,'EXPRESS WW (NON-DOC)','Non-Document','H',110,111,192.14,'Flat LB','Avnet_2024',NULL),</v>
      </c>
    </row>
    <row r="1271" spans="1:18" x14ac:dyDescent="0.3">
      <c r="A1271" t="s">
        <v>15</v>
      </c>
      <c r="B1271" t="s">
        <v>21</v>
      </c>
      <c r="C1271" t="s">
        <v>21</v>
      </c>
      <c r="D1271">
        <v>12546</v>
      </c>
      <c r="E1271" t="s">
        <v>531</v>
      </c>
      <c r="F1271" t="s">
        <v>17</v>
      </c>
      <c r="G1271" t="s">
        <v>18</v>
      </c>
      <c r="H1271" t="s">
        <v>525</v>
      </c>
      <c r="I1271" t="s">
        <v>19</v>
      </c>
      <c r="J1271" t="s">
        <v>169</v>
      </c>
      <c r="K1271">
        <v>111</v>
      </c>
      <c r="L1271">
        <v>112</v>
      </c>
      <c r="M1271">
        <f>INDEX('Express Worldwide Territory'!$C$14:$S$170,MATCH('Rate Load ExpressWW Territory'!L1271,'Express Worldwide Territory'!$B$14:$B$170,0),MATCH("Zone "&amp;'Rate Load ExpressWW Territory'!J1271,'Express Worldwide Territory'!$C$13:$S$13,0))*1</f>
        <v>193.81</v>
      </c>
      <c r="N1271" t="s">
        <v>162</v>
      </c>
      <c r="O1271" t="s">
        <v>23</v>
      </c>
      <c r="P1271" t="s">
        <v>18</v>
      </c>
      <c r="R1271" t="str">
        <f t="shared" si="19"/>
        <v>('DHL','2024-01-01','2024-01-01','12546','Territory','US',NULL,'EXPRESS WW (NON-DOC)','Non-Document','H',111,112,193.81,'Flat LB','Avnet_2024',NULL),</v>
      </c>
    </row>
    <row r="1272" spans="1:18" x14ac:dyDescent="0.3">
      <c r="A1272" t="s">
        <v>15</v>
      </c>
      <c r="B1272" t="s">
        <v>21</v>
      </c>
      <c r="C1272" t="s">
        <v>21</v>
      </c>
      <c r="D1272">
        <v>12546</v>
      </c>
      <c r="E1272" t="s">
        <v>531</v>
      </c>
      <c r="F1272" t="s">
        <v>17</v>
      </c>
      <c r="G1272" t="s">
        <v>18</v>
      </c>
      <c r="H1272" t="s">
        <v>525</v>
      </c>
      <c r="I1272" t="s">
        <v>19</v>
      </c>
      <c r="J1272" t="s">
        <v>169</v>
      </c>
      <c r="K1272">
        <v>112</v>
      </c>
      <c r="L1272">
        <v>113</v>
      </c>
      <c r="M1272">
        <f>INDEX('Express Worldwide Territory'!$C$14:$S$170,MATCH('Rate Load ExpressWW Territory'!L1272,'Express Worldwide Territory'!$B$14:$B$170,0),MATCH("Zone "&amp;'Rate Load ExpressWW Territory'!J1272,'Express Worldwide Territory'!$C$13:$S$13,0))*1</f>
        <v>195.48</v>
      </c>
      <c r="N1272" t="s">
        <v>162</v>
      </c>
      <c r="O1272" t="s">
        <v>23</v>
      </c>
      <c r="P1272" t="s">
        <v>18</v>
      </c>
      <c r="R1272" t="str">
        <f t="shared" si="19"/>
        <v>('DHL','2024-01-01','2024-01-01','12546','Territory','US',NULL,'EXPRESS WW (NON-DOC)','Non-Document','H',112,113,195.48,'Flat LB','Avnet_2024',NULL),</v>
      </c>
    </row>
    <row r="1273" spans="1:18" x14ac:dyDescent="0.3">
      <c r="A1273" t="s">
        <v>15</v>
      </c>
      <c r="B1273" t="s">
        <v>21</v>
      </c>
      <c r="C1273" t="s">
        <v>21</v>
      </c>
      <c r="D1273">
        <v>12546</v>
      </c>
      <c r="E1273" t="s">
        <v>531</v>
      </c>
      <c r="F1273" t="s">
        <v>17</v>
      </c>
      <c r="G1273" t="s">
        <v>18</v>
      </c>
      <c r="H1273" t="s">
        <v>525</v>
      </c>
      <c r="I1273" t="s">
        <v>19</v>
      </c>
      <c r="J1273" t="s">
        <v>169</v>
      </c>
      <c r="K1273">
        <v>113</v>
      </c>
      <c r="L1273">
        <v>114</v>
      </c>
      <c r="M1273">
        <f>INDEX('Express Worldwide Territory'!$C$14:$S$170,MATCH('Rate Load ExpressWW Territory'!L1273,'Express Worldwide Territory'!$B$14:$B$170,0),MATCH("Zone "&amp;'Rate Load ExpressWW Territory'!J1273,'Express Worldwide Territory'!$C$13:$S$13,0))*1</f>
        <v>197.15</v>
      </c>
      <c r="N1273" t="s">
        <v>162</v>
      </c>
      <c r="O1273" t="s">
        <v>23</v>
      </c>
      <c r="P1273" t="s">
        <v>18</v>
      </c>
      <c r="R1273" t="str">
        <f t="shared" si="19"/>
        <v>('DHL','2024-01-01','2024-01-01','12546','Territory','US',NULL,'EXPRESS WW (NON-DOC)','Non-Document','H',113,114,197.15,'Flat LB','Avnet_2024',NULL),</v>
      </c>
    </row>
    <row r="1274" spans="1:18" x14ac:dyDescent="0.3">
      <c r="A1274" t="s">
        <v>15</v>
      </c>
      <c r="B1274" t="s">
        <v>21</v>
      </c>
      <c r="C1274" t="s">
        <v>21</v>
      </c>
      <c r="D1274">
        <v>12546</v>
      </c>
      <c r="E1274" t="s">
        <v>531</v>
      </c>
      <c r="F1274" t="s">
        <v>17</v>
      </c>
      <c r="G1274" t="s">
        <v>18</v>
      </c>
      <c r="H1274" t="s">
        <v>525</v>
      </c>
      <c r="I1274" t="s">
        <v>19</v>
      </c>
      <c r="J1274" t="s">
        <v>169</v>
      </c>
      <c r="K1274">
        <v>114</v>
      </c>
      <c r="L1274">
        <v>115</v>
      </c>
      <c r="M1274">
        <f>INDEX('Express Worldwide Territory'!$C$14:$S$170,MATCH('Rate Load ExpressWW Territory'!L1274,'Express Worldwide Territory'!$B$14:$B$170,0),MATCH("Zone "&amp;'Rate Load ExpressWW Territory'!J1274,'Express Worldwide Territory'!$C$13:$S$13,0))*1</f>
        <v>198.82</v>
      </c>
      <c r="N1274" t="s">
        <v>162</v>
      </c>
      <c r="O1274" t="s">
        <v>23</v>
      </c>
      <c r="P1274" t="s">
        <v>18</v>
      </c>
      <c r="R1274" t="str">
        <f t="shared" si="19"/>
        <v>('DHL','2024-01-01','2024-01-01','12546','Territory','US',NULL,'EXPRESS WW (NON-DOC)','Non-Document','H',114,115,198.82,'Flat LB','Avnet_2024',NULL),</v>
      </c>
    </row>
    <row r="1275" spans="1:18" x14ac:dyDescent="0.3">
      <c r="A1275" t="s">
        <v>15</v>
      </c>
      <c r="B1275" t="s">
        <v>21</v>
      </c>
      <c r="C1275" t="s">
        <v>21</v>
      </c>
      <c r="D1275">
        <v>12546</v>
      </c>
      <c r="E1275" t="s">
        <v>531</v>
      </c>
      <c r="F1275" t="s">
        <v>17</v>
      </c>
      <c r="G1275" t="s">
        <v>18</v>
      </c>
      <c r="H1275" t="s">
        <v>525</v>
      </c>
      <c r="I1275" t="s">
        <v>19</v>
      </c>
      <c r="J1275" t="s">
        <v>169</v>
      </c>
      <c r="K1275">
        <v>115</v>
      </c>
      <c r="L1275">
        <v>116</v>
      </c>
      <c r="M1275">
        <f>INDEX('Express Worldwide Territory'!$C$14:$S$170,MATCH('Rate Load ExpressWW Territory'!L1275,'Express Worldwide Territory'!$B$14:$B$170,0),MATCH("Zone "&amp;'Rate Load ExpressWW Territory'!J1275,'Express Worldwide Territory'!$C$13:$S$13,0))*1</f>
        <v>200.49</v>
      </c>
      <c r="N1275" t="s">
        <v>162</v>
      </c>
      <c r="O1275" t="s">
        <v>23</v>
      </c>
      <c r="P1275" t="s">
        <v>18</v>
      </c>
      <c r="R1275" t="str">
        <f t="shared" si="19"/>
        <v>('DHL','2024-01-01','2024-01-01','12546','Territory','US',NULL,'EXPRESS WW (NON-DOC)','Non-Document','H',115,116,200.49,'Flat LB','Avnet_2024',NULL),</v>
      </c>
    </row>
    <row r="1276" spans="1:18" x14ac:dyDescent="0.3">
      <c r="A1276" t="s">
        <v>15</v>
      </c>
      <c r="B1276" t="s">
        <v>21</v>
      </c>
      <c r="C1276" t="s">
        <v>21</v>
      </c>
      <c r="D1276">
        <v>12546</v>
      </c>
      <c r="E1276" t="s">
        <v>531</v>
      </c>
      <c r="F1276" t="s">
        <v>17</v>
      </c>
      <c r="G1276" t="s">
        <v>18</v>
      </c>
      <c r="H1276" t="s">
        <v>525</v>
      </c>
      <c r="I1276" t="s">
        <v>19</v>
      </c>
      <c r="J1276" t="s">
        <v>169</v>
      </c>
      <c r="K1276">
        <v>116</v>
      </c>
      <c r="L1276">
        <v>117</v>
      </c>
      <c r="M1276">
        <f>INDEX('Express Worldwide Territory'!$C$14:$S$170,MATCH('Rate Load ExpressWW Territory'!L1276,'Express Worldwide Territory'!$B$14:$B$170,0),MATCH("Zone "&amp;'Rate Load ExpressWW Territory'!J1276,'Express Worldwide Territory'!$C$13:$S$13,0))*1</f>
        <v>202.16</v>
      </c>
      <c r="N1276" t="s">
        <v>162</v>
      </c>
      <c r="O1276" t="s">
        <v>23</v>
      </c>
      <c r="P1276" t="s">
        <v>18</v>
      </c>
      <c r="R1276" t="str">
        <f t="shared" si="19"/>
        <v>('DHL','2024-01-01','2024-01-01','12546','Territory','US',NULL,'EXPRESS WW (NON-DOC)','Non-Document','H',116,117,202.16,'Flat LB','Avnet_2024',NULL),</v>
      </c>
    </row>
    <row r="1277" spans="1:18" x14ac:dyDescent="0.3">
      <c r="A1277" t="s">
        <v>15</v>
      </c>
      <c r="B1277" t="s">
        <v>21</v>
      </c>
      <c r="C1277" t="s">
        <v>21</v>
      </c>
      <c r="D1277">
        <v>12546</v>
      </c>
      <c r="E1277" t="s">
        <v>531</v>
      </c>
      <c r="F1277" t="s">
        <v>17</v>
      </c>
      <c r="G1277" t="s">
        <v>18</v>
      </c>
      <c r="H1277" t="s">
        <v>525</v>
      </c>
      <c r="I1277" t="s">
        <v>19</v>
      </c>
      <c r="J1277" t="s">
        <v>169</v>
      </c>
      <c r="K1277">
        <v>117</v>
      </c>
      <c r="L1277">
        <v>118</v>
      </c>
      <c r="M1277">
        <f>INDEX('Express Worldwide Territory'!$C$14:$S$170,MATCH('Rate Load ExpressWW Territory'!L1277,'Express Worldwide Territory'!$B$14:$B$170,0),MATCH("Zone "&amp;'Rate Load ExpressWW Territory'!J1277,'Express Worldwide Territory'!$C$13:$S$13,0))*1</f>
        <v>203.83</v>
      </c>
      <c r="N1277" t="s">
        <v>162</v>
      </c>
      <c r="O1277" t="s">
        <v>23</v>
      </c>
      <c r="P1277" t="s">
        <v>18</v>
      </c>
      <c r="R1277" t="str">
        <f t="shared" si="19"/>
        <v>('DHL','2024-01-01','2024-01-01','12546','Territory','US',NULL,'EXPRESS WW (NON-DOC)','Non-Document','H',117,118,203.83,'Flat LB','Avnet_2024',NULL),</v>
      </c>
    </row>
    <row r="1278" spans="1:18" x14ac:dyDescent="0.3">
      <c r="A1278" t="s">
        <v>15</v>
      </c>
      <c r="B1278" t="s">
        <v>21</v>
      </c>
      <c r="C1278" t="s">
        <v>21</v>
      </c>
      <c r="D1278">
        <v>12546</v>
      </c>
      <c r="E1278" t="s">
        <v>531</v>
      </c>
      <c r="F1278" t="s">
        <v>17</v>
      </c>
      <c r="G1278" t="s">
        <v>18</v>
      </c>
      <c r="H1278" t="s">
        <v>525</v>
      </c>
      <c r="I1278" t="s">
        <v>19</v>
      </c>
      <c r="J1278" t="s">
        <v>169</v>
      </c>
      <c r="K1278">
        <v>118</v>
      </c>
      <c r="L1278">
        <v>119</v>
      </c>
      <c r="M1278">
        <f>INDEX('Express Worldwide Territory'!$C$14:$S$170,MATCH('Rate Load ExpressWW Territory'!L1278,'Express Worldwide Territory'!$B$14:$B$170,0),MATCH("Zone "&amp;'Rate Load ExpressWW Territory'!J1278,'Express Worldwide Territory'!$C$13:$S$13,0))*1</f>
        <v>205.5</v>
      </c>
      <c r="N1278" t="s">
        <v>162</v>
      </c>
      <c r="O1278" t="s">
        <v>23</v>
      </c>
      <c r="P1278" t="s">
        <v>18</v>
      </c>
      <c r="R1278" t="str">
        <f t="shared" si="19"/>
        <v>('DHL','2024-01-01','2024-01-01','12546','Territory','US',NULL,'EXPRESS WW (NON-DOC)','Non-Document','H',118,119,205.5,'Flat LB','Avnet_2024',NULL),</v>
      </c>
    </row>
    <row r="1279" spans="1:18" x14ac:dyDescent="0.3">
      <c r="A1279" t="s">
        <v>15</v>
      </c>
      <c r="B1279" t="s">
        <v>21</v>
      </c>
      <c r="C1279" t="s">
        <v>21</v>
      </c>
      <c r="D1279">
        <v>12546</v>
      </c>
      <c r="E1279" t="s">
        <v>531</v>
      </c>
      <c r="F1279" t="s">
        <v>17</v>
      </c>
      <c r="G1279" t="s">
        <v>18</v>
      </c>
      <c r="H1279" t="s">
        <v>525</v>
      </c>
      <c r="I1279" t="s">
        <v>19</v>
      </c>
      <c r="J1279" t="s">
        <v>169</v>
      </c>
      <c r="K1279">
        <v>119</v>
      </c>
      <c r="L1279">
        <v>120</v>
      </c>
      <c r="M1279">
        <f>INDEX('Express Worldwide Territory'!$C$14:$S$170,MATCH('Rate Load ExpressWW Territory'!L1279,'Express Worldwide Territory'!$B$14:$B$170,0),MATCH("Zone "&amp;'Rate Load ExpressWW Territory'!J1279,'Express Worldwide Territory'!$C$13:$S$13,0))*1</f>
        <v>207.17</v>
      </c>
      <c r="N1279" t="s">
        <v>162</v>
      </c>
      <c r="O1279" t="s">
        <v>23</v>
      </c>
      <c r="P1279" t="s">
        <v>18</v>
      </c>
      <c r="R1279" t="str">
        <f t="shared" si="19"/>
        <v>('DHL','2024-01-01','2024-01-01','12546','Territory','US',NULL,'EXPRESS WW (NON-DOC)','Non-Document','H',119,120,207.17,'Flat LB','Avnet_2024',NULL),</v>
      </c>
    </row>
    <row r="1280" spans="1:18" x14ac:dyDescent="0.3">
      <c r="A1280" t="s">
        <v>15</v>
      </c>
      <c r="B1280" t="s">
        <v>21</v>
      </c>
      <c r="C1280" t="s">
        <v>21</v>
      </c>
      <c r="D1280">
        <v>12546</v>
      </c>
      <c r="E1280" t="s">
        <v>531</v>
      </c>
      <c r="F1280" t="s">
        <v>17</v>
      </c>
      <c r="G1280" t="s">
        <v>18</v>
      </c>
      <c r="H1280" t="s">
        <v>525</v>
      </c>
      <c r="I1280" t="s">
        <v>19</v>
      </c>
      <c r="J1280" t="s">
        <v>169</v>
      </c>
      <c r="K1280">
        <v>120</v>
      </c>
      <c r="L1280">
        <v>121</v>
      </c>
      <c r="M1280">
        <f>INDEX('Express Worldwide Territory'!$C$14:$S$170,MATCH('Rate Load ExpressWW Territory'!L1280,'Express Worldwide Territory'!$B$14:$B$170,0),MATCH("Zone "&amp;'Rate Load ExpressWW Territory'!J1280,'Express Worldwide Territory'!$C$13:$S$13,0))*1</f>
        <v>208.84</v>
      </c>
      <c r="N1280" t="s">
        <v>162</v>
      </c>
      <c r="O1280" t="s">
        <v>23</v>
      </c>
      <c r="P1280" t="s">
        <v>18</v>
      </c>
      <c r="R1280" t="str">
        <f t="shared" si="19"/>
        <v>('DHL','2024-01-01','2024-01-01','12546','Territory','US',NULL,'EXPRESS WW (NON-DOC)','Non-Document','H',120,121,208.84,'Flat LB','Avnet_2024',NULL),</v>
      </c>
    </row>
    <row r="1281" spans="1:18" x14ac:dyDescent="0.3">
      <c r="A1281" t="s">
        <v>15</v>
      </c>
      <c r="B1281" t="s">
        <v>21</v>
      </c>
      <c r="C1281" t="s">
        <v>21</v>
      </c>
      <c r="D1281">
        <v>12546</v>
      </c>
      <c r="E1281" t="s">
        <v>531</v>
      </c>
      <c r="F1281" t="s">
        <v>17</v>
      </c>
      <c r="G1281" t="s">
        <v>18</v>
      </c>
      <c r="H1281" t="s">
        <v>525</v>
      </c>
      <c r="I1281" t="s">
        <v>19</v>
      </c>
      <c r="J1281" t="s">
        <v>169</v>
      </c>
      <c r="K1281">
        <v>121</v>
      </c>
      <c r="L1281">
        <v>122</v>
      </c>
      <c r="M1281">
        <f>INDEX('Express Worldwide Territory'!$C$14:$S$170,MATCH('Rate Load ExpressWW Territory'!L1281,'Express Worldwide Territory'!$B$14:$B$170,0),MATCH("Zone "&amp;'Rate Load ExpressWW Territory'!J1281,'Express Worldwide Territory'!$C$13:$S$13,0))*1</f>
        <v>210.51</v>
      </c>
      <c r="N1281" t="s">
        <v>162</v>
      </c>
      <c r="O1281" t="s">
        <v>23</v>
      </c>
      <c r="P1281" t="s">
        <v>18</v>
      </c>
      <c r="R1281" t="str">
        <f t="shared" si="19"/>
        <v>('DHL','2024-01-01','2024-01-01','12546','Territory','US',NULL,'EXPRESS WW (NON-DOC)','Non-Document','H',121,122,210.51,'Flat LB','Avnet_2024',NULL),</v>
      </c>
    </row>
    <row r="1282" spans="1:18" x14ac:dyDescent="0.3">
      <c r="A1282" t="s">
        <v>15</v>
      </c>
      <c r="B1282" t="s">
        <v>21</v>
      </c>
      <c r="C1282" t="s">
        <v>21</v>
      </c>
      <c r="D1282">
        <v>12546</v>
      </c>
      <c r="E1282" t="s">
        <v>531</v>
      </c>
      <c r="F1282" t="s">
        <v>17</v>
      </c>
      <c r="G1282" t="s">
        <v>18</v>
      </c>
      <c r="H1282" t="s">
        <v>525</v>
      </c>
      <c r="I1282" t="s">
        <v>19</v>
      </c>
      <c r="J1282" t="s">
        <v>169</v>
      </c>
      <c r="K1282">
        <v>122</v>
      </c>
      <c r="L1282">
        <v>123</v>
      </c>
      <c r="M1282">
        <f>INDEX('Express Worldwide Territory'!$C$14:$S$170,MATCH('Rate Load ExpressWW Territory'!L1282,'Express Worldwide Territory'!$B$14:$B$170,0),MATCH("Zone "&amp;'Rate Load ExpressWW Territory'!J1282,'Express Worldwide Territory'!$C$13:$S$13,0))*1</f>
        <v>212.18</v>
      </c>
      <c r="N1282" t="s">
        <v>162</v>
      </c>
      <c r="O1282" t="s">
        <v>23</v>
      </c>
      <c r="P1282" t="s">
        <v>18</v>
      </c>
      <c r="R1282" t="str">
        <f t="shared" si="19"/>
        <v>('DHL','2024-01-01','2024-01-01','12546','Territory','US',NULL,'EXPRESS WW (NON-DOC)','Non-Document','H',122,123,212.18,'Flat LB','Avnet_2024',NULL),</v>
      </c>
    </row>
    <row r="1283" spans="1:18" x14ac:dyDescent="0.3">
      <c r="A1283" t="s">
        <v>15</v>
      </c>
      <c r="B1283" t="s">
        <v>21</v>
      </c>
      <c r="C1283" t="s">
        <v>21</v>
      </c>
      <c r="D1283">
        <v>12546</v>
      </c>
      <c r="E1283" t="s">
        <v>531</v>
      </c>
      <c r="F1283" t="s">
        <v>17</v>
      </c>
      <c r="G1283" t="s">
        <v>18</v>
      </c>
      <c r="H1283" t="s">
        <v>525</v>
      </c>
      <c r="I1283" t="s">
        <v>19</v>
      </c>
      <c r="J1283" t="s">
        <v>169</v>
      </c>
      <c r="K1283">
        <v>123</v>
      </c>
      <c r="L1283">
        <v>124</v>
      </c>
      <c r="M1283">
        <f>INDEX('Express Worldwide Territory'!$C$14:$S$170,MATCH('Rate Load ExpressWW Territory'!L1283,'Express Worldwide Territory'!$B$14:$B$170,0),MATCH("Zone "&amp;'Rate Load ExpressWW Territory'!J1283,'Express Worldwide Territory'!$C$13:$S$13,0))*1</f>
        <v>213.85</v>
      </c>
      <c r="N1283" t="s">
        <v>162</v>
      </c>
      <c r="O1283" t="s">
        <v>23</v>
      </c>
      <c r="P1283" t="s">
        <v>18</v>
      </c>
      <c r="R1283" t="str">
        <f t="shared" ref="R1283:R1346" si="20">SUBSTITUTE(IF(OR(ROW(A1283)=2,MOD(ROW(A1283),1000)=0),"insert into tnl_rating.dbo.dhl_express_rate_master values ('DHL','"&amp;B1283&amp;"','"&amp;C1283&amp;"','"&amp;D1283&amp;"','"&amp;E1283&amp;"','"&amp;F1283&amp;"','"&amp;G1283&amp;"','"&amp;H1283&amp;"','"&amp;I1283&amp;"','"&amp;J1283&amp;"',"&amp;K1283&amp;","&amp;L1283&amp;","&amp;M1283&amp;",'"&amp;N1283&amp;"','"&amp;O1283&amp;"',"&amp;P1283&amp;"),",IF(OR(A1284="",MOD(ROW(A1284),1000)=0),"('DHL','"&amp;B1283&amp;"','"&amp;C1283&amp;"','"&amp;D1283&amp;"','"&amp;E1283&amp;"','"&amp;F1283&amp;"','"&amp;G1283&amp;"','"&amp;H1283&amp;"','"&amp;I1283&amp;"','"&amp;J1283&amp;"',"&amp;K1283&amp;","&amp;L1283&amp;","&amp;M1283&amp;",'"&amp;N1283&amp;"','"&amp;O1283&amp;"',"&amp;P1283&amp;")","('DHL','"&amp;B1283&amp;"','"&amp;C1283&amp;"','"&amp;D1283&amp;"','"&amp;E1283&amp;"','"&amp;F1283&amp;"','"&amp;G1283&amp;"','"&amp;H1283&amp;"','"&amp;I1283&amp;"','"&amp;J1283&amp;"',"&amp;K1283&amp;","&amp;L1283&amp;","&amp;M1283&amp;",'"&amp;N1283&amp;"','"&amp;O1283&amp;"',"&amp;P1283&amp;"),")),"'NULL'","NULL")</f>
        <v>('DHL','2024-01-01','2024-01-01','12546','Territory','US',NULL,'EXPRESS WW (NON-DOC)','Non-Document','H',123,124,213.85,'Flat LB','Avnet_2024',NULL),</v>
      </c>
    </row>
    <row r="1284" spans="1:18" x14ac:dyDescent="0.3">
      <c r="A1284" t="s">
        <v>15</v>
      </c>
      <c r="B1284" t="s">
        <v>21</v>
      </c>
      <c r="C1284" t="s">
        <v>21</v>
      </c>
      <c r="D1284">
        <v>12546</v>
      </c>
      <c r="E1284" t="s">
        <v>531</v>
      </c>
      <c r="F1284" t="s">
        <v>17</v>
      </c>
      <c r="G1284" t="s">
        <v>18</v>
      </c>
      <c r="H1284" t="s">
        <v>525</v>
      </c>
      <c r="I1284" t="s">
        <v>19</v>
      </c>
      <c r="J1284" t="s">
        <v>169</v>
      </c>
      <c r="K1284">
        <v>124</v>
      </c>
      <c r="L1284">
        <v>125</v>
      </c>
      <c r="M1284">
        <f>INDEX('Express Worldwide Territory'!$C$14:$S$170,MATCH('Rate Load ExpressWW Territory'!L1284,'Express Worldwide Territory'!$B$14:$B$170,0),MATCH("Zone "&amp;'Rate Load ExpressWW Territory'!J1284,'Express Worldwide Territory'!$C$13:$S$13,0))*1</f>
        <v>215.52</v>
      </c>
      <c r="N1284" t="s">
        <v>162</v>
      </c>
      <c r="O1284" t="s">
        <v>23</v>
      </c>
      <c r="P1284" t="s">
        <v>18</v>
      </c>
      <c r="R1284" t="str">
        <f t="shared" si="20"/>
        <v>('DHL','2024-01-01','2024-01-01','12546','Territory','US',NULL,'EXPRESS WW (NON-DOC)','Non-Document','H',124,125,215.52,'Flat LB','Avnet_2024',NULL),</v>
      </c>
    </row>
    <row r="1285" spans="1:18" x14ac:dyDescent="0.3">
      <c r="A1285" t="s">
        <v>15</v>
      </c>
      <c r="B1285" t="s">
        <v>21</v>
      </c>
      <c r="C1285" t="s">
        <v>21</v>
      </c>
      <c r="D1285">
        <v>12546</v>
      </c>
      <c r="E1285" t="s">
        <v>531</v>
      </c>
      <c r="F1285" t="s">
        <v>17</v>
      </c>
      <c r="G1285" t="s">
        <v>18</v>
      </c>
      <c r="H1285" t="s">
        <v>525</v>
      </c>
      <c r="I1285" t="s">
        <v>19</v>
      </c>
      <c r="J1285" t="s">
        <v>169</v>
      </c>
      <c r="K1285">
        <v>125</v>
      </c>
      <c r="L1285">
        <v>126</v>
      </c>
      <c r="M1285">
        <f>INDEX('Express Worldwide Territory'!$C$14:$S$170,MATCH('Rate Load ExpressWW Territory'!L1285,'Express Worldwide Territory'!$B$14:$B$170,0),MATCH("Zone "&amp;'Rate Load ExpressWW Territory'!J1285,'Express Worldwide Territory'!$C$13:$S$13,0))*1</f>
        <v>217.19</v>
      </c>
      <c r="N1285" t="s">
        <v>162</v>
      </c>
      <c r="O1285" t="s">
        <v>23</v>
      </c>
      <c r="P1285" t="s">
        <v>18</v>
      </c>
      <c r="R1285" t="str">
        <f t="shared" si="20"/>
        <v>('DHL','2024-01-01','2024-01-01','12546','Territory','US',NULL,'EXPRESS WW (NON-DOC)','Non-Document','H',125,126,217.19,'Flat LB','Avnet_2024',NULL),</v>
      </c>
    </row>
    <row r="1286" spans="1:18" x14ac:dyDescent="0.3">
      <c r="A1286" t="s">
        <v>15</v>
      </c>
      <c r="B1286" t="s">
        <v>21</v>
      </c>
      <c r="C1286" t="s">
        <v>21</v>
      </c>
      <c r="D1286">
        <v>12546</v>
      </c>
      <c r="E1286" t="s">
        <v>531</v>
      </c>
      <c r="F1286" t="s">
        <v>17</v>
      </c>
      <c r="G1286" t="s">
        <v>18</v>
      </c>
      <c r="H1286" t="s">
        <v>525</v>
      </c>
      <c r="I1286" t="s">
        <v>19</v>
      </c>
      <c r="J1286" t="s">
        <v>169</v>
      </c>
      <c r="K1286">
        <v>126</v>
      </c>
      <c r="L1286">
        <v>127</v>
      </c>
      <c r="M1286">
        <f>INDEX('Express Worldwide Territory'!$C$14:$S$170,MATCH('Rate Load ExpressWW Territory'!L1286,'Express Worldwide Territory'!$B$14:$B$170,0),MATCH("Zone "&amp;'Rate Load ExpressWW Territory'!J1286,'Express Worldwide Territory'!$C$13:$S$13,0))*1</f>
        <v>218.86</v>
      </c>
      <c r="N1286" t="s">
        <v>162</v>
      </c>
      <c r="O1286" t="s">
        <v>23</v>
      </c>
      <c r="P1286" t="s">
        <v>18</v>
      </c>
      <c r="R1286" t="str">
        <f t="shared" si="20"/>
        <v>('DHL','2024-01-01','2024-01-01','12546','Territory','US',NULL,'EXPRESS WW (NON-DOC)','Non-Document','H',126,127,218.86,'Flat LB','Avnet_2024',NULL),</v>
      </c>
    </row>
    <row r="1287" spans="1:18" x14ac:dyDescent="0.3">
      <c r="A1287" t="s">
        <v>15</v>
      </c>
      <c r="B1287" t="s">
        <v>21</v>
      </c>
      <c r="C1287" t="s">
        <v>21</v>
      </c>
      <c r="D1287">
        <v>12546</v>
      </c>
      <c r="E1287" t="s">
        <v>531</v>
      </c>
      <c r="F1287" t="s">
        <v>17</v>
      </c>
      <c r="G1287" t="s">
        <v>18</v>
      </c>
      <c r="H1287" t="s">
        <v>525</v>
      </c>
      <c r="I1287" t="s">
        <v>19</v>
      </c>
      <c r="J1287" t="s">
        <v>169</v>
      </c>
      <c r="K1287">
        <v>127</v>
      </c>
      <c r="L1287">
        <v>128</v>
      </c>
      <c r="M1287">
        <f>INDEX('Express Worldwide Territory'!$C$14:$S$170,MATCH('Rate Load ExpressWW Territory'!L1287,'Express Worldwide Territory'!$B$14:$B$170,0),MATCH("Zone "&amp;'Rate Load ExpressWW Territory'!J1287,'Express Worldwide Territory'!$C$13:$S$13,0))*1</f>
        <v>220.53</v>
      </c>
      <c r="N1287" t="s">
        <v>162</v>
      </c>
      <c r="O1287" t="s">
        <v>23</v>
      </c>
      <c r="P1287" t="s">
        <v>18</v>
      </c>
      <c r="R1287" t="str">
        <f t="shared" si="20"/>
        <v>('DHL','2024-01-01','2024-01-01','12546','Territory','US',NULL,'EXPRESS WW (NON-DOC)','Non-Document','H',127,128,220.53,'Flat LB','Avnet_2024',NULL),</v>
      </c>
    </row>
    <row r="1288" spans="1:18" x14ac:dyDescent="0.3">
      <c r="A1288" t="s">
        <v>15</v>
      </c>
      <c r="B1288" t="s">
        <v>21</v>
      </c>
      <c r="C1288" t="s">
        <v>21</v>
      </c>
      <c r="D1288">
        <v>12546</v>
      </c>
      <c r="E1288" t="s">
        <v>531</v>
      </c>
      <c r="F1288" t="s">
        <v>17</v>
      </c>
      <c r="G1288" t="s">
        <v>18</v>
      </c>
      <c r="H1288" t="s">
        <v>525</v>
      </c>
      <c r="I1288" t="s">
        <v>19</v>
      </c>
      <c r="J1288" t="s">
        <v>169</v>
      </c>
      <c r="K1288">
        <v>128</v>
      </c>
      <c r="L1288">
        <v>129</v>
      </c>
      <c r="M1288">
        <f>INDEX('Express Worldwide Territory'!$C$14:$S$170,MATCH('Rate Load ExpressWW Territory'!L1288,'Express Worldwide Territory'!$B$14:$B$170,0),MATCH("Zone "&amp;'Rate Load ExpressWW Territory'!J1288,'Express Worldwide Territory'!$C$13:$S$13,0))*1</f>
        <v>222.2</v>
      </c>
      <c r="N1288" t="s">
        <v>162</v>
      </c>
      <c r="O1288" t="s">
        <v>23</v>
      </c>
      <c r="P1288" t="s">
        <v>18</v>
      </c>
      <c r="R1288" t="str">
        <f t="shared" si="20"/>
        <v>('DHL','2024-01-01','2024-01-01','12546','Territory','US',NULL,'EXPRESS WW (NON-DOC)','Non-Document','H',128,129,222.2,'Flat LB','Avnet_2024',NULL),</v>
      </c>
    </row>
    <row r="1289" spans="1:18" x14ac:dyDescent="0.3">
      <c r="A1289" t="s">
        <v>15</v>
      </c>
      <c r="B1289" t="s">
        <v>21</v>
      </c>
      <c r="C1289" t="s">
        <v>21</v>
      </c>
      <c r="D1289">
        <v>12546</v>
      </c>
      <c r="E1289" t="s">
        <v>531</v>
      </c>
      <c r="F1289" t="s">
        <v>17</v>
      </c>
      <c r="G1289" t="s">
        <v>18</v>
      </c>
      <c r="H1289" t="s">
        <v>525</v>
      </c>
      <c r="I1289" t="s">
        <v>19</v>
      </c>
      <c r="J1289" t="s">
        <v>169</v>
      </c>
      <c r="K1289">
        <v>129</v>
      </c>
      <c r="L1289">
        <v>130</v>
      </c>
      <c r="M1289">
        <f>INDEX('Express Worldwide Territory'!$C$14:$S$170,MATCH('Rate Load ExpressWW Territory'!L1289,'Express Worldwide Territory'!$B$14:$B$170,0),MATCH("Zone "&amp;'Rate Load ExpressWW Territory'!J1289,'Express Worldwide Territory'!$C$13:$S$13,0))*1</f>
        <v>223.87</v>
      </c>
      <c r="N1289" t="s">
        <v>162</v>
      </c>
      <c r="O1289" t="s">
        <v>23</v>
      </c>
      <c r="P1289" t="s">
        <v>18</v>
      </c>
      <c r="R1289" t="str">
        <f t="shared" si="20"/>
        <v>('DHL','2024-01-01','2024-01-01','12546','Territory','US',NULL,'EXPRESS WW (NON-DOC)','Non-Document','H',129,130,223.87,'Flat LB','Avnet_2024',NULL),</v>
      </c>
    </row>
    <row r="1290" spans="1:18" x14ac:dyDescent="0.3">
      <c r="A1290" t="s">
        <v>15</v>
      </c>
      <c r="B1290" t="s">
        <v>21</v>
      </c>
      <c r="C1290" t="s">
        <v>21</v>
      </c>
      <c r="D1290">
        <v>12546</v>
      </c>
      <c r="E1290" t="s">
        <v>531</v>
      </c>
      <c r="F1290" t="s">
        <v>17</v>
      </c>
      <c r="G1290" t="s">
        <v>18</v>
      </c>
      <c r="H1290" t="s">
        <v>525</v>
      </c>
      <c r="I1290" t="s">
        <v>19</v>
      </c>
      <c r="J1290" t="s">
        <v>169</v>
      </c>
      <c r="K1290">
        <v>130</v>
      </c>
      <c r="L1290">
        <v>131</v>
      </c>
      <c r="M1290">
        <f>INDEX('Express Worldwide Territory'!$C$14:$S$170,MATCH('Rate Load ExpressWW Territory'!L1290,'Express Worldwide Territory'!$B$14:$B$170,0),MATCH("Zone "&amp;'Rate Load ExpressWW Territory'!J1290,'Express Worldwide Territory'!$C$13:$S$13,0))*1</f>
        <v>225.54</v>
      </c>
      <c r="N1290" t="s">
        <v>162</v>
      </c>
      <c r="O1290" t="s">
        <v>23</v>
      </c>
      <c r="P1290" t="s">
        <v>18</v>
      </c>
      <c r="R1290" t="str">
        <f t="shared" si="20"/>
        <v>('DHL','2024-01-01','2024-01-01','12546','Territory','US',NULL,'EXPRESS WW (NON-DOC)','Non-Document','H',130,131,225.54,'Flat LB','Avnet_2024',NULL),</v>
      </c>
    </row>
    <row r="1291" spans="1:18" x14ac:dyDescent="0.3">
      <c r="A1291" t="s">
        <v>15</v>
      </c>
      <c r="B1291" t="s">
        <v>21</v>
      </c>
      <c r="C1291" t="s">
        <v>21</v>
      </c>
      <c r="D1291">
        <v>12546</v>
      </c>
      <c r="E1291" t="s">
        <v>531</v>
      </c>
      <c r="F1291" t="s">
        <v>17</v>
      </c>
      <c r="G1291" t="s">
        <v>18</v>
      </c>
      <c r="H1291" t="s">
        <v>525</v>
      </c>
      <c r="I1291" t="s">
        <v>19</v>
      </c>
      <c r="J1291" t="s">
        <v>169</v>
      </c>
      <c r="K1291">
        <v>131</v>
      </c>
      <c r="L1291">
        <v>132</v>
      </c>
      <c r="M1291">
        <f>INDEX('Express Worldwide Territory'!$C$14:$S$170,MATCH('Rate Load ExpressWW Territory'!L1291,'Express Worldwide Territory'!$B$14:$B$170,0),MATCH("Zone "&amp;'Rate Load ExpressWW Territory'!J1291,'Express Worldwide Territory'!$C$13:$S$13,0))*1</f>
        <v>227.21</v>
      </c>
      <c r="N1291" t="s">
        <v>162</v>
      </c>
      <c r="O1291" t="s">
        <v>23</v>
      </c>
      <c r="P1291" t="s">
        <v>18</v>
      </c>
      <c r="R1291" t="str">
        <f t="shared" si="20"/>
        <v>('DHL','2024-01-01','2024-01-01','12546','Territory','US',NULL,'EXPRESS WW (NON-DOC)','Non-Document','H',131,132,227.21,'Flat LB','Avnet_2024',NULL),</v>
      </c>
    </row>
    <row r="1292" spans="1:18" x14ac:dyDescent="0.3">
      <c r="A1292" t="s">
        <v>15</v>
      </c>
      <c r="B1292" t="s">
        <v>21</v>
      </c>
      <c r="C1292" t="s">
        <v>21</v>
      </c>
      <c r="D1292">
        <v>12546</v>
      </c>
      <c r="E1292" t="s">
        <v>531</v>
      </c>
      <c r="F1292" t="s">
        <v>17</v>
      </c>
      <c r="G1292" t="s">
        <v>18</v>
      </c>
      <c r="H1292" t="s">
        <v>525</v>
      </c>
      <c r="I1292" t="s">
        <v>19</v>
      </c>
      <c r="J1292" t="s">
        <v>169</v>
      </c>
      <c r="K1292">
        <v>132</v>
      </c>
      <c r="L1292">
        <v>133</v>
      </c>
      <c r="M1292">
        <f>INDEX('Express Worldwide Territory'!$C$14:$S$170,MATCH('Rate Load ExpressWW Territory'!L1292,'Express Worldwide Territory'!$B$14:$B$170,0),MATCH("Zone "&amp;'Rate Load ExpressWW Territory'!J1292,'Express Worldwide Territory'!$C$13:$S$13,0))*1</f>
        <v>228.88</v>
      </c>
      <c r="N1292" t="s">
        <v>162</v>
      </c>
      <c r="O1292" t="s">
        <v>23</v>
      </c>
      <c r="P1292" t="s">
        <v>18</v>
      </c>
      <c r="R1292" t="str">
        <f t="shared" si="20"/>
        <v>('DHL','2024-01-01','2024-01-01','12546','Territory','US',NULL,'EXPRESS WW (NON-DOC)','Non-Document','H',132,133,228.88,'Flat LB','Avnet_2024',NULL),</v>
      </c>
    </row>
    <row r="1293" spans="1:18" x14ac:dyDescent="0.3">
      <c r="A1293" t="s">
        <v>15</v>
      </c>
      <c r="B1293" t="s">
        <v>21</v>
      </c>
      <c r="C1293" t="s">
        <v>21</v>
      </c>
      <c r="D1293">
        <v>12546</v>
      </c>
      <c r="E1293" t="s">
        <v>531</v>
      </c>
      <c r="F1293" t="s">
        <v>17</v>
      </c>
      <c r="G1293" t="s">
        <v>18</v>
      </c>
      <c r="H1293" t="s">
        <v>525</v>
      </c>
      <c r="I1293" t="s">
        <v>19</v>
      </c>
      <c r="J1293" t="s">
        <v>169</v>
      </c>
      <c r="K1293">
        <v>133</v>
      </c>
      <c r="L1293">
        <v>134</v>
      </c>
      <c r="M1293">
        <f>INDEX('Express Worldwide Territory'!$C$14:$S$170,MATCH('Rate Load ExpressWW Territory'!L1293,'Express Worldwide Territory'!$B$14:$B$170,0),MATCH("Zone "&amp;'Rate Load ExpressWW Territory'!J1293,'Express Worldwide Territory'!$C$13:$S$13,0))*1</f>
        <v>230.55</v>
      </c>
      <c r="N1293" t="s">
        <v>162</v>
      </c>
      <c r="O1293" t="s">
        <v>23</v>
      </c>
      <c r="P1293" t="s">
        <v>18</v>
      </c>
      <c r="R1293" t="str">
        <f t="shared" si="20"/>
        <v>('DHL','2024-01-01','2024-01-01','12546','Territory','US',NULL,'EXPRESS WW (NON-DOC)','Non-Document','H',133,134,230.55,'Flat LB','Avnet_2024',NULL),</v>
      </c>
    </row>
    <row r="1294" spans="1:18" x14ac:dyDescent="0.3">
      <c r="A1294" t="s">
        <v>15</v>
      </c>
      <c r="B1294" t="s">
        <v>21</v>
      </c>
      <c r="C1294" t="s">
        <v>21</v>
      </c>
      <c r="D1294">
        <v>12546</v>
      </c>
      <c r="E1294" t="s">
        <v>531</v>
      </c>
      <c r="F1294" t="s">
        <v>17</v>
      </c>
      <c r="G1294" t="s">
        <v>18</v>
      </c>
      <c r="H1294" t="s">
        <v>525</v>
      </c>
      <c r="I1294" t="s">
        <v>19</v>
      </c>
      <c r="J1294" t="s">
        <v>169</v>
      </c>
      <c r="K1294">
        <v>134</v>
      </c>
      <c r="L1294">
        <v>135</v>
      </c>
      <c r="M1294">
        <f>INDEX('Express Worldwide Territory'!$C$14:$S$170,MATCH('Rate Load ExpressWW Territory'!L1294,'Express Worldwide Territory'!$B$14:$B$170,0),MATCH("Zone "&amp;'Rate Load ExpressWW Territory'!J1294,'Express Worldwide Territory'!$C$13:$S$13,0))*1</f>
        <v>232.22</v>
      </c>
      <c r="N1294" t="s">
        <v>162</v>
      </c>
      <c r="O1294" t="s">
        <v>23</v>
      </c>
      <c r="P1294" t="s">
        <v>18</v>
      </c>
      <c r="R1294" t="str">
        <f t="shared" si="20"/>
        <v>('DHL','2024-01-01','2024-01-01','12546','Territory','US',NULL,'EXPRESS WW (NON-DOC)','Non-Document','H',134,135,232.22,'Flat LB','Avnet_2024',NULL),</v>
      </c>
    </row>
    <row r="1295" spans="1:18" x14ac:dyDescent="0.3">
      <c r="A1295" t="s">
        <v>15</v>
      </c>
      <c r="B1295" t="s">
        <v>21</v>
      </c>
      <c r="C1295" t="s">
        <v>21</v>
      </c>
      <c r="D1295">
        <v>12546</v>
      </c>
      <c r="E1295" t="s">
        <v>531</v>
      </c>
      <c r="F1295" t="s">
        <v>17</v>
      </c>
      <c r="G1295" t="s">
        <v>18</v>
      </c>
      <c r="H1295" t="s">
        <v>525</v>
      </c>
      <c r="I1295" t="s">
        <v>19</v>
      </c>
      <c r="J1295" t="s">
        <v>169</v>
      </c>
      <c r="K1295">
        <v>135</v>
      </c>
      <c r="L1295">
        <v>136</v>
      </c>
      <c r="M1295">
        <f>INDEX('Express Worldwide Territory'!$C$14:$S$170,MATCH('Rate Load ExpressWW Territory'!L1295,'Express Worldwide Territory'!$B$14:$B$170,0),MATCH("Zone "&amp;'Rate Load ExpressWW Territory'!J1295,'Express Worldwide Territory'!$C$13:$S$13,0))*1</f>
        <v>233.89</v>
      </c>
      <c r="N1295" t="s">
        <v>162</v>
      </c>
      <c r="O1295" t="s">
        <v>23</v>
      </c>
      <c r="P1295" t="s">
        <v>18</v>
      </c>
      <c r="R1295" t="str">
        <f t="shared" si="20"/>
        <v>('DHL','2024-01-01','2024-01-01','12546','Territory','US',NULL,'EXPRESS WW (NON-DOC)','Non-Document','H',135,136,233.89,'Flat LB','Avnet_2024',NULL),</v>
      </c>
    </row>
    <row r="1296" spans="1:18" x14ac:dyDescent="0.3">
      <c r="A1296" t="s">
        <v>15</v>
      </c>
      <c r="B1296" t="s">
        <v>21</v>
      </c>
      <c r="C1296" t="s">
        <v>21</v>
      </c>
      <c r="D1296">
        <v>12546</v>
      </c>
      <c r="E1296" t="s">
        <v>531</v>
      </c>
      <c r="F1296" t="s">
        <v>17</v>
      </c>
      <c r="G1296" t="s">
        <v>18</v>
      </c>
      <c r="H1296" t="s">
        <v>525</v>
      </c>
      <c r="I1296" t="s">
        <v>19</v>
      </c>
      <c r="J1296" t="s">
        <v>169</v>
      </c>
      <c r="K1296">
        <v>136</v>
      </c>
      <c r="L1296">
        <v>137</v>
      </c>
      <c r="M1296">
        <f>INDEX('Express Worldwide Territory'!$C$14:$S$170,MATCH('Rate Load ExpressWW Territory'!L1296,'Express Worldwide Territory'!$B$14:$B$170,0),MATCH("Zone "&amp;'Rate Load ExpressWW Territory'!J1296,'Express Worldwide Territory'!$C$13:$S$13,0))*1</f>
        <v>235.56</v>
      </c>
      <c r="N1296" t="s">
        <v>162</v>
      </c>
      <c r="O1296" t="s">
        <v>23</v>
      </c>
      <c r="P1296" t="s">
        <v>18</v>
      </c>
      <c r="R1296" t="str">
        <f t="shared" si="20"/>
        <v>('DHL','2024-01-01','2024-01-01','12546','Territory','US',NULL,'EXPRESS WW (NON-DOC)','Non-Document','H',136,137,235.56,'Flat LB','Avnet_2024',NULL),</v>
      </c>
    </row>
    <row r="1297" spans="1:18" x14ac:dyDescent="0.3">
      <c r="A1297" t="s">
        <v>15</v>
      </c>
      <c r="B1297" t="s">
        <v>21</v>
      </c>
      <c r="C1297" t="s">
        <v>21</v>
      </c>
      <c r="D1297">
        <v>12546</v>
      </c>
      <c r="E1297" t="s">
        <v>531</v>
      </c>
      <c r="F1297" t="s">
        <v>17</v>
      </c>
      <c r="G1297" t="s">
        <v>18</v>
      </c>
      <c r="H1297" t="s">
        <v>525</v>
      </c>
      <c r="I1297" t="s">
        <v>19</v>
      </c>
      <c r="J1297" t="s">
        <v>169</v>
      </c>
      <c r="K1297">
        <v>137</v>
      </c>
      <c r="L1297">
        <v>138</v>
      </c>
      <c r="M1297">
        <f>INDEX('Express Worldwide Territory'!$C$14:$S$170,MATCH('Rate Load ExpressWW Territory'!L1297,'Express Worldwide Territory'!$B$14:$B$170,0),MATCH("Zone "&amp;'Rate Load ExpressWW Territory'!J1297,'Express Worldwide Territory'!$C$13:$S$13,0))*1</f>
        <v>237.23</v>
      </c>
      <c r="N1297" t="s">
        <v>162</v>
      </c>
      <c r="O1297" t="s">
        <v>23</v>
      </c>
      <c r="P1297" t="s">
        <v>18</v>
      </c>
      <c r="R1297" t="str">
        <f t="shared" si="20"/>
        <v>('DHL','2024-01-01','2024-01-01','12546','Territory','US',NULL,'EXPRESS WW (NON-DOC)','Non-Document','H',137,138,237.23,'Flat LB','Avnet_2024',NULL),</v>
      </c>
    </row>
    <row r="1298" spans="1:18" x14ac:dyDescent="0.3">
      <c r="A1298" t="s">
        <v>15</v>
      </c>
      <c r="B1298" t="s">
        <v>21</v>
      </c>
      <c r="C1298" t="s">
        <v>21</v>
      </c>
      <c r="D1298">
        <v>12546</v>
      </c>
      <c r="E1298" t="s">
        <v>531</v>
      </c>
      <c r="F1298" t="s">
        <v>17</v>
      </c>
      <c r="G1298" t="s">
        <v>18</v>
      </c>
      <c r="H1298" t="s">
        <v>525</v>
      </c>
      <c r="I1298" t="s">
        <v>19</v>
      </c>
      <c r="J1298" t="s">
        <v>169</v>
      </c>
      <c r="K1298">
        <v>138</v>
      </c>
      <c r="L1298">
        <v>139</v>
      </c>
      <c r="M1298">
        <f>INDEX('Express Worldwide Territory'!$C$14:$S$170,MATCH('Rate Load ExpressWW Territory'!L1298,'Express Worldwide Territory'!$B$14:$B$170,0),MATCH("Zone "&amp;'Rate Load ExpressWW Territory'!J1298,'Express Worldwide Territory'!$C$13:$S$13,0))*1</f>
        <v>238.9</v>
      </c>
      <c r="N1298" t="s">
        <v>162</v>
      </c>
      <c r="O1298" t="s">
        <v>23</v>
      </c>
      <c r="P1298" t="s">
        <v>18</v>
      </c>
      <c r="R1298" t="str">
        <f t="shared" si="20"/>
        <v>('DHL','2024-01-01','2024-01-01','12546','Territory','US',NULL,'EXPRESS WW (NON-DOC)','Non-Document','H',138,139,238.9,'Flat LB','Avnet_2024',NULL),</v>
      </c>
    </row>
    <row r="1299" spans="1:18" x14ac:dyDescent="0.3">
      <c r="A1299" t="s">
        <v>15</v>
      </c>
      <c r="B1299" t="s">
        <v>21</v>
      </c>
      <c r="C1299" t="s">
        <v>21</v>
      </c>
      <c r="D1299">
        <v>12546</v>
      </c>
      <c r="E1299" t="s">
        <v>531</v>
      </c>
      <c r="F1299" t="s">
        <v>17</v>
      </c>
      <c r="G1299" t="s">
        <v>18</v>
      </c>
      <c r="H1299" t="s">
        <v>525</v>
      </c>
      <c r="I1299" t="s">
        <v>19</v>
      </c>
      <c r="J1299" t="s">
        <v>169</v>
      </c>
      <c r="K1299">
        <v>139</v>
      </c>
      <c r="L1299">
        <v>140</v>
      </c>
      <c r="M1299">
        <f>INDEX('Express Worldwide Territory'!$C$14:$S$170,MATCH('Rate Load ExpressWW Territory'!L1299,'Express Worldwide Territory'!$B$14:$B$170,0),MATCH("Zone "&amp;'Rate Load ExpressWW Territory'!J1299,'Express Worldwide Territory'!$C$13:$S$13,0))*1</f>
        <v>240.57</v>
      </c>
      <c r="N1299" t="s">
        <v>162</v>
      </c>
      <c r="O1299" t="s">
        <v>23</v>
      </c>
      <c r="P1299" t="s">
        <v>18</v>
      </c>
      <c r="R1299" t="str">
        <f t="shared" si="20"/>
        <v>('DHL','2024-01-01','2024-01-01','12546','Territory','US',NULL,'EXPRESS WW (NON-DOC)','Non-Document','H',139,140,240.57,'Flat LB','Avnet_2024',NULL),</v>
      </c>
    </row>
    <row r="1300" spans="1:18" x14ac:dyDescent="0.3">
      <c r="A1300" t="s">
        <v>15</v>
      </c>
      <c r="B1300" t="s">
        <v>21</v>
      </c>
      <c r="C1300" t="s">
        <v>21</v>
      </c>
      <c r="D1300">
        <v>12546</v>
      </c>
      <c r="E1300" t="s">
        <v>531</v>
      </c>
      <c r="F1300" t="s">
        <v>17</v>
      </c>
      <c r="G1300" t="s">
        <v>18</v>
      </c>
      <c r="H1300" t="s">
        <v>525</v>
      </c>
      <c r="I1300" t="s">
        <v>19</v>
      </c>
      <c r="J1300" t="s">
        <v>169</v>
      </c>
      <c r="K1300">
        <v>140</v>
      </c>
      <c r="L1300">
        <v>141</v>
      </c>
      <c r="M1300">
        <f>INDEX('Express Worldwide Territory'!$C$14:$S$170,MATCH('Rate Load ExpressWW Territory'!L1300,'Express Worldwide Territory'!$B$14:$B$170,0),MATCH("Zone "&amp;'Rate Load ExpressWW Territory'!J1300,'Express Worldwide Territory'!$C$13:$S$13,0))*1</f>
        <v>242.24</v>
      </c>
      <c r="N1300" t="s">
        <v>162</v>
      </c>
      <c r="O1300" t="s">
        <v>23</v>
      </c>
      <c r="P1300" t="s">
        <v>18</v>
      </c>
      <c r="R1300" t="str">
        <f t="shared" si="20"/>
        <v>('DHL','2024-01-01','2024-01-01','12546','Territory','US',NULL,'EXPRESS WW (NON-DOC)','Non-Document','H',140,141,242.24,'Flat LB','Avnet_2024',NULL),</v>
      </c>
    </row>
    <row r="1301" spans="1:18" x14ac:dyDescent="0.3">
      <c r="A1301" t="s">
        <v>15</v>
      </c>
      <c r="B1301" t="s">
        <v>21</v>
      </c>
      <c r="C1301" t="s">
        <v>21</v>
      </c>
      <c r="D1301">
        <v>12546</v>
      </c>
      <c r="E1301" t="s">
        <v>531</v>
      </c>
      <c r="F1301" t="s">
        <v>17</v>
      </c>
      <c r="G1301" t="s">
        <v>18</v>
      </c>
      <c r="H1301" t="s">
        <v>525</v>
      </c>
      <c r="I1301" t="s">
        <v>19</v>
      </c>
      <c r="J1301" t="s">
        <v>169</v>
      </c>
      <c r="K1301">
        <v>141</v>
      </c>
      <c r="L1301">
        <v>142</v>
      </c>
      <c r="M1301">
        <f>INDEX('Express Worldwide Territory'!$C$14:$S$170,MATCH('Rate Load ExpressWW Territory'!L1301,'Express Worldwide Territory'!$B$14:$B$170,0),MATCH("Zone "&amp;'Rate Load ExpressWW Territory'!J1301,'Express Worldwide Territory'!$C$13:$S$13,0))*1</f>
        <v>243.91</v>
      </c>
      <c r="N1301" t="s">
        <v>162</v>
      </c>
      <c r="O1301" t="s">
        <v>23</v>
      </c>
      <c r="P1301" t="s">
        <v>18</v>
      </c>
      <c r="R1301" t="str">
        <f t="shared" si="20"/>
        <v>('DHL','2024-01-01','2024-01-01','12546','Territory','US',NULL,'EXPRESS WW (NON-DOC)','Non-Document','H',141,142,243.91,'Flat LB','Avnet_2024',NULL),</v>
      </c>
    </row>
    <row r="1302" spans="1:18" x14ac:dyDescent="0.3">
      <c r="A1302" t="s">
        <v>15</v>
      </c>
      <c r="B1302" t="s">
        <v>21</v>
      </c>
      <c r="C1302" t="s">
        <v>21</v>
      </c>
      <c r="D1302">
        <v>12546</v>
      </c>
      <c r="E1302" t="s">
        <v>531</v>
      </c>
      <c r="F1302" t="s">
        <v>17</v>
      </c>
      <c r="G1302" t="s">
        <v>18</v>
      </c>
      <c r="H1302" t="s">
        <v>525</v>
      </c>
      <c r="I1302" t="s">
        <v>19</v>
      </c>
      <c r="J1302" t="s">
        <v>169</v>
      </c>
      <c r="K1302">
        <v>142</v>
      </c>
      <c r="L1302">
        <v>143</v>
      </c>
      <c r="M1302">
        <f>INDEX('Express Worldwide Territory'!$C$14:$S$170,MATCH('Rate Load ExpressWW Territory'!L1302,'Express Worldwide Territory'!$B$14:$B$170,0),MATCH("Zone "&amp;'Rate Load ExpressWW Territory'!J1302,'Express Worldwide Territory'!$C$13:$S$13,0))*1</f>
        <v>245.58</v>
      </c>
      <c r="N1302" t="s">
        <v>162</v>
      </c>
      <c r="O1302" t="s">
        <v>23</v>
      </c>
      <c r="P1302" t="s">
        <v>18</v>
      </c>
      <c r="R1302" t="str">
        <f t="shared" si="20"/>
        <v>('DHL','2024-01-01','2024-01-01','12546','Territory','US',NULL,'EXPRESS WW (NON-DOC)','Non-Document','H',142,143,245.58,'Flat LB','Avnet_2024',NULL),</v>
      </c>
    </row>
    <row r="1303" spans="1:18" x14ac:dyDescent="0.3">
      <c r="A1303" t="s">
        <v>15</v>
      </c>
      <c r="B1303" t="s">
        <v>21</v>
      </c>
      <c r="C1303" t="s">
        <v>21</v>
      </c>
      <c r="D1303">
        <v>12546</v>
      </c>
      <c r="E1303" t="s">
        <v>531</v>
      </c>
      <c r="F1303" t="s">
        <v>17</v>
      </c>
      <c r="G1303" t="s">
        <v>18</v>
      </c>
      <c r="H1303" t="s">
        <v>525</v>
      </c>
      <c r="I1303" t="s">
        <v>19</v>
      </c>
      <c r="J1303" t="s">
        <v>169</v>
      </c>
      <c r="K1303">
        <v>143</v>
      </c>
      <c r="L1303">
        <v>144</v>
      </c>
      <c r="M1303">
        <f>INDEX('Express Worldwide Territory'!$C$14:$S$170,MATCH('Rate Load ExpressWW Territory'!L1303,'Express Worldwide Territory'!$B$14:$B$170,0),MATCH("Zone "&amp;'Rate Load ExpressWW Territory'!J1303,'Express Worldwide Territory'!$C$13:$S$13,0))*1</f>
        <v>247.25</v>
      </c>
      <c r="N1303" t="s">
        <v>162</v>
      </c>
      <c r="O1303" t="s">
        <v>23</v>
      </c>
      <c r="P1303" t="s">
        <v>18</v>
      </c>
      <c r="R1303" t="str">
        <f t="shared" si="20"/>
        <v>('DHL','2024-01-01','2024-01-01','12546','Territory','US',NULL,'EXPRESS WW (NON-DOC)','Non-Document','H',143,144,247.25,'Flat LB','Avnet_2024',NULL),</v>
      </c>
    </row>
    <row r="1304" spans="1:18" x14ac:dyDescent="0.3">
      <c r="A1304" t="s">
        <v>15</v>
      </c>
      <c r="B1304" t="s">
        <v>21</v>
      </c>
      <c r="C1304" t="s">
        <v>21</v>
      </c>
      <c r="D1304">
        <v>12546</v>
      </c>
      <c r="E1304" t="s">
        <v>531</v>
      </c>
      <c r="F1304" t="s">
        <v>17</v>
      </c>
      <c r="G1304" t="s">
        <v>18</v>
      </c>
      <c r="H1304" t="s">
        <v>525</v>
      </c>
      <c r="I1304" t="s">
        <v>19</v>
      </c>
      <c r="J1304" t="s">
        <v>169</v>
      </c>
      <c r="K1304">
        <v>144</v>
      </c>
      <c r="L1304">
        <v>145</v>
      </c>
      <c r="M1304">
        <f>INDEX('Express Worldwide Territory'!$C$14:$S$170,MATCH('Rate Load ExpressWW Territory'!L1304,'Express Worldwide Territory'!$B$14:$B$170,0),MATCH("Zone "&amp;'Rate Load ExpressWW Territory'!J1304,'Express Worldwide Territory'!$C$13:$S$13,0))*1</f>
        <v>248.92</v>
      </c>
      <c r="N1304" t="s">
        <v>162</v>
      </c>
      <c r="O1304" t="s">
        <v>23</v>
      </c>
      <c r="P1304" t="s">
        <v>18</v>
      </c>
      <c r="R1304" t="str">
        <f t="shared" si="20"/>
        <v>('DHL','2024-01-01','2024-01-01','12546','Territory','US',NULL,'EXPRESS WW (NON-DOC)','Non-Document','H',144,145,248.92,'Flat LB','Avnet_2024',NULL),</v>
      </c>
    </row>
    <row r="1305" spans="1:18" x14ac:dyDescent="0.3">
      <c r="A1305" t="s">
        <v>15</v>
      </c>
      <c r="B1305" t="s">
        <v>21</v>
      </c>
      <c r="C1305" t="s">
        <v>21</v>
      </c>
      <c r="D1305">
        <v>12546</v>
      </c>
      <c r="E1305" t="s">
        <v>531</v>
      </c>
      <c r="F1305" t="s">
        <v>17</v>
      </c>
      <c r="G1305" t="s">
        <v>18</v>
      </c>
      <c r="H1305" t="s">
        <v>525</v>
      </c>
      <c r="I1305" t="s">
        <v>19</v>
      </c>
      <c r="J1305" t="s">
        <v>169</v>
      </c>
      <c r="K1305">
        <v>145</v>
      </c>
      <c r="L1305">
        <v>146</v>
      </c>
      <c r="M1305">
        <f>INDEX('Express Worldwide Territory'!$C$14:$S$170,MATCH('Rate Load ExpressWW Territory'!L1305,'Express Worldwide Territory'!$B$14:$B$170,0),MATCH("Zone "&amp;'Rate Load ExpressWW Territory'!J1305,'Express Worldwide Territory'!$C$13:$S$13,0))*1</f>
        <v>250.59</v>
      </c>
      <c r="N1305" t="s">
        <v>162</v>
      </c>
      <c r="O1305" t="s">
        <v>23</v>
      </c>
      <c r="P1305" t="s">
        <v>18</v>
      </c>
      <c r="R1305" t="str">
        <f t="shared" si="20"/>
        <v>('DHL','2024-01-01','2024-01-01','12546','Territory','US',NULL,'EXPRESS WW (NON-DOC)','Non-Document','H',145,146,250.59,'Flat LB','Avnet_2024',NULL),</v>
      </c>
    </row>
    <row r="1306" spans="1:18" x14ac:dyDescent="0.3">
      <c r="A1306" t="s">
        <v>15</v>
      </c>
      <c r="B1306" t="s">
        <v>21</v>
      </c>
      <c r="C1306" t="s">
        <v>21</v>
      </c>
      <c r="D1306">
        <v>12546</v>
      </c>
      <c r="E1306" t="s">
        <v>531</v>
      </c>
      <c r="F1306" t="s">
        <v>17</v>
      </c>
      <c r="G1306" t="s">
        <v>18</v>
      </c>
      <c r="H1306" t="s">
        <v>525</v>
      </c>
      <c r="I1306" t="s">
        <v>19</v>
      </c>
      <c r="J1306" t="s">
        <v>169</v>
      </c>
      <c r="K1306">
        <v>146</v>
      </c>
      <c r="L1306">
        <v>147</v>
      </c>
      <c r="M1306">
        <f>INDEX('Express Worldwide Territory'!$C$14:$S$170,MATCH('Rate Load ExpressWW Territory'!L1306,'Express Worldwide Territory'!$B$14:$B$170,0),MATCH("Zone "&amp;'Rate Load ExpressWW Territory'!J1306,'Express Worldwide Territory'!$C$13:$S$13,0))*1</f>
        <v>252.26</v>
      </c>
      <c r="N1306" t="s">
        <v>162</v>
      </c>
      <c r="O1306" t="s">
        <v>23</v>
      </c>
      <c r="P1306" t="s">
        <v>18</v>
      </c>
      <c r="R1306" t="str">
        <f t="shared" si="20"/>
        <v>('DHL','2024-01-01','2024-01-01','12546','Territory','US',NULL,'EXPRESS WW (NON-DOC)','Non-Document','H',146,147,252.26,'Flat LB','Avnet_2024',NULL),</v>
      </c>
    </row>
    <row r="1307" spans="1:18" x14ac:dyDescent="0.3">
      <c r="A1307" t="s">
        <v>15</v>
      </c>
      <c r="B1307" t="s">
        <v>21</v>
      </c>
      <c r="C1307" t="s">
        <v>21</v>
      </c>
      <c r="D1307">
        <v>12546</v>
      </c>
      <c r="E1307" t="s">
        <v>531</v>
      </c>
      <c r="F1307" t="s">
        <v>17</v>
      </c>
      <c r="G1307" t="s">
        <v>18</v>
      </c>
      <c r="H1307" t="s">
        <v>525</v>
      </c>
      <c r="I1307" t="s">
        <v>19</v>
      </c>
      <c r="J1307" t="s">
        <v>169</v>
      </c>
      <c r="K1307">
        <v>147</v>
      </c>
      <c r="L1307">
        <v>148</v>
      </c>
      <c r="M1307">
        <f>INDEX('Express Worldwide Territory'!$C$14:$S$170,MATCH('Rate Load ExpressWW Territory'!L1307,'Express Worldwide Territory'!$B$14:$B$170,0),MATCH("Zone "&amp;'Rate Load ExpressWW Territory'!J1307,'Express Worldwide Territory'!$C$13:$S$13,0))*1</f>
        <v>253.93</v>
      </c>
      <c r="N1307" t="s">
        <v>162</v>
      </c>
      <c r="O1307" t="s">
        <v>23</v>
      </c>
      <c r="P1307" t="s">
        <v>18</v>
      </c>
      <c r="R1307" t="str">
        <f t="shared" si="20"/>
        <v>('DHL','2024-01-01','2024-01-01','12546','Territory','US',NULL,'EXPRESS WW (NON-DOC)','Non-Document','H',147,148,253.93,'Flat LB','Avnet_2024',NULL),</v>
      </c>
    </row>
    <row r="1308" spans="1:18" x14ac:dyDescent="0.3">
      <c r="A1308" t="s">
        <v>15</v>
      </c>
      <c r="B1308" t="s">
        <v>21</v>
      </c>
      <c r="C1308" t="s">
        <v>21</v>
      </c>
      <c r="D1308">
        <v>12546</v>
      </c>
      <c r="E1308" t="s">
        <v>531</v>
      </c>
      <c r="F1308" t="s">
        <v>17</v>
      </c>
      <c r="G1308" t="s">
        <v>18</v>
      </c>
      <c r="H1308" t="s">
        <v>525</v>
      </c>
      <c r="I1308" t="s">
        <v>19</v>
      </c>
      <c r="J1308" t="s">
        <v>169</v>
      </c>
      <c r="K1308">
        <v>148</v>
      </c>
      <c r="L1308">
        <v>149</v>
      </c>
      <c r="M1308">
        <f>INDEX('Express Worldwide Territory'!$C$14:$S$170,MATCH('Rate Load ExpressWW Territory'!L1308,'Express Worldwide Territory'!$B$14:$B$170,0),MATCH("Zone "&amp;'Rate Load ExpressWW Territory'!J1308,'Express Worldwide Territory'!$C$13:$S$13,0))*1</f>
        <v>255.6</v>
      </c>
      <c r="N1308" t="s">
        <v>162</v>
      </c>
      <c r="O1308" t="s">
        <v>23</v>
      </c>
      <c r="P1308" t="s">
        <v>18</v>
      </c>
      <c r="R1308" t="str">
        <f t="shared" si="20"/>
        <v>('DHL','2024-01-01','2024-01-01','12546','Territory','US',NULL,'EXPRESS WW (NON-DOC)','Non-Document','H',148,149,255.6,'Flat LB','Avnet_2024',NULL),</v>
      </c>
    </row>
    <row r="1309" spans="1:18" x14ac:dyDescent="0.3">
      <c r="A1309" t="s">
        <v>15</v>
      </c>
      <c r="B1309" t="s">
        <v>21</v>
      </c>
      <c r="C1309" t="s">
        <v>21</v>
      </c>
      <c r="D1309">
        <v>12546</v>
      </c>
      <c r="E1309" t="s">
        <v>531</v>
      </c>
      <c r="F1309" t="s">
        <v>17</v>
      </c>
      <c r="G1309" t="s">
        <v>18</v>
      </c>
      <c r="H1309" t="s">
        <v>525</v>
      </c>
      <c r="I1309" t="s">
        <v>19</v>
      </c>
      <c r="J1309" t="s">
        <v>169</v>
      </c>
      <c r="K1309">
        <v>149</v>
      </c>
      <c r="L1309">
        <v>150</v>
      </c>
      <c r="M1309">
        <f>INDEX('Express Worldwide Territory'!$C$14:$S$170,MATCH('Rate Load ExpressWW Territory'!L1309,'Express Worldwide Territory'!$B$14:$B$170,0),MATCH("Zone "&amp;'Rate Load ExpressWW Territory'!J1309,'Express Worldwide Territory'!$C$13:$S$13,0))*1</f>
        <v>257.27</v>
      </c>
      <c r="N1309" t="s">
        <v>162</v>
      </c>
      <c r="O1309" t="s">
        <v>23</v>
      </c>
      <c r="P1309" t="s">
        <v>18</v>
      </c>
      <c r="R1309" t="str">
        <f t="shared" si="20"/>
        <v>('DHL','2024-01-01','2024-01-01','12546','Territory','US',NULL,'EXPRESS WW (NON-DOC)','Non-Document','H',149,150,257.27,'Flat LB','Avnet_2024',NULL),</v>
      </c>
    </row>
    <row r="1310" spans="1:18" x14ac:dyDescent="0.3">
      <c r="A1310" t="s">
        <v>15</v>
      </c>
      <c r="B1310" t="s">
        <v>21</v>
      </c>
      <c r="C1310" t="s">
        <v>21</v>
      </c>
      <c r="D1310">
        <v>12546</v>
      </c>
      <c r="E1310" t="s">
        <v>531</v>
      </c>
      <c r="F1310" t="s">
        <v>17</v>
      </c>
      <c r="G1310" t="s">
        <v>18</v>
      </c>
      <c r="H1310" t="s">
        <v>525</v>
      </c>
      <c r="I1310" t="s">
        <v>19</v>
      </c>
      <c r="J1310" t="s">
        <v>169</v>
      </c>
      <c r="K1310">
        <v>150</v>
      </c>
      <c r="L1310">
        <v>330</v>
      </c>
      <c r="M1310">
        <f>INDEX('Express Worldwide Territory'!$C$14:$S$170,MATCH('Rate Load ExpressWW Territory'!L1310,'Express Worldwide Territory'!$B$14:$B$170,0),MATCH("Zone "&amp;'Rate Load ExpressWW Territory'!J1310,'Express Worldwide Territory'!$C$13:$S$13,0))*1</f>
        <v>1.72</v>
      </c>
      <c r="N1310" t="s">
        <v>529</v>
      </c>
      <c r="O1310" t="s">
        <v>23</v>
      </c>
      <c r="P1310" t="s">
        <v>18</v>
      </c>
      <c r="R1310" t="str">
        <f t="shared" si="20"/>
        <v>('DHL','2024-01-01','2024-01-01','12546','Territory','US',NULL,'EXPRESS WW (NON-DOC)','Non-Document','H',150,330,1.72,'Per LB (M)','Avnet_2024',NULL),</v>
      </c>
    </row>
    <row r="1311" spans="1:18" x14ac:dyDescent="0.3">
      <c r="A1311" t="s">
        <v>15</v>
      </c>
      <c r="B1311" t="s">
        <v>21</v>
      </c>
      <c r="C1311" t="s">
        <v>21</v>
      </c>
      <c r="D1311">
        <v>12546</v>
      </c>
      <c r="E1311" t="s">
        <v>531</v>
      </c>
      <c r="F1311" t="s">
        <v>17</v>
      </c>
      <c r="G1311" t="s">
        <v>18</v>
      </c>
      <c r="H1311" t="s">
        <v>525</v>
      </c>
      <c r="I1311" t="s">
        <v>19</v>
      </c>
      <c r="J1311" t="s">
        <v>169</v>
      </c>
      <c r="K1311">
        <v>330</v>
      </c>
      <c r="L1311">
        <v>660</v>
      </c>
      <c r="M1311">
        <f>INDEX('Express Worldwide Territory'!$C$14:$S$170,MATCH('Rate Load ExpressWW Territory'!L1311,'Express Worldwide Territory'!$B$14:$B$170,0),MATCH("Zone "&amp;'Rate Load ExpressWW Territory'!J1311,'Express Worldwide Territory'!$C$13:$S$13,0))*1</f>
        <v>1.72</v>
      </c>
      <c r="N1311" t="s">
        <v>529</v>
      </c>
      <c r="O1311" t="s">
        <v>23</v>
      </c>
      <c r="P1311" t="s">
        <v>18</v>
      </c>
      <c r="R1311" t="str">
        <f t="shared" si="20"/>
        <v>('DHL','2024-01-01','2024-01-01','12546','Territory','US',NULL,'EXPRESS WW (NON-DOC)','Non-Document','H',330,660,1.72,'Per LB (M)','Avnet_2024',NULL),</v>
      </c>
    </row>
    <row r="1312" spans="1:18" x14ac:dyDescent="0.3">
      <c r="A1312" t="s">
        <v>15</v>
      </c>
      <c r="B1312" t="s">
        <v>21</v>
      </c>
      <c r="C1312" t="s">
        <v>21</v>
      </c>
      <c r="D1312">
        <v>12546</v>
      </c>
      <c r="E1312" t="s">
        <v>531</v>
      </c>
      <c r="F1312" t="s">
        <v>17</v>
      </c>
      <c r="G1312" t="s">
        <v>18</v>
      </c>
      <c r="H1312" t="s">
        <v>525</v>
      </c>
      <c r="I1312" t="s">
        <v>19</v>
      </c>
      <c r="J1312" t="s">
        <v>169</v>
      </c>
      <c r="K1312">
        <v>660</v>
      </c>
      <c r="L1312">
        <v>2199</v>
      </c>
      <c r="M1312">
        <f>INDEX('Express Worldwide Territory'!$C$14:$S$170,MATCH('Rate Load ExpressWW Territory'!L1312,'Express Worldwide Territory'!$B$14:$B$170,0),MATCH("Zone "&amp;'Rate Load ExpressWW Territory'!J1312,'Express Worldwide Territory'!$C$13:$S$13,0))*1</f>
        <v>1.72</v>
      </c>
      <c r="N1312" t="s">
        <v>529</v>
      </c>
      <c r="O1312" t="s">
        <v>23</v>
      </c>
      <c r="P1312" t="s">
        <v>18</v>
      </c>
      <c r="R1312" t="str">
        <f t="shared" si="20"/>
        <v>('DHL','2024-01-01','2024-01-01','12546','Territory','US',NULL,'EXPRESS WW (NON-DOC)','Non-Document','H',660,2199,1.72,'Per LB (M)','Avnet_2024',NULL),</v>
      </c>
    </row>
    <row r="1313" spans="1:18" x14ac:dyDescent="0.3">
      <c r="A1313" t="s">
        <v>15</v>
      </c>
      <c r="B1313" t="s">
        <v>21</v>
      </c>
      <c r="C1313" t="s">
        <v>21</v>
      </c>
      <c r="D1313">
        <v>12546</v>
      </c>
      <c r="E1313" t="s">
        <v>531</v>
      </c>
      <c r="F1313" t="s">
        <v>17</v>
      </c>
      <c r="G1313" t="s">
        <v>18</v>
      </c>
      <c r="H1313" t="s">
        <v>525</v>
      </c>
      <c r="I1313" t="s">
        <v>19</v>
      </c>
      <c r="J1313" t="s">
        <v>169</v>
      </c>
      <c r="K1313">
        <v>2199</v>
      </c>
      <c r="L1313">
        <v>99999</v>
      </c>
      <c r="M1313">
        <f>INDEX('Express Worldwide Territory'!$C$14:$S$170,MATCH('Rate Load ExpressWW Territory'!L1313,'Express Worldwide Territory'!$B$14:$B$170,0),MATCH("Zone "&amp;'Rate Load ExpressWW Territory'!J1313,'Express Worldwide Territory'!$C$13:$S$13,0))*1</f>
        <v>1.72</v>
      </c>
      <c r="N1313" t="s">
        <v>529</v>
      </c>
      <c r="O1313" t="s">
        <v>23</v>
      </c>
      <c r="P1313" t="s">
        <v>18</v>
      </c>
      <c r="R1313" t="str">
        <f t="shared" si="20"/>
        <v>('DHL','2024-01-01','2024-01-01','12546','Territory','US',NULL,'EXPRESS WW (NON-DOC)','Non-Document','H',2199,99999,1.72,'Per LB (M)','Avnet_2024',NULL),</v>
      </c>
    </row>
    <row r="1314" spans="1:18" x14ac:dyDescent="0.3">
      <c r="A1314" t="s">
        <v>15</v>
      </c>
      <c r="B1314" t="s">
        <v>21</v>
      </c>
      <c r="C1314" t="s">
        <v>21</v>
      </c>
      <c r="D1314">
        <v>12546</v>
      </c>
      <c r="E1314" t="s">
        <v>531</v>
      </c>
      <c r="F1314" t="s">
        <v>17</v>
      </c>
      <c r="G1314" t="s">
        <v>18</v>
      </c>
      <c r="H1314" t="s">
        <v>525</v>
      </c>
      <c r="I1314" t="s">
        <v>19</v>
      </c>
      <c r="J1314" t="s">
        <v>170</v>
      </c>
      <c r="K1314">
        <v>0</v>
      </c>
      <c r="L1314">
        <v>1</v>
      </c>
      <c r="M1314">
        <f>INDEX('Express Worldwide Territory'!$C$14:$S$170,MATCH('Rate Load ExpressWW Territory'!L1314,'Express Worldwide Territory'!$B$14:$B$170,0),MATCH("Zone "&amp;'Rate Load ExpressWW Territory'!J1314,'Express Worldwide Territory'!$C$13:$S$13,0))*1</f>
        <v>16.37</v>
      </c>
      <c r="N1314" t="s">
        <v>162</v>
      </c>
      <c r="O1314" t="s">
        <v>23</v>
      </c>
      <c r="P1314" t="s">
        <v>18</v>
      </c>
      <c r="R1314" t="str">
        <f t="shared" si="20"/>
        <v>('DHL','2024-01-01','2024-01-01','12546','Territory','US',NULL,'EXPRESS WW (NON-DOC)','Non-Document','I',0,1,16.37,'Flat LB','Avnet_2024',NULL),</v>
      </c>
    </row>
    <row r="1315" spans="1:18" x14ac:dyDescent="0.3">
      <c r="A1315" t="s">
        <v>15</v>
      </c>
      <c r="B1315" t="s">
        <v>21</v>
      </c>
      <c r="C1315" t="s">
        <v>21</v>
      </c>
      <c r="D1315">
        <v>12546</v>
      </c>
      <c r="E1315" t="s">
        <v>531</v>
      </c>
      <c r="F1315" t="s">
        <v>17</v>
      </c>
      <c r="G1315" t="s">
        <v>18</v>
      </c>
      <c r="H1315" t="s">
        <v>525</v>
      </c>
      <c r="I1315" t="s">
        <v>19</v>
      </c>
      <c r="J1315" t="s">
        <v>170</v>
      </c>
      <c r="K1315">
        <v>1</v>
      </c>
      <c r="L1315">
        <v>2</v>
      </c>
      <c r="M1315">
        <f>INDEX('Express Worldwide Territory'!$C$14:$S$170,MATCH('Rate Load ExpressWW Territory'!L1315,'Express Worldwide Territory'!$B$14:$B$170,0),MATCH("Zone "&amp;'Rate Load ExpressWW Territory'!J1315,'Express Worldwide Territory'!$C$13:$S$13,0))*1</f>
        <v>19.48</v>
      </c>
      <c r="N1315" t="s">
        <v>162</v>
      </c>
      <c r="O1315" t="s">
        <v>23</v>
      </c>
      <c r="P1315" t="s">
        <v>18</v>
      </c>
      <c r="R1315" t="str">
        <f t="shared" si="20"/>
        <v>('DHL','2024-01-01','2024-01-01','12546','Territory','US',NULL,'EXPRESS WW (NON-DOC)','Non-Document','I',1,2,19.48,'Flat LB','Avnet_2024',NULL),</v>
      </c>
    </row>
    <row r="1316" spans="1:18" x14ac:dyDescent="0.3">
      <c r="A1316" t="s">
        <v>15</v>
      </c>
      <c r="B1316" t="s">
        <v>21</v>
      </c>
      <c r="C1316" t="s">
        <v>21</v>
      </c>
      <c r="D1316">
        <v>12546</v>
      </c>
      <c r="E1316" t="s">
        <v>531</v>
      </c>
      <c r="F1316" t="s">
        <v>17</v>
      </c>
      <c r="G1316" t="s">
        <v>18</v>
      </c>
      <c r="H1316" t="s">
        <v>525</v>
      </c>
      <c r="I1316" t="s">
        <v>19</v>
      </c>
      <c r="J1316" t="s">
        <v>170</v>
      </c>
      <c r="K1316">
        <v>2</v>
      </c>
      <c r="L1316">
        <v>3</v>
      </c>
      <c r="M1316">
        <f>INDEX('Express Worldwide Territory'!$C$14:$S$170,MATCH('Rate Load ExpressWW Territory'!L1316,'Express Worldwide Territory'!$B$14:$B$170,0),MATCH("Zone "&amp;'Rate Load ExpressWW Territory'!J1316,'Express Worldwide Territory'!$C$13:$S$13,0))*1</f>
        <v>22.58</v>
      </c>
      <c r="N1316" t="s">
        <v>162</v>
      </c>
      <c r="O1316" t="s">
        <v>23</v>
      </c>
      <c r="P1316" t="s">
        <v>18</v>
      </c>
      <c r="R1316" t="str">
        <f t="shared" si="20"/>
        <v>('DHL','2024-01-01','2024-01-01','12546','Territory','US',NULL,'EXPRESS WW (NON-DOC)','Non-Document','I',2,3,22.58,'Flat LB','Avnet_2024',NULL),</v>
      </c>
    </row>
    <row r="1317" spans="1:18" x14ac:dyDescent="0.3">
      <c r="A1317" t="s">
        <v>15</v>
      </c>
      <c r="B1317" t="s">
        <v>21</v>
      </c>
      <c r="C1317" t="s">
        <v>21</v>
      </c>
      <c r="D1317">
        <v>12546</v>
      </c>
      <c r="E1317" t="s">
        <v>531</v>
      </c>
      <c r="F1317" t="s">
        <v>17</v>
      </c>
      <c r="G1317" t="s">
        <v>18</v>
      </c>
      <c r="H1317" t="s">
        <v>525</v>
      </c>
      <c r="I1317" t="s">
        <v>19</v>
      </c>
      <c r="J1317" t="s">
        <v>170</v>
      </c>
      <c r="K1317">
        <v>3</v>
      </c>
      <c r="L1317">
        <v>4</v>
      </c>
      <c r="M1317">
        <f>INDEX('Express Worldwide Territory'!$C$14:$S$170,MATCH('Rate Load ExpressWW Territory'!L1317,'Express Worldwide Territory'!$B$14:$B$170,0),MATCH("Zone "&amp;'Rate Load ExpressWW Territory'!J1317,'Express Worldwide Territory'!$C$13:$S$13,0))*1</f>
        <v>25.63</v>
      </c>
      <c r="N1317" t="s">
        <v>162</v>
      </c>
      <c r="O1317" t="s">
        <v>23</v>
      </c>
      <c r="P1317" t="s">
        <v>18</v>
      </c>
      <c r="R1317" t="str">
        <f t="shared" si="20"/>
        <v>('DHL','2024-01-01','2024-01-01','12546','Territory','US',NULL,'EXPRESS WW (NON-DOC)','Non-Document','I',3,4,25.63,'Flat LB','Avnet_2024',NULL),</v>
      </c>
    </row>
    <row r="1318" spans="1:18" x14ac:dyDescent="0.3">
      <c r="A1318" t="s">
        <v>15</v>
      </c>
      <c r="B1318" t="s">
        <v>21</v>
      </c>
      <c r="C1318" t="s">
        <v>21</v>
      </c>
      <c r="D1318">
        <v>12546</v>
      </c>
      <c r="E1318" t="s">
        <v>531</v>
      </c>
      <c r="F1318" t="s">
        <v>17</v>
      </c>
      <c r="G1318" t="s">
        <v>18</v>
      </c>
      <c r="H1318" t="s">
        <v>525</v>
      </c>
      <c r="I1318" t="s">
        <v>19</v>
      </c>
      <c r="J1318" t="s">
        <v>170</v>
      </c>
      <c r="K1318">
        <v>4</v>
      </c>
      <c r="L1318">
        <v>5</v>
      </c>
      <c r="M1318">
        <f>INDEX('Express Worldwide Territory'!$C$14:$S$170,MATCH('Rate Load ExpressWW Territory'!L1318,'Express Worldwide Territory'!$B$14:$B$170,0),MATCH("Zone "&amp;'Rate Load ExpressWW Territory'!J1318,'Express Worldwide Territory'!$C$13:$S$13,0))*1</f>
        <v>28.29</v>
      </c>
      <c r="N1318" t="s">
        <v>162</v>
      </c>
      <c r="O1318" t="s">
        <v>23</v>
      </c>
      <c r="P1318" t="s">
        <v>18</v>
      </c>
      <c r="R1318" t="str">
        <f t="shared" si="20"/>
        <v>('DHL','2024-01-01','2024-01-01','12546','Territory','US',NULL,'EXPRESS WW (NON-DOC)','Non-Document','I',4,5,28.29,'Flat LB','Avnet_2024',NULL),</v>
      </c>
    </row>
    <row r="1319" spans="1:18" x14ac:dyDescent="0.3">
      <c r="A1319" t="s">
        <v>15</v>
      </c>
      <c r="B1319" t="s">
        <v>21</v>
      </c>
      <c r="C1319" t="s">
        <v>21</v>
      </c>
      <c r="D1319">
        <v>12546</v>
      </c>
      <c r="E1319" t="s">
        <v>531</v>
      </c>
      <c r="F1319" t="s">
        <v>17</v>
      </c>
      <c r="G1319" t="s">
        <v>18</v>
      </c>
      <c r="H1319" t="s">
        <v>525</v>
      </c>
      <c r="I1319" t="s">
        <v>19</v>
      </c>
      <c r="J1319" t="s">
        <v>170</v>
      </c>
      <c r="K1319">
        <v>5</v>
      </c>
      <c r="L1319">
        <v>6</v>
      </c>
      <c r="M1319">
        <f>INDEX('Express Worldwide Territory'!$C$14:$S$170,MATCH('Rate Load ExpressWW Territory'!L1319,'Express Worldwide Territory'!$B$14:$B$170,0),MATCH("Zone "&amp;'Rate Load ExpressWW Territory'!J1319,'Express Worldwide Territory'!$C$13:$S$13,0))*1</f>
        <v>30.97</v>
      </c>
      <c r="N1319" t="s">
        <v>162</v>
      </c>
      <c r="O1319" t="s">
        <v>23</v>
      </c>
      <c r="P1319" t="s">
        <v>18</v>
      </c>
      <c r="R1319" t="str">
        <f t="shared" si="20"/>
        <v>('DHL','2024-01-01','2024-01-01','12546','Territory','US',NULL,'EXPRESS WW (NON-DOC)','Non-Document','I',5,6,30.97,'Flat LB','Avnet_2024',NULL),</v>
      </c>
    </row>
    <row r="1320" spans="1:18" x14ac:dyDescent="0.3">
      <c r="A1320" t="s">
        <v>15</v>
      </c>
      <c r="B1320" t="s">
        <v>21</v>
      </c>
      <c r="C1320" t="s">
        <v>21</v>
      </c>
      <c r="D1320">
        <v>12546</v>
      </c>
      <c r="E1320" t="s">
        <v>531</v>
      </c>
      <c r="F1320" t="s">
        <v>17</v>
      </c>
      <c r="G1320" t="s">
        <v>18</v>
      </c>
      <c r="H1320" t="s">
        <v>525</v>
      </c>
      <c r="I1320" t="s">
        <v>19</v>
      </c>
      <c r="J1320" t="s">
        <v>170</v>
      </c>
      <c r="K1320">
        <v>6</v>
      </c>
      <c r="L1320">
        <v>7</v>
      </c>
      <c r="M1320">
        <f>INDEX('Express Worldwide Territory'!$C$14:$S$170,MATCH('Rate Load ExpressWW Territory'!L1320,'Express Worldwide Territory'!$B$14:$B$170,0),MATCH("Zone "&amp;'Rate Load ExpressWW Territory'!J1320,'Express Worldwide Territory'!$C$13:$S$13,0))*1</f>
        <v>33.67</v>
      </c>
      <c r="N1320" t="s">
        <v>162</v>
      </c>
      <c r="O1320" t="s">
        <v>23</v>
      </c>
      <c r="P1320" t="s">
        <v>18</v>
      </c>
      <c r="R1320" t="str">
        <f t="shared" si="20"/>
        <v>('DHL','2024-01-01','2024-01-01','12546','Territory','US',NULL,'EXPRESS WW (NON-DOC)','Non-Document','I',6,7,33.67,'Flat LB','Avnet_2024',NULL),</v>
      </c>
    </row>
    <row r="1321" spans="1:18" x14ac:dyDescent="0.3">
      <c r="A1321" t="s">
        <v>15</v>
      </c>
      <c r="B1321" t="s">
        <v>21</v>
      </c>
      <c r="C1321" t="s">
        <v>21</v>
      </c>
      <c r="D1321">
        <v>12546</v>
      </c>
      <c r="E1321" t="s">
        <v>531</v>
      </c>
      <c r="F1321" t="s">
        <v>17</v>
      </c>
      <c r="G1321" t="s">
        <v>18</v>
      </c>
      <c r="H1321" t="s">
        <v>525</v>
      </c>
      <c r="I1321" t="s">
        <v>19</v>
      </c>
      <c r="J1321" t="s">
        <v>170</v>
      </c>
      <c r="K1321">
        <v>7</v>
      </c>
      <c r="L1321">
        <v>8</v>
      </c>
      <c r="M1321">
        <f>INDEX('Express Worldwide Territory'!$C$14:$S$170,MATCH('Rate Load ExpressWW Territory'!L1321,'Express Worldwide Territory'!$B$14:$B$170,0),MATCH("Zone "&amp;'Rate Load ExpressWW Territory'!J1321,'Express Worldwide Territory'!$C$13:$S$13,0))*1</f>
        <v>36.4</v>
      </c>
      <c r="N1321" t="s">
        <v>162</v>
      </c>
      <c r="O1321" t="s">
        <v>23</v>
      </c>
      <c r="P1321" t="s">
        <v>18</v>
      </c>
      <c r="R1321" t="str">
        <f t="shared" si="20"/>
        <v>('DHL','2024-01-01','2024-01-01','12546','Territory','US',NULL,'EXPRESS WW (NON-DOC)','Non-Document','I',7,8,36.4,'Flat LB','Avnet_2024',NULL),</v>
      </c>
    </row>
    <row r="1322" spans="1:18" x14ac:dyDescent="0.3">
      <c r="A1322" t="s">
        <v>15</v>
      </c>
      <c r="B1322" t="s">
        <v>21</v>
      </c>
      <c r="C1322" t="s">
        <v>21</v>
      </c>
      <c r="D1322">
        <v>12546</v>
      </c>
      <c r="E1322" t="s">
        <v>531</v>
      </c>
      <c r="F1322" t="s">
        <v>17</v>
      </c>
      <c r="G1322" t="s">
        <v>18</v>
      </c>
      <c r="H1322" t="s">
        <v>525</v>
      </c>
      <c r="I1322" t="s">
        <v>19</v>
      </c>
      <c r="J1322" t="s">
        <v>170</v>
      </c>
      <c r="K1322">
        <v>8</v>
      </c>
      <c r="L1322">
        <v>9</v>
      </c>
      <c r="M1322">
        <f>INDEX('Express Worldwide Territory'!$C$14:$S$170,MATCH('Rate Load ExpressWW Territory'!L1322,'Express Worldwide Territory'!$B$14:$B$170,0),MATCH("Zone "&amp;'Rate Load ExpressWW Territory'!J1322,'Express Worldwide Territory'!$C$13:$S$13,0))*1</f>
        <v>39.14</v>
      </c>
      <c r="N1322" t="s">
        <v>162</v>
      </c>
      <c r="O1322" t="s">
        <v>23</v>
      </c>
      <c r="P1322" t="s">
        <v>18</v>
      </c>
      <c r="R1322" t="str">
        <f t="shared" si="20"/>
        <v>('DHL','2024-01-01','2024-01-01','12546','Territory','US',NULL,'EXPRESS WW (NON-DOC)','Non-Document','I',8,9,39.14,'Flat LB','Avnet_2024',NULL),</v>
      </c>
    </row>
    <row r="1323" spans="1:18" x14ac:dyDescent="0.3">
      <c r="A1323" t="s">
        <v>15</v>
      </c>
      <c r="B1323" t="s">
        <v>21</v>
      </c>
      <c r="C1323" t="s">
        <v>21</v>
      </c>
      <c r="D1323">
        <v>12546</v>
      </c>
      <c r="E1323" t="s">
        <v>531</v>
      </c>
      <c r="F1323" t="s">
        <v>17</v>
      </c>
      <c r="G1323" t="s">
        <v>18</v>
      </c>
      <c r="H1323" t="s">
        <v>525</v>
      </c>
      <c r="I1323" t="s">
        <v>19</v>
      </c>
      <c r="J1323" t="s">
        <v>170</v>
      </c>
      <c r="K1323">
        <v>9</v>
      </c>
      <c r="L1323">
        <v>10</v>
      </c>
      <c r="M1323">
        <f>INDEX('Express Worldwide Territory'!$C$14:$S$170,MATCH('Rate Load ExpressWW Territory'!L1323,'Express Worldwide Territory'!$B$14:$B$170,0),MATCH("Zone "&amp;'Rate Load ExpressWW Territory'!J1323,'Express Worldwide Territory'!$C$13:$S$13,0))*1</f>
        <v>41.87</v>
      </c>
      <c r="N1323" t="s">
        <v>162</v>
      </c>
      <c r="O1323" t="s">
        <v>23</v>
      </c>
      <c r="P1323" t="s">
        <v>18</v>
      </c>
      <c r="R1323" t="str">
        <f t="shared" si="20"/>
        <v>('DHL','2024-01-01','2024-01-01','12546','Territory','US',NULL,'EXPRESS WW (NON-DOC)','Non-Document','I',9,10,41.87,'Flat LB','Avnet_2024',NULL),</v>
      </c>
    </row>
    <row r="1324" spans="1:18" x14ac:dyDescent="0.3">
      <c r="A1324" t="s">
        <v>15</v>
      </c>
      <c r="B1324" t="s">
        <v>21</v>
      </c>
      <c r="C1324" t="s">
        <v>21</v>
      </c>
      <c r="D1324">
        <v>12546</v>
      </c>
      <c r="E1324" t="s">
        <v>531</v>
      </c>
      <c r="F1324" t="s">
        <v>17</v>
      </c>
      <c r="G1324" t="s">
        <v>18</v>
      </c>
      <c r="H1324" t="s">
        <v>525</v>
      </c>
      <c r="I1324" t="s">
        <v>19</v>
      </c>
      <c r="J1324" t="s">
        <v>170</v>
      </c>
      <c r="K1324">
        <v>10</v>
      </c>
      <c r="L1324">
        <v>11</v>
      </c>
      <c r="M1324">
        <f>INDEX('Express Worldwide Territory'!$C$14:$S$170,MATCH('Rate Load ExpressWW Territory'!L1324,'Express Worldwide Territory'!$B$14:$B$170,0),MATCH("Zone "&amp;'Rate Load ExpressWW Territory'!J1324,'Express Worldwide Territory'!$C$13:$S$13,0))*1</f>
        <v>44.23</v>
      </c>
      <c r="N1324" t="s">
        <v>162</v>
      </c>
      <c r="O1324" t="s">
        <v>23</v>
      </c>
      <c r="P1324" t="s">
        <v>18</v>
      </c>
      <c r="R1324" t="str">
        <f t="shared" si="20"/>
        <v>('DHL','2024-01-01','2024-01-01','12546','Territory','US',NULL,'EXPRESS WW (NON-DOC)','Non-Document','I',10,11,44.23,'Flat LB','Avnet_2024',NULL),</v>
      </c>
    </row>
    <row r="1325" spans="1:18" x14ac:dyDescent="0.3">
      <c r="A1325" t="s">
        <v>15</v>
      </c>
      <c r="B1325" t="s">
        <v>21</v>
      </c>
      <c r="C1325" t="s">
        <v>21</v>
      </c>
      <c r="D1325">
        <v>12546</v>
      </c>
      <c r="E1325" t="s">
        <v>531</v>
      </c>
      <c r="F1325" t="s">
        <v>17</v>
      </c>
      <c r="G1325" t="s">
        <v>18</v>
      </c>
      <c r="H1325" t="s">
        <v>525</v>
      </c>
      <c r="I1325" t="s">
        <v>19</v>
      </c>
      <c r="J1325" t="s">
        <v>170</v>
      </c>
      <c r="K1325">
        <v>11</v>
      </c>
      <c r="L1325">
        <v>12</v>
      </c>
      <c r="M1325">
        <f>INDEX('Express Worldwide Territory'!$C$14:$S$170,MATCH('Rate Load ExpressWW Territory'!L1325,'Express Worldwide Territory'!$B$14:$B$170,0),MATCH("Zone "&amp;'Rate Load ExpressWW Territory'!J1325,'Express Worldwide Territory'!$C$13:$S$13,0))*1</f>
        <v>46.59</v>
      </c>
      <c r="N1325" t="s">
        <v>162</v>
      </c>
      <c r="O1325" t="s">
        <v>23</v>
      </c>
      <c r="P1325" t="s">
        <v>18</v>
      </c>
      <c r="R1325" t="str">
        <f t="shared" si="20"/>
        <v>('DHL','2024-01-01','2024-01-01','12546','Territory','US',NULL,'EXPRESS WW (NON-DOC)','Non-Document','I',11,12,46.59,'Flat LB','Avnet_2024',NULL),</v>
      </c>
    </row>
    <row r="1326" spans="1:18" x14ac:dyDescent="0.3">
      <c r="A1326" t="s">
        <v>15</v>
      </c>
      <c r="B1326" t="s">
        <v>21</v>
      </c>
      <c r="C1326" t="s">
        <v>21</v>
      </c>
      <c r="D1326">
        <v>12546</v>
      </c>
      <c r="E1326" t="s">
        <v>531</v>
      </c>
      <c r="F1326" t="s">
        <v>17</v>
      </c>
      <c r="G1326" t="s">
        <v>18</v>
      </c>
      <c r="H1326" t="s">
        <v>525</v>
      </c>
      <c r="I1326" t="s">
        <v>19</v>
      </c>
      <c r="J1326" t="s">
        <v>170</v>
      </c>
      <c r="K1326">
        <v>12</v>
      </c>
      <c r="L1326">
        <v>13</v>
      </c>
      <c r="M1326">
        <f>INDEX('Express Worldwide Territory'!$C$14:$S$170,MATCH('Rate Load ExpressWW Territory'!L1326,'Express Worldwide Territory'!$B$14:$B$170,0),MATCH("Zone "&amp;'Rate Load ExpressWW Territory'!J1326,'Express Worldwide Territory'!$C$13:$S$13,0))*1</f>
        <v>48.95</v>
      </c>
      <c r="N1326" t="s">
        <v>162</v>
      </c>
      <c r="O1326" t="s">
        <v>23</v>
      </c>
      <c r="P1326" t="s">
        <v>18</v>
      </c>
      <c r="R1326" t="str">
        <f t="shared" si="20"/>
        <v>('DHL','2024-01-01','2024-01-01','12546','Territory','US',NULL,'EXPRESS WW (NON-DOC)','Non-Document','I',12,13,48.95,'Flat LB','Avnet_2024',NULL),</v>
      </c>
    </row>
    <row r="1327" spans="1:18" x14ac:dyDescent="0.3">
      <c r="A1327" t="s">
        <v>15</v>
      </c>
      <c r="B1327" t="s">
        <v>21</v>
      </c>
      <c r="C1327" t="s">
        <v>21</v>
      </c>
      <c r="D1327">
        <v>12546</v>
      </c>
      <c r="E1327" t="s">
        <v>531</v>
      </c>
      <c r="F1327" t="s">
        <v>17</v>
      </c>
      <c r="G1327" t="s">
        <v>18</v>
      </c>
      <c r="H1327" t="s">
        <v>525</v>
      </c>
      <c r="I1327" t="s">
        <v>19</v>
      </c>
      <c r="J1327" t="s">
        <v>170</v>
      </c>
      <c r="K1327">
        <v>13</v>
      </c>
      <c r="L1327">
        <v>14</v>
      </c>
      <c r="M1327">
        <f>INDEX('Express Worldwide Territory'!$C$14:$S$170,MATCH('Rate Load ExpressWW Territory'!L1327,'Express Worldwide Territory'!$B$14:$B$170,0),MATCH("Zone "&amp;'Rate Load ExpressWW Territory'!J1327,'Express Worldwide Territory'!$C$13:$S$13,0))*1</f>
        <v>51.31</v>
      </c>
      <c r="N1327" t="s">
        <v>162</v>
      </c>
      <c r="O1327" t="s">
        <v>23</v>
      </c>
      <c r="P1327" t="s">
        <v>18</v>
      </c>
      <c r="R1327" t="str">
        <f t="shared" si="20"/>
        <v>('DHL','2024-01-01','2024-01-01','12546','Territory','US',NULL,'EXPRESS WW (NON-DOC)','Non-Document','I',13,14,51.31,'Flat LB','Avnet_2024',NULL),</v>
      </c>
    </row>
    <row r="1328" spans="1:18" x14ac:dyDescent="0.3">
      <c r="A1328" t="s">
        <v>15</v>
      </c>
      <c r="B1328" t="s">
        <v>21</v>
      </c>
      <c r="C1328" t="s">
        <v>21</v>
      </c>
      <c r="D1328">
        <v>12546</v>
      </c>
      <c r="E1328" t="s">
        <v>531</v>
      </c>
      <c r="F1328" t="s">
        <v>17</v>
      </c>
      <c r="G1328" t="s">
        <v>18</v>
      </c>
      <c r="H1328" t="s">
        <v>525</v>
      </c>
      <c r="I1328" t="s">
        <v>19</v>
      </c>
      <c r="J1328" t="s">
        <v>170</v>
      </c>
      <c r="K1328">
        <v>14</v>
      </c>
      <c r="L1328">
        <v>15</v>
      </c>
      <c r="M1328">
        <f>INDEX('Express Worldwide Territory'!$C$14:$S$170,MATCH('Rate Load ExpressWW Territory'!L1328,'Express Worldwide Territory'!$B$14:$B$170,0),MATCH("Zone "&amp;'Rate Load ExpressWW Territory'!J1328,'Express Worldwide Territory'!$C$13:$S$13,0))*1</f>
        <v>53.67</v>
      </c>
      <c r="N1328" t="s">
        <v>162</v>
      </c>
      <c r="O1328" t="s">
        <v>23</v>
      </c>
      <c r="P1328" t="s">
        <v>18</v>
      </c>
      <c r="R1328" t="str">
        <f t="shared" si="20"/>
        <v>('DHL','2024-01-01','2024-01-01','12546','Territory','US',NULL,'EXPRESS WW (NON-DOC)','Non-Document','I',14,15,53.67,'Flat LB','Avnet_2024',NULL),</v>
      </c>
    </row>
    <row r="1329" spans="1:18" x14ac:dyDescent="0.3">
      <c r="A1329" t="s">
        <v>15</v>
      </c>
      <c r="B1329" t="s">
        <v>21</v>
      </c>
      <c r="C1329" t="s">
        <v>21</v>
      </c>
      <c r="D1329">
        <v>12546</v>
      </c>
      <c r="E1329" t="s">
        <v>531</v>
      </c>
      <c r="F1329" t="s">
        <v>17</v>
      </c>
      <c r="G1329" t="s">
        <v>18</v>
      </c>
      <c r="H1329" t="s">
        <v>525</v>
      </c>
      <c r="I1329" t="s">
        <v>19</v>
      </c>
      <c r="J1329" t="s">
        <v>170</v>
      </c>
      <c r="K1329">
        <v>15</v>
      </c>
      <c r="L1329">
        <v>16</v>
      </c>
      <c r="M1329">
        <f>INDEX('Express Worldwide Territory'!$C$14:$S$170,MATCH('Rate Load ExpressWW Territory'!L1329,'Express Worldwide Territory'!$B$14:$B$170,0),MATCH("Zone "&amp;'Rate Load ExpressWW Territory'!J1329,'Express Worldwide Territory'!$C$13:$S$13,0))*1</f>
        <v>56.03</v>
      </c>
      <c r="N1329" t="s">
        <v>162</v>
      </c>
      <c r="O1329" t="s">
        <v>23</v>
      </c>
      <c r="P1329" t="s">
        <v>18</v>
      </c>
      <c r="R1329" t="str">
        <f t="shared" si="20"/>
        <v>('DHL','2024-01-01','2024-01-01','12546','Territory','US',NULL,'EXPRESS WW (NON-DOC)','Non-Document','I',15,16,56.03,'Flat LB','Avnet_2024',NULL),</v>
      </c>
    </row>
    <row r="1330" spans="1:18" x14ac:dyDescent="0.3">
      <c r="A1330" t="s">
        <v>15</v>
      </c>
      <c r="B1330" t="s">
        <v>21</v>
      </c>
      <c r="C1330" t="s">
        <v>21</v>
      </c>
      <c r="D1330">
        <v>12546</v>
      </c>
      <c r="E1330" t="s">
        <v>531</v>
      </c>
      <c r="F1330" t="s">
        <v>17</v>
      </c>
      <c r="G1330" t="s">
        <v>18</v>
      </c>
      <c r="H1330" t="s">
        <v>525</v>
      </c>
      <c r="I1330" t="s">
        <v>19</v>
      </c>
      <c r="J1330" t="s">
        <v>170</v>
      </c>
      <c r="K1330">
        <v>16</v>
      </c>
      <c r="L1330">
        <v>17</v>
      </c>
      <c r="M1330">
        <f>INDEX('Express Worldwide Territory'!$C$14:$S$170,MATCH('Rate Load ExpressWW Territory'!L1330,'Express Worldwide Territory'!$B$14:$B$170,0),MATCH("Zone "&amp;'Rate Load ExpressWW Territory'!J1330,'Express Worldwide Territory'!$C$13:$S$13,0))*1</f>
        <v>58.39</v>
      </c>
      <c r="N1330" t="s">
        <v>162</v>
      </c>
      <c r="O1330" t="s">
        <v>23</v>
      </c>
      <c r="P1330" t="s">
        <v>18</v>
      </c>
      <c r="R1330" t="str">
        <f t="shared" si="20"/>
        <v>('DHL','2024-01-01','2024-01-01','12546','Territory','US',NULL,'EXPRESS WW (NON-DOC)','Non-Document','I',16,17,58.39,'Flat LB','Avnet_2024',NULL),</v>
      </c>
    </row>
    <row r="1331" spans="1:18" x14ac:dyDescent="0.3">
      <c r="A1331" t="s">
        <v>15</v>
      </c>
      <c r="B1331" t="s">
        <v>21</v>
      </c>
      <c r="C1331" t="s">
        <v>21</v>
      </c>
      <c r="D1331">
        <v>12546</v>
      </c>
      <c r="E1331" t="s">
        <v>531</v>
      </c>
      <c r="F1331" t="s">
        <v>17</v>
      </c>
      <c r="G1331" t="s">
        <v>18</v>
      </c>
      <c r="H1331" t="s">
        <v>525</v>
      </c>
      <c r="I1331" t="s">
        <v>19</v>
      </c>
      <c r="J1331" t="s">
        <v>170</v>
      </c>
      <c r="K1331">
        <v>17</v>
      </c>
      <c r="L1331">
        <v>18</v>
      </c>
      <c r="M1331">
        <f>INDEX('Express Worldwide Territory'!$C$14:$S$170,MATCH('Rate Load ExpressWW Territory'!L1331,'Express Worldwide Territory'!$B$14:$B$170,0),MATCH("Zone "&amp;'Rate Load ExpressWW Territory'!J1331,'Express Worldwide Territory'!$C$13:$S$13,0))*1</f>
        <v>60.75</v>
      </c>
      <c r="N1331" t="s">
        <v>162</v>
      </c>
      <c r="O1331" t="s">
        <v>23</v>
      </c>
      <c r="P1331" t="s">
        <v>18</v>
      </c>
      <c r="R1331" t="str">
        <f t="shared" si="20"/>
        <v>('DHL','2024-01-01','2024-01-01','12546','Territory','US',NULL,'EXPRESS WW (NON-DOC)','Non-Document','I',17,18,60.75,'Flat LB','Avnet_2024',NULL),</v>
      </c>
    </row>
    <row r="1332" spans="1:18" x14ac:dyDescent="0.3">
      <c r="A1332" t="s">
        <v>15</v>
      </c>
      <c r="B1332" t="s">
        <v>21</v>
      </c>
      <c r="C1332" t="s">
        <v>21</v>
      </c>
      <c r="D1332">
        <v>12546</v>
      </c>
      <c r="E1332" t="s">
        <v>531</v>
      </c>
      <c r="F1332" t="s">
        <v>17</v>
      </c>
      <c r="G1332" t="s">
        <v>18</v>
      </c>
      <c r="H1332" t="s">
        <v>525</v>
      </c>
      <c r="I1332" t="s">
        <v>19</v>
      </c>
      <c r="J1332" t="s">
        <v>170</v>
      </c>
      <c r="K1332">
        <v>18</v>
      </c>
      <c r="L1332">
        <v>19</v>
      </c>
      <c r="M1332">
        <f>INDEX('Express Worldwide Territory'!$C$14:$S$170,MATCH('Rate Load ExpressWW Territory'!L1332,'Express Worldwide Territory'!$B$14:$B$170,0),MATCH("Zone "&amp;'Rate Load ExpressWW Territory'!J1332,'Express Worldwide Territory'!$C$13:$S$13,0))*1</f>
        <v>63.11</v>
      </c>
      <c r="N1332" t="s">
        <v>162</v>
      </c>
      <c r="O1332" t="s">
        <v>23</v>
      </c>
      <c r="P1332" t="s">
        <v>18</v>
      </c>
      <c r="R1332" t="str">
        <f t="shared" si="20"/>
        <v>('DHL','2024-01-01','2024-01-01','12546','Territory','US',NULL,'EXPRESS WW (NON-DOC)','Non-Document','I',18,19,63.11,'Flat LB','Avnet_2024',NULL),</v>
      </c>
    </row>
    <row r="1333" spans="1:18" x14ac:dyDescent="0.3">
      <c r="A1333" t="s">
        <v>15</v>
      </c>
      <c r="B1333" t="s">
        <v>21</v>
      </c>
      <c r="C1333" t="s">
        <v>21</v>
      </c>
      <c r="D1333">
        <v>12546</v>
      </c>
      <c r="E1333" t="s">
        <v>531</v>
      </c>
      <c r="F1333" t="s">
        <v>17</v>
      </c>
      <c r="G1333" t="s">
        <v>18</v>
      </c>
      <c r="H1333" t="s">
        <v>525</v>
      </c>
      <c r="I1333" t="s">
        <v>19</v>
      </c>
      <c r="J1333" t="s">
        <v>170</v>
      </c>
      <c r="K1333">
        <v>19</v>
      </c>
      <c r="L1333">
        <v>20</v>
      </c>
      <c r="M1333">
        <f>INDEX('Express Worldwide Territory'!$C$14:$S$170,MATCH('Rate Load ExpressWW Territory'!L1333,'Express Worldwide Territory'!$B$14:$B$170,0),MATCH("Zone "&amp;'Rate Load ExpressWW Territory'!J1333,'Express Worldwide Territory'!$C$13:$S$13,0))*1</f>
        <v>65.47</v>
      </c>
      <c r="N1333" t="s">
        <v>162</v>
      </c>
      <c r="O1333" t="s">
        <v>23</v>
      </c>
      <c r="P1333" t="s">
        <v>18</v>
      </c>
      <c r="R1333" t="str">
        <f t="shared" si="20"/>
        <v>('DHL','2024-01-01','2024-01-01','12546','Territory','US',NULL,'EXPRESS WW (NON-DOC)','Non-Document','I',19,20,65.47,'Flat LB','Avnet_2024',NULL),</v>
      </c>
    </row>
    <row r="1334" spans="1:18" x14ac:dyDescent="0.3">
      <c r="A1334" t="s">
        <v>15</v>
      </c>
      <c r="B1334" t="s">
        <v>21</v>
      </c>
      <c r="C1334" t="s">
        <v>21</v>
      </c>
      <c r="D1334">
        <v>12546</v>
      </c>
      <c r="E1334" t="s">
        <v>531</v>
      </c>
      <c r="F1334" t="s">
        <v>17</v>
      </c>
      <c r="G1334" t="s">
        <v>18</v>
      </c>
      <c r="H1334" t="s">
        <v>525</v>
      </c>
      <c r="I1334" t="s">
        <v>19</v>
      </c>
      <c r="J1334" t="s">
        <v>170</v>
      </c>
      <c r="K1334">
        <v>20</v>
      </c>
      <c r="L1334">
        <v>21</v>
      </c>
      <c r="M1334">
        <f>INDEX('Express Worldwide Territory'!$C$14:$S$170,MATCH('Rate Load ExpressWW Territory'!L1334,'Express Worldwide Territory'!$B$14:$B$170,0),MATCH("Zone "&amp;'Rate Load ExpressWW Territory'!J1334,'Express Worldwide Territory'!$C$13:$S$13,0))*1</f>
        <v>68.75</v>
      </c>
      <c r="N1334" t="s">
        <v>162</v>
      </c>
      <c r="O1334" t="s">
        <v>23</v>
      </c>
      <c r="P1334" t="s">
        <v>18</v>
      </c>
      <c r="R1334" t="str">
        <f t="shared" si="20"/>
        <v>('DHL','2024-01-01','2024-01-01','12546','Territory','US',NULL,'EXPRESS WW (NON-DOC)','Non-Document','I',20,21,68.75,'Flat LB','Avnet_2024',NULL),</v>
      </c>
    </row>
    <row r="1335" spans="1:18" x14ac:dyDescent="0.3">
      <c r="A1335" t="s">
        <v>15</v>
      </c>
      <c r="B1335" t="s">
        <v>21</v>
      </c>
      <c r="C1335" t="s">
        <v>21</v>
      </c>
      <c r="D1335">
        <v>12546</v>
      </c>
      <c r="E1335" t="s">
        <v>531</v>
      </c>
      <c r="F1335" t="s">
        <v>17</v>
      </c>
      <c r="G1335" t="s">
        <v>18</v>
      </c>
      <c r="H1335" t="s">
        <v>525</v>
      </c>
      <c r="I1335" t="s">
        <v>19</v>
      </c>
      <c r="J1335" t="s">
        <v>170</v>
      </c>
      <c r="K1335">
        <v>21</v>
      </c>
      <c r="L1335">
        <v>22</v>
      </c>
      <c r="M1335">
        <f>INDEX('Express Worldwide Territory'!$C$14:$S$170,MATCH('Rate Load ExpressWW Territory'!L1335,'Express Worldwide Territory'!$B$14:$B$170,0),MATCH("Zone "&amp;'Rate Load ExpressWW Territory'!J1335,'Express Worldwide Territory'!$C$13:$S$13,0))*1</f>
        <v>72.03</v>
      </c>
      <c r="N1335" t="s">
        <v>162</v>
      </c>
      <c r="O1335" t="s">
        <v>23</v>
      </c>
      <c r="P1335" t="s">
        <v>18</v>
      </c>
      <c r="R1335" t="str">
        <f t="shared" si="20"/>
        <v>('DHL','2024-01-01','2024-01-01','12546','Territory','US',NULL,'EXPRESS WW (NON-DOC)','Non-Document','I',21,22,72.03,'Flat LB','Avnet_2024',NULL),</v>
      </c>
    </row>
    <row r="1336" spans="1:18" x14ac:dyDescent="0.3">
      <c r="A1336" t="s">
        <v>15</v>
      </c>
      <c r="B1336" t="s">
        <v>21</v>
      </c>
      <c r="C1336" t="s">
        <v>21</v>
      </c>
      <c r="D1336">
        <v>12546</v>
      </c>
      <c r="E1336" t="s">
        <v>531</v>
      </c>
      <c r="F1336" t="s">
        <v>17</v>
      </c>
      <c r="G1336" t="s">
        <v>18</v>
      </c>
      <c r="H1336" t="s">
        <v>525</v>
      </c>
      <c r="I1336" t="s">
        <v>19</v>
      </c>
      <c r="J1336" t="s">
        <v>170</v>
      </c>
      <c r="K1336">
        <v>22</v>
      </c>
      <c r="L1336">
        <v>23</v>
      </c>
      <c r="M1336">
        <f>INDEX('Express Worldwide Territory'!$C$14:$S$170,MATCH('Rate Load ExpressWW Territory'!L1336,'Express Worldwide Territory'!$B$14:$B$170,0),MATCH("Zone "&amp;'Rate Load ExpressWW Territory'!J1336,'Express Worldwide Territory'!$C$13:$S$13,0))*1</f>
        <v>75.31</v>
      </c>
      <c r="N1336" t="s">
        <v>162</v>
      </c>
      <c r="O1336" t="s">
        <v>23</v>
      </c>
      <c r="P1336" t="s">
        <v>18</v>
      </c>
      <c r="R1336" t="str">
        <f t="shared" si="20"/>
        <v>('DHL','2024-01-01','2024-01-01','12546','Territory','US',NULL,'EXPRESS WW (NON-DOC)','Non-Document','I',22,23,75.31,'Flat LB','Avnet_2024',NULL),</v>
      </c>
    </row>
    <row r="1337" spans="1:18" x14ac:dyDescent="0.3">
      <c r="A1337" t="s">
        <v>15</v>
      </c>
      <c r="B1337" t="s">
        <v>21</v>
      </c>
      <c r="C1337" t="s">
        <v>21</v>
      </c>
      <c r="D1337">
        <v>12546</v>
      </c>
      <c r="E1337" t="s">
        <v>531</v>
      </c>
      <c r="F1337" t="s">
        <v>17</v>
      </c>
      <c r="G1337" t="s">
        <v>18</v>
      </c>
      <c r="H1337" t="s">
        <v>525</v>
      </c>
      <c r="I1337" t="s">
        <v>19</v>
      </c>
      <c r="J1337" t="s">
        <v>170</v>
      </c>
      <c r="K1337">
        <v>23</v>
      </c>
      <c r="L1337">
        <v>24</v>
      </c>
      <c r="M1337">
        <f>INDEX('Express Worldwide Territory'!$C$14:$S$170,MATCH('Rate Load ExpressWW Territory'!L1337,'Express Worldwide Territory'!$B$14:$B$170,0),MATCH("Zone "&amp;'Rate Load ExpressWW Territory'!J1337,'Express Worldwide Territory'!$C$13:$S$13,0))*1</f>
        <v>78.59</v>
      </c>
      <c r="N1337" t="s">
        <v>162</v>
      </c>
      <c r="O1337" t="s">
        <v>23</v>
      </c>
      <c r="P1337" t="s">
        <v>18</v>
      </c>
      <c r="R1337" t="str">
        <f t="shared" si="20"/>
        <v>('DHL','2024-01-01','2024-01-01','12546','Territory','US',NULL,'EXPRESS WW (NON-DOC)','Non-Document','I',23,24,78.59,'Flat LB','Avnet_2024',NULL),</v>
      </c>
    </row>
    <row r="1338" spans="1:18" x14ac:dyDescent="0.3">
      <c r="A1338" t="s">
        <v>15</v>
      </c>
      <c r="B1338" t="s">
        <v>21</v>
      </c>
      <c r="C1338" t="s">
        <v>21</v>
      </c>
      <c r="D1338">
        <v>12546</v>
      </c>
      <c r="E1338" t="s">
        <v>531</v>
      </c>
      <c r="F1338" t="s">
        <v>17</v>
      </c>
      <c r="G1338" t="s">
        <v>18</v>
      </c>
      <c r="H1338" t="s">
        <v>525</v>
      </c>
      <c r="I1338" t="s">
        <v>19</v>
      </c>
      <c r="J1338" t="s">
        <v>170</v>
      </c>
      <c r="K1338">
        <v>24</v>
      </c>
      <c r="L1338">
        <v>25</v>
      </c>
      <c r="M1338">
        <f>INDEX('Express Worldwide Territory'!$C$14:$S$170,MATCH('Rate Load ExpressWW Territory'!L1338,'Express Worldwide Territory'!$B$14:$B$170,0),MATCH("Zone "&amp;'Rate Load ExpressWW Territory'!J1338,'Express Worldwide Territory'!$C$13:$S$13,0))*1</f>
        <v>81.87</v>
      </c>
      <c r="N1338" t="s">
        <v>162</v>
      </c>
      <c r="O1338" t="s">
        <v>23</v>
      </c>
      <c r="P1338" t="s">
        <v>18</v>
      </c>
      <c r="R1338" t="str">
        <f t="shared" si="20"/>
        <v>('DHL','2024-01-01','2024-01-01','12546','Territory','US',NULL,'EXPRESS WW (NON-DOC)','Non-Document','I',24,25,81.87,'Flat LB','Avnet_2024',NULL),</v>
      </c>
    </row>
    <row r="1339" spans="1:18" x14ac:dyDescent="0.3">
      <c r="A1339" t="s">
        <v>15</v>
      </c>
      <c r="B1339" t="s">
        <v>21</v>
      </c>
      <c r="C1339" t="s">
        <v>21</v>
      </c>
      <c r="D1339">
        <v>12546</v>
      </c>
      <c r="E1339" t="s">
        <v>531</v>
      </c>
      <c r="F1339" t="s">
        <v>17</v>
      </c>
      <c r="G1339" t="s">
        <v>18</v>
      </c>
      <c r="H1339" t="s">
        <v>525</v>
      </c>
      <c r="I1339" t="s">
        <v>19</v>
      </c>
      <c r="J1339" t="s">
        <v>170</v>
      </c>
      <c r="K1339">
        <v>25</v>
      </c>
      <c r="L1339">
        <v>26</v>
      </c>
      <c r="M1339">
        <f>INDEX('Express Worldwide Territory'!$C$14:$S$170,MATCH('Rate Load ExpressWW Territory'!L1339,'Express Worldwide Territory'!$B$14:$B$170,0),MATCH("Zone "&amp;'Rate Load ExpressWW Territory'!J1339,'Express Worldwide Territory'!$C$13:$S$13,0))*1</f>
        <v>85.15</v>
      </c>
      <c r="N1339" t="s">
        <v>162</v>
      </c>
      <c r="O1339" t="s">
        <v>23</v>
      </c>
      <c r="P1339" t="s">
        <v>18</v>
      </c>
      <c r="R1339" t="str">
        <f t="shared" si="20"/>
        <v>('DHL','2024-01-01','2024-01-01','12546','Territory','US',NULL,'EXPRESS WW (NON-DOC)','Non-Document','I',25,26,85.15,'Flat LB','Avnet_2024',NULL),</v>
      </c>
    </row>
    <row r="1340" spans="1:18" x14ac:dyDescent="0.3">
      <c r="A1340" t="s">
        <v>15</v>
      </c>
      <c r="B1340" t="s">
        <v>21</v>
      </c>
      <c r="C1340" t="s">
        <v>21</v>
      </c>
      <c r="D1340">
        <v>12546</v>
      </c>
      <c r="E1340" t="s">
        <v>531</v>
      </c>
      <c r="F1340" t="s">
        <v>17</v>
      </c>
      <c r="G1340" t="s">
        <v>18</v>
      </c>
      <c r="H1340" t="s">
        <v>525</v>
      </c>
      <c r="I1340" t="s">
        <v>19</v>
      </c>
      <c r="J1340" t="s">
        <v>170</v>
      </c>
      <c r="K1340">
        <v>26</v>
      </c>
      <c r="L1340">
        <v>27</v>
      </c>
      <c r="M1340">
        <f>INDEX('Express Worldwide Territory'!$C$14:$S$170,MATCH('Rate Load ExpressWW Territory'!L1340,'Express Worldwide Territory'!$B$14:$B$170,0),MATCH("Zone "&amp;'Rate Load ExpressWW Territory'!J1340,'Express Worldwide Territory'!$C$13:$S$13,0))*1</f>
        <v>88.43</v>
      </c>
      <c r="N1340" t="s">
        <v>162</v>
      </c>
      <c r="O1340" t="s">
        <v>23</v>
      </c>
      <c r="P1340" t="s">
        <v>18</v>
      </c>
      <c r="R1340" t="str">
        <f t="shared" si="20"/>
        <v>('DHL','2024-01-01','2024-01-01','12546','Territory','US',NULL,'EXPRESS WW (NON-DOC)','Non-Document','I',26,27,88.43,'Flat LB','Avnet_2024',NULL),</v>
      </c>
    </row>
    <row r="1341" spans="1:18" x14ac:dyDescent="0.3">
      <c r="A1341" t="s">
        <v>15</v>
      </c>
      <c r="B1341" t="s">
        <v>21</v>
      </c>
      <c r="C1341" t="s">
        <v>21</v>
      </c>
      <c r="D1341">
        <v>12546</v>
      </c>
      <c r="E1341" t="s">
        <v>531</v>
      </c>
      <c r="F1341" t="s">
        <v>17</v>
      </c>
      <c r="G1341" t="s">
        <v>18</v>
      </c>
      <c r="H1341" t="s">
        <v>525</v>
      </c>
      <c r="I1341" t="s">
        <v>19</v>
      </c>
      <c r="J1341" t="s">
        <v>170</v>
      </c>
      <c r="K1341">
        <v>27</v>
      </c>
      <c r="L1341">
        <v>28</v>
      </c>
      <c r="M1341">
        <f>INDEX('Express Worldwide Territory'!$C$14:$S$170,MATCH('Rate Load ExpressWW Territory'!L1341,'Express Worldwide Territory'!$B$14:$B$170,0),MATCH("Zone "&amp;'Rate Load ExpressWW Territory'!J1341,'Express Worldwide Territory'!$C$13:$S$13,0))*1</f>
        <v>91.71</v>
      </c>
      <c r="N1341" t="s">
        <v>162</v>
      </c>
      <c r="O1341" t="s">
        <v>23</v>
      </c>
      <c r="P1341" t="s">
        <v>18</v>
      </c>
      <c r="R1341" t="str">
        <f t="shared" si="20"/>
        <v>('DHL','2024-01-01','2024-01-01','12546','Territory','US',NULL,'EXPRESS WW (NON-DOC)','Non-Document','I',27,28,91.71,'Flat LB','Avnet_2024',NULL),</v>
      </c>
    </row>
    <row r="1342" spans="1:18" x14ac:dyDescent="0.3">
      <c r="A1342" t="s">
        <v>15</v>
      </c>
      <c r="B1342" t="s">
        <v>21</v>
      </c>
      <c r="C1342" t="s">
        <v>21</v>
      </c>
      <c r="D1342">
        <v>12546</v>
      </c>
      <c r="E1342" t="s">
        <v>531</v>
      </c>
      <c r="F1342" t="s">
        <v>17</v>
      </c>
      <c r="G1342" t="s">
        <v>18</v>
      </c>
      <c r="H1342" t="s">
        <v>525</v>
      </c>
      <c r="I1342" t="s">
        <v>19</v>
      </c>
      <c r="J1342" t="s">
        <v>170</v>
      </c>
      <c r="K1342">
        <v>28</v>
      </c>
      <c r="L1342">
        <v>29</v>
      </c>
      <c r="M1342">
        <f>INDEX('Express Worldwide Territory'!$C$14:$S$170,MATCH('Rate Load ExpressWW Territory'!L1342,'Express Worldwide Territory'!$B$14:$B$170,0),MATCH("Zone "&amp;'Rate Load ExpressWW Territory'!J1342,'Express Worldwide Territory'!$C$13:$S$13,0))*1</f>
        <v>94.99</v>
      </c>
      <c r="N1342" t="s">
        <v>162</v>
      </c>
      <c r="O1342" t="s">
        <v>23</v>
      </c>
      <c r="P1342" t="s">
        <v>18</v>
      </c>
      <c r="R1342" t="str">
        <f t="shared" si="20"/>
        <v>('DHL','2024-01-01','2024-01-01','12546','Territory','US',NULL,'EXPRESS WW (NON-DOC)','Non-Document','I',28,29,94.99,'Flat LB','Avnet_2024',NULL),</v>
      </c>
    </row>
    <row r="1343" spans="1:18" x14ac:dyDescent="0.3">
      <c r="A1343" t="s">
        <v>15</v>
      </c>
      <c r="B1343" t="s">
        <v>21</v>
      </c>
      <c r="C1343" t="s">
        <v>21</v>
      </c>
      <c r="D1343">
        <v>12546</v>
      </c>
      <c r="E1343" t="s">
        <v>531</v>
      </c>
      <c r="F1343" t="s">
        <v>17</v>
      </c>
      <c r="G1343" t="s">
        <v>18</v>
      </c>
      <c r="H1343" t="s">
        <v>525</v>
      </c>
      <c r="I1343" t="s">
        <v>19</v>
      </c>
      <c r="J1343" t="s">
        <v>170</v>
      </c>
      <c r="K1343">
        <v>29</v>
      </c>
      <c r="L1343">
        <v>30</v>
      </c>
      <c r="M1343">
        <f>INDEX('Express Worldwide Territory'!$C$14:$S$170,MATCH('Rate Load ExpressWW Territory'!L1343,'Express Worldwide Territory'!$B$14:$B$170,0),MATCH("Zone "&amp;'Rate Load ExpressWW Territory'!J1343,'Express Worldwide Territory'!$C$13:$S$13,0))*1</f>
        <v>98.27</v>
      </c>
      <c r="N1343" t="s">
        <v>162</v>
      </c>
      <c r="O1343" t="s">
        <v>23</v>
      </c>
      <c r="P1343" t="s">
        <v>18</v>
      </c>
      <c r="R1343" t="str">
        <f t="shared" si="20"/>
        <v>('DHL','2024-01-01','2024-01-01','12546','Territory','US',NULL,'EXPRESS WW (NON-DOC)','Non-Document','I',29,30,98.27,'Flat LB','Avnet_2024',NULL),</v>
      </c>
    </row>
    <row r="1344" spans="1:18" x14ac:dyDescent="0.3">
      <c r="A1344" t="s">
        <v>15</v>
      </c>
      <c r="B1344" t="s">
        <v>21</v>
      </c>
      <c r="C1344" t="s">
        <v>21</v>
      </c>
      <c r="D1344">
        <v>12546</v>
      </c>
      <c r="E1344" t="s">
        <v>531</v>
      </c>
      <c r="F1344" t="s">
        <v>17</v>
      </c>
      <c r="G1344" t="s">
        <v>18</v>
      </c>
      <c r="H1344" t="s">
        <v>525</v>
      </c>
      <c r="I1344" t="s">
        <v>19</v>
      </c>
      <c r="J1344" t="s">
        <v>170</v>
      </c>
      <c r="K1344">
        <v>30</v>
      </c>
      <c r="L1344">
        <v>31</v>
      </c>
      <c r="M1344">
        <f>INDEX('Express Worldwide Territory'!$C$14:$S$170,MATCH('Rate Load ExpressWW Territory'!L1344,'Express Worldwide Territory'!$B$14:$B$170,0),MATCH("Zone "&amp;'Rate Load ExpressWW Territory'!J1344,'Express Worldwide Territory'!$C$13:$S$13,0))*1</f>
        <v>101.55</v>
      </c>
      <c r="N1344" t="s">
        <v>162</v>
      </c>
      <c r="O1344" t="s">
        <v>23</v>
      </c>
      <c r="P1344" t="s">
        <v>18</v>
      </c>
      <c r="R1344" t="str">
        <f t="shared" si="20"/>
        <v>('DHL','2024-01-01','2024-01-01','12546','Territory','US',NULL,'EXPRESS WW (NON-DOC)','Non-Document','I',30,31,101.55,'Flat LB','Avnet_2024',NULL),</v>
      </c>
    </row>
    <row r="1345" spans="1:18" x14ac:dyDescent="0.3">
      <c r="A1345" t="s">
        <v>15</v>
      </c>
      <c r="B1345" t="s">
        <v>21</v>
      </c>
      <c r="C1345" t="s">
        <v>21</v>
      </c>
      <c r="D1345">
        <v>12546</v>
      </c>
      <c r="E1345" t="s">
        <v>531</v>
      </c>
      <c r="F1345" t="s">
        <v>17</v>
      </c>
      <c r="G1345" t="s">
        <v>18</v>
      </c>
      <c r="H1345" t="s">
        <v>525</v>
      </c>
      <c r="I1345" t="s">
        <v>19</v>
      </c>
      <c r="J1345" t="s">
        <v>170</v>
      </c>
      <c r="K1345">
        <v>31</v>
      </c>
      <c r="L1345">
        <v>32</v>
      </c>
      <c r="M1345">
        <f>INDEX('Express Worldwide Territory'!$C$14:$S$170,MATCH('Rate Load ExpressWW Territory'!L1345,'Express Worldwide Territory'!$B$14:$B$170,0),MATCH("Zone "&amp;'Rate Load ExpressWW Territory'!J1345,'Express Worldwide Territory'!$C$13:$S$13,0))*1</f>
        <v>104.83</v>
      </c>
      <c r="N1345" t="s">
        <v>162</v>
      </c>
      <c r="O1345" t="s">
        <v>23</v>
      </c>
      <c r="P1345" t="s">
        <v>18</v>
      </c>
      <c r="R1345" t="str">
        <f t="shared" si="20"/>
        <v>('DHL','2024-01-01','2024-01-01','12546','Territory','US',NULL,'EXPRESS WW (NON-DOC)','Non-Document','I',31,32,104.83,'Flat LB','Avnet_2024',NULL),</v>
      </c>
    </row>
    <row r="1346" spans="1:18" x14ac:dyDescent="0.3">
      <c r="A1346" t="s">
        <v>15</v>
      </c>
      <c r="B1346" t="s">
        <v>21</v>
      </c>
      <c r="C1346" t="s">
        <v>21</v>
      </c>
      <c r="D1346">
        <v>12546</v>
      </c>
      <c r="E1346" t="s">
        <v>531</v>
      </c>
      <c r="F1346" t="s">
        <v>17</v>
      </c>
      <c r="G1346" t="s">
        <v>18</v>
      </c>
      <c r="H1346" t="s">
        <v>525</v>
      </c>
      <c r="I1346" t="s">
        <v>19</v>
      </c>
      <c r="J1346" t="s">
        <v>170</v>
      </c>
      <c r="K1346">
        <v>32</v>
      </c>
      <c r="L1346">
        <v>33</v>
      </c>
      <c r="M1346">
        <f>INDEX('Express Worldwide Territory'!$C$14:$S$170,MATCH('Rate Load ExpressWW Territory'!L1346,'Express Worldwide Territory'!$B$14:$B$170,0),MATCH("Zone "&amp;'Rate Load ExpressWW Territory'!J1346,'Express Worldwide Territory'!$C$13:$S$13,0))*1</f>
        <v>108.11</v>
      </c>
      <c r="N1346" t="s">
        <v>162</v>
      </c>
      <c r="O1346" t="s">
        <v>23</v>
      </c>
      <c r="P1346" t="s">
        <v>18</v>
      </c>
      <c r="R1346" t="str">
        <f t="shared" si="20"/>
        <v>('DHL','2024-01-01','2024-01-01','12546','Territory','US',NULL,'EXPRESS WW (NON-DOC)','Non-Document','I',32,33,108.11,'Flat LB','Avnet_2024',NULL),</v>
      </c>
    </row>
    <row r="1347" spans="1:18" x14ac:dyDescent="0.3">
      <c r="A1347" t="s">
        <v>15</v>
      </c>
      <c r="B1347" t="s">
        <v>21</v>
      </c>
      <c r="C1347" t="s">
        <v>21</v>
      </c>
      <c r="D1347">
        <v>12546</v>
      </c>
      <c r="E1347" t="s">
        <v>531</v>
      </c>
      <c r="F1347" t="s">
        <v>17</v>
      </c>
      <c r="G1347" t="s">
        <v>18</v>
      </c>
      <c r="H1347" t="s">
        <v>525</v>
      </c>
      <c r="I1347" t="s">
        <v>19</v>
      </c>
      <c r="J1347" t="s">
        <v>170</v>
      </c>
      <c r="K1347">
        <v>33</v>
      </c>
      <c r="L1347">
        <v>34</v>
      </c>
      <c r="M1347">
        <f>INDEX('Express Worldwide Territory'!$C$14:$S$170,MATCH('Rate Load ExpressWW Territory'!L1347,'Express Worldwide Territory'!$B$14:$B$170,0),MATCH("Zone "&amp;'Rate Load ExpressWW Territory'!J1347,'Express Worldwide Territory'!$C$13:$S$13,0))*1</f>
        <v>111.39</v>
      </c>
      <c r="N1347" t="s">
        <v>162</v>
      </c>
      <c r="O1347" t="s">
        <v>23</v>
      </c>
      <c r="P1347" t="s">
        <v>18</v>
      </c>
      <c r="R1347" t="str">
        <f t="shared" ref="R1347:R1410" si="21">SUBSTITUTE(IF(OR(ROW(A1347)=2,MOD(ROW(A1347),1000)=0),"insert into tnl_rating.dbo.dhl_express_rate_master values ('DHL','"&amp;B1347&amp;"','"&amp;C1347&amp;"','"&amp;D1347&amp;"','"&amp;E1347&amp;"','"&amp;F1347&amp;"','"&amp;G1347&amp;"','"&amp;H1347&amp;"','"&amp;I1347&amp;"','"&amp;J1347&amp;"',"&amp;K1347&amp;","&amp;L1347&amp;","&amp;M1347&amp;",'"&amp;N1347&amp;"','"&amp;O1347&amp;"',"&amp;P1347&amp;"),",IF(OR(A1348="",MOD(ROW(A1348),1000)=0),"('DHL','"&amp;B1347&amp;"','"&amp;C1347&amp;"','"&amp;D1347&amp;"','"&amp;E1347&amp;"','"&amp;F1347&amp;"','"&amp;G1347&amp;"','"&amp;H1347&amp;"','"&amp;I1347&amp;"','"&amp;J1347&amp;"',"&amp;K1347&amp;","&amp;L1347&amp;","&amp;M1347&amp;",'"&amp;N1347&amp;"','"&amp;O1347&amp;"',"&amp;P1347&amp;")","('DHL','"&amp;B1347&amp;"','"&amp;C1347&amp;"','"&amp;D1347&amp;"','"&amp;E1347&amp;"','"&amp;F1347&amp;"','"&amp;G1347&amp;"','"&amp;H1347&amp;"','"&amp;I1347&amp;"','"&amp;J1347&amp;"',"&amp;K1347&amp;","&amp;L1347&amp;","&amp;M1347&amp;",'"&amp;N1347&amp;"','"&amp;O1347&amp;"',"&amp;P1347&amp;"),")),"'NULL'","NULL")</f>
        <v>('DHL','2024-01-01','2024-01-01','12546','Territory','US',NULL,'EXPRESS WW (NON-DOC)','Non-Document','I',33,34,111.39,'Flat LB','Avnet_2024',NULL),</v>
      </c>
    </row>
    <row r="1348" spans="1:18" x14ac:dyDescent="0.3">
      <c r="A1348" t="s">
        <v>15</v>
      </c>
      <c r="B1348" t="s">
        <v>21</v>
      </c>
      <c r="C1348" t="s">
        <v>21</v>
      </c>
      <c r="D1348">
        <v>12546</v>
      </c>
      <c r="E1348" t="s">
        <v>531</v>
      </c>
      <c r="F1348" t="s">
        <v>17</v>
      </c>
      <c r="G1348" t="s">
        <v>18</v>
      </c>
      <c r="H1348" t="s">
        <v>525</v>
      </c>
      <c r="I1348" t="s">
        <v>19</v>
      </c>
      <c r="J1348" t="s">
        <v>170</v>
      </c>
      <c r="K1348">
        <v>34</v>
      </c>
      <c r="L1348">
        <v>35</v>
      </c>
      <c r="M1348">
        <f>INDEX('Express Worldwide Territory'!$C$14:$S$170,MATCH('Rate Load ExpressWW Territory'!L1348,'Express Worldwide Territory'!$B$14:$B$170,0),MATCH("Zone "&amp;'Rate Load ExpressWW Territory'!J1348,'Express Worldwide Territory'!$C$13:$S$13,0))*1</f>
        <v>114.67</v>
      </c>
      <c r="N1348" t="s">
        <v>162</v>
      </c>
      <c r="O1348" t="s">
        <v>23</v>
      </c>
      <c r="P1348" t="s">
        <v>18</v>
      </c>
      <c r="R1348" t="str">
        <f t="shared" si="21"/>
        <v>('DHL','2024-01-01','2024-01-01','12546','Territory','US',NULL,'EXPRESS WW (NON-DOC)','Non-Document','I',34,35,114.67,'Flat LB','Avnet_2024',NULL),</v>
      </c>
    </row>
    <row r="1349" spans="1:18" x14ac:dyDescent="0.3">
      <c r="A1349" t="s">
        <v>15</v>
      </c>
      <c r="B1349" t="s">
        <v>21</v>
      </c>
      <c r="C1349" t="s">
        <v>21</v>
      </c>
      <c r="D1349">
        <v>12546</v>
      </c>
      <c r="E1349" t="s">
        <v>531</v>
      </c>
      <c r="F1349" t="s">
        <v>17</v>
      </c>
      <c r="G1349" t="s">
        <v>18</v>
      </c>
      <c r="H1349" t="s">
        <v>525</v>
      </c>
      <c r="I1349" t="s">
        <v>19</v>
      </c>
      <c r="J1349" t="s">
        <v>170</v>
      </c>
      <c r="K1349">
        <v>35</v>
      </c>
      <c r="L1349">
        <v>36</v>
      </c>
      <c r="M1349">
        <f>INDEX('Express Worldwide Territory'!$C$14:$S$170,MATCH('Rate Load ExpressWW Territory'!L1349,'Express Worldwide Territory'!$B$14:$B$170,0),MATCH("Zone "&amp;'Rate Load ExpressWW Territory'!J1349,'Express Worldwide Territory'!$C$13:$S$13,0))*1</f>
        <v>117.95</v>
      </c>
      <c r="N1349" t="s">
        <v>162</v>
      </c>
      <c r="O1349" t="s">
        <v>23</v>
      </c>
      <c r="P1349" t="s">
        <v>18</v>
      </c>
      <c r="R1349" t="str">
        <f t="shared" si="21"/>
        <v>('DHL','2024-01-01','2024-01-01','12546','Territory','US',NULL,'EXPRESS WW (NON-DOC)','Non-Document','I',35,36,117.95,'Flat LB','Avnet_2024',NULL),</v>
      </c>
    </row>
    <row r="1350" spans="1:18" x14ac:dyDescent="0.3">
      <c r="A1350" t="s">
        <v>15</v>
      </c>
      <c r="B1350" t="s">
        <v>21</v>
      </c>
      <c r="C1350" t="s">
        <v>21</v>
      </c>
      <c r="D1350">
        <v>12546</v>
      </c>
      <c r="E1350" t="s">
        <v>531</v>
      </c>
      <c r="F1350" t="s">
        <v>17</v>
      </c>
      <c r="G1350" t="s">
        <v>18</v>
      </c>
      <c r="H1350" t="s">
        <v>525</v>
      </c>
      <c r="I1350" t="s">
        <v>19</v>
      </c>
      <c r="J1350" t="s">
        <v>170</v>
      </c>
      <c r="K1350">
        <v>36</v>
      </c>
      <c r="L1350">
        <v>37</v>
      </c>
      <c r="M1350">
        <f>INDEX('Express Worldwide Territory'!$C$14:$S$170,MATCH('Rate Load ExpressWW Territory'!L1350,'Express Worldwide Territory'!$B$14:$B$170,0),MATCH("Zone "&amp;'Rate Load ExpressWW Territory'!J1350,'Express Worldwide Territory'!$C$13:$S$13,0))*1</f>
        <v>121.23</v>
      </c>
      <c r="N1350" t="s">
        <v>162</v>
      </c>
      <c r="O1350" t="s">
        <v>23</v>
      </c>
      <c r="P1350" t="s">
        <v>18</v>
      </c>
      <c r="R1350" t="str">
        <f t="shared" si="21"/>
        <v>('DHL','2024-01-01','2024-01-01','12546','Territory','US',NULL,'EXPRESS WW (NON-DOC)','Non-Document','I',36,37,121.23,'Flat LB','Avnet_2024',NULL),</v>
      </c>
    </row>
    <row r="1351" spans="1:18" x14ac:dyDescent="0.3">
      <c r="A1351" t="s">
        <v>15</v>
      </c>
      <c r="B1351" t="s">
        <v>21</v>
      </c>
      <c r="C1351" t="s">
        <v>21</v>
      </c>
      <c r="D1351">
        <v>12546</v>
      </c>
      <c r="E1351" t="s">
        <v>531</v>
      </c>
      <c r="F1351" t="s">
        <v>17</v>
      </c>
      <c r="G1351" t="s">
        <v>18</v>
      </c>
      <c r="H1351" t="s">
        <v>525</v>
      </c>
      <c r="I1351" t="s">
        <v>19</v>
      </c>
      <c r="J1351" t="s">
        <v>170</v>
      </c>
      <c r="K1351">
        <v>37</v>
      </c>
      <c r="L1351">
        <v>38</v>
      </c>
      <c r="M1351">
        <f>INDEX('Express Worldwide Territory'!$C$14:$S$170,MATCH('Rate Load ExpressWW Territory'!L1351,'Express Worldwide Territory'!$B$14:$B$170,0),MATCH("Zone "&amp;'Rate Load ExpressWW Territory'!J1351,'Express Worldwide Territory'!$C$13:$S$13,0))*1</f>
        <v>124.51</v>
      </c>
      <c r="N1351" t="s">
        <v>162</v>
      </c>
      <c r="O1351" t="s">
        <v>23</v>
      </c>
      <c r="P1351" t="s">
        <v>18</v>
      </c>
      <c r="R1351" t="str">
        <f t="shared" si="21"/>
        <v>('DHL','2024-01-01','2024-01-01','12546','Territory','US',NULL,'EXPRESS WW (NON-DOC)','Non-Document','I',37,38,124.51,'Flat LB','Avnet_2024',NULL),</v>
      </c>
    </row>
    <row r="1352" spans="1:18" x14ac:dyDescent="0.3">
      <c r="A1352" t="s">
        <v>15</v>
      </c>
      <c r="B1352" t="s">
        <v>21</v>
      </c>
      <c r="C1352" t="s">
        <v>21</v>
      </c>
      <c r="D1352">
        <v>12546</v>
      </c>
      <c r="E1352" t="s">
        <v>531</v>
      </c>
      <c r="F1352" t="s">
        <v>17</v>
      </c>
      <c r="G1352" t="s">
        <v>18</v>
      </c>
      <c r="H1352" t="s">
        <v>525</v>
      </c>
      <c r="I1352" t="s">
        <v>19</v>
      </c>
      <c r="J1352" t="s">
        <v>170</v>
      </c>
      <c r="K1352">
        <v>38</v>
      </c>
      <c r="L1352">
        <v>39</v>
      </c>
      <c r="M1352">
        <f>INDEX('Express Worldwide Territory'!$C$14:$S$170,MATCH('Rate Load ExpressWW Territory'!L1352,'Express Worldwide Territory'!$B$14:$B$170,0),MATCH("Zone "&amp;'Rate Load ExpressWW Territory'!J1352,'Express Worldwide Territory'!$C$13:$S$13,0))*1</f>
        <v>127.79</v>
      </c>
      <c r="N1352" t="s">
        <v>162</v>
      </c>
      <c r="O1352" t="s">
        <v>23</v>
      </c>
      <c r="P1352" t="s">
        <v>18</v>
      </c>
      <c r="R1352" t="str">
        <f t="shared" si="21"/>
        <v>('DHL','2024-01-01','2024-01-01','12546','Territory','US',NULL,'EXPRESS WW (NON-DOC)','Non-Document','I',38,39,127.79,'Flat LB','Avnet_2024',NULL),</v>
      </c>
    </row>
    <row r="1353" spans="1:18" x14ac:dyDescent="0.3">
      <c r="A1353" t="s">
        <v>15</v>
      </c>
      <c r="B1353" t="s">
        <v>21</v>
      </c>
      <c r="C1353" t="s">
        <v>21</v>
      </c>
      <c r="D1353">
        <v>12546</v>
      </c>
      <c r="E1353" t="s">
        <v>531</v>
      </c>
      <c r="F1353" t="s">
        <v>17</v>
      </c>
      <c r="G1353" t="s">
        <v>18</v>
      </c>
      <c r="H1353" t="s">
        <v>525</v>
      </c>
      <c r="I1353" t="s">
        <v>19</v>
      </c>
      <c r="J1353" t="s">
        <v>170</v>
      </c>
      <c r="K1353">
        <v>39</v>
      </c>
      <c r="L1353">
        <v>40</v>
      </c>
      <c r="M1353">
        <f>INDEX('Express Worldwide Territory'!$C$14:$S$170,MATCH('Rate Load ExpressWW Territory'!L1353,'Express Worldwide Territory'!$B$14:$B$170,0),MATCH("Zone "&amp;'Rate Load ExpressWW Territory'!J1353,'Express Worldwide Territory'!$C$13:$S$13,0))*1</f>
        <v>131.07</v>
      </c>
      <c r="N1353" t="s">
        <v>162</v>
      </c>
      <c r="O1353" t="s">
        <v>23</v>
      </c>
      <c r="P1353" t="s">
        <v>18</v>
      </c>
      <c r="R1353" t="str">
        <f t="shared" si="21"/>
        <v>('DHL','2024-01-01','2024-01-01','12546','Territory','US',NULL,'EXPRESS WW (NON-DOC)','Non-Document','I',39,40,131.07,'Flat LB','Avnet_2024',NULL),</v>
      </c>
    </row>
    <row r="1354" spans="1:18" x14ac:dyDescent="0.3">
      <c r="A1354" t="s">
        <v>15</v>
      </c>
      <c r="B1354" t="s">
        <v>21</v>
      </c>
      <c r="C1354" t="s">
        <v>21</v>
      </c>
      <c r="D1354">
        <v>12546</v>
      </c>
      <c r="E1354" t="s">
        <v>531</v>
      </c>
      <c r="F1354" t="s">
        <v>17</v>
      </c>
      <c r="G1354" t="s">
        <v>18</v>
      </c>
      <c r="H1354" t="s">
        <v>525</v>
      </c>
      <c r="I1354" t="s">
        <v>19</v>
      </c>
      <c r="J1354" t="s">
        <v>170</v>
      </c>
      <c r="K1354">
        <v>40</v>
      </c>
      <c r="L1354">
        <v>41</v>
      </c>
      <c r="M1354">
        <f>INDEX('Express Worldwide Territory'!$C$14:$S$170,MATCH('Rate Load ExpressWW Territory'!L1354,'Express Worldwide Territory'!$B$14:$B$170,0),MATCH("Zone "&amp;'Rate Load ExpressWW Territory'!J1354,'Express Worldwide Territory'!$C$13:$S$13,0))*1</f>
        <v>134.35</v>
      </c>
      <c r="N1354" t="s">
        <v>162</v>
      </c>
      <c r="O1354" t="s">
        <v>23</v>
      </c>
      <c r="P1354" t="s">
        <v>18</v>
      </c>
      <c r="R1354" t="str">
        <f t="shared" si="21"/>
        <v>('DHL','2024-01-01','2024-01-01','12546','Territory','US',NULL,'EXPRESS WW (NON-DOC)','Non-Document','I',40,41,134.35,'Flat LB','Avnet_2024',NULL),</v>
      </c>
    </row>
    <row r="1355" spans="1:18" x14ac:dyDescent="0.3">
      <c r="A1355" t="s">
        <v>15</v>
      </c>
      <c r="B1355" t="s">
        <v>21</v>
      </c>
      <c r="C1355" t="s">
        <v>21</v>
      </c>
      <c r="D1355">
        <v>12546</v>
      </c>
      <c r="E1355" t="s">
        <v>531</v>
      </c>
      <c r="F1355" t="s">
        <v>17</v>
      </c>
      <c r="G1355" t="s">
        <v>18</v>
      </c>
      <c r="H1355" t="s">
        <v>525</v>
      </c>
      <c r="I1355" t="s">
        <v>19</v>
      </c>
      <c r="J1355" t="s">
        <v>170</v>
      </c>
      <c r="K1355">
        <v>41</v>
      </c>
      <c r="L1355">
        <v>42</v>
      </c>
      <c r="M1355">
        <f>INDEX('Express Worldwide Territory'!$C$14:$S$170,MATCH('Rate Load ExpressWW Territory'!L1355,'Express Worldwide Territory'!$B$14:$B$170,0),MATCH("Zone "&amp;'Rate Load ExpressWW Territory'!J1355,'Express Worldwide Territory'!$C$13:$S$13,0))*1</f>
        <v>137.63</v>
      </c>
      <c r="N1355" t="s">
        <v>162</v>
      </c>
      <c r="O1355" t="s">
        <v>23</v>
      </c>
      <c r="P1355" t="s">
        <v>18</v>
      </c>
      <c r="R1355" t="str">
        <f t="shared" si="21"/>
        <v>('DHL','2024-01-01','2024-01-01','12546','Territory','US',NULL,'EXPRESS WW (NON-DOC)','Non-Document','I',41,42,137.63,'Flat LB','Avnet_2024',NULL),</v>
      </c>
    </row>
    <row r="1356" spans="1:18" x14ac:dyDescent="0.3">
      <c r="A1356" t="s">
        <v>15</v>
      </c>
      <c r="B1356" t="s">
        <v>21</v>
      </c>
      <c r="C1356" t="s">
        <v>21</v>
      </c>
      <c r="D1356">
        <v>12546</v>
      </c>
      <c r="E1356" t="s">
        <v>531</v>
      </c>
      <c r="F1356" t="s">
        <v>17</v>
      </c>
      <c r="G1356" t="s">
        <v>18</v>
      </c>
      <c r="H1356" t="s">
        <v>525</v>
      </c>
      <c r="I1356" t="s">
        <v>19</v>
      </c>
      <c r="J1356" t="s">
        <v>170</v>
      </c>
      <c r="K1356">
        <v>42</v>
      </c>
      <c r="L1356">
        <v>43</v>
      </c>
      <c r="M1356">
        <f>INDEX('Express Worldwide Territory'!$C$14:$S$170,MATCH('Rate Load ExpressWW Territory'!L1356,'Express Worldwide Territory'!$B$14:$B$170,0),MATCH("Zone "&amp;'Rate Load ExpressWW Territory'!J1356,'Express Worldwide Territory'!$C$13:$S$13,0))*1</f>
        <v>140.91</v>
      </c>
      <c r="N1356" t="s">
        <v>162</v>
      </c>
      <c r="O1356" t="s">
        <v>23</v>
      </c>
      <c r="P1356" t="s">
        <v>18</v>
      </c>
      <c r="R1356" t="str">
        <f t="shared" si="21"/>
        <v>('DHL','2024-01-01','2024-01-01','12546','Territory','US',NULL,'EXPRESS WW (NON-DOC)','Non-Document','I',42,43,140.91,'Flat LB','Avnet_2024',NULL),</v>
      </c>
    </row>
    <row r="1357" spans="1:18" x14ac:dyDescent="0.3">
      <c r="A1357" t="s">
        <v>15</v>
      </c>
      <c r="B1357" t="s">
        <v>21</v>
      </c>
      <c r="C1357" t="s">
        <v>21</v>
      </c>
      <c r="D1357">
        <v>12546</v>
      </c>
      <c r="E1357" t="s">
        <v>531</v>
      </c>
      <c r="F1357" t="s">
        <v>17</v>
      </c>
      <c r="G1357" t="s">
        <v>18</v>
      </c>
      <c r="H1357" t="s">
        <v>525</v>
      </c>
      <c r="I1357" t="s">
        <v>19</v>
      </c>
      <c r="J1357" t="s">
        <v>170</v>
      </c>
      <c r="K1357">
        <v>43</v>
      </c>
      <c r="L1357">
        <v>44</v>
      </c>
      <c r="M1357">
        <f>INDEX('Express Worldwide Territory'!$C$14:$S$170,MATCH('Rate Load ExpressWW Territory'!L1357,'Express Worldwide Territory'!$B$14:$B$170,0),MATCH("Zone "&amp;'Rate Load ExpressWW Territory'!J1357,'Express Worldwide Territory'!$C$13:$S$13,0))*1</f>
        <v>144.19</v>
      </c>
      <c r="N1357" t="s">
        <v>162</v>
      </c>
      <c r="O1357" t="s">
        <v>23</v>
      </c>
      <c r="P1357" t="s">
        <v>18</v>
      </c>
      <c r="R1357" t="str">
        <f t="shared" si="21"/>
        <v>('DHL','2024-01-01','2024-01-01','12546','Territory','US',NULL,'EXPRESS WW (NON-DOC)','Non-Document','I',43,44,144.19,'Flat LB','Avnet_2024',NULL),</v>
      </c>
    </row>
    <row r="1358" spans="1:18" x14ac:dyDescent="0.3">
      <c r="A1358" t="s">
        <v>15</v>
      </c>
      <c r="B1358" t="s">
        <v>21</v>
      </c>
      <c r="C1358" t="s">
        <v>21</v>
      </c>
      <c r="D1358">
        <v>12546</v>
      </c>
      <c r="E1358" t="s">
        <v>531</v>
      </c>
      <c r="F1358" t="s">
        <v>17</v>
      </c>
      <c r="G1358" t="s">
        <v>18</v>
      </c>
      <c r="H1358" t="s">
        <v>525</v>
      </c>
      <c r="I1358" t="s">
        <v>19</v>
      </c>
      <c r="J1358" t="s">
        <v>170</v>
      </c>
      <c r="K1358">
        <v>44</v>
      </c>
      <c r="L1358">
        <v>45</v>
      </c>
      <c r="M1358">
        <f>INDEX('Express Worldwide Territory'!$C$14:$S$170,MATCH('Rate Load ExpressWW Territory'!L1358,'Express Worldwide Territory'!$B$14:$B$170,0),MATCH("Zone "&amp;'Rate Load ExpressWW Territory'!J1358,'Express Worldwide Territory'!$C$13:$S$13,0))*1</f>
        <v>147.47</v>
      </c>
      <c r="N1358" t="s">
        <v>162</v>
      </c>
      <c r="O1358" t="s">
        <v>23</v>
      </c>
      <c r="P1358" t="s">
        <v>18</v>
      </c>
      <c r="R1358" t="str">
        <f t="shared" si="21"/>
        <v>('DHL','2024-01-01','2024-01-01','12546','Territory','US',NULL,'EXPRESS WW (NON-DOC)','Non-Document','I',44,45,147.47,'Flat LB','Avnet_2024',NULL),</v>
      </c>
    </row>
    <row r="1359" spans="1:18" x14ac:dyDescent="0.3">
      <c r="A1359" t="s">
        <v>15</v>
      </c>
      <c r="B1359" t="s">
        <v>21</v>
      </c>
      <c r="C1359" t="s">
        <v>21</v>
      </c>
      <c r="D1359">
        <v>12546</v>
      </c>
      <c r="E1359" t="s">
        <v>531</v>
      </c>
      <c r="F1359" t="s">
        <v>17</v>
      </c>
      <c r="G1359" t="s">
        <v>18</v>
      </c>
      <c r="H1359" t="s">
        <v>525</v>
      </c>
      <c r="I1359" t="s">
        <v>19</v>
      </c>
      <c r="J1359" t="s">
        <v>170</v>
      </c>
      <c r="K1359">
        <v>45</v>
      </c>
      <c r="L1359">
        <v>46</v>
      </c>
      <c r="M1359">
        <f>INDEX('Express Worldwide Territory'!$C$14:$S$170,MATCH('Rate Load ExpressWW Territory'!L1359,'Express Worldwide Territory'!$B$14:$B$170,0),MATCH("Zone "&amp;'Rate Load ExpressWW Territory'!J1359,'Express Worldwide Territory'!$C$13:$S$13,0))*1</f>
        <v>150.75</v>
      </c>
      <c r="N1359" t="s">
        <v>162</v>
      </c>
      <c r="O1359" t="s">
        <v>23</v>
      </c>
      <c r="P1359" t="s">
        <v>18</v>
      </c>
      <c r="R1359" t="str">
        <f t="shared" si="21"/>
        <v>('DHL','2024-01-01','2024-01-01','12546','Territory','US',NULL,'EXPRESS WW (NON-DOC)','Non-Document','I',45,46,150.75,'Flat LB','Avnet_2024',NULL),</v>
      </c>
    </row>
    <row r="1360" spans="1:18" x14ac:dyDescent="0.3">
      <c r="A1360" t="s">
        <v>15</v>
      </c>
      <c r="B1360" t="s">
        <v>21</v>
      </c>
      <c r="C1360" t="s">
        <v>21</v>
      </c>
      <c r="D1360">
        <v>12546</v>
      </c>
      <c r="E1360" t="s">
        <v>531</v>
      </c>
      <c r="F1360" t="s">
        <v>17</v>
      </c>
      <c r="G1360" t="s">
        <v>18</v>
      </c>
      <c r="H1360" t="s">
        <v>525</v>
      </c>
      <c r="I1360" t="s">
        <v>19</v>
      </c>
      <c r="J1360" t="s">
        <v>170</v>
      </c>
      <c r="K1360">
        <v>46</v>
      </c>
      <c r="L1360">
        <v>47</v>
      </c>
      <c r="M1360">
        <f>INDEX('Express Worldwide Territory'!$C$14:$S$170,MATCH('Rate Load ExpressWW Territory'!L1360,'Express Worldwide Territory'!$B$14:$B$170,0),MATCH("Zone "&amp;'Rate Load ExpressWW Territory'!J1360,'Express Worldwide Territory'!$C$13:$S$13,0))*1</f>
        <v>154.03</v>
      </c>
      <c r="N1360" t="s">
        <v>162</v>
      </c>
      <c r="O1360" t="s">
        <v>23</v>
      </c>
      <c r="P1360" t="s">
        <v>18</v>
      </c>
      <c r="R1360" t="str">
        <f t="shared" si="21"/>
        <v>('DHL','2024-01-01','2024-01-01','12546','Territory','US',NULL,'EXPRESS WW (NON-DOC)','Non-Document','I',46,47,154.03,'Flat LB','Avnet_2024',NULL),</v>
      </c>
    </row>
    <row r="1361" spans="1:18" x14ac:dyDescent="0.3">
      <c r="A1361" t="s">
        <v>15</v>
      </c>
      <c r="B1361" t="s">
        <v>21</v>
      </c>
      <c r="C1361" t="s">
        <v>21</v>
      </c>
      <c r="D1361">
        <v>12546</v>
      </c>
      <c r="E1361" t="s">
        <v>531</v>
      </c>
      <c r="F1361" t="s">
        <v>17</v>
      </c>
      <c r="G1361" t="s">
        <v>18</v>
      </c>
      <c r="H1361" t="s">
        <v>525</v>
      </c>
      <c r="I1361" t="s">
        <v>19</v>
      </c>
      <c r="J1361" t="s">
        <v>170</v>
      </c>
      <c r="K1361">
        <v>47</v>
      </c>
      <c r="L1361">
        <v>48</v>
      </c>
      <c r="M1361">
        <f>INDEX('Express Worldwide Territory'!$C$14:$S$170,MATCH('Rate Load ExpressWW Territory'!L1361,'Express Worldwide Territory'!$B$14:$B$170,0),MATCH("Zone "&amp;'Rate Load ExpressWW Territory'!J1361,'Express Worldwide Territory'!$C$13:$S$13,0))*1</f>
        <v>157.31</v>
      </c>
      <c r="N1361" t="s">
        <v>162</v>
      </c>
      <c r="O1361" t="s">
        <v>23</v>
      </c>
      <c r="P1361" t="s">
        <v>18</v>
      </c>
      <c r="R1361" t="str">
        <f t="shared" si="21"/>
        <v>('DHL','2024-01-01','2024-01-01','12546','Territory','US',NULL,'EXPRESS WW (NON-DOC)','Non-Document','I',47,48,157.31,'Flat LB','Avnet_2024',NULL),</v>
      </c>
    </row>
    <row r="1362" spans="1:18" x14ac:dyDescent="0.3">
      <c r="A1362" t="s">
        <v>15</v>
      </c>
      <c r="B1362" t="s">
        <v>21</v>
      </c>
      <c r="C1362" t="s">
        <v>21</v>
      </c>
      <c r="D1362">
        <v>12546</v>
      </c>
      <c r="E1362" t="s">
        <v>531</v>
      </c>
      <c r="F1362" t="s">
        <v>17</v>
      </c>
      <c r="G1362" t="s">
        <v>18</v>
      </c>
      <c r="H1362" t="s">
        <v>525</v>
      </c>
      <c r="I1362" t="s">
        <v>19</v>
      </c>
      <c r="J1362" t="s">
        <v>170</v>
      </c>
      <c r="K1362">
        <v>48</v>
      </c>
      <c r="L1362">
        <v>49</v>
      </c>
      <c r="M1362">
        <f>INDEX('Express Worldwide Territory'!$C$14:$S$170,MATCH('Rate Load ExpressWW Territory'!L1362,'Express Worldwide Territory'!$B$14:$B$170,0),MATCH("Zone "&amp;'Rate Load ExpressWW Territory'!J1362,'Express Worldwide Territory'!$C$13:$S$13,0))*1</f>
        <v>160.59</v>
      </c>
      <c r="N1362" t="s">
        <v>162</v>
      </c>
      <c r="O1362" t="s">
        <v>23</v>
      </c>
      <c r="P1362" t="s">
        <v>18</v>
      </c>
      <c r="R1362" t="str">
        <f t="shared" si="21"/>
        <v>('DHL','2024-01-01','2024-01-01','12546','Territory','US',NULL,'EXPRESS WW (NON-DOC)','Non-Document','I',48,49,160.59,'Flat LB','Avnet_2024',NULL),</v>
      </c>
    </row>
    <row r="1363" spans="1:18" x14ac:dyDescent="0.3">
      <c r="A1363" t="s">
        <v>15</v>
      </c>
      <c r="B1363" t="s">
        <v>21</v>
      </c>
      <c r="C1363" t="s">
        <v>21</v>
      </c>
      <c r="D1363">
        <v>12546</v>
      </c>
      <c r="E1363" t="s">
        <v>531</v>
      </c>
      <c r="F1363" t="s">
        <v>17</v>
      </c>
      <c r="G1363" t="s">
        <v>18</v>
      </c>
      <c r="H1363" t="s">
        <v>525</v>
      </c>
      <c r="I1363" t="s">
        <v>19</v>
      </c>
      <c r="J1363" t="s">
        <v>170</v>
      </c>
      <c r="K1363">
        <v>49</v>
      </c>
      <c r="L1363">
        <v>50</v>
      </c>
      <c r="M1363">
        <f>INDEX('Express Worldwide Territory'!$C$14:$S$170,MATCH('Rate Load ExpressWW Territory'!L1363,'Express Worldwide Territory'!$B$14:$B$170,0),MATCH("Zone "&amp;'Rate Load ExpressWW Territory'!J1363,'Express Worldwide Territory'!$C$13:$S$13,0))*1</f>
        <v>163.87</v>
      </c>
      <c r="N1363" t="s">
        <v>162</v>
      </c>
      <c r="O1363" t="s">
        <v>23</v>
      </c>
      <c r="P1363" t="s">
        <v>18</v>
      </c>
      <c r="R1363" t="str">
        <f t="shared" si="21"/>
        <v>('DHL','2024-01-01','2024-01-01','12546','Territory','US',NULL,'EXPRESS WW (NON-DOC)','Non-Document','I',49,50,163.87,'Flat LB','Avnet_2024',NULL),</v>
      </c>
    </row>
    <row r="1364" spans="1:18" x14ac:dyDescent="0.3">
      <c r="A1364" t="s">
        <v>15</v>
      </c>
      <c r="B1364" t="s">
        <v>21</v>
      </c>
      <c r="C1364" t="s">
        <v>21</v>
      </c>
      <c r="D1364">
        <v>12546</v>
      </c>
      <c r="E1364" t="s">
        <v>531</v>
      </c>
      <c r="F1364" t="s">
        <v>17</v>
      </c>
      <c r="G1364" t="s">
        <v>18</v>
      </c>
      <c r="H1364" t="s">
        <v>525</v>
      </c>
      <c r="I1364" t="s">
        <v>19</v>
      </c>
      <c r="J1364" t="s">
        <v>170</v>
      </c>
      <c r="K1364">
        <v>50</v>
      </c>
      <c r="L1364">
        <v>51</v>
      </c>
      <c r="M1364">
        <f>INDEX('Express Worldwide Territory'!$C$14:$S$170,MATCH('Rate Load ExpressWW Territory'!L1364,'Express Worldwide Territory'!$B$14:$B$170,0),MATCH("Zone "&amp;'Rate Load ExpressWW Territory'!J1364,'Express Worldwide Territory'!$C$13:$S$13,0))*1</f>
        <v>167.15</v>
      </c>
      <c r="N1364" t="s">
        <v>162</v>
      </c>
      <c r="O1364" t="s">
        <v>23</v>
      </c>
      <c r="P1364" t="s">
        <v>18</v>
      </c>
      <c r="R1364" t="str">
        <f t="shared" si="21"/>
        <v>('DHL','2024-01-01','2024-01-01','12546','Territory','US',NULL,'EXPRESS WW (NON-DOC)','Non-Document','I',50,51,167.15,'Flat LB','Avnet_2024',NULL),</v>
      </c>
    </row>
    <row r="1365" spans="1:18" x14ac:dyDescent="0.3">
      <c r="A1365" t="s">
        <v>15</v>
      </c>
      <c r="B1365" t="s">
        <v>21</v>
      </c>
      <c r="C1365" t="s">
        <v>21</v>
      </c>
      <c r="D1365">
        <v>12546</v>
      </c>
      <c r="E1365" t="s">
        <v>531</v>
      </c>
      <c r="F1365" t="s">
        <v>17</v>
      </c>
      <c r="G1365" t="s">
        <v>18</v>
      </c>
      <c r="H1365" t="s">
        <v>525</v>
      </c>
      <c r="I1365" t="s">
        <v>19</v>
      </c>
      <c r="J1365" t="s">
        <v>170</v>
      </c>
      <c r="K1365">
        <v>51</v>
      </c>
      <c r="L1365">
        <v>52</v>
      </c>
      <c r="M1365">
        <f>INDEX('Express Worldwide Territory'!$C$14:$S$170,MATCH('Rate Load ExpressWW Territory'!L1365,'Express Worldwide Territory'!$B$14:$B$170,0),MATCH("Zone "&amp;'Rate Load ExpressWW Territory'!J1365,'Express Worldwide Territory'!$C$13:$S$13,0))*1</f>
        <v>170.43</v>
      </c>
      <c r="N1365" t="s">
        <v>162</v>
      </c>
      <c r="O1365" t="s">
        <v>23</v>
      </c>
      <c r="P1365" t="s">
        <v>18</v>
      </c>
      <c r="R1365" t="str">
        <f t="shared" si="21"/>
        <v>('DHL','2024-01-01','2024-01-01','12546','Territory','US',NULL,'EXPRESS WW (NON-DOC)','Non-Document','I',51,52,170.43,'Flat LB','Avnet_2024',NULL),</v>
      </c>
    </row>
    <row r="1366" spans="1:18" x14ac:dyDescent="0.3">
      <c r="A1366" t="s">
        <v>15</v>
      </c>
      <c r="B1366" t="s">
        <v>21</v>
      </c>
      <c r="C1366" t="s">
        <v>21</v>
      </c>
      <c r="D1366">
        <v>12546</v>
      </c>
      <c r="E1366" t="s">
        <v>531</v>
      </c>
      <c r="F1366" t="s">
        <v>17</v>
      </c>
      <c r="G1366" t="s">
        <v>18</v>
      </c>
      <c r="H1366" t="s">
        <v>525</v>
      </c>
      <c r="I1366" t="s">
        <v>19</v>
      </c>
      <c r="J1366" t="s">
        <v>170</v>
      </c>
      <c r="K1366">
        <v>52</v>
      </c>
      <c r="L1366">
        <v>53</v>
      </c>
      <c r="M1366">
        <f>INDEX('Express Worldwide Territory'!$C$14:$S$170,MATCH('Rate Load ExpressWW Territory'!L1366,'Express Worldwide Territory'!$B$14:$B$170,0),MATCH("Zone "&amp;'Rate Load ExpressWW Territory'!J1366,'Express Worldwide Territory'!$C$13:$S$13,0))*1</f>
        <v>173.71</v>
      </c>
      <c r="N1366" t="s">
        <v>162</v>
      </c>
      <c r="O1366" t="s">
        <v>23</v>
      </c>
      <c r="P1366" t="s">
        <v>18</v>
      </c>
      <c r="R1366" t="str">
        <f t="shared" si="21"/>
        <v>('DHL','2024-01-01','2024-01-01','12546','Territory','US',NULL,'EXPRESS WW (NON-DOC)','Non-Document','I',52,53,173.71,'Flat LB','Avnet_2024',NULL),</v>
      </c>
    </row>
    <row r="1367" spans="1:18" x14ac:dyDescent="0.3">
      <c r="A1367" t="s">
        <v>15</v>
      </c>
      <c r="B1367" t="s">
        <v>21</v>
      </c>
      <c r="C1367" t="s">
        <v>21</v>
      </c>
      <c r="D1367">
        <v>12546</v>
      </c>
      <c r="E1367" t="s">
        <v>531</v>
      </c>
      <c r="F1367" t="s">
        <v>17</v>
      </c>
      <c r="G1367" t="s">
        <v>18</v>
      </c>
      <c r="H1367" t="s">
        <v>525</v>
      </c>
      <c r="I1367" t="s">
        <v>19</v>
      </c>
      <c r="J1367" t="s">
        <v>170</v>
      </c>
      <c r="K1367">
        <v>53</v>
      </c>
      <c r="L1367">
        <v>54</v>
      </c>
      <c r="M1367">
        <f>INDEX('Express Worldwide Territory'!$C$14:$S$170,MATCH('Rate Load ExpressWW Territory'!L1367,'Express Worldwide Territory'!$B$14:$B$170,0),MATCH("Zone "&amp;'Rate Load ExpressWW Territory'!J1367,'Express Worldwide Territory'!$C$13:$S$13,0))*1</f>
        <v>176.99</v>
      </c>
      <c r="N1367" t="s">
        <v>162</v>
      </c>
      <c r="O1367" t="s">
        <v>23</v>
      </c>
      <c r="P1367" t="s">
        <v>18</v>
      </c>
      <c r="R1367" t="str">
        <f t="shared" si="21"/>
        <v>('DHL','2024-01-01','2024-01-01','12546','Territory','US',NULL,'EXPRESS WW (NON-DOC)','Non-Document','I',53,54,176.99,'Flat LB','Avnet_2024',NULL),</v>
      </c>
    </row>
    <row r="1368" spans="1:18" x14ac:dyDescent="0.3">
      <c r="A1368" t="s">
        <v>15</v>
      </c>
      <c r="B1368" t="s">
        <v>21</v>
      </c>
      <c r="C1368" t="s">
        <v>21</v>
      </c>
      <c r="D1368">
        <v>12546</v>
      </c>
      <c r="E1368" t="s">
        <v>531</v>
      </c>
      <c r="F1368" t="s">
        <v>17</v>
      </c>
      <c r="G1368" t="s">
        <v>18</v>
      </c>
      <c r="H1368" t="s">
        <v>525</v>
      </c>
      <c r="I1368" t="s">
        <v>19</v>
      </c>
      <c r="J1368" t="s">
        <v>170</v>
      </c>
      <c r="K1368">
        <v>54</v>
      </c>
      <c r="L1368">
        <v>55</v>
      </c>
      <c r="M1368">
        <f>INDEX('Express Worldwide Territory'!$C$14:$S$170,MATCH('Rate Load ExpressWW Territory'!L1368,'Express Worldwide Territory'!$B$14:$B$170,0),MATCH("Zone "&amp;'Rate Load ExpressWW Territory'!J1368,'Express Worldwide Territory'!$C$13:$S$13,0))*1</f>
        <v>180.27</v>
      </c>
      <c r="N1368" t="s">
        <v>162</v>
      </c>
      <c r="O1368" t="s">
        <v>23</v>
      </c>
      <c r="P1368" t="s">
        <v>18</v>
      </c>
      <c r="R1368" t="str">
        <f t="shared" si="21"/>
        <v>('DHL','2024-01-01','2024-01-01','12546','Territory','US',NULL,'EXPRESS WW (NON-DOC)','Non-Document','I',54,55,180.27,'Flat LB','Avnet_2024',NULL),</v>
      </c>
    </row>
    <row r="1369" spans="1:18" x14ac:dyDescent="0.3">
      <c r="A1369" t="s">
        <v>15</v>
      </c>
      <c r="B1369" t="s">
        <v>21</v>
      </c>
      <c r="C1369" t="s">
        <v>21</v>
      </c>
      <c r="D1369">
        <v>12546</v>
      </c>
      <c r="E1369" t="s">
        <v>531</v>
      </c>
      <c r="F1369" t="s">
        <v>17</v>
      </c>
      <c r="G1369" t="s">
        <v>18</v>
      </c>
      <c r="H1369" t="s">
        <v>525</v>
      </c>
      <c r="I1369" t="s">
        <v>19</v>
      </c>
      <c r="J1369" t="s">
        <v>170</v>
      </c>
      <c r="K1369">
        <v>55</v>
      </c>
      <c r="L1369">
        <v>56</v>
      </c>
      <c r="M1369">
        <f>INDEX('Express Worldwide Territory'!$C$14:$S$170,MATCH('Rate Load ExpressWW Territory'!L1369,'Express Worldwide Territory'!$B$14:$B$170,0),MATCH("Zone "&amp;'Rate Load ExpressWW Territory'!J1369,'Express Worldwide Territory'!$C$13:$S$13,0))*1</f>
        <v>183.55</v>
      </c>
      <c r="N1369" t="s">
        <v>162</v>
      </c>
      <c r="O1369" t="s">
        <v>23</v>
      </c>
      <c r="P1369" t="s">
        <v>18</v>
      </c>
      <c r="R1369" t="str">
        <f t="shared" si="21"/>
        <v>('DHL','2024-01-01','2024-01-01','12546','Territory','US',NULL,'EXPRESS WW (NON-DOC)','Non-Document','I',55,56,183.55,'Flat LB','Avnet_2024',NULL),</v>
      </c>
    </row>
    <row r="1370" spans="1:18" x14ac:dyDescent="0.3">
      <c r="A1370" t="s">
        <v>15</v>
      </c>
      <c r="B1370" t="s">
        <v>21</v>
      </c>
      <c r="C1370" t="s">
        <v>21</v>
      </c>
      <c r="D1370">
        <v>12546</v>
      </c>
      <c r="E1370" t="s">
        <v>531</v>
      </c>
      <c r="F1370" t="s">
        <v>17</v>
      </c>
      <c r="G1370" t="s">
        <v>18</v>
      </c>
      <c r="H1370" t="s">
        <v>525</v>
      </c>
      <c r="I1370" t="s">
        <v>19</v>
      </c>
      <c r="J1370" t="s">
        <v>170</v>
      </c>
      <c r="K1370">
        <v>56</v>
      </c>
      <c r="L1370">
        <v>57</v>
      </c>
      <c r="M1370">
        <f>INDEX('Express Worldwide Territory'!$C$14:$S$170,MATCH('Rate Load ExpressWW Territory'!L1370,'Express Worldwide Territory'!$B$14:$B$170,0),MATCH("Zone "&amp;'Rate Load ExpressWW Territory'!J1370,'Express Worldwide Territory'!$C$13:$S$13,0))*1</f>
        <v>186.83</v>
      </c>
      <c r="N1370" t="s">
        <v>162</v>
      </c>
      <c r="O1370" t="s">
        <v>23</v>
      </c>
      <c r="P1370" t="s">
        <v>18</v>
      </c>
      <c r="R1370" t="str">
        <f t="shared" si="21"/>
        <v>('DHL','2024-01-01','2024-01-01','12546','Territory','US',NULL,'EXPRESS WW (NON-DOC)','Non-Document','I',56,57,186.83,'Flat LB','Avnet_2024',NULL),</v>
      </c>
    </row>
    <row r="1371" spans="1:18" x14ac:dyDescent="0.3">
      <c r="A1371" t="s">
        <v>15</v>
      </c>
      <c r="B1371" t="s">
        <v>21</v>
      </c>
      <c r="C1371" t="s">
        <v>21</v>
      </c>
      <c r="D1371">
        <v>12546</v>
      </c>
      <c r="E1371" t="s">
        <v>531</v>
      </c>
      <c r="F1371" t="s">
        <v>17</v>
      </c>
      <c r="G1371" t="s">
        <v>18</v>
      </c>
      <c r="H1371" t="s">
        <v>525</v>
      </c>
      <c r="I1371" t="s">
        <v>19</v>
      </c>
      <c r="J1371" t="s">
        <v>170</v>
      </c>
      <c r="K1371">
        <v>57</v>
      </c>
      <c r="L1371">
        <v>58</v>
      </c>
      <c r="M1371">
        <f>INDEX('Express Worldwide Territory'!$C$14:$S$170,MATCH('Rate Load ExpressWW Territory'!L1371,'Express Worldwide Territory'!$B$14:$B$170,0),MATCH("Zone "&amp;'Rate Load ExpressWW Territory'!J1371,'Express Worldwide Territory'!$C$13:$S$13,0))*1</f>
        <v>190.11</v>
      </c>
      <c r="N1371" t="s">
        <v>162</v>
      </c>
      <c r="O1371" t="s">
        <v>23</v>
      </c>
      <c r="P1371" t="s">
        <v>18</v>
      </c>
      <c r="R1371" t="str">
        <f t="shared" si="21"/>
        <v>('DHL','2024-01-01','2024-01-01','12546','Territory','US',NULL,'EXPRESS WW (NON-DOC)','Non-Document','I',57,58,190.11,'Flat LB','Avnet_2024',NULL),</v>
      </c>
    </row>
    <row r="1372" spans="1:18" x14ac:dyDescent="0.3">
      <c r="A1372" t="s">
        <v>15</v>
      </c>
      <c r="B1372" t="s">
        <v>21</v>
      </c>
      <c r="C1372" t="s">
        <v>21</v>
      </c>
      <c r="D1372">
        <v>12546</v>
      </c>
      <c r="E1372" t="s">
        <v>531</v>
      </c>
      <c r="F1372" t="s">
        <v>17</v>
      </c>
      <c r="G1372" t="s">
        <v>18</v>
      </c>
      <c r="H1372" t="s">
        <v>525</v>
      </c>
      <c r="I1372" t="s">
        <v>19</v>
      </c>
      <c r="J1372" t="s">
        <v>170</v>
      </c>
      <c r="K1372">
        <v>58</v>
      </c>
      <c r="L1372">
        <v>59</v>
      </c>
      <c r="M1372">
        <f>INDEX('Express Worldwide Territory'!$C$14:$S$170,MATCH('Rate Load ExpressWW Territory'!L1372,'Express Worldwide Territory'!$B$14:$B$170,0),MATCH("Zone "&amp;'Rate Load ExpressWW Territory'!J1372,'Express Worldwide Territory'!$C$13:$S$13,0))*1</f>
        <v>193.39</v>
      </c>
      <c r="N1372" t="s">
        <v>162</v>
      </c>
      <c r="O1372" t="s">
        <v>23</v>
      </c>
      <c r="P1372" t="s">
        <v>18</v>
      </c>
      <c r="R1372" t="str">
        <f t="shared" si="21"/>
        <v>('DHL','2024-01-01','2024-01-01','12546','Territory','US',NULL,'EXPRESS WW (NON-DOC)','Non-Document','I',58,59,193.39,'Flat LB','Avnet_2024',NULL),</v>
      </c>
    </row>
    <row r="1373" spans="1:18" x14ac:dyDescent="0.3">
      <c r="A1373" t="s">
        <v>15</v>
      </c>
      <c r="B1373" t="s">
        <v>21</v>
      </c>
      <c r="C1373" t="s">
        <v>21</v>
      </c>
      <c r="D1373">
        <v>12546</v>
      </c>
      <c r="E1373" t="s">
        <v>531</v>
      </c>
      <c r="F1373" t="s">
        <v>17</v>
      </c>
      <c r="G1373" t="s">
        <v>18</v>
      </c>
      <c r="H1373" t="s">
        <v>525</v>
      </c>
      <c r="I1373" t="s">
        <v>19</v>
      </c>
      <c r="J1373" t="s">
        <v>170</v>
      </c>
      <c r="K1373">
        <v>59</v>
      </c>
      <c r="L1373">
        <v>60</v>
      </c>
      <c r="M1373">
        <f>INDEX('Express Worldwide Territory'!$C$14:$S$170,MATCH('Rate Load ExpressWW Territory'!L1373,'Express Worldwide Territory'!$B$14:$B$170,0),MATCH("Zone "&amp;'Rate Load ExpressWW Territory'!J1373,'Express Worldwide Territory'!$C$13:$S$13,0))*1</f>
        <v>196.67</v>
      </c>
      <c r="N1373" t="s">
        <v>162</v>
      </c>
      <c r="O1373" t="s">
        <v>23</v>
      </c>
      <c r="P1373" t="s">
        <v>18</v>
      </c>
      <c r="R1373" t="str">
        <f t="shared" si="21"/>
        <v>('DHL','2024-01-01','2024-01-01','12546','Territory','US',NULL,'EXPRESS WW (NON-DOC)','Non-Document','I',59,60,196.67,'Flat LB','Avnet_2024',NULL),</v>
      </c>
    </row>
    <row r="1374" spans="1:18" x14ac:dyDescent="0.3">
      <c r="A1374" t="s">
        <v>15</v>
      </c>
      <c r="B1374" t="s">
        <v>21</v>
      </c>
      <c r="C1374" t="s">
        <v>21</v>
      </c>
      <c r="D1374">
        <v>12546</v>
      </c>
      <c r="E1374" t="s">
        <v>531</v>
      </c>
      <c r="F1374" t="s">
        <v>17</v>
      </c>
      <c r="G1374" t="s">
        <v>18</v>
      </c>
      <c r="H1374" t="s">
        <v>525</v>
      </c>
      <c r="I1374" t="s">
        <v>19</v>
      </c>
      <c r="J1374" t="s">
        <v>170</v>
      </c>
      <c r="K1374">
        <v>60</v>
      </c>
      <c r="L1374">
        <v>61</v>
      </c>
      <c r="M1374">
        <f>INDEX('Express Worldwide Territory'!$C$14:$S$170,MATCH('Rate Load ExpressWW Territory'!L1374,'Express Worldwide Territory'!$B$14:$B$170,0),MATCH("Zone "&amp;'Rate Load ExpressWW Territory'!J1374,'Express Worldwide Territory'!$C$13:$S$13,0))*1</f>
        <v>199.95</v>
      </c>
      <c r="N1374" t="s">
        <v>162</v>
      </c>
      <c r="O1374" t="s">
        <v>23</v>
      </c>
      <c r="P1374" t="s">
        <v>18</v>
      </c>
      <c r="R1374" t="str">
        <f t="shared" si="21"/>
        <v>('DHL','2024-01-01','2024-01-01','12546','Territory','US',NULL,'EXPRESS WW (NON-DOC)','Non-Document','I',60,61,199.95,'Flat LB','Avnet_2024',NULL),</v>
      </c>
    </row>
    <row r="1375" spans="1:18" x14ac:dyDescent="0.3">
      <c r="A1375" t="s">
        <v>15</v>
      </c>
      <c r="B1375" t="s">
        <v>21</v>
      </c>
      <c r="C1375" t="s">
        <v>21</v>
      </c>
      <c r="D1375">
        <v>12546</v>
      </c>
      <c r="E1375" t="s">
        <v>531</v>
      </c>
      <c r="F1375" t="s">
        <v>17</v>
      </c>
      <c r="G1375" t="s">
        <v>18</v>
      </c>
      <c r="H1375" t="s">
        <v>525</v>
      </c>
      <c r="I1375" t="s">
        <v>19</v>
      </c>
      <c r="J1375" t="s">
        <v>170</v>
      </c>
      <c r="K1375">
        <v>61</v>
      </c>
      <c r="L1375">
        <v>62</v>
      </c>
      <c r="M1375">
        <f>INDEX('Express Worldwide Territory'!$C$14:$S$170,MATCH('Rate Load ExpressWW Territory'!L1375,'Express Worldwide Territory'!$B$14:$B$170,0),MATCH("Zone "&amp;'Rate Load ExpressWW Territory'!J1375,'Express Worldwide Territory'!$C$13:$S$13,0))*1</f>
        <v>203.23</v>
      </c>
      <c r="N1375" t="s">
        <v>162</v>
      </c>
      <c r="O1375" t="s">
        <v>23</v>
      </c>
      <c r="P1375" t="s">
        <v>18</v>
      </c>
      <c r="R1375" t="str">
        <f t="shared" si="21"/>
        <v>('DHL','2024-01-01','2024-01-01','12546','Territory','US',NULL,'EXPRESS WW (NON-DOC)','Non-Document','I',61,62,203.23,'Flat LB','Avnet_2024',NULL),</v>
      </c>
    </row>
    <row r="1376" spans="1:18" x14ac:dyDescent="0.3">
      <c r="A1376" t="s">
        <v>15</v>
      </c>
      <c r="B1376" t="s">
        <v>21</v>
      </c>
      <c r="C1376" t="s">
        <v>21</v>
      </c>
      <c r="D1376">
        <v>12546</v>
      </c>
      <c r="E1376" t="s">
        <v>531</v>
      </c>
      <c r="F1376" t="s">
        <v>17</v>
      </c>
      <c r="G1376" t="s">
        <v>18</v>
      </c>
      <c r="H1376" t="s">
        <v>525</v>
      </c>
      <c r="I1376" t="s">
        <v>19</v>
      </c>
      <c r="J1376" t="s">
        <v>170</v>
      </c>
      <c r="K1376">
        <v>62</v>
      </c>
      <c r="L1376">
        <v>63</v>
      </c>
      <c r="M1376">
        <f>INDEX('Express Worldwide Territory'!$C$14:$S$170,MATCH('Rate Load ExpressWW Territory'!L1376,'Express Worldwide Territory'!$B$14:$B$170,0),MATCH("Zone "&amp;'Rate Load ExpressWW Territory'!J1376,'Express Worldwide Territory'!$C$13:$S$13,0))*1</f>
        <v>206.51</v>
      </c>
      <c r="N1376" t="s">
        <v>162</v>
      </c>
      <c r="O1376" t="s">
        <v>23</v>
      </c>
      <c r="P1376" t="s">
        <v>18</v>
      </c>
      <c r="R1376" t="str">
        <f t="shared" si="21"/>
        <v>('DHL','2024-01-01','2024-01-01','12546','Territory','US',NULL,'EXPRESS WW (NON-DOC)','Non-Document','I',62,63,206.51,'Flat LB','Avnet_2024',NULL),</v>
      </c>
    </row>
    <row r="1377" spans="1:18" x14ac:dyDescent="0.3">
      <c r="A1377" t="s">
        <v>15</v>
      </c>
      <c r="B1377" t="s">
        <v>21</v>
      </c>
      <c r="C1377" t="s">
        <v>21</v>
      </c>
      <c r="D1377">
        <v>12546</v>
      </c>
      <c r="E1377" t="s">
        <v>531</v>
      </c>
      <c r="F1377" t="s">
        <v>17</v>
      </c>
      <c r="G1377" t="s">
        <v>18</v>
      </c>
      <c r="H1377" t="s">
        <v>525</v>
      </c>
      <c r="I1377" t="s">
        <v>19</v>
      </c>
      <c r="J1377" t="s">
        <v>170</v>
      </c>
      <c r="K1377">
        <v>63</v>
      </c>
      <c r="L1377">
        <v>64</v>
      </c>
      <c r="M1377">
        <f>INDEX('Express Worldwide Territory'!$C$14:$S$170,MATCH('Rate Load ExpressWW Territory'!L1377,'Express Worldwide Territory'!$B$14:$B$170,0),MATCH("Zone "&amp;'Rate Load ExpressWW Territory'!J1377,'Express Worldwide Territory'!$C$13:$S$13,0))*1</f>
        <v>209.79</v>
      </c>
      <c r="N1377" t="s">
        <v>162</v>
      </c>
      <c r="O1377" t="s">
        <v>23</v>
      </c>
      <c r="P1377" t="s">
        <v>18</v>
      </c>
      <c r="R1377" t="str">
        <f t="shared" si="21"/>
        <v>('DHL','2024-01-01','2024-01-01','12546','Territory','US',NULL,'EXPRESS WW (NON-DOC)','Non-Document','I',63,64,209.79,'Flat LB','Avnet_2024',NULL),</v>
      </c>
    </row>
    <row r="1378" spans="1:18" x14ac:dyDescent="0.3">
      <c r="A1378" t="s">
        <v>15</v>
      </c>
      <c r="B1378" t="s">
        <v>21</v>
      </c>
      <c r="C1378" t="s">
        <v>21</v>
      </c>
      <c r="D1378">
        <v>12546</v>
      </c>
      <c r="E1378" t="s">
        <v>531</v>
      </c>
      <c r="F1378" t="s">
        <v>17</v>
      </c>
      <c r="G1378" t="s">
        <v>18</v>
      </c>
      <c r="H1378" t="s">
        <v>525</v>
      </c>
      <c r="I1378" t="s">
        <v>19</v>
      </c>
      <c r="J1378" t="s">
        <v>170</v>
      </c>
      <c r="K1378">
        <v>64</v>
      </c>
      <c r="L1378">
        <v>65</v>
      </c>
      <c r="M1378">
        <f>INDEX('Express Worldwide Territory'!$C$14:$S$170,MATCH('Rate Load ExpressWW Territory'!L1378,'Express Worldwide Territory'!$B$14:$B$170,0),MATCH("Zone "&amp;'Rate Load ExpressWW Territory'!J1378,'Express Worldwide Territory'!$C$13:$S$13,0))*1</f>
        <v>213.07</v>
      </c>
      <c r="N1378" t="s">
        <v>162</v>
      </c>
      <c r="O1378" t="s">
        <v>23</v>
      </c>
      <c r="P1378" t="s">
        <v>18</v>
      </c>
      <c r="R1378" t="str">
        <f t="shared" si="21"/>
        <v>('DHL','2024-01-01','2024-01-01','12546','Territory','US',NULL,'EXPRESS WW (NON-DOC)','Non-Document','I',64,65,213.07,'Flat LB','Avnet_2024',NULL),</v>
      </c>
    </row>
    <row r="1379" spans="1:18" x14ac:dyDescent="0.3">
      <c r="A1379" t="s">
        <v>15</v>
      </c>
      <c r="B1379" t="s">
        <v>21</v>
      </c>
      <c r="C1379" t="s">
        <v>21</v>
      </c>
      <c r="D1379">
        <v>12546</v>
      </c>
      <c r="E1379" t="s">
        <v>531</v>
      </c>
      <c r="F1379" t="s">
        <v>17</v>
      </c>
      <c r="G1379" t="s">
        <v>18</v>
      </c>
      <c r="H1379" t="s">
        <v>525</v>
      </c>
      <c r="I1379" t="s">
        <v>19</v>
      </c>
      <c r="J1379" t="s">
        <v>170</v>
      </c>
      <c r="K1379">
        <v>65</v>
      </c>
      <c r="L1379">
        <v>66</v>
      </c>
      <c r="M1379">
        <f>INDEX('Express Worldwide Territory'!$C$14:$S$170,MATCH('Rate Load ExpressWW Territory'!L1379,'Express Worldwide Territory'!$B$14:$B$170,0),MATCH("Zone "&amp;'Rate Load ExpressWW Territory'!J1379,'Express Worldwide Territory'!$C$13:$S$13,0))*1</f>
        <v>216.35</v>
      </c>
      <c r="N1379" t="s">
        <v>162</v>
      </c>
      <c r="O1379" t="s">
        <v>23</v>
      </c>
      <c r="P1379" t="s">
        <v>18</v>
      </c>
      <c r="R1379" t="str">
        <f t="shared" si="21"/>
        <v>('DHL','2024-01-01','2024-01-01','12546','Territory','US',NULL,'EXPRESS WW (NON-DOC)','Non-Document','I',65,66,216.35,'Flat LB','Avnet_2024',NULL),</v>
      </c>
    </row>
    <row r="1380" spans="1:18" x14ac:dyDescent="0.3">
      <c r="A1380" t="s">
        <v>15</v>
      </c>
      <c r="B1380" t="s">
        <v>21</v>
      </c>
      <c r="C1380" t="s">
        <v>21</v>
      </c>
      <c r="D1380">
        <v>12546</v>
      </c>
      <c r="E1380" t="s">
        <v>531</v>
      </c>
      <c r="F1380" t="s">
        <v>17</v>
      </c>
      <c r="G1380" t="s">
        <v>18</v>
      </c>
      <c r="H1380" t="s">
        <v>525</v>
      </c>
      <c r="I1380" t="s">
        <v>19</v>
      </c>
      <c r="J1380" t="s">
        <v>170</v>
      </c>
      <c r="K1380">
        <v>66</v>
      </c>
      <c r="L1380">
        <v>67</v>
      </c>
      <c r="M1380">
        <f>INDEX('Express Worldwide Territory'!$C$14:$S$170,MATCH('Rate Load ExpressWW Territory'!L1380,'Express Worldwide Territory'!$B$14:$B$170,0),MATCH("Zone "&amp;'Rate Load ExpressWW Territory'!J1380,'Express Worldwide Territory'!$C$13:$S$13,0))*1</f>
        <v>219.63</v>
      </c>
      <c r="N1380" t="s">
        <v>162</v>
      </c>
      <c r="O1380" t="s">
        <v>23</v>
      </c>
      <c r="P1380" t="s">
        <v>18</v>
      </c>
      <c r="R1380" t="str">
        <f t="shared" si="21"/>
        <v>('DHL','2024-01-01','2024-01-01','12546','Territory','US',NULL,'EXPRESS WW (NON-DOC)','Non-Document','I',66,67,219.63,'Flat LB','Avnet_2024',NULL),</v>
      </c>
    </row>
    <row r="1381" spans="1:18" x14ac:dyDescent="0.3">
      <c r="A1381" t="s">
        <v>15</v>
      </c>
      <c r="B1381" t="s">
        <v>21</v>
      </c>
      <c r="C1381" t="s">
        <v>21</v>
      </c>
      <c r="D1381">
        <v>12546</v>
      </c>
      <c r="E1381" t="s">
        <v>531</v>
      </c>
      <c r="F1381" t="s">
        <v>17</v>
      </c>
      <c r="G1381" t="s">
        <v>18</v>
      </c>
      <c r="H1381" t="s">
        <v>525</v>
      </c>
      <c r="I1381" t="s">
        <v>19</v>
      </c>
      <c r="J1381" t="s">
        <v>170</v>
      </c>
      <c r="K1381">
        <v>67</v>
      </c>
      <c r="L1381">
        <v>68</v>
      </c>
      <c r="M1381">
        <f>INDEX('Express Worldwide Territory'!$C$14:$S$170,MATCH('Rate Load ExpressWW Territory'!L1381,'Express Worldwide Territory'!$B$14:$B$170,0),MATCH("Zone "&amp;'Rate Load ExpressWW Territory'!J1381,'Express Worldwide Territory'!$C$13:$S$13,0))*1</f>
        <v>222.91</v>
      </c>
      <c r="N1381" t="s">
        <v>162</v>
      </c>
      <c r="O1381" t="s">
        <v>23</v>
      </c>
      <c r="P1381" t="s">
        <v>18</v>
      </c>
      <c r="R1381" t="str">
        <f t="shared" si="21"/>
        <v>('DHL','2024-01-01','2024-01-01','12546','Territory','US',NULL,'EXPRESS WW (NON-DOC)','Non-Document','I',67,68,222.91,'Flat LB','Avnet_2024',NULL),</v>
      </c>
    </row>
    <row r="1382" spans="1:18" x14ac:dyDescent="0.3">
      <c r="A1382" t="s">
        <v>15</v>
      </c>
      <c r="B1382" t="s">
        <v>21</v>
      </c>
      <c r="C1382" t="s">
        <v>21</v>
      </c>
      <c r="D1382">
        <v>12546</v>
      </c>
      <c r="E1382" t="s">
        <v>531</v>
      </c>
      <c r="F1382" t="s">
        <v>17</v>
      </c>
      <c r="G1382" t="s">
        <v>18</v>
      </c>
      <c r="H1382" t="s">
        <v>525</v>
      </c>
      <c r="I1382" t="s">
        <v>19</v>
      </c>
      <c r="J1382" t="s">
        <v>170</v>
      </c>
      <c r="K1382">
        <v>68</v>
      </c>
      <c r="L1382">
        <v>69</v>
      </c>
      <c r="M1382">
        <f>INDEX('Express Worldwide Territory'!$C$14:$S$170,MATCH('Rate Load ExpressWW Territory'!L1382,'Express Worldwide Territory'!$B$14:$B$170,0),MATCH("Zone "&amp;'Rate Load ExpressWW Territory'!J1382,'Express Worldwide Territory'!$C$13:$S$13,0))*1</f>
        <v>226.19</v>
      </c>
      <c r="N1382" t="s">
        <v>162</v>
      </c>
      <c r="O1382" t="s">
        <v>23</v>
      </c>
      <c r="P1382" t="s">
        <v>18</v>
      </c>
      <c r="R1382" t="str">
        <f t="shared" si="21"/>
        <v>('DHL','2024-01-01','2024-01-01','12546','Territory','US',NULL,'EXPRESS WW (NON-DOC)','Non-Document','I',68,69,226.19,'Flat LB','Avnet_2024',NULL),</v>
      </c>
    </row>
    <row r="1383" spans="1:18" x14ac:dyDescent="0.3">
      <c r="A1383" t="s">
        <v>15</v>
      </c>
      <c r="B1383" t="s">
        <v>21</v>
      </c>
      <c r="C1383" t="s">
        <v>21</v>
      </c>
      <c r="D1383">
        <v>12546</v>
      </c>
      <c r="E1383" t="s">
        <v>531</v>
      </c>
      <c r="F1383" t="s">
        <v>17</v>
      </c>
      <c r="G1383" t="s">
        <v>18</v>
      </c>
      <c r="H1383" t="s">
        <v>525</v>
      </c>
      <c r="I1383" t="s">
        <v>19</v>
      </c>
      <c r="J1383" t="s">
        <v>170</v>
      </c>
      <c r="K1383">
        <v>69</v>
      </c>
      <c r="L1383">
        <v>70</v>
      </c>
      <c r="M1383">
        <f>INDEX('Express Worldwide Territory'!$C$14:$S$170,MATCH('Rate Load ExpressWW Territory'!L1383,'Express Worldwide Territory'!$B$14:$B$170,0),MATCH("Zone "&amp;'Rate Load ExpressWW Territory'!J1383,'Express Worldwide Territory'!$C$13:$S$13,0))*1</f>
        <v>229.47</v>
      </c>
      <c r="N1383" t="s">
        <v>162</v>
      </c>
      <c r="O1383" t="s">
        <v>23</v>
      </c>
      <c r="P1383" t="s">
        <v>18</v>
      </c>
      <c r="R1383" t="str">
        <f t="shared" si="21"/>
        <v>('DHL','2024-01-01','2024-01-01','12546','Territory','US',NULL,'EXPRESS WW (NON-DOC)','Non-Document','I',69,70,229.47,'Flat LB','Avnet_2024',NULL),</v>
      </c>
    </row>
    <row r="1384" spans="1:18" x14ac:dyDescent="0.3">
      <c r="A1384" t="s">
        <v>15</v>
      </c>
      <c r="B1384" t="s">
        <v>21</v>
      </c>
      <c r="C1384" t="s">
        <v>21</v>
      </c>
      <c r="D1384">
        <v>12546</v>
      </c>
      <c r="E1384" t="s">
        <v>531</v>
      </c>
      <c r="F1384" t="s">
        <v>17</v>
      </c>
      <c r="G1384" t="s">
        <v>18</v>
      </c>
      <c r="H1384" t="s">
        <v>525</v>
      </c>
      <c r="I1384" t="s">
        <v>19</v>
      </c>
      <c r="J1384" t="s">
        <v>170</v>
      </c>
      <c r="K1384">
        <v>70</v>
      </c>
      <c r="L1384">
        <v>71</v>
      </c>
      <c r="M1384">
        <f>INDEX('Express Worldwide Territory'!$C$14:$S$170,MATCH('Rate Load ExpressWW Territory'!L1384,'Express Worldwide Territory'!$B$14:$B$170,0),MATCH("Zone "&amp;'Rate Load ExpressWW Territory'!J1384,'Express Worldwide Territory'!$C$13:$S$13,0))*1</f>
        <v>232.75</v>
      </c>
      <c r="N1384" t="s">
        <v>162</v>
      </c>
      <c r="O1384" t="s">
        <v>23</v>
      </c>
      <c r="P1384" t="s">
        <v>18</v>
      </c>
      <c r="R1384" t="str">
        <f t="shared" si="21"/>
        <v>('DHL','2024-01-01','2024-01-01','12546','Territory','US',NULL,'EXPRESS WW (NON-DOC)','Non-Document','I',70,71,232.75,'Flat LB','Avnet_2024',NULL),</v>
      </c>
    </row>
    <row r="1385" spans="1:18" x14ac:dyDescent="0.3">
      <c r="A1385" t="s">
        <v>15</v>
      </c>
      <c r="B1385" t="s">
        <v>21</v>
      </c>
      <c r="C1385" t="s">
        <v>21</v>
      </c>
      <c r="D1385">
        <v>12546</v>
      </c>
      <c r="E1385" t="s">
        <v>531</v>
      </c>
      <c r="F1385" t="s">
        <v>17</v>
      </c>
      <c r="G1385" t="s">
        <v>18</v>
      </c>
      <c r="H1385" t="s">
        <v>525</v>
      </c>
      <c r="I1385" t="s">
        <v>19</v>
      </c>
      <c r="J1385" t="s">
        <v>170</v>
      </c>
      <c r="K1385">
        <v>71</v>
      </c>
      <c r="L1385">
        <v>72</v>
      </c>
      <c r="M1385">
        <f>INDEX('Express Worldwide Territory'!$C$14:$S$170,MATCH('Rate Load ExpressWW Territory'!L1385,'Express Worldwide Territory'!$B$14:$B$170,0),MATCH("Zone "&amp;'Rate Load ExpressWW Territory'!J1385,'Express Worldwide Territory'!$C$13:$S$13,0))*1</f>
        <v>236.03</v>
      </c>
      <c r="N1385" t="s">
        <v>162</v>
      </c>
      <c r="O1385" t="s">
        <v>23</v>
      </c>
      <c r="P1385" t="s">
        <v>18</v>
      </c>
      <c r="R1385" t="str">
        <f t="shared" si="21"/>
        <v>('DHL','2024-01-01','2024-01-01','12546','Territory','US',NULL,'EXPRESS WW (NON-DOC)','Non-Document','I',71,72,236.03,'Flat LB','Avnet_2024',NULL),</v>
      </c>
    </row>
    <row r="1386" spans="1:18" x14ac:dyDescent="0.3">
      <c r="A1386" t="s">
        <v>15</v>
      </c>
      <c r="B1386" t="s">
        <v>21</v>
      </c>
      <c r="C1386" t="s">
        <v>21</v>
      </c>
      <c r="D1386">
        <v>12546</v>
      </c>
      <c r="E1386" t="s">
        <v>531</v>
      </c>
      <c r="F1386" t="s">
        <v>17</v>
      </c>
      <c r="G1386" t="s">
        <v>18</v>
      </c>
      <c r="H1386" t="s">
        <v>525</v>
      </c>
      <c r="I1386" t="s">
        <v>19</v>
      </c>
      <c r="J1386" t="s">
        <v>170</v>
      </c>
      <c r="K1386">
        <v>72</v>
      </c>
      <c r="L1386">
        <v>73</v>
      </c>
      <c r="M1386">
        <f>INDEX('Express Worldwide Territory'!$C$14:$S$170,MATCH('Rate Load ExpressWW Territory'!L1386,'Express Worldwide Territory'!$B$14:$B$170,0),MATCH("Zone "&amp;'Rate Load ExpressWW Territory'!J1386,'Express Worldwide Territory'!$C$13:$S$13,0))*1</f>
        <v>239.31</v>
      </c>
      <c r="N1386" t="s">
        <v>162</v>
      </c>
      <c r="O1386" t="s">
        <v>23</v>
      </c>
      <c r="P1386" t="s">
        <v>18</v>
      </c>
      <c r="R1386" t="str">
        <f t="shared" si="21"/>
        <v>('DHL','2024-01-01','2024-01-01','12546','Territory','US',NULL,'EXPRESS WW (NON-DOC)','Non-Document','I',72,73,239.31,'Flat LB','Avnet_2024',NULL),</v>
      </c>
    </row>
    <row r="1387" spans="1:18" x14ac:dyDescent="0.3">
      <c r="A1387" t="s">
        <v>15</v>
      </c>
      <c r="B1387" t="s">
        <v>21</v>
      </c>
      <c r="C1387" t="s">
        <v>21</v>
      </c>
      <c r="D1387">
        <v>12546</v>
      </c>
      <c r="E1387" t="s">
        <v>531</v>
      </c>
      <c r="F1387" t="s">
        <v>17</v>
      </c>
      <c r="G1387" t="s">
        <v>18</v>
      </c>
      <c r="H1387" t="s">
        <v>525</v>
      </c>
      <c r="I1387" t="s">
        <v>19</v>
      </c>
      <c r="J1387" t="s">
        <v>170</v>
      </c>
      <c r="K1387">
        <v>73</v>
      </c>
      <c r="L1387">
        <v>74</v>
      </c>
      <c r="M1387">
        <f>INDEX('Express Worldwide Territory'!$C$14:$S$170,MATCH('Rate Load ExpressWW Territory'!L1387,'Express Worldwide Territory'!$B$14:$B$170,0),MATCH("Zone "&amp;'Rate Load ExpressWW Territory'!J1387,'Express Worldwide Territory'!$C$13:$S$13,0))*1</f>
        <v>242.59</v>
      </c>
      <c r="N1387" t="s">
        <v>162</v>
      </c>
      <c r="O1387" t="s">
        <v>23</v>
      </c>
      <c r="P1387" t="s">
        <v>18</v>
      </c>
      <c r="R1387" t="str">
        <f t="shared" si="21"/>
        <v>('DHL','2024-01-01','2024-01-01','12546','Territory','US',NULL,'EXPRESS WW (NON-DOC)','Non-Document','I',73,74,242.59,'Flat LB','Avnet_2024',NULL),</v>
      </c>
    </row>
    <row r="1388" spans="1:18" x14ac:dyDescent="0.3">
      <c r="A1388" t="s">
        <v>15</v>
      </c>
      <c r="B1388" t="s">
        <v>21</v>
      </c>
      <c r="C1388" t="s">
        <v>21</v>
      </c>
      <c r="D1388">
        <v>12546</v>
      </c>
      <c r="E1388" t="s">
        <v>531</v>
      </c>
      <c r="F1388" t="s">
        <v>17</v>
      </c>
      <c r="G1388" t="s">
        <v>18</v>
      </c>
      <c r="H1388" t="s">
        <v>525</v>
      </c>
      <c r="I1388" t="s">
        <v>19</v>
      </c>
      <c r="J1388" t="s">
        <v>170</v>
      </c>
      <c r="K1388">
        <v>74</v>
      </c>
      <c r="L1388">
        <v>75</v>
      </c>
      <c r="M1388">
        <f>INDEX('Express Worldwide Territory'!$C$14:$S$170,MATCH('Rate Load ExpressWW Territory'!L1388,'Express Worldwide Territory'!$B$14:$B$170,0),MATCH("Zone "&amp;'Rate Load ExpressWW Territory'!J1388,'Express Worldwide Territory'!$C$13:$S$13,0))*1</f>
        <v>245.87</v>
      </c>
      <c r="N1388" t="s">
        <v>162</v>
      </c>
      <c r="O1388" t="s">
        <v>23</v>
      </c>
      <c r="P1388" t="s">
        <v>18</v>
      </c>
      <c r="R1388" t="str">
        <f t="shared" si="21"/>
        <v>('DHL','2024-01-01','2024-01-01','12546','Territory','US',NULL,'EXPRESS WW (NON-DOC)','Non-Document','I',74,75,245.87,'Flat LB','Avnet_2024',NULL),</v>
      </c>
    </row>
    <row r="1389" spans="1:18" x14ac:dyDescent="0.3">
      <c r="A1389" t="s">
        <v>15</v>
      </c>
      <c r="B1389" t="s">
        <v>21</v>
      </c>
      <c r="C1389" t="s">
        <v>21</v>
      </c>
      <c r="D1389">
        <v>12546</v>
      </c>
      <c r="E1389" t="s">
        <v>531</v>
      </c>
      <c r="F1389" t="s">
        <v>17</v>
      </c>
      <c r="G1389" t="s">
        <v>18</v>
      </c>
      <c r="H1389" t="s">
        <v>525</v>
      </c>
      <c r="I1389" t="s">
        <v>19</v>
      </c>
      <c r="J1389" t="s">
        <v>170</v>
      </c>
      <c r="K1389">
        <v>75</v>
      </c>
      <c r="L1389">
        <v>76</v>
      </c>
      <c r="M1389">
        <f>INDEX('Express Worldwide Territory'!$C$14:$S$170,MATCH('Rate Load ExpressWW Territory'!L1389,'Express Worldwide Territory'!$B$14:$B$170,0),MATCH("Zone "&amp;'Rate Load ExpressWW Territory'!J1389,'Express Worldwide Territory'!$C$13:$S$13,0))*1</f>
        <v>249.15</v>
      </c>
      <c r="N1389" t="s">
        <v>162</v>
      </c>
      <c r="O1389" t="s">
        <v>23</v>
      </c>
      <c r="P1389" t="s">
        <v>18</v>
      </c>
      <c r="R1389" t="str">
        <f t="shared" si="21"/>
        <v>('DHL','2024-01-01','2024-01-01','12546','Territory','US',NULL,'EXPRESS WW (NON-DOC)','Non-Document','I',75,76,249.15,'Flat LB','Avnet_2024',NULL),</v>
      </c>
    </row>
    <row r="1390" spans="1:18" x14ac:dyDescent="0.3">
      <c r="A1390" t="s">
        <v>15</v>
      </c>
      <c r="B1390" t="s">
        <v>21</v>
      </c>
      <c r="C1390" t="s">
        <v>21</v>
      </c>
      <c r="D1390">
        <v>12546</v>
      </c>
      <c r="E1390" t="s">
        <v>531</v>
      </c>
      <c r="F1390" t="s">
        <v>17</v>
      </c>
      <c r="G1390" t="s">
        <v>18</v>
      </c>
      <c r="H1390" t="s">
        <v>525</v>
      </c>
      <c r="I1390" t="s">
        <v>19</v>
      </c>
      <c r="J1390" t="s">
        <v>170</v>
      </c>
      <c r="K1390">
        <v>76</v>
      </c>
      <c r="L1390">
        <v>77</v>
      </c>
      <c r="M1390">
        <f>INDEX('Express Worldwide Territory'!$C$14:$S$170,MATCH('Rate Load ExpressWW Territory'!L1390,'Express Worldwide Territory'!$B$14:$B$170,0),MATCH("Zone "&amp;'Rate Load ExpressWW Territory'!J1390,'Express Worldwide Territory'!$C$13:$S$13,0))*1</f>
        <v>252.43</v>
      </c>
      <c r="N1390" t="s">
        <v>162</v>
      </c>
      <c r="O1390" t="s">
        <v>23</v>
      </c>
      <c r="P1390" t="s">
        <v>18</v>
      </c>
      <c r="R1390" t="str">
        <f t="shared" si="21"/>
        <v>('DHL','2024-01-01','2024-01-01','12546','Territory','US',NULL,'EXPRESS WW (NON-DOC)','Non-Document','I',76,77,252.43,'Flat LB','Avnet_2024',NULL),</v>
      </c>
    </row>
    <row r="1391" spans="1:18" x14ac:dyDescent="0.3">
      <c r="A1391" t="s">
        <v>15</v>
      </c>
      <c r="B1391" t="s">
        <v>21</v>
      </c>
      <c r="C1391" t="s">
        <v>21</v>
      </c>
      <c r="D1391">
        <v>12546</v>
      </c>
      <c r="E1391" t="s">
        <v>531</v>
      </c>
      <c r="F1391" t="s">
        <v>17</v>
      </c>
      <c r="G1391" t="s">
        <v>18</v>
      </c>
      <c r="H1391" t="s">
        <v>525</v>
      </c>
      <c r="I1391" t="s">
        <v>19</v>
      </c>
      <c r="J1391" t="s">
        <v>170</v>
      </c>
      <c r="K1391">
        <v>77</v>
      </c>
      <c r="L1391">
        <v>78</v>
      </c>
      <c r="M1391">
        <f>INDEX('Express Worldwide Territory'!$C$14:$S$170,MATCH('Rate Load ExpressWW Territory'!L1391,'Express Worldwide Territory'!$B$14:$B$170,0),MATCH("Zone "&amp;'Rate Load ExpressWW Territory'!J1391,'Express Worldwide Territory'!$C$13:$S$13,0))*1</f>
        <v>255.71</v>
      </c>
      <c r="N1391" t="s">
        <v>162</v>
      </c>
      <c r="O1391" t="s">
        <v>23</v>
      </c>
      <c r="P1391" t="s">
        <v>18</v>
      </c>
      <c r="R1391" t="str">
        <f t="shared" si="21"/>
        <v>('DHL','2024-01-01','2024-01-01','12546','Territory','US',NULL,'EXPRESS WW (NON-DOC)','Non-Document','I',77,78,255.71,'Flat LB','Avnet_2024',NULL),</v>
      </c>
    </row>
    <row r="1392" spans="1:18" x14ac:dyDescent="0.3">
      <c r="A1392" t="s">
        <v>15</v>
      </c>
      <c r="B1392" t="s">
        <v>21</v>
      </c>
      <c r="C1392" t="s">
        <v>21</v>
      </c>
      <c r="D1392">
        <v>12546</v>
      </c>
      <c r="E1392" t="s">
        <v>531</v>
      </c>
      <c r="F1392" t="s">
        <v>17</v>
      </c>
      <c r="G1392" t="s">
        <v>18</v>
      </c>
      <c r="H1392" t="s">
        <v>525</v>
      </c>
      <c r="I1392" t="s">
        <v>19</v>
      </c>
      <c r="J1392" t="s">
        <v>170</v>
      </c>
      <c r="K1392">
        <v>78</v>
      </c>
      <c r="L1392">
        <v>79</v>
      </c>
      <c r="M1392">
        <f>INDEX('Express Worldwide Territory'!$C$14:$S$170,MATCH('Rate Load ExpressWW Territory'!L1392,'Express Worldwide Territory'!$B$14:$B$170,0),MATCH("Zone "&amp;'Rate Load ExpressWW Territory'!J1392,'Express Worldwide Territory'!$C$13:$S$13,0))*1</f>
        <v>258.99</v>
      </c>
      <c r="N1392" t="s">
        <v>162</v>
      </c>
      <c r="O1392" t="s">
        <v>23</v>
      </c>
      <c r="P1392" t="s">
        <v>18</v>
      </c>
      <c r="R1392" t="str">
        <f t="shared" si="21"/>
        <v>('DHL','2024-01-01','2024-01-01','12546','Territory','US',NULL,'EXPRESS WW (NON-DOC)','Non-Document','I',78,79,258.99,'Flat LB','Avnet_2024',NULL),</v>
      </c>
    </row>
    <row r="1393" spans="1:18" x14ac:dyDescent="0.3">
      <c r="A1393" t="s">
        <v>15</v>
      </c>
      <c r="B1393" t="s">
        <v>21</v>
      </c>
      <c r="C1393" t="s">
        <v>21</v>
      </c>
      <c r="D1393">
        <v>12546</v>
      </c>
      <c r="E1393" t="s">
        <v>531</v>
      </c>
      <c r="F1393" t="s">
        <v>17</v>
      </c>
      <c r="G1393" t="s">
        <v>18</v>
      </c>
      <c r="H1393" t="s">
        <v>525</v>
      </c>
      <c r="I1393" t="s">
        <v>19</v>
      </c>
      <c r="J1393" t="s">
        <v>170</v>
      </c>
      <c r="K1393">
        <v>79</v>
      </c>
      <c r="L1393">
        <v>80</v>
      </c>
      <c r="M1393">
        <f>INDEX('Express Worldwide Territory'!$C$14:$S$170,MATCH('Rate Load ExpressWW Territory'!L1393,'Express Worldwide Territory'!$B$14:$B$170,0),MATCH("Zone "&amp;'Rate Load ExpressWW Territory'!J1393,'Express Worldwide Territory'!$C$13:$S$13,0))*1</f>
        <v>262.27</v>
      </c>
      <c r="N1393" t="s">
        <v>162</v>
      </c>
      <c r="O1393" t="s">
        <v>23</v>
      </c>
      <c r="P1393" t="s">
        <v>18</v>
      </c>
      <c r="R1393" t="str">
        <f t="shared" si="21"/>
        <v>('DHL','2024-01-01','2024-01-01','12546','Territory','US',NULL,'EXPRESS WW (NON-DOC)','Non-Document','I',79,80,262.27,'Flat LB','Avnet_2024',NULL),</v>
      </c>
    </row>
    <row r="1394" spans="1:18" x14ac:dyDescent="0.3">
      <c r="A1394" t="s">
        <v>15</v>
      </c>
      <c r="B1394" t="s">
        <v>21</v>
      </c>
      <c r="C1394" t="s">
        <v>21</v>
      </c>
      <c r="D1394">
        <v>12546</v>
      </c>
      <c r="E1394" t="s">
        <v>531</v>
      </c>
      <c r="F1394" t="s">
        <v>17</v>
      </c>
      <c r="G1394" t="s">
        <v>18</v>
      </c>
      <c r="H1394" t="s">
        <v>525</v>
      </c>
      <c r="I1394" t="s">
        <v>19</v>
      </c>
      <c r="J1394" t="s">
        <v>170</v>
      </c>
      <c r="K1394">
        <v>80</v>
      </c>
      <c r="L1394">
        <v>81</v>
      </c>
      <c r="M1394">
        <f>INDEX('Express Worldwide Territory'!$C$14:$S$170,MATCH('Rate Load ExpressWW Territory'!L1394,'Express Worldwide Territory'!$B$14:$B$170,0),MATCH("Zone "&amp;'Rate Load ExpressWW Territory'!J1394,'Express Worldwide Territory'!$C$13:$S$13,0))*1</f>
        <v>265.55</v>
      </c>
      <c r="N1394" t="s">
        <v>162</v>
      </c>
      <c r="O1394" t="s">
        <v>23</v>
      </c>
      <c r="P1394" t="s">
        <v>18</v>
      </c>
      <c r="R1394" t="str">
        <f t="shared" si="21"/>
        <v>('DHL','2024-01-01','2024-01-01','12546','Territory','US',NULL,'EXPRESS WW (NON-DOC)','Non-Document','I',80,81,265.55,'Flat LB','Avnet_2024',NULL),</v>
      </c>
    </row>
    <row r="1395" spans="1:18" x14ac:dyDescent="0.3">
      <c r="A1395" t="s">
        <v>15</v>
      </c>
      <c r="B1395" t="s">
        <v>21</v>
      </c>
      <c r="C1395" t="s">
        <v>21</v>
      </c>
      <c r="D1395">
        <v>12546</v>
      </c>
      <c r="E1395" t="s">
        <v>531</v>
      </c>
      <c r="F1395" t="s">
        <v>17</v>
      </c>
      <c r="G1395" t="s">
        <v>18</v>
      </c>
      <c r="H1395" t="s">
        <v>525</v>
      </c>
      <c r="I1395" t="s">
        <v>19</v>
      </c>
      <c r="J1395" t="s">
        <v>170</v>
      </c>
      <c r="K1395">
        <v>81</v>
      </c>
      <c r="L1395">
        <v>82</v>
      </c>
      <c r="M1395">
        <f>INDEX('Express Worldwide Territory'!$C$14:$S$170,MATCH('Rate Load ExpressWW Territory'!L1395,'Express Worldwide Territory'!$B$14:$B$170,0),MATCH("Zone "&amp;'Rate Load ExpressWW Territory'!J1395,'Express Worldwide Territory'!$C$13:$S$13,0))*1</f>
        <v>268.83</v>
      </c>
      <c r="N1395" t="s">
        <v>162</v>
      </c>
      <c r="O1395" t="s">
        <v>23</v>
      </c>
      <c r="P1395" t="s">
        <v>18</v>
      </c>
      <c r="R1395" t="str">
        <f t="shared" si="21"/>
        <v>('DHL','2024-01-01','2024-01-01','12546','Territory','US',NULL,'EXPRESS WW (NON-DOC)','Non-Document','I',81,82,268.83,'Flat LB','Avnet_2024',NULL),</v>
      </c>
    </row>
    <row r="1396" spans="1:18" x14ac:dyDescent="0.3">
      <c r="A1396" t="s">
        <v>15</v>
      </c>
      <c r="B1396" t="s">
        <v>21</v>
      </c>
      <c r="C1396" t="s">
        <v>21</v>
      </c>
      <c r="D1396">
        <v>12546</v>
      </c>
      <c r="E1396" t="s">
        <v>531</v>
      </c>
      <c r="F1396" t="s">
        <v>17</v>
      </c>
      <c r="G1396" t="s">
        <v>18</v>
      </c>
      <c r="H1396" t="s">
        <v>525</v>
      </c>
      <c r="I1396" t="s">
        <v>19</v>
      </c>
      <c r="J1396" t="s">
        <v>170</v>
      </c>
      <c r="K1396">
        <v>82</v>
      </c>
      <c r="L1396">
        <v>83</v>
      </c>
      <c r="M1396">
        <f>INDEX('Express Worldwide Territory'!$C$14:$S$170,MATCH('Rate Load ExpressWW Territory'!L1396,'Express Worldwide Territory'!$B$14:$B$170,0),MATCH("Zone "&amp;'Rate Load ExpressWW Territory'!J1396,'Express Worldwide Territory'!$C$13:$S$13,0))*1</f>
        <v>272.11</v>
      </c>
      <c r="N1396" t="s">
        <v>162</v>
      </c>
      <c r="O1396" t="s">
        <v>23</v>
      </c>
      <c r="P1396" t="s">
        <v>18</v>
      </c>
      <c r="R1396" t="str">
        <f t="shared" si="21"/>
        <v>('DHL','2024-01-01','2024-01-01','12546','Territory','US',NULL,'EXPRESS WW (NON-DOC)','Non-Document','I',82,83,272.11,'Flat LB','Avnet_2024',NULL),</v>
      </c>
    </row>
    <row r="1397" spans="1:18" x14ac:dyDescent="0.3">
      <c r="A1397" t="s">
        <v>15</v>
      </c>
      <c r="B1397" t="s">
        <v>21</v>
      </c>
      <c r="C1397" t="s">
        <v>21</v>
      </c>
      <c r="D1397">
        <v>12546</v>
      </c>
      <c r="E1397" t="s">
        <v>531</v>
      </c>
      <c r="F1397" t="s">
        <v>17</v>
      </c>
      <c r="G1397" t="s">
        <v>18</v>
      </c>
      <c r="H1397" t="s">
        <v>525</v>
      </c>
      <c r="I1397" t="s">
        <v>19</v>
      </c>
      <c r="J1397" t="s">
        <v>170</v>
      </c>
      <c r="K1397">
        <v>83</v>
      </c>
      <c r="L1397">
        <v>84</v>
      </c>
      <c r="M1397">
        <f>INDEX('Express Worldwide Territory'!$C$14:$S$170,MATCH('Rate Load ExpressWW Territory'!L1397,'Express Worldwide Territory'!$B$14:$B$170,0),MATCH("Zone "&amp;'Rate Load ExpressWW Territory'!J1397,'Express Worldwide Territory'!$C$13:$S$13,0))*1</f>
        <v>275.39</v>
      </c>
      <c r="N1397" t="s">
        <v>162</v>
      </c>
      <c r="O1397" t="s">
        <v>23</v>
      </c>
      <c r="P1397" t="s">
        <v>18</v>
      </c>
      <c r="R1397" t="str">
        <f t="shared" si="21"/>
        <v>('DHL','2024-01-01','2024-01-01','12546','Territory','US',NULL,'EXPRESS WW (NON-DOC)','Non-Document','I',83,84,275.39,'Flat LB','Avnet_2024',NULL),</v>
      </c>
    </row>
    <row r="1398" spans="1:18" x14ac:dyDescent="0.3">
      <c r="A1398" t="s">
        <v>15</v>
      </c>
      <c r="B1398" t="s">
        <v>21</v>
      </c>
      <c r="C1398" t="s">
        <v>21</v>
      </c>
      <c r="D1398">
        <v>12546</v>
      </c>
      <c r="E1398" t="s">
        <v>531</v>
      </c>
      <c r="F1398" t="s">
        <v>17</v>
      </c>
      <c r="G1398" t="s">
        <v>18</v>
      </c>
      <c r="H1398" t="s">
        <v>525</v>
      </c>
      <c r="I1398" t="s">
        <v>19</v>
      </c>
      <c r="J1398" t="s">
        <v>170</v>
      </c>
      <c r="K1398">
        <v>84</v>
      </c>
      <c r="L1398">
        <v>85</v>
      </c>
      <c r="M1398">
        <f>INDEX('Express Worldwide Territory'!$C$14:$S$170,MATCH('Rate Load ExpressWW Territory'!L1398,'Express Worldwide Territory'!$B$14:$B$170,0),MATCH("Zone "&amp;'Rate Load ExpressWW Territory'!J1398,'Express Worldwide Territory'!$C$13:$S$13,0))*1</f>
        <v>278.67</v>
      </c>
      <c r="N1398" t="s">
        <v>162</v>
      </c>
      <c r="O1398" t="s">
        <v>23</v>
      </c>
      <c r="P1398" t="s">
        <v>18</v>
      </c>
      <c r="R1398" t="str">
        <f t="shared" si="21"/>
        <v>('DHL','2024-01-01','2024-01-01','12546','Territory','US',NULL,'EXPRESS WW (NON-DOC)','Non-Document','I',84,85,278.67,'Flat LB','Avnet_2024',NULL),</v>
      </c>
    </row>
    <row r="1399" spans="1:18" x14ac:dyDescent="0.3">
      <c r="A1399" t="s">
        <v>15</v>
      </c>
      <c r="B1399" t="s">
        <v>21</v>
      </c>
      <c r="C1399" t="s">
        <v>21</v>
      </c>
      <c r="D1399">
        <v>12546</v>
      </c>
      <c r="E1399" t="s">
        <v>531</v>
      </c>
      <c r="F1399" t="s">
        <v>17</v>
      </c>
      <c r="G1399" t="s">
        <v>18</v>
      </c>
      <c r="H1399" t="s">
        <v>525</v>
      </c>
      <c r="I1399" t="s">
        <v>19</v>
      </c>
      <c r="J1399" t="s">
        <v>170</v>
      </c>
      <c r="K1399">
        <v>85</v>
      </c>
      <c r="L1399">
        <v>86</v>
      </c>
      <c r="M1399">
        <f>INDEX('Express Worldwide Territory'!$C$14:$S$170,MATCH('Rate Load ExpressWW Territory'!L1399,'Express Worldwide Territory'!$B$14:$B$170,0),MATCH("Zone "&amp;'Rate Load ExpressWW Territory'!J1399,'Express Worldwide Territory'!$C$13:$S$13,0))*1</f>
        <v>281.95</v>
      </c>
      <c r="N1399" t="s">
        <v>162</v>
      </c>
      <c r="O1399" t="s">
        <v>23</v>
      </c>
      <c r="P1399" t="s">
        <v>18</v>
      </c>
      <c r="R1399" t="str">
        <f t="shared" si="21"/>
        <v>('DHL','2024-01-01','2024-01-01','12546','Territory','US',NULL,'EXPRESS WW (NON-DOC)','Non-Document','I',85,86,281.95,'Flat LB','Avnet_2024',NULL),</v>
      </c>
    </row>
    <row r="1400" spans="1:18" x14ac:dyDescent="0.3">
      <c r="A1400" t="s">
        <v>15</v>
      </c>
      <c r="B1400" t="s">
        <v>21</v>
      </c>
      <c r="C1400" t="s">
        <v>21</v>
      </c>
      <c r="D1400">
        <v>12546</v>
      </c>
      <c r="E1400" t="s">
        <v>531</v>
      </c>
      <c r="F1400" t="s">
        <v>17</v>
      </c>
      <c r="G1400" t="s">
        <v>18</v>
      </c>
      <c r="H1400" t="s">
        <v>525</v>
      </c>
      <c r="I1400" t="s">
        <v>19</v>
      </c>
      <c r="J1400" t="s">
        <v>170</v>
      </c>
      <c r="K1400">
        <v>86</v>
      </c>
      <c r="L1400">
        <v>87</v>
      </c>
      <c r="M1400">
        <f>INDEX('Express Worldwide Territory'!$C$14:$S$170,MATCH('Rate Load ExpressWW Territory'!L1400,'Express Worldwide Territory'!$B$14:$B$170,0),MATCH("Zone "&amp;'Rate Load ExpressWW Territory'!J1400,'Express Worldwide Territory'!$C$13:$S$13,0))*1</f>
        <v>285.23</v>
      </c>
      <c r="N1400" t="s">
        <v>162</v>
      </c>
      <c r="O1400" t="s">
        <v>23</v>
      </c>
      <c r="P1400" t="s">
        <v>18</v>
      </c>
      <c r="R1400" t="str">
        <f t="shared" si="21"/>
        <v>('DHL','2024-01-01','2024-01-01','12546','Territory','US',NULL,'EXPRESS WW (NON-DOC)','Non-Document','I',86,87,285.23,'Flat LB','Avnet_2024',NULL),</v>
      </c>
    </row>
    <row r="1401" spans="1:18" x14ac:dyDescent="0.3">
      <c r="A1401" t="s">
        <v>15</v>
      </c>
      <c r="B1401" t="s">
        <v>21</v>
      </c>
      <c r="C1401" t="s">
        <v>21</v>
      </c>
      <c r="D1401">
        <v>12546</v>
      </c>
      <c r="E1401" t="s">
        <v>531</v>
      </c>
      <c r="F1401" t="s">
        <v>17</v>
      </c>
      <c r="G1401" t="s">
        <v>18</v>
      </c>
      <c r="H1401" t="s">
        <v>525</v>
      </c>
      <c r="I1401" t="s">
        <v>19</v>
      </c>
      <c r="J1401" t="s">
        <v>170</v>
      </c>
      <c r="K1401">
        <v>87</v>
      </c>
      <c r="L1401">
        <v>88</v>
      </c>
      <c r="M1401">
        <f>INDEX('Express Worldwide Territory'!$C$14:$S$170,MATCH('Rate Load ExpressWW Territory'!L1401,'Express Worldwide Territory'!$B$14:$B$170,0),MATCH("Zone "&amp;'Rate Load ExpressWW Territory'!J1401,'Express Worldwide Territory'!$C$13:$S$13,0))*1</f>
        <v>288.51</v>
      </c>
      <c r="N1401" t="s">
        <v>162</v>
      </c>
      <c r="O1401" t="s">
        <v>23</v>
      </c>
      <c r="P1401" t="s">
        <v>18</v>
      </c>
      <c r="R1401" t="str">
        <f t="shared" si="21"/>
        <v>('DHL','2024-01-01','2024-01-01','12546','Territory','US',NULL,'EXPRESS WW (NON-DOC)','Non-Document','I',87,88,288.51,'Flat LB','Avnet_2024',NULL),</v>
      </c>
    </row>
    <row r="1402" spans="1:18" x14ac:dyDescent="0.3">
      <c r="A1402" t="s">
        <v>15</v>
      </c>
      <c r="B1402" t="s">
        <v>21</v>
      </c>
      <c r="C1402" t="s">
        <v>21</v>
      </c>
      <c r="D1402">
        <v>12546</v>
      </c>
      <c r="E1402" t="s">
        <v>531</v>
      </c>
      <c r="F1402" t="s">
        <v>17</v>
      </c>
      <c r="G1402" t="s">
        <v>18</v>
      </c>
      <c r="H1402" t="s">
        <v>525</v>
      </c>
      <c r="I1402" t="s">
        <v>19</v>
      </c>
      <c r="J1402" t="s">
        <v>170</v>
      </c>
      <c r="K1402">
        <v>88</v>
      </c>
      <c r="L1402">
        <v>89</v>
      </c>
      <c r="M1402">
        <f>INDEX('Express Worldwide Territory'!$C$14:$S$170,MATCH('Rate Load ExpressWW Territory'!L1402,'Express Worldwide Territory'!$B$14:$B$170,0),MATCH("Zone "&amp;'Rate Load ExpressWW Territory'!J1402,'Express Worldwide Territory'!$C$13:$S$13,0))*1</f>
        <v>291.79000000000002</v>
      </c>
      <c r="N1402" t="s">
        <v>162</v>
      </c>
      <c r="O1402" t="s">
        <v>23</v>
      </c>
      <c r="P1402" t="s">
        <v>18</v>
      </c>
      <c r="R1402" t="str">
        <f t="shared" si="21"/>
        <v>('DHL','2024-01-01','2024-01-01','12546','Territory','US',NULL,'EXPRESS WW (NON-DOC)','Non-Document','I',88,89,291.79,'Flat LB','Avnet_2024',NULL),</v>
      </c>
    </row>
    <row r="1403" spans="1:18" x14ac:dyDescent="0.3">
      <c r="A1403" t="s">
        <v>15</v>
      </c>
      <c r="B1403" t="s">
        <v>21</v>
      </c>
      <c r="C1403" t="s">
        <v>21</v>
      </c>
      <c r="D1403">
        <v>12546</v>
      </c>
      <c r="E1403" t="s">
        <v>531</v>
      </c>
      <c r="F1403" t="s">
        <v>17</v>
      </c>
      <c r="G1403" t="s">
        <v>18</v>
      </c>
      <c r="H1403" t="s">
        <v>525</v>
      </c>
      <c r="I1403" t="s">
        <v>19</v>
      </c>
      <c r="J1403" t="s">
        <v>170</v>
      </c>
      <c r="K1403">
        <v>89</v>
      </c>
      <c r="L1403">
        <v>90</v>
      </c>
      <c r="M1403">
        <f>INDEX('Express Worldwide Territory'!$C$14:$S$170,MATCH('Rate Load ExpressWW Territory'!L1403,'Express Worldwide Territory'!$B$14:$B$170,0),MATCH("Zone "&amp;'Rate Load ExpressWW Territory'!J1403,'Express Worldwide Territory'!$C$13:$S$13,0))*1</f>
        <v>295.07</v>
      </c>
      <c r="N1403" t="s">
        <v>162</v>
      </c>
      <c r="O1403" t="s">
        <v>23</v>
      </c>
      <c r="P1403" t="s">
        <v>18</v>
      </c>
      <c r="R1403" t="str">
        <f t="shared" si="21"/>
        <v>('DHL','2024-01-01','2024-01-01','12546','Territory','US',NULL,'EXPRESS WW (NON-DOC)','Non-Document','I',89,90,295.07,'Flat LB','Avnet_2024',NULL),</v>
      </c>
    </row>
    <row r="1404" spans="1:18" x14ac:dyDescent="0.3">
      <c r="A1404" t="s">
        <v>15</v>
      </c>
      <c r="B1404" t="s">
        <v>21</v>
      </c>
      <c r="C1404" t="s">
        <v>21</v>
      </c>
      <c r="D1404">
        <v>12546</v>
      </c>
      <c r="E1404" t="s">
        <v>531</v>
      </c>
      <c r="F1404" t="s">
        <v>17</v>
      </c>
      <c r="G1404" t="s">
        <v>18</v>
      </c>
      <c r="H1404" t="s">
        <v>525</v>
      </c>
      <c r="I1404" t="s">
        <v>19</v>
      </c>
      <c r="J1404" t="s">
        <v>170</v>
      </c>
      <c r="K1404">
        <v>90</v>
      </c>
      <c r="L1404">
        <v>91</v>
      </c>
      <c r="M1404">
        <f>INDEX('Express Worldwide Territory'!$C$14:$S$170,MATCH('Rate Load ExpressWW Territory'!L1404,'Express Worldwide Territory'!$B$14:$B$170,0),MATCH("Zone "&amp;'Rate Load ExpressWW Territory'!J1404,'Express Worldwide Territory'!$C$13:$S$13,0))*1</f>
        <v>298.35000000000002</v>
      </c>
      <c r="N1404" t="s">
        <v>162</v>
      </c>
      <c r="O1404" t="s">
        <v>23</v>
      </c>
      <c r="P1404" t="s">
        <v>18</v>
      </c>
      <c r="R1404" t="str">
        <f t="shared" si="21"/>
        <v>('DHL','2024-01-01','2024-01-01','12546','Territory','US',NULL,'EXPRESS WW (NON-DOC)','Non-Document','I',90,91,298.35,'Flat LB','Avnet_2024',NULL),</v>
      </c>
    </row>
    <row r="1405" spans="1:18" x14ac:dyDescent="0.3">
      <c r="A1405" t="s">
        <v>15</v>
      </c>
      <c r="B1405" t="s">
        <v>21</v>
      </c>
      <c r="C1405" t="s">
        <v>21</v>
      </c>
      <c r="D1405">
        <v>12546</v>
      </c>
      <c r="E1405" t="s">
        <v>531</v>
      </c>
      <c r="F1405" t="s">
        <v>17</v>
      </c>
      <c r="G1405" t="s">
        <v>18</v>
      </c>
      <c r="H1405" t="s">
        <v>525</v>
      </c>
      <c r="I1405" t="s">
        <v>19</v>
      </c>
      <c r="J1405" t="s">
        <v>170</v>
      </c>
      <c r="K1405">
        <v>91</v>
      </c>
      <c r="L1405">
        <v>92</v>
      </c>
      <c r="M1405">
        <f>INDEX('Express Worldwide Territory'!$C$14:$S$170,MATCH('Rate Load ExpressWW Territory'!L1405,'Express Worldwide Territory'!$B$14:$B$170,0),MATCH("Zone "&amp;'Rate Load ExpressWW Territory'!J1405,'Express Worldwide Territory'!$C$13:$S$13,0))*1</f>
        <v>301.63</v>
      </c>
      <c r="N1405" t="s">
        <v>162</v>
      </c>
      <c r="O1405" t="s">
        <v>23</v>
      </c>
      <c r="P1405" t="s">
        <v>18</v>
      </c>
      <c r="R1405" t="str">
        <f t="shared" si="21"/>
        <v>('DHL','2024-01-01','2024-01-01','12546','Territory','US',NULL,'EXPRESS WW (NON-DOC)','Non-Document','I',91,92,301.63,'Flat LB','Avnet_2024',NULL),</v>
      </c>
    </row>
    <row r="1406" spans="1:18" x14ac:dyDescent="0.3">
      <c r="A1406" t="s">
        <v>15</v>
      </c>
      <c r="B1406" t="s">
        <v>21</v>
      </c>
      <c r="C1406" t="s">
        <v>21</v>
      </c>
      <c r="D1406">
        <v>12546</v>
      </c>
      <c r="E1406" t="s">
        <v>531</v>
      </c>
      <c r="F1406" t="s">
        <v>17</v>
      </c>
      <c r="G1406" t="s">
        <v>18</v>
      </c>
      <c r="H1406" t="s">
        <v>525</v>
      </c>
      <c r="I1406" t="s">
        <v>19</v>
      </c>
      <c r="J1406" t="s">
        <v>170</v>
      </c>
      <c r="K1406">
        <v>92</v>
      </c>
      <c r="L1406">
        <v>93</v>
      </c>
      <c r="M1406">
        <f>INDEX('Express Worldwide Territory'!$C$14:$S$170,MATCH('Rate Load ExpressWW Territory'!L1406,'Express Worldwide Territory'!$B$14:$B$170,0),MATCH("Zone "&amp;'Rate Load ExpressWW Territory'!J1406,'Express Worldwide Territory'!$C$13:$S$13,0))*1</f>
        <v>304.91000000000003</v>
      </c>
      <c r="N1406" t="s">
        <v>162</v>
      </c>
      <c r="O1406" t="s">
        <v>23</v>
      </c>
      <c r="P1406" t="s">
        <v>18</v>
      </c>
      <c r="R1406" t="str">
        <f t="shared" si="21"/>
        <v>('DHL','2024-01-01','2024-01-01','12546','Territory','US',NULL,'EXPRESS WW (NON-DOC)','Non-Document','I',92,93,304.91,'Flat LB','Avnet_2024',NULL),</v>
      </c>
    </row>
    <row r="1407" spans="1:18" x14ac:dyDescent="0.3">
      <c r="A1407" t="s">
        <v>15</v>
      </c>
      <c r="B1407" t="s">
        <v>21</v>
      </c>
      <c r="C1407" t="s">
        <v>21</v>
      </c>
      <c r="D1407">
        <v>12546</v>
      </c>
      <c r="E1407" t="s">
        <v>531</v>
      </c>
      <c r="F1407" t="s">
        <v>17</v>
      </c>
      <c r="G1407" t="s">
        <v>18</v>
      </c>
      <c r="H1407" t="s">
        <v>525</v>
      </c>
      <c r="I1407" t="s">
        <v>19</v>
      </c>
      <c r="J1407" t="s">
        <v>170</v>
      </c>
      <c r="K1407">
        <v>93</v>
      </c>
      <c r="L1407">
        <v>94</v>
      </c>
      <c r="M1407">
        <f>INDEX('Express Worldwide Territory'!$C$14:$S$170,MATCH('Rate Load ExpressWW Territory'!L1407,'Express Worldwide Territory'!$B$14:$B$170,0),MATCH("Zone "&amp;'Rate Load ExpressWW Territory'!J1407,'Express Worldwide Territory'!$C$13:$S$13,0))*1</f>
        <v>308.19</v>
      </c>
      <c r="N1407" t="s">
        <v>162</v>
      </c>
      <c r="O1407" t="s">
        <v>23</v>
      </c>
      <c r="P1407" t="s">
        <v>18</v>
      </c>
      <c r="R1407" t="str">
        <f t="shared" si="21"/>
        <v>('DHL','2024-01-01','2024-01-01','12546','Territory','US',NULL,'EXPRESS WW (NON-DOC)','Non-Document','I',93,94,308.19,'Flat LB','Avnet_2024',NULL),</v>
      </c>
    </row>
    <row r="1408" spans="1:18" x14ac:dyDescent="0.3">
      <c r="A1408" t="s">
        <v>15</v>
      </c>
      <c r="B1408" t="s">
        <v>21</v>
      </c>
      <c r="C1408" t="s">
        <v>21</v>
      </c>
      <c r="D1408">
        <v>12546</v>
      </c>
      <c r="E1408" t="s">
        <v>531</v>
      </c>
      <c r="F1408" t="s">
        <v>17</v>
      </c>
      <c r="G1408" t="s">
        <v>18</v>
      </c>
      <c r="H1408" t="s">
        <v>525</v>
      </c>
      <c r="I1408" t="s">
        <v>19</v>
      </c>
      <c r="J1408" t="s">
        <v>170</v>
      </c>
      <c r="K1408">
        <v>94</v>
      </c>
      <c r="L1408">
        <v>95</v>
      </c>
      <c r="M1408">
        <f>INDEX('Express Worldwide Territory'!$C$14:$S$170,MATCH('Rate Load ExpressWW Territory'!L1408,'Express Worldwide Territory'!$B$14:$B$170,0),MATCH("Zone "&amp;'Rate Load ExpressWW Territory'!J1408,'Express Worldwide Territory'!$C$13:$S$13,0))*1</f>
        <v>311.47000000000003</v>
      </c>
      <c r="N1408" t="s">
        <v>162</v>
      </c>
      <c r="O1408" t="s">
        <v>23</v>
      </c>
      <c r="P1408" t="s">
        <v>18</v>
      </c>
      <c r="R1408" t="str">
        <f t="shared" si="21"/>
        <v>('DHL','2024-01-01','2024-01-01','12546','Territory','US',NULL,'EXPRESS WW (NON-DOC)','Non-Document','I',94,95,311.47,'Flat LB','Avnet_2024',NULL),</v>
      </c>
    </row>
    <row r="1409" spans="1:18" x14ac:dyDescent="0.3">
      <c r="A1409" t="s">
        <v>15</v>
      </c>
      <c r="B1409" t="s">
        <v>21</v>
      </c>
      <c r="C1409" t="s">
        <v>21</v>
      </c>
      <c r="D1409">
        <v>12546</v>
      </c>
      <c r="E1409" t="s">
        <v>531</v>
      </c>
      <c r="F1409" t="s">
        <v>17</v>
      </c>
      <c r="G1409" t="s">
        <v>18</v>
      </c>
      <c r="H1409" t="s">
        <v>525</v>
      </c>
      <c r="I1409" t="s">
        <v>19</v>
      </c>
      <c r="J1409" t="s">
        <v>170</v>
      </c>
      <c r="K1409">
        <v>95</v>
      </c>
      <c r="L1409">
        <v>96</v>
      </c>
      <c r="M1409">
        <f>INDEX('Express Worldwide Territory'!$C$14:$S$170,MATCH('Rate Load ExpressWW Territory'!L1409,'Express Worldwide Territory'!$B$14:$B$170,0),MATCH("Zone "&amp;'Rate Load ExpressWW Territory'!J1409,'Express Worldwide Territory'!$C$13:$S$13,0))*1</f>
        <v>314.75</v>
      </c>
      <c r="N1409" t="s">
        <v>162</v>
      </c>
      <c r="O1409" t="s">
        <v>23</v>
      </c>
      <c r="P1409" t="s">
        <v>18</v>
      </c>
      <c r="R1409" t="str">
        <f t="shared" si="21"/>
        <v>('DHL','2024-01-01','2024-01-01','12546','Territory','US',NULL,'EXPRESS WW (NON-DOC)','Non-Document','I',95,96,314.75,'Flat LB','Avnet_2024',NULL),</v>
      </c>
    </row>
    <row r="1410" spans="1:18" x14ac:dyDescent="0.3">
      <c r="A1410" t="s">
        <v>15</v>
      </c>
      <c r="B1410" t="s">
        <v>21</v>
      </c>
      <c r="C1410" t="s">
        <v>21</v>
      </c>
      <c r="D1410">
        <v>12546</v>
      </c>
      <c r="E1410" t="s">
        <v>531</v>
      </c>
      <c r="F1410" t="s">
        <v>17</v>
      </c>
      <c r="G1410" t="s">
        <v>18</v>
      </c>
      <c r="H1410" t="s">
        <v>525</v>
      </c>
      <c r="I1410" t="s">
        <v>19</v>
      </c>
      <c r="J1410" t="s">
        <v>170</v>
      </c>
      <c r="K1410">
        <v>96</v>
      </c>
      <c r="L1410">
        <v>97</v>
      </c>
      <c r="M1410">
        <f>INDEX('Express Worldwide Territory'!$C$14:$S$170,MATCH('Rate Load ExpressWW Territory'!L1410,'Express Worldwide Territory'!$B$14:$B$170,0),MATCH("Zone "&amp;'Rate Load ExpressWW Territory'!J1410,'Express Worldwide Territory'!$C$13:$S$13,0))*1</f>
        <v>318.02999999999997</v>
      </c>
      <c r="N1410" t="s">
        <v>162</v>
      </c>
      <c r="O1410" t="s">
        <v>23</v>
      </c>
      <c r="P1410" t="s">
        <v>18</v>
      </c>
      <c r="R1410" t="str">
        <f t="shared" si="21"/>
        <v>('DHL','2024-01-01','2024-01-01','12546','Territory','US',NULL,'EXPRESS WW (NON-DOC)','Non-Document','I',96,97,318.03,'Flat LB','Avnet_2024',NULL),</v>
      </c>
    </row>
    <row r="1411" spans="1:18" x14ac:dyDescent="0.3">
      <c r="A1411" t="s">
        <v>15</v>
      </c>
      <c r="B1411" t="s">
        <v>21</v>
      </c>
      <c r="C1411" t="s">
        <v>21</v>
      </c>
      <c r="D1411">
        <v>12546</v>
      </c>
      <c r="E1411" t="s">
        <v>531</v>
      </c>
      <c r="F1411" t="s">
        <v>17</v>
      </c>
      <c r="G1411" t="s">
        <v>18</v>
      </c>
      <c r="H1411" t="s">
        <v>525</v>
      </c>
      <c r="I1411" t="s">
        <v>19</v>
      </c>
      <c r="J1411" t="s">
        <v>170</v>
      </c>
      <c r="K1411">
        <v>97</v>
      </c>
      <c r="L1411">
        <v>98</v>
      </c>
      <c r="M1411">
        <f>INDEX('Express Worldwide Territory'!$C$14:$S$170,MATCH('Rate Load ExpressWW Territory'!L1411,'Express Worldwide Territory'!$B$14:$B$170,0),MATCH("Zone "&amp;'Rate Load ExpressWW Territory'!J1411,'Express Worldwide Territory'!$C$13:$S$13,0))*1</f>
        <v>321.31</v>
      </c>
      <c r="N1411" t="s">
        <v>162</v>
      </c>
      <c r="O1411" t="s">
        <v>23</v>
      </c>
      <c r="P1411" t="s">
        <v>18</v>
      </c>
      <c r="R1411" t="str">
        <f t="shared" ref="R1411:R1474" si="22">SUBSTITUTE(IF(OR(ROW(A1411)=2,MOD(ROW(A1411),1000)=0),"insert into tnl_rating.dbo.dhl_express_rate_master values ('DHL','"&amp;B1411&amp;"','"&amp;C1411&amp;"','"&amp;D1411&amp;"','"&amp;E1411&amp;"','"&amp;F1411&amp;"','"&amp;G1411&amp;"','"&amp;H1411&amp;"','"&amp;I1411&amp;"','"&amp;J1411&amp;"',"&amp;K1411&amp;","&amp;L1411&amp;","&amp;M1411&amp;",'"&amp;N1411&amp;"','"&amp;O1411&amp;"',"&amp;P1411&amp;"),",IF(OR(A1412="",MOD(ROW(A1412),1000)=0),"('DHL','"&amp;B1411&amp;"','"&amp;C1411&amp;"','"&amp;D1411&amp;"','"&amp;E1411&amp;"','"&amp;F1411&amp;"','"&amp;G1411&amp;"','"&amp;H1411&amp;"','"&amp;I1411&amp;"','"&amp;J1411&amp;"',"&amp;K1411&amp;","&amp;L1411&amp;","&amp;M1411&amp;",'"&amp;N1411&amp;"','"&amp;O1411&amp;"',"&amp;P1411&amp;")","('DHL','"&amp;B1411&amp;"','"&amp;C1411&amp;"','"&amp;D1411&amp;"','"&amp;E1411&amp;"','"&amp;F1411&amp;"','"&amp;G1411&amp;"','"&amp;H1411&amp;"','"&amp;I1411&amp;"','"&amp;J1411&amp;"',"&amp;K1411&amp;","&amp;L1411&amp;","&amp;M1411&amp;",'"&amp;N1411&amp;"','"&amp;O1411&amp;"',"&amp;P1411&amp;"),")),"'NULL'","NULL")</f>
        <v>('DHL','2024-01-01','2024-01-01','12546','Territory','US',NULL,'EXPRESS WW (NON-DOC)','Non-Document','I',97,98,321.31,'Flat LB','Avnet_2024',NULL),</v>
      </c>
    </row>
    <row r="1412" spans="1:18" x14ac:dyDescent="0.3">
      <c r="A1412" t="s">
        <v>15</v>
      </c>
      <c r="B1412" t="s">
        <v>21</v>
      </c>
      <c r="C1412" t="s">
        <v>21</v>
      </c>
      <c r="D1412">
        <v>12546</v>
      </c>
      <c r="E1412" t="s">
        <v>531</v>
      </c>
      <c r="F1412" t="s">
        <v>17</v>
      </c>
      <c r="G1412" t="s">
        <v>18</v>
      </c>
      <c r="H1412" t="s">
        <v>525</v>
      </c>
      <c r="I1412" t="s">
        <v>19</v>
      </c>
      <c r="J1412" t="s">
        <v>170</v>
      </c>
      <c r="K1412">
        <v>98</v>
      </c>
      <c r="L1412">
        <v>99</v>
      </c>
      <c r="M1412">
        <f>INDEX('Express Worldwide Territory'!$C$14:$S$170,MATCH('Rate Load ExpressWW Territory'!L1412,'Express Worldwide Territory'!$B$14:$B$170,0),MATCH("Zone "&amp;'Rate Load ExpressWW Territory'!J1412,'Express Worldwide Territory'!$C$13:$S$13,0))*1</f>
        <v>324.58999999999997</v>
      </c>
      <c r="N1412" t="s">
        <v>162</v>
      </c>
      <c r="O1412" t="s">
        <v>23</v>
      </c>
      <c r="P1412" t="s">
        <v>18</v>
      </c>
      <c r="R1412" t="str">
        <f t="shared" si="22"/>
        <v>('DHL','2024-01-01','2024-01-01','12546','Territory','US',NULL,'EXPRESS WW (NON-DOC)','Non-Document','I',98,99,324.59,'Flat LB','Avnet_2024',NULL),</v>
      </c>
    </row>
    <row r="1413" spans="1:18" x14ac:dyDescent="0.3">
      <c r="A1413" t="s">
        <v>15</v>
      </c>
      <c r="B1413" t="s">
        <v>21</v>
      </c>
      <c r="C1413" t="s">
        <v>21</v>
      </c>
      <c r="D1413">
        <v>12546</v>
      </c>
      <c r="E1413" t="s">
        <v>531</v>
      </c>
      <c r="F1413" t="s">
        <v>17</v>
      </c>
      <c r="G1413" t="s">
        <v>18</v>
      </c>
      <c r="H1413" t="s">
        <v>525</v>
      </c>
      <c r="I1413" t="s">
        <v>19</v>
      </c>
      <c r="J1413" t="s">
        <v>170</v>
      </c>
      <c r="K1413">
        <v>99</v>
      </c>
      <c r="L1413">
        <v>100</v>
      </c>
      <c r="M1413">
        <f>INDEX('Express Worldwide Territory'!$C$14:$S$170,MATCH('Rate Load ExpressWW Territory'!L1413,'Express Worldwide Territory'!$B$14:$B$170,0),MATCH("Zone "&amp;'Rate Load ExpressWW Territory'!J1413,'Express Worldwide Territory'!$C$13:$S$13,0))*1</f>
        <v>327.87</v>
      </c>
      <c r="N1413" t="s">
        <v>162</v>
      </c>
      <c r="O1413" t="s">
        <v>23</v>
      </c>
      <c r="P1413" t="s">
        <v>18</v>
      </c>
      <c r="R1413" t="str">
        <f t="shared" si="22"/>
        <v>('DHL','2024-01-01','2024-01-01','12546','Territory','US',NULL,'EXPRESS WW (NON-DOC)','Non-Document','I',99,100,327.87,'Flat LB','Avnet_2024',NULL),</v>
      </c>
    </row>
    <row r="1414" spans="1:18" x14ac:dyDescent="0.3">
      <c r="A1414" t="s">
        <v>15</v>
      </c>
      <c r="B1414" t="s">
        <v>21</v>
      </c>
      <c r="C1414" t="s">
        <v>21</v>
      </c>
      <c r="D1414">
        <v>12546</v>
      </c>
      <c r="E1414" t="s">
        <v>531</v>
      </c>
      <c r="F1414" t="s">
        <v>17</v>
      </c>
      <c r="G1414" t="s">
        <v>18</v>
      </c>
      <c r="H1414" t="s">
        <v>525</v>
      </c>
      <c r="I1414" t="s">
        <v>19</v>
      </c>
      <c r="J1414" t="s">
        <v>170</v>
      </c>
      <c r="K1414">
        <v>100</v>
      </c>
      <c r="L1414">
        <v>101</v>
      </c>
      <c r="M1414">
        <f>INDEX('Express Worldwide Territory'!$C$14:$S$170,MATCH('Rate Load ExpressWW Territory'!L1414,'Express Worldwide Territory'!$B$14:$B$170,0),MATCH("Zone "&amp;'Rate Load ExpressWW Territory'!J1414,'Express Worldwide Territory'!$C$13:$S$13,0))*1</f>
        <v>331.15</v>
      </c>
      <c r="N1414" t="s">
        <v>162</v>
      </c>
      <c r="O1414" t="s">
        <v>23</v>
      </c>
      <c r="P1414" t="s">
        <v>18</v>
      </c>
      <c r="R1414" t="str">
        <f t="shared" si="22"/>
        <v>('DHL','2024-01-01','2024-01-01','12546','Territory','US',NULL,'EXPRESS WW (NON-DOC)','Non-Document','I',100,101,331.15,'Flat LB','Avnet_2024',NULL),</v>
      </c>
    </row>
    <row r="1415" spans="1:18" x14ac:dyDescent="0.3">
      <c r="A1415" t="s">
        <v>15</v>
      </c>
      <c r="B1415" t="s">
        <v>21</v>
      </c>
      <c r="C1415" t="s">
        <v>21</v>
      </c>
      <c r="D1415">
        <v>12546</v>
      </c>
      <c r="E1415" t="s">
        <v>531</v>
      </c>
      <c r="F1415" t="s">
        <v>17</v>
      </c>
      <c r="G1415" t="s">
        <v>18</v>
      </c>
      <c r="H1415" t="s">
        <v>525</v>
      </c>
      <c r="I1415" t="s">
        <v>19</v>
      </c>
      <c r="J1415" t="s">
        <v>170</v>
      </c>
      <c r="K1415">
        <v>101</v>
      </c>
      <c r="L1415">
        <v>102</v>
      </c>
      <c r="M1415">
        <f>INDEX('Express Worldwide Territory'!$C$14:$S$170,MATCH('Rate Load ExpressWW Territory'!L1415,'Express Worldwide Territory'!$B$14:$B$170,0),MATCH("Zone "&amp;'Rate Load ExpressWW Territory'!J1415,'Express Worldwide Territory'!$C$13:$S$13,0))*1</f>
        <v>334.43</v>
      </c>
      <c r="N1415" t="s">
        <v>162</v>
      </c>
      <c r="O1415" t="s">
        <v>23</v>
      </c>
      <c r="P1415" t="s">
        <v>18</v>
      </c>
      <c r="R1415" t="str">
        <f t="shared" si="22"/>
        <v>('DHL','2024-01-01','2024-01-01','12546','Territory','US',NULL,'EXPRESS WW (NON-DOC)','Non-Document','I',101,102,334.43,'Flat LB','Avnet_2024',NULL),</v>
      </c>
    </row>
    <row r="1416" spans="1:18" x14ac:dyDescent="0.3">
      <c r="A1416" t="s">
        <v>15</v>
      </c>
      <c r="B1416" t="s">
        <v>21</v>
      </c>
      <c r="C1416" t="s">
        <v>21</v>
      </c>
      <c r="D1416">
        <v>12546</v>
      </c>
      <c r="E1416" t="s">
        <v>531</v>
      </c>
      <c r="F1416" t="s">
        <v>17</v>
      </c>
      <c r="G1416" t="s">
        <v>18</v>
      </c>
      <c r="H1416" t="s">
        <v>525</v>
      </c>
      <c r="I1416" t="s">
        <v>19</v>
      </c>
      <c r="J1416" t="s">
        <v>170</v>
      </c>
      <c r="K1416">
        <v>102</v>
      </c>
      <c r="L1416">
        <v>103</v>
      </c>
      <c r="M1416">
        <f>INDEX('Express Worldwide Territory'!$C$14:$S$170,MATCH('Rate Load ExpressWW Territory'!L1416,'Express Worldwide Territory'!$B$14:$B$170,0),MATCH("Zone "&amp;'Rate Load ExpressWW Territory'!J1416,'Express Worldwide Territory'!$C$13:$S$13,0))*1</f>
        <v>337.71</v>
      </c>
      <c r="N1416" t="s">
        <v>162</v>
      </c>
      <c r="O1416" t="s">
        <v>23</v>
      </c>
      <c r="P1416" t="s">
        <v>18</v>
      </c>
      <c r="R1416" t="str">
        <f t="shared" si="22"/>
        <v>('DHL','2024-01-01','2024-01-01','12546','Territory','US',NULL,'EXPRESS WW (NON-DOC)','Non-Document','I',102,103,337.71,'Flat LB','Avnet_2024',NULL),</v>
      </c>
    </row>
    <row r="1417" spans="1:18" x14ac:dyDescent="0.3">
      <c r="A1417" t="s">
        <v>15</v>
      </c>
      <c r="B1417" t="s">
        <v>21</v>
      </c>
      <c r="C1417" t="s">
        <v>21</v>
      </c>
      <c r="D1417">
        <v>12546</v>
      </c>
      <c r="E1417" t="s">
        <v>531</v>
      </c>
      <c r="F1417" t="s">
        <v>17</v>
      </c>
      <c r="G1417" t="s">
        <v>18</v>
      </c>
      <c r="H1417" t="s">
        <v>525</v>
      </c>
      <c r="I1417" t="s">
        <v>19</v>
      </c>
      <c r="J1417" t="s">
        <v>170</v>
      </c>
      <c r="K1417">
        <v>103</v>
      </c>
      <c r="L1417">
        <v>104</v>
      </c>
      <c r="M1417">
        <f>INDEX('Express Worldwide Territory'!$C$14:$S$170,MATCH('Rate Load ExpressWW Territory'!L1417,'Express Worldwide Territory'!$B$14:$B$170,0),MATCH("Zone "&amp;'Rate Load ExpressWW Territory'!J1417,'Express Worldwide Territory'!$C$13:$S$13,0))*1</f>
        <v>340.99</v>
      </c>
      <c r="N1417" t="s">
        <v>162</v>
      </c>
      <c r="O1417" t="s">
        <v>23</v>
      </c>
      <c r="P1417" t="s">
        <v>18</v>
      </c>
      <c r="R1417" t="str">
        <f t="shared" si="22"/>
        <v>('DHL','2024-01-01','2024-01-01','12546','Territory','US',NULL,'EXPRESS WW (NON-DOC)','Non-Document','I',103,104,340.99,'Flat LB','Avnet_2024',NULL),</v>
      </c>
    </row>
    <row r="1418" spans="1:18" x14ac:dyDescent="0.3">
      <c r="A1418" t="s">
        <v>15</v>
      </c>
      <c r="B1418" t="s">
        <v>21</v>
      </c>
      <c r="C1418" t="s">
        <v>21</v>
      </c>
      <c r="D1418">
        <v>12546</v>
      </c>
      <c r="E1418" t="s">
        <v>531</v>
      </c>
      <c r="F1418" t="s">
        <v>17</v>
      </c>
      <c r="G1418" t="s">
        <v>18</v>
      </c>
      <c r="H1418" t="s">
        <v>525</v>
      </c>
      <c r="I1418" t="s">
        <v>19</v>
      </c>
      <c r="J1418" t="s">
        <v>170</v>
      </c>
      <c r="K1418">
        <v>104</v>
      </c>
      <c r="L1418">
        <v>105</v>
      </c>
      <c r="M1418">
        <f>INDEX('Express Worldwide Territory'!$C$14:$S$170,MATCH('Rate Load ExpressWW Territory'!L1418,'Express Worldwide Territory'!$B$14:$B$170,0),MATCH("Zone "&amp;'Rate Load ExpressWW Territory'!J1418,'Express Worldwide Territory'!$C$13:$S$13,0))*1</f>
        <v>344.27</v>
      </c>
      <c r="N1418" t="s">
        <v>162</v>
      </c>
      <c r="O1418" t="s">
        <v>23</v>
      </c>
      <c r="P1418" t="s">
        <v>18</v>
      </c>
      <c r="R1418" t="str">
        <f t="shared" si="22"/>
        <v>('DHL','2024-01-01','2024-01-01','12546','Territory','US',NULL,'EXPRESS WW (NON-DOC)','Non-Document','I',104,105,344.27,'Flat LB','Avnet_2024',NULL),</v>
      </c>
    </row>
    <row r="1419" spans="1:18" x14ac:dyDescent="0.3">
      <c r="A1419" t="s">
        <v>15</v>
      </c>
      <c r="B1419" t="s">
        <v>21</v>
      </c>
      <c r="C1419" t="s">
        <v>21</v>
      </c>
      <c r="D1419">
        <v>12546</v>
      </c>
      <c r="E1419" t="s">
        <v>531</v>
      </c>
      <c r="F1419" t="s">
        <v>17</v>
      </c>
      <c r="G1419" t="s">
        <v>18</v>
      </c>
      <c r="H1419" t="s">
        <v>525</v>
      </c>
      <c r="I1419" t="s">
        <v>19</v>
      </c>
      <c r="J1419" t="s">
        <v>170</v>
      </c>
      <c r="K1419">
        <v>105</v>
      </c>
      <c r="L1419">
        <v>106</v>
      </c>
      <c r="M1419">
        <f>INDEX('Express Worldwide Territory'!$C$14:$S$170,MATCH('Rate Load ExpressWW Territory'!L1419,'Express Worldwide Territory'!$B$14:$B$170,0),MATCH("Zone "&amp;'Rate Load ExpressWW Territory'!J1419,'Express Worldwide Territory'!$C$13:$S$13,0))*1</f>
        <v>347.55</v>
      </c>
      <c r="N1419" t="s">
        <v>162</v>
      </c>
      <c r="O1419" t="s">
        <v>23</v>
      </c>
      <c r="P1419" t="s">
        <v>18</v>
      </c>
      <c r="R1419" t="str">
        <f t="shared" si="22"/>
        <v>('DHL','2024-01-01','2024-01-01','12546','Territory','US',NULL,'EXPRESS WW (NON-DOC)','Non-Document','I',105,106,347.55,'Flat LB','Avnet_2024',NULL),</v>
      </c>
    </row>
    <row r="1420" spans="1:18" x14ac:dyDescent="0.3">
      <c r="A1420" t="s">
        <v>15</v>
      </c>
      <c r="B1420" t="s">
        <v>21</v>
      </c>
      <c r="C1420" t="s">
        <v>21</v>
      </c>
      <c r="D1420">
        <v>12546</v>
      </c>
      <c r="E1420" t="s">
        <v>531</v>
      </c>
      <c r="F1420" t="s">
        <v>17</v>
      </c>
      <c r="G1420" t="s">
        <v>18</v>
      </c>
      <c r="H1420" t="s">
        <v>525</v>
      </c>
      <c r="I1420" t="s">
        <v>19</v>
      </c>
      <c r="J1420" t="s">
        <v>170</v>
      </c>
      <c r="K1420">
        <v>106</v>
      </c>
      <c r="L1420">
        <v>107</v>
      </c>
      <c r="M1420">
        <f>INDEX('Express Worldwide Territory'!$C$14:$S$170,MATCH('Rate Load ExpressWW Territory'!L1420,'Express Worldwide Territory'!$B$14:$B$170,0),MATCH("Zone "&amp;'Rate Load ExpressWW Territory'!J1420,'Express Worldwide Territory'!$C$13:$S$13,0))*1</f>
        <v>350.83</v>
      </c>
      <c r="N1420" t="s">
        <v>162</v>
      </c>
      <c r="O1420" t="s">
        <v>23</v>
      </c>
      <c r="P1420" t="s">
        <v>18</v>
      </c>
      <c r="R1420" t="str">
        <f t="shared" si="22"/>
        <v>('DHL','2024-01-01','2024-01-01','12546','Territory','US',NULL,'EXPRESS WW (NON-DOC)','Non-Document','I',106,107,350.83,'Flat LB','Avnet_2024',NULL),</v>
      </c>
    </row>
    <row r="1421" spans="1:18" x14ac:dyDescent="0.3">
      <c r="A1421" t="s">
        <v>15</v>
      </c>
      <c r="B1421" t="s">
        <v>21</v>
      </c>
      <c r="C1421" t="s">
        <v>21</v>
      </c>
      <c r="D1421">
        <v>12546</v>
      </c>
      <c r="E1421" t="s">
        <v>531</v>
      </c>
      <c r="F1421" t="s">
        <v>17</v>
      </c>
      <c r="G1421" t="s">
        <v>18</v>
      </c>
      <c r="H1421" t="s">
        <v>525</v>
      </c>
      <c r="I1421" t="s">
        <v>19</v>
      </c>
      <c r="J1421" t="s">
        <v>170</v>
      </c>
      <c r="K1421">
        <v>107</v>
      </c>
      <c r="L1421">
        <v>108</v>
      </c>
      <c r="M1421">
        <f>INDEX('Express Worldwide Territory'!$C$14:$S$170,MATCH('Rate Load ExpressWW Territory'!L1421,'Express Worldwide Territory'!$B$14:$B$170,0),MATCH("Zone "&amp;'Rate Load ExpressWW Territory'!J1421,'Express Worldwide Territory'!$C$13:$S$13,0))*1</f>
        <v>354.11</v>
      </c>
      <c r="N1421" t="s">
        <v>162</v>
      </c>
      <c r="O1421" t="s">
        <v>23</v>
      </c>
      <c r="P1421" t="s">
        <v>18</v>
      </c>
      <c r="R1421" t="str">
        <f t="shared" si="22"/>
        <v>('DHL','2024-01-01','2024-01-01','12546','Territory','US',NULL,'EXPRESS WW (NON-DOC)','Non-Document','I',107,108,354.11,'Flat LB','Avnet_2024',NULL),</v>
      </c>
    </row>
    <row r="1422" spans="1:18" x14ac:dyDescent="0.3">
      <c r="A1422" t="s">
        <v>15</v>
      </c>
      <c r="B1422" t="s">
        <v>21</v>
      </c>
      <c r="C1422" t="s">
        <v>21</v>
      </c>
      <c r="D1422">
        <v>12546</v>
      </c>
      <c r="E1422" t="s">
        <v>531</v>
      </c>
      <c r="F1422" t="s">
        <v>17</v>
      </c>
      <c r="G1422" t="s">
        <v>18</v>
      </c>
      <c r="H1422" t="s">
        <v>525</v>
      </c>
      <c r="I1422" t="s">
        <v>19</v>
      </c>
      <c r="J1422" t="s">
        <v>170</v>
      </c>
      <c r="K1422">
        <v>108</v>
      </c>
      <c r="L1422">
        <v>109</v>
      </c>
      <c r="M1422">
        <f>INDEX('Express Worldwide Territory'!$C$14:$S$170,MATCH('Rate Load ExpressWW Territory'!L1422,'Express Worldwide Territory'!$B$14:$B$170,0),MATCH("Zone "&amp;'Rate Load ExpressWW Territory'!J1422,'Express Worldwide Territory'!$C$13:$S$13,0))*1</f>
        <v>357.39</v>
      </c>
      <c r="N1422" t="s">
        <v>162</v>
      </c>
      <c r="O1422" t="s">
        <v>23</v>
      </c>
      <c r="P1422" t="s">
        <v>18</v>
      </c>
      <c r="R1422" t="str">
        <f t="shared" si="22"/>
        <v>('DHL','2024-01-01','2024-01-01','12546','Territory','US',NULL,'EXPRESS WW (NON-DOC)','Non-Document','I',108,109,357.39,'Flat LB','Avnet_2024',NULL),</v>
      </c>
    </row>
    <row r="1423" spans="1:18" x14ac:dyDescent="0.3">
      <c r="A1423" t="s">
        <v>15</v>
      </c>
      <c r="B1423" t="s">
        <v>21</v>
      </c>
      <c r="C1423" t="s">
        <v>21</v>
      </c>
      <c r="D1423">
        <v>12546</v>
      </c>
      <c r="E1423" t="s">
        <v>531</v>
      </c>
      <c r="F1423" t="s">
        <v>17</v>
      </c>
      <c r="G1423" t="s">
        <v>18</v>
      </c>
      <c r="H1423" t="s">
        <v>525</v>
      </c>
      <c r="I1423" t="s">
        <v>19</v>
      </c>
      <c r="J1423" t="s">
        <v>170</v>
      </c>
      <c r="K1423">
        <v>109</v>
      </c>
      <c r="L1423">
        <v>110</v>
      </c>
      <c r="M1423">
        <f>INDEX('Express Worldwide Territory'!$C$14:$S$170,MATCH('Rate Load ExpressWW Territory'!L1423,'Express Worldwide Territory'!$B$14:$B$170,0),MATCH("Zone "&amp;'Rate Load ExpressWW Territory'!J1423,'Express Worldwide Territory'!$C$13:$S$13,0))*1</f>
        <v>360.67</v>
      </c>
      <c r="N1423" t="s">
        <v>162</v>
      </c>
      <c r="O1423" t="s">
        <v>23</v>
      </c>
      <c r="P1423" t="s">
        <v>18</v>
      </c>
      <c r="R1423" t="str">
        <f t="shared" si="22"/>
        <v>('DHL','2024-01-01','2024-01-01','12546','Territory','US',NULL,'EXPRESS WW (NON-DOC)','Non-Document','I',109,110,360.67,'Flat LB','Avnet_2024',NULL),</v>
      </c>
    </row>
    <row r="1424" spans="1:18" x14ac:dyDescent="0.3">
      <c r="A1424" t="s">
        <v>15</v>
      </c>
      <c r="B1424" t="s">
        <v>21</v>
      </c>
      <c r="C1424" t="s">
        <v>21</v>
      </c>
      <c r="D1424">
        <v>12546</v>
      </c>
      <c r="E1424" t="s">
        <v>531</v>
      </c>
      <c r="F1424" t="s">
        <v>17</v>
      </c>
      <c r="G1424" t="s">
        <v>18</v>
      </c>
      <c r="H1424" t="s">
        <v>525</v>
      </c>
      <c r="I1424" t="s">
        <v>19</v>
      </c>
      <c r="J1424" t="s">
        <v>170</v>
      </c>
      <c r="K1424">
        <v>110</v>
      </c>
      <c r="L1424">
        <v>111</v>
      </c>
      <c r="M1424">
        <f>INDEX('Express Worldwide Territory'!$C$14:$S$170,MATCH('Rate Load ExpressWW Territory'!L1424,'Express Worldwide Territory'!$B$14:$B$170,0),MATCH("Zone "&amp;'Rate Load ExpressWW Territory'!J1424,'Express Worldwide Territory'!$C$13:$S$13,0))*1</f>
        <v>363.95</v>
      </c>
      <c r="N1424" t="s">
        <v>162</v>
      </c>
      <c r="O1424" t="s">
        <v>23</v>
      </c>
      <c r="P1424" t="s">
        <v>18</v>
      </c>
      <c r="R1424" t="str">
        <f t="shared" si="22"/>
        <v>('DHL','2024-01-01','2024-01-01','12546','Territory','US',NULL,'EXPRESS WW (NON-DOC)','Non-Document','I',110,111,363.95,'Flat LB','Avnet_2024',NULL),</v>
      </c>
    </row>
    <row r="1425" spans="1:18" x14ac:dyDescent="0.3">
      <c r="A1425" t="s">
        <v>15</v>
      </c>
      <c r="B1425" t="s">
        <v>21</v>
      </c>
      <c r="C1425" t="s">
        <v>21</v>
      </c>
      <c r="D1425">
        <v>12546</v>
      </c>
      <c r="E1425" t="s">
        <v>531</v>
      </c>
      <c r="F1425" t="s">
        <v>17</v>
      </c>
      <c r="G1425" t="s">
        <v>18</v>
      </c>
      <c r="H1425" t="s">
        <v>525</v>
      </c>
      <c r="I1425" t="s">
        <v>19</v>
      </c>
      <c r="J1425" t="s">
        <v>170</v>
      </c>
      <c r="K1425">
        <v>111</v>
      </c>
      <c r="L1425">
        <v>112</v>
      </c>
      <c r="M1425">
        <f>INDEX('Express Worldwide Territory'!$C$14:$S$170,MATCH('Rate Load ExpressWW Territory'!L1425,'Express Worldwide Territory'!$B$14:$B$170,0),MATCH("Zone "&amp;'Rate Load ExpressWW Territory'!J1425,'Express Worldwide Territory'!$C$13:$S$13,0))*1</f>
        <v>367.23</v>
      </c>
      <c r="N1425" t="s">
        <v>162</v>
      </c>
      <c r="O1425" t="s">
        <v>23</v>
      </c>
      <c r="P1425" t="s">
        <v>18</v>
      </c>
      <c r="R1425" t="str">
        <f t="shared" si="22"/>
        <v>('DHL','2024-01-01','2024-01-01','12546','Territory','US',NULL,'EXPRESS WW (NON-DOC)','Non-Document','I',111,112,367.23,'Flat LB','Avnet_2024',NULL),</v>
      </c>
    </row>
    <row r="1426" spans="1:18" x14ac:dyDescent="0.3">
      <c r="A1426" t="s">
        <v>15</v>
      </c>
      <c r="B1426" t="s">
        <v>21</v>
      </c>
      <c r="C1426" t="s">
        <v>21</v>
      </c>
      <c r="D1426">
        <v>12546</v>
      </c>
      <c r="E1426" t="s">
        <v>531</v>
      </c>
      <c r="F1426" t="s">
        <v>17</v>
      </c>
      <c r="G1426" t="s">
        <v>18</v>
      </c>
      <c r="H1426" t="s">
        <v>525</v>
      </c>
      <c r="I1426" t="s">
        <v>19</v>
      </c>
      <c r="J1426" t="s">
        <v>170</v>
      </c>
      <c r="K1426">
        <v>112</v>
      </c>
      <c r="L1426">
        <v>113</v>
      </c>
      <c r="M1426">
        <f>INDEX('Express Worldwide Territory'!$C$14:$S$170,MATCH('Rate Load ExpressWW Territory'!L1426,'Express Worldwide Territory'!$B$14:$B$170,0),MATCH("Zone "&amp;'Rate Load ExpressWW Territory'!J1426,'Express Worldwide Territory'!$C$13:$S$13,0))*1</f>
        <v>370.51</v>
      </c>
      <c r="N1426" t="s">
        <v>162</v>
      </c>
      <c r="O1426" t="s">
        <v>23</v>
      </c>
      <c r="P1426" t="s">
        <v>18</v>
      </c>
      <c r="R1426" t="str">
        <f t="shared" si="22"/>
        <v>('DHL','2024-01-01','2024-01-01','12546','Territory','US',NULL,'EXPRESS WW (NON-DOC)','Non-Document','I',112,113,370.51,'Flat LB','Avnet_2024',NULL),</v>
      </c>
    </row>
    <row r="1427" spans="1:18" x14ac:dyDescent="0.3">
      <c r="A1427" t="s">
        <v>15</v>
      </c>
      <c r="B1427" t="s">
        <v>21</v>
      </c>
      <c r="C1427" t="s">
        <v>21</v>
      </c>
      <c r="D1427">
        <v>12546</v>
      </c>
      <c r="E1427" t="s">
        <v>531</v>
      </c>
      <c r="F1427" t="s">
        <v>17</v>
      </c>
      <c r="G1427" t="s">
        <v>18</v>
      </c>
      <c r="H1427" t="s">
        <v>525</v>
      </c>
      <c r="I1427" t="s">
        <v>19</v>
      </c>
      <c r="J1427" t="s">
        <v>170</v>
      </c>
      <c r="K1427">
        <v>113</v>
      </c>
      <c r="L1427">
        <v>114</v>
      </c>
      <c r="M1427">
        <f>INDEX('Express Worldwide Territory'!$C$14:$S$170,MATCH('Rate Load ExpressWW Territory'!L1427,'Express Worldwide Territory'!$B$14:$B$170,0),MATCH("Zone "&amp;'Rate Load ExpressWW Territory'!J1427,'Express Worldwide Territory'!$C$13:$S$13,0))*1</f>
        <v>373.79</v>
      </c>
      <c r="N1427" t="s">
        <v>162</v>
      </c>
      <c r="O1427" t="s">
        <v>23</v>
      </c>
      <c r="P1427" t="s">
        <v>18</v>
      </c>
      <c r="R1427" t="str">
        <f t="shared" si="22"/>
        <v>('DHL','2024-01-01','2024-01-01','12546','Territory','US',NULL,'EXPRESS WW (NON-DOC)','Non-Document','I',113,114,373.79,'Flat LB','Avnet_2024',NULL),</v>
      </c>
    </row>
    <row r="1428" spans="1:18" x14ac:dyDescent="0.3">
      <c r="A1428" t="s">
        <v>15</v>
      </c>
      <c r="B1428" t="s">
        <v>21</v>
      </c>
      <c r="C1428" t="s">
        <v>21</v>
      </c>
      <c r="D1428">
        <v>12546</v>
      </c>
      <c r="E1428" t="s">
        <v>531</v>
      </c>
      <c r="F1428" t="s">
        <v>17</v>
      </c>
      <c r="G1428" t="s">
        <v>18</v>
      </c>
      <c r="H1428" t="s">
        <v>525</v>
      </c>
      <c r="I1428" t="s">
        <v>19</v>
      </c>
      <c r="J1428" t="s">
        <v>170</v>
      </c>
      <c r="K1428">
        <v>114</v>
      </c>
      <c r="L1428">
        <v>115</v>
      </c>
      <c r="M1428">
        <f>INDEX('Express Worldwide Territory'!$C$14:$S$170,MATCH('Rate Load ExpressWW Territory'!L1428,'Express Worldwide Territory'!$B$14:$B$170,0),MATCH("Zone "&amp;'Rate Load ExpressWW Territory'!J1428,'Express Worldwide Territory'!$C$13:$S$13,0))*1</f>
        <v>377.07</v>
      </c>
      <c r="N1428" t="s">
        <v>162</v>
      </c>
      <c r="O1428" t="s">
        <v>23</v>
      </c>
      <c r="P1428" t="s">
        <v>18</v>
      </c>
      <c r="R1428" t="str">
        <f t="shared" si="22"/>
        <v>('DHL','2024-01-01','2024-01-01','12546','Territory','US',NULL,'EXPRESS WW (NON-DOC)','Non-Document','I',114,115,377.07,'Flat LB','Avnet_2024',NULL),</v>
      </c>
    </row>
    <row r="1429" spans="1:18" x14ac:dyDescent="0.3">
      <c r="A1429" t="s">
        <v>15</v>
      </c>
      <c r="B1429" t="s">
        <v>21</v>
      </c>
      <c r="C1429" t="s">
        <v>21</v>
      </c>
      <c r="D1429">
        <v>12546</v>
      </c>
      <c r="E1429" t="s">
        <v>531</v>
      </c>
      <c r="F1429" t="s">
        <v>17</v>
      </c>
      <c r="G1429" t="s">
        <v>18</v>
      </c>
      <c r="H1429" t="s">
        <v>525</v>
      </c>
      <c r="I1429" t="s">
        <v>19</v>
      </c>
      <c r="J1429" t="s">
        <v>170</v>
      </c>
      <c r="K1429">
        <v>115</v>
      </c>
      <c r="L1429">
        <v>116</v>
      </c>
      <c r="M1429">
        <f>INDEX('Express Worldwide Territory'!$C$14:$S$170,MATCH('Rate Load ExpressWW Territory'!L1429,'Express Worldwide Territory'!$B$14:$B$170,0),MATCH("Zone "&amp;'Rate Load ExpressWW Territory'!J1429,'Express Worldwide Territory'!$C$13:$S$13,0))*1</f>
        <v>380.35</v>
      </c>
      <c r="N1429" t="s">
        <v>162</v>
      </c>
      <c r="O1429" t="s">
        <v>23</v>
      </c>
      <c r="P1429" t="s">
        <v>18</v>
      </c>
      <c r="R1429" t="str">
        <f t="shared" si="22"/>
        <v>('DHL','2024-01-01','2024-01-01','12546','Territory','US',NULL,'EXPRESS WW (NON-DOC)','Non-Document','I',115,116,380.35,'Flat LB','Avnet_2024',NULL),</v>
      </c>
    </row>
    <row r="1430" spans="1:18" x14ac:dyDescent="0.3">
      <c r="A1430" t="s">
        <v>15</v>
      </c>
      <c r="B1430" t="s">
        <v>21</v>
      </c>
      <c r="C1430" t="s">
        <v>21</v>
      </c>
      <c r="D1430">
        <v>12546</v>
      </c>
      <c r="E1430" t="s">
        <v>531</v>
      </c>
      <c r="F1430" t="s">
        <v>17</v>
      </c>
      <c r="G1430" t="s">
        <v>18</v>
      </c>
      <c r="H1430" t="s">
        <v>525</v>
      </c>
      <c r="I1430" t="s">
        <v>19</v>
      </c>
      <c r="J1430" t="s">
        <v>170</v>
      </c>
      <c r="K1430">
        <v>116</v>
      </c>
      <c r="L1430">
        <v>117</v>
      </c>
      <c r="M1430">
        <f>INDEX('Express Worldwide Territory'!$C$14:$S$170,MATCH('Rate Load ExpressWW Territory'!L1430,'Express Worldwide Territory'!$B$14:$B$170,0),MATCH("Zone "&amp;'Rate Load ExpressWW Territory'!J1430,'Express Worldwide Territory'!$C$13:$S$13,0))*1</f>
        <v>383.63</v>
      </c>
      <c r="N1430" t="s">
        <v>162</v>
      </c>
      <c r="O1430" t="s">
        <v>23</v>
      </c>
      <c r="P1430" t="s">
        <v>18</v>
      </c>
      <c r="R1430" t="str">
        <f t="shared" si="22"/>
        <v>('DHL','2024-01-01','2024-01-01','12546','Territory','US',NULL,'EXPRESS WW (NON-DOC)','Non-Document','I',116,117,383.63,'Flat LB','Avnet_2024',NULL),</v>
      </c>
    </row>
    <row r="1431" spans="1:18" x14ac:dyDescent="0.3">
      <c r="A1431" t="s">
        <v>15</v>
      </c>
      <c r="B1431" t="s">
        <v>21</v>
      </c>
      <c r="C1431" t="s">
        <v>21</v>
      </c>
      <c r="D1431">
        <v>12546</v>
      </c>
      <c r="E1431" t="s">
        <v>531</v>
      </c>
      <c r="F1431" t="s">
        <v>17</v>
      </c>
      <c r="G1431" t="s">
        <v>18</v>
      </c>
      <c r="H1431" t="s">
        <v>525</v>
      </c>
      <c r="I1431" t="s">
        <v>19</v>
      </c>
      <c r="J1431" t="s">
        <v>170</v>
      </c>
      <c r="K1431">
        <v>117</v>
      </c>
      <c r="L1431">
        <v>118</v>
      </c>
      <c r="M1431">
        <f>INDEX('Express Worldwide Territory'!$C$14:$S$170,MATCH('Rate Load ExpressWW Territory'!L1431,'Express Worldwide Territory'!$B$14:$B$170,0),MATCH("Zone "&amp;'Rate Load ExpressWW Territory'!J1431,'Express Worldwide Territory'!$C$13:$S$13,0))*1</f>
        <v>386.91</v>
      </c>
      <c r="N1431" t="s">
        <v>162</v>
      </c>
      <c r="O1431" t="s">
        <v>23</v>
      </c>
      <c r="P1431" t="s">
        <v>18</v>
      </c>
      <c r="R1431" t="str">
        <f t="shared" si="22"/>
        <v>('DHL','2024-01-01','2024-01-01','12546','Territory','US',NULL,'EXPRESS WW (NON-DOC)','Non-Document','I',117,118,386.91,'Flat LB','Avnet_2024',NULL),</v>
      </c>
    </row>
    <row r="1432" spans="1:18" x14ac:dyDescent="0.3">
      <c r="A1432" t="s">
        <v>15</v>
      </c>
      <c r="B1432" t="s">
        <v>21</v>
      </c>
      <c r="C1432" t="s">
        <v>21</v>
      </c>
      <c r="D1432">
        <v>12546</v>
      </c>
      <c r="E1432" t="s">
        <v>531</v>
      </c>
      <c r="F1432" t="s">
        <v>17</v>
      </c>
      <c r="G1432" t="s">
        <v>18</v>
      </c>
      <c r="H1432" t="s">
        <v>525</v>
      </c>
      <c r="I1432" t="s">
        <v>19</v>
      </c>
      <c r="J1432" t="s">
        <v>170</v>
      </c>
      <c r="K1432">
        <v>118</v>
      </c>
      <c r="L1432">
        <v>119</v>
      </c>
      <c r="M1432">
        <f>INDEX('Express Worldwide Territory'!$C$14:$S$170,MATCH('Rate Load ExpressWW Territory'!L1432,'Express Worldwide Territory'!$B$14:$B$170,0),MATCH("Zone "&amp;'Rate Load ExpressWW Territory'!J1432,'Express Worldwide Territory'!$C$13:$S$13,0))*1</f>
        <v>390.19</v>
      </c>
      <c r="N1432" t="s">
        <v>162</v>
      </c>
      <c r="O1432" t="s">
        <v>23</v>
      </c>
      <c r="P1432" t="s">
        <v>18</v>
      </c>
      <c r="R1432" t="str">
        <f t="shared" si="22"/>
        <v>('DHL','2024-01-01','2024-01-01','12546','Territory','US',NULL,'EXPRESS WW (NON-DOC)','Non-Document','I',118,119,390.19,'Flat LB','Avnet_2024',NULL),</v>
      </c>
    </row>
    <row r="1433" spans="1:18" x14ac:dyDescent="0.3">
      <c r="A1433" t="s">
        <v>15</v>
      </c>
      <c r="B1433" t="s">
        <v>21</v>
      </c>
      <c r="C1433" t="s">
        <v>21</v>
      </c>
      <c r="D1433">
        <v>12546</v>
      </c>
      <c r="E1433" t="s">
        <v>531</v>
      </c>
      <c r="F1433" t="s">
        <v>17</v>
      </c>
      <c r="G1433" t="s">
        <v>18</v>
      </c>
      <c r="H1433" t="s">
        <v>525</v>
      </c>
      <c r="I1433" t="s">
        <v>19</v>
      </c>
      <c r="J1433" t="s">
        <v>170</v>
      </c>
      <c r="K1433">
        <v>119</v>
      </c>
      <c r="L1433">
        <v>120</v>
      </c>
      <c r="M1433">
        <f>INDEX('Express Worldwide Territory'!$C$14:$S$170,MATCH('Rate Load ExpressWW Territory'!L1433,'Express Worldwide Territory'!$B$14:$B$170,0),MATCH("Zone "&amp;'Rate Load ExpressWW Territory'!J1433,'Express Worldwide Territory'!$C$13:$S$13,0))*1</f>
        <v>393.47</v>
      </c>
      <c r="N1433" t="s">
        <v>162</v>
      </c>
      <c r="O1433" t="s">
        <v>23</v>
      </c>
      <c r="P1433" t="s">
        <v>18</v>
      </c>
      <c r="R1433" t="str">
        <f t="shared" si="22"/>
        <v>('DHL','2024-01-01','2024-01-01','12546','Territory','US',NULL,'EXPRESS WW (NON-DOC)','Non-Document','I',119,120,393.47,'Flat LB','Avnet_2024',NULL),</v>
      </c>
    </row>
    <row r="1434" spans="1:18" x14ac:dyDescent="0.3">
      <c r="A1434" t="s">
        <v>15</v>
      </c>
      <c r="B1434" t="s">
        <v>21</v>
      </c>
      <c r="C1434" t="s">
        <v>21</v>
      </c>
      <c r="D1434">
        <v>12546</v>
      </c>
      <c r="E1434" t="s">
        <v>531</v>
      </c>
      <c r="F1434" t="s">
        <v>17</v>
      </c>
      <c r="G1434" t="s">
        <v>18</v>
      </c>
      <c r="H1434" t="s">
        <v>525</v>
      </c>
      <c r="I1434" t="s">
        <v>19</v>
      </c>
      <c r="J1434" t="s">
        <v>170</v>
      </c>
      <c r="K1434">
        <v>120</v>
      </c>
      <c r="L1434">
        <v>121</v>
      </c>
      <c r="M1434">
        <f>INDEX('Express Worldwide Territory'!$C$14:$S$170,MATCH('Rate Load ExpressWW Territory'!L1434,'Express Worldwide Territory'!$B$14:$B$170,0),MATCH("Zone "&amp;'Rate Load ExpressWW Territory'!J1434,'Express Worldwide Territory'!$C$13:$S$13,0))*1</f>
        <v>396.75</v>
      </c>
      <c r="N1434" t="s">
        <v>162</v>
      </c>
      <c r="O1434" t="s">
        <v>23</v>
      </c>
      <c r="P1434" t="s">
        <v>18</v>
      </c>
      <c r="R1434" t="str">
        <f t="shared" si="22"/>
        <v>('DHL','2024-01-01','2024-01-01','12546','Territory','US',NULL,'EXPRESS WW (NON-DOC)','Non-Document','I',120,121,396.75,'Flat LB','Avnet_2024',NULL),</v>
      </c>
    </row>
    <row r="1435" spans="1:18" x14ac:dyDescent="0.3">
      <c r="A1435" t="s">
        <v>15</v>
      </c>
      <c r="B1435" t="s">
        <v>21</v>
      </c>
      <c r="C1435" t="s">
        <v>21</v>
      </c>
      <c r="D1435">
        <v>12546</v>
      </c>
      <c r="E1435" t="s">
        <v>531</v>
      </c>
      <c r="F1435" t="s">
        <v>17</v>
      </c>
      <c r="G1435" t="s">
        <v>18</v>
      </c>
      <c r="H1435" t="s">
        <v>525</v>
      </c>
      <c r="I1435" t="s">
        <v>19</v>
      </c>
      <c r="J1435" t="s">
        <v>170</v>
      </c>
      <c r="K1435">
        <v>121</v>
      </c>
      <c r="L1435">
        <v>122</v>
      </c>
      <c r="M1435">
        <f>INDEX('Express Worldwide Territory'!$C$14:$S$170,MATCH('Rate Load ExpressWW Territory'!L1435,'Express Worldwide Territory'!$B$14:$B$170,0),MATCH("Zone "&amp;'Rate Load ExpressWW Territory'!J1435,'Express Worldwide Territory'!$C$13:$S$13,0))*1</f>
        <v>400.03</v>
      </c>
      <c r="N1435" t="s">
        <v>162</v>
      </c>
      <c r="O1435" t="s">
        <v>23</v>
      </c>
      <c r="P1435" t="s">
        <v>18</v>
      </c>
      <c r="R1435" t="str">
        <f t="shared" si="22"/>
        <v>('DHL','2024-01-01','2024-01-01','12546','Territory','US',NULL,'EXPRESS WW (NON-DOC)','Non-Document','I',121,122,400.03,'Flat LB','Avnet_2024',NULL),</v>
      </c>
    </row>
    <row r="1436" spans="1:18" x14ac:dyDescent="0.3">
      <c r="A1436" t="s">
        <v>15</v>
      </c>
      <c r="B1436" t="s">
        <v>21</v>
      </c>
      <c r="C1436" t="s">
        <v>21</v>
      </c>
      <c r="D1436">
        <v>12546</v>
      </c>
      <c r="E1436" t="s">
        <v>531</v>
      </c>
      <c r="F1436" t="s">
        <v>17</v>
      </c>
      <c r="G1436" t="s">
        <v>18</v>
      </c>
      <c r="H1436" t="s">
        <v>525</v>
      </c>
      <c r="I1436" t="s">
        <v>19</v>
      </c>
      <c r="J1436" t="s">
        <v>170</v>
      </c>
      <c r="K1436">
        <v>122</v>
      </c>
      <c r="L1436">
        <v>123</v>
      </c>
      <c r="M1436">
        <f>INDEX('Express Worldwide Territory'!$C$14:$S$170,MATCH('Rate Load ExpressWW Territory'!L1436,'Express Worldwide Territory'!$B$14:$B$170,0),MATCH("Zone "&amp;'Rate Load ExpressWW Territory'!J1436,'Express Worldwide Territory'!$C$13:$S$13,0))*1</f>
        <v>403.31</v>
      </c>
      <c r="N1436" t="s">
        <v>162</v>
      </c>
      <c r="O1436" t="s">
        <v>23</v>
      </c>
      <c r="P1436" t="s">
        <v>18</v>
      </c>
      <c r="R1436" t="str">
        <f t="shared" si="22"/>
        <v>('DHL','2024-01-01','2024-01-01','12546','Territory','US',NULL,'EXPRESS WW (NON-DOC)','Non-Document','I',122,123,403.31,'Flat LB','Avnet_2024',NULL),</v>
      </c>
    </row>
    <row r="1437" spans="1:18" x14ac:dyDescent="0.3">
      <c r="A1437" t="s">
        <v>15</v>
      </c>
      <c r="B1437" t="s">
        <v>21</v>
      </c>
      <c r="C1437" t="s">
        <v>21</v>
      </c>
      <c r="D1437">
        <v>12546</v>
      </c>
      <c r="E1437" t="s">
        <v>531</v>
      </c>
      <c r="F1437" t="s">
        <v>17</v>
      </c>
      <c r="G1437" t="s">
        <v>18</v>
      </c>
      <c r="H1437" t="s">
        <v>525</v>
      </c>
      <c r="I1437" t="s">
        <v>19</v>
      </c>
      <c r="J1437" t="s">
        <v>170</v>
      </c>
      <c r="K1437">
        <v>123</v>
      </c>
      <c r="L1437">
        <v>124</v>
      </c>
      <c r="M1437">
        <f>INDEX('Express Worldwide Territory'!$C$14:$S$170,MATCH('Rate Load ExpressWW Territory'!L1437,'Express Worldwide Territory'!$B$14:$B$170,0),MATCH("Zone "&amp;'Rate Load ExpressWW Territory'!J1437,'Express Worldwide Territory'!$C$13:$S$13,0))*1</f>
        <v>406.59</v>
      </c>
      <c r="N1437" t="s">
        <v>162</v>
      </c>
      <c r="O1437" t="s">
        <v>23</v>
      </c>
      <c r="P1437" t="s">
        <v>18</v>
      </c>
      <c r="R1437" t="str">
        <f t="shared" si="22"/>
        <v>('DHL','2024-01-01','2024-01-01','12546','Territory','US',NULL,'EXPRESS WW (NON-DOC)','Non-Document','I',123,124,406.59,'Flat LB','Avnet_2024',NULL),</v>
      </c>
    </row>
    <row r="1438" spans="1:18" x14ac:dyDescent="0.3">
      <c r="A1438" t="s">
        <v>15</v>
      </c>
      <c r="B1438" t="s">
        <v>21</v>
      </c>
      <c r="C1438" t="s">
        <v>21</v>
      </c>
      <c r="D1438">
        <v>12546</v>
      </c>
      <c r="E1438" t="s">
        <v>531</v>
      </c>
      <c r="F1438" t="s">
        <v>17</v>
      </c>
      <c r="G1438" t="s">
        <v>18</v>
      </c>
      <c r="H1438" t="s">
        <v>525</v>
      </c>
      <c r="I1438" t="s">
        <v>19</v>
      </c>
      <c r="J1438" t="s">
        <v>170</v>
      </c>
      <c r="K1438">
        <v>124</v>
      </c>
      <c r="L1438">
        <v>125</v>
      </c>
      <c r="M1438">
        <f>INDEX('Express Worldwide Territory'!$C$14:$S$170,MATCH('Rate Load ExpressWW Territory'!L1438,'Express Worldwide Territory'!$B$14:$B$170,0),MATCH("Zone "&amp;'Rate Load ExpressWW Territory'!J1438,'Express Worldwide Territory'!$C$13:$S$13,0))*1</f>
        <v>409.87</v>
      </c>
      <c r="N1438" t="s">
        <v>162</v>
      </c>
      <c r="O1438" t="s">
        <v>23</v>
      </c>
      <c r="P1438" t="s">
        <v>18</v>
      </c>
      <c r="R1438" t="str">
        <f t="shared" si="22"/>
        <v>('DHL','2024-01-01','2024-01-01','12546','Territory','US',NULL,'EXPRESS WW (NON-DOC)','Non-Document','I',124,125,409.87,'Flat LB','Avnet_2024',NULL),</v>
      </c>
    </row>
    <row r="1439" spans="1:18" x14ac:dyDescent="0.3">
      <c r="A1439" t="s">
        <v>15</v>
      </c>
      <c r="B1439" t="s">
        <v>21</v>
      </c>
      <c r="C1439" t="s">
        <v>21</v>
      </c>
      <c r="D1439">
        <v>12546</v>
      </c>
      <c r="E1439" t="s">
        <v>531</v>
      </c>
      <c r="F1439" t="s">
        <v>17</v>
      </c>
      <c r="G1439" t="s">
        <v>18</v>
      </c>
      <c r="H1439" t="s">
        <v>525</v>
      </c>
      <c r="I1439" t="s">
        <v>19</v>
      </c>
      <c r="J1439" t="s">
        <v>170</v>
      </c>
      <c r="K1439">
        <v>125</v>
      </c>
      <c r="L1439">
        <v>126</v>
      </c>
      <c r="M1439">
        <f>INDEX('Express Worldwide Territory'!$C$14:$S$170,MATCH('Rate Load ExpressWW Territory'!L1439,'Express Worldwide Territory'!$B$14:$B$170,0),MATCH("Zone "&amp;'Rate Load ExpressWW Territory'!J1439,'Express Worldwide Territory'!$C$13:$S$13,0))*1</f>
        <v>413.15</v>
      </c>
      <c r="N1439" t="s">
        <v>162</v>
      </c>
      <c r="O1439" t="s">
        <v>23</v>
      </c>
      <c r="P1439" t="s">
        <v>18</v>
      </c>
      <c r="R1439" t="str">
        <f t="shared" si="22"/>
        <v>('DHL','2024-01-01','2024-01-01','12546','Territory','US',NULL,'EXPRESS WW (NON-DOC)','Non-Document','I',125,126,413.15,'Flat LB','Avnet_2024',NULL),</v>
      </c>
    </row>
    <row r="1440" spans="1:18" x14ac:dyDescent="0.3">
      <c r="A1440" t="s">
        <v>15</v>
      </c>
      <c r="B1440" t="s">
        <v>21</v>
      </c>
      <c r="C1440" t="s">
        <v>21</v>
      </c>
      <c r="D1440">
        <v>12546</v>
      </c>
      <c r="E1440" t="s">
        <v>531</v>
      </c>
      <c r="F1440" t="s">
        <v>17</v>
      </c>
      <c r="G1440" t="s">
        <v>18</v>
      </c>
      <c r="H1440" t="s">
        <v>525</v>
      </c>
      <c r="I1440" t="s">
        <v>19</v>
      </c>
      <c r="J1440" t="s">
        <v>170</v>
      </c>
      <c r="K1440">
        <v>126</v>
      </c>
      <c r="L1440">
        <v>127</v>
      </c>
      <c r="M1440">
        <f>INDEX('Express Worldwide Territory'!$C$14:$S$170,MATCH('Rate Load ExpressWW Territory'!L1440,'Express Worldwide Territory'!$B$14:$B$170,0),MATCH("Zone "&amp;'Rate Load ExpressWW Territory'!J1440,'Express Worldwide Territory'!$C$13:$S$13,0))*1</f>
        <v>416.43</v>
      </c>
      <c r="N1440" t="s">
        <v>162</v>
      </c>
      <c r="O1440" t="s">
        <v>23</v>
      </c>
      <c r="P1440" t="s">
        <v>18</v>
      </c>
      <c r="R1440" t="str">
        <f t="shared" si="22"/>
        <v>('DHL','2024-01-01','2024-01-01','12546','Territory','US',NULL,'EXPRESS WW (NON-DOC)','Non-Document','I',126,127,416.43,'Flat LB','Avnet_2024',NULL),</v>
      </c>
    </row>
    <row r="1441" spans="1:18" x14ac:dyDescent="0.3">
      <c r="A1441" t="s">
        <v>15</v>
      </c>
      <c r="B1441" t="s">
        <v>21</v>
      </c>
      <c r="C1441" t="s">
        <v>21</v>
      </c>
      <c r="D1441">
        <v>12546</v>
      </c>
      <c r="E1441" t="s">
        <v>531</v>
      </c>
      <c r="F1441" t="s">
        <v>17</v>
      </c>
      <c r="G1441" t="s">
        <v>18</v>
      </c>
      <c r="H1441" t="s">
        <v>525</v>
      </c>
      <c r="I1441" t="s">
        <v>19</v>
      </c>
      <c r="J1441" t="s">
        <v>170</v>
      </c>
      <c r="K1441">
        <v>127</v>
      </c>
      <c r="L1441">
        <v>128</v>
      </c>
      <c r="M1441">
        <f>INDEX('Express Worldwide Territory'!$C$14:$S$170,MATCH('Rate Load ExpressWW Territory'!L1441,'Express Worldwide Territory'!$B$14:$B$170,0),MATCH("Zone "&amp;'Rate Load ExpressWW Territory'!J1441,'Express Worldwide Territory'!$C$13:$S$13,0))*1</f>
        <v>419.71</v>
      </c>
      <c r="N1441" t="s">
        <v>162</v>
      </c>
      <c r="O1441" t="s">
        <v>23</v>
      </c>
      <c r="P1441" t="s">
        <v>18</v>
      </c>
      <c r="R1441" t="str">
        <f t="shared" si="22"/>
        <v>('DHL','2024-01-01','2024-01-01','12546','Territory','US',NULL,'EXPRESS WW (NON-DOC)','Non-Document','I',127,128,419.71,'Flat LB','Avnet_2024',NULL),</v>
      </c>
    </row>
    <row r="1442" spans="1:18" x14ac:dyDescent="0.3">
      <c r="A1442" t="s">
        <v>15</v>
      </c>
      <c r="B1442" t="s">
        <v>21</v>
      </c>
      <c r="C1442" t="s">
        <v>21</v>
      </c>
      <c r="D1442">
        <v>12546</v>
      </c>
      <c r="E1442" t="s">
        <v>531</v>
      </c>
      <c r="F1442" t="s">
        <v>17</v>
      </c>
      <c r="G1442" t="s">
        <v>18</v>
      </c>
      <c r="H1442" t="s">
        <v>525</v>
      </c>
      <c r="I1442" t="s">
        <v>19</v>
      </c>
      <c r="J1442" t="s">
        <v>170</v>
      </c>
      <c r="K1442">
        <v>128</v>
      </c>
      <c r="L1442">
        <v>129</v>
      </c>
      <c r="M1442">
        <f>INDEX('Express Worldwide Territory'!$C$14:$S$170,MATCH('Rate Load ExpressWW Territory'!L1442,'Express Worldwide Territory'!$B$14:$B$170,0),MATCH("Zone "&amp;'Rate Load ExpressWW Territory'!J1442,'Express Worldwide Territory'!$C$13:$S$13,0))*1</f>
        <v>422.99</v>
      </c>
      <c r="N1442" t="s">
        <v>162</v>
      </c>
      <c r="O1442" t="s">
        <v>23</v>
      </c>
      <c r="P1442" t="s">
        <v>18</v>
      </c>
      <c r="R1442" t="str">
        <f t="shared" si="22"/>
        <v>('DHL','2024-01-01','2024-01-01','12546','Territory','US',NULL,'EXPRESS WW (NON-DOC)','Non-Document','I',128,129,422.99,'Flat LB','Avnet_2024',NULL),</v>
      </c>
    </row>
    <row r="1443" spans="1:18" x14ac:dyDescent="0.3">
      <c r="A1443" t="s">
        <v>15</v>
      </c>
      <c r="B1443" t="s">
        <v>21</v>
      </c>
      <c r="C1443" t="s">
        <v>21</v>
      </c>
      <c r="D1443">
        <v>12546</v>
      </c>
      <c r="E1443" t="s">
        <v>531</v>
      </c>
      <c r="F1443" t="s">
        <v>17</v>
      </c>
      <c r="G1443" t="s">
        <v>18</v>
      </c>
      <c r="H1443" t="s">
        <v>525</v>
      </c>
      <c r="I1443" t="s">
        <v>19</v>
      </c>
      <c r="J1443" t="s">
        <v>170</v>
      </c>
      <c r="K1443">
        <v>129</v>
      </c>
      <c r="L1443">
        <v>130</v>
      </c>
      <c r="M1443">
        <f>INDEX('Express Worldwide Territory'!$C$14:$S$170,MATCH('Rate Load ExpressWW Territory'!L1443,'Express Worldwide Territory'!$B$14:$B$170,0),MATCH("Zone "&amp;'Rate Load ExpressWW Territory'!J1443,'Express Worldwide Territory'!$C$13:$S$13,0))*1</f>
        <v>426.27</v>
      </c>
      <c r="N1443" t="s">
        <v>162</v>
      </c>
      <c r="O1443" t="s">
        <v>23</v>
      </c>
      <c r="P1443" t="s">
        <v>18</v>
      </c>
      <c r="R1443" t="str">
        <f t="shared" si="22"/>
        <v>('DHL','2024-01-01','2024-01-01','12546','Territory','US',NULL,'EXPRESS WW (NON-DOC)','Non-Document','I',129,130,426.27,'Flat LB','Avnet_2024',NULL),</v>
      </c>
    </row>
    <row r="1444" spans="1:18" x14ac:dyDescent="0.3">
      <c r="A1444" t="s">
        <v>15</v>
      </c>
      <c r="B1444" t="s">
        <v>21</v>
      </c>
      <c r="C1444" t="s">
        <v>21</v>
      </c>
      <c r="D1444">
        <v>12546</v>
      </c>
      <c r="E1444" t="s">
        <v>531</v>
      </c>
      <c r="F1444" t="s">
        <v>17</v>
      </c>
      <c r="G1444" t="s">
        <v>18</v>
      </c>
      <c r="H1444" t="s">
        <v>525</v>
      </c>
      <c r="I1444" t="s">
        <v>19</v>
      </c>
      <c r="J1444" t="s">
        <v>170</v>
      </c>
      <c r="K1444">
        <v>130</v>
      </c>
      <c r="L1444">
        <v>131</v>
      </c>
      <c r="M1444">
        <f>INDEX('Express Worldwide Territory'!$C$14:$S$170,MATCH('Rate Load ExpressWW Territory'!L1444,'Express Worldwide Territory'!$B$14:$B$170,0),MATCH("Zone "&amp;'Rate Load ExpressWW Territory'!J1444,'Express Worldwide Territory'!$C$13:$S$13,0))*1</f>
        <v>429.55</v>
      </c>
      <c r="N1444" t="s">
        <v>162</v>
      </c>
      <c r="O1444" t="s">
        <v>23</v>
      </c>
      <c r="P1444" t="s">
        <v>18</v>
      </c>
      <c r="R1444" t="str">
        <f t="shared" si="22"/>
        <v>('DHL','2024-01-01','2024-01-01','12546','Territory','US',NULL,'EXPRESS WW (NON-DOC)','Non-Document','I',130,131,429.55,'Flat LB','Avnet_2024',NULL),</v>
      </c>
    </row>
    <row r="1445" spans="1:18" x14ac:dyDescent="0.3">
      <c r="A1445" t="s">
        <v>15</v>
      </c>
      <c r="B1445" t="s">
        <v>21</v>
      </c>
      <c r="C1445" t="s">
        <v>21</v>
      </c>
      <c r="D1445">
        <v>12546</v>
      </c>
      <c r="E1445" t="s">
        <v>531</v>
      </c>
      <c r="F1445" t="s">
        <v>17</v>
      </c>
      <c r="G1445" t="s">
        <v>18</v>
      </c>
      <c r="H1445" t="s">
        <v>525</v>
      </c>
      <c r="I1445" t="s">
        <v>19</v>
      </c>
      <c r="J1445" t="s">
        <v>170</v>
      </c>
      <c r="K1445">
        <v>131</v>
      </c>
      <c r="L1445">
        <v>132</v>
      </c>
      <c r="M1445">
        <f>INDEX('Express Worldwide Territory'!$C$14:$S$170,MATCH('Rate Load ExpressWW Territory'!L1445,'Express Worldwide Territory'!$B$14:$B$170,0),MATCH("Zone "&amp;'Rate Load ExpressWW Territory'!J1445,'Express Worldwide Territory'!$C$13:$S$13,0))*1</f>
        <v>432.83</v>
      </c>
      <c r="N1445" t="s">
        <v>162</v>
      </c>
      <c r="O1445" t="s">
        <v>23</v>
      </c>
      <c r="P1445" t="s">
        <v>18</v>
      </c>
      <c r="R1445" t="str">
        <f t="shared" si="22"/>
        <v>('DHL','2024-01-01','2024-01-01','12546','Territory','US',NULL,'EXPRESS WW (NON-DOC)','Non-Document','I',131,132,432.83,'Flat LB','Avnet_2024',NULL),</v>
      </c>
    </row>
    <row r="1446" spans="1:18" x14ac:dyDescent="0.3">
      <c r="A1446" t="s">
        <v>15</v>
      </c>
      <c r="B1446" t="s">
        <v>21</v>
      </c>
      <c r="C1446" t="s">
        <v>21</v>
      </c>
      <c r="D1446">
        <v>12546</v>
      </c>
      <c r="E1446" t="s">
        <v>531</v>
      </c>
      <c r="F1446" t="s">
        <v>17</v>
      </c>
      <c r="G1446" t="s">
        <v>18</v>
      </c>
      <c r="H1446" t="s">
        <v>525</v>
      </c>
      <c r="I1446" t="s">
        <v>19</v>
      </c>
      <c r="J1446" t="s">
        <v>170</v>
      </c>
      <c r="K1446">
        <v>132</v>
      </c>
      <c r="L1446">
        <v>133</v>
      </c>
      <c r="M1446">
        <f>INDEX('Express Worldwide Territory'!$C$14:$S$170,MATCH('Rate Load ExpressWW Territory'!L1446,'Express Worldwide Territory'!$B$14:$B$170,0),MATCH("Zone "&amp;'Rate Load ExpressWW Territory'!J1446,'Express Worldwide Territory'!$C$13:$S$13,0))*1</f>
        <v>436.11</v>
      </c>
      <c r="N1446" t="s">
        <v>162</v>
      </c>
      <c r="O1446" t="s">
        <v>23</v>
      </c>
      <c r="P1446" t="s">
        <v>18</v>
      </c>
      <c r="R1446" t="str">
        <f t="shared" si="22"/>
        <v>('DHL','2024-01-01','2024-01-01','12546','Territory','US',NULL,'EXPRESS WW (NON-DOC)','Non-Document','I',132,133,436.11,'Flat LB','Avnet_2024',NULL),</v>
      </c>
    </row>
    <row r="1447" spans="1:18" x14ac:dyDescent="0.3">
      <c r="A1447" t="s">
        <v>15</v>
      </c>
      <c r="B1447" t="s">
        <v>21</v>
      </c>
      <c r="C1447" t="s">
        <v>21</v>
      </c>
      <c r="D1447">
        <v>12546</v>
      </c>
      <c r="E1447" t="s">
        <v>531</v>
      </c>
      <c r="F1447" t="s">
        <v>17</v>
      </c>
      <c r="G1447" t="s">
        <v>18</v>
      </c>
      <c r="H1447" t="s">
        <v>525</v>
      </c>
      <c r="I1447" t="s">
        <v>19</v>
      </c>
      <c r="J1447" t="s">
        <v>170</v>
      </c>
      <c r="K1447">
        <v>133</v>
      </c>
      <c r="L1447">
        <v>134</v>
      </c>
      <c r="M1447">
        <f>INDEX('Express Worldwide Territory'!$C$14:$S$170,MATCH('Rate Load ExpressWW Territory'!L1447,'Express Worldwide Territory'!$B$14:$B$170,0),MATCH("Zone "&amp;'Rate Load ExpressWW Territory'!J1447,'Express Worldwide Territory'!$C$13:$S$13,0))*1</f>
        <v>439.39</v>
      </c>
      <c r="N1447" t="s">
        <v>162</v>
      </c>
      <c r="O1447" t="s">
        <v>23</v>
      </c>
      <c r="P1447" t="s">
        <v>18</v>
      </c>
      <c r="R1447" t="str">
        <f t="shared" si="22"/>
        <v>('DHL','2024-01-01','2024-01-01','12546','Territory','US',NULL,'EXPRESS WW (NON-DOC)','Non-Document','I',133,134,439.39,'Flat LB','Avnet_2024',NULL),</v>
      </c>
    </row>
    <row r="1448" spans="1:18" x14ac:dyDescent="0.3">
      <c r="A1448" t="s">
        <v>15</v>
      </c>
      <c r="B1448" t="s">
        <v>21</v>
      </c>
      <c r="C1448" t="s">
        <v>21</v>
      </c>
      <c r="D1448">
        <v>12546</v>
      </c>
      <c r="E1448" t="s">
        <v>531</v>
      </c>
      <c r="F1448" t="s">
        <v>17</v>
      </c>
      <c r="G1448" t="s">
        <v>18</v>
      </c>
      <c r="H1448" t="s">
        <v>525</v>
      </c>
      <c r="I1448" t="s">
        <v>19</v>
      </c>
      <c r="J1448" t="s">
        <v>170</v>
      </c>
      <c r="K1448">
        <v>134</v>
      </c>
      <c r="L1448">
        <v>135</v>
      </c>
      <c r="M1448">
        <f>INDEX('Express Worldwide Territory'!$C$14:$S$170,MATCH('Rate Load ExpressWW Territory'!L1448,'Express Worldwide Territory'!$B$14:$B$170,0),MATCH("Zone "&amp;'Rate Load ExpressWW Territory'!J1448,'Express Worldwide Territory'!$C$13:$S$13,0))*1</f>
        <v>442.67</v>
      </c>
      <c r="N1448" t="s">
        <v>162</v>
      </c>
      <c r="O1448" t="s">
        <v>23</v>
      </c>
      <c r="P1448" t="s">
        <v>18</v>
      </c>
      <c r="R1448" t="str">
        <f t="shared" si="22"/>
        <v>('DHL','2024-01-01','2024-01-01','12546','Territory','US',NULL,'EXPRESS WW (NON-DOC)','Non-Document','I',134,135,442.67,'Flat LB','Avnet_2024',NULL),</v>
      </c>
    </row>
    <row r="1449" spans="1:18" x14ac:dyDescent="0.3">
      <c r="A1449" t="s">
        <v>15</v>
      </c>
      <c r="B1449" t="s">
        <v>21</v>
      </c>
      <c r="C1449" t="s">
        <v>21</v>
      </c>
      <c r="D1449">
        <v>12546</v>
      </c>
      <c r="E1449" t="s">
        <v>531</v>
      </c>
      <c r="F1449" t="s">
        <v>17</v>
      </c>
      <c r="G1449" t="s">
        <v>18</v>
      </c>
      <c r="H1449" t="s">
        <v>525</v>
      </c>
      <c r="I1449" t="s">
        <v>19</v>
      </c>
      <c r="J1449" t="s">
        <v>170</v>
      </c>
      <c r="K1449">
        <v>135</v>
      </c>
      <c r="L1449">
        <v>136</v>
      </c>
      <c r="M1449">
        <f>INDEX('Express Worldwide Territory'!$C$14:$S$170,MATCH('Rate Load ExpressWW Territory'!L1449,'Express Worldwide Territory'!$B$14:$B$170,0),MATCH("Zone "&amp;'Rate Load ExpressWW Territory'!J1449,'Express Worldwide Territory'!$C$13:$S$13,0))*1</f>
        <v>445.95</v>
      </c>
      <c r="N1449" t="s">
        <v>162</v>
      </c>
      <c r="O1449" t="s">
        <v>23</v>
      </c>
      <c r="P1449" t="s">
        <v>18</v>
      </c>
      <c r="R1449" t="str">
        <f t="shared" si="22"/>
        <v>('DHL','2024-01-01','2024-01-01','12546','Territory','US',NULL,'EXPRESS WW (NON-DOC)','Non-Document','I',135,136,445.95,'Flat LB','Avnet_2024',NULL),</v>
      </c>
    </row>
    <row r="1450" spans="1:18" x14ac:dyDescent="0.3">
      <c r="A1450" t="s">
        <v>15</v>
      </c>
      <c r="B1450" t="s">
        <v>21</v>
      </c>
      <c r="C1450" t="s">
        <v>21</v>
      </c>
      <c r="D1450">
        <v>12546</v>
      </c>
      <c r="E1450" t="s">
        <v>531</v>
      </c>
      <c r="F1450" t="s">
        <v>17</v>
      </c>
      <c r="G1450" t="s">
        <v>18</v>
      </c>
      <c r="H1450" t="s">
        <v>525</v>
      </c>
      <c r="I1450" t="s">
        <v>19</v>
      </c>
      <c r="J1450" t="s">
        <v>170</v>
      </c>
      <c r="K1450">
        <v>136</v>
      </c>
      <c r="L1450">
        <v>137</v>
      </c>
      <c r="M1450">
        <f>INDEX('Express Worldwide Territory'!$C$14:$S$170,MATCH('Rate Load ExpressWW Territory'!L1450,'Express Worldwide Territory'!$B$14:$B$170,0),MATCH("Zone "&amp;'Rate Load ExpressWW Territory'!J1450,'Express Worldwide Territory'!$C$13:$S$13,0))*1</f>
        <v>449.23</v>
      </c>
      <c r="N1450" t="s">
        <v>162</v>
      </c>
      <c r="O1450" t="s">
        <v>23</v>
      </c>
      <c r="P1450" t="s">
        <v>18</v>
      </c>
      <c r="R1450" t="str">
        <f t="shared" si="22"/>
        <v>('DHL','2024-01-01','2024-01-01','12546','Territory','US',NULL,'EXPRESS WW (NON-DOC)','Non-Document','I',136,137,449.23,'Flat LB','Avnet_2024',NULL),</v>
      </c>
    </row>
    <row r="1451" spans="1:18" x14ac:dyDescent="0.3">
      <c r="A1451" t="s">
        <v>15</v>
      </c>
      <c r="B1451" t="s">
        <v>21</v>
      </c>
      <c r="C1451" t="s">
        <v>21</v>
      </c>
      <c r="D1451">
        <v>12546</v>
      </c>
      <c r="E1451" t="s">
        <v>531</v>
      </c>
      <c r="F1451" t="s">
        <v>17</v>
      </c>
      <c r="G1451" t="s">
        <v>18</v>
      </c>
      <c r="H1451" t="s">
        <v>525</v>
      </c>
      <c r="I1451" t="s">
        <v>19</v>
      </c>
      <c r="J1451" t="s">
        <v>170</v>
      </c>
      <c r="K1451">
        <v>137</v>
      </c>
      <c r="L1451">
        <v>138</v>
      </c>
      <c r="M1451">
        <f>INDEX('Express Worldwide Territory'!$C$14:$S$170,MATCH('Rate Load ExpressWW Territory'!L1451,'Express Worldwide Territory'!$B$14:$B$170,0),MATCH("Zone "&amp;'Rate Load ExpressWW Territory'!J1451,'Express Worldwide Territory'!$C$13:$S$13,0))*1</f>
        <v>452.51</v>
      </c>
      <c r="N1451" t="s">
        <v>162</v>
      </c>
      <c r="O1451" t="s">
        <v>23</v>
      </c>
      <c r="P1451" t="s">
        <v>18</v>
      </c>
      <c r="R1451" t="str">
        <f t="shared" si="22"/>
        <v>('DHL','2024-01-01','2024-01-01','12546','Territory','US',NULL,'EXPRESS WW (NON-DOC)','Non-Document','I',137,138,452.51,'Flat LB','Avnet_2024',NULL),</v>
      </c>
    </row>
    <row r="1452" spans="1:18" x14ac:dyDescent="0.3">
      <c r="A1452" t="s">
        <v>15</v>
      </c>
      <c r="B1452" t="s">
        <v>21</v>
      </c>
      <c r="C1452" t="s">
        <v>21</v>
      </c>
      <c r="D1452">
        <v>12546</v>
      </c>
      <c r="E1452" t="s">
        <v>531</v>
      </c>
      <c r="F1452" t="s">
        <v>17</v>
      </c>
      <c r="G1452" t="s">
        <v>18</v>
      </c>
      <c r="H1452" t="s">
        <v>525</v>
      </c>
      <c r="I1452" t="s">
        <v>19</v>
      </c>
      <c r="J1452" t="s">
        <v>170</v>
      </c>
      <c r="K1452">
        <v>138</v>
      </c>
      <c r="L1452">
        <v>139</v>
      </c>
      <c r="M1452">
        <f>INDEX('Express Worldwide Territory'!$C$14:$S$170,MATCH('Rate Load ExpressWW Territory'!L1452,'Express Worldwide Territory'!$B$14:$B$170,0),MATCH("Zone "&amp;'Rate Load ExpressWW Territory'!J1452,'Express Worldwide Territory'!$C$13:$S$13,0))*1</f>
        <v>455.79</v>
      </c>
      <c r="N1452" t="s">
        <v>162</v>
      </c>
      <c r="O1452" t="s">
        <v>23</v>
      </c>
      <c r="P1452" t="s">
        <v>18</v>
      </c>
      <c r="R1452" t="str">
        <f t="shared" si="22"/>
        <v>('DHL','2024-01-01','2024-01-01','12546','Territory','US',NULL,'EXPRESS WW (NON-DOC)','Non-Document','I',138,139,455.79,'Flat LB','Avnet_2024',NULL),</v>
      </c>
    </row>
    <row r="1453" spans="1:18" x14ac:dyDescent="0.3">
      <c r="A1453" t="s">
        <v>15</v>
      </c>
      <c r="B1453" t="s">
        <v>21</v>
      </c>
      <c r="C1453" t="s">
        <v>21</v>
      </c>
      <c r="D1453">
        <v>12546</v>
      </c>
      <c r="E1453" t="s">
        <v>531</v>
      </c>
      <c r="F1453" t="s">
        <v>17</v>
      </c>
      <c r="G1453" t="s">
        <v>18</v>
      </c>
      <c r="H1453" t="s">
        <v>525</v>
      </c>
      <c r="I1453" t="s">
        <v>19</v>
      </c>
      <c r="J1453" t="s">
        <v>170</v>
      </c>
      <c r="K1453">
        <v>139</v>
      </c>
      <c r="L1453">
        <v>140</v>
      </c>
      <c r="M1453">
        <f>INDEX('Express Worldwide Territory'!$C$14:$S$170,MATCH('Rate Load ExpressWW Territory'!L1453,'Express Worldwide Territory'!$B$14:$B$170,0),MATCH("Zone "&amp;'Rate Load ExpressWW Territory'!J1453,'Express Worldwide Territory'!$C$13:$S$13,0))*1</f>
        <v>459.07</v>
      </c>
      <c r="N1453" t="s">
        <v>162</v>
      </c>
      <c r="O1453" t="s">
        <v>23</v>
      </c>
      <c r="P1453" t="s">
        <v>18</v>
      </c>
      <c r="R1453" t="str">
        <f t="shared" si="22"/>
        <v>('DHL','2024-01-01','2024-01-01','12546','Territory','US',NULL,'EXPRESS WW (NON-DOC)','Non-Document','I',139,140,459.07,'Flat LB','Avnet_2024',NULL),</v>
      </c>
    </row>
    <row r="1454" spans="1:18" x14ac:dyDescent="0.3">
      <c r="A1454" t="s">
        <v>15</v>
      </c>
      <c r="B1454" t="s">
        <v>21</v>
      </c>
      <c r="C1454" t="s">
        <v>21</v>
      </c>
      <c r="D1454">
        <v>12546</v>
      </c>
      <c r="E1454" t="s">
        <v>531</v>
      </c>
      <c r="F1454" t="s">
        <v>17</v>
      </c>
      <c r="G1454" t="s">
        <v>18</v>
      </c>
      <c r="H1454" t="s">
        <v>525</v>
      </c>
      <c r="I1454" t="s">
        <v>19</v>
      </c>
      <c r="J1454" t="s">
        <v>170</v>
      </c>
      <c r="K1454">
        <v>140</v>
      </c>
      <c r="L1454">
        <v>141</v>
      </c>
      <c r="M1454">
        <f>INDEX('Express Worldwide Territory'!$C$14:$S$170,MATCH('Rate Load ExpressWW Territory'!L1454,'Express Worldwide Territory'!$B$14:$B$170,0),MATCH("Zone "&amp;'Rate Load ExpressWW Territory'!J1454,'Express Worldwide Territory'!$C$13:$S$13,0))*1</f>
        <v>462.35</v>
      </c>
      <c r="N1454" t="s">
        <v>162</v>
      </c>
      <c r="O1454" t="s">
        <v>23</v>
      </c>
      <c r="P1454" t="s">
        <v>18</v>
      </c>
      <c r="R1454" t="str">
        <f t="shared" si="22"/>
        <v>('DHL','2024-01-01','2024-01-01','12546','Territory','US',NULL,'EXPRESS WW (NON-DOC)','Non-Document','I',140,141,462.35,'Flat LB','Avnet_2024',NULL),</v>
      </c>
    </row>
    <row r="1455" spans="1:18" x14ac:dyDescent="0.3">
      <c r="A1455" t="s">
        <v>15</v>
      </c>
      <c r="B1455" t="s">
        <v>21</v>
      </c>
      <c r="C1455" t="s">
        <v>21</v>
      </c>
      <c r="D1455">
        <v>12546</v>
      </c>
      <c r="E1455" t="s">
        <v>531</v>
      </c>
      <c r="F1455" t="s">
        <v>17</v>
      </c>
      <c r="G1455" t="s">
        <v>18</v>
      </c>
      <c r="H1455" t="s">
        <v>525</v>
      </c>
      <c r="I1455" t="s">
        <v>19</v>
      </c>
      <c r="J1455" t="s">
        <v>170</v>
      </c>
      <c r="K1455">
        <v>141</v>
      </c>
      <c r="L1455">
        <v>142</v>
      </c>
      <c r="M1455">
        <f>INDEX('Express Worldwide Territory'!$C$14:$S$170,MATCH('Rate Load ExpressWW Territory'!L1455,'Express Worldwide Territory'!$B$14:$B$170,0),MATCH("Zone "&amp;'Rate Load ExpressWW Territory'!J1455,'Express Worldwide Territory'!$C$13:$S$13,0))*1</f>
        <v>465.63</v>
      </c>
      <c r="N1455" t="s">
        <v>162</v>
      </c>
      <c r="O1455" t="s">
        <v>23</v>
      </c>
      <c r="P1455" t="s">
        <v>18</v>
      </c>
      <c r="R1455" t="str">
        <f t="shared" si="22"/>
        <v>('DHL','2024-01-01','2024-01-01','12546','Territory','US',NULL,'EXPRESS WW (NON-DOC)','Non-Document','I',141,142,465.63,'Flat LB','Avnet_2024',NULL),</v>
      </c>
    </row>
    <row r="1456" spans="1:18" x14ac:dyDescent="0.3">
      <c r="A1456" t="s">
        <v>15</v>
      </c>
      <c r="B1456" t="s">
        <v>21</v>
      </c>
      <c r="C1456" t="s">
        <v>21</v>
      </c>
      <c r="D1456">
        <v>12546</v>
      </c>
      <c r="E1456" t="s">
        <v>531</v>
      </c>
      <c r="F1456" t="s">
        <v>17</v>
      </c>
      <c r="G1456" t="s">
        <v>18</v>
      </c>
      <c r="H1456" t="s">
        <v>525</v>
      </c>
      <c r="I1456" t="s">
        <v>19</v>
      </c>
      <c r="J1456" t="s">
        <v>170</v>
      </c>
      <c r="K1456">
        <v>142</v>
      </c>
      <c r="L1456">
        <v>143</v>
      </c>
      <c r="M1456">
        <f>INDEX('Express Worldwide Territory'!$C$14:$S$170,MATCH('Rate Load ExpressWW Territory'!L1456,'Express Worldwide Territory'!$B$14:$B$170,0),MATCH("Zone "&amp;'Rate Load ExpressWW Territory'!J1456,'Express Worldwide Territory'!$C$13:$S$13,0))*1</f>
        <v>468.91</v>
      </c>
      <c r="N1456" t="s">
        <v>162</v>
      </c>
      <c r="O1456" t="s">
        <v>23</v>
      </c>
      <c r="P1456" t="s">
        <v>18</v>
      </c>
      <c r="R1456" t="str">
        <f t="shared" si="22"/>
        <v>('DHL','2024-01-01','2024-01-01','12546','Territory','US',NULL,'EXPRESS WW (NON-DOC)','Non-Document','I',142,143,468.91,'Flat LB','Avnet_2024',NULL),</v>
      </c>
    </row>
    <row r="1457" spans="1:18" x14ac:dyDescent="0.3">
      <c r="A1457" t="s">
        <v>15</v>
      </c>
      <c r="B1457" t="s">
        <v>21</v>
      </c>
      <c r="C1457" t="s">
        <v>21</v>
      </c>
      <c r="D1457">
        <v>12546</v>
      </c>
      <c r="E1457" t="s">
        <v>531</v>
      </c>
      <c r="F1457" t="s">
        <v>17</v>
      </c>
      <c r="G1457" t="s">
        <v>18</v>
      </c>
      <c r="H1457" t="s">
        <v>525</v>
      </c>
      <c r="I1457" t="s">
        <v>19</v>
      </c>
      <c r="J1457" t="s">
        <v>170</v>
      </c>
      <c r="K1457">
        <v>143</v>
      </c>
      <c r="L1457">
        <v>144</v>
      </c>
      <c r="M1457">
        <f>INDEX('Express Worldwide Territory'!$C$14:$S$170,MATCH('Rate Load ExpressWW Territory'!L1457,'Express Worldwide Territory'!$B$14:$B$170,0),MATCH("Zone "&amp;'Rate Load ExpressWW Territory'!J1457,'Express Worldwide Territory'!$C$13:$S$13,0))*1</f>
        <v>472.19</v>
      </c>
      <c r="N1457" t="s">
        <v>162</v>
      </c>
      <c r="O1457" t="s">
        <v>23</v>
      </c>
      <c r="P1457" t="s">
        <v>18</v>
      </c>
      <c r="R1457" t="str">
        <f t="shared" si="22"/>
        <v>('DHL','2024-01-01','2024-01-01','12546','Territory','US',NULL,'EXPRESS WW (NON-DOC)','Non-Document','I',143,144,472.19,'Flat LB','Avnet_2024',NULL),</v>
      </c>
    </row>
    <row r="1458" spans="1:18" x14ac:dyDescent="0.3">
      <c r="A1458" t="s">
        <v>15</v>
      </c>
      <c r="B1458" t="s">
        <v>21</v>
      </c>
      <c r="C1458" t="s">
        <v>21</v>
      </c>
      <c r="D1458">
        <v>12546</v>
      </c>
      <c r="E1458" t="s">
        <v>531</v>
      </c>
      <c r="F1458" t="s">
        <v>17</v>
      </c>
      <c r="G1458" t="s">
        <v>18</v>
      </c>
      <c r="H1458" t="s">
        <v>525</v>
      </c>
      <c r="I1458" t="s">
        <v>19</v>
      </c>
      <c r="J1458" t="s">
        <v>170</v>
      </c>
      <c r="K1458">
        <v>144</v>
      </c>
      <c r="L1458">
        <v>145</v>
      </c>
      <c r="M1458">
        <f>INDEX('Express Worldwide Territory'!$C$14:$S$170,MATCH('Rate Load ExpressWW Territory'!L1458,'Express Worldwide Territory'!$B$14:$B$170,0),MATCH("Zone "&amp;'Rate Load ExpressWW Territory'!J1458,'Express Worldwide Territory'!$C$13:$S$13,0))*1</f>
        <v>475.47</v>
      </c>
      <c r="N1458" t="s">
        <v>162</v>
      </c>
      <c r="O1458" t="s">
        <v>23</v>
      </c>
      <c r="P1458" t="s">
        <v>18</v>
      </c>
      <c r="R1458" t="str">
        <f t="shared" si="22"/>
        <v>('DHL','2024-01-01','2024-01-01','12546','Territory','US',NULL,'EXPRESS WW (NON-DOC)','Non-Document','I',144,145,475.47,'Flat LB','Avnet_2024',NULL),</v>
      </c>
    </row>
    <row r="1459" spans="1:18" x14ac:dyDescent="0.3">
      <c r="A1459" t="s">
        <v>15</v>
      </c>
      <c r="B1459" t="s">
        <v>21</v>
      </c>
      <c r="C1459" t="s">
        <v>21</v>
      </c>
      <c r="D1459">
        <v>12546</v>
      </c>
      <c r="E1459" t="s">
        <v>531</v>
      </c>
      <c r="F1459" t="s">
        <v>17</v>
      </c>
      <c r="G1459" t="s">
        <v>18</v>
      </c>
      <c r="H1459" t="s">
        <v>525</v>
      </c>
      <c r="I1459" t="s">
        <v>19</v>
      </c>
      <c r="J1459" t="s">
        <v>170</v>
      </c>
      <c r="K1459">
        <v>145</v>
      </c>
      <c r="L1459">
        <v>146</v>
      </c>
      <c r="M1459">
        <f>INDEX('Express Worldwide Territory'!$C$14:$S$170,MATCH('Rate Load ExpressWW Territory'!L1459,'Express Worldwide Territory'!$B$14:$B$170,0),MATCH("Zone "&amp;'Rate Load ExpressWW Territory'!J1459,'Express Worldwide Territory'!$C$13:$S$13,0))*1</f>
        <v>478.75</v>
      </c>
      <c r="N1459" t="s">
        <v>162</v>
      </c>
      <c r="O1459" t="s">
        <v>23</v>
      </c>
      <c r="P1459" t="s">
        <v>18</v>
      </c>
      <c r="R1459" t="str">
        <f t="shared" si="22"/>
        <v>('DHL','2024-01-01','2024-01-01','12546','Territory','US',NULL,'EXPRESS WW (NON-DOC)','Non-Document','I',145,146,478.75,'Flat LB','Avnet_2024',NULL),</v>
      </c>
    </row>
    <row r="1460" spans="1:18" x14ac:dyDescent="0.3">
      <c r="A1460" t="s">
        <v>15</v>
      </c>
      <c r="B1460" t="s">
        <v>21</v>
      </c>
      <c r="C1460" t="s">
        <v>21</v>
      </c>
      <c r="D1460">
        <v>12546</v>
      </c>
      <c r="E1460" t="s">
        <v>531</v>
      </c>
      <c r="F1460" t="s">
        <v>17</v>
      </c>
      <c r="G1460" t="s">
        <v>18</v>
      </c>
      <c r="H1460" t="s">
        <v>525</v>
      </c>
      <c r="I1460" t="s">
        <v>19</v>
      </c>
      <c r="J1460" t="s">
        <v>170</v>
      </c>
      <c r="K1460">
        <v>146</v>
      </c>
      <c r="L1460">
        <v>147</v>
      </c>
      <c r="M1460">
        <f>INDEX('Express Worldwide Territory'!$C$14:$S$170,MATCH('Rate Load ExpressWW Territory'!L1460,'Express Worldwide Territory'!$B$14:$B$170,0),MATCH("Zone "&amp;'Rate Load ExpressWW Territory'!J1460,'Express Worldwide Territory'!$C$13:$S$13,0))*1</f>
        <v>482.03</v>
      </c>
      <c r="N1460" t="s">
        <v>162</v>
      </c>
      <c r="O1460" t="s">
        <v>23</v>
      </c>
      <c r="P1460" t="s">
        <v>18</v>
      </c>
      <c r="R1460" t="str">
        <f t="shared" si="22"/>
        <v>('DHL','2024-01-01','2024-01-01','12546','Territory','US',NULL,'EXPRESS WW (NON-DOC)','Non-Document','I',146,147,482.03,'Flat LB','Avnet_2024',NULL),</v>
      </c>
    </row>
    <row r="1461" spans="1:18" x14ac:dyDescent="0.3">
      <c r="A1461" t="s">
        <v>15</v>
      </c>
      <c r="B1461" t="s">
        <v>21</v>
      </c>
      <c r="C1461" t="s">
        <v>21</v>
      </c>
      <c r="D1461">
        <v>12546</v>
      </c>
      <c r="E1461" t="s">
        <v>531</v>
      </c>
      <c r="F1461" t="s">
        <v>17</v>
      </c>
      <c r="G1461" t="s">
        <v>18</v>
      </c>
      <c r="H1461" t="s">
        <v>525</v>
      </c>
      <c r="I1461" t="s">
        <v>19</v>
      </c>
      <c r="J1461" t="s">
        <v>170</v>
      </c>
      <c r="K1461">
        <v>147</v>
      </c>
      <c r="L1461">
        <v>148</v>
      </c>
      <c r="M1461">
        <f>INDEX('Express Worldwide Territory'!$C$14:$S$170,MATCH('Rate Load ExpressWW Territory'!L1461,'Express Worldwide Territory'!$B$14:$B$170,0),MATCH("Zone "&amp;'Rate Load ExpressWW Territory'!J1461,'Express Worldwide Territory'!$C$13:$S$13,0))*1</f>
        <v>485.31</v>
      </c>
      <c r="N1461" t="s">
        <v>162</v>
      </c>
      <c r="O1461" t="s">
        <v>23</v>
      </c>
      <c r="P1461" t="s">
        <v>18</v>
      </c>
      <c r="R1461" t="str">
        <f t="shared" si="22"/>
        <v>('DHL','2024-01-01','2024-01-01','12546','Territory','US',NULL,'EXPRESS WW (NON-DOC)','Non-Document','I',147,148,485.31,'Flat LB','Avnet_2024',NULL),</v>
      </c>
    </row>
    <row r="1462" spans="1:18" x14ac:dyDescent="0.3">
      <c r="A1462" t="s">
        <v>15</v>
      </c>
      <c r="B1462" t="s">
        <v>21</v>
      </c>
      <c r="C1462" t="s">
        <v>21</v>
      </c>
      <c r="D1462">
        <v>12546</v>
      </c>
      <c r="E1462" t="s">
        <v>531</v>
      </c>
      <c r="F1462" t="s">
        <v>17</v>
      </c>
      <c r="G1462" t="s">
        <v>18</v>
      </c>
      <c r="H1462" t="s">
        <v>525</v>
      </c>
      <c r="I1462" t="s">
        <v>19</v>
      </c>
      <c r="J1462" t="s">
        <v>170</v>
      </c>
      <c r="K1462">
        <v>148</v>
      </c>
      <c r="L1462">
        <v>149</v>
      </c>
      <c r="M1462">
        <f>INDEX('Express Worldwide Territory'!$C$14:$S$170,MATCH('Rate Load ExpressWW Territory'!L1462,'Express Worldwide Territory'!$B$14:$B$170,0),MATCH("Zone "&amp;'Rate Load ExpressWW Territory'!J1462,'Express Worldwide Territory'!$C$13:$S$13,0))*1</f>
        <v>488.59</v>
      </c>
      <c r="N1462" t="s">
        <v>162</v>
      </c>
      <c r="O1462" t="s">
        <v>23</v>
      </c>
      <c r="P1462" t="s">
        <v>18</v>
      </c>
      <c r="R1462" t="str">
        <f t="shared" si="22"/>
        <v>('DHL','2024-01-01','2024-01-01','12546','Territory','US',NULL,'EXPRESS WW (NON-DOC)','Non-Document','I',148,149,488.59,'Flat LB','Avnet_2024',NULL),</v>
      </c>
    </row>
    <row r="1463" spans="1:18" x14ac:dyDescent="0.3">
      <c r="A1463" t="s">
        <v>15</v>
      </c>
      <c r="B1463" t="s">
        <v>21</v>
      </c>
      <c r="C1463" t="s">
        <v>21</v>
      </c>
      <c r="D1463">
        <v>12546</v>
      </c>
      <c r="E1463" t="s">
        <v>531</v>
      </c>
      <c r="F1463" t="s">
        <v>17</v>
      </c>
      <c r="G1463" t="s">
        <v>18</v>
      </c>
      <c r="H1463" t="s">
        <v>525</v>
      </c>
      <c r="I1463" t="s">
        <v>19</v>
      </c>
      <c r="J1463" t="s">
        <v>170</v>
      </c>
      <c r="K1463">
        <v>149</v>
      </c>
      <c r="L1463">
        <v>150</v>
      </c>
      <c r="M1463">
        <f>INDEX('Express Worldwide Territory'!$C$14:$S$170,MATCH('Rate Load ExpressWW Territory'!L1463,'Express Worldwide Territory'!$B$14:$B$170,0),MATCH("Zone "&amp;'Rate Load ExpressWW Territory'!J1463,'Express Worldwide Territory'!$C$13:$S$13,0))*1</f>
        <v>491.87</v>
      </c>
      <c r="N1463" t="s">
        <v>162</v>
      </c>
      <c r="O1463" t="s">
        <v>23</v>
      </c>
      <c r="P1463" t="s">
        <v>18</v>
      </c>
      <c r="R1463" t="str">
        <f t="shared" si="22"/>
        <v>('DHL','2024-01-01','2024-01-01','12546','Territory','US',NULL,'EXPRESS WW (NON-DOC)','Non-Document','I',149,150,491.87,'Flat LB','Avnet_2024',NULL),</v>
      </c>
    </row>
    <row r="1464" spans="1:18" x14ac:dyDescent="0.3">
      <c r="A1464" t="s">
        <v>15</v>
      </c>
      <c r="B1464" t="s">
        <v>21</v>
      </c>
      <c r="C1464" t="s">
        <v>21</v>
      </c>
      <c r="D1464">
        <v>12546</v>
      </c>
      <c r="E1464" t="s">
        <v>531</v>
      </c>
      <c r="F1464" t="s">
        <v>17</v>
      </c>
      <c r="G1464" t="s">
        <v>18</v>
      </c>
      <c r="H1464" t="s">
        <v>525</v>
      </c>
      <c r="I1464" t="s">
        <v>19</v>
      </c>
      <c r="J1464" t="s">
        <v>170</v>
      </c>
      <c r="K1464">
        <v>150</v>
      </c>
      <c r="L1464">
        <v>330</v>
      </c>
      <c r="M1464">
        <f>INDEX('Express Worldwide Territory'!$C$14:$S$170,MATCH('Rate Load ExpressWW Territory'!L1464,'Express Worldwide Territory'!$B$14:$B$170,0),MATCH("Zone "&amp;'Rate Load ExpressWW Territory'!J1464,'Express Worldwide Territory'!$C$13:$S$13,0))*1</f>
        <v>3.28</v>
      </c>
      <c r="N1464" t="s">
        <v>529</v>
      </c>
      <c r="O1464" t="s">
        <v>23</v>
      </c>
      <c r="P1464" t="s">
        <v>18</v>
      </c>
      <c r="R1464" t="str">
        <f t="shared" si="22"/>
        <v>('DHL','2024-01-01','2024-01-01','12546','Territory','US',NULL,'EXPRESS WW (NON-DOC)','Non-Document','I',150,330,3.28,'Per LB (M)','Avnet_2024',NULL),</v>
      </c>
    </row>
    <row r="1465" spans="1:18" x14ac:dyDescent="0.3">
      <c r="A1465" t="s">
        <v>15</v>
      </c>
      <c r="B1465" t="s">
        <v>21</v>
      </c>
      <c r="C1465" t="s">
        <v>21</v>
      </c>
      <c r="D1465">
        <v>12546</v>
      </c>
      <c r="E1465" t="s">
        <v>531</v>
      </c>
      <c r="F1465" t="s">
        <v>17</v>
      </c>
      <c r="G1465" t="s">
        <v>18</v>
      </c>
      <c r="H1465" t="s">
        <v>525</v>
      </c>
      <c r="I1465" t="s">
        <v>19</v>
      </c>
      <c r="J1465" t="s">
        <v>170</v>
      </c>
      <c r="K1465">
        <v>330</v>
      </c>
      <c r="L1465">
        <v>660</v>
      </c>
      <c r="M1465">
        <f>INDEX('Express Worldwide Territory'!$C$14:$S$170,MATCH('Rate Load ExpressWW Territory'!L1465,'Express Worldwide Territory'!$B$14:$B$170,0),MATCH("Zone "&amp;'Rate Load ExpressWW Territory'!J1465,'Express Worldwide Territory'!$C$13:$S$13,0))*1</f>
        <v>3.28</v>
      </c>
      <c r="N1465" t="s">
        <v>529</v>
      </c>
      <c r="O1465" t="s">
        <v>23</v>
      </c>
      <c r="P1465" t="s">
        <v>18</v>
      </c>
      <c r="R1465" t="str">
        <f t="shared" si="22"/>
        <v>('DHL','2024-01-01','2024-01-01','12546','Territory','US',NULL,'EXPRESS WW (NON-DOC)','Non-Document','I',330,660,3.28,'Per LB (M)','Avnet_2024',NULL),</v>
      </c>
    </row>
    <row r="1466" spans="1:18" x14ac:dyDescent="0.3">
      <c r="A1466" t="s">
        <v>15</v>
      </c>
      <c r="B1466" t="s">
        <v>21</v>
      </c>
      <c r="C1466" t="s">
        <v>21</v>
      </c>
      <c r="D1466">
        <v>12546</v>
      </c>
      <c r="E1466" t="s">
        <v>531</v>
      </c>
      <c r="F1466" t="s">
        <v>17</v>
      </c>
      <c r="G1466" t="s">
        <v>18</v>
      </c>
      <c r="H1466" t="s">
        <v>525</v>
      </c>
      <c r="I1466" t="s">
        <v>19</v>
      </c>
      <c r="J1466" t="s">
        <v>170</v>
      </c>
      <c r="K1466">
        <v>660</v>
      </c>
      <c r="L1466">
        <v>2199</v>
      </c>
      <c r="M1466">
        <f>INDEX('Express Worldwide Territory'!$C$14:$S$170,MATCH('Rate Load ExpressWW Territory'!L1466,'Express Worldwide Territory'!$B$14:$B$170,0),MATCH("Zone "&amp;'Rate Load ExpressWW Territory'!J1466,'Express Worldwide Territory'!$C$13:$S$13,0))*1</f>
        <v>3.28</v>
      </c>
      <c r="N1466" t="s">
        <v>529</v>
      </c>
      <c r="O1466" t="s">
        <v>23</v>
      </c>
      <c r="P1466" t="s">
        <v>18</v>
      </c>
      <c r="R1466" t="str">
        <f t="shared" si="22"/>
        <v>('DHL','2024-01-01','2024-01-01','12546','Territory','US',NULL,'EXPRESS WW (NON-DOC)','Non-Document','I',660,2199,3.28,'Per LB (M)','Avnet_2024',NULL),</v>
      </c>
    </row>
    <row r="1467" spans="1:18" x14ac:dyDescent="0.3">
      <c r="A1467" t="s">
        <v>15</v>
      </c>
      <c r="B1467" t="s">
        <v>21</v>
      </c>
      <c r="C1467" t="s">
        <v>21</v>
      </c>
      <c r="D1467">
        <v>12546</v>
      </c>
      <c r="E1467" t="s">
        <v>531</v>
      </c>
      <c r="F1467" t="s">
        <v>17</v>
      </c>
      <c r="G1467" t="s">
        <v>18</v>
      </c>
      <c r="H1467" t="s">
        <v>525</v>
      </c>
      <c r="I1467" t="s">
        <v>19</v>
      </c>
      <c r="J1467" t="s">
        <v>170</v>
      </c>
      <c r="K1467">
        <v>2199</v>
      </c>
      <c r="L1467">
        <v>99999</v>
      </c>
      <c r="M1467">
        <f>INDEX('Express Worldwide Territory'!$C$14:$S$170,MATCH('Rate Load ExpressWW Territory'!L1467,'Express Worldwide Territory'!$B$14:$B$170,0),MATCH("Zone "&amp;'Rate Load ExpressWW Territory'!J1467,'Express Worldwide Territory'!$C$13:$S$13,0))*1</f>
        <v>3.28</v>
      </c>
      <c r="N1467" t="s">
        <v>529</v>
      </c>
      <c r="O1467" t="s">
        <v>23</v>
      </c>
      <c r="P1467" t="s">
        <v>18</v>
      </c>
      <c r="R1467" t="str">
        <f t="shared" si="22"/>
        <v>('DHL','2024-01-01','2024-01-01','12546','Territory','US',NULL,'EXPRESS WW (NON-DOC)','Non-Document','I',2199,99999,3.28,'Per LB (M)','Avnet_2024',NULL),</v>
      </c>
    </row>
    <row r="1468" spans="1:18" x14ac:dyDescent="0.3">
      <c r="A1468" t="s">
        <v>15</v>
      </c>
      <c r="B1468" t="s">
        <v>21</v>
      </c>
      <c r="C1468" t="s">
        <v>21</v>
      </c>
      <c r="D1468">
        <v>12546</v>
      </c>
      <c r="E1468" t="s">
        <v>531</v>
      </c>
      <c r="F1468" t="s">
        <v>17</v>
      </c>
      <c r="G1468" t="s">
        <v>18</v>
      </c>
      <c r="H1468" t="s">
        <v>525</v>
      </c>
      <c r="I1468" t="s">
        <v>19</v>
      </c>
      <c r="J1468" t="s">
        <v>171</v>
      </c>
      <c r="K1468">
        <v>0</v>
      </c>
      <c r="L1468">
        <v>1</v>
      </c>
      <c r="M1468">
        <f>INDEX('Express Worldwide Territory'!$C$14:$S$170,MATCH('Rate Load ExpressWW Territory'!L1468,'Express Worldwide Territory'!$B$14:$B$170,0),MATCH("Zone "&amp;'Rate Load ExpressWW Territory'!J1468,'Express Worldwide Territory'!$C$13:$S$13,0))*1</f>
        <v>14.94</v>
      </c>
      <c r="N1468" t="s">
        <v>162</v>
      </c>
      <c r="O1468" t="s">
        <v>23</v>
      </c>
      <c r="P1468" t="s">
        <v>18</v>
      </c>
      <c r="R1468" t="str">
        <f t="shared" si="22"/>
        <v>('DHL','2024-01-01','2024-01-01','12546','Territory','US',NULL,'EXPRESS WW (NON-DOC)','Non-Document','J',0,1,14.94,'Flat LB','Avnet_2024',NULL),</v>
      </c>
    </row>
    <row r="1469" spans="1:18" x14ac:dyDescent="0.3">
      <c r="A1469" t="s">
        <v>15</v>
      </c>
      <c r="B1469" t="s">
        <v>21</v>
      </c>
      <c r="C1469" t="s">
        <v>21</v>
      </c>
      <c r="D1469">
        <v>12546</v>
      </c>
      <c r="E1469" t="s">
        <v>531</v>
      </c>
      <c r="F1469" t="s">
        <v>17</v>
      </c>
      <c r="G1469" t="s">
        <v>18</v>
      </c>
      <c r="H1469" t="s">
        <v>525</v>
      </c>
      <c r="I1469" t="s">
        <v>19</v>
      </c>
      <c r="J1469" t="s">
        <v>171</v>
      </c>
      <c r="K1469">
        <v>1</v>
      </c>
      <c r="L1469">
        <v>2</v>
      </c>
      <c r="M1469">
        <f>INDEX('Express Worldwide Territory'!$C$14:$S$170,MATCH('Rate Load ExpressWW Territory'!L1469,'Express Worldwide Territory'!$B$14:$B$170,0),MATCH("Zone "&amp;'Rate Load ExpressWW Territory'!J1469,'Express Worldwide Territory'!$C$13:$S$13,0))*1</f>
        <v>17.88</v>
      </c>
      <c r="N1469" t="s">
        <v>162</v>
      </c>
      <c r="O1469" t="s">
        <v>23</v>
      </c>
      <c r="P1469" t="s">
        <v>18</v>
      </c>
      <c r="R1469" t="str">
        <f t="shared" si="22"/>
        <v>('DHL','2024-01-01','2024-01-01','12546','Territory','US',NULL,'EXPRESS WW (NON-DOC)','Non-Document','J',1,2,17.88,'Flat LB','Avnet_2024',NULL),</v>
      </c>
    </row>
    <row r="1470" spans="1:18" x14ac:dyDescent="0.3">
      <c r="A1470" t="s">
        <v>15</v>
      </c>
      <c r="B1470" t="s">
        <v>21</v>
      </c>
      <c r="C1470" t="s">
        <v>21</v>
      </c>
      <c r="D1470">
        <v>12546</v>
      </c>
      <c r="E1470" t="s">
        <v>531</v>
      </c>
      <c r="F1470" t="s">
        <v>17</v>
      </c>
      <c r="G1470" t="s">
        <v>18</v>
      </c>
      <c r="H1470" t="s">
        <v>525</v>
      </c>
      <c r="I1470" t="s">
        <v>19</v>
      </c>
      <c r="J1470" t="s">
        <v>171</v>
      </c>
      <c r="K1470">
        <v>2</v>
      </c>
      <c r="L1470">
        <v>3</v>
      </c>
      <c r="M1470">
        <f>INDEX('Express Worldwide Territory'!$C$14:$S$170,MATCH('Rate Load ExpressWW Territory'!L1470,'Express Worldwide Territory'!$B$14:$B$170,0),MATCH("Zone "&amp;'Rate Load ExpressWW Territory'!J1470,'Express Worldwide Territory'!$C$13:$S$13,0))*1</f>
        <v>20.83</v>
      </c>
      <c r="N1470" t="s">
        <v>162</v>
      </c>
      <c r="O1470" t="s">
        <v>23</v>
      </c>
      <c r="P1470" t="s">
        <v>18</v>
      </c>
      <c r="R1470" t="str">
        <f t="shared" si="22"/>
        <v>('DHL','2024-01-01','2024-01-01','12546','Territory','US',NULL,'EXPRESS WW (NON-DOC)','Non-Document','J',2,3,20.83,'Flat LB','Avnet_2024',NULL),</v>
      </c>
    </row>
    <row r="1471" spans="1:18" x14ac:dyDescent="0.3">
      <c r="A1471" t="s">
        <v>15</v>
      </c>
      <c r="B1471" t="s">
        <v>21</v>
      </c>
      <c r="C1471" t="s">
        <v>21</v>
      </c>
      <c r="D1471">
        <v>12546</v>
      </c>
      <c r="E1471" t="s">
        <v>531</v>
      </c>
      <c r="F1471" t="s">
        <v>17</v>
      </c>
      <c r="G1471" t="s">
        <v>18</v>
      </c>
      <c r="H1471" t="s">
        <v>525</v>
      </c>
      <c r="I1471" t="s">
        <v>19</v>
      </c>
      <c r="J1471" t="s">
        <v>171</v>
      </c>
      <c r="K1471">
        <v>3</v>
      </c>
      <c r="L1471">
        <v>4</v>
      </c>
      <c r="M1471">
        <f>INDEX('Express Worldwide Territory'!$C$14:$S$170,MATCH('Rate Load ExpressWW Territory'!L1471,'Express Worldwide Territory'!$B$14:$B$170,0),MATCH("Zone "&amp;'Rate Load ExpressWW Territory'!J1471,'Express Worldwide Territory'!$C$13:$S$13,0))*1</f>
        <v>23.7</v>
      </c>
      <c r="N1471" t="s">
        <v>162</v>
      </c>
      <c r="O1471" t="s">
        <v>23</v>
      </c>
      <c r="P1471" t="s">
        <v>18</v>
      </c>
      <c r="R1471" t="str">
        <f t="shared" si="22"/>
        <v>('DHL','2024-01-01','2024-01-01','12546','Territory','US',NULL,'EXPRESS WW (NON-DOC)','Non-Document','J',3,4,23.7,'Flat LB','Avnet_2024',NULL),</v>
      </c>
    </row>
    <row r="1472" spans="1:18" x14ac:dyDescent="0.3">
      <c r="A1472" t="s">
        <v>15</v>
      </c>
      <c r="B1472" t="s">
        <v>21</v>
      </c>
      <c r="C1472" t="s">
        <v>21</v>
      </c>
      <c r="D1472">
        <v>12546</v>
      </c>
      <c r="E1472" t="s">
        <v>531</v>
      </c>
      <c r="F1472" t="s">
        <v>17</v>
      </c>
      <c r="G1472" t="s">
        <v>18</v>
      </c>
      <c r="H1472" t="s">
        <v>525</v>
      </c>
      <c r="I1472" t="s">
        <v>19</v>
      </c>
      <c r="J1472" t="s">
        <v>171</v>
      </c>
      <c r="K1472">
        <v>4</v>
      </c>
      <c r="L1472">
        <v>5</v>
      </c>
      <c r="M1472">
        <f>INDEX('Express Worldwide Territory'!$C$14:$S$170,MATCH('Rate Load ExpressWW Territory'!L1472,'Express Worldwide Territory'!$B$14:$B$170,0),MATCH("Zone "&amp;'Rate Load ExpressWW Territory'!J1472,'Express Worldwide Territory'!$C$13:$S$13,0))*1</f>
        <v>26.55</v>
      </c>
      <c r="N1472" t="s">
        <v>162</v>
      </c>
      <c r="O1472" t="s">
        <v>23</v>
      </c>
      <c r="P1472" t="s">
        <v>18</v>
      </c>
      <c r="R1472" t="str">
        <f t="shared" si="22"/>
        <v>('DHL','2024-01-01','2024-01-01','12546','Territory','US',NULL,'EXPRESS WW (NON-DOC)','Non-Document','J',4,5,26.55,'Flat LB','Avnet_2024',NULL),</v>
      </c>
    </row>
    <row r="1473" spans="1:18" x14ac:dyDescent="0.3">
      <c r="A1473" t="s">
        <v>15</v>
      </c>
      <c r="B1473" t="s">
        <v>21</v>
      </c>
      <c r="C1473" t="s">
        <v>21</v>
      </c>
      <c r="D1473">
        <v>12546</v>
      </c>
      <c r="E1473" t="s">
        <v>531</v>
      </c>
      <c r="F1473" t="s">
        <v>17</v>
      </c>
      <c r="G1473" t="s">
        <v>18</v>
      </c>
      <c r="H1473" t="s">
        <v>525</v>
      </c>
      <c r="I1473" t="s">
        <v>19</v>
      </c>
      <c r="J1473" t="s">
        <v>171</v>
      </c>
      <c r="K1473">
        <v>5</v>
      </c>
      <c r="L1473">
        <v>6</v>
      </c>
      <c r="M1473">
        <f>INDEX('Express Worldwide Territory'!$C$14:$S$170,MATCH('Rate Load ExpressWW Territory'!L1473,'Express Worldwide Territory'!$B$14:$B$170,0),MATCH("Zone "&amp;'Rate Load ExpressWW Territory'!J1473,'Express Worldwide Territory'!$C$13:$S$13,0))*1</f>
        <v>27.7</v>
      </c>
      <c r="N1473" t="s">
        <v>162</v>
      </c>
      <c r="O1473" t="s">
        <v>23</v>
      </c>
      <c r="P1473" t="s">
        <v>18</v>
      </c>
      <c r="R1473" t="str">
        <f t="shared" si="22"/>
        <v>('DHL','2024-01-01','2024-01-01','12546','Territory','US',NULL,'EXPRESS WW (NON-DOC)','Non-Document','J',5,6,27.7,'Flat LB','Avnet_2024',NULL),</v>
      </c>
    </row>
    <row r="1474" spans="1:18" x14ac:dyDescent="0.3">
      <c r="A1474" t="s">
        <v>15</v>
      </c>
      <c r="B1474" t="s">
        <v>21</v>
      </c>
      <c r="C1474" t="s">
        <v>21</v>
      </c>
      <c r="D1474">
        <v>12546</v>
      </c>
      <c r="E1474" t="s">
        <v>531</v>
      </c>
      <c r="F1474" t="s">
        <v>17</v>
      </c>
      <c r="G1474" t="s">
        <v>18</v>
      </c>
      <c r="H1474" t="s">
        <v>525</v>
      </c>
      <c r="I1474" t="s">
        <v>19</v>
      </c>
      <c r="J1474" t="s">
        <v>171</v>
      </c>
      <c r="K1474">
        <v>6</v>
      </c>
      <c r="L1474">
        <v>7</v>
      </c>
      <c r="M1474">
        <f>INDEX('Express Worldwide Territory'!$C$14:$S$170,MATCH('Rate Load ExpressWW Territory'!L1474,'Express Worldwide Territory'!$B$14:$B$170,0),MATCH("Zone "&amp;'Rate Load ExpressWW Territory'!J1474,'Express Worldwide Territory'!$C$13:$S$13,0))*1</f>
        <v>28.83</v>
      </c>
      <c r="N1474" t="s">
        <v>162</v>
      </c>
      <c r="O1474" t="s">
        <v>23</v>
      </c>
      <c r="P1474" t="s">
        <v>18</v>
      </c>
      <c r="R1474" t="str">
        <f t="shared" si="22"/>
        <v>('DHL','2024-01-01','2024-01-01','12546','Territory','US',NULL,'EXPRESS WW (NON-DOC)','Non-Document','J',6,7,28.83,'Flat LB','Avnet_2024',NULL),</v>
      </c>
    </row>
    <row r="1475" spans="1:18" x14ac:dyDescent="0.3">
      <c r="A1475" t="s">
        <v>15</v>
      </c>
      <c r="B1475" t="s">
        <v>21</v>
      </c>
      <c r="C1475" t="s">
        <v>21</v>
      </c>
      <c r="D1475">
        <v>12546</v>
      </c>
      <c r="E1475" t="s">
        <v>531</v>
      </c>
      <c r="F1475" t="s">
        <v>17</v>
      </c>
      <c r="G1475" t="s">
        <v>18</v>
      </c>
      <c r="H1475" t="s">
        <v>525</v>
      </c>
      <c r="I1475" t="s">
        <v>19</v>
      </c>
      <c r="J1475" t="s">
        <v>171</v>
      </c>
      <c r="K1475">
        <v>7</v>
      </c>
      <c r="L1475">
        <v>8</v>
      </c>
      <c r="M1475">
        <f>INDEX('Express Worldwide Territory'!$C$14:$S$170,MATCH('Rate Load ExpressWW Territory'!L1475,'Express Worldwide Territory'!$B$14:$B$170,0),MATCH("Zone "&amp;'Rate Load ExpressWW Territory'!J1475,'Express Worldwide Territory'!$C$13:$S$13,0))*1</f>
        <v>29.96</v>
      </c>
      <c r="N1475" t="s">
        <v>162</v>
      </c>
      <c r="O1475" t="s">
        <v>23</v>
      </c>
      <c r="P1475" t="s">
        <v>18</v>
      </c>
      <c r="R1475" t="str">
        <f t="shared" ref="R1475:R1538" si="23">SUBSTITUTE(IF(OR(ROW(A1475)=2,MOD(ROW(A1475),1000)=0),"insert into tnl_rating.dbo.dhl_express_rate_master values ('DHL','"&amp;B1475&amp;"','"&amp;C1475&amp;"','"&amp;D1475&amp;"','"&amp;E1475&amp;"','"&amp;F1475&amp;"','"&amp;G1475&amp;"','"&amp;H1475&amp;"','"&amp;I1475&amp;"','"&amp;J1475&amp;"',"&amp;K1475&amp;","&amp;L1475&amp;","&amp;M1475&amp;",'"&amp;N1475&amp;"','"&amp;O1475&amp;"',"&amp;P1475&amp;"),",IF(OR(A1476="",MOD(ROW(A1476),1000)=0),"('DHL','"&amp;B1475&amp;"','"&amp;C1475&amp;"','"&amp;D1475&amp;"','"&amp;E1475&amp;"','"&amp;F1475&amp;"','"&amp;G1475&amp;"','"&amp;H1475&amp;"','"&amp;I1475&amp;"','"&amp;J1475&amp;"',"&amp;K1475&amp;","&amp;L1475&amp;","&amp;M1475&amp;",'"&amp;N1475&amp;"','"&amp;O1475&amp;"',"&amp;P1475&amp;")","('DHL','"&amp;B1475&amp;"','"&amp;C1475&amp;"','"&amp;D1475&amp;"','"&amp;E1475&amp;"','"&amp;F1475&amp;"','"&amp;G1475&amp;"','"&amp;H1475&amp;"','"&amp;I1475&amp;"','"&amp;J1475&amp;"',"&amp;K1475&amp;","&amp;L1475&amp;","&amp;M1475&amp;",'"&amp;N1475&amp;"','"&amp;O1475&amp;"',"&amp;P1475&amp;"),")),"'NULL'","NULL")</f>
        <v>('DHL','2024-01-01','2024-01-01','12546','Territory','US',NULL,'EXPRESS WW (NON-DOC)','Non-Document','J',7,8,29.96,'Flat LB','Avnet_2024',NULL),</v>
      </c>
    </row>
    <row r="1476" spans="1:18" x14ac:dyDescent="0.3">
      <c r="A1476" t="s">
        <v>15</v>
      </c>
      <c r="B1476" t="s">
        <v>21</v>
      </c>
      <c r="C1476" t="s">
        <v>21</v>
      </c>
      <c r="D1476">
        <v>12546</v>
      </c>
      <c r="E1476" t="s">
        <v>531</v>
      </c>
      <c r="F1476" t="s">
        <v>17</v>
      </c>
      <c r="G1476" t="s">
        <v>18</v>
      </c>
      <c r="H1476" t="s">
        <v>525</v>
      </c>
      <c r="I1476" t="s">
        <v>19</v>
      </c>
      <c r="J1476" t="s">
        <v>171</v>
      </c>
      <c r="K1476">
        <v>8</v>
      </c>
      <c r="L1476">
        <v>9</v>
      </c>
      <c r="M1476">
        <f>INDEX('Express Worldwide Territory'!$C$14:$S$170,MATCH('Rate Load ExpressWW Territory'!L1476,'Express Worldwide Territory'!$B$14:$B$170,0),MATCH("Zone "&amp;'Rate Load ExpressWW Territory'!J1476,'Express Worldwide Territory'!$C$13:$S$13,0))*1</f>
        <v>31.13</v>
      </c>
      <c r="N1476" t="s">
        <v>162</v>
      </c>
      <c r="O1476" t="s">
        <v>23</v>
      </c>
      <c r="P1476" t="s">
        <v>18</v>
      </c>
      <c r="R1476" t="str">
        <f t="shared" si="23"/>
        <v>('DHL','2024-01-01','2024-01-01','12546','Territory','US',NULL,'EXPRESS WW (NON-DOC)','Non-Document','J',8,9,31.13,'Flat LB','Avnet_2024',NULL),</v>
      </c>
    </row>
    <row r="1477" spans="1:18" x14ac:dyDescent="0.3">
      <c r="A1477" t="s">
        <v>15</v>
      </c>
      <c r="B1477" t="s">
        <v>21</v>
      </c>
      <c r="C1477" t="s">
        <v>21</v>
      </c>
      <c r="D1477">
        <v>12546</v>
      </c>
      <c r="E1477" t="s">
        <v>531</v>
      </c>
      <c r="F1477" t="s">
        <v>17</v>
      </c>
      <c r="G1477" t="s">
        <v>18</v>
      </c>
      <c r="H1477" t="s">
        <v>525</v>
      </c>
      <c r="I1477" t="s">
        <v>19</v>
      </c>
      <c r="J1477" t="s">
        <v>171</v>
      </c>
      <c r="K1477">
        <v>9</v>
      </c>
      <c r="L1477">
        <v>10</v>
      </c>
      <c r="M1477">
        <f>INDEX('Express Worldwide Territory'!$C$14:$S$170,MATCH('Rate Load ExpressWW Territory'!L1477,'Express Worldwide Territory'!$B$14:$B$170,0),MATCH("Zone "&amp;'Rate Load ExpressWW Territory'!J1477,'Express Worldwide Territory'!$C$13:$S$13,0))*1</f>
        <v>32.270000000000003</v>
      </c>
      <c r="N1477" t="s">
        <v>162</v>
      </c>
      <c r="O1477" t="s">
        <v>23</v>
      </c>
      <c r="P1477" t="s">
        <v>18</v>
      </c>
      <c r="R1477" t="str">
        <f t="shared" si="23"/>
        <v>('DHL','2024-01-01','2024-01-01','12546','Territory','US',NULL,'EXPRESS WW (NON-DOC)','Non-Document','J',9,10,32.27,'Flat LB','Avnet_2024',NULL),</v>
      </c>
    </row>
    <row r="1478" spans="1:18" x14ac:dyDescent="0.3">
      <c r="A1478" t="s">
        <v>15</v>
      </c>
      <c r="B1478" t="s">
        <v>21</v>
      </c>
      <c r="C1478" t="s">
        <v>21</v>
      </c>
      <c r="D1478">
        <v>12546</v>
      </c>
      <c r="E1478" t="s">
        <v>531</v>
      </c>
      <c r="F1478" t="s">
        <v>17</v>
      </c>
      <c r="G1478" t="s">
        <v>18</v>
      </c>
      <c r="H1478" t="s">
        <v>525</v>
      </c>
      <c r="I1478" t="s">
        <v>19</v>
      </c>
      <c r="J1478" t="s">
        <v>171</v>
      </c>
      <c r="K1478">
        <v>10</v>
      </c>
      <c r="L1478">
        <v>11</v>
      </c>
      <c r="M1478">
        <f>INDEX('Express Worldwide Territory'!$C$14:$S$170,MATCH('Rate Load ExpressWW Territory'!L1478,'Express Worldwide Territory'!$B$14:$B$170,0),MATCH("Zone "&amp;'Rate Load ExpressWW Territory'!J1478,'Express Worldwide Territory'!$C$13:$S$13,0))*1</f>
        <v>33.99</v>
      </c>
      <c r="N1478" t="s">
        <v>162</v>
      </c>
      <c r="O1478" t="s">
        <v>23</v>
      </c>
      <c r="P1478" t="s">
        <v>18</v>
      </c>
      <c r="R1478" t="str">
        <f t="shared" si="23"/>
        <v>('DHL','2024-01-01','2024-01-01','12546','Territory','US',NULL,'EXPRESS WW (NON-DOC)','Non-Document','J',10,11,33.99,'Flat LB','Avnet_2024',NULL),</v>
      </c>
    </row>
    <row r="1479" spans="1:18" x14ac:dyDescent="0.3">
      <c r="A1479" t="s">
        <v>15</v>
      </c>
      <c r="B1479" t="s">
        <v>21</v>
      </c>
      <c r="C1479" t="s">
        <v>21</v>
      </c>
      <c r="D1479">
        <v>12546</v>
      </c>
      <c r="E1479" t="s">
        <v>531</v>
      </c>
      <c r="F1479" t="s">
        <v>17</v>
      </c>
      <c r="G1479" t="s">
        <v>18</v>
      </c>
      <c r="H1479" t="s">
        <v>525</v>
      </c>
      <c r="I1479" t="s">
        <v>19</v>
      </c>
      <c r="J1479" t="s">
        <v>171</v>
      </c>
      <c r="K1479">
        <v>11</v>
      </c>
      <c r="L1479">
        <v>12</v>
      </c>
      <c r="M1479">
        <f>INDEX('Express Worldwide Territory'!$C$14:$S$170,MATCH('Rate Load ExpressWW Territory'!L1479,'Express Worldwide Territory'!$B$14:$B$170,0),MATCH("Zone "&amp;'Rate Load ExpressWW Territory'!J1479,'Express Worldwide Territory'!$C$13:$S$13,0))*1</f>
        <v>35.71</v>
      </c>
      <c r="N1479" t="s">
        <v>162</v>
      </c>
      <c r="O1479" t="s">
        <v>23</v>
      </c>
      <c r="P1479" t="s">
        <v>18</v>
      </c>
      <c r="R1479" t="str">
        <f t="shared" si="23"/>
        <v>('DHL','2024-01-01','2024-01-01','12546','Territory','US',NULL,'EXPRESS WW (NON-DOC)','Non-Document','J',11,12,35.71,'Flat LB','Avnet_2024',NULL),</v>
      </c>
    </row>
    <row r="1480" spans="1:18" x14ac:dyDescent="0.3">
      <c r="A1480" t="s">
        <v>15</v>
      </c>
      <c r="B1480" t="s">
        <v>21</v>
      </c>
      <c r="C1480" t="s">
        <v>21</v>
      </c>
      <c r="D1480">
        <v>12546</v>
      </c>
      <c r="E1480" t="s">
        <v>531</v>
      </c>
      <c r="F1480" t="s">
        <v>17</v>
      </c>
      <c r="G1480" t="s">
        <v>18</v>
      </c>
      <c r="H1480" t="s">
        <v>525</v>
      </c>
      <c r="I1480" t="s">
        <v>19</v>
      </c>
      <c r="J1480" t="s">
        <v>171</v>
      </c>
      <c r="K1480">
        <v>12</v>
      </c>
      <c r="L1480">
        <v>13</v>
      </c>
      <c r="M1480">
        <f>INDEX('Express Worldwide Territory'!$C$14:$S$170,MATCH('Rate Load ExpressWW Territory'!L1480,'Express Worldwide Territory'!$B$14:$B$170,0),MATCH("Zone "&amp;'Rate Load ExpressWW Territory'!J1480,'Express Worldwide Territory'!$C$13:$S$13,0))*1</f>
        <v>37.43</v>
      </c>
      <c r="N1480" t="s">
        <v>162</v>
      </c>
      <c r="O1480" t="s">
        <v>23</v>
      </c>
      <c r="P1480" t="s">
        <v>18</v>
      </c>
      <c r="R1480" t="str">
        <f t="shared" si="23"/>
        <v>('DHL','2024-01-01','2024-01-01','12546','Territory','US',NULL,'EXPRESS WW (NON-DOC)','Non-Document','J',12,13,37.43,'Flat LB','Avnet_2024',NULL),</v>
      </c>
    </row>
    <row r="1481" spans="1:18" x14ac:dyDescent="0.3">
      <c r="A1481" t="s">
        <v>15</v>
      </c>
      <c r="B1481" t="s">
        <v>21</v>
      </c>
      <c r="C1481" t="s">
        <v>21</v>
      </c>
      <c r="D1481">
        <v>12546</v>
      </c>
      <c r="E1481" t="s">
        <v>531</v>
      </c>
      <c r="F1481" t="s">
        <v>17</v>
      </c>
      <c r="G1481" t="s">
        <v>18</v>
      </c>
      <c r="H1481" t="s">
        <v>525</v>
      </c>
      <c r="I1481" t="s">
        <v>19</v>
      </c>
      <c r="J1481" t="s">
        <v>171</v>
      </c>
      <c r="K1481">
        <v>13</v>
      </c>
      <c r="L1481">
        <v>14</v>
      </c>
      <c r="M1481">
        <f>INDEX('Express Worldwide Territory'!$C$14:$S$170,MATCH('Rate Load ExpressWW Territory'!L1481,'Express Worldwide Territory'!$B$14:$B$170,0),MATCH("Zone "&amp;'Rate Load ExpressWW Territory'!J1481,'Express Worldwide Territory'!$C$13:$S$13,0))*1</f>
        <v>39.15</v>
      </c>
      <c r="N1481" t="s">
        <v>162</v>
      </c>
      <c r="O1481" t="s">
        <v>23</v>
      </c>
      <c r="P1481" t="s">
        <v>18</v>
      </c>
      <c r="R1481" t="str">
        <f t="shared" si="23"/>
        <v>('DHL','2024-01-01','2024-01-01','12546','Territory','US',NULL,'EXPRESS WW (NON-DOC)','Non-Document','J',13,14,39.15,'Flat LB','Avnet_2024',NULL),</v>
      </c>
    </row>
    <row r="1482" spans="1:18" x14ac:dyDescent="0.3">
      <c r="A1482" t="s">
        <v>15</v>
      </c>
      <c r="B1482" t="s">
        <v>21</v>
      </c>
      <c r="C1482" t="s">
        <v>21</v>
      </c>
      <c r="D1482">
        <v>12546</v>
      </c>
      <c r="E1482" t="s">
        <v>531</v>
      </c>
      <c r="F1482" t="s">
        <v>17</v>
      </c>
      <c r="G1482" t="s">
        <v>18</v>
      </c>
      <c r="H1482" t="s">
        <v>525</v>
      </c>
      <c r="I1482" t="s">
        <v>19</v>
      </c>
      <c r="J1482" t="s">
        <v>171</v>
      </c>
      <c r="K1482">
        <v>14</v>
      </c>
      <c r="L1482">
        <v>15</v>
      </c>
      <c r="M1482">
        <f>INDEX('Express Worldwide Territory'!$C$14:$S$170,MATCH('Rate Load ExpressWW Territory'!L1482,'Express Worldwide Territory'!$B$14:$B$170,0),MATCH("Zone "&amp;'Rate Load ExpressWW Territory'!J1482,'Express Worldwide Territory'!$C$13:$S$13,0))*1</f>
        <v>40.869999999999997</v>
      </c>
      <c r="N1482" t="s">
        <v>162</v>
      </c>
      <c r="O1482" t="s">
        <v>23</v>
      </c>
      <c r="P1482" t="s">
        <v>18</v>
      </c>
      <c r="R1482" t="str">
        <f t="shared" si="23"/>
        <v>('DHL','2024-01-01','2024-01-01','12546','Territory','US',NULL,'EXPRESS WW (NON-DOC)','Non-Document','J',14,15,40.87,'Flat LB','Avnet_2024',NULL),</v>
      </c>
    </row>
    <row r="1483" spans="1:18" x14ac:dyDescent="0.3">
      <c r="A1483" t="s">
        <v>15</v>
      </c>
      <c r="B1483" t="s">
        <v>21</v>
      </c>
      <c r="C1483" t="s">
        <v>21</v>
      </c>
      <c r="D1483">
        <v>12546</v>
      </c>
      <c r="E1483" t="s">
        <v>531</v>
      </c>
      <c r="F1483" t="s">
        <v>17</v>
      </c>
      <c r="G1483" t="s">
        <v>18</v>
      </c>
      <c r="H1483" t="s">
        <v>525</v>
      </c>
      <c r="I1483" t="s">
        <v>19</v>
      </c>
      <c r="J1483" t="s">
        <v>171</v>
      </c>
      <c r="K1483">
        <v>15</v>
      </c>
      <c r="L1483">
        <v>16</v>
      </c>
      <c r="M1483">
        <f>INDEX('Express Worldwide Territory'!$C$14:$S$170,MATCH('Rate Load ExpressWW Territory'!L1483,'Express Worldwide Territory'!$B$14:$B$170,0),MATCH("Zone "&amp;'Rate Load ExpressWW Territory'!J1483,'Express Worldwide Territory'!$C$13:$S$13,0))*1</f>
        <v>42.59</v>
      </c>
      <c r="N1483" t="s">
        <v>162</v>
      </c>
      <c r="O1483" t="s">
        <v>23</v>
      </c>
      <c r="P1483" t="s">
        <v>18</v>
      </c>
      <c r="R1483" t="str">
        <f t="shared" si="23"/>
        <v>('DHL','2024-01-01','2024-01-01','12546','Territory','US',NULL,'EXPRESS WW (NON-DOC)','Non-Document','J',15,16,42.59,'Flat LB','Avnet_2024',NULL),</v>
      </c>
    </row>
    <row r="1484" spans="1:18" x14ac:dyDescent="0.3">
      <c r="A1484" t="s">
        <v>15</v>
      </c>
      <c r="B1484" t="s">
        <v>21</v>
      </c>
      <c r="C1484" t="s">
        <v>21</v>
      </c>
      <c r="D1484">
        <v>12546</v>
      </c>
      <c r="E1484" t="s">
        <v>531</v>
      </c>
      <c r="F1484" t="s">
        <v>17</v>
      </c>
      <c r="G1484" t="s">
        <v>18</v>
      </c>
      <c r="H1484" t="s">
        <v>525</v>
      </c>
      <c r="I1484" t="s">
        <v>19</v>
      </c>
      <c r="J1484" t="s">
        <v>171</v>
      </c>
      <c r="K1484">
        <v>16</v>
      </c>
      <c r="L1484">
        <v>17</v>
      </c>
      <c r="M1484">
        <f>INDEX('Express Worldwide Territory'!$C$14:$S$170,MATCH('Rate Load ExpressWW Territory'!L1484,'Express Worldwide Territory'!$B$14:$B$170,0),MATCH("Zone "&amp;'Rate Load ExpressWW Territory'!J1484,'Express Worldwide Territory'!$C$13:$S$13,0))*1</f>
        <v>44.31</v>
      </c>
      <c r="N1484" t="s">
        <v>162</v>
      </c>
      <c r="O1484" t="s">
        <v>23</v>
      </c>
      <c r="P1484" t="s">
        <v>18</v>
      </c>
      <c r="R1484" t="str">
        <f t="shared" si="23"/>
        <v>('DHL','2024-01-01','2024-01-01','12546','Territory','US',NULL,'EXPRESS WW (NON-DOC)','Non-Document','J',16,17,44.31,'Flat LB','Avnet_2024',NULL),</v>
      </c>
    </row>
    <row r="1485" spans="1:18" x14ac:dyDescent="0.3">
      <c r="A1485" t="s">
        <v>15</v>
      </c>
      <c r="B1485" t="s">
        <v>21</v>
      </c>
      <c r="C1485" t="s">
        <v>21</v>
      </c>
      <c r="D1485">
        <v>12546</v>
      </c>
      <c r="E1485" t="s">
        <v>531</v>
      </c>
      <c r="F1485" t="s">
        <v>17</v>
      </c>
      <c r="G1485" t="s">
        <v>18</v>
      </c>
      <c r="H1485" t="s">
        <v>525</v>
      </c>
      <c r="I1485" t="s">
        <v>19</v>
      </c>
      <c r="J1485" t="s">
        <v>171</v>
      </c>
      <c r="K1485">
        <v>17</v>
      </c>
      <c r="L1485">
        <v>18</v>
      </c>
      <c r="M1485">
        <f>INDEX('Express Worldwide Territory'!$C$14:$S$170,MATCH('Rate Load ExpressWW Territory'!L1485,'Express Worldwide Territory'!$B$14:$B$170,0),MATCH("Zone "&amp;'Rate Load ExpressWW Territory'!J1485,'Express Worldwide Territory'!$C$13:$S$13,0))*1</f>
        <v>46.03</v>
      </c>
      <c r="N1485" t="s">
        <v>162</v>
      </c>
      <c r="O1485" t="s">
        <v>23</v>
      </c>
      <c r="P1485" t="s">
        <v>18</v>
      </c>
      <c r="R1485" t="str">
        <f t="shared" si="23"/>
        <v>('DHL','2024-01-01','2024-01-01','12546','Territory','US',NULL,'EXPRESS WW (NON-DOC)','Non-Document','J',17,18,46.03,'Flat LB','Avnet_2024',NULL),</v>
      </c>
    </row>
    <row r="1486" spans="1:18" x14ac:dyDescent="0.3">
      <c r="A1486" t="s">
        <v>15</v>
      </c>
      <c r="B1486" t="s">
        <v>21</v>
      </c>
      <c r="C1486" t="s">
        <v>21</v>
      </c>
      <c r="D1486">
        <v>12546</v>
      </c>
      <c r="E1486" t="s">
        <v>531</v>
      </c>
      <c r="F1486" t="s">
        <v>17</v>
      </c>
      <c r="G1486" t="s">
        <v>18</v>
      </c>
      <c r="H1486" t="s">
        <v>525</v>
      </c>
      <c r="I1486" t="s">
        <v>19</v>
      </c>
      <c r="J1486" t="s">
        <v>171</v>
      </c>
      <c r="K1486">
        <v>18</v>
      </c>
      <c r="L1486">
        <v>19</v>
      </c>
      <c r="M1486">
        <f>INDEX('Express Worldwide Territory'!$C$14:$S$170,MATCH('Rate Load ExpressWW Territory'!L1486,'Express Worldwide Territory'!$B$14:$B$170,0),MATCH("Zone "&amp;'Rate Load ExpressWW Territory'!J1486,'Express Worldwide Territory'!$C$13:$S$13,0))*1</f>
        <v>47.75</v>
      </c>
      <c r="N1486" t="s">
        <v>162</v>
      </c>
      <c r="O1486" t="s">
        <v>23</v>
      </c>
      <c r="P1486" t="s">
        <v>18</v>
      </c>
      <c r="R1486" t="str">
        <f t="shared" si="23"/>
        <v>('DHL','2024-01-01','2024-01-01','12546','Territory','US',NULL,'EXPRESS WW (NON-DOC)','Non-Document','J',18,19,47.75,'Flat LB','Avnet_2024',NULL),</v>
      </c>
    </row>
    <row r="1487" spans="1:18" x14ac:dyDescent="0.3">
      <c r="A1487" t="s">
        <v>15</v>
      </c>
      <c r="B1487" t="s">
        <v>21</v>
      </c>
      <c r="C1487" t="s">
        <v>21</v>
      </c>
      <c r="D1487">
        <v>12546</v>
      </c>
      <c r="E1487" t="s">
        <v>531</v>
      </c>
      <c r="F1487" t="s">
        <v>17</v>
      </c>
      <c r="G1487" t="s">
        <v>18</v>
      </c>
      <c r="H1487" t="s">
        <v>525</v>
      </c>
      <c r="I1487" t="s">
        <v>19</v>
      </c>
      <c r="J1487" t="s">
        <v>171</v>
      </c>
      <c r="K1487">
        <v>19</v>
      </c>
      <c r="L1487">
        <v>20</v>
      </c>
      <c r="M1487">
        <f>INDEX('Express Worldwide Territory'!$C$14:$S$170,MATCH('Rate Load ExpressWW Territory'!L1487,'Express Worldwide Territory'!$B$14:$B$170,0),MATCH("Zone "&amp;'Rate Load ExpressWW Territory'!J1487,'Express Worldwide Territory'!$C$13:$S$13,0))*1</f>
        <v>49.47</v>
      </c>
      <c r="N1487" t="s">
        <v>162</v>
      </c>
      <c r="O1487" t="s">
        <v>23</v>
      </c>
      <c r="P1487" t="s">
        <v>18</v>
      </c>
      <c r="R1487" t="str">
        <f t="shared" si="23"/>
        <v>('DHL','2024-01-01','2024-01-01','12546','Territory','US',NULL,'EXPRESS WW (NON-DOC)','Non-Document','J',19,20,49.47,'Flat LB','Avnet_2024',NULL),</v>
      </c>
    </row>
    <row r="1488" spans="1:18" x14ac:dyDescent="0.3">
      <c r="A1488" t="s">
        <v>15</v>
      </c>
      <c r="B1488" t="s">
        <v>21</v>
      </c>
      <c r="C1488" t="s">
        <v>21</v>
      </c>
      <c r="D1488">
        <v>12546</v>
      </c>
      <c r="E1488" t="s">
        <v>531</v>
      </c>
      <c r="F1488" t="s">
        <v>17</v>
      </c>
      <c r="G1488" t="s">
        <v>18</v>
      </c>
      <c r="H1488" t="s">
        <v>525</v>
      </c>
      <c r="I1488" t="s">
        <v>19</v>
      </c>
      <c r="J1488" t="s">
        <v>171</v>
      </c>
      <c r="K1488">
        <v>20</v>
      </c>
      <c r="L1488">
        <v>21</v>
      </c>
      <c r="M1488">
        <f>INDEX('Express Worldwide Territory'!$C$14:$S$170,MATCH('Rate Load ExpressWW Territory'!L1488,'Express Worldwide Territory'!$B$14:$B$170,0),MATCH("Zone "&amp;'Rate Load ExpressWW Territory'!J1488,'Express Worldwide Territory'!$C$13:$S$13,0))*1</f>
        <v>50.85</v>
      </c>
      <c r="N1488" t="s">
        <v>162</v>
      </c>
      <c r="O1488" t="s">
        <v>23</v>
      </c>
      <c r="P1488" t="s">
        <v>18</v>
      </c>
      <c r="R1488" t="str">
        <f t="shared" si="23"/>
        <v>('DHL','2024-01-01','2024-01-01','12546','Territory','US',NULL,'EXPRESS WW (NON-DOC)','Non-Document','J',20,21,50.85,'Flat LB','Avnet_2024',NULL),</v>
      </c>
    </row>
    <row r="1489" spans="1:18" x14ac:dyDescent="0.3">
      <c r="A1489" t="s">
        <v>15</v>
      </c>
      <c r="B1489" t="s">
        <v>21</v>
      </c>
      <c r="C1489" t="s">
        <v>21</v>
      </c>
      <c r="D1489">
        <v>12546</v>
      </c>
      <c r="E1489" t="s">
        <v>531</v>
      </c>
      <c r="F1489" t="s">
        <v>17</v>
      </c>
      <c r="G1489" t="s">
        <v>18</v>
      </c>
      <c r="H1489" t="s">
        <v>525</v>
      </c>
      <c r="I1489" t="s">
        <v>19</v>
      </c>
      <c r="J1489" t="s">
        <v>171</v>
      </c>
      <c r="K1489">
        <v>21</v>
      </c>
      <c r="L1489">
        <v>22</v>
      </c>
      <c r="M1489">
        <f>INDEX('Express Worldwide Territory'!$C$14:$S$170,MATCH('Rate Load ExpressWW Territory'!L1489,'Express Worldwide Territory'!$B$14:$B$170,0),MATCH("Zone "&amp;'Rate Load ExpressWW Territory'!J1489,'Express Worldwide Territory'!$C$13:$S$13,0))*1</f>
        <v>52.23</v>
      </c>
      <c r="N1489" t="s">
        <v>162</v>
      </c>
      <c r="O1489" t="s">
        <v>23</v>
      </c>
      <c r="P1489" t="s">
        <v>18</v>
      </c>
      <c r="R1489" t="str">
        <f t="shared" si="23"/>
        <v>('DHL','2024-01-01','2024-01-01','12546','Territory','US',NULL,'EXPRESS WW (NON-DOC)','Non-Document','J',21,22,52.23,'Flat LB','Avnet_2024',NULL),</v>
      </c>
    </row>
    <row r="1490" spans="1:18" x14ac:dyDescent="0.3">
      <c r="A1490" t="s">
        <v>15</v>
      </c>
      <c r="B1490" t="s">
        <v>21</v>
      </c>
      <c r="C1490" t="s">
        <v>21</v>
      </c>
      <c r="D1490">
        <v>12546</v>
      </c>
      <c r="E1490" t="s">
        <v>531</v>
      </c>
      <c r="F1490" t="s">
        <v>17</v>
      </c>
      <c r="G1490" t="s">
        <v>18</v>
      </c>
      <c r="H1490" t="s">
        <v>525</v>
      </c>
      <c r="I1490" t="s">
        <v>19</v>
      </c>
      <c r="J1490" t="s">
        <v>171</v>
      </c>
      <c r="K1490">
        <v>22</v>
      </c>
      <c r="L1490">
        <v>23</v>
      </c>
      <c r="M1490">
        <f>INDEX('Express Worldwide Territory'!$C$14:$S$170,MATCH('Rate Load ExpressWW Territory'!L1490,'Express Worldwide Territory'!$B$14:$B$170,0),MATCH("Zone "&amp;'Rate Load ExpressWW Territory'!J1490,'Express Worldwide Territory'!$C$13:$S$13,0))*1</f>
        <v>53.61</v>
      </c>
      <c r="N1490" t="s">
        <v>162</v>
      </c>
      <c r="O1490" t="s">
        <v>23</v>
      </c>
      <c r="P1490" t="s">
        <v>18</v>
      </c>
      <c r="R1490" t="str">
        <f t="shared" si="23"/>
        <v>('DHL','2024-01-01','2024-01-01','12546','Territory','US',NULL,'EXPRESS WW (NON-DOC)','Non-Document','J',22,23,53.61,'Flat LB','Avnet_2024',NULL),</v>
      </c>
    </row>
    <row r="1491" spans="1:18" x14ac:dyDescent="0.3">
      <c r="A1491" t="s">
        <v>15</v>
      </c>
      <c r="B1491" t="s">
        <v>21</v>
      </c>
      <c r="C1491" t="s">
        <v>21</v>
      </c>
      <c r="D1491">
        <v>12546</v>
      </c>
      <c r="E1491" t="s">
        <v>531</v>
      </c>
      <c r="F1491" t="s">
        <v>17</v>
      </c>
      <c r="G1491" t="s">
        <v>18</v>
      </c>
      <c r="H1491" t="s">
        <v>525</v>
      </c>
      <c r="I1491" t="s">
        <v>19</v>
      </c>
      <c r="J1491" t="s">
        <v>171</v>
      </c>
      <c r="K1491">
        <v>23</v>
      </c>
      <c r="L1491">
        <v>24</v>
      </c>
      <c r="M1491">
        <f>INDEX('Express Worldwide Territory'!$C$14:$S$170,MATCH('Rate Load ExpressWW Territory'!L1491,'Express Worldwide Territory'!$B$14:$B$170,0),MATCH("Zone "&amp;'Rate Load ExpressWW Territory'!J1491,'Express Worldwide Territory'!$C$13:$S$13,0))*1</f>
        <v>54.99</v>
      </c>
      <c r="N1491" t="s">
        <v>162</v>
      </c>
      <c r="O1491" t="s">
        <v>23</v>
      </c>
      <c r="P1491" t="s">
        <v>18</v>
      </c>
      <c r="R1491" t="str">
        <f t="shared" si="23"/>
        <v>('DHL','2024-01-01','2024-01-01','12546','Territory','US',NULL,'EXPRESS WW (NON-DOC)','Non-Document','J',23,24,54.99,'Flat LB','Avnet_2024',NULL),</v>
      </c>
    </row>
    <row r="1492" spans="1:18" x14ac:dyDescent="0.3">
      <c r="A1492" t="s">
        <v>15</v>
      </c>
      <c r="B1492" t="s">
        <v>21</v>
      </c>
      <c r="C1492" t="s">
        <v>21</v>
      </c>
      <c r="D1492">
        <v>12546</v>
      </c>
      <c r="E1492" t="s">
        <v>531</v>
      </c>
      <c r="F1492" t="s">
        <v>17</v>
      </c>
      <c r="G1492" t="s">
        <v>18</v>
      </c>
      <c r="H1492" t="s">
        <v>525</v>
      </c>
      <c r="I1492" t="s">
        <v>19</v>
      </c>
      <c r="J1492" t="s">
        <v>171</v>
      </c>
      <c r="K1492">
        <v>24</v>
      </c>
      <c r="L1492">
        <v>25</v>
      </c>
      <c r="M1492">
        <f>INDEX('Express Worldwide Territory'!$C$14:$S$170,MATCH('Rate Load ExpressWW Territory'!L1492,'Express Worldwide Territory'!$B$14:$B$170,0),MATCH("Zone "&amp;'Rate Load ExpressWW Territory'!J1492,'Express Worldwide Territory'!$C$13:$S$13,0))*1</f>
        <v>56.37</v>
      </c>
      <c r="N1492" t="s">
        <v>162</v>
      </c>
      <c r="O1492" t="s">
        <v>23</v>
      </c>
      <c r="P1492" t="s">
        <v>18</v>
      </c>
      <c r="R1492" t="str">
        <f t="shared" si="23"/>
        <v>('DHL','2024-01-01','2024-01-01','12546','Territory','US',NULL,'EXPRESS WW (NON-DOC)','Non-Document','J',24,25,56.37,'Flat LB','Avnet_2024',NULL),</v>
      </c>
    </row>
    <row r="1493" spans="1:18" x14ac:dyDescent="0.3">
      <c r="A1493" t="s">
        <v>15</v>
      </c>
      <c r="B1493" t="s">
        <v>21</v>
      </c>
      <c r="C1493" t="s">
        <v>21</v>
      </c>
      <c r="D1493">
        <v>12546</v>
      </c>
      <c r="E1493" t="s">
        <v>531</v>
      </c>
      <c r="F1493" t="s">
        <v>17</v>
      </c>
      <c r="G1493" t="s">
        <v>18</v>
      </c>
      <c r="H1493" t="s">
        <v>525</v>
      </c>
      <c r="I1493" t="s">
        <v>19</v>
      </c>
      <c r="J1493" t="s">
        <v>171</v>
      </c>
      <c r="K1493">
        <v>25</v>
      </c>
      <c r="L1493">
        <v>26</v>
      </c>
      <c r="M1493">
        <f>INDEX('Express Worldwide Territory'!$C$14:$S$170,MATCH('Rate Load ExpressWW Territory'!L1493,'Express Worldwide Territory'!$B$14:$B$170,0),MATCH("Zone "&amp;'Rate Load ExpressWW Territory'!J1493,'Express Worldwide Territory'!$C$13:$S$13,0))*1</f>
        <v>57.75</v>
      </c>
      <c r="N1493" t="s">
        <v>162</v>
      </c>
      <c r="O1493" t="s">
        <v>23</v>
      </c>
      <c r="P1493" t="s">
        <v>18</v>
      </c>
      <c r="R1493" t="str">
        <f t="shared" si="23"/>
        <v>('DHL','2024-01-01','2024-01-01','12546','Territory','US',NULL,'EXPRESS WW (NON-DOC)','Non-Document','J',25,26,57.75,'Flat LB','Avnet_2024',NULL),</v>
      </c>
    </row>
    <row r="1494" spans="1:18" x14ac:dyDescent="0.3">
      <c r="A1494" t="s">
        <v>15</v>
      </c>
      <c r="B1494" t="s">
        <v>21</v>
      </c>
      <c r="C1494" t="s">
        <v>21</v>
      </c>
      <c r="D1494">
        <v>12546</v>
      </c>
      <c r="E1494" t="s">
        <v>531</v>
      </c>
      <c r="F1494" t="s">
        <v>17</v>
      </c>
      <c r="G1494" t="s">
        <v>18</v>
      </c>
      <c r="H1494" t="s">
        <v>525</v>
      </c>
      <c r="I1494" t="s">
        <v>19</v>
      </c>
      <c r="J1494" t="s">
        <v>171</v>
      </c>
      <c r="K1494">
        <v>26</v>
      </c>
      <c r="L1494">
        <v>27</v>
      </c>
      <c r="M1494">
        <f>INDEX('Express Worldwide Territory'!$C$14:$S$170,MATCH('Rate Load ExpressWW Territory'!L1494,'Express Worldwide Territory'!$B$14:$B$170,0),MATCH("Zone "&amp;'Rate Load ExpressWW Territory'!J1494,'Express Worldwide Territory'!$C$13:$S$13,0))*1</f>
        <v>59.13</v>
      </c>
      <c r="N1494" t="s">
        <v>162</v>
      </c>
      <c r="O1494" t="s">
        <v>23</v>
      </c>
      <c r="P1494" t="s">
        <v>18</v>
      </c>
      <c r="R1494" t="str">
        <f t="shared" si="23"/>
        <v>('DHL','2024-01-01','2024-01-01','12546','Territory','US',NULL,'EXPRESS WW (NON-DOC)','Non-Document','J',26,27,59.13,'Flat LB','Avnet_2024',NULL),</v>
      </c>
    </row>
    <row r="1495" spans="1:18" x14ac:dyDescent="0.3">
      <c r="A1495" t="s">
        <v>15</v>
      </c>
      <c r="B1495" t="s">
        <v>21</v>
      </c>
      <c r="C1495" t="s">
        <v>21</v>
      </c>
      <c r="D1495">
        <v>12546</v>
      </c>
      <c r="E1495" t="s">
        <v>531</v>
      </c>
      <c r="F1495" t="s">
        <v>17</v>
      </c>
      <c r="G1495" t="s">
        <v>18</v>
      </c>
      <c r="H1495" t="s">
        <v>525</v>
      </c>
      <c r="I1495" t="s">
        <v>19</v>
      </c>
      <c r="J1495" t="s">
        <v>171</v>
      </c>
      <c r="K1495">
        <v>27</v>
      </c>
      <c r="L1495">
        <v>28</v>
      </c>
      <c r="M1495">
        <f>INDEX('Express Worldwide Territory'!$C$14:$S$170,MATCH('Rate Load ExpressWW Territory'!L1495,'Express Worldwide Territory'!$B$14:$B$170,0),MATCH("Zone "&amp;'Rate Load ExpressWW Territory'!J1495,'Express Worldwide Territory'!$C$13:$S$13,0))*1</f>
        <v>60.51</v>
      </c>
      <c r="N1495" t="s">
        <v>162</v>
      </c>
      <c r="O1495" t="s">
        <v>23</v>
      </c>
      <c r="P1495" t="s">
        <v>18</v>
      </c>
      <c r="R1495" t="str">
        <f t="shared" si="23"/>
        <v>('DHL','2024-01-01','2024-01-01','12546','Territory','US',NULL,'EXPRESS WW (NON-DOC)','Non-Document','J',27,28,60.51,'Flat LB','Avnet_2024',NULL),</v>
      </c>
    </row>
    <row r="1496" spans="1:18" x14ac:dyDescent="0.3">
      <c r="A1496" t="s">
        <v>15</v>
      </c>
      <c r="B1496" t="s">
        <v>21</v>
      </c>
      <c r="C1496" t="s">
        <v>21</v>
      </c>
      <c r="D1496">
        <v>12546</v>
      </c>
      <c r="E1496" t="s">
        <v>531</v>
      </c>
      <c r="F1496" t="s">
        <v>17</v>
      </c>
      <c r="G1496" t="s">
        <v>18</v>
      </c>
      <c r="H1496" t="s">
        <v>525</v>
      </c>
      <c r="I1496" t="s">
        <v>19</v>
      </c>
      <c r="J1496" t="s">
        <v>171</v>
      </c>
      <c r="K1496">
        <v>28</v>
      </c>
      <c r="L1496">
        <v>29</v>
      </c>
      <c r="M1496">
        <f>INDEX('Express Worldwide Territory'!$C$14:$S$170,MATCH('Rate Load ExpressWW Territory'!L1496,'Express Worldwide Territory'!$B$14:$B$170,0),MATCH("Zone "&amp;'Rate Load ExpressWW Territory'!J1496,'Express Worldwide Territory'!$C$13:$S$13,0))*1</f>
        <v>61.89</v>
      </c>
      <c r="N1496" t="s">
        <v>162</v>
      </c>
      <c r="O1496" t="s">
        <v>23</v>
      </c>
      <c r="P1496" t="s">
        <v>18</v>
      </c>
      <c r="R1496" t="str">
        <f t="shared" si="23"/>
        <v>('DHL','2024-01-01','2024-01-01','12546','Territory','US',NULL,'EXPRESS WW (NON-DOC)','Non-Document','J',28,29,61.89,'Flat LB','Avnet_2024',NULL),</v>
      </c>
    </row>
    <row r="1497" spans="1:18" x14ac:dyDescent="0.3">
      <c r="A1497" t="s">
        <v>15</v>
      </c>
      <c r="B1497" t="s">
        <v>21</v>
      </c>
      <c r="C1497" t="s">
        <v>21</v>
      </c>
      <c r="D1497">
        <v>12546</v>
      </c>
      <c r="E1497" t="s">
        <v>531</v>
      </c>
      <c r="F1497" t="s">
        <v>17</v>
      </c>
      <c r="G1497" t="s">
        <v>18</v>
      </c>
      <c r="H1497" t="s">
        <v>525</v>
      </c>
      <c r="I1497" t="s">
        <v>19</v>
      </c>
      <c r="J1497" t="s">
        <v>171</v>
      </c>
      <c r="K1497">
        <v>29</v>
      </c>
      <c r="L1497">
        <v>30</v>
      </c>
      <c r="M1497">
        <f>INDEX('Express Worldwide Territory'!$C$14:$S$170,MATCH('Rate Load ExpressWW Territory'!L1497,'Express Worldwide Territory'!$B$14:$B$170,0),MATCH("Zone "&amp;'Rate Load ExpressWW Territory'!J1497,'Express Worldwide Territory'!$C$13:$S$13,0))*1</f>
        <v>63.27</v>
      </c>
      <c r="N1497" t="s">
        <v>162</v>
      </c>
      <c r="O1497" t="s">
        <v>23</v>
      </c>
      <c r="P1497" t="s">
        <v>18</v>
      </c>
      <c r="R1497" t="str">
        <f t="shared" si="23"/>
        <v>('DHL','2024-01-01','2024-01-01','12546','Territory','US',NULL,'EXPRESS WW (NON-DOC)','Non-Document','J',29,30,63.27,'Flat LB','Avnet_2024',NULL),</v>
      </c>
    </row>
    <row r="1498" spans="1:18" x14ac:dyDescent="0.3">
      <c r="A1498" t="s">
        <v>15</v>
      </c>
      <c r="B1498" t="s">
        <v>21</v>
      </c>
      <c r="C1498" t="s">
        <v>21</v>
      </c>
      <c r="D1498">
        <v>12546</v>
      </c>
      <c r="E1498" t="s">
        <v>531</v>
      </c>
      <c r="F1498" t="s">
        <v>17</v>
      </c>
      <c r="G1498" t="s">
        <v>18</v>
      </c>
      <c r="H1498" t="s">
        <v>525</v>
      </c>
      <c r="I1498" t="s">
        <v>19</v>
      </c>
      <c r="J1498" t="s">
        <v>171</v>
      </c>
      <c r="K1498">
        <v>30</v>
      </c>
      <c r="L1498">
        <v>31</v>
      </c>
      <c r="M1498">
        <f>INDEX('Express Worldwide Territory'!$C$14:$S$170,MATCH('Rate Load ExpressWW Territory'!L1498,'Express Worldwide Territory'!$B$14:$B$170,0),MATCH("Zone "&amp;'Rate Load ExpressWW Territory'!J1498,'Express Worldwide Territory'!$C$13:$S$13,0))*1</f>
        <v>64.650000000000006</v>
      </c>
      <c r="N1498" t="s">
        <v>162</v>
      </c>
      <c r="O1498" t="s">
        <v>23</v>
      </c>
      <c r="P1498" t="s">
        <v>18</v>
      </c>
      <c r="R1498" t="str">
        <f t="shared" si="23"/>
        <v>('DHL','2024-01-01','2024-01-01','12546','Territory','US',NULL,'EXPRESS WW (NON-DOC)','Non-Document','J',30,31,64.65,'Flat LB','Avnet_2024',NULL),</v>
      </c>
    </row>
    <row r="1499" spans="1:18" x14ac:dyDescent="0.3">
      <c r="A1499" t="s">
        <v>15</v>
      </c>
      <c r="B1499" t="s">
        <v>21</v>
      </c>
      <c r="C1499" t="s">
        <v>21</v>
      </c>
      <c r="D1499">
        <v>12546</v>
      </c>
      <c r="E1499" t="s">
        <v>531</v>
      </c>
      <c r="F1499" t="s">
        <v>17</v>
      </c>
      <c r="G1499" t="s">
        <v>18</v>
      </c>
      <c r="H1499" t="s">
        <v>525</v>
      </c>
      <c r="I1499" t="s">
        <v>19</v>
      </c>
      <c r="J1499" t="s">
        <v>171</v>
      </c>
      <c r="K1499">
        <v>31</v>
      </c>
      <c r="L1499">
        <v>32</v>
      </c>
      <c r="M1499">
        <f>INDEX('Express Worldwide Territory'!$C$14:$S$170,MATCH('Rate Load ExpressWW Territory'!L1499,'Express Worldwide Territory'!$B$14:$B$170,0),MATCH("Zone "&amp;'Rate Load ExpressWW Territory'!J1499,'Express Worldwide Territory'!$C$13:$S$13,0))*1</f>
        <v>66.03</v>
      </c>
      <c r="N1499" t="s">
        <v>162</v>
      </c>
      <c r="O1499" t="s">
        <v>23</v>
      </c>
      <c r="P1499" t="s">
        <v>18</v>
      </c>
      <c r="R1499" t="str">
        <f t="shared" si="23"/>
        <v>('DHL','2024-01-01','2024-01-01','12546','Territory','US',NULL,'EXPRESS WW (NON-DOC)','Non-Document','J',31,32,66.03,'Flat LB','Avnet_2024',NULL),</v>
      </c>
    </row>
    <row r="1500" spans="1:18" x14ac:dyDescent="0.3">
      <c r="A1500" t="s">
        <v>15</v>
      </c>
      <c r="B1500" t="s">
        <v>21</v>
      </c>
      <c r="C1500" t="s">
        <v>21</v>
      </c>
      <c r="D1500">
        <v>12546</v>
      </c>
      <c r="E1500" t="s">
        <v>531</v>
      </c>
      <c r="F1500" t="s">
        <v>17</v>
      </c>
      <c r="G1500" t="s">
        <v>18</v>
      </c>
      <c r="H1500" t="s">
        <v>525</v>
      </c>
      <c r="I1500" t="s">
        <v>19</v>
      </c>
      <c r="J1500" t="s">
        <v>171</v>
      </c>
      <c r="K1500">
        <v>32</v>
      </c>
      <c r="L1500">
        <v>33</v>
      </c>
      <c r="M1500">
        <f>INDEX('Express Worldwide Territory'!$C$14:$S$170,MATCH('Rate Load ExpressWW Territory'!L1500,'Express Worldwide Territory'!$B$14:$B$170,0),MATCH("Zone "&amp;'Rate Load ExpressWW Territory'!J1500,'Express Worldwide Territory'!$C$13:$S$13,0))*1</f>
        <v>67.41</v>
      </c>
      <c r="N1500" t="s">
        <v>162</v>
      </c>
      <c r="O1500" t="s">
        <v>23</v>
      </c>
      <c r="P1500" t="s">
        <v>18</v>
      </c>
      <c r="R1500" t="str">
        <f t="shared" si="23"/>
        <v>('DHL','2024-01-01','2024-01-01','12546','Territory','US',NULL,'EXPRESS WW (NON-DOC)','Non-Document','J',32,33,67.41,'Flat LB','Avnet_2024',NULL),</v>
      </c>
    </row>
    <row r="1501" spans="1:18" x14ac:dyDescent="0.3">
      <c r="A1501" t="s">
        <v>15</v>
      </c>
      <c r="B1501" t="s">
        <v>21</v>
      </c>
      <c r="C1501" t="s">
        <v>21</v>
      </c>
      <c r="D1501">
        <v>12546</v>
      </c>
      <c r="E1501" t="s">
        <v>531</v>
      </c>
      <c r="F1501" t="s">
        <v>17</v>
      </c>
      <c r="G1501" t="s">
        <v>18</v>
      </c>
      <c r="H1501" t="s">
        <v>525</v>
      </c>
      <c r="I1501" t="s">
        <v>19</v>
      </c>
      <c r="J1501" t="s">
        <v>171</v>
      </c>
      <c r="K1501">
        <v>33</v>
      </c>
      <c r="L1501">
        <v>34</v>
      </c>
      <c r="M1501">
        <f>INDEX('Express Worldwide Territory'!$C$14:$S$170,MATCH('Rate Load ExpressWW Territory'!L1501,'Express Worldwide Territory'!$B$14:$B$170,0),MATCH("Zone "&amp;'Rate Load ExpressWW Territory'!J1501,'Express Worldwide Territory'!$C$13:$S$13,0))*1</f>
        <v>68.790000000000006</v>
      </c>
      <c r="N1501" t="s">
        <v>162</v>
      </c>
      <c r="O1501" t="s">
        <v>23</v>
      </c>
      <c r="P1501" t="s">
        <v>18</v>
      </c>
      <c r="R1501" t="str">
        <f t="shared" si="23"/>
        <v>('DHL','2024-01-01','2024-01-01','12546','Territory','US',NULL,'EXPRESS WW (NON-DOC)','Non-Document','J',33,34,68.79,'Flat LB','Avnet_2024',NULL),</v>
      </c>
    </row>
    <row r="1502" spans="1:18" x14ac:dyDescent="0.3">
      <c r="A1502" t="s">
        <v>15</v>
      </c>
      <c r="B1502" t="s">
        <v>21</v>
      </c>
      <c r="C1502" t="s">
        <v>21</v>
      </c>
      <c r="D1502">
        <v>12546</v>
      </c>
      <c r="E1502" t="s">
        <v>531</v>
      </c>
      <c r="F1502" t="s">
        <v>17</v>
      </c>
      <c r="G1502" t="s">
        <v>18</v>
      </c>
      <c r="H1502" t="s">
        <v>525</v>
      </c>
      <c r="I1502" t="s">
        <v>19</v>
      </c>
      <c r="J1502" t="s">
        <v>171</v>
      </c>
      <c r="K1502">
        <v>34</v>
      </c>
      <c r="L1502">
        <v>35</v>
      </c>
      <c r="M1502">
        <f>INDEX('Express Worldwide Territory'!$C$14:$S$170,MATCH('Rate Load ExpressWW Territory'!L1502,'Express Worldwide Territory'!$B$14:$B$170,0),MATCH("Zone "&amp;'Rate Load ExpressWW Territory'!J1502,'Express Worldwide Territory'!$C$13:$S$13,0))*1</f>
        <v>70.17</v>
      </c>
      <c r="N1502" t="s">
        <v>162</v>
      </c>
      <c r="O1502" t="s">
        <v>23</v>
      </c>
      <c r="P1502" t="s">
        <v>18</v>
      </c>
      <c r="R1502" t="str">
        <f t="shared" si="23"/>
        <v>('DHL','2024-01-01','2024-01-01','12546','Territory','US',NULL,'EXPRESS WW (NON-DOC)','Non-Document','J',34,35,70.17,'Flat LB','Avnet_2024',NULL),</v>
      </c>
    </row>
    <row r="1503" spans="1:18" x14ac:dyDescent="0.3">
      <c r="A1503" t="s">
        <v>15</v>
      </c>
      <c r="B1503" t="s">
        <v>21</v>
      </c>
      <c r="C1503" t="s">
        <v>21</v>
      </c>
      <c r="D1503">
        <v>12546</v>
      </c>
      <c r="E1503" t="s">
        <v>531</v>
      </c>
      <c r="F1503" t="s">
        <v>17</v>
      </c>
      <c r="G1503" t="s">
        <v>18</v>
      </c>
      <c r="H1503" t="s">
        <v>525</v>
      </c>
      <c r="I1503" t="s">
        <v>19</v>
      </c>
      <c r="J1503" t="s">
        <v>171</v>
      </c>
      <c r="K1503">
        <v>35</v>
      </c>
      <c r="L1503">
        <v>36</v>
      </c>
      <c r="M1503">
        <f>INDEX('Express Worldwide Territory'!$C$14:$S$170,MATCH('Rate Load ExpressWW Territory'!L1503,'Express Worldwide Territory'!$B$14:$B$170,0),MATCH("Zone "&amp;'Rate Load ExpressWW Territory'!J1503,'Express Worldwide Territory'!$C$13:$S$13,0))*1</f>
        <v>71.55</v>
      </c>
      <c r="N1503" t="s">
        <v>162</v>
      </c>
      <c r="O1503" t="s">
        <v>23</v>
      </c>
      <c r="P1503" t="s">
        <v>18</v>
      </c>
      <c r="R1503" t="str">
        <f t="shared" si="23"/>
        <v>('DHL','2024-01-01','2024-01-01','12546','Territory','US',NULL,'EXPRESS WW (NON-DOC)','Non-Document','J',35,36,71.55,'Flat LB','Avnet_2024',NULL),</v>
      </c>
    </row>
    <row r="1504" spans="1:18" x14ac:dyDescent="0.3">
      <c r="A1504" t="s">
        <v>15</v>
      </c>
      <c r="B1504" t="s">
        <v>21</v>
      </c>
      <c r="C1504" t="s">
        <v>21</v>
      </c>
      <c r="D1504">
        <v>12546</v>
      </c>
      <c r="E1504" t="s">
        <v>531</v>
      </c>
      <c r="F1504" t="s">
        <v>17</v>
      </c>
      <c r="G1504" t="s">
        <v>18</v>
      </c>
      <c r="H1504" t="s">
        <v>525</v>
      </c>
      <c r="I1504" t="s">
        <v>19</v>
      </c>
      <c r="J1504" t="s">
        <v>171</v>
      </c>
      <c r="K1504">
        <v>36</v>
      </c>
      <c r="L1504">
        <v>37</v>
      </c>
      <c r="M1504">
        <f>INDEX('Express Worldwide Territory'!$C$14:$S$170,MATCH('Rate Load ExpressWW Territory'!L1504,'Express Worldwide Territory'!$B$14:$B$170,0),MATCH("Zone "&amp;'Rate Load ExpressWW Territory'!J1504,'Express Worldwide Territory'!$C$13:$S$13,0))*1</f>
        <v>72.930000000000007</v>
      </c>
      <c r="N1504" t="s">
        <v>162</v>
      </c>
      <c r="O1504" t="s">
        <v>23</v>
      </c>
      <c r="P1504" t="s">
        <v>18</v>
      </c>
      <c r="R1504" t="str">
        <f t="shared" si="23"/>
        <v>('DHL','2024-01-01','2024-01-01','12546','Territory','US',NULL,'EXPRESS WW (NON-DOC)','Non-Document','J',36,37,72.93,'Flat LB','Avnet_2024',NULL),</v>
      </c>
    </row>
    <row r="1505" spans="1:18" x14ac:dyDescent="0.3">
      <c r="A1505" t="s">
        <v>15</v>
      </c>
      <c r="B1505" t="s">
        <v>21</v>
      </c>
      <c r="C1505" t="s">
        <v>21</v>
      </c>
      <c r="D1505">
        <v>12546</v>
      </c>
      <c r="E1505" t="s">
        <v>531</v>
      </c>
      <c r="F1505" t="s">
        <v>17</v>
      </c>
      <c r="G1505" t="s">
        <v>18</v>
      </c>
      <c r="H1505" t="s">
        <v>525</v>
      </c>
      <c r="I1505" t="s">
        <v>19</v>
      </c>
      <c r="J1505" t="s">
        <v>171</v>
      </c>
      <c r="K1505">
        <v>37</v>
      </c>
      <c r="L1505">
        <v>38</v>
      </c>
      <c r="M1505">
        <f>INDEX('Express Worldwide Territory'!$C$14:$S$170,MATCH('Rate Load ExpressWW Territory'!L1505,'Express Worldwide Territory'!$B$14:$B$170,0),MATCH("Zone "&amp;'Rate Load ExpressWW Territory'!J1505,'Express Worldwide Territory'!$C$13:$S$13,0))*1</f>
        <v>74.31</v>
      </c>
      <c r="N1505" t="s">
        <v>162</v>
      </c>
      <c r="O1505" t="s">
        <v>23</v>
      </c>
      <c r="P1505" t="s">
        <v>18</v>
      </c>
      <c r="R1505" t="str">
        <f t="shared" si="23"/>
        <v>('DHL','2024-01-01','2024-01-01','12546','Territory','US',NULL,'EXPRESS WW (NON-DOC)','Non-Document','J',37,38,74.31,'Flat LB','Avnet_2024',NULL),</v>
      </c>
    </row>
    <row r="1506" spans="1:18" x14ac:dyDescent="0.3">
      <c r="A1506" t="s">
        <v>15</v>
      </c>
      <c r="B1506" t="s">
        <v>21</v>
      </c>
      <c r="C1506" t="s">
        <v>21</v>
      </c>
      <c r="D1506">
        <v>12546</v>
      </c>
      <c r="E1506" t="s">
        <v>531</v>
      </c>
      <c r="F1506" t="s">
        <v>17</v>
      </c>
      <c r="G1506" t="s">
        <v>18</v>
      </c>
      <c r="H1506" t="s">
        <v>525</v>
      </c>
      <c r="I1506" t="s">
        <v>19</v>
      </c>
      <c r="J1506" t="s">
        <v>171</v>
      </c>
      <c r="K1506">
        <v>38</v>
      </c>
      <c r="L1506">
        <v>39</v>
      </c>
      <c r="M1506">
        <f>INDEX('Express Worldwide Territory'!$C$14:$S$170,MATCH('Rate Load ExpressWW Territory'!L1506,'Express Worldwide Territory'!$B$14:$B$170,0),MATCH("Zone "&amp;'Rate Load ExpressWW Territory'!J1506,'Express Worldwide Territory'!$C$13:$S$13,0))*1</f>
        <v>75.69</v>
      </c>
      <c r="N1506" t="s">
        <v>162</v>
      </c>
      <c r="O1506" t="s">
        <v>23</v>
      </c>
      <c r="P1506" t="s">
        <v>18</v>
      </c>
      <c r="R1506" t="str">
        <f t="shared" si="23"/>
        <v>('DHL','2024-01-01','2024-01-01','12546','Territory','US',NULL,'EXPRESS WW (NON-DOC)','Non-Document','J',38,39,75.69,'Flat LB','Avnet_2024',NULL),</v>
      </c>
    </row>
    <row r="1507" spans="1:18" x14ac:dyDescent="0.3">
      <c r="A1507" t="s">
        <v>15</v>
      </c>
      <c r="B1507" t="s">
        <v>21</v>
      </c>
      <c r="C1507" t="s">
        <v>21</v>
      </c>
      <c r="D1507">
        <v>12546</v>
      </c>
      <c r="E1507" t="s">
        <v>531</v>
      </c>
      <c r="F1507" t="s">
        <v>17</v>
      </c>
      <c r="G1507" t="s">
        <v>18</v>
      </c>
      <c r="H1507" t="s">
        <v>525</v>
      </c>
      <c r="I1507" t="s">
        <v>19</v>
      </c>
      <c r="J1507" t="s">
        <v>171</v>
      </c>
      <c r="K1507">
        <v>39</v>
      </c>
      <c r="L1507">
        <v>40</v>
      </c>
      <c r="M1507">
        <f>INDEX('Express Worldwide Territory'!$C$14:$S$170,MATCH('Rate Load ExpressWW Territory'!L1507,'Express Worldwide Territory'!$B$14:$B$170,0),MATCH("Zone "&amp;'Rate Load ExpressWW Territory'!J1507,'Express Worldwide Territory'!$C$13:$S$13,0))*1</f>
        <v>77.069999999999993</v>
      </c>
      <c r="N1507" t="s">
        <v>162</v>
      </c>
      <c r="O1507" t="s">
        <v>23</v>
      </c>
      <c r="P1507" t="s">
        <v>18</v>
      </c>
      <c r="R1507" t="str">
        <f t="shared" si="23"/>
        <v>('DHL','2024-01-01','2024-01-01','12546','Territory','US',NULL,'EXPRESS WW (NON-DOC)','Non-Document','J',39,40,77.07,'Flat LB','Avnet_2024',NULL),</v>
      </c>
    </row>
    <row r="1508" spans="1:18" x14ac:dyDescent="0.3">
      <c r="A1508" t="s">
        <v>15</v>
      </c>
      <c r="B1508" t="s">
        <v>21</v>
      </c>
      <c r="C1508" t="s">
        <v>21</v>
      </c>
      <c r="D1508">
        <v>12546</v>
      </c>
      <c r="E1508" t="s">
        <v>531</v>
      </c>
      <c r="F1508" t="s">
        <v>17</v>
      </c>
      <c r="G1508" t="s">
        <v>18</v>
      </c>
      <c r="H1508" t="s">
        <v>525</v>
      </c>
      <c r="I1508" t="s">
        <v>19</v>
      </c>
      <c r="J1508" t="s">
        <v>171</v>
      </c>
      <c r="K1508">
        <v>40</v>
      </c>
      <c r="L1508">
        <v>41</v>
      </c>
      <c r="M1508">
        <f>INDEX('Express Worldwide Territory'!$C$14:$S$170,MATCH('Rate Load ExpressWW Territory'!L1508,'Express Worldwide Territory'!$B$14:$B$170,0),MATCH("Zone "&amp;'Rate Load ExpressWW Territory'!J1508,'Express Worldwide Territory'!$C$13:$S$13,0))*1</f>
        <v>78.45</v>
      </c>
      <c r="N1508" t="s">
        <v>162</v>
      </c>
      <c r="O1508" t="s">
        <v>23</v>
      </c>
      <c r="P1508" t="s">
        <v>18</v>
      </c>
      <c r="R1508" t="str">
        <f t="shared" si="23"/>
        <v>('DHL','2024-01-01','2024-01-01','12546','Territory','US',NULL,'EXPRESS WW (NON-DOC)','Non-Document','J',40,41,78.45,'Flat LB','Avnet_2024',NULL),</v>
      </c>
    </row>
    <row r="1509" spans="1:18" x14ac:dyDescent="0.3">
      <c r="A1509" t="s">
        <v>15</v>
      </c>
      <c r="B1509" t="s">
        <v>21</v>
      </c>
      <c r="C1509" t="s">
        <v>21</v>
      </c>
      <c r="D1509">
        <v>12546</v>
      </c>
      <c r="E1509" t="s">
        <v>531</v>
      </c>
      <c r="F1509" t="s">
        <v>17</v>
      </c>
      <c r="G1509" t="s">
        <v>18</v>
      </c>
      <c r="H1509" t="s">
        <v>525</v>
      </c>
      <c r="I1509" t="s">
        <v>19</v>
      </c>
      <c r="J1509" t="s">
        <v>171</v>
      </c>
      <c r="K1509">
        <v>41</v>
      </c>
      <c r="L1509">
        <v>42</v>
      </c>
      <c r="M1509">
        <f>INDEX('Express Worldwide Territory'!$C$14:$S$170,MATCH('Rate Load ExpressWW Territory'!L1509,'Express Worldwide Territory'!$B$14:$B$170,0),MATCH("Zone "&amp;'Rate Load ExpressWW Territory'!J1509,'Express Worldwide Territory'!$C$13:$S$13,0))*1</f>
        <v>79.83</v>
      </c>
      <c r="N1509" t="s">
        <v>162</v>
      </c>
      <c r="O1509" t="s">
        <v>23</v>
      </c>
      <c r="P1509" t="s">
        <v>18</v>
      </c>
      <c r="R1509" t="str">
        <f t="shared" si="23"/>
        <v>('DHL','2024-01-01','2024-01-01','12546','Territory','US',NULL,'EXPRESS WW (NON-DOC)','Non-Document','J',41,42,79.83,'Flat LB','Avnet_2024',NULL),</v>
      </c>
    </row>
    <row r="1510" spans="1:18" x14ac:dyDescent="0.3">
      <c r="A1510" t="s">
        <v>15</v>
      </c>
      <c r="B1510" t="s">
        <v>21</v>
      </c>
      <c r="C1510" t="s">
        <v>21</v>
      </c>
      <c r="D1510">
        <v>12546</v>
      </c>
      <c r="E1510" t="s">
        <v>531</v>
      </c>
      <c r="F1510" t="s">
        <v>17</v>
      </c>
      <c r="G1510" t="s">
        <v>18</v>
      </c>
      <c r="H1510" t="s">
        <v>525</v>
      </c>
      <c r="I1510" t="s">
        <v>19</v>
      </c>
      <c r="J1510" t="s">
        <v>171</v>
      </c>
      <c r="K1510">
        <v>42</v>
      </c>
      <c r="L1510">
        <v>43</v>
      </c>
      <c r="M1510">
        <f>INDEX('Express Worldwide Territory'!$C$14:$S$170,MATCH('Rate Load ExpressWW Territory'!L1510,'Express Worldwide Territory'!$B$14:$B$170,0),MATCH("Zone "&amp;'Rate Load ExpressWW Territory'!J1510,'Express Worldwide Territory'!$C$13:$S$13,0))*1</f>
        <v>81.209999999999994</v>
      </c>
      <c r="N1510" t="s">
        <v>162</v>
      </c>
      <c r="O1510" t="s">
        <v>23</v>
      </c>
      <c r="P1510" t="s">
        <v>18</v>
      </c>
      <c r="R1510" t="str">
        <f t="shared" si="23"/>
        <v>('DHL','2024-01-01','2024-01-01','12546','Territory','US',NULL,'EXPRESS WW (NON-DOC)','Non-Document','J',42,43,81.21,'Flat LB','Avnet_2024',NULL),</v>
      </c>
    </row>
    <row r="1511" spans="1:18" x14ac:dyDescent="0.3">
      <c r="A1511" t="s">
        <v>15</v>
      </c>
      <c r="B1511" t="s">
        <v>21</v>
      </c>
      <c r="C1511" t="s">
        <v>21</v>
      </c>
      <c r="D1511">
        <v>12546</v>
      </c>
      <c r="E1511" t="s">
        <v>531</v>
      </c>
      <c r="F1511" t="s">
        <v>17</v>
      </c>
      <c r="G1511" t="s">
        <v>18</v>
      </c>
      <c r="H1511" t="s">
        <v>525</v>
      </c>
      <c r="I1511" t="s">
        <v>19</v>
      </c>
      <c r="J1511" t="s">
        <v>171</v>
      </c>
      <c r="K1511">
        <v>43</v>
      </c>
      <c r="L1511">
        <v>44</v>
      </c>
      <c r="M1511">
        <f>INDEX('Express Worldwide Territory'!$C$14:$S$170,MATCH('Rate Load ExpressWW Territory'!L1511,'Express Worldwide Territory'!$B$14:$B$170,0),MATCH("Zone "&amp;'Rate Load ExpressWW Territory'!J1511,'Express Worldwide Territory'!$C$13:$S$13,0))*1</f>
        <v>82.59</v>
      </c>
      <c r="N1511" t="s">
        <v>162</v>
      </c>
      <c r="O1511" t="s">
        <v>23</v>
      </c>
      <c r="P1511" t="s">
        <v>18</v>
      </c>
      <c r="R1511" t="str">
        <f t="shared" si="23"/>
        <v>('DHL','2024-01-01','2024-01-01','12546','Territory','US',NULL,'EXPRESS WW (NON-DOC)','Non-Document','J',43,44,82.59,'Flat LB','Avnet_2024',NULL),</v>
      </c>
    </row>
    <row r="1512" spans="1:18" x14ac:dyDescent="0.3">
      <c r="A1512" t="s">
        <v>15</v>
      </c>
      <c r="B1512" t="s">
        <v>21</v>
      </c>
      <c r="C1512" t="s">
        <v>21</v>
      </c>
      <c r="D1512">
        <v>12546</v>
      </c>
      <c r="E1512" t="s">
        <v>531</v>
      </c>
      <c r="F1512" t="s">
        <v>17</v>
      </c>
      <c r="G1512" t="s">
        <v>18</v>
      </c>
      <c r="H1512" t="s">
        <v>525</v>
      </c>
      <c r="I1512" t="s">
        <v>19</v>
      </c>
      <c r="J1512" t="s">
        <v>171</v>
      </c>
      <c r="K1512">
        <v>44</v>
      </c>
      <c r="L1512">
        <v>45</v>
      </c>
      <c r="M1512">
        <f>INDEX('Express Worldwide Territory'!$C$14:$S$170,MATCH('Rate Load ExpressWW Territory'!L1512,'Express Worldwide Territory'!$B$14:$B$170,0),MATCH("Zone "&amp;'Rate Load ExpressWW Territory'!J1512,'Express Worldwide Territory'!$C$13:$S$13,0))*1</f>
        <v>83.97</v>
      </c>
      <c r="N1512" t="s">
        <v>162</v>
      </c>
      <c r="O1512" t="s">
        <v>23</v>
      </c>
      <c r="P1512" t="s">
        <v>18</v>
      </c>
      <c r="R1512" t="str">
        <f t="shared" si="23"/>
        <v>('DHL','2024-01-01','2024-01-01','12546','Territory','US',NULL,'EXPRESS WW (NON-DOC)','Non-Document','J',44,45,83.97,'Flat LB','Avnet_2024',NULL),</v>
      </c>
    </row>
    <row r="1513" spans="1:18" x14ac:dyDescent="0.3">
      <c r="A1513" t="s">
        <v>15</v>
      </c>
      <c r="B1513" t="s">
        <v>21</v>
      </c>
      <c r="C1513" t="s">
        <v>21</v>
      </c>
      <c r="D1513">
        <v>12546</v>
      </c>
      <c r="E1513" t="s">
        <v>531</v>
      </c>
      <c r="F1513" t="s">
        <v>17</v>
      </c>
      <c r="G1513" t="s">
        <v>18</v>
      </c>
      <c r="H1513" t="s">
        <v>525</v>
      </c>
      <c r="I1513" t="s">
        <v>19</v>
      </c>
      <c r="J1513" t="s">
        <v>171</v>
      </c>
      <c r="K1513">
        <v>45</v>
      </c>
      <c r="L1513">
        <v>46</v>
      </c>
      <c r="M1513">
        <f>INDEX('Express Worldwide Territory'!$C$14:$S$170,MATCH('Rate Load ExpressWW Territory'!L1513,'Express Worldwide Territory'!$B$14:$B$170,0),MATCH("Zone "&amp;'Rate Load ExpressWW Territory'!J1513,'Express Worldwide Territory'!$C$13:$S$13,0))*1</f>
        <v>85.35</v>
      </c>
      <c r="N1513" t="s">
        <v>162</v>
      </c>
      <c r="O1513" t="s">
        <v>23</v>
      </c>
      <c r="P1513" t="s">
        <v>18</v>
      </c>
      <c r="R1513" t="str">
        <f t="shared" si="23"/>
        <v>('DHL','2024-01-01','2024-01-01','12546','Territory','US',NULL,'EXPRESS WW (NON-DOC)','Non-Document','J',45,46,85.35,'Flat LB','Avnet_2024',NULL),</v>
      </c>
    </row>
    <row r="1514" spans="1:18" x14ac:dyDescent="0.3">
      <c r="A1514" t="s">
        <v>15</v>
      </c>
      <c r="B1514" t="s">
        <v>21</v>
      </c>
      <c r="C1514" t="s">
        <v>21</v>
      </c>
      <c r="D1514">
        <v>12546</v>
      </c>
      <c r="E1514" t="s">
        <v>531</v>
      </c>
      <c r="F1514" t="s">
        <v>17</v>
      </c>
      <c r="G1514" t="s">
        <v>18</v>
      </c>
      <c r="H1514" t="s">
        <v>525</v>
      </c>
      <c r="I1514" t="s">
        <v>19</v>
      </c>
      <c r="J1514" t="s">
        <v>171</v>
      </c>
      <c r="K1514">
        <v>46</v>
      </c>
      <c r="L1514">
        <v>47</v>
      </c>
      <c r="M1514">
        <f>INDEX('Express Worldwide Territory'!$C$14:$S$170,MATCH('Rate Load ExpressWW Territory'!L1514,'Express Worldwide Territory'!$B$14:$B$170,0),MATCH("Zone "&amp;'Rate Load ExpressWW Territory'!J1514,'Express Worldwide Territory'!$C$13:$S$13,0))*1</f>
        <v>86.73</v>
      </c>
      <c r="N1514" t="s">
        <v>162</v>
      </c>
      <c r="O1514" t="s">
        <v>23</v>
      </c>
      <c r="P1514" t="s">
        <v>18</v>
      </c>
      <c r="R1514" t="str">
        <f t="shared" si="23"/>
        <v>('DHL','2024-01-01','2024-01-01','12546','Territory','US',NULL,'EXPRESS WW (NON-DOC)','Non-Document','J',46,47,86.73,'Flat LB','Avnet_2024',NULL),</v>
      </c>
    </row>
    <row r="1515" spans="1:18" x14ac:dyDescent="0.3">
      <c r="A1515" t="s">
        <v>15</v>
      </c>
      <c r="B1515" t="s">
        <v>21</v>
      </c>
      <c r="C1515" t="s">
        <v>21</v>
      </c>
      <c r="D1515">
        <v>12546</v>
      </c>
      <c r="E1515" t="s">
        <v>531</v>
      </c>
      <c r="F1515" t="s">
        <v>17</v>
      </c>
      <c r="G1515" t="s">
        <v>18</v>
      </c>
      <c r="H1515" t="s">
        <v>525</v>
      </c>
      <c r="I1515" t="s">
        <v>19</v>
      </c>
      <c r="J1515" t="s">
        <v>171</v>
      </c>
      <c r="K1515">
        <v>47</v>
      </c>
      <c r="L1515">
        <v>48</v>
      </c>
      <c r="M1515">
        <f>INDEX('Express Worldwide Territory'!$C$14:$S$170,MATCH('Rate Load ExpressWW Territory'!L1515,'Express Worldwide Territory'!$B$14:$B$170,0),MATCH("Zone "&amp;'Rate Load ExpressWW Territory'!J1515,'Express Worldwide Territory'!$C$13:$S$13,0))*1</f>
        <v>88.11</v>
      </c>
      <c r="N1515" t="s">
        <v>162</v>
      </c>
      <c r="O1515" t="s">
        <v>23</v>
      </c>
      <c r="P1515" t="s">
        <v>18</v>
      </c>
      <c r="R1515" t="str">
        <f t="shared" si="23"/>
        <v>('DHL','2024-01-01','2024-01-01','12546','Territory','US',NULL,'EXPRESS WW (NON-DOC)','Non-Document','J',47,48,88.11,'Flat LB','Avnet_2024',NULL),</v>
      </c>
    </row>
    <row r="1516" spans="1:18" x14ac:dyDescent="0.3">
      <c r="A1516" t="s">
        <v>15</v>
      </c>
      <c r="B1516" t="s">
        <v>21</v>
      </c>
      <c r="C1516" t="s">
        <v>21</v>
      </c>
      <c r="D1516">
        <v>12546</v>
      </c>
      <c r="E1516" t="s">
        <v>531</v>
      </c>
      <c r="F1516" t="s">
        <v>17</v>
      </c>
      <c r="G1516" t="s">
        <v>18</v>
      </c>
      <c r="H1516" t="s">
        <v>525</v>
      </c>
      <c r="I1516" t="s">
        <v>19</v>
      </c>
      <c r="J1516" t="s">
        <v>171</v>
      </c>
      <c r="K1516">
        <v>48</v>
      </c>
      <c r="L1516">
        <v>49</v>
      </c>
      <c r="M1516">
        <f>INDEX('Express Worldwide Territory'!$C$14:$S$170,MATCH('Rate Load ExpressWW Territory'!L1516,'Express Worldwide Territory'!$B$14:$B$170,0),MATCH("Zone "&amp;'Rate Load ExpressWW Territory'!J1516,'Express Worldwide Territory'!$C$13:$S$13,0))*1</f>
        <v>89.49</v>
      </c>
      <c r="N1516" t="s">
        <v>162</v>
      </c>
      <c r="O1516" t="s">
        <v>23</v>
      </c>
      <c r="P1516" t="s">
        <v>18</v>
      </c>
      <c r="R1516" t="str">
        <f t="shared" si="23"/>
        <v>('DHL','2024-01-01','2024-01-01','12546','Territory','US',NULL,'EXPRESS WW (NON-DOC)','Non-Document','J',48,49,89.49,'Flat LB','Avnet_2024',NULL),</v>
      </c>
    </row>
    <row r="1517" spans="1:18" x14ac:dyDescent="0.3">
      <c r="A1517" t="s">
        <v>15</v>
      </c>
      <c r="B1517" t="s">
        <v>21</v>
      </c>
      <c r="C1517" t="s">
        <v>21</v>
      </c>
      <c r="D1517">
        <v>12546</v>
      </c>
      <c r="E1517" t="s">
        <v>531</v>
      </c>
      <c r="F1517" t="s">
        <v>17</v>
      </c>
      <c r="G1517" t="s">
        <v>18</v>
      </c>
      <c r="H1517" t="s">
        <v>525</v>
      </c>
      <c r="I1517" t="s">
        <v>19</v>
      </c>
      <c r="J1517" t="s">
        <v>171</v>
      </c>
      <c r="K1517">
        <v>49</v>
      </c>
      <c r="L1517">
        <v>50</v>
      </c>
      <c r="M1517">
        <f>INDEX('Express Worldwide Territory'!$C$14:$S$170,MATCH('Rate Load ExpressWW Territory'!L1517,'Express Worldwide Territory'!$B$14:$B$170,0),MATCH("Zone "&amp;'Rate Load ExpressWW Territory'!J1517,'Express Worldwide Territory'!$C$13:$S$13,0))*1</f>
        <v>90.87</v>
      </c>
      <c r="N1517" t="s">
        <v>162</v>
      </c>
      <c r="O1517" t="s">
        <v>23</v>
      </c>
      <c r="P1517" t="s">
        <v>18</v>
      </c>
      <c r="R1517" t="str">
        <f t="shared" si="23"/>
        <v>('DHL','2024-01-01','2024-01-01','12546','Territory','US',NULL,'EXPRESS WW (NON-DOC)','Non-Document','J',49,50,90.87,'Flat LB','Avnet_2024',NULL),</v>
      </c>
    </row>
    <row r="1518" spans="1:18" x14ac:dyDescent="0.3">
      <c r="A1518" t="s">
        <v>15</v>
      </c>
      <c r="B1518" t="s">
        <v>21</v>
      </c>
      <c r="C1518" t="s">
        <v>21</v>
      </c>
      <c r="D1518">
        <v>12546</v>
      </c>
      <c r="E1518" t="s">
        <v>531</v>
      </c>
      <c r="F1518" t="s">
        <v>17</v>
      </c>
      <c r="G1518" t="s">
        <v>18</v>
      </c>
      <c r="H1518" t="s">
        <v>525</v>
      </c>
      <c r="I1518" t="s">
        <v>19</v>
      </c>
      <c r="J1518" t="s">
        <v>171</v>
      </c>
      <c r="K1518">
        <v>50</v>
      </c>
      <c r="L1518">
        <v>51</v>
      </c>
      <c r="M1518">
        <f>INDEX('Express Worldwide Territory'!$C$14:$S$170,MATCH('Rate Load ExpressWW Territory'!L1518,'Express Worldwide Territory'!$B$14:$B$170,0),MATCH("Zone "&amp;'Rate Load ExpressWW Territory'!J1518,'Express Worldwide Territory'!$C$13:$S$13,0))*1</f>
        <v>92.51</v>
      </c>
      <c r="N1518" t="s">
        <v>162</v>
      </c>
      <c r="O1518" t="s">
        <v>23</v>
      </c>
      <c r="P1518" t="s">
        <v>18</v>
      </c>
      <c r="R1518" t="str">
        <f t="shared" si="23"/>
        <v>('DHL','2024-01-01','2024-01-01','12546','Territory','US',NULL,'EXPRESS WW (NON-DOC)','Non-Document','J',50,51,92.51,'Flat LB','Avnet_2024',NULL),</v>
      </c>
    </row>
    <row r="1519" spans="1:18" x14ac:dyDescent="0.3">
      <c r="A1519" t="s">
        <v>15</v>
      </c>
      <c r="B1519" t="s">
        <v>21</v>
      </c>
      <c r="C1519" t="s">
        <v>21</v>
      </c>
      <c r="D1519">
        <v>12546</v>
      </c>
      <c r="E1519" t="s">
        <v>531</v>
      </c>
      <c r="F1519" t="s">
        <v>17</v>
      </c>
      <c r="G1519" t="s">
        <v>18</v>
      </c>
      <c r="H1519" t="s">
        <v>525</v>
      </c>
      <c r="I1519" t="s">
        <v>19</v>
      </c>
      <c r="J1519" t="s">
        <v>171</v>
      </c>
      <c r="K1519">
        <v>51</v>
      </c>
      <c r="L1519">
        <v>52</v>
      </c>
      <c r="M1519">
        <f>INDEX('Express Worldwide Territory'!$C$14:$S$170,MATCH('Rate Load ExpressWW Territory'!L1519,'Express Worldwide Territory'!$B$14:$B$170,0),MATCH("Zone "&amp;'Rate Load ExpressWW Territory'!J1519,'Express Worldwide Territory'!$C$13:$S$13,0))*1</f>
        <v>94.15</v>
      </c>
      <c r="N1519" t="s">
        <v>162</v>
      </c>
      <c r="O1519" t="s">
        <v>23</v>
      </c>
      <c r="P1519" t="s">
        <v>18</v>
      </c>
      <c r="R1519" t="str">
        <f t="shared" si="23"/>
        <v>('DHL','2024-01-01','2024-01-01','12546','Territory','US',NULL,'EXPRESS WW (NON-DOC)','Non-Document','J',51,52,94.15,'Flat LB','Avnet_2024',NULL),</v>
      </c>
    </row>
    <row r="1520" spans="1:18" x14ac:dyDescent="0.3">
      <c r="A1520" t="s">
        <v>15</v>
      </c>
      <c r="B1520" t="s">
        <v>21</v>
      </c>
      <c r="C1520" t="s">
        <v>21</v>
      </c>
      <c r="D1520">
        <v>12546</v>
      </c>
      <c r="E1520" t="s">
        <v>531</v>
      </c>
      <c r="F1520" t="s">
        <v>17</v>
      </c>
      <c r="G1520" t="s">
        <v>18</v>
      </c>
      <c r="H1520" t="s">
        <v>525</v>
      </c>
      <c r="I1520" t="s">
        <v>19</v>
      </c>
      <c r="J1520" t="s">
        <v>171</v>
      </c>
      <c r="K1520">
        <v>52</v>
      </c>
      <c r="L1520">
        <v>53</v>
      </c>
      <c r="M1520">
        <f>INDEX('Express Worldwide Territory'!$C$14:$S$170,MATCH('Rate Load ExpressWW Territory'!L1520,'Express Worldwide Territory'!$B$14:$B$170,0),MATCH("Zone "&amp;'Rate Load ExpressWW Territory'!J1520,'Express Worldwide Territory'!$C$13:$S$13,0))*1</f>
        <v>95.79</v>
      </c>
      <c r="N1520" t="s">
        <v>162</v>
      </c>
      <c r="O1520" t="s">
        <v>23</v>
      </c>
      <c r="P1520" t="s">
        <v>18</v>
      </c>
      <c r="R1520" t="str">
        <f t="shared" si="23"/>
        <v>('DHL','2024-01-01','2024-01-01','12546','Territory','US',NULL,'EXPRESS WW (NON-DOC)','Non-Document','J',52,53,95.79,'Flat LB','Avnet_2024',NULL),</v>
      </c>
    </row>
    <row r="1521" spans="1:18" x14ac:dyDescent="0.3">
      <c r="A1521" t="s">
        <v>15</v>
      </c>
      <c r="B1521" t="s">
        <v>21</v>
      </c>
      <c r="C1521" t="s">
        <v>21</v>
      </c>
      <c r="D1521">
        <v>12546</v>
      </c>
      <c r="E1521" t="s">
        <v>531</v>
      </c>
      <c r="F1521" t="s">
        <v>17</v>
      </c>
      <c r="G1521" t="s">
        <v>18</v>
      </c>
      <c r="H1521" t="s">
        <v>525</v>
      </c>
      <c r="I1521" t="s">
        <v>19</v>
      </c>
      <c r="J1521" t="s">
        <v>171</v>
      </c>
      <c r="K1521">
        <v>53</v>
      </c>
      <c r="L1521">
        <v>54</v>
      </c>
      <c r="M1521">
        <f>INDEX('Express Worldwide Territory'!$C$14:$S$170,MATCH('Rate Load ExpressWW Territory'!L1521,'Express Worldwide Territory'!$B$14:$B$170,0),MATCH("Zone "&amp;'Rate Load ExpressWW Territory'!J1521,'Express Worldwide Territory'!$C$13:$S$13,0))*1</f>
        <v>97.43</v>
      </c>
      <c r="N1521" t="s">
        <v>162</v>
      </c>
      <c r="O1521" t="s">
        <v>23</v>
      </c>
      <c r="P1521" t="s">
        <v>18</v>
      </c>
      <c r="R1521" t="str">
        <f t="shared" si="23"/>
        <v>('DHL','2024-01-01','2024-01-01','12546','Territory','US',NULL,'EXPRESS WW (NON-DOC)','Non-Document','J',53,54,97.43,'Flat LB','Avnet_2024',NULL),</v>
      </c>
    </row>
    <row r="1522" spans="1:18" x14ac:dyDescent="0.3">
      <c r="A1522" t="s">
        <v>15</v>
      </c>
      <c r="B1522" t="s">
        <v>21</v>
      </c>
      <c r="C1522" t="s">
        <v>21</v>
      </c>
      <c r="D1522">
        <v>12546</v>
      </c>
      <c r="E1522" t="s">
        <v>531</v>
      </c>
      <c r="F1522" t="s">
        <v>17</v>
      </c>
      <c r="G1522" t="s">
        <v>18</v>
      </c>
      <c r="H1522" t="s">
        <v>525</v>
      </c>
      <c r="I1522" t="s">
        <v>19</v>
      </c>
      <c r="J1522" t="s">
        <v>171</v>
      </c>
      <c r="K1522">
        <v>54</v>
      </c>
      <c r="L1522">
        <v>55</v>
      </c>
      <c r="M1522">
        <f>INDEX('Express Worldwide Territory'!$C$14:$S$170,MATCH('Rate Load ExpressWW Territory'!L1522,'Express Worldwide Territory'!$B$14:$B$170,0),MATCH("Zone "&amp;'Rate Load ExpressWW Territory'!J1522,'Express Worldwide Territory'!$C$13:$S$13,0))*1</f>
        <v>99.07</v>
      </c>
      <c r="N1522" t="s">
        <v>162</v>
      </c>
      <c r="O1522" t="s">
        <v>23</v>
      </c>
      <c r="P1522" t="s">
        <v>18</v>
      </c>
      <c r="R1522" t="str">
        <f t="shared" si="23"/>
        <v>('DHL','2024-01-01','2024-01-01','12546','Territory','US',NULL,'EXPRESS WW (NON-DOC)','Non-Document','J',54,55,99.07,'Flat LB','Avnet_2024',NULL),</v>
      </c>
    </row>
    <row r="1523" spans="1:18" x14ac:dyDescent="0.3">
      <c r="A1523" t="s">
        <v>15</v>
      </c>
      <c r="B1523" t="s">
        <v>21</v>
      </c>
      <c r="C1523" t="s">
        <v>21</v>
      </c>
      <c r="D1523">
        <v>12546</v>
      </c>
      <c r="E1523" t="s">
        <v>531</v>
      </c>
      <c r="F1523" t="s">
        <v>17</v>
      </c>
      <c r="G1523" t="s">
        <v>18</v>
      </c>
      <c r="H1523" t="s">
        <v>525</v>
      </c>
      <c r="I1523" t="s">
        <v>19</v>
      </c>
      <c r="J1523" t="s">
        <v>171</v>
      </c>
      <c r="K1523">
        <v>55</v>
      </c>
      <c r="L1523">
        <v>56</v>
      </c>
      <c r="M1523">
        <f>INDEX('Express Worldwide Territory'!$C$14:$S$170,MATCH('Rate Load ExpressWW Territory'!L1523,'Express Worldwide Territory'!$B$14:$B$170,0),MATCH("Zone "&amp;'Rate Load ExpressWW Territory'!J1523,'Express Worldwide Territory'!$C$13:$S$13,0))*1</f>
        <v>100.71</v>
      </c>
      <c r="N1523" t="s">
        <v>162</v>
      </c>
      <c r="O1523" t="s">
        <v>23</v>
      </c>
      <c r="P1523" t="s">
        <v>18</v>
      </c>
      <c r="R1523" t="str">
        <f t="shared" si="23"/>
        <v>('DHL','2024-01-01','2024-01-01','12546','Territory','US',NULL,'EXPRESS WW (NON-DOC)','Non-Document','J',55,56,100.71,'Flat LB','Avnet_2024',NULL),</v>
      </c>
    </row>
    <row r="1524" spans="1:18" x14ac:dyDescent="0.3">
      <c r="A1524" t="s">
        <v>15</v>
      </c>
      <c r="B1524" t="s">
        <v>21</v>
      </c>
      <c r="C1524" t="s">
        <v>21</v>
      </c>
      <c r="D1524">
        <v>12546</v>
      </c>
      <c r="E1524" t="s">
        <v>531</v>
      </c>
      <c r="F1524" t="s">
        <v>17</v>
      </c>
      <c r="G1524" t="s">
        <v>18</v>
      </c>
      <c r="H1524" t="s">
        <v>525</v>
      </c>
      <c r="I1524" t="s">
        <v>19</v>
      </c>
      <c r="J1524" t="s">
        <v>171</v>
      </c>
      <c r="K1524">
        <v>56</v>
      </c>
      <c r="L1524">
        <v>57</v>
      </c>
      <c r="M1524">
        <f>INDEX('Express Worldwide Territory'!$C$14:$S$170,MATCH('Rate Load ExpressWW Territory'!L1524,'Express Worldwide Territory'!$B$14:$B$170,0),MATCH("Zone "&amp;'Rate Load ExpressWW Territory'!J1524,'Express Worldwide Territory'!$C$13:$S$13,0))*1</f>
        <v>102.35</v>
      </c>
      <c r="N1524" t="s">
        <v>162</v>
      </c>
      <c r="O1524" t="s">
        <v>23</v>
      </c>
      <c r="P1524" t="s">
        <v>18</v>
      </c>
      <c r="R1524" t="str">
        <f t="shared" si="23"/>
        <v>('DHL','2024-01-01','2024-01-01','12546','Territory','US',NULL,'EXPRESS WW (NON-DOC)','Non-Document','J',56,57,102.35,'Flat LB','Avnet_2024',NULL),</v>
      </c>
    </row>
    <row r="1525" spans="1:18" x14ac:dyDescent="0.3">
      <c r="A1525" t="s">
        <v>15</v>
      </c>
      <c r="B1525" t="s">
        <v>21</v>
      </c>
      <c r="C1525" t="s">
        <v>21</v>
      </c>
      <c r="D1525">
        <v>12546</v>
      </c>
      <c r="E1525" t="s">
        <v>531</v>
      </c>
      <c r="F1525" t="s">
        <v>17</v>
      </c>
      <c r="G1525" t="s">
        <v>18</v>
      </c>
      <c r="H1525" t="s">
        <v>525</v>
      </c>
      <c r="I1525" t="s">
        <v>19</v>
      </c>
      <c r="J1525" t="s">
        <v>171</v>
      </c>
      <c r="K1525">
        <v>57</v>
      </c>
      <c r="L1525">
        <v>58</v>
      </c>
      <c r="M1525">
        <f>INDEX('Express Worldwide Territory'!$C$14:$S$170,MATCH('Rate Load ExpressWW Territory'!L1525,'Express Worldwide Territory'!$B$14:$B$170,0),MATCH("Zone "&amp;'Rate Load ExpressWW Territory'!J1525,'Express Worldwide Territory'!$C$13:$S$13,0))*1</f>
        <v>103.99</v>
      </c>
      <c r="N1525" t="s">
        <v>162</v>
      </c>
      <c r="O1525" t="s">
        <v>23</v>
      </c>
      <c r="P1525" t="s">
        <v>18</v>
      </c>
      <c r="R1525" t="str">
        <f t="shared" si="23"/>
        <v>('DHL','2024-01-01','2024-01-01','12546','Territory','US',NULL,'EXPRESS WW (NON-DOC)','Non-Document','J',57,58,103.99,'Flat LB','Avnet_2024',NULL),</v>
      </c>
    </row>
    <row r="1526" spans="1:18" x14ac:dyDescent="0.3">
      <c r="A1526" t="s">
        <v>15</v>
      </c>
      <c r="B1526" t="s">
        <v>21</v>
      </c>
      <c r="C1526" t="s">
        <v>21</v>
      </c>
      <c r="D1526">
        <v>12546</v>
      </c>
      <c r="E1526" t="s">
        <v>531</v>
      </c>
      <c r="F1526" t="s">
        <v>17</v>
      </c>
      <c r="G1526" t="s">
        <v>18</v>
      </c>
      <c r="H1526" t="s">
        <v>525</v>
      </c>
      <c r="I1526" t="s">
        <v>19</v>
      </c>
      <c r="J1526" t="s">
        <v>171</v>
      </c>
      <c r="K1526">
        <v>58</v>
      </c>
      <c r="L1526">
        <v>59</v>
      </c>
      <c r="M1526">
        <f>INDEX('Express Worldwide Territory'!$C$14:$S$170,MATCH('Rate Load ExpressWW Territory'!L1526,'Express Worldwide Territory'!$B$14:$B$170,0),MATCH("Zone "&amp;'Rate Load ExpressWW Territory'!J1526,'Express Worldwide Territory'!$C$13:$S$13,0))*1</f>
        <v>105.63</v>
      </c>
      <c r="N1526" t="s">
        <v>162</v>
      </c>
      <c r="O1526" t="s">
        <v>23</v>
      </c>
      <c r="P1526" t="s">
        <v>18</v>
      </c>
      <c r="R1526" t="str">
        <f t="shared" si="23"/>
        <v>('DHL','2024-01-01','2024-01-01','12546','Territory','US',NULL,'EXPRESS WW (NON-DOC)','Non-Document','J',58,59,105.63,'Flat LB','Avnet_2024',NULL),</v>
      </c>
    </row>
    <row r="1527" spans="1:18" x14ac:dyDescent="0.3">
      <c r="A1527" t="s">
        <v>15</v>
      </c>
      <c r="B1527" t="s">
        <v>21</v>
      </c>
      <c r="C1527" t="s">
        <v>21</v>
      </c>
      <c r="D1527">
        <v>12546</v>
      </c>
      <c r="E1527" t="s">
        <v>531</v>
      </c>
      <c r="F1527" t="s">
        <v>17</v>
      </c>
      <c r="G1527" t="s">
        <v>18</v>
      </c>
      <c r="H1527" t="s">
        <v>525</v>
      </c>
      <c r="I1527" t="s">
        <v>19</v>
      </c>
      <c r="J1527" t="s">
        <v>171</v>
      </c>
      <c r="K1527">
        <v>59</v>
      </c>
      <c r="L1527">
        <v>60</v>
      </c>
      <c r="M1527">
        <f>INDEX('Express Worldwide Territory'!$C$14:$S$170,MATCH('Rate Load ExpressWW Territory'!L1527,'Express Worldwide Territory'!$B$14:$B$170,0),MATCH("Zone "&amp;'Rate Load ExpressWW Territory'!J1527,'Express Worldwide Territory'!$C$13:$S$13,0))*1</f>
        <v>107.27</v>
      </c>
      <c r="N1527" t="s">
        <v>162</v>
      </c>
      <c r="O1527" t="s">
        <v>23</v>
      </c>
      <c r="P1527" t="s">
        <v>18</v>
      </c>
      <c r="R1527" t="str">
        <f t="shared" si="23"/>
        <v>('DHL','2024-01-01','2024-01-01','12546','Territory','US',NULL,'EXPRESS WW (NON-DOC)','Non-Document','J',59,60,107.27,'Flat LB','Avnet_2024',NULL),</v>
      </c>
    </row>
    <row r="1528" spans="1:18" x14ac:dyDescent="0.3">
      <c r="A1528" t="s">
        <v>15</v>
      </c>
      <c r="B1528" t="s">
        <v>21</v>
      </c>
      <c r="C1528" t="s">
        <v>21</v>
      </c>
      <c r="D1528">
        <v>12546</v>
      </c>
      <c r="E1528" t="s">
        <v>531</v>
      </c>
      <c r="F1528" t="s">
        <v>17</v>
      </c>
      <c r="G1528" t="s">
        <v>18</v>
      </c>
      <c r="H1528" t="s">
        <v>525</v>
      </c>
      <c r="I1528" t="s">
        <v>19</v>
      </c>
      <c r="J1528" t="s">
        <v>171</v>
      </c>
      <c r="K1528">
        <v>60</v>
      </c>
      <c r="L1528">
        <v>61</v>
      </c>
      <c r="M1528">
        <f>INDEX('Express Worldwide Territory'!$C$14:$S$170,MATCH('Rate Load ExpressWW Territory'!L1528,'Express Worldwide Territory'!$B$14:$B$170,0),MATCH("Zone "&amp;'Rate Load ExpressWW Territory'!J1528,'Express Worldwide Territory'!$C$13:$S$13,0))*1</f>
        <v>108.91</v>
      </c>
      <c r="N1528" t="s">
        <v>162</v>
      </c>
      <c r="O1528" t="s">
        <v>23</v>
      </c>
      <c r="P1528" t="s">
        <v>18</v>
      </c>
      <c r="R1528" t="str">
        <f t="shared" si="23"/>
        <v>('DHL','2024-01-01','2024-01-01','12546','Territory','US',NULL,'EXPRESS WW (NON-DOC)','Non-Document','J',60,61,108.91,'Flat LB','Avnet_2024',NULL),</v>
      </c>
    </row>
    <row r="1529" spans="1:18" x14ac:dyDescent="0.3">
      <c r="A1529" t="s">
        <v>15</v>
      </c>
      <c r="B1529" t="s">
        <v>21</v>
      </c>
      <c r="C1529" t="s">
        <v>21</v>
      </c>
      <c r="D1529">
        <v>12546</v>
      </c>
      <c r="E1529" t="s">
        <v>531</v>
      </c>
      <c r="F1529" t="s">
        <v>17</v>
      </c>
      <c r="G1529" t="s">
        <v>18</v>
      </c>
      <c r="H1529" t="s">
        <v>525</v>
      </c>
      <c r="I1529" t="s">
        <v>19</v>
      </c>
      <c r="J1529" t="s">
        <v>171</v>
      </c>
      <c r="K1529">
        <v>61</v>
      </c>
      <c r="L1529">
        <v>62</v>
      </c>
      <c r="M1529">
        <f>INDEX('Express Worldwide Territory'!$C$14:$S$170,MATCH('Rate Load ExpressWW Territory'!L1529,'Express Worldwide Territory'!$B$14:$B$170,0),MATCH("Zone "&amp;'Rate Load ExpressWW Territory'!J1529,'Express Worldwide Territory'!$C$13:$S$13,0))*1</f>
        <v>110.55</v>
      </c>
      <c r="N1529" t="s">
        <v>162</v>
      </c>
      <c r="O1529" t="s">
        <v>23</v>
      </c>
      <c r="P1529" t="s">
        <v>18</v>
      </c>
      <c r="R1529" t="str">
        <f t="shared" si="23"/>
        <v>('DHL','2024-01-01','2024-01-01','12546','Territory','US',NULL,'EXPRESS WW (NON-DOC)','Non-Document','J',61,62,110.55,'Flat LB','Avnet_2024',NULL),</v>
      </c>
    </row>
    <row r="1530" spans="1:18" x14ac:dyDescent="0.3">
      <c r="A1530" t="s">
        <v>15</v>
      </c>
      <c r="B1530" t="s">
        <v>21</v>
      </c>
      <c r="C1530" t="s">
        <v>21</v>
      </c>
      <c r="D1530">
        <v>12546</v>
      </c>
      <c r="E1530" t="s">
        <v>531</v>
      </c>
      <c r="F1530" t="s">
        <v>17</v>
      </c>
      <c r="G1530" t="s">
        <v>18</v>
      </c>
      <c r="H1530" t="s">
        <v>525</v>
      </c>
      <c r="I1530" t="s">
        <v>19</v>
      </c>
      <c r="J1530" t="s">
        <v>171</v>
      </c>
      <c r="K1530">
        <v>62</v>
      </c>
      <c r="L1530">
        <v>63</v>
      </c>
      <c r="M1530">
        <f>INDEX('Express Worldwide Territory'!$C$14:$S$170,MATCH('Rate Load ExpressWW Territory'!L1530,'Express Worldwide Territory'!$B$14:$B$170,0),MATCH("Zone "&amp;'Rate Load ExpressWW Territory'!J1530,'Express Worldwide Territory'!$C$13:$S$13,0))*1</f>
        <v>112.19</v>
      </c>
      <c r="N1530" t="s">
        <v>162</v>
      </c>
      <c r="O1530" t="s">
        <v>23</v>
      </c>
      <c r="P1530" t="s">
        <v>18</v>
      </c>
      <c r="R1530" t="str">
        <f t="shared" si="23"/>
        <v>('DHL','2024-01-01','2024-01-01','12546','Territory','US',NULL,'EXPRESS WW (NON-DOC)','Non-Document','J',62,63,112.19,'Flat LB','Avnet_2024',NULL),</v>
      </c>
    </row>
    <row r="1531" spans="1:18" x14ac:dyDescent="0.3">
      <c r="A1531" t="s">
        <v>15</v>
      </c>
      <c r="B1531" t="s">
        <v>21</v>
      </c>
      <c r="C1531" t="s">
        <v>21</v>
      </c>
      <c r="D1531">
        <v>12546</v>
      </c>
      <c r="E1531" t="s">
        <v>531</v>
      </c>
      <c r="F1531" t="s">
        <v>17</v>
      </c>
      <c r="G1531" t="s">
        <v>18</v>
      </c>
      <c r="H1531" t="s">
        <v>525</v>
      </c>
      <c r="I1531" t="s">
        <v>19</v>
      </c>
      <c r="J1531" t="s">
        <v>171</v>
      </c>
      <c r="K1531">
        <v>63</v>
      </c>
      <c r="L1531">
        <v>64</v>
      </c>
      <c r="M1531">
        <f>INDEX('Express Worldwide Territory'!$C$14:$S$170,MATCH('Rate Load ExpressWW Territory'!L1531,'Express Worldwide Territory'!$B$14:$B$170,0),MATCH("Zone "&amp;'Rate Load ExpressWW Territory'!J1531,'Express Worldwide Territory'!$C$13:$S$13,0))*1</f>
        <v>113.83</v>
      </c>
      <c r="N1531" t="s">
        <v>162</v>
      </c>
      <c r="O1531" t="s">
        <v>23</v>
      </c>
      <c r="P1531" t="s">
        <v>18</v>
      </c>
      <c r="R1531" t="str">
        <f t="shared" si="23"/>
        <v>('DHL','2024-01-01','2024-01-01','12546','Territory','US',NULL,'EXPRESS WW (NON-DOC)','Non-Document','J',63,64,113.83,'Flat LB','Avnet_2024',NULL),</v>
      </c>
    </row>
    <row r="1532" spans="1:18" x14ac:dyDescent="0.3">
      <c r="A1532" t="s">
        <v>15</v>
      </c>
      <c r="B1532" t="s">
        <v>21</v>
      </c>
      <c r="C1532" t="s">
        <v>21</v>
      </c>
      <c r="D1532">
        <v>12546</v>
      </c>
      <c r="E1532" t="s">
        <v>531</v>
      </c>
      <c r="F1532" t="s">
        <v>17</v>
      </c>
      <c r="G1532" t="s">
        <v>18</v>
      </c>
      <c r="H1532" t="s">
        <v>525</v>
      </c>
      <c r="I1532" t="s">
        <v>19</v>
      </c>
      <c r="J1532" t="s">
        <v>171</v>
      </c>
      <c r="K1532">
        <v>64</v>
      </c>
      <c r="L1532">
        <v>65</v>
      </c>
      <c r="M1532">
        <f>INDEX('Express Worldwide Territory'!$C$14:$S$170,MATCH('Rate Load ExpressWW Territory'!L1532,'Express Worldwide Territory'!$B$14:$B$170,0),MATCH("Zone "&amp;'Rate Load ExpressWW Territory'!J1532,'Express Worldwide Territory'!$C$13:$S$13,0))*1</f>
        <v>115.47</v>
      </c>
      <c r="N1532" t="s">
        <v>162</v>
      </c>
      <c r="O1532" t="s">
        <v>23</v>
      </c>
      <c r="P1532" t="s">
        <v>18</v>
      </c>
      <c r="R1532" t="str">
        <f t="shared" si="23"/>
        <v>('DHL','2024-01-01','2024-01-01','12546','Territory','US',NULL,'EXPRESS WW (NON-DOC)','Non-Document','J',64,65,115.47,'Flat LB','Avnet_2024',NULL),</v>
      </c>
    </row>
    <row r="1533" spans="1:18" x14ac:dyDescent="0.3">
      <c r="A1533" t="s">
        <v>15</v>
      </c>
      <c r="B1533" t="s">
        <v>21</v>
      </c>
      <c r="C1533" t="s">
        <v>21</v>
      </c>
      <c r="D1533">
        <v>12546</v>
      </c>
      <c r="E1533" t="s">
        <v>531</v>
      </c>
      <c r="F1533" t="s">
        <v>17</v>
      </c>
      <c r="G1533" t="s">
        <v>18</v>
      </c>
      <c r="H1533" t="s">
        <v>525</v>
      </c>
      <c r="I1533" t="s">
        <v>19</v>
      </c>
      <c r="J1533" t="s">
        <v>171</v>
      </c>
      <c r="K1533">
        <v>65</v>
      </c>
      <c r="L1533">
        <v>66</v>
      </c>
      <c r="M1533">
        <f>INDEX('Express Worldwide Territory'!$C$14:$S$170,MATCH('Rate Load ExpressWW Territory'!L1533,'Express Worldwide Territory'!$B$14:$B$170,0),MATCH("Zone "&amp;'Rate Load ExpressWW Territory'!J1533,'Express Worldwide Territory'!$C$13:$S$13,0))*1</f>
        <v>117.11</v>
      </c>
      <c r="N1533" t="s">
        <v>162</v>
      </c>
      <c r="O1533" t="s">
        <v>23</v>
      </c>
      <c r="P1533" t="s">
        <v>18</v>
      </c>
      <c r="R1533" t="str">
        <f t="shared" si="23"/>
        <v>('DHL','2024-01-01','2024-01-01','12546','Territory','US',NULL,'EXPRESS WW (NON-DOC)','Non-Document','J',65,66,117.11,'Flat LB','Avnet_2024',NULL),</v>
      </c>
    </row>
    <row r="1534" spans="1:18" x14ac:dyDescent="0.3">
      <c r="A1534" t="s">
        <v>15</v>
      </c>
      <c r="B1534" t="s">
        <v>21</v>
      </c>
      <c r="C1534" t="s">
        <v>21</v>
      </c>
      <c r="D1534">
        <v>12546</v>
      </c>
      <c r="E1534" t="s">
        <v>531</v>
      </c>
      <c r="F1534" t="s">
        <v>17</v>
      </c>
      <c r="G1534" t="s">
        <v>18</v>
      </c>
      <c r="H1534" t="s">
        <v>525</v>
      </c>
      <c r="I1534" t="s">
        <v>19</v>
      </c>
      <c r="J1534" t="s">
        <v>171</v>
      </c>
      <c r="K1534">
        <v>66</v>
      </c>
      <c r="L1534">
        <v>67</v>
      </c>
      <c r="M1534">
        <f>INDEX('Express Worldwide Territory'!$C$14:$S$170,MATCH('Rate Load ExpressWW Territory'!L1534,'Express Worldwide Territory'!$B$14:$B$170,0),MATCH("Zone "&amp;'Rate Load ExpressWW Territory'!J1534,'Express Worldwide Territory'!$C$13:$S$13,0))*1</f>
        <v>118.75</v>
      </c>
      <c r="N1534" t="s">
        <v>162</v>
      </c>
      <c r="O1534" t="s">
        <v>23</v>
      </c>
      <c r="P1534" t="s">
        <v>18</v>
      </c>
      <c r="R1534" t="str">
        <f t="shared" si="23"/>
        <v>('DHL','2024-01-01','2024-01-01','12546','Territory','US',NULL,'EXPRESS WW (NON-DOC)','Non-Document','J',66,67,118.75,'Flat LB','Avnet_2024',NULL),</v>
      </c>
    </row>
    <row r="1535" spans="1:18" x14ac:dyDescent="0.3">
      <c r="A1535" t="s">
        <v>15</v>
      </c>
      <c r="B1535" t="s">
        <v>21</v>
      </c>
      <c r="C1535" t="s">
        <v>21</v>
      </c>
      <c r="D1535">
        <v>12546</v>
      </c>
      <c r="E1535" t="s">
        <v>531</v>
      </c>
      <c r="F1535" t="s">
        <v>17</v>
      </c>
      <c r="G1535" t="s">
        <v>18</v>
      </c>
      <c r="H1535" t="s">
        <v>525</v>
      </c>
      <c r="I1535" t="s">
        <v>19</v>
      </c>
      <c r="J1535" t="s">
        <v>171</v>
      </c>
      <c r="K1535">
        <v>67</v>
      </c>
      <c r="L1535">
        <v>68</v>
      </c>
      <c r="M1535">
        <f>INDEX('Express Worldwide Territory'!$C$14:$S$170,MATCH('Rate Load ExpressWW Territory'!L1535,'Express Worldwide Territory'!$B$14:$B$170,0),MATCH("Zone "&amp;'Rate Load ExpressWW Territory'!J1535,'Express Worldwide Territory'!$C$13:$S$13,0))*1</f>
        <v>120.39</v>
      </c>
      <c r="N1535" t="s">
        <v>162</v>
      </c>
      <c r="O1535" t="s">
        <v>23</v>
      </c>
      <c r="P1535" t="s">
        <v>18</v>
      </c>
      <c r="R1535" t="str">
        <f t="shared" si="23"/>
        <v>('DHL','2024-01-01','2024-01-01','12546','Territory','US',NULL,'EXPRESS WW (NON-DOC)','Non-Document','J',67,68,120.39,'Flat LB','Avnet_2024',NULL),</v>
      </c>
    </row>
    <row r="1536" spans="1:18" x14ac:dyDescent="0.3">
      <c r="A1536" t="s">
        <v>15</v>
      </c>
      <c r="B1536" t="s">
        <v>21</v>
      </c>
      <c r="C1536" t="s">
        <v>21</v>
      </c>
      <c r="D1536">
        <v>12546</v>
      </c>
      <c r="E1536" t="s">
        <v>531</v>
      </c>
      <c r="F1536" t="s">
        <v>17</v>
      </c>
      <c r="G1536" t="s">
        <v>18</v>
      </c>
      <c r="H1536" t="s">
        <v>525</v>
      </c>
      <c r="I1536" t="s">
        <v>19</v>
      </c>
      <c r="J1536" t="s">
        <v>171</v>
      </c>
      <c r="K1536">
        <v>68</v>
      </c>
      <c r="L1536">
        <v>69</v>
      </c>
      <c r="M1536">
        <f>INDEX('Express Worldwide Territory'!$C$14:$S$170,MATCH('Rate Load ExpressWW Territory'!L1536,'Express Worldwide Territory'!$B$14:$B$170,0),MATCH("Zone "&amp;'Rate Load ExpressWW Territory'!J1536,'Express Worldwide Territory'!$C$13:$S$13,0))*1</f>
        <v>122.03</v>
      </c>
      <c r="N1536" t="s">
        <v>162</v>
      </c>
      <c r="O1536" t="s">
        <v>23</v>
      </c>
      <c r="P1536" t="s">
        <v>18</v>
      </c>
      <c r="R1536" t="str">
        <f t="shared" si="23"/>
        <v>('DHL','2024-01-01','2024-01-01','12546','Territory','US',NULL,'EXPRESS WW (NON-DOC)','Non-Document','J',68,69,122.03,'Flat LB','Avnet_2024',NULL),</v>
      </c>
    </row>
    <row r="1537" spans="1:18" x14ac:dyDescent="0.3">
      <c r="A1537" t="s">
        <v>15</v>
      </c>
      <c r="B1537" t="s">
        <v>21</v>
      </c>
      <c r="C1537" t="s">
        <v>21</v>
      </c>
      <c r="D1537">
        <v>12546</v>
      </c>
      <c r="E1537" t="s">
        <v>531</v>
      </c>
      <c r="F1537" t="s">
        <v>17</v>
      </c>
      <c r="G1537" t="s">
        <v>18</v>
      </c>
      <c r="H1537" t="s">
        <v>525</v>
      </c>
      <c r="I1537" t="s">
        <v>19</v>
      </c>
      <c r="J1537" t="s">
        <v>171</v>
      </c>
      <c r="K1537">
        <v>69</v>
      </c>
      <c r="L1537">
        <v>70</v>
      </c>
      <c r="M1537">
        <f>INDEX('Express Worldwide Territory'!$C$14:$S$170,MATCH('Rate Load ExpressWW Territory'!L1537,'Express Worldwide Territory'!$B$14:$B$170,0),MATCH("Zone "&amp;'Rate Load ExpressWW Territory'!J1537,'Express Worldwide Territory'!$C$13:$S$13,0))*1</f>
        <v>123.67</v>
      </c>
      <c r="N1537" t="s">
        <v>162</v>
      </c>
      <c r="O1537" t="s">
        <v>23</v>
      </c>
      <c r="P1537" t="s">
        <v>18</v>
      </c>
      <c r="R1537" t="str">
        <f t="shared" si="23"/>
        <v>('DHL','2024-01-01','2024-01-01','12546','Territory','US',NULL,'EXPRESS WW (NON-DOC)','Non-Document','J',69,70,123.67,'Flat LB','Avnet_2024',NULL),</v>
      </c>
    </row>
    <row r="1538" spans="1:18" x14ac:dyDescent="0.3">
      <c r="A1538" t="s">
        <v>15</v>
      </c>
      <c r="B1538" t="s">
        <v>21</v>
      </c>
      <c r="C1538" t="s">
        <v>21</v>
      </c>
      <c r="D1538">
        <v>12546</v>
      </c>
      <c r="E1538" t="s">
        <v>531</v>
      </c>
      <c r="F1538" t="s">
        <v>17</v>
      </c>
      <c r="G1538" t="s">
        <v>18</v>
      </c>
      <c r="H1538" t="s">
        <v>525</v>
      </c>
      <c r="I1538" t="s">
        <v>19</v>
      </c>
      <c r="J1538" t="s">
        <v>171</v>
      </c>
      <c r="K1538">
        <v>70</v>
      </c>
      <c r="L1538">
        <v>71</v>
      </c>
      <c r="M1538">
        <f>INDEX('Express Worldwide Territory'!$C$14:$S$170,MATCH('Rate Load ExpressWW Territory'!L1538,'Express Worldwide Territory'!$B$14:$B$170,0),MATCH("Zone "&amp;'Rate Load ExpressWW Territory'!J1538,'Express Worldwide Territory'!$C$13:$S$13,0))*1</f>
        <v>125.34</v>
      </c>
      <c r="N1538" t="s">
        <v>162</v>
      </c>
      <c r="O1538" t="s">
        <v>23</v>
      </c>
      <c r="P1538" t="s">
        <v>18</v>
      </c>
      <c r="R1538" t="str">
        <f t="shared" si="23"/>
        <v>('DHL','2024-01-01','2024-01-01','12546','Territory','US',NULL,'EXPRESS WW (NON-DOC)','Non-Document','J',70,71,125.34,'Flat LB','Avnet_2024',NULL),</v>
      </c>
    </row>
    <row r="1539" spans="1:18" x14ac:dyDescent="0.3">
      <c r="A1539" t="s">
        <v>15</v>
      </c>
      <c r="B1539" t="s">
        <v>21</v>
      </c>
      <c r="C1539" t="s">
        <v>21</v>
      </c>
      <c r="D1539">
        <v>12546</v>
      </c>
      <c r="E1539" t="s">
        <v>531</v>
      </c>
      <c r="F1539" t="s">
        <v>17</v>
      </c>
      <c r="G1539" t="s">
        <v>18</v>
      </c>
      <c r="H1539" t="s">
        <v>525</v>
      </c>
      <c r="I1539" t="s">
        <v>19</v>
      </c>
      <c r="J1539" t="s">
        <v>171</v>
      </c>
      <c r="K1539">
        <v>71</v>
      </c>
      <c r="L1539">
        <v>72</v>
      </c>
      <c r="M1539">
        <f>INDEX('Express Worldwide Territory'!$C$14:$S$170,MATCH('Rate Load ExpressWW Territory'!L1539,'Express Worldwide Territory'!$B$14:$B$170,0),MATCH("Zone "&amp;'Rate Load ExpressWW Territory'!J1539,'Express Worldwide Territory'!$C$13:$S$13,0))*1</f>
        <v>127.01</v>
      </c>
      <c r="N1539" t="s">
        <v>162</v>
      </c>
      <c r="O1539" t="s">
        <v>23</v>
      </c>
      <c r="P1539" t="s">
        <v>18</v>
      </c>
      <c r="R1539" t="str">
        <f t="shared" ref="R1539:R1602" si="24">SUBSTITUTE(IF(OR(ROW(A1539)=2,MOD(ROW(A1539),1000)=0),"insert into tnl_rating.dbo.dhl_express_rate_master values ('DHL','"&amp;B1539&amp;"','"&amp;C1539&amp;"','"&amp;D1539&amp;"','"&amp;E1539&amp;"','"&amp;F1539&amp;"','"&amp;G1539&amp;"','"&amp;H1539&amp;"','"&amp;I1539&amp;"','"&amp;J1539&amp;"',"&amp;K1539&amp;","&amp;L1539&amp;","&amp;M1539&amp;",'"&amp;N1539&amp;"','"&amp;O1539&amp;"',"&amp;P1539&amp;"),",IF(OR(A1540="",MOD(ROW(A1540),1000)=0),"('DHL','"&amp;B1539&amp;"','"&amp;C1539&amp;"','"&amp;D1539&amp;"','"&amp;E1539&amp;"','"&amp;F1539&amp;"','"&amp;G1539&amp;"','"&amp;H1539&amp;"','"&amp;I1539&amp;"','"&amp;J1539&amp;"',"&amp;K1539&amp;","&amp;L1539&amp;","&amp;M1539&amp;",'"&amp;N1539&amp;"','"&amp;O1539&amp;"',"&amp;P1539&amp;")","('DHL','"&amp;B1539&amp;"','"&amp;C1539&amp;"','"&amp;D1539&amp;"','"&amp;E1539&amp;"','"&amp;F1539&amp;"','"&amp;G1539&amp;"','"&amp;H1539&amp;"','"&amp;I1539&amp;"','"&amp;J1539&amp;"',"&amp;K1539&amp;","&amp;L1539&amp;","&amp;M1539&amp;",'"&amp;N1539&amp;"','"&amp;O1539&amp;"',"&amp;P1539&amp;"),")),"'NULL'","NULL")</f>
        <v>('DHL','2024-01-01','2024-01-01','12546','Territory','US',NULL,'EXPRESS WW (NON-DOC)','Non-Document','J',71,72,127.01,'Flat LB','Avnet_2024',NULL),</v>
      </c>
    </row>
    <row r="1540" spans="1:18" x14ac:dyDescent="0.3">
      <c r="A1540" t="s">
        <v>15</v>
      </c>
      <c r="B1540" t="s">
        <v>21</v>
      </c>
      <c r="C1540" t="s">
        <v>21</v>
      </c>
      <c r="D1540">
        <v>12546</v>
      </c>
      <c r="E1540" t="s">
        <v>531</v>
      </c>
      <c r="F1540" t="s">
        <v>17</v>
      </c>
      <c r="G1540" t="s">
        <v>18</v>
      </c>
      <c r="H1540" t="s">
        <v>525</v>
      </c>
      <c r="I1540" t="s">
        <v>19</v>
      </c>
      <c r="J1540" t="s">
        <v>171</v>
      </c>
      <c r="K1540">
        <v>72</v>
      </c>
      <c r="L1540">
        <v>73</v>
      </c>
      <c r="M1540">
        <f>INDEX('Express Worldwide Territory'!$C$14:$S$170,MATCH('Rate Load ExpressWW Territory'!L1540,'Express Worldwide Territory'!$B$14:$B$170,0),MATCH("Zone "&amp;'Rate Load ExpressWW Territory'!J1540,'Express Worldwide Territory'!$C$13:$S$13,0))*1</f>
        <v>128.68</v>
      </c>
      <c r="N1540" t="s">
        <v>162</v>
      </c>
      <c r="O1540" t="s">
        <v>23</v>
      </c>
      <c r="P1540" t="s">
        <v>18</v>
      </c>
      <c r="R1540" t="str">
        <f t="shared" si="24"/>
        <v>('DHL','2024-01-01','2024-01-01','12546','Territory','US',NULL,'EXPRESS WW (NON-DOC)','Non-Document','J',72,73,128.68,'Flat LB','Avnet_2024',NULL),</v>
      </c>
    </row>
    <row r="1541" spans="1:18" x14ac:dyDescent="0.3">
      <c r="A1541" t="s">
        <v>15</v>
      </c>
      <c r="B1541" t="s">
        <v>21</v>
      </c>
      <c r="C1541" t="s">
        <v>21</v>
      </c>
      <c r="D1541">
        <v>12546</v>
      </c>
      <c r="E1541" t="s">
        <v>531</v>
      </c>
      <c r="F1541" t="s">
        <v>17</v>
      </c>
      <c r="G1541" t="s">
        <v>18</v>
      </c>
      <c r="H1541" t="s">
        <v>525</v>
      </c>
      <c r="I1541" t="s">
        <v>19</v>
      </c>
      <c r="J1541" t="s">
        <v>171</v>
      </c>
      <c r="K1541">
        <v>73</v>
      </c>
      <c r="L1541">
        <v>74</v>
      </c>
      <c r="M1541">
        <f>INDEX('Express Worldwide Territory'!$C$14:$S$170,MATCH('Rate Load ExpressWW Territory'!L1541,'Express Worldwide Territory'!$B$14:$B$170,0),MATCH("Zone "&amp;'Rate Load ExpressWW Territory'!J1541,'Express Worldwide Territory'!$C$13:$S$13,0))*1</f>
        <v>130.35</v>
      </c>
      <c r="N1541" t="s">
        <v>162</v>
      </c>
      <c r="O1541" t="s">
        <v>23</v>
      </c>
      <c r="P1541" t="s">
        <v>18</v>
      </c>
      <c r="R1541" t="str">
        <f t="shared" si="24"/>
        <v>('DHL','2024-01-01','2024-01-01','12546','Territory','US',NULL,'EXPRESS WW (NON-DOC)','Non-Document','J',73,74,130.35,'Flat LB','Avnet_2024',NULL),</v>
      </c>
    </row>
    <row r="1542" spans="1:18" x14ac:dyDescent="0.3">
      <c r="A1542" t="s">
        <v>15</v>
      </c>
      <c r="B1542" t="s">
        <v>21</v>
      </c>
      <c r="C1542" t="s">
        <v>21</v>
      </c>
      <c r="D1542">
        <v>12546</v>
      </c>
      <c r="E1542" t="s">
        <v>531</v>
      </c>
      <c r="F1542" t="s">
        <v>17</v>
      </c>
      <c r="G1542" t="s">
        <v>18</v>
      </c>
      <c r="H1542" t="s">
        <v>525</v>
      </c>
      <c r="I1542" t="s">
        <v>19</v>
      </c>
      <c r="J1542" t="s">
        <v>171</v>
      </c>
      <c r="K1542">
        <v>74</v>
      </c>
      <c r="L1542">
        <v>75</v>
      </c>
      <c r="M1542">
        <f>INDEX('Express Worldwide Territory'!$C$14:$S$170,MATCH('Rate Load ExpressWW Territory'!L1542,'Express Worldwide Territory'!$B$14:$B$170,0),MATCH("Zone "&amp;'Rate Load ExpressWW Territory'!J1542,'Express Worldwide Territory'!$C$13:$S$13,0))*1</f>
        <v>132.02000000000001</v>
      </c>
      <c r="N1542" t="s">
        <v>162</v>
      </c>
      <c r="O1542" t="s">
        <v>23</v>
      </c>
      <c r="P1542" t="s">
        <v>18</v>
      </c>
      <c r="R1542" t="str">
        <f t="shared" si="24"/>
        <v>('DHL','2024-01-01','2024-01-01','12546','Territory','US',NULL,'EXPRESS WW (NON-DOC)','Non-Document','J',74,75,132.02,'Flat LB','Avnet_2024',NULL),</v>
      </c>
    </row>
    <row r="1543" spans="1:18" x14ac:dyDescent="0.3">
      <c r="A1543" t="s">
        <v>15</v>
      </c>
      <c r="B1543" t="s">
        <v>21</v>
      </c>
      <c r="C1543" t="s">
        <v>21</v>
      </c>
      <c r="D1543">
        <v>12546</v>
      </c>
      <c r="E1543" t="s">
        <v>531</v>
      </c>
      <c r="F1543" t="s">
        <v>17</v>
      </c>
      <c r="G1543" t="s">
        <v>18</v>
      </c>
      <c r="H1543" t="s">
        <v>525</v>
      </c>
      <c r="I1543" t="s">
        <v>19</v>
      </c>
      <c r="J1543" t="s">
        <v>171</v>
      </c>
      <c r="K1543">
        <v>75</v>
      </c>
      <c r="L1543">
        <v>76</v>
      </c>
      <c r="M1543">
        <f>INDEX('Express Worldwide Territory'!$C$14:$S$170,MATCH('Rate Load ExpressWW Territory'!L1543,'Express Worldwide Territory'!$B$14:$B$170,0),MATCH("Zone "&amp;'Rate Load ExpressWW Territory'!J1543,'Express Worldwide Territory'!$C$13:$S$13,0))*1</f>
        <v>133.69</v>
      </c>
      <c r="N1543" t="s">
        <v>162</v>
      </c>
      <c r="O1543" t="s">
        <v>23</v>
      </c>
      <c r="P1543" t="s">
        <v>18</v>
      </c>
      <c r="R1543" t="str">
        <f t="shared" si="24"/>
        <v>('DHL','2024-01-01','2024-01-01','12546','Territory','US',NULL,'EXPRESS WW (NON-DOC)','Non-Document','J',75,76,133.69,'Flat LB','Avnet_2024',NULL),</v>
      </c>
    </row>
    <row r="1544" spans="1:18" x14ac:dyDescent="0.3">
      <c r="A1544" t="s">
        <v>15</v>
      </c>
      <c r="B1544" t="s">
        <v>21</v>
      </c>
      <c r="C1544" t="s">
        <v>21</v>
      </c>
      <c r="D1544">
        <v>12546</v>
      </c>
      <c r="E1544" t="s">
        <v>531</v>
      </c>
      <c r="F1544" t="s">
        <v>17</v>
      </c>
      <c r="G1544" t="s">
        <v>18</v>
      </c>
      <c r="H1544" t="s">
        <v>525</v>
      </c>
      <c r="I1544" t="s">
        <v>19</v>
      </c>
      <c r="J1544" t="s">
        <v>171</v>
      </c>
      <c r="K1544">
        <v>76</v>
      </c>
      <c r="L1544">
        <v>77</v>
      </c>
      <c r="M1544">
        <f>INDEX('Express Worldwide Territory'!$C$14:$S$170,MATCH('Rate Load ExpressWW Territory'!L1544,'Express Worldwide Territory'!$B$14:$B$170,0),MATCH("Zone "&amp;'Rate Load ExpressWW Territory'!J1544,'Express Worldwide Territory'!$C$13:$S$13,0))*1</f>
        <v>135.36000000000001</v>
      </c>
      <c r="N1544" t="s">
        <v>162</v>
      </c>
      <c r="O1544" t="s">
        <v>23</v>
      </c>
      <c r="P1544" t="s">
        <v>18</v>
      </c>
      <c r="R1544" t="str">
        <f t="shared" si="24"/>
        <v>('DHL','2024-01-01','2024-01-01','12546','Territory','US',NULL,'EXPRESS WW (NON-DOC)','Non-Document','J',76,77,135.36,'Flat LB','Avnet_2024',NULL),</v>
      </c>
    </row>
    <row r="1545" spans="1:18" x14ac:dyDescent="0.3">
      <c r="A1545" t="s">
        <v>15</v>
      </c>
      <c r="B1545" t="s">
        <v>21</v>
      </c>
      <c r="C1545" t="s">
        <v>21</v>
      </c>
      <c r="D1545">
        <v>12546</v>
      </c>
      <c r="E1545" t="s">
        <v>531</v>
      </c>
      <c r="F1545" t="s">
        <v>17</v>
      </c>
      <c r="G1545" t="s">
        <v>18</v>
      </c>
      <c r="H1545" t="s">
        <v>525</v>
      </c>
      <c r="I1545" t="s">
        <v>19</v>
      </c>
      <c r="J1545" t="s">
        <v>171</v>
      </c>
      <c r="K1545">
        <v>77</v>
      </c>
      <c r="L1545">
        <v>78</v>
      </c>
      <c r="M1545">
        <f>INDEX('Express Worldwide Territory'!$C$14:$S$170,MATCH('Rate Load ExpressWW Territory'!L1545,'Express Worldwide Territory'!$B$14:$B$170,0),MATCH("Zone "&amp;'Rate Load ExpressWW Territory'!J1545,'Express Worldwide Territory'!$C$13:$S$13,0))*1</f>
        <v>137.03</v>
      </c>
      <c r="N1545" t="s">
        <v>162</v>
      </c>
      <c r="O1545" t="s">
        <v>23</v>
      </c>
      <c r="P1545" t="s">
        <v>18</v>
      </c>
      <c r="R1545" t="str">
        <f t="shared" si="24"/>
        <v>('DHL','2024-01-01','2024-01-01','12546','Territory','US',NULL,'EXPRESS WW (NON-DOC)','Non-Document','J',77,78,137.03,'Flat LB','Avnet_2024',NULL),</v>
      </c>
    </row>
    <row r="1546" spans="1:18" x14ac:dyDescent="0.3">
      <c r="A1546" t="s">
        <v>15</v>
      </c>
      <c r="B1546" t="s">
        <v>21</v>
      </c>
      <c r="C1546" t="s">
        <v>21</v>
      </c>
      <c r="D1546">
        <v>12546</v>
      </c>
      <c r="E1546" t="s">
        <v>531</v>
      </c>
      <c r="F1546" t="s">
        <v>17</v>
      </c>
      <c r="G1546" t="s">
        <v>18</v>
      </c>
      <c r="H1546" t="s">
        <v>525</v>
      </c>
      <c r="I1546" t="s">
        <v>19</v>
      </c>
      <c r="J1546" t="s">
        <v>171</v>
      </c>
      <c r="K1546">
        <v>78</v>
      </c>
      <c r="L1546">
        <v>79</v>
      </c>
      <c r="M1546">
        <f>INDEX('Express Worldwide Territory'!$C$14:$S$170,MATCH('Rate Load ExpressWW Territory'!L1546,'Express Worldwide Territory'!$B$14:$B$170,0),MATCH("Zone "&amp;'Rate Load ExpressWW Territory'!J1546,'Express Worldwide Territory'!$C$13:$S$13,0))*1</f>
        <v>138.69999999999999</v>
      </c>
      <c r="N1546" t="s">
        <v>162</v>
      </c>
      <c r="O1546" t="s">
        <v>23</v>
      </c>
      <c r="P1546" t="s">
        <v>18</v>
      </c>
      <c r="R1546" t="str">
        <f t="shared" si="24"/>
        <v>('DHL','2024-01-01','2024-01-01','12546','Territory','US',NULL,'EXPRESS WW (NON-DOC)','Non-Document','J',78,79,138.7,'Flat LB','Avnet_2024',NULL),</v>
      </c>
    </row>
    <row r="1547" spans="1:18" x14ac:dyDescent="0.3">
      <c r="A1547" t="s">
        <v>15</v>
      </c>
      <c r="B1547" t="s">
        <v>21</v>
      </c>
      <c r="C1547" t="s">
        <v>21</v>
      </c>
      <c r="D1547">
        <v>12546</v>
      </c>
      <c r="E1547" t="s">
        <v>531</v>
      </c>
      <c r="F1547" t="s">
        <v>17</v>
      </c>
      <c r="G1547" t="s">
        <v>18</v>
      </c>
      <c r="H1547" t="s">
        <v>525</v>
      </c>
      <c r="I1547" t="s">
        <v>19</v>
      </c>
      <c r="J1547" t="s">
        <v>171</v>
      </c>
      <c r="K1547">
        <v>79</v>
      </c>
      <c r="L1547">
        <v>80</v>
      </c>
      <c r="M1547">
        <f>INDEX('Express Worldwide Territory'!$C$14:$S$170,MATCH('Rate Load ExpressWW Territory'!L1547,'Express Worldwide Territory'!$B$14:$B$170,0),MATCH("Zone "&amp;'Rate Load ExpressWW Territory'!J1547,'Express Worldwide Territory'!$C$13:$S$13,0))*1</f>
        <v>140.37</v>
      </c>
      <c r="N1547" t="s">
        <v>162</v>
      </c>
      <c r="O1547" t="s">
        <v>23</v>
      </c>
      <c r="P1547" t="s">
        <v>18</v>
      </c>
      <c r="R1547" t="str">
        <f t="shared" si="24"/>
        <v>('DHL','2024-01-01','2024-01-01','12546','Territory','US',NULL,'EXPRESS WW (NON-DOC)','Non-Document','J',79,80,140.37,'Flat LB','Avnet_2024',NULL),</v>
      </c>
    </row>
    <row r="1548" spans="1:18" x14ac:dyDescent="0.3">
      <c r="A1548" t="s">
        <v>15</v>
      </c>
      <c r="B1548" t="s">
        <v>21</v>
      </c>
      <c r="C1548" t="s">
        <v>21</v>
      </c>
      <c r="D1548">
        <v>12546</v>
      </c>
      <c r="E1548" t="s">
        <v>531</v>
      </c>
      <c r="F1548" t="s">
        <v>17</v>
      </c>
      <c r="G1548" t="s">
        <v>18</v>
      </c>
      <c r="H1548" t="s">
        <v>525</v>
      </c>
      <c r="I1548" t="s">
        <v>19</v>
      </c>
      <c r="J1548" t="s">
        <v>171</v>
      </c>
      <c r="K1548">
        <v>80</v>
      </c>
      <c r="L1548">
        <v>81</v>
      </c>
      <c r="M1548">
        <f>INDEX('Express Worldwide Territory'!$C$14:$S$170,MATCH('Rate Load ExpressWW Territory'!L1548,'Express Worldwide Territory'!$B$14:$B$170,0),MATCH("Zone "&amp;'Rate Load ExpressWW Territory'!J1548,'Express Worldwide Territory'!$C$13:$S$13,0))*1</f>
        <v>142.04</v>
      </c>
      <c r="N1548" t="s">
        <v>162</v>
      </c>
      <c r="O1548" t="s">
        <v>23</v>
      </c>
      <c r="P1548" t="s">
        <v>18</v>
      </c>
      <c r="R1548" t="str">
        <f t="shared" si="24"/>
        <v>('DHL','2024-01-01','2024-01-01','12546','Territory','US',NULL,'EXPRESS WW (NON-DOC)','Non-Document','J',80,81,142.04,'Flat LB','Avnet_2024',NULL),</v>
      </c>
    </row>
    <row r="1549" spans="1:18" x14ac:dyDescent="0.3">
      <c r="A1549" t="s">
        <v>15</v>
      </c>
      <c r="B1549" t="s">
        <v>21</v>
      </c>
      <c r="C1549" t="s">
        <v>21</v>
      </c>
      <c r="D1549">
        <v>12546</v>
      </c>
      <c r="E1549" t="s">
        <v>531</v>
      </c>
      <c r="F1549" t="s">
        <v>17</v>
      </c>
      <c r="G1549" t="s">
        <v>18</v>
      </c>
      <c r="H1549" t="s">
        <v>525</v>
      </c>
      <c r="I1549" t="s">
        <v>19</v>
      </c>
      <c r="J1549" t="s">
        <v>171</v>
      </c>
      <c r="K1549">
        <v>81</v>
      </c>
      <c r="L1549">
        <v>82</v>
      </c>
      <c r="M1549">
        <f>INDEX('Express Worldwide Territory'!$C$14:$S$170,MATCH('Rate Load ExpressWW Territory'!L1549,'Express Worldwide Territory'!$B$14:$B$170,0),MATCH("Zone "&amp;'Rate Load ExpressWW Territory'!J1549,'Express Worldwide Territory'!$C$13:$S$13,0))*1</f>
        <v>143.71</v>
      </c>
      <c r="N1549" t="s">
        <v>162</v>
      </c>
      <c r="O1549" t="s">
        <v>23</v>
      </c>
      <c r="P1549" t="s">
        <v>18</v>
      </c>
      <c r="R1549" t="str">
        <f t="shared" si="24"/>
        <v>('DHL','2024-01-01','2024-01-01','12546','Territory','US',NULL,'EXPRESS WW (NON-DOC)','Non-Document','J',81,82,143.71,'Flat LB','Avnet_2024',NULL),</v>
      </c>
    </row>
    <row r="1550" spans="1:18" x14ac:dyDescent="0.3">
      <c r="A1550" t="s">
        <v>15</v>
      </c>
      <c r="B1550" t="s">
        <v>21</v>
      </c>
      <c r="C1550" t="s">
        <v>21</v>
      </c>
      <c r="D1550">
        <v>12546</v>
      </c>
      <c r="E1550" t="s">
        <v>531</v>
      </c>
      <c r="F1550" t="s">
        <v>17</v>
      </c>
      <c r="G1550" t="s">
        <v>18</v>
      </c>
      <c r="H1550" t="s">
        <v>525</v>
      </c>
      <c r="I1550" t="s">
        <v>19</v>
      </c>
      <c r="J1550" t="s">
        <v>171</v>
      </c>
      <c r="K1550">
        <v>82</v>
      </c>
      <c r="L1550">
        <v>83</v>
      </c>
      <c r="M1550">
        <f>INDEX('Express Worldwide Territory'!$C$14:$S$170,MATCH('Rate Load ExpressWW Territory'!L1550,'Express Worldwide Territory'!$B$14:$B$170,0),MATCH("Zone "&amp;'Rate Load ExpressWW Territory'!J1550,'Express Worldwide Territory'!$C$13:$S$13,0))*1</f>
        <v>145.38</v>
      </c>
      <c r="N1550" t="s">
        <v>162</v>
      </c>
      <c r="O1550" t="s">
        <v>23</v>
      </c>
      <c r="P1550" t="s">
        <v>18</v>
      </c>
      <c r="R1550" t="str">
        <f t="shared" si="24"/>
        <v>('DHL','2024-01-01','2024-01-01','12546','Territory','US',NULL,'EXPRESS WW (NON-DOC)','Non-Document','J',82,83,145.38,'Flat LB','Avnet_2024',NULL),</v>
      </c>
    </row>
    <row r="1551" spans="1:18" x14ac:dyDescent="0.3">
      <c r="A1551" t="s">
        <v>15</v>
      </c>
      <c r="B1551" t="s">
        <v>21</v>
      </c>
      <c r="C1551" t="s">
        <v>21</v>
      </c>
      <c r="D1551">
        <v>12546</v>
      </c>
      <c r="E1551" t="s">
        <v>531</v>
      </c>
      <c r="F1551" t="s">
        <v>17</v>
      </c>
      <c r="G1551" t="s">
        <v>18</v>
      </c>
      <c r="H1551" t="s">
        <v>525</v>
      </c>
      <c r="I1551" t="s">
        <v>19</v>
      </c>
      <c r="J1551" t="s">
        <v>171</v>
      </c>
      <c r="K1551">
        <v>83</v>
      </c>
      <c r="L1551">
        <v>84</v>
      </c>
      <c r="M1551">
        <f>INDEX('Express Worldwide Territory'!$C$14:$S$170,MATCH('Rate Load ExpressWW Territory'!L1551,'Express Worldwide Territory'!$B$14:$B$170,0),MATCH("Zone "&amp;'Rate Load ExpressWW Territory'!J1551,'Express Worldwide Territory'!$C$13:$S$13,0))*1</f>
        <v>147.05000000000001</v>
      </c>
      <c r="N1551" t="s">
        <v>162</v>
      </c>
      <c r="O1551" t="s">
        <v>23</v>
      </c>
      <c r="P1551" t="s">
        <v>18</v>
      </c>
      <c r="R1551" t="str">
        <f t="shared" si="24"/>
        <v>('DHL','2024-01-01','2024-01-01','12546','Territory','US',NULL,'EXPRESS WW (NON-DOC)','Non-Document','J',83,84,147.05,'Flat LB','Avnet_2024',NULL),</v>
      </c>
    </row>
    <row r="1552" spans="1:18" x14ac:dyDescent="0.3">
      <c r="A1552" t="s">
        <v>15</v>
      </c>
      <c r="B1552" t="s">
        <v>21</v>
      </c>
      <c r="C1552" t="s">
        <v>21</v>
      </c>
      <c r="D1552">
        <v>12546</v>
      </c>
      <c r="E1552" t="s">
        <v>531</v>
      </c>
      <c r="F1552" t="s">
        <v>17</v>
      </c>
      <c r="G1552" t="s">
        <v>18</v>
      </c>
      <c r="H1552" t="s">
        <v>525</v>
      </c>
      <c r="I1552" t="s">
        <v>19</v>
      </c>
      <c r="J1552" t="s">
        <v>171</v>
      </c>
      <c r="K1552">
        <v>84</v>
      </c>
      <c r="L1552">
        <v>85</v>
      </c>
      <c r="M1552">
        <f>INDEX('Express Worldwide Territory'!$C$14:$S$170,MATCH('Rate Load ExpressWW Territory'!L1552,'Express Worldwide Territory'!$B$14:$B$170,0),MATCH("Zone "&amp;'Rate Load ExpressWW Territory'!J1552,'Express Worldwide Territory'!$C$13:$S$13,0))*1</f>
        <v>148.72</v>
      </c>
      <c r="N1552" t="s">
        <v>162</v>
      </c>
      <c r="O1552" t="s">
        <v>23</v>
      </c>
      <c r="P1552" t="s">
        <v>18</v>
      </c>
      <c r="R1552" t="str">
        <f t="shared" si="24"/>
        <v>('DHL','2024-01-01','2024-01-01','12546','Territory','US',NULL,'EXPRESS WW (NON-DOC)','Non-Document','J',84,85,148.72,'Flat LB','Avnet_2024',NULL),</v>
      </c>
    </row>
    <row r="1553" spans="1:18" x14ac:dyDescent="0.3">
      <c r="A1553" t="s">
        <v>15</v>
      </c>
      <c r="B1553" t="s">
        <v>21</v>
      </c>
      <c r="C1553" t="s">
        <v>21</v>
      </c>
      <c r="D1553">
        <v>12546</v>
      </c>
      <c r="E1553" t="s">
        <v>531</v>
      </c>
      <c r="F1553" t="s">
        <v>17</v>
      </c>
      <c r="G1553" t="s">
        <v>18</v>
      </c>
      <c r="H1553" t="s">
        <v>525</v>
      </c>
      <c r="I1553" t="s">
        <v>19</v>
      </c>
      <c r="J1553" t="s">
        <v>171</v>
      </c>
      <c r="K1553">
        <v>85</v>
      </c>
      <c r="L1553">
        <v>86</v>
      </c>
      <c r="M1553">
        <f>INDEX('Express Worldwide Territory'!$C$14:$S$170,MATCH('Rate Load ExpressWW Territory'!L1553,'Express Worldwide Territory'!$B$14:$B$170,0),MATCH("Zone "&amp;'Rate Load ExpressWW Territory'!J1553,'Express Worldwide Territory'!$C$13:$S$13,0))*1</f>
        <v>150.38999999999999</v>
      </c>
      <c r="N1553" t="s">
        <v>162</v>
      </c>
      <c r="O1553" t="s">
        <v>23</v>
      </c>
      <c r="P1553" t="s">
        <v>18</v>
      </c>
      <c r="R1553" t="str">
        <f t="shared" si="24"/>
        <v>('DHL','2024-01-01','2024-01-01','12546','Territory','US',NULL,'EXPRESS WW (NON-DOC)','Non-Document','J',85,86,150.39,'Flat LB','Avnet_2024',NULL),</v>
      </c>
    </row>
    <row r="1554" spans="1:18" x14ac:dyDescent="0.3">
      <c r="A1554" t="s">
        <v>15</v>
      </c>
      <c r="B1554" t="s">
        <v>21</v>
      </c>
      <c r="C1554" t="s">
        <v>21</v>
      </c>
      <c r="D1554">
        <v>12546</v>
      </c>
      <c r="E1554" t="s">
        <v>531</v>
      </c>
      <c r="F1554" t="s">
        <v>17</v>
      </c>
      <c r="G1554" t="s">
        <v>18</v>
      </c>
      <c r="H1554" t="s">
        <v>525</v>
      </c>
      <c r="I1554" t="s">
        <v>19</v>
      </c>
      <c r="J1554" t="s">
        <v>171</v>
      </c>
      <c r="K1554">
        <v>86</v>
      </c>
      <c r="L1554">
        <v>87</v>
      </c>
      <c r="M1554">
        <f>INDEX('Express Worldwide Territory'!$C$14:$S$170,MATCH('Rate Load ExpressWW Territory'!L1554,'Express Worldwide Territory'!$B$14:$B$170,0),MATCH("Zone "&amp;'Rate Load ExpressWW Territory'!J1554,'Express Worldwide Territory'!$C$13:$S$13,0))*1</f>
        <v>152.06</v>
      </c>
      <c r="N1554" t="s">
        <v>162</v>
      </c>
      <c r="O1554" t="s">
        <v>23</v>
      </c>
      <c r="P1554" t="s">
        <v>18</v>
      </c>
      <c r="R1554" t="str">
        <f t="shared" si="24"/>
        <v>('DHL','2024-01-01','2024-01-01','12546','Territory','US',NULL,'EXPRESS WW (NON-DOC)','Non-Document','J',86,87,152.06,'Flat LB','Avnet_2024',NULL),</v>
      </c>
    </row>
    <row r="1555" spans="1:18" x14ac:dyDescent="0.3">
      <c r="A1555" t="s">
        <v>15</v>
      </c>
      <c r="B1555" t="s">
        <v>21</v>
      </c>
      <c r="C1555" t="s">
        <v>21</v>
      </c>
      <c r="D1555">
        <v>12546</v>
      </c>
      <c r="E1555" t="s">
        <v>531</v>
      </c>
      <c r="F1555" t="s">
        <v>17</v>
      </c>
      <c r="G1555" t="s">
        <v>18</v>
      </c>
      <c r="H1555" t="s">
        <v>525</v>
      </c>
      <c r="I1555" t="s">
        <v>19</v>
      </c>
      <c r="J1555" t="s">
        <v>171</v>
      </c>
      <c r="K1555">
        <v>87</v>
      </c>
      <c r="L1555">
        <v>88</v>
      </c>
      <c r="M1555">
        <f>INDEX('Express Worldwide Territory'!$C$14:$S$170,MATCH('Rate Load ExpressWW Territory'!L1555,'Express Worldwide Territory'!$B$14:$B$170,0),MATCH("Zone "&amp;'Rate Load ExpressWW Territory'!J1555,'Express Worldwide Territory'!$C$13:$S$13,0))*1</f>
        <v>153.72999999999999</v>
      </c>
      <c r="N1555" t="s">
        <v>162</v>
      </c>
      <c r="O1555" t="s">
        <v>23</v>
      </c>
      <c r="P1555" t="s">
        <v>18</v>
      </c>
      <c r="R1555" t="str">
        <f t="shared" si="24"/>
        <v>('DHL','2024-01-01','2024-01-01','12546','Territory','US',NULL,'EXPRESS WW (NON-DOC)','Non-Document','J',87,88,153.73,'Flat LB','Avnet_2024',NULL),</v>
      </c>
    </row>
    <row r="1556" spans="1:18" x14ac:dyDescent="0.3">
      <c r="A1556" t="s">
        <v>15</v>
      </c>
      <c r="B1556" t="s">
        <v>21</v>
      </c>
      <c r="C1556" t="s">
        <v>21</v>
      </c>
      <c r="D1556">
        <v>12546</v>
      </c>
      <c r="E1556" t="s">
        <v>531</v>
      </c>
      <c r="F1556" t="s">
        <v>17</v>
      </c>
      <c r="G1556" t="s">
        <v>18</v>
      </c>
      <c r="H1556" t="s">
        <v>525</v>
      </c>
      <c r="I1556" t="s">
        <v>19</v>
      </c>
      <c r="J1556" t="s">
        <v>171</v>
      </c>
      <c r="K1556">
        <v>88</v>
      </c>
      <c r="L1556">
        <v>89</v>
      </c>
      <c r="M1556">
        <f>INDEX('Express Worldwide Territory'!$C$14:$S$170,MATCH('Rate Load ExpressWW Territory'!L1556,'Express Worldwide Territory'!$B$14:$B$170,0),MATCH("Zone "&amp;'Rate Load ExpressWW Territory'!J1556,'Express Worldwide Territory'!$C$13:$S$13,0))*1</f>
        <v>155.4</v>
      </c>
      <c r="N1556" t="s">
        <v>162</v>
      </c>
      <c r="O1556" t="s">
        <v>23</v>
      </c>
      <c r="P1556" t="s">
        <v>18</v>
      </c>
      <c r="R1556" t="str">
        <f t="shared" si="24"/>
        <v>('DHL','2024-01-01','2024-01-01','12546','Territory','US',NULL,'EXPRESS WW (NON-DOC)','Non-Document','J',88,89,155.4,'Flat LB','Avnet_2024',NULL),</v>
      </c>
    </row>
    <row r="1557" spans="1:18" x14ac:dyDescent="0.3">
      <c r="A1557" t="s">
        <v>15</v>
      </c>
      <c r="B1557" t="s">
        <v>21</v>
      </c>
      <c r="C1557" t="s">
        <v>21</v>
      </c>
      <c r="D1557">
        <v>12546</v>
      </c>
      <c r="E1557" t="s">
        <v>531</v>
      </c>
      <c r="F1557" t="s">
        <v>17</v>
      </c>
      <c r="G1557" t="s">
        <v>18</v>
      </c>
      <c r="H1557" t="s">
        <v>525</v>
      </c>
      <c r="I1557" t="s">
        <v>19</v>
      </c>
      <c r="J1557" t="s">
        <v>171</v>
      </c>
      <c r="K1557">
        <v>89</v>
      </c>
      <c r="L1557">
        <v>90</v>
      </c>
      <c r="M1557">
        <f>INDEX('Express Worldwide Territory'!$C$14:$S$170,MATCH('Rate Load ExpressWW Territory'!L1557,'Express Worldwide Territory'!$B$14:$B$170,0),MATCH("Zone "&amp;'Rate Load ExpressWW Territory'!J1557,'Express Worldwide Territory'!$C$13:$S$13,0))*1</f>
        <v>157.07</v>
      </c>
      <c r="N1557" t="s">
        <v>162</v>
      </c>
      <c r="O1557" t="s">
        <v>23</v>
      </c>
      <c r="P1557" t="s">
        <v>18</v>
      </c>
      <c r="R1557" t="str">
        <f t="shared" si="24"/>
        <v>('DHL','2024-01-01','2024-01-01','12546','Territory','US',NULL,'EXPRESS WW (NON-DOC)','Non-Document','J',89,90,157.07,'Flat LB','Avnet_2024',NULL),</v>
      </c>
    </row>
    <row r="1558" spans="1:18" x14ac:dyDescent="0.3">
      <c r="A1558" t="s">
        <v>15</v>
      </c>
      <c r="B1558" t="s">
        <v>21</v>
      </c>
      <c r="C1558" t="s">
        <v>21</v>
      </c>
      <c r="D1558">
        <v>12546</v>
      </c>
      <c r="E1558" t="s">
        <v>531</v>
      </c>
      <c r="F1558" t="s">
        <v>17</v>
      </c>
      <c r="G1558" t="s">
        <v>18</v>
      </c>
      <c r="H1558" t="s">
        <v>525</v>
      </c>
      <c r="I1558" t="s">
        <v>19</v>
      </c>
      <c r="J1558" t="s">
        <v>171</v>
      </c>
      <c r="K1558">
        <v>90</v>
      </c>
      <c r="L1558">
        <v>91</v>
      </c>
      <c r="M1558">
        <f>INDEX('Express Worldwide Territory'!$C$14:$S$170,MATCH('Rate Load ExpressWW Territory'!L1558,'Express Worldwide Territory'!$B$14:$B$170,0),MATCH("Zone "&amp;'Rate Load ExpressWW Territory'!J1558,'Express Worldwide Territory'!$C$13:$S$13,0))*1</f>
        <v>158.74</v>
      </c>
      <c r="N1558" t="s">
        <v>162</v>
      </c>
      <c r="O1558" t="s">
        <v>23</v>
      </c>
      <c r="P1558" t="s">
        <v>18</v>
      </c>
      <c r="R1558" t="str">
        <f t="shared" si="24"/>
        <v>('DHL','2024-01-01','2024-01-01','12546','Territory','US',NULL,'EXPRESS WW (NON-DOC)','Non-Document','J',90,91,158.74,'Flat LB','Avnet_2024',NULL),</v>
      </c>
    </row>
    <row r="1559" spans="1:18" x14ac:dyDescent="0.3">
      <c r="A1559" t="s">
        <v>15</v>
      </c>
      <c r="B1559" t="s">
        <v>21</v>
      </c>
      <c r="C1559" t="s">
        <v>21</v>
      </c>
      <c r="D1559">
        <v>12546</v>
      </c>
      <c r="E1559" t="s">
        <v>531</v>
      </c>
      <c r="F1559" t="s">
        <v>17</v>
      </c>
      <c r="G1559" t="s">
        <v>18</v>
      </c>
      <c r="H1559" t="s">
        <v>525</v>
      </c>
      <c r="I1559" t="s">
        <v>19</v>
      </c>
      <c r="J1559" t="s">
        <v>171</v>
      </c>
      <c r="K1559">
        <v>91</v>
      </c>
      <c r="L1559">
        <v>92</v>
      </c>
      <c r="M1559">
        <f>INDEX('Express Worldwide Territory'!$C$14:$S$170,MATCH('Rate Load ExpressWW Territory'!L1559,'Express Worldwide Territory'!$B$14:$B$170,0),MATCH("Zone "&amp;'Rate Load ExpressWW Territory'!J1559,'Express Worldwide Territory'!$C$13:$S$13,0))*1</f>
        <v>160.41</v>
      </c>
      <c r="N1559" t="s">
        <v>162</v>
      </c>
      <c r="O1559" t="s">
        <v>23</v>
      </c>
      <c r="P1559" t="s">
        <v>18</v>
      </c>
      <c r="R1559" t="str">
        <f t="shared" si="24"/>
        <v>('DHL','2024-01-01','2024-01-01','12546','Territory','US',NULL,'EXPRESS WW (NON-DOC)','Non-Document','J',91,92,160.41,'Flat LB','Avnet_2024',NULL),</v>
      </c>
    </row>
    <row r="1560" spans="1:18" x14ac:dyDescent="0.3">
      <c r="A1560" t="s">
        <v>15</v>
      </c>
      <c r="B1560" t="s">
        <v>21</v>
      </c>
      <c r="C1560" t="s">
        <v>21</v>
      </c>
      <c r="D1560">
        <v>12546</v>
      </c>
      <c r="E1560" t="s">
        <v>531</v>
      </c>
      <c r="F1560" t="s">
        <v>17</v>
      </c>
      <c r="G1560" t="s">
        <v>18</v>
      </c>
      <c r="H1560" t="s">
        <v>525</v>
      </c>
      <c r="I1560" t="s">
        <v>19</v>
      </c>
      <c r="J1560" t="s">
        <v>171</v>
      </c>
      <c r="K1560">
        <v>92</v>
      </c>
      <c r="L1560">
        <v>93</v>
      </c>
      <c r="M1560">
        <f>INDEX('Express Worldwide Territory'!$C$14:$S$170,MATCH('Rate Load ExpressWW Territory'!L1560,'Express Worldwide Territory'!$B$14:$B$170,0),MATCH("Zone "&amp;'Rate Load ExpressWW Territory'!J1560,'Express Worldwide Territory'!$C$13:$S$13,0))*1</f>
        <v>162.08000000000001</v>
      </c>
      <c r="N1560" t="s">
        <v>162</v>
      </c>
      <c r="O1560" t="s">
        <v>23</v>
      </c>
      <c r="P1560" t="s">
        <v>18</v>
      </c>
      <c r="R1560" t="str">
        <f t="shared" si="24"/>
        <v>('DHL','2024-01-01','2024-01-01','12546','Territory','US',NULL,'EXPRESS WW (NON-DOC)','Non-Document','J',92,93,162.08,'Flat LB','Avnet_2024',NULL),</v>
      </c>
    </row>
    <row r="1561" spans="1:18" x14ac:dyDescent="0.3">
      <c r="A1561" t="s">
        <v>15</v>
      </c>
      <c r="B1561" t="s">
        <v>21</v>
      </c>
      <c r="C1561" t="s">
        <v>21</v>
      </c>
      <c r="D1561">
        <v>12546</v>
      </c>
      <c r="E1561" t="s">
        <v>531</v>
      </c>
      <c r="F1561" t="s">
        <v>17</v>
      </c>
      <c r="G1561" t="s">
        <v>18</v>
      </c>
      <c r="H1561" t="s">
        <v>525</v>
      </c>
      <c r="I1561" t="s">
        <v>19</v>
      </c>
      <c r="J1561" t="s">
        <v>171</v>
      </c>
      <c r="K1561">
        <v>93</v>
      </c>
      <c r="L1561">
        <v>94</v>
      </c>
      <c r="M1561">
        <f>INDEX('Express Worldwide Territory'!$C$14:$S$170,MATCH('Rate Load ExpressWW Territory'!L1561,'Express Worldwide Territory'!$B$14:$B$170,0),MATCH("Zone "&amp;'Rate Load ExpressWW Territory'!J1561,'Express Worldwide Territory'!$C$13:$S$13,0))*1</f>
        <v>163.75</v>
      </c>
      <c r="N1561" t="s">
        <v>162</v>
      </c>
      <c r="O1561" t="s">
        <v>23</v>
      </c>
      <c r="P1561" t="s">
        <v>18</v>
      </c>
      <c r="R1561" t="str">
        <f t="shared" si="24"/>
        <v>('DHL','2024-01-01','2024-01-01','12546','Territory','US',NULL,'EXPRESS WW (NON-DOC)','Non-Document','J',93,94,163.75,'Flat LB','Avnet_2024',NULL),</v>
      </c>
    </row>
    <row r="1562" spans="1:18" x14ac:dyDescent="0.3">
      <c r="A1562" t="s">
        <v>15</v>
      </c>
      <c r="B1562" t="s">
        <v>21</v>
      </c>
      <c r="C1562" t="s">
        <v>21</v>
      </c>
      <c r="D1562">
        <v>12546</v>
      </c>
      <c r="E1562" t="s">
        <v>531</v>
      </c>
      <c r="F1562" t="s">
        <v>17</v>
      </c>
      <c r="G1562" t="s">
        <v>18</v>
      </c>
      <c r="H1562" t="s">
        <v>525</v>
      </c>
      <c r="I1562" t="s">
        <v>19</v>
      </c>
      <c r="J1562" t="s">
        <v>171</v>
      </c>
      <c r="K1562">
        <v>94</v>
      </c>
      <c r="L1562">
        <v>95</v>
      </c>
      <c r="M1562">
        <f>INDEX('Express Worldwide Territory'!$C$14:$S$170,MATCH('Rate Load ExpressWW Territory'!L1562,'Express Worldwide Territory'!$B$14:$B$170,0),MATCH("Zone "&amp;'Rate Load ExpressWW Territory'!J1562,'Express Worldwide Territory'!$C$13:$S$13,0))*1</f>
        <v>165.42</v>
      </c>
      <c r="N1562" t="s">
        <v>162</v>
      </c>
      <c r="O1562" t="s">
        <v>23</v>
      </c>
      <c r="P1562" t="s">
        <v>18</v>
      </c>
      <c r="R1562" t="str">
        <f t="shared" si="24"/>
        <v>('DHL','2024-01-01','2024-01-01','12546','Territory','US',NULL,'EXPRESS WW (NON-DOC)','Non-Document','J',94,95,165.42,'Flat LB','Avnet_2024',NULL),</v>
      </c>
    </row>
    <row r="1563" spans="1:18" x14ac:dyDescent="0.3">
      <c r="A1563" t="s">
        <v>15</v>
      </c>
      <c r="B1563" t="s">
        <v>21</v>
      </c>
      <c r="C1563" t="s">
        <v>21</v>
      </c>
      <c r="D1563">
        <v>12546</v>
      </c>
      <c r="E1563" t="s">
        <v>531</v>
      </c>
      <c r="F1563" t="s">
        <v>17</v>
      </c>
      <c r="G1563" t="s">
        <v>18</v>
      </c>
      <c r="H1563" t="s">
        <v>525</v>
      </c>
      <c r="I1563" t="s">
        <v>19</v>
      </c>
      <c r="J1563" t="s">
        <v>171</v>
      </c>
      <c r="K1563">
        <v>95</v>
      </c>
      <c r="L1563">
        <v>96</v>
      </c>
      <c r="M1563">
        <f>INDEX('Express Worldwide Territory'!$C$14:$S$170,MATCH('Rate Load ExpressWW Territory'!L1563,'Express Worldwide Territory'!$B$14:$B$170,0),MATCH("Zone "&amp;'Rate Load ExpressWW Territory'!J1563,'Express Worldwide Territory'!$C$13:$S$13,0))*1</f>
        <v>167.09</v>
      </c>
      <c r="N1563" t="s">
        <v>162</v>
      </c>
      <c r="O1563" t="s">
        <v>23</v>
      </c>
      <c r="P1563" t="s">
        <v>18</v>
      </c>
      <c r="R1563" t="str">
        <f t="shared" si="24"/>
        <v>('DHL','2024-01-01','2024-01-01','12546','Territory','US',NULL,'EXPRESS WW (NON-DOC)','Non-Document','J',95,96,167.09,'Flat LB','Avnet_2024',NULL),</v>
      </c>
    </row>
    <row r="1564" spans="1:18" x14ac:dyDescent="0.3">
      <c r="A1564" t="s">
        <v>15</v>
      </c>
      <c r="B1564" t="s">
        <v>21</v>
      </c>
      <c r="C1564" t="s">
        <v>21</v>
      </c>
      <c r="D1564">
        <v>12546</v>
      </c>
      <c r="E1564" t="s">
        <v>531</v>
      </c>
      <c r="F1564" t="s">
        <v>17</v>
      </c>
      <c r="G1564" t="s">
        <v>18</v>
      </c>
      <c r="H1564" t="s">
        <v>525</v>
      </c>
      <c r="I1564" t="s">
        <v>19</v>
      </c>
      <c r="J1564" t="s">
        <v>171</v>
      </c>
      <c r="K1564">
        <v>96</v>
      </c>
      <c r="L1564">
        <v>97</v>
      </c>
      <c r="M1564">
        <f>INDEX('Express Worldwide Territory'!$C$14:$S$170,MATCH('Rate Load ExpressWW Territory'!L1564,'Express Worldwide Territory'!$B$14:$B$170,0),MATCH("Zone "&amp;'Rate Load ExpressWW Territory'!J1564,'Express Worldwide Territory'!$C$13:$S$13,0))*1</f>
        <v>168.76</v>
      </c>
      <c r="N1564" t="s">
        <v>162</v>
      </c>
      <c r="O1564" t="s">
        <v>23</v>
      </c>
      <c r="P1564" t="s">
        <v>18</v>
      </c>
      <c r="R1564" t="str">
        <f t="shared" si="24"/>
        <v>('DHL','2024-01-01','2024-01-01','12546','Territory','US',NULL,'EXPRESS WW (NON-DOC)','Non-Document','J',96,97,168.76,'Flat LB','Avnet_2024',NULL),</v>
      </c>
    </row>
    <row r="1565" spans="1:18" x14ac:dyDescent="0.3">
      <c r="A1565" t="s">
        <v>15</v>
      </c>
      <c r="B1565" t="s">
        <v>21</v>
      </c>
      <c r="C1565" t="s">
        <v>21</v>
      </c>
      <c r="D1565">
        <v>12546</v>
      </c>
      <c r="E1565" t="s">
        <v>531</v>
      </c>
      <c r="F1565" t="s">
        <v>17</v>
      </c>
      <c r="G1565" t="s">
        <v>18</v>
      </c>
      <c r="H1565" t="s">
        <v>525</v>
      </c>
      <c r="I1565" t="s">
        <v>19</v>
      </c>
      <c r="J1565" t="s">
        <v>171</v>
      </c>
      <c r="K1565">
        <v>97</v>
      </c>
      <c r="L1565">
        <v>98</v>
      </c>
      <c r="M1565">
        <f>INDEX('Express Worldwide Territory'!$C$14:$S$170,MATCH('Rate Load ExpressWW Territory'!L1565,'Express Worldwide Territory'!$B$14:$B$170,0),MATCH("Zone "&amp;'Rate Load ExpressWW Territory'!J1565,'Express Worldwide Territory'!$C$13:$S$13,0))*1</f>
        <v>170.43</v>
      </c>
      <c r="N1565" t="s">
        <v>162</v>
      </c>
      <c r="O1565" t="s">
        <v>23</v>
      </c>
      <c r="P1565" t="s">
        <v>18</v>
      </c>
      <c r="R1565" t="str">
        <f t="shared" si="24"/>
        <v>('DHL','2024-01-01','2024-01-01','12546','Territory','US',NULL,'EXPRESS WW (NON-DOC)','Non-Document','J',97,98,170.43,'Flat LB','Avnet_2024',NULL),</v>
      </c>
    </row>
    <row r="1566" spans="1:18" x14ac:dyDescent="0.3">
      <c r="A1566" t="s">
        <v>15</v>
      </c>
      <c r="B1566" t="s">
        <v>21</v>
      </c>
      <c r="C1566" t="s">
        <v>21</v>
      </c>
      <c r="D1566">
        <v>12546</v>
      </c>
      <c r="E1566" t="s">
        <v>531</v>
      </c>
      <c r="F1566" t="s">
        <v>17</v>
      </c>
      <c r="G1566" t="s">
        <v>18</v>
      </c>
      <c r="H1566" t="s">
        <v>525</v>
      </c>
      <c r="I1566" t="s">
        <v>19</v>
      </c>
      <c r="J1566" t="s">
        <v>171</v>
      </c>
      <c r="K1566">
        <v>98</v>
      </c>
      <c r="L1566">
        <v>99</v>
      </c>
      <c r="M1566">
        <f>INDEX('Express Worldwide Territory'!$C$14:$S$170,MATCH('Rate Load ExpressWW Territory'!L1566,'Express Worldwide Territory'!$B$14:$B$170,0),MATCH("Zone "&amp;'Rate Load ExpressWW Territory'!J1566,'Express Worldwide Territory'!$C$13:$S$13,0))*1</f>
        <v>172.1</v>
      </c>
      <c r="N1566" t="s">
        <v>162</v>
      </c>
      <c r="O1566" t="s">
        <v>23</v>
      </c>
      <c r="P1566" t="s">
        <v>18</v>
      </c>
      <c r="R1566" t="str">
        <f t="shared" si="24"/>
        <v>('DHL','2024-01-01','2024-01-01','12546','Territory','US',NULL,'EXPRESS WW (NON-DOC)','Non-Document','J',98,99,172.1,'Flat LB','Avnet_2024',NULL),</v>
      </c>
    </row>
    <row r="1567" spans="1:18" x14ac:dyDescent="0.3">
      <c r="A1567" t="s">
        <v>15</v>
      </c>
      <c r="B1567" t="s">
        <v>21</v>
      </c>
      <c r="C1567" t="s">
        <v>21</v>
      </c>
      <c r="D1567">
        <v>12546</v>
      </c>
      <c r="E1567" t="s">
        <v>531</v>
      </c>
      <c r="F1567" t="s">
        <v>17</v>
      </c>
      <c r="G1567" t="s">
        <v>18</v>
      </c>
      <c r="H1567" t="s">
        <v>525</v>
      </c>
      <c r="I1567" t="s">
        <v>19</v>
      </c>
      <c r="J1567" t="s">
        <v>171</v>
      </c>
      <c r="K1567">
        <v>99</v>
      </c>
      <c r="L1567">
        <v>100</v>
      </c>
      <c r="M1567">
        <f>INDEX('Express Worldwide Territory'!$C$14:$S$170,MATCH('Rate Load ExpressWW Territory'!L1567,'Express Worldwide Territory'!$B$14:$B$170,0),MATCH("Zone "&amp;'Rate Load ExpressWW Territory'!J1567,'Express Worldwide Territory'!$C$13:$S$13,0))*1</f>
        <v>173.77</v>
      </c>
      <c r="N1567" t="s">
        <v>162</v>
      </c>
      <c r="O1567" t="s">
        <v>23</v>
      </c>
      <c r="P1567" t="s">
        <v>18</v>
      </c>
      <c r="R1567" t="str">
        <f t="shared" si="24"/>
        <v>('DHL','2024-01-01','2024-01-01','12546','Territory','US',NULL,'EXPRESS WW (NON-DOC)','Non-Document','J',99,100,173.77,'Flat LB','Avnet_2024',NULL),</v>
      </c>
    </row>
    <row r="1568" spans="1:18" x14ac:dyDescent="0.3">
      <c r="A1568" t="s">
        <v>15</v>
      </c>
      <c r="B1568" t="s">
        <v>21</v>
      </c>
      <c r="C1568" t="s">
        <v>21</v>
      </c>
      <c r="D1568">
        <v>12546</v>
      </c>
      <c r="E1568" t="s">
        <v>531</v>
      </c>
      <c r="F1568" t="s">
        <v>17</v>
      </c>
      <c r="G1568" t="s">
        <v>18</v>
      </c>
      <c r="H1568" t="s">
        <v>525</v>
      </c>
      <c r="I1568" t="s">
        <v>19</v>
      </c>
      <c r="J1568" t="s">
        <v>171</v>
      </c>
      <c r="K1568">
        <v>100</v>
      </c>
      <c r="L1568">
        <v>101</v>
      </c>
      <c r="M1568">
        <f>INDEX('Express Worldwide Territory'!$C$14:$S$170,MATCH('Rate Load ExpressWW Territory'!L1568,'Express Worldwide Territory'!$B$14:$B$170,0),MATCH("Zone "&amp;'Rate Load ExpressWW Territory'!J1568,'Express Worldwide Territory'!$C$13:$S$13,0))*1</f>
        <v>175.44</v>
      </c>
      <c r="N1568" t="s">
        <v>162</v>
      </c>
      <c r="O1568" t="s">
        <v>23</v>
      </c>
      <c r="P1568" t="s">
        <v>18</v>
      </c>
      <c r="R1568" t="str">
        <f t="shared" si="24"/>
        <v>('DHL','2024-01-01','2024-01-01','12546','Territory','US',NULL,'EXPRESS WW (NON-DOC)','Non-Document','J',100,101,175.44,'Flat LB','Avnet_2024',NULL),</v>
      </c>
    </row>
    <row r="1569" spans="1:18" x14ac:dyDescent="0.3">
      <c r="A1569" t="s">
        <v>15</v>
      </c>
      <c r="B1569" t="s">
        <v>21</v>
      </c>
      <c r="C1569" t="s">
        <v>21</v>
      </c>
      <c r="D1569">
        <v>12546</v>
      </c>
      <c r="E1569" t="s">
        <v>531</v>
      </c>
      <c r="F1569" t="s">
        <v>17</v>
      </c>
      <c r="G1569" t="s">
        <v>18</v>
      </c>
      <c r="H1569" t="s">
        <v>525</v>
      </c>
      <c r="I1569" t="s">
        <v>19</v>
      </c>
      <c r="J1569" t="s">
        <v>171</v>
      </c>
      <c r="K1569">
        <v>101</v>
      </c>
      <c r="L1569">
        <v>102</v>
      </c>
      <c r="M1569">
        <f>INDEX('Express Worldwide Territory'!$C$14:$S$170,MATCH('Rate Load ExpressWW Territory'!L1569,'Express Worldwide Territory'!$B$14:$B$170,0),MATCH("Zone "&amp;'Rate Load ExpressWW Territory'!J1569,'Express Worldwide Territory'!$C$13:$S$13,0))*1</f>
        <v>177.11</v>
      </c>
      <c r="N1569" t="s">
        <v>162</v>
      </c>
      <c r="O1569" t="s">
        <v>23</v>
      </c>
      <c r="P1569" t="s">
        <v>18</v>
      </c>
      <c r="R1569" t="str">
        <f t="shared" si="24"/>
        <v>('DHL','2024-01-01','2024-01-01','12546','Territory','US',NULL,'EXPRESS WW (NON-DOC)','Non-Document','J',101,102,177.11,'Flat LB','Avnet_2024',NULL),</v>
      </c>
    </row>
    <row r="1570" spans="1:18" x14ac:dyDescent="0.3">
      <c r="A1570" t="s">
        <v>15</v>
      </c>
      <c r="B1570" t="s">
        <v>21</v>
      </c>
      <c r="C1570" t="s">
        <v>21</v>
      </c>
      <c r="D1570">
        <v>12546</v>
      </c>
      <c r="E1570" t="s">
        <v>531</v>
      </c>
      <c r="F1570" t="s">
        <v>17</v>
      </c>
      <c r="G1570" t="s">
        <v>18</v>
      </c>
      <c r="H1570" t="s">
        <v>525</v>
      </c>
      <c r="I1570" t="s">
        <v>19</v>
      </c>
      <c r="J1570" t="s">
        <v>171</v>
      </c>
      <c r="K1570">
        <v>102</v>
      </c>
      <c r="L1570">
        <v>103</v>
      </c>
      <c r="M1570">
        <f>INDEX('Express Worldwide Territory'!$C$14:$S$170,MATCH('Rate Load ExpressWW Territory'!L1570,'Express Worldwide Territory'!$B$14:$B$170,0),MATCH("Zone "&amp;'Rate Load ExpressWW Territory'!J1570,'Express Worldwide Territory'!$C$13:$S$13,0))*1</f>
        <v>178.78</v>
      </c>
      <c r="N1570" t="s">
        <v>162</v>
      </c>
      <c r="O1570" t="s">
        <v>23</v>
      </c>
      <c r="P1570" t="s">
        <v>18</v>
      </c>
      <c r="R1570" t="str">
        <f t="shared" si="24"/>
        <v>('DHL','2024-01-01','2024-01-01','12546','Territory','US',NULL,'EXPRESS WW (NON-DOC)','Non-Document','J',102,103,178.78,'Flat LB','Avnet_2024',NULL),</v>
      </c>
    </row>
    <row r="1571" spans="1:18" x14ac:dyDescent="0.3">
      <c r="A1571" t="s">
        <v>15</v>
      </c>
      <c r="B1571" t="s">
        <v>21</v>
      </c>
      <c r="C1571" t="s">
        <v>21</v>
      </c>
      <c r="D1571">
        <v>12546</v>
      </c>
      <c r="E1571" t="s">
        <v>531</v>
      </c>
      <c r="F1571" t="s">
        <v>17</v>
      </c>
      <c r="G1571" t="s">
        <v>18</v>
      </c>
      <c r="H1571" t="s">
        <v>525</v>
      </c>
      <c r="I1571" t="s">
        <v>19</v>
      </c>
      <c r="J1571" t="s">
        <v>171</v>
      </c>
      <c r="K1571">
        <v>103</v>
      </c>
      <c r="L1571">
        <v>104</v>
      </c>
      <c r="M1571">
        <f>INDEX('Express Worldwide Territory'!$C$14:$S$170,MATCH('Rate Load ExpressWW Territory'!L1571,'Express Worldwide Territory'!$B$14:$B$170,0),MATCH("Zone "&amp;'Rate Load ExpressWW Territory'!J1571,'Express Worldwide Territory'!$C$13:$S$13,0))*1</f>
        <v>180.45</v>
      </c>
      <c r="N1571" t="s">
        <v>162</v>
      </c>
      <c r="O1571" t="s">
        <v>23</v>
      </c>
      <c r="P1571" t="s">
        <v>18</v>
      </c>
      <c r="R1571" t="str">
        <f t="shared" si="24"/>
        <v>('DHL','2024-01-01','2024-01-01','12546','Territory','US',NULL,'EXPRESS WW (NON-DOC)','Non-Document','J',103,104,180.45,'Flat LB','Avnet_2024',NULL),</v>
      </c>
    </row>
    <row r="1572" spans="1:18" x14ac:dyDescent="0.3">
      <c r="A1572" t="s">
        <v>15</v>
      </c>
      <c r="B1572" t="s">
        <v>21</v>
      </c>
      <c r="C1572" t="s">
        <v>21</v>
      </c>
      <c r="D1572">
        <v>12546</v>
      </c>
      <c r="E1572" t="s">
        <v>531</v>
      </c>
      <c r="F1572" t="s">
        <v>17</v>
      </c>
      <c r="G1572" t="s">
        <v>18</v>
      </c>
      <c r="H1572" t="s">
        <v>525</v>
      </c>
      <c r="I1572" t="s">
        <v>19</v>
      </c>
      <c r="J1572" t="s">
        <v>171</v>
      </c>
      <c r="K1572">
        <v>104</v>
      </c>
      <c r="L1572">
        <v>105</v>
      </c>
      <c r="M1572">
        <f>INDEX('Express Worldwide Territory'!$C$14:$S$170,MATCH('Rate Load ExpressWW Territory'!L1572,'Express Worldwide Territory'!$B$14:$B$170,0),MATCH("Zone "&amp;'Rate Load ExpressWW Territory'!J1572,'Express Worldwide Territory'!$C$13:$S$13,0))*1</f>
        <v>182.12</v>
      </c>
      <c r="N1572" t="s">
        <v>162</v>
      </c>
      <c r="O1572" t="s">
        <v>23</v>
      </c>
      <c r="P1572" t="s">
        <v>18</v>
      </c>
      <c r="R1572" t="str">
        <f t="shared" si="24"/>
        <v>('DHL','2024-01-01','2024-01-01','12546','Territory','US',NULL,'EXPRESS WW (NON-DOC)','Non-Document','J',104,105,182.12,'Flat LB','Avnet_2024',NULL),</v>
      </c>
    </row>
    <row r="1573" spans="1:18" x14ac:dyDescent="0.3">
      <c r="A1573" t="s">
        <v>15</v>
      </c>
      <c r="B1573" t="s">
        <v>21</v>
      </c>
      <c r="C1573" t="s">
        <v>21</v>
      </c>
      <c r="D1573">
        <v>12546</v>
      </c>
      <c r="E1573" t="s">
        <v>531</v>
      </c>
      <c r="F1573" t="s">
        <v>17</v>
      </c>
      <c r="G1573" t="s">
        <v>18</v>
      </c>
      <c r="H1573" t="s">
        <v>525</v>
      </c>
      <c r="I1573" t="s">
        <v>19</v>
      </c>
      <c r="J1573" t="s">
        <v>171</v>
      </c>
      <c r="K1573">
        <v>105</v>
      </c>
      <c r="L1573">
        <v>106</v>
      </c>
      <c r="M1573">
        <f>INDEX('Express Worldwide Territory'!$C$14:$S$170,MATCH('Rate Load ExpressWW Territory'!L1573,'Express Worldwide Territory'!$B$14:$B$170,0),MATCH("Zone "&amp;'Rate Load ExpressWW Territory'!J1573,'Express Worldwide Territory'!$C$13:$S$13,0))*1</f>
        <v>183.79</v>
      </c>
      <c r="N1573" t="s">
        <v>162</v>
      </c>
      <c r="O1573" t="s">
        <v>23</v>
      </c>
      <c r="P1573" t="s">
        <v>18</v>
      </c>
      <c r="R1573" t="str">
        <f t="shared" si="24"/>
        <v>('DHL','2024-01-01','2024-01-01','12546','Territory','US',NULL,'EXPRESS WW (NON-DOC)','Non-Document','J',105,106,183.79,'Flat LB','Avnet_2024',NULL),</v>
      </c>
    </row>
    <row r="1574" spans="1:18" x14ac:dyDescent="0.3">
      <c r="A1574" t="s">
        <v>15</v>
      </c>
      <c r="B1574" t="s">
        <v>21</v>
      </c>
      <c r="C1574" t="s">
        <v>21</v>
      </c>
      <c r="D1574">
        <v>12546</v>
      </c>
      <c r="E1574" t="s">
        <v>531</v>
      </c>
      <c r="F1574" t="s">
        <v>17</v>
      </c>
      <c r="G1574" t="s">
        <v>18</v>
      </c>
      <c r="H1574" t="s">
        <v>525</v>
      </c>
      <c r="I1574" t="s">
        <v>19</v>
      </c>
      <c r="J1574" t="s">
        <v>171</v>
      </c>
      <c r="K1574">
        <v>106</v>
      </c>
      <c r="L1574">
        <v>107</v>
      </c>
      <c r="M1574">
        <f>INDEX('Express Worldwide Territory'!$C$14:$S$170,MATCH('Rate Load ExpressWW Territory'!L1574,'Express Worldwide Territory'!$B$14:$B$170,0),MATCH("Zone "&amp;'Rate Load ExpressWW Territory'!J1574,'Express Worldwide Territory'!$C$13:$S$13,0))*1</f>
        <v>185.46</v>
      </c>
      <c r="N1574" t="s">
        <v>162</v>
      </c>
      <c r="O1574" t="s">
        <v>23</v>
      </c>
      <c r="P1574" t="s">
        <v>18</v>
      </c>
      <c r="R1574" t="str">
        <f t="shared" si="24"/>
        <v>('DHL','2024-01-01','2024-01-01','12546','Territory','US',NULL,'EXPRESS WW (NON-DOC)','Non-Document','J',106,107,185.46,'Flat LB','Avnet_2024',NULL),</v>
      </c>
    </row>
    <row r="1575" spans="1:18" x14ac:dyDescent="0.3">
      <c r="A1575" t="s">
        <v>15</v>
      </c>
      <c r="B1575" t="s">
        <v>21</v>
      </c>
      <c r="C1575" t="s">
        <v>21</v>
      </c>
      <c r="D1575">
        <v>12546</v>
      </c>
      <c r="E1575" t="s">
        <v>531</v>
      </c>
      <c r="F1575" t="s">
        <v>17</v>
      </c>
      <c r="G1575" t="s">
        <v>18</v>
      </c>
      <c r="H1575" t="s">
        <v>525</v>
      </c>
      <c r="I1575" t="s">
        <v>19</v>
      </c>
      <c r="J1575" t="s">
        <v>171</v>
      </c>
      <c r="K1575">
        <v>107</v>
      </c>
      <c r="L1575">
        <v>108</v>
      </c>
      <c r="M1575">
        <f>INDEX('Express Worldwide Territory'!$C$14:$S$170,MATCH('Rate Load ExpressWW Territory'!L1575,'Express Worldwide Territory'!$B$14:$B$170,0),MATCH("Zone "&amp;'Rate Load ExpressWW Territory'!J1575,'Express Worldwide Territory'!$C$13:$S$13,0))*1</f>
        <v>187.13</v>
      </c>
      <c r="N1575" t="s">
        <v>162</v>
      </c>
      <c r="O1575" t="s">
        <v>23</v>
      </c>
      <c r="P1575" t="s">
        <v>18</v>
      </c>
      <c r="R1575" t="str">
        <f t="shared" si="24"/>
        <v>('DHL','2024-01-01','2024-01-01','12546','Territory','US',NULL,'EXPRESS WW (NON-DOC)','Non-Document','J',107,108,187.13,'Flat LB','Avnet_2024',NULL),</v>
      </c>
    </row>
    <row r="1576" spans="1:18" x14ac:dyDescent="0.3">
      <c r="A1576" t="s">
        <v>15</v>
      </c>
      <c r="B1576" t="s">
        <v>21</v>
      </c>
      <c r="C1576" t="s">
        <v>21</v>
      </c>
      <c r="D1576">
        <v>12546</v>
      </c>
      <c r="E1576" t="s">
        <v>531</v>
      </c>
      <c r="F1576" t="s">
        <v>17</v>
      </c>
      <c r="G1576" t="s">
        <v>18</v>
      </c>
      <c r="H1576" t="s">
        <v>525</v>
      </c>
      <c r="I1576" t="s">
        <v>19</v>
      </c>
      <c r="J1576" t="s">
        <v>171</v>
      </c>
      <c r="K1576">
        <v>108</v>
      </c>
      <c r="L1576">
        <v>109</v>
      </c>
      <c r="M1576">
        <f>INDEX('Express Worldwide Territory'!$C$14:$S$170,MATCH('Rate Load ExpressWW Territory'!L1576,'Express Worldwide Territory'!$B$14:$B$170,0),MATCH("Zone "&amp;'Rate Load ExpressWW Territory'!J1576,'Express Worldwide Territory'!$C$13:$S$13,0))*1</f>
        <v>188.8</v>
      </c>
      <c r="N1576" t="s">
        <v>162</v>
      </c>
      <c r="O1576" t="s">
        <v>23</v>
      </c>
      <c r="P1576" t="s">
        <v>18</v>
      </c>
      <c r="R1576" t="str">
        <f t="shared" si="24"/>
        <v>('DHL','2024-01-01','2024-01-01','12546','Territory','US',NULL,'EXPRESS WW (NON-DOC)','Non-Document','J',108,109,188.8,'Flat LB','Avnet_2024',NULL),</v>
      </c>
    </row>
    <row r="1577" spans="1:18" x14ac:dyDescent="0.3">
      <c r="A1577" t="s">
        <v>15</v>
      </c>
      <c r="B1577" t="s">
        <v>21</v>
      </c>
      <c r="C1577" t="s">
        <v>21</v>
      </c>
      <c r="D1577">
        <v>12546</v>
      </c>
      <c r="E1577" t="s">
        <v>531</v>
      </c>
      <c r="F1577" t="s">
        <v>17</v>
      </c>
      <c r="G1577" t="s">
        <v>18</v>
      </c>
      <c r="H1577" t="s">
        <v>525</v>
      </c>
      <c r="I1577" t="s">
        <v>19</v>
      </c>
      <c r="J1577" t="s">
        <v>171</v>
      </c>
      <c r="K1577">
        <v>109</v>
      </c>
      <c r="L1577">
        <v>110</v>
      </c>
      <c r="M1577">
        <f>INDEX('Express Worldwide Territory'!$C$14:$S$170,MATCH('Rate Load ExpressWW Territory'!L1577,'Express Worldwide Territory'!$B$14:$B$170,0),MATCH("Zone "&amp;'Rate Load ExpressWW Territory'!J1577,'Express Worldwide Territory'!$C$13:$S$13,0))*1</f>
        <v>190.47</v>
      </c>
      <c r="N1577" t="s">
        <v>162</v>
      </c>
      <c r="O1577" t="s">
        <v>23</v>
      </c>
      <c r="P1577" t="s">
        <v>18</v>
      </c>
      <c r="R1577" t="str">
        <f t="shared" si="24"/>
        <v>('DHL','2024-01-01','2024-01-01','12546','Territory','US',NULL,'EXPRESS WW (NON-DOC)','Non-Document','J',109,110,190.47,'Flat LB','Avnet_2024',NULL),</v>
      </c>
    </row>
    <row r="1578" spans="1:18" x14ac:dyDescent="0.3">
      <c r="A1578" t="s">
        <v>15</v>
      </c>
      <c r="B1578" t="s">
        <v>21</v>
      </c>
      <c r="C1578" t="s">
        <v>21</v>
      </c>
      <c r="D1578">
        <v>12546</v>
      </c>
      <c r="E1578" t="s">
        <v>531</v>
      </c>
      <c r="F1578" t="s">
        <v>17</v>
      </c>
      <c r="G1578" t="s">
        <v>18</v>
      </c>
      <c r="H1578" t="s">
        <v>525</v>
      </c>
      <c r="I1578" t="s">
        <v>19</v>
      </c>
      <c r="J1578" t="s">
        <v>171</v>
      </c>
      <c r="K1578">
        <v>110</v>
      </c>
      <c r="L1578">
        <v>111</v>
      </c>
      <c r="M1578">
        <f>INDEX('Express Worldwide Territory'!$C$14:$S$170,MATCH('Rate Load ExpressWW Territory'!L1578,'Express Worldwide Territory'!$B$14:$B$170,0),MATCH("Zone "&amp;'Rate Load ExpressWW Territory'!J1578,'Express Worldwide Territory'!$C$13:$S$13,0))*1</f>
        <v>192.14</v>
      </c>
      <c r="N1578" t="s">
        <v>162</v>
      </c>
      <c r="O1578" t="s">
        <v>23</v>
      </c>
      <c r="P1578" t="s">
        <v>18</v>
      </c>
      <c r="R1578" t="str">
        <f t="shared" si="24"/>
        <v>('DHL','2024-01-01','2024-01-01','12546','Territory','US',NULL,'EXPRESS WW (NON-DOC)','Non-Document','J',110,111,192.14,'Flat LB','Avnet_2024',NULL),</v>
      </c>
    </row>
    <row r="1579" spans="1:18" x14ac:dyDescent="0.3">
      <c r="A1579" t="s">
        <v>15</v>
      </c>
      <c r="B1579" t="s">
        <v>21</v>
      </c>
      <c r="C1579" t="s">
        <v>21</v>
      </c>
      <c r="D1579">
        <v>12546</v>
      </c>
      <c r="E1579" t="s">
        <v>531</v>
      </c>
      <c r="F1579" t="s">
        <v>17</v>
      </c>
      <c r="G1579" t="s">
        <v>18</v>
      </c>
      <c r="H1579" t="s">
        <v>525</v>
      </c>
      <c r="I1579" t="s">
        <v>19</v>
      </c>
      <c r="J1579" t="s">
        <v>171</v>
      </c>
      <c r="K1579">
        <v>111</v>
      </c>
      <c r="L1579">
        <v>112</v>
      </c>
      <c r="M1579">
        <f>INDEX('Express Worldwide Territory'!$C$14:$S$170,MATCH('Rate Load ExpressWW Territory'!L1579,'Express Worldwide Territory'!$B$14:$B$170,0),MATCH("Zone "&amp;'Rate Load ExpressWW Territory'!J1579,'Express Worldwide Territory'!$C$13:$S$13,0))*1</f>
        <v>193.81</v>
      </c>
      <c r="N1579" t="s">
        <v>162</v>
      </c>
      <c r="O1579" t="s">
        <v>23</v>
      </c>
      <c r="P1579" t="s">
        <v>18</v>
      </c>
      <c r="R1579" t="str">
        <f t="shared" si="24"/>
        <v>('DHL','2024-01-01','2024-01-01','12546','Territory','US',NULL,'EXPRESS WW (NON-DOC)','Non-Document','J',111,112,193.81,'Flat LB','Avnet_2024',NULL),</v>
      </c>
    </row>
    <row r="1580" spans="1:18" x14ac:dyDescent="0.3">
      <c r="A1580" t="s">
        <v>15</v>
      </c>
      <c r="B1580" t="s">
        <v>21</v>
      </c>
      <c r="C1580" t="s">
        <v>21</v>
      </c>
      <c r="D1580">
        <v>12546</v>
      </c>
      <c r="E1580" t="s">
        <v>531</v>
      </c>
      <c r="F1580" t="s">
        <v>17</v>
      </c>
      <c r="G1580" t="s">
        <v>18</v>
      </c>
      <c r="H1580" t="s">
        <v>525</v>
      </c>
      <c r="I1580" t="s">
        <v>19</v>
      </c>
      <c r="J1580" t="s">
        <v>171</v>
      </c>
      <c r="K1580">
        <v>112</v>
      </c>
      <c r="L1580">
        <v>113</v>
      </c>
      <c r="M1580">
        <f>INDEX('Express Worldwide Territory'!$C$14:$S$170,MATCH('Rate Load ExpressWW Territory'!L1580,'Express Worldwide Territory'!$B$14:$B$170,0),MATCH("Zone "&amp;'Rate Load ExpressWW Territory'!J1580,'Express Worldwide Territory'!$C$13:$S$13,0))*1</f>
        <v>195.48</v>
      </c>
      <c r="N1580" t="s">
        <v>162</v>
      </c>
      <c r="O1580" t="s">
        <v>23</v>
      </c>
      <c r="P1580" t="s">
        <v>18</v>
      </c>
      <c r="R1580" t="str">
        <f t="shared" si="24"/>
        <v>('DHL','2024-01-01','2024-01-01','12546','Territory','US',NULL,'EXPRESS WW (NON-DOC)','Non-Document','J',112,113,195.48,'Flat LB','Avnet_2024',NULL),</v>
      </c>
    </row>
    <row r="1581" spans="1:18" x14ac:dyDescent="0.3">
      <c r="A1581" t="s">
        <v>15</v>
      </c>
      <c r="B1581" t="s">
        <v>21</v>
      </c>
      <c r="C1581" t="s">
        <v>21</v>
      </c>
      <c r="D1581">
        <v>12546</v>
      </c>
      <c r="E1581" t="s">
        <v>531</v>
      </c>
      <c r="F1581" t="s">
        <v>17</v>
      </c>
      <c r="G1581" t="s">
        <v>18</v>
      </c>
      <c r="H1581" t="s">
        <v>525</v>
      </c>
      <c r="I1581" t="s">
        <v>19</v>
      </c>
      <c r="J1581" t="s">
        <v>171</v>
      </c>
      <c r="K1581">
        <v>113</v>
      </c>
      <c r="L1581">
        <v>114</v>
      </c>
      <c r="M1581">
        <f>INDEX('Express Worldwide Territory'!$C$14:$S$170,MATCH('Rate Load ExpressWW Territory'!L1581,'Express Worldwide Territory'!$B$14:$B$170,0),MATCH("Zone "&amp;'Rate Load ExpressWW Territory'!J1581,'Express Worldwide Territory'!$C$13:$S$13,0))*1</f>
        <v>197.15</v>
      </c>
      <c r="N1581" t="s">
        <v>162</v>
      </c>
      <c r="O1581" t="s">
        <v>23</v>
      </c>
      <c r="P1581" t="s">
        <v>18</v>
      </c>
      <c r="R1581" t="str">
        <f t="shared" si="24"/>
        <v>('DHL','2024-01-01','2024-01-01','12546','Territory','US',NULL,'EXPRESS WW (NON-DOC)','Non-Document','J',113,114,197.15,'Flat LB','Avnet_2024',NULL),</v>
      </c>
    </row>
    <row r="1582" spans="1:18" x14ac:dyDescent="0.3">
      <c r="A1582" t="s">
        <v>15</v>
      </c>
      <c r="B1582" t="s">
        <v>21</v>
      </c>
      <c r="C1582" t="s">
        <v>21</v>
      </c>
      <c r="D1582">
        <v>12546</v>
      </c>
      <c r="E1582" t="s">
        <v>531</v>
      </c>
      <c r="F1582" t="s">
        <v>17</v>
      </c>
      <c r="G1582" t="s">
        <v>18</v>
      </c>
      <c r="H1582" t="s">
        <v>525</v>
      </c>
      <c r="I1582" t="s">
        <v>19</v>
      </c>
      <c r="J1582" t="s">
        <v>171</v>
      </c>
      <c r="K1582">
        <v>114</v>
      </c>
      <c r="L1582">
        <v>115</v>
      </c>
      <c r="M1582">
        <f>INDEX('Express Worldwide Territory'!$C$14:$S$170,MATCH('Rate Load ExpressWW Territory'!L1582,'Express Worldwide Territory'!$B$14:$B$170,0),MATCH("Zone "&amp;'Rate Load ExpressWW Territory'!J1582,'Express Worldwide Territory'!$C$13:$S$13,0))*1</f>
        <v>198.82</v>
      </c>
      <c r="N1582" t="s">
        <v>162</v>
      </c>
      <c r="O1582" t="s">
        <v>23</v>
      </c>
      <c r="P1582" t="s">
        <v>18</v>
      </c>
      <c r="R1582" t="str">
        <f t="shared" si="24"/>
        <v>('DHL','2024-01-01','2024-01-01','12546','Territory','US',NULL,'EXPRESS WW (NON-DOC)','Non-Document','J',114,115,198.82,'Flat LB','Avnet_2024',NULL),</v>
      </c>
    </row>
    <row r="1583" spans="1:18" x14ac:dyDescent="0.3">
      <c r="A1583" t="s">
        <v>15</v>
      </c>
      <c r="B1583" t="s">
        <v>21</v>
      </c>
      <c r="C1583" t="s">
        <v>21</v>
      </c>
      <c r="D1583">
        <v>12546</v>
      </c>
      <c r="E1583" t="s">
        <v>531</v>
      </c>
      <c r="F1583" t="s">
        <v>17</v>
      </c>
      <c r="G1583" t="s">
        <v>18</v>
      </c>
      <c r="H1583" t="s">
        <v>525</v>
      </c>
      <c r="I1583" t="s">
        <v>19</v>
      </c>
      <c r="J1583" t="s">
        <v>171</v>
      </c>
      <c r="K1583">
        <v>115</v>
      </c>
      <c r="L1583">
        <v>116</v>
      </c>
      <c r="M1583">
        <f>INDEX('Express Worldwide Territory'!$C$14:$S$170,MATCH('Rate Load ExpressWW Territory'!L1583,'Express Worldwide Territory'!$B$14:$B$170,0),MATCH("Zone "&amp;'Rate Load ExpressWW Territory'!J1583,'Express Worldwide Territory'!$C$13:$S$13,0))*1</f>
        <v>200.49</v>
      </c>
      <c r="N1583" t="s">
        <v>162</v>
      </c>
      <c r="O1583" t="s">
        <v>23</v>
      </c>
      <c r="P1583" t="s">
        <v>18</v>
      </c>
      <c r="R1583" t="str">
        <f t="shared" si="24"/>
        <v>('DHL','2024-01-01','2024-01-01','12546','Territory','US',NULL,'EXPRESS WW (NON-DOC)','Non-Document','J',115,116,200.49,'Flat LB','Avnet_2024',NULL),</v>
      </c>
    </row>
    <row r="1584" spans="1:18" x14ac:dyDescent="0.3">
      <c r="A1584" t="s">
        <v>15</v>
      </c>
      <c r="B1584" t="s">
        <v>21</v>
      </c>
      <c r="C1584" t="s">
        <v>21</v>
      </c>
      <c r="D1584">
        <v>12546</v>
      </c>
      <c r="E1584" t="s">
        <v>531</v>
      </c>
      <c r="F1584" t="s">
        <v>17</v>
      </c>
      <c r="G1584" t="s">
        <v>18</v>
      </c>
      <c r="H1584" t="s">
        <v>525</v>
      </c>
      <c r="I1584" t="s">
        <v>19</v>
      </c>
      <c r="J1584" t="s">
        <v>171</v>
      </c>
      <c r="K1584">
        <v>116</v>
      </c>
      <c r="L1584">
        <v>117</v>
      </c>
      <c r="M1584">
        <f>INDEX('Express Worldwide Territory'!$C$14:$S$170,MATCH('Rate Load ExpressWW Territory'!L1584,'Express Worldwide Territory'!$B$14:$B$170,0),MATCH("Zone "&amp;'Rate Load ExpressWW Territory'!J1584,'Express Worldwide Territory'!$C$13:$S$13,0))*1</f>
        <v>202.16</v>
      </c>
      <c r="N1584" t="s">
        <v>162</v>
      </c>
      <c r="O1584" t="s">
        <v>23</v>
      </c>
      <c r="P1584" t="s">
        <v>18</v>
      </c>
      <c r="R1584" t="str">
        <f t="shared" si="24"/>
        <v>('DHL','2024-01-01','2024-01-01','12546','Territory','US',NULL,'EXPRESS WW (NON-DOC)','Non-Document','J',116,117,202.16,'Flat LB','Avnet_2024',NULL),</v>
      </c>
    </row>
    <row r="1585" spans="1:18" x14ac:dyDescent="0.3">
      <c r="A1585" t="s">
        <v>15</v>
      </c>
      <c r="B1585" t="s">
        <v>21</v>
      </c>
      <c r="C1585" t="s">
        <v>21</v>
      </c>
      <c r="D1585">
        <v>12546</v>
      </c>
      <c r="E1585" t="s">
        <v>531</v>
      </c>
      <c r="F1585" t="s">
        <v>17</v>
      </c>
      <c r="G1585" t="s">
        <v>18</v>
      </c>
      <c r="H1585" t="s">
        <v>525</v>
      </c>
      <c r="I1585" t="s">
        <v>19</v>
      </c>
      <c r="J1585" t="s">
        <v>171</v>
      </c>
      <c r="K1585">
        <v>117</v>
      </c>
      <c r="L1585">
        <v>118</v>
      </c>
      <c r="M1585">
        <f>INDEX('Express Worldwide Territory'!$C$14:$S$170,MATCH('Rate Load ExpressWW Territory'!L1585,'Express Worldwide Territory'!$B$14:$B$170,0),MATCH("Zone "&amp;'Rate Load ExpressWW Territory'!J1585,'Express Worldwide Territory'!$C$13:$S$13,0))*1</f>
        <v>203.83</v>
      </c>
      <c r="N1585" t="s">
        <v>162</v>
      </c>
      <c r="O1585" t="s">
        <v>23</v>
      </c>
      <c r="P1585" t="s">
        <v>18</v>
      </c>
      <c r="R1585" t="str">
        <f t="shared" si="24"/>
        <v>('DHL','2024-01-01','2024-01-01','12546','Territory','US',NULL,'EXPRESS WW (NON-DOC)','Non-Document','J',117,118,203.83,'Flat LB','Avnet_2024',NULL),</v>
      </c>
    </row>
    <row r="1586" spans="1:18" x14ac:dyDescent="0.3">
      <c r="A1586" t="s">
        <v>15</v>
      </c>
      <c r="B1586" t="s">
        <v>21</v>
      </c>
      <c r="C1586" t="s">
        <v>21</v>
      </c>
      <c r="D1586">
        <v>12546</v>
      </c>
      <c r="E1586" t="s">
        <v>531</v>
      </c>
      <c r="F1586" t="s">
        <v>17</v>
      </c>
      <c r="G1586" t="s">
        <v>18</v>
      </c>
      <c r="H1586" t="s">
        <v>525</v>
      </c>
      <c r="I1586" t="s">
        <v>19</v>
      </c>
      <c r="J1586" t="s">
        <v>171</v>
      </c>
      <c r="K1586">
        <v>118</v>
      </c>
      <c r="L1586">
        <v>119</v>
      </c>
      <c r="M1586">
        <f>INDEX('Express Worldwide Territory'!$C$14:$S$170,MATCH('Rate Load ExpressWW Territory'!L1586,'Express Worldwide Territory'!$B$14:$B$170,0),MATCH("Zone "&amp;'Rate Load ExpressWW Territory'!J1586,'Express Worldwide Territory'!$C$13:$S$13,0))*1</f>
        <v>205.5</v>
      </c>
      <c r="N1586" t="s">
        <v>162</v>
      </c>
      <c r="O1586" t="s">
        <v>23</v>
      </c>
      <c r="P1586" t="s">
        <v>18</v>
      </c>
      <c r="R1586" t="str">
        <f t="shared" si="24"/>
        <v>('DHL','2024-01-01','2024-01-01','12546','Territory','US',NULL,'EXPRESS WW (NON-DOC)','Non-Document','J',118,119,205.5,'Flat LB','Avnet_2024',NULL),</v>
      </c>
    </row>
    <row r="1587" spans="1:18" x14ac:dyDescent="0.3">
      <c r="A1587" t="s">
        <v>15</v>
      </c>
      <c r="B1587" t="s">
        <v>21</v>
      </c>
      <c r="C1587" t="s">
        <v>21</v>
      </c>
      <c r="D1587">
        <v>12546</v>
      </c>
      <c r="E1587" t="s">
        <v>531</v>
      </c>
      <c r="F1587" t="s">
        <v>17</v>
      </c>
      <c r="G1587" t="s">
        <v>18</v>
      </c>
      <c r="H1587" t="s">
        <v>525</v>
      </c>
      <c r="I1587" t="s">
        <v>19</v>
      </c>
      <c r="J1587" t="s">
        <v>171</v>
      </c>
      <c r="K1587">
        <v>119</v>
      </c>
      <c r="L1587">
        <v>120</v>
      </c>
      <c r="M1587">
        <f>INDEX('Express Worldwide Territory'!$C$14:$S$170,MATCH('Rate Load ExpressWW Territory'!L1587,'Express Worldwide Territory'!$B$14:$B$170,0),MATCH("Zone "&amp;'Rate Load ExpressWW Territory'!J1587,'Express Worldwide Territory'!$C$13:$S$13,0))*1</f>
        <v>207.17</v>
      </c>
      <c r="N1587" t="s">
        <v>162</v>
      </c>
      <c r="O1587" t="s">
        <v>23</v>
      </c>
      <c r="P1587" t="s">
        <v>18</v>
      </c>
      <c r="R1587" t="str">
        <f t="shared" si="24"/>
        <v>('DHL','2024-01-01','2024-01-01','12546','Territory','US',NULL,'EXPRESS WW (NON-DOC)','Non-Document','J',119,120,207.17,'Flat LB','Avnet_2024',NULL),</v>
      </c>
    </row>
    <row r="1588" spans="1:18" x14ac:dyDescent="0.3">
      <c r="A1588" t="s">
        <v>15</v>
      </c>
      <c r="B1588" t="s">
        <v>21</v>
      </c>
      <c r="C1588" t="s">
        <v>21</v>
      </c>
      <c r="D1588">
        <v>12546</v>
      </c>
      <c r="E1588" t="s">
        <v>531</v>
      </c>
      <c r="F1588" t="s">
        <v>17</v>
      </c>
      <c r="G1588" t="s">
        <v>18</v>
      </c>
      <c r="H1588" t="s">
        <v>525</v>
      </c>
      <c r="I1588" t="s">
        <v>19</v>
      </c>
      <c r="J1588" t="s">
        <v>171</v>
      </c>
      <c r="K1588">
        <v>120</v>
      </c>
      <c r="L1588">
        <v>121</v>
      </c>
      <c r="M1588">
        <f>INDEX('Express Worldwide Territory'!$C$14:$S$170,MATCH('Rate Load ExpressWW Territory'!L1588,'Express Worldwide Territory'!$B$14:$B$170,0),MATCH("Zone "&amp;'Rate Load ExpressWW Territory'!J1588,'Express Worldwide Territory'!$C$13:$S$13,0))*1</f>
        <v>208.84</v>
      </c>
      <c r="N1588" t="s">
        <v>162</v>
      </c>
      <c r="O1588" t="s">
        <v>23</v>
      </c>
      <c r="P1588" t="s">
        <v>18</v>
      </c>
      <c r="R1588" t="str">
        <f t="shared" si="24"/>
        <v>('DHL','2024-01-01','2024-01-01','12546','Territory','US',NULL,'EXPRESS WW (NON-DOC)','Non-Document','J',120,121,208.84,'Flat LB','Avnet_2024',NULL),</v>
      </c>
    </row>
    <row r="1589" spans="1:18" x14ac:dyDescent="0.3">
      <c r="A1589" t="s">
        <v>15</v>
      </c>
      <c r="B1589" t="s">
        <v>21</v>
      </c>
      <c r="C1589" t="s">
        <v>21</v>
      </c>
      <c r="D1589">
        <v>12546</v>
      </c>
      <c r="E1589" t="s">
        <v>531</v>
      </c>
      <c r="F1589" t="s">
        <v>17</v>
      </c>
      <c r="G1589" t="s">
        <v>18</v>
      </c>
      <c r="H1589" t="s">
        <v>525</v>
      </c>
      <c r="I1589" t="s">
        <v>19</v>
      </c>
      <c r="J1589" t="s">
        <v>171</v>
      </c>
      <c r="K1589">
        <v>121</v>
      </c>
      <c r="L1589">
        <v>122</v>
      </c>
      <c r="M1589">
        <f>INDEX('Express Worldwide Territory'!$C$14:$S$170,MATCH('Rate Load ExpressWW Territory'!L1589,'Express Worldwide Territory'!$B$14:$B$170,0),MATCH("Zone "&amp;'Rate Load ExpressWW Territory'!J1589,'Express Worldwide Territory'!$C$13:$S$13,0))*1</f>
        <v>210.51</v>
      </c>
      <c r="N1589" t="s">
        <v>162</v>
      </c>
      <c r="O1589" t="s">
        <v>23</v>
      </c>
      <c r="P1589" t="s">
        <v>18</v>
      </c>
      <c r="R1589" t="str">
        <f t="shared" si="24"/>
        <v>('DHL','2024-01-01','2024-01-01','12546','Territory','US',NULL,'EXPRESS WW (NON-DOC)','Non-Document','J',121,122,210.51,'Flat LB','Avnet_2024',NULL),</v>
      </c>
    </row>
    <row r="1590" spans="1:18" x14ac:dyDescent="0.3">
      <c r="A1590" t="s">
        <v>15</v>
      </c>
      <c r="B1590" t="s">
        <v>21</v>
      </c>
      <c r="C1590" t="s">
        <v>21</v>
      </c>
      <c r="D1590">
        <v>12546</v>
      </c>
      <c r="E1590" t="s">
        <v>531</v>
      </c>
      <c r="F1590" t="s">
        <v>17</v>
      </c>
      <c r="G1590" t="s">
        <v>18</v>
      </c>
      <c r="H1590" t="s">
        <v>525</v>
      </c>
      <c r="I1590" t="s">
        <v>19</v>
      </c>
      <c r="J1590" t="s">
        <v>171</v>
      </c>
      <c r="K1590">
        <v>122</v>
      </c>
      <c r="L1590">
        <v>123</v>
      </c>
      <c r="M1590">
        <f>INDEX('Express Worldwide Territory'!$C$14:$S$170,MATCH('Rate Load ExpressWW Territory'!L1590,'Express Worldwide Territory'!$B$14:$B$170,0),MATCH("Zone "&amp;'Rate Load ExpressWW Territory'!J1590,'Express Worldwide Territory'!$C$13:$S$13,0))*1</f>
        <v>212.18</v>
      </c>
      <c r="N1590" t="s">
        <v>162</v>
      </c>
      <c r="O1590" t="s">
        <v>23</v>
      </c>
      <c r="P1590" t="s">
        <v>18</v>
      </c>
      <c r="R1590" t="str">
        <f t="shared" si="24"/>
        <v>('DHL','2024-01-01','2024-01-01','12546','Territory','US',NULL,'EXPRESS WW (NON-DOC)','Non-Document','J',122,123,212.18,'Flat LB','Avnet_2024',NULL),</v>
      </c>
    </row>
    <row r="1591" spans="1:18" x14ac:dyDescent="0.3">
      <c r="A1591" t="s">
        <v>15</v>
      </c>
      <c r="B1591" t="s">
        <v>21</v>
      </c>
      <c r="C1591" t="s">
        <v>21</v>
      </c>
      <c r="D1591">
        <v>12546</v>
      </c>
      <c r="E1591" t="s">
        <v>531</v>
      </c>
      <c r="F1591" t="s">
        <v>17</v>
      </c>
      <c r="G1591" t="s">
        <v>18</v>
      </c>
      <c r="H1591" t="s">
        <v>525</v>
      </c>
      <c r="I1591" t="s">
        <v>19</v>
      </c>
      <c r="J1591" t="s">
        <v>171</v>
      </c>
      <c r="K1591">
        <v>123</v>
      </c>
      <c r="L1591">
        <v>124</v>
      </c>
      <c r="M1591">
        <f>INDEX('Express Worldwide Territory'!$C$14:$S$170,MATCH('Rate Load ExpressWW Territory'!L1591,'Express Worldwide Territory'!$B$14:$B$170,0),MATCH("Zone "&amp;'Rate Load ExpressWW Territory'!J1591,'Express Worldwide Territory'!$C$13:$S$13,0))*1</f>
        <v>213.85</v>
      </c>
      <c r="N1591" t="s">
        <v>162</v>
      </c>
      <c r="O1591" t="s">
        <v>23</v>
      </c>
      <c r="P1591" t="s">
        <v>18</v>
      </c>
      <c r="R1591" t="str">
        <f t="shared" si="24"/>
        <v>('DHL','2024-01-01','2024-01-01','12546','Territory','US',NULL,'EXPRESS WW (NON-DOC)','Non-Document','J',123,124,213.85,'Flat LB','Avnet_2024',NULL),</v>
      </c>
    </row>
    <row r="1592" spans="1:18" x14ac:dyDescent="0.3">
      <c r="A1592" t="s">
        <v>15</v>
      </c>
      <c r="B1592" t="s">
        <v>21</v>
      </c>
      <c r="C1592" t="s">
        <v>21</v>
      </c>
      <c r="D1592">
        <v>12546</v>
      </c>
      <c r="E1592" t="s">
        <v>531</v>
      </c>
      <c r="F1592" t="s">
        <v>17</v>
      </c>
      <c r="G1592" t="s">
        <v>18</v>
      </c>
      <c r="H1592" t="s">
        <v>525</v>
      </c>
      <c r="I1592" t="s">
        <v>19</v>
      </c>
      <c r="J1592" t="s">
        <v>171</v>
      </c>
      <c r="K1592">
        <v>124</v>
      </c>
      <c r="L1592">
        <v>125</v>
      </c>
      <c r="M1592">
        <f>INDEX('Express Worldwide Territory'!$C$14:$S$170,MATCH('Rate Load ExpressWW Territory'!L1592,'Express Worldwide Territory'!$B$14:$B$170,0),MATCH("Zone "&amp;'Rate Load ExpressWW Territory'!J1592,'Express Worldwide Territory'!$C$13:$S$13,0))*1</f>
        <v>215.52</v>
      </c>
      <c r="N1592" t="s">
        <v>162</v>
      </c>
      <c r="O1592" t="s">
        <v>23</v>
      </c>
      <c r="P1592" t="s">
        <v>18</v>
      </c>
      <c r="R1592" t="str">
        <f t="shared" si="24"/>
        <v>('DHL','2024-01-01','2024-01-01','12546','Territory','US',NULL,'EXPRESS WW (NON-DOC)','Non-Document','J',124,125,215.52,'Flat LB','Avnet_2024',NULL),</v>
      </c>
    </row>
    <row r="1593" spans="1:18" x14ac:dyDescent="0.3">
      <c r="A1593" t="s">
        <v>15</v>
      </c>
      <c r="B1593" t="s">
        <v>21</v>
      </c>
      <c r="C1593" t="s">
        <v>21</v>
      </c>
      <c r="D1593">
        <v>12546</v>
      </c>
      <c r="E1593" t="s">
        <v>531</v>
      </c>
      <c r="F1593" t="s">
        <v>17</v>
      </c>
      <c r="G1593" t="s">
        <v>18</v>
      </c>
      <c r="H1593" t="s">
        <v>525</v>
      </c>
      <c r="I1593" t="s">
        <v>19</v>
      </c>
      <c r="J1593" t="s">
        <v>171</v>
      </c>
      <c r="K1593">
        <v>125</v>
      </c>
      <c r="L1593">
        <v>126</v>
      </c>
      <c r="M1593">
        <f>INDEX('Express Worldwide Territory'!$C$14:$S$170,MATCH('Rate Load ExpressWW Territory'!L1593,'Express Worldwide Territory'!$B$14:$B$170,0),MATCH("Zone "&amp;'Rate Load ExpressWW Territory'!J1593,'Express Worldwide Territory'!$C$13:$S$13,0))*1</f>
        <v>217.19</v>
      </c>
      <c r="N1593" t="s">
        <v>162</v>
      </c>
      <c r="O1593" t="s">
        <v>23</v>
      </c>
      <c r="P1593" t="s">
        <v>18</v>
      </c>
      <c r="R1593" t="str">
        <f t="shared" si="24"/>
        <v>('DHL','2024-01-01','2024-01-01','12546','Territory','US',NULL,'EXPRESS WW (NON-DOC)','Non-Document','J',125,126,217.19,'Flat LB','Avnet_2024',NULL),</v>
      </c>
    </row>
    <row r="1594" spans="1:18" x14ac:dyDescent="0.3">
      <c r="A1594" t="s">
        <v>15</v>
      </c>
      <c r="B1594" t="s">
        <v>21</v>
      </c>
      <c r="C1594" t="s">
        <v>21</v>
      </c>
      <c r="D1594">
        <v>12546</v>
      </c>
      <c r="E1594" t="s">
        <v>531</v>
      </c>
      <c r="F1594" t="s">
        <v>17</v>
      </c>
      <c r="G1594" t="s">
        <v>18</v>
      </c>
      <c r="H1594" t="s">
        <v>525</v>
      </c>
      <c r="I1594" t="s">
        <v>19</v>
      </c>
      <c r="J1594" t="s">
        <v>171</v>
      </c>
      <c r="K1594">
        <v>126</v>
      </c>
      <c r="L1594">
        <v>127</v>
      </c>
      <c r="M1594">
        <f>INDEX('Express Worldwide Territory'!$C$14:$S$170,MATCH('Rate Load ExpressWW Territory'!L1594,'Express Worldwide Territory'!$B$14:$B$170,0),MATCH("Zone "&amp;'Rate Load ExpressWW Territory'!J1594,'Express Worldwide Territory'!$C$13:$S$13,0))*1</f>
        <v>218.86</v>
      </c>
      <c r="N1594" t="s">
        <v>162</v>
      </c>
      <c r="O1594" t="s">
        <v>23</v>
      </c>
      <c r="P1594" t="s">
        <v>18</v>
      </c>
      <c r="R1594" t="str">
        <f t="shared" si="24"/>
        <v>('DHL','2024-01-01','2024-01-01','12546','Territory','US',NULL,'EXPRESS WW (NON-DOC)','Non-Document','J',126,127,218.86,'Flat LB','Avnet_2024',NULL),</v>
      </c>
    </row>
    <row r="1595" spans="1:18" x14ac:dyDescent="0.3">
      <c r="A1595" t="s">
        <v>15</v>
      </c>
      <c r="B1595" t="s">
        <v>21</v>
      </c>
      <c r="C1595" t="s">
        <v>21</v>
      </c>
      <c r="D1595">
        <v>12546</v>
      </c>
      <c r="E1595" t="s">
        <v>531</v>
      </c>
      <c r="F1595" t="s">
        <v>17</v>
      </c>
      <c r="G1595" t="s">
        <v>18</v>
      </c>
      <c r="H1595" t="s">
        <v>525</v>
      </c>
      <c r="I1595" t="s">
        <v>19</v>
      </c>
      <c r="J1595" t="s">
        <v>171</v>
      </c>
      <c r="K1595">
        <v>127</v>
      </c>
      <c r="L1595">
        <v>128</v>
      </c>
      <c r="M1595">
        <f>INDEX('Express Worldwide Territory'!$C$14:$S$170,MATCH('Rate Load ExpressWW Territory'!L1595,'Express Worldwide Territory'!$B$14:$B$170,0),MATCH("Zone "&amp;'Rate Load ExpressWW Territory'!J1595,'Express Worldwide Territory'!$C$13:$S$13,0))*1</f>
        <v>220.53</v>
      </c>
      <c r="N1595" t="s">
        <v>162</v>
      </c>
      <c r="O1595" t="s">
        <v>23</v>
      </c>
      <c r="P1595" t="s">
        <v>18</v>
      </c>
      <c r="R1595" t="str">
        <f t="shared" si="24"/>
        <v>('DHL','2024-01-01','2024-01-01','12546','Territory','US',NULL,'EXPRESS WW (NON-DOC)','Non-Document','J',127,128,220.53,'Flat LB','Avnet_2024',NULL),</v>
      </c>
    </row>
    <row r="1596" spans="1:18" x14ac:dyDescent="0.3">
      <c r="A1596" t="s">
        <v>15</v>
      </c>
      <c r="B1596" t="s">
        <v>21</v>
      </c>
      <c r="C1596" t="s">
        <v>21</v>
      </c>
      <c r="D1596">
        <v>12546</v>
      </c>
      <c r="E1596" t="s">
        <v>531</v>
      </c>
      <c r="F1596" t="s">
        <v>17</v>
      </c>
      <c r="G1596" t="s">
        <v>18</v>
      </c>
      <c r="H1596" t="s">
        <v>525</v>
      </c>
      <c r="I1596" t="s">
        <v>19</v>
      </c>
      <c r="J1596" t="s">
        <v>171</v>
      </c>
      <c r="K1596">
        <v>128</v>
      </c>
      <c r="L1596">
        <v>129</v>
      </c>
      <c r="M1596">
        <f>INDEX('Express Worldwide Territory'!$C$14:$S$170,MATCH('Rate Load ExpressWW Territory'!L1596,'Express Worldwide Territory'!$B$14:$B$170,0),MATCH("Zone "&amp;'Rate Load ExpressWW Territory'!J1596,'Express Worldwide Territory'!$C$13:$S$13,0))*1</f>
        <v>222.2</v>
      </c>
      <c r="N1596" t="s">
        <v>162</v>
      </c>
      <c r="O1596" t="s">
        <v>23</v>
      </c>
      <c r="P1596" t="s">
        <v>18</v>
      </c>
      <c r="R1596" t="str">
        <f t="shared" si="24"/>
        <v>('DHL','2024-01-01','2024-01-01','12546','Territory','US',NULL,'EXPRESS WW (NON-DOC)','Non-Document','J',128,129,222.2,'Flat LB','Avnet_2024',NULL),</v>
      </c>
    </row>
    <row r="1597" spans="1:18" x14ac:dyDescent="0.3">
      <c r="A1597" t="s">
        <v>15</v>
      </c>
      <c r="B1597" t="s">
        <v>21</v>
      </c>
      <c r="C1597" t="s">
        <v>21</v>
      </c>
      <c r="D1597">
        <v>12546</v>
      </c>
      <c r="E1597" t="s">
        <v>531</v>
      </c>
      <c r="F1597" t="s">
        <v>17</v>
      </c>
      <c r="G1597" t="s">
        <v>18</v>
      </c>
      <c r="H1597" t="s">
        <v>525</v>
      </c>
      <c r="I1597" t="s">
        <v>19</v>
      </c>
      <c r="J1597" t="s">
        <v>171</v>
      </c>
      <c r="K1597">
        <v>129</v>
      </c>
      <c r="L1597">
        <v>130</v>
      </c>
      <c r="M1597">
        <f>INDEX('Express Worldwide Territory'!$C$14:$S$170,MATCH('Rate Load ExpressWW Territory'!L1597,'Express Worldwide Territory'!$B$14:$B$170,0),MATCH("Zone "&amp;'Rate Load ExpressWW Territory'!J1597,'Express Worldwide Territory'!$C$13:$S$13,0))*1</f>
        <v>223.87</v>
      </c>
      <c r="N1597" t="s">
        <v>162</v>
      </c>
      <c r="O1597" t="s">
        <v>23</v>
      </c>
      <c r="P1597" t="s">
        <v>18</v>
      </c>
      <c r="R1597" t="str">
        <f t="shared" si="24"/>
        <v>('DHL','2024-01-01','2024-01-01','12546','Territory','US',NULL,'EXPRESS WW (NON-DOC)','Non-Document','J',129,130,223.87,'Flat LB','Avnet_2024',NULL),</v>
      </c>
    </row>
    <row r="1598" spans="1:18" x14ac:dyDescent="0.3">
      <c r="A1598" t="s">
        <v>15</v>
      </c>
      <c r="B1598" t="s">
        <v>21</v>
      </c>
      <c r="C1598" t="s">
        <v>21</v>
      </c>
      <c r="D1598">
        <v>12546</v>
      </c>
      <c r="E1598" t="s">
        <v>531</v>
      </c>
      <c r="F1598" t="s">
        <v>17</v>
      </c>
      <c r="G1598" t="s">
        <v>18</v>
      </c>
      <c r="H1598" t="s">
        <v>525</v>
      </c>
      <c r="I1598" t="s">
        <v>19</v>
      </c>
      <c r="J1598" t="s">
        <v>171</v>
      </c>
      <c r="K1598">
        <v>130</v>
      </c>
      <c r="L1598">
        <v>131</v>
      </c>
      <c r="M1598">
        <f>INDEX('Express Worldwide Territory'!$C$14:$S$170,MATCH('Rate Load ExpressWW Territory'!L1598,'Express Worldwide Territory'!$B$14:$B$170,0),MATCH("Zone "&amp;'Rate Load ExpressWW Territory'!J1598,'Express Worldwide Territory'!$C$13:$S$13,0))*1</f>
        <v>225.54</v>
      </c>
      <c r="N1598" t="s">
        <v>162</v>
      </c>
      <c r="O1598" t="s">
        <v>23</v>
      </c>
      <c r="P1598" t="s">
        <v>18</v>
      </c>
      <c r="R1598" t="str">
        <f t="shared" si="24"/>
        <v>('DHL','2024-01-01','2024-01-01','12546','Territory','US',NULL,'EXPRESS WW (NON-DOC)','Non-Document','J',130,131,225.54,'Flat LB','Avnet_2024',NULL),</v>
      </c>
    </row>
    <row r="1599" spans="1:18" x14ac:dyDescent="0.3">
      <c r="A1599" t="s">
        <v>15</v>
      </c>
      <c r="B1599" t="s">
        <v>21</v>
      </c>
      <c r="C1599" t="s">
        <v>21</v>
      </c>
      <c r="D1599">
        <v>12546</v>
      </c>
      <c r="E1599" t="s">
        <v>531</v>
      </c>
      <c r="F1599" t="s">
        <v>17</v>
      </c>
      <c r="G1599" t="s">
        <v>18</v>
      </c>
      <c r="H1599" t="s">
        <v>525</v>
      </c>
      <c r="I1599" t="s">
        <v>19</v>
      </c>
      <c r="J1599" t="s">
        <v>171</v>
      </c>
      <c r="K1599">
        <v>131</v>
      </c>
      <c r="L1599">
        <v>132</v>
      </c>
      <c r="M1599">
        <f>INDEX('Express Worldwide Territory'!$C$14:$S$170,MATCH('Rate Load ExpressWW Territory'!L1599,'Express Worldwide Territory'!$B$14:$B$170,0),MATCH("Zone "&amp;'Rate Load ExpressWW Territory'!J1599,'Express Worldwide Territory'!$C$13:$S$13,0))*1</f>
        <v>227.21</v>
      </c>
      <c r="N1599" t="s">
        <v>162</v>
      </c>
      <c r="O1599" t="s">
        <v>23</v>
      </c>
      <c r="P1599" t="s">
        <v>18</v>
      </c>
      <c r="R1599" t="str">
        <f t="shared" si="24"/>
        <v>('DHL','2024-01-01','2024-01-01','12546','Territory','US',NULL,'EXPRESS WW (NON-DOC)','Non-Document','J',131,132,227.21,'Flat LB','Avnet_2024',NULL),</v>
      </c>
    </row>
    <row r="1600" spans="1:18" x14ac:dyDescent="0.3">
      <c r="A1600" t="s">
        <v>15</v>
      </c>
      <c r="B1600" t="s">
        <v>21</v>
      </c>
      <c r="C1600" t="s">
        <v>21</v>
      </c>
      <c r="D1600">
        <v>12546</v>
      </c>
      <c r="E1600" t="s">
        <v>531</v>
      </c>
      <c r="F1600" t="s">
        <v>17</v>
      </c>
      <c r="G1600" t="s">
        <v>18</v>
      </c>
      <c r="H1600" t="s">
        <v>525</v>
      </c>
      <c r="I1600" t="s">
        <v>19</v>
      </c>
      <c r="J1600" t="s">
        <v>171</v>
      </c>
      <c r="K1600">
        <v>132</v>
      </c>
      <c r="L1600">
        <v>133</v>
      </c>
      <c r="M1600">
        <f>INDEX('Express Worldwide Territory'!$C$14:$S$170,MATCH('Rate Load ExpressWW Territory'!L1600,'Express Worldwide Territory'!$B$14:$B$170,0),MATCH("Zone "&amp;'Rate Load ExpressWW Territory'!J1600,'Express Worldwide Territory'!$C$13:$S$13,0))*1</f>
        <v>228.88</v>
      </c>
      <c r="N1600" t="s">
        <v>162</v>
      </c>
      <c r="O1600" t="s">
        <v>23</v>
      </c>
      <c r="P1600" t="s">
        <v>18</v>
      </c>
      <c r="R1600" t="str">
        <f t="shared" si="24"/>
        <v>('DHL','2024-01-01','2024-01-01','12546','Territory','US',NULL,'EXPRESS WW (NON-DOC)','Non-Document','J',132,133,228.88,'Flat LB','Avnet_2024',NULL),</v>
      </c>
    </row>
    <row r="1601" spans="1:18" x14ac:dyDescent="0.3">
      <c r="A1601" t="s">
        <v>15</v>
      </c>
      <c r="B1601" t="s">
        <v>21</v>
      </c>
      <c r="C1601" t="s">
        <v>21</v>
      </c>
      <c r="D1601">
        <v>12546</v>
      </c>
      <c r="E1601" t="s">
        <v>531</v>
      </c>
      <c r="F1601" t="s">
        <v>17</v>
      </c>
      <c r="G1601" t="s">
        <v>18</v>
      </c>
      <c r="H1601" t="s">
        <v>525</v>
      </c>
      <c r="I1601" t="s">
        <v>19</v>
      </c>
      <c r="J1601" t="s">
        <v>171</v>
      </c>
      <c r="K1601">
        <v>133</v>
      </c>
      <c r="L1601">
        <v>134</v>
      </c>
      <c r="M1601">
        <f>INDEX('Express Worldwide Territory'!$C$14:$S$170,MATCH('Rate Load ExpressWW Territory'!L1601,'Express Worldwide Territory'!$B$14:$B$170,0),MATCH("Zone "&amp;'Rate Load ExpressWW Territory'!J1601,'Express Worldwide Territory'!$C$13:$S$13,0))*1</f>
        <v>230.55</v>
      </c>
      <c r="N1601" t="s">
        <v>162</v>
      </c>
      <c r="O1601" t="s">
        <v>23</v>
      </c>
      <c r="P1601" t="s">
        <v>18</v>
      </c>
      <c r="R1601" t="str">
        <f t="shared" si="24"/>
        <v>('DHL','2024-01-01','2024-01-01','12546','Territory','US',NULL,'EXPRESS WW (NON-DOC)','Non-Document','J',133,134,230.55,'Flat LB','Avnet_2024',NULL),</v>
      </c>
    </row>
    <row r="1602" spans="1:18" x14ac:dyDescent="0.3">
      <c r="A1602" t="s">
        <v>15</v>
      </c>
      <c r="B1602" t="s">
        <v>21</v>
      </c>
      <c r="C1602" t="s">
        <v>21</v>
      </c>
      <c r="D1602">
        <v>12546</v>
      </c>
      <c r="E1602" t="s">
        <v>531</v>
      </c>
      <c r="F1602" t="s">
        <v>17</v>
      </c>
      <c r="G1602" t="s">
        <v>18</v>
      </c>
      <c r="H1602" t="s">
        <v>525</v>
      </c>
      <c r="I1602" t="s">
        <v>19</v>
      </c>
      <c r="J1602" t="s">
        <v>171</v>
      </c>
      <c r="K1602">
        <v>134</v>
      </c>
      <c r="L1602">
        <v>135</v>
      </c>
      <c r="M1602">
        <f>INDEX('Express Worldwide Territory'!$C$14:$S$170,MATCH('Rate Load ExpressWW Territory'!L1602,'Express Worldwide Territory'!$B$14:$B$170,0),MATCH("Zone "&amp;'Rate Load ExpressWW Territory'!J1602,'Express Worldwide Territory'!$C$13:$S$13,0))*1</f>
        <v>232.22</v>
      </c>
      <c r="N1602" t="s">
        <v>162</v>
      </c>
      <c r="O1602" t="s">
        <v>23</v>
      </c>
      <c r="P1602" t="s">
        <v>18</v>
      </c>
      <c r="R1602" t="str">
        <f t="shared" si="24"/>
        <v>('DHL','2024-01-01','2024-01-01','12546','Territory','US',NULL,'EXPRESS WW (NON-DOC)','Non-Document','J',134,135,232.22,'Flat LB','Avnet_2024',NULL),</v>
      </c>
    </row>
    <row r="1603" spans="1:18" x14ac:dyDescent="0.3">
      <c r="A1603" t="s">
        <v>15</v>
      </c>
      <c r="B1603" t="s">
        <v>21</v>
      </c>
      <c r="C1603" t="s">
        <v>21</v>
      </c>
      <c r="D1603">
        <v>12546</v>
      </c>
      <c r="E1603" t="s">
        <v>531</v>
      </c>
      <c r="F1603" t="s">
        <v>17</v>
      </c>
      <c r="G1603" t="s">
        <v>18</v>
      </c>
      <c r="H1603" t="s">
        <v>525</v>
      </c>
      <c r="I1603" t="s">
        <v>19</v>
      </c>
      <c r="J1603" t="s">
        <v>171</v>
      </c>
      <c r="K1603">
        <v>135</v>
      </c>
      <c r="L1603">
        <v>136</v>
      </c>
      <c r="M1603">
        <f>INDEX('Express Worldwide Territory'!$C$14:$S$170,MATCH('Rate Load ExpressWW Territory'!L1603,'Express Worldwide Territory'!$B$14:$B$170,0),MATCH("Zone "&amp;'Rate Load ExpressWW Territory'!J1603,'Express Worldwide Territory'!$C$13:$S$13,0))*1</f>
        <v>233.89</v>
      </c>
      <c r="N1603" t="s">
        <v>162</v>
      </c>
      <c r="O1603" t="s">
        <v>23</v>
      </c>
      <c r="P1603" t="s">
        <v>18</v>
      </c>
      <c r="R1603" t="str">
        <f t="shared" ref="R1603:R1666" si="25">SUBSTITUTE(IF(OR(ROW(A1603)=2,MOD(ROW(A1603),1000)=0),"insert into tnl_rating.dbo.dhl_express_rate_master values ('DHL','"&amp;B1603&amp;"','"&amp;C1603&amp;"','"&amp;D1603&amp;"','"&amp;E1603&amp;"','"&amp;F1603&amp;"','"&amp;G1603&amp;"','"&amp;H1603&amp;"','"&amp;I1603&amp;"','"&amp;J1603&amp;"',"&amp;K1603&amp;","&amp;L1603&amp;","&amp;M1603&amp;",'"&amp;N1603&amp;"','"&amp;O1603&amp;"',"&amp;P1603&amp;"),",IF(OR(A1604="",MOD(ROW(A1604),1000)=0),"('DHL','"&amp;B1603&amp;"','"&amp;C1603&amp;"','"&amp;D1603&amp;"','"&amp;E1603&amp;"','"&amp;F1603&amp;"','"&amp;G1603&amp;"','"&amp;H1603&amp;"','"&amp;I1603&amp;"','"&amp;J1603&amp;"',"&amp;K1603&amp;","&amp;L1603&amp;","&amp;M1603&amp;",'"&amp;N1603&amp;"','"&amp;O1603&amp;"',"&amp;P1603&amp;")","('DHL','"&amp;B1603&amp;"','"&amp;C1603&amp;"','"&amp;D1603&amp;"','"&amp;E1603&amp;"','"&amp;F1603&amp;"','"&amp;G1603&amp;"','"&amp;H1603&amp;"','"&amp;I1603&amp;"','"&amp;J1603&amp;"',"&amp;K1603&amp;","&amp;L1603&amp;","&amp;M1603&amp;",'"&amp;N1603&amp;"','"&amp;O1603&amp;"',"&amp;P1603&amp;"),")),"'NULL'","NULL")</f>
        <v>('DHL','2024-01-01','2024-01-01','12546','Territory','US',NULL,'EXPRESS WW (NON-DOC)','Non-Document','J',135,136,233.89,'Flat LB','Avnet_2024',NULL),</v>
      </c>
    </row>
    <row r="1604" spans="1:18" x14ac:dyDescent="0.3">
      <c r="A1604" t="s">
        <v>15</v>
      </c>
      <c r="B1604" t="s">
        <v>21</v>
      </c>
      <c r="C1604" t="s">
        <v>21</v>
      </c>
      <c r="D1604">
        <v>12546</v>
      </c>
      <c r="E1604" t="s">
        <v>531</v>
      </c>
      <c r="F1604" t="s">
        <v>17</v>
      </c>
      <c r="G1604" t="s">
        <v>18</v>
      </c>
      <c r="H1604" t="s">
        <v>525</v>
      </c>
      <c r="I1604" t="s">
        <v>19</v>
      </c>
      <c r="J1604" t="s">
        <v>171</v>
      </c>
      <c r="K1604">
        <v>136</v>
      </c>
      <c r="L1604">
        <v>137</v>
      </c>
      <c r="M1604">
        <f>INDEX('Express Worldwide Territory'!$C$14:$S$170,MATCH('Rate Load ExpressWW Territory'!L1604,'Express Worldwide Territory'!$B$14:$B$170,0),MATCH("Zone "&amp;'Rate Load ExpressWW Territory'!J1604,'Express Worldwide Territory'!$C$13:$S$13,0))*1</f>
        <v>235.56</v>
      </c>
      <c r="N1604" t="s">
        <v>162</v>
      </c>
      <c r="O1604" t="s">
        <v>23</v>
      </c>
      <c r="P1604" t="s">
        <v>18</v>
      </c>
      <c r="R1604" t="str">
        <f t="shared" si="25"/>
        <v>('DHL','2024-01-01','2024-01-01','12546','Territory','US',NULL,'EXPRESS WW (NON-DOC)','Non-Document','J',136,137,235.56,'Flat LB','Avnet_2024',NULL),</v>
      </c>
    </row>
    <row r="1605" spans="1:18" x14ac:dyDescent="0.3">
      <c r="A1605" t="s">
        <v>15</v>
      </c>
      <c r="B1605" t="s">
        <v>21</v>
      </c>
      <c r="C1605" t="s">
        <v>21</v>
      </c>
      <c r="D1605">
        <v>12546</v>
      </c>
      <c r="E1605" t="s">
        <v>531</v>
      </c>
      <c r="F1605" t="s">
        <v>17</v>
      </c>
      <c r="G1605" t="s">
        <v>18</v>
      </c>
      <c r="H1605" t="s">
        <v>525</v>
      </c>
      <c r="I1605" t="s">
        <v>19</v>
      </c>
      <c r="J1605" t="s">
        <v>171</v>
      </c>
      <c r="K1605">
        <v>137</v>
      </c>
      <c r="L1605">
        <v>138</v>
      </c>
      <c r="M1605">
        <f>INDEX('Express Worldwide Territory'!$C$14:$S$170,MATCH('Rate Load ExpressWW Territory'!L1605,'Express Worldwide Territory'!$B$14:$B$170,0),MATCH("Zone "&amp;'Rate Load ExpressWW Territory'!J1605,'Express Worldwide Territory'!$C$13:$S$13,0))*1</f>
        <v>237.23</v>
      </c>
      <c r="N1605" t="s">
        <v>162</v>
      </c>
      <c r="O1605" t="s">
        <v>23</v>
      </c>
      <c r="P1605" t="s">
        <v>18</v>
      </c>
      <c r="R1605" t="str">
        <f t="shared" si="25"/>
        <v>('DHL','2024-01-01','2024-01-01','12546','Territory','US',NULL,'EXPRESS WW (NON-DOC)','Non-Document','J',137,138,237.23,'Flat LB','Avnet_2024',NULL),</v>
      </c>
    </row>
    <row r="1606" spans="1:18" x14ac:dyDescent="0.3">
      <c r="A1606" t="s">
        <v>15</v>
      </c>
      <c r="B1606" t="s">
        <v>21</v>
      </c>
      <c r="C1606" t="s">
        <v>21</v>
      </c>
      <c r="D1606">
        <v>12546</v>
      </c>
      <c r="E1606" t="s">
        <v>531</v>
      </c>
      <c r="F1606" t="s">
        <v>17</v>
      </c>
      <c r="G1606" t="s">
        <v>18</v>
      </c>
      <c r="H1606" t="s">
        <v>525</v>
      </c>
      <c r="I1606" t="s">
        <v>19</v>
      </c>
      <c r="J1606" t="s">
        <v>171</v>
      </c>
      <c r="K1606">
        <v>138</v>
      </c>
      <c r="L1606">
        <v>139</v>
      </c>
      <c r="M1606">
        <f>INDEX('Express Worldwide Territory'!$C$14:$S$170,MATCH('Rate Load ExpressWW Territory'!L1606,'Express Worldwide Territory'!$B$14:$B$170,0),MATCH("Zone "&amp;'Rate Load ExpressWW Territory'!J1606,'Express Worldwide Territory'!$C$13:$S$13,0))*1</f>
        <v>238.9</v>
      </c>
      <c r="N1606" t="s">
        <v>162</v>
      </c>
      <c r="O1606" t="s">
        <v>23</v>
      </c>
      <c r="P1606" t="s">
        <v>18</v>
      </c>
      <c r="R1606" t="str">
        <f t="shared" si="25"/>
        <v>('DHL','2024-01-01','2024-01-01','12546','Territory','US',NULL,'EXPRESS WW (NON-DOC)','Non-Document','J',138,139,238.9,'Flat LB','Avnet_2024',NULL),</v>
      </c>
    </row>
    <row r="1607" spans="1:18" x14ac:dyDescent="0.3">
      <c r="A1607" t="s">
        <v>15</v>
      </c>
      <c r="B1607" t="s">
        <v>21</v>
      </c>
      <c r="C1607" t="s">
        <v>21</v>
      </c>
      <c r="D1607">
        <v>12546</v>
      </c>
      <c r="E1607" t="s">
        <v>531</v>
      </c>
      <c r="F1607" t="s">
        <v>17</v>
      </c>
      <c r="G1607" t="s">
        <v>18</v>
      </c>
      <c r="H1607" t="s">
        <v>525</v>
      </c>
      <c r="I1607" t="s">
        <v>19</v>
      </c>
      <c r="J1607" t="s">
        <v>171</v>
      </c>
      <c r="K1607">
        <v>139</v>
      </c>
      <c r="L1607">
        <v>140</v>
      </c>
      <c r="M1607">
        <f>INDEX('Express Worldwide Territory'!$C$14:$S$170,MATCH('Rate Load ExpressWW Territory'!L1607,'Express Worldwide Territory'!$B$14:$B$170,0),MATCH("Zone "&amp;'Rate Load ExpressWW Territory'!J1607,'Express Worldwide Territory'!$C$13:$S$13,0))*1</f>
        <v>240.57</v>
      </c>
      <c r="N1607" t="s">
        <v>162</v>
      </c>
      <c r="O1607" t="s">
        <v>23</v>
      </c>
      <c r="P1607" t="s">
        <v>18</v>
      </c>
      <c r="R1607" t="str">
        <f t="shared" si="25"/>
        <v>('DHL','2024-01-01','2024-01-01','12546','Territory','US',NULL,'EXPRESS WW (NON-DOC)','Non-Document','J',139,140,240.57,'Flat LB','Avnet_2024',NULL),</v>
      </c>
    </row>
    <row r="1608" spans="1:18" x14ac:dyDescent="0.3">
      <c r="A1608" t="s">
        <v>15</v>
      </c>
      <c r="B1608" t="s">
        <v>21</v>
      </c>
      <c r="C1608" t="s">
        <v>21</v>
      </c>
      <c r="D1608">
        <v>12546</v>
      </c>
      <c r="E1608" t="s">
        <v>531</v>
      </c>
      <c r="F1608" t="s">
        <v>17</v>
      </c>
      <c r="G1608" t="s">
        <v>18</v>
      </c>
      <c r="H1608" t="s">
        <v>525</v>
      </c>
      <c r="I1608" t="s">
        <v>19</v>
      </c>
      <c r="J1608" t="s">
        <v>171</v>
      </c>
      <c r="K1608">
        <v>140</v>
      </c>
      <c r="L1608">
        <v>141</v>
      </c>
      <c r="M1608">
        <f>INDEX('Express Worldwide Territory'!$C$14:$S$170,MATCH('Rate Load ExpressWW Territory'!L1608,'Express Worldwide Territory'!$B$14:$B$170,0),MATCH("Zone "&amp;'Rate Load ExpressWW Territory'!J1608,'Express Worldwide Territory'!$C$13:$S$13,0))*1</f>
        <v>242.24</v>
      </c>
      <c r="N1608" t="s">
        <v>162</v>
      </c>
      <c r="O1608" t="s">
        <v>23</v>
      </c>
      <c r="P1608" t="s">
        <v>18</v>
      </c>
      <c r="R1608" t="str">
        <f t="shared" si="25"/>
        <v>('DHL','2024-01-01','2024-01-01','12546','Territory','US',NULL,'EXPRESS WW (NON-DOC)','Non-Document','J',140,141,242.24,'Flat LB','Avnet_2024',NULL),</v>
      </c>
    </row>
    <row r="1609" spans="1:18" x14ac:dyDescent="0.3">
      <c r="A1609" t="s">
        <v>15</v>
      </c>
      <c r="B1609" t="s">
        <v>21</v>
      </c>
      <c r="C1609" t="s">
        <v>21</v>
      </c>
      <c r="D1609">
        <v>12546</v>
      </c>
      <c r="E1609" t="s">
        <v>531</v>
      </c>
      <c r="F1609" t="s">
        <v>17</v>
      </c>
      <c r="G1609" t="s">
        <v>18</v>
      </c>
      <c r="H1609" t="s">
        <v>525</v>
      </c>
      <c r="I1609" t="s">
        <v>19</v>
      </c>
      <c r="J1609" t="s">
        <v>171</v>
      </c>
      <c r="K1609">
        <v>141</v>
      </c>
      <c r="L1609">
        <v>142</v>
      </c>
      <c r="M1609">
        <f>INDEX('Express Worldwide Territory'!$C$14:$S$170,MATCH('Rate Load ExpressWW Territory'!L1609,'Express Worldwide Territory'!$B$14:$B$170,0),MATCH("Zone "&amp;'Rate Load ExpressWW Territory'!J1609,'Express Worldwide Territory'!$C$13:$S$13,0))*1</f>
        <v>243.91</v>
      </c>
      <c r="N1609" t="s">
        <v>162</v>
      </c>
      <c r="O1609" t="s">
        <v>23</v>
      </c>
      <c r="P1609" t="s">
        <v>18</v>
      </c>
      <c r="R1609" t="str">
        <f t="shared" si="25"/>
        <v>('DHL','2024-01-01','2024-01-01','12546','Territory','US',NULL,'EXPRESS WW (NON-DOC)','Non-Document','J',141,142,243.91,'Flat LB','Avnet_2024',NULL),</v>
      </c>
    </row>
    <row r="1610" spans="1:18" x14ac:dyDescent="0.3">
      <c r="A1610" t="s">
        <v>15</v>
      </c>
      <c r="B1610" t="s">
        <v>21</v>
      </c>
      <c r="C1610" t="s">
        <v>21</v>
      </c>
      <c r="D1610">
        <v>12546</v>
      </c>
      <c r="E1610" t="s">
        <v>531</v>
      </c>
      <c r="F1610" t="s">
        <v>17</v>
      </c>
      <c r="G1610" t="s">
        <v>18</v>
      </c>
      <c r="H1610" t="s">
        <v>525</v>
      </c>
      <c r="I1610" t="s">
        <v>19</v>
      </c>
      <c r="J1610" t="s">
        <v>171</v>
      </c>
      <c r="K1610">
        <v>142</v>
      </c>
      <c r="L1610">
        <v>143</v>
      </c>
      <c r="M1610">
        <f>INDEX('Express Worldwide Territory'!$C$14:$S$170,MATCH('Rate Load ExpressWW Territory'!L1610,'Express Worldwide Territory'!$B$14:$B$170,0),MATCH("Zone "&amp;'Rate Load ExpressWW Territory'!J1610,'Express Worldwide Territory'!$C$13:$S$13,0))*1</f>
        <v>245.58</v>
      </c>
      <c r="N1610" t="s">
        <v>162</v>
      </c>
      <c r="O1610" t="s">
        <v>23</v>
      </c>
      <c r="P1610" t="s">
        <v>18</v>
      </c>
      <c r="R1610" t="str">
        <f t="shared" si="25"/>
        <v>('DHL','2024-01-01','2024-01-01','12546','Territory','US',NULL,'EXPRESS WW (NON-DOC)','Non-Document','J',142,143,245.58,'Flat LB','Avnet_2024',NULL),</v>
      </c>
    </row>
    <row r="1611" spans="1:18" x14ac:dyDescent="0.3">
      <c r="A1611" t="s">
        <v>15</v>
      </c>
      <c r="B1611" t="s">
        <v>21</v>
      </c>
      <c r="C1611" t="s">
        <v>21</v>
      </c>
      <c r="D1611">
        <v>12546</v>
      </c>
      <c r="E1611" t="s">
        <v>531</v>
      </c>
      <c r="F1611" t="s">
        <v>17</v>
      </c>
      <c r="G1611" t="s">
        <v>18</v>
      </c>
      <c r="H1611" t="s">
        <v>525</v>
      </c>
      <c r="I1611" t="s">
        <v>19</v>
      </c>
      <c r="J1611" t="s">
        <v>171</v>
      </c>
      <c r="K1611">
        <v>143</v>
      </c>
      <c r="L1611">
        <v>144</v>
      </c>
      <c r="M1611">
        <f>INDEX('Express Worldwide Territory'!$C$14:$S$170,MATCH('Rate Load ExpressWW Territory'!L1611,'Express Worldwide Territory'!$B$14:$B$170,0),MATCH("Zone "&amp;'Rate Load ExpressWW Territory'!J1611,'Express Worldwide Territory'!$C$13:$S$13,0))*1</f>
        <v>247.25</v>
      </c>
      <c r="N1611" t="s">
        <v>162</v>
      </c>
      <c r="O1611" t="s">
        <v>23</v>
      </c>
      <c r="P1611" t="s">
        <v>18</v>
      </c>
      <c r="R1611" t="str">
        <f t="shared" si="25"/>
        <v>('DHL','2024-01-01','2024-01-01','12546','Territory','US',NULL,'EXPRESS WW (NON-DOC)','Non-Document','J',143,144,247.25,'Flat LB','Avnet_2024',NULL),</v>
      </c>
    </row>
    <row r="1612" spans="1:18" x14ac:dyDescent="0.3">
      <c r="A1612" t="s">
        <v>15</v>
      </c>
      <c r="B1612" t="s">
        <v>21</v>
      </c>
      <c r="C1612" t="s">
        <v>21</v>
      </c>
      <c r="D1612">
        <v>12546</v>
      </c>
      <c r="E1612" t="s">
        <v>531</v>
      </c>
      <c r="F1612" t="s">
        <v>17</v>
      </c>
      <c r="G1612" t="s">
        <v>18</v>
      </c>
      <c r="H1612" t="s">
        <v>525</v>
      </c>
      <c r="I1612" t="s">
        <v>19</v>
      </c>
      <c r="J1612" t="s">
        <v>171</v>
      </c>
      <c r="K1612">
        <v>144</v>
      </c>
      <c r="L1612">
        <v>145</v>
      </c>
      <c r="M1612">
        <f>INDEX('Express Worldwide Territory'!$C$14:$S$170,MATCH('Rate Load ExpressWW Territory'!L1612,'Express Worldwide Territory'!$B$14:$B$170,0),MATCH("Zone "&amp;'Rate Load ExpressWW Territory'!J1612,'Express Worldwide Territory'!$C$13:$S$13,0))*1</f>
        <v>248.92</v>
      </c>
      <c r="N1612" t="s">
        <v>162</v>
      </c>
      <c r="O1612" t="s">
        <v>23</v>
      </c>
      <c r="P1612" t="s">
        <v>18</v>
      </c>
      <c r="R1612" t="str">
        <f t="shared" si="25"/>
        <v>('DHL','2024-01-01','2024-01-01','12546','Territory','US',NULL,'EXPRESS WW (NON-DOC)','Non-Document','J',144,145,248.92,'Flat LB','Avnet_2024',NULL),</v>
      </c>
    </row>
    <row r="1613" spans="1:18" x14ac:dyDescent="0.3">
      <c r="A1613" t="s">
        <v>15</v>
      </c>
      <c r="B1613" t="s">
        <v>21</v>
      </c>
      <c r="C1613" t="s">
        <v>21</v>
      </c>
      <c r="D1613">
        <v>12546</v>
      </c>
      <c r="E1613" t="s">
        <v>531</v>
      </c>
      <c r="F1613" t="s">
        <v>17</v>
      </c>
      <c r="G1613" t="s">
        <v>18</v>
      </c>
      <c r="H1613" t="s">
        <v>525</v>
      </c>
      <c r="I1613" t="s">
        <v>19</v>
      </c>
      <c r="J1613" t="s">
        <v>171</v>
      </c>
      <c r="K1613">
        <v>145</v>
      </c>
      <c r="L1613">
        <v>146</v>
      </c>
      <c r="M1613">
        <f>INDEX('Express Worldwide Territory'!$C$14:$S$170,MATCH('Rate Load ExpressWW Territory'!L1613,'Express Worldwide Territory'!$B$14:$B$170,0),MATCH("Zone "&amp;'Rate Load ExpressWW Territory'!J1613,'Express Worldwide Territory'!$C$13:$S$13,0))*1</f>
        <v>250.59</v>
      </c>
      <c r="N1613" t="s">
        <v>162</v>
      </c>
      <c r="O1613" t="s">
        <v>23</v>
      </c>
      <c r="P1613" t="s">
        <v>18</v>
      </c>
      <c r="R1613" t="str">
        <f t="shared" si="25"/>
        <v>('DHL','2024-01-01','2024-01-01','12546','Territory','US',NULL,'EXPRESS WW (NON-DOC)','Non-Document','J',145,146,250.59,'Flat LB','Avnet_2024',NULL),</v>
      </c>
    </row>
    <row r="1614" spans="1:18" x14ac:dyDescent="0.3">
      <c r="A1614" t="s">
        <v>15</v>
      </c>
      <c r="B1614" t="s">
        <v>21</v>
      </c>
      <c r="C1614" t="s">
        <v>21</v>
      </c>
      <c r="D1614">
        <v>12546</v>
      </c>
      <c r="E1614" t="s">
        <v>531</v>
      </c>
      <c r="F1614" t="s">
        <v>17</v>
      </c>
      <c r="G1614" t="s">
        <v>18</v>
      </c>
      <c r="H1614" t="s">
        <v>525</v>
      </c>
      <c r="I1614" t="s">
        <v>19</v>
      </c>
      <c r="J1614" t="s">
        <v>171</v>
      </c>
      <c r="K1614">
        <v>146</v>
      </c>
      <c r="L1614">
        <v>147</v>
      </c>
      <c r="M1614">
        <f>INDEX('Express Worldwide Territory'!$C$14:$S$170,MATCH('Rate Load ExpressWW Territory'!L1614,'Express Worldwide Territory'!$B$14:$B$170,0),MATCH("Zone "&amp;'Rate Load ExpressWW Territory'!J1614,'Express Worldwide Territory'!$C$13:$S$13,0))*1</f>
        <v>252.26</v>
      </c>
      <c r="N1614" t="s">
        <v>162</v>
      </c>
      <c r="O1614" t="s">
        <v>23</v>
      </c>
      <c r="P1614" t="s">
        <v>18</v>
      </c>
      <c r="R1614" t="str">
        <f t="shared" si="25"/>
        <v>('DHL','2024-01-01','2024-01-01','12546','Territory','US',NULL,'EXPRESS WW (NON-DOC)','Non-Document','J',146,147,252.26,'Flat LB','Avnet_2024',NULL),</v>
      </c>
    </row>
    <row r="1615" spans="1:18" x14ac:dyDescent="0.3">
      <c r="A1615" t="s">
        <v>15</v>
      </c>
      <c r="B1615" t="s">
        <v>21</v>
      </c>
      <c r="C1615" t="s">
        <v>21</v>
      </c>
      <c r="D1615">
        <v>12546</v>
      </c>
      <c r="E1615" t="s">
        <v>531</v>
      </c>
      <c r="F1615" t="s">
        <v>17</v>
      </c>
      <c r="G1615" t="s">
        <v>18</v>
      </c>
      <c r="H1615" t="s">
        <v>525</v>
      </c>
      <c r="I1615" t="s">
        <v>19</v>
      </c>
      <c r="J1615" t="s">
        <v>171</v>
      </c>
      <c r="K1615">
        <v>147</v>
      </c>
      <c r="L1615">
        <v>148</v>
      </c>
      <c r="M1615">
        <f>INDEX('Express Worldwide Territory'!$C$14:$S$170,MATCH('Rate Load ExpressWW Territory'!L1615,'Express Worldwide Territory'!$B$14:$B$170,0),MATCH("Zone "&amp;'Rate Load ExpressWW Territory'!J1615,'Express Worldwide Territory'!$C$13:$S$13,0))*1</f>
        <v>253.93</v>
      </c>
      <c r="N1615" t="s">
        <v>162</v>
      </c>
      <c r="O1615" t="s">
        <v>23</v>
      </c>
      <c r="P1615" t="s">
        <v>18</v>
      </c>
      <c r="R1615" t="str">
        <f t="shared" si="25"/>
        <v>('DHL','2024-01-01','2024-01-01','12546','Territory','US',NULL,'EXPRESS WW (NON-DOC)','Non-Document','J',147,148,253.93,'Flat LB','Avnet_2024',NULL),</v>
      </c>
    </row>
    <row r="1616" spans="1:18" x14ac:dyDescent="0.3">
      <c r="A1616" t="s">
        <v>15</v>
      </c>
      <c r="B1616" t="s">
        <v>21</v>
      </c>
      <c r="C1616" t="s">
        <v>21</v>
      </c>
      <c r="D1616">
        <v>12546</v>
      </c>
      <c r="E1616" t="s">
        <v>531</v>
      </c>
      <c r="F1616" t="s">
        <v>17</v>
      </c>
      <c r="G1616" t="s">
        <v>18</v>
      </c>
      <c r="H1616" t="s">
        <v>525</v>
      </c>
      <c r="I1616" t="s">
        <v>19</v>
      </c>
      <c r="J1616" t="s">
        <v>171</v>
      </c>
      <c r="K1616">
        <v>148</v>
      </c>
      <c r="L1616">
        <v>149</v>
      </c>
      <c r="M1616">
        <f>INDEX('Express Worldwide Territory'!$C$14:$S$170,MATCH('Rate Load ExpressWW Territory'!L1616,'Express Worldwide Territory'!$B$14:$B$170,0),MATCH("Zone "&amp;'Rate Load ExpressWW Territory'!J1616,'Express Worldwide Territory'!$C$13:$S$13,0))*1</f>
        <v>255.6</v>
      </c>
      <c r="N1616" t="s">
        <v>162</v>
      </c>
      <c r="O1616" t="s">
        <v>23</v>
      </c>
      <c r="P1616" t="s">
        <v>18</v>
      </c>
      <c r="R1616" t="str">
        <f t="shared" si="25"/>
        <v>('DHL','2024-01-01','2024-01-01','12546','Territory','US',NULL,'EXPRESS WW (NON-DOC)','Non-Document','J',148,149,255.6,'Flat LB','Avnet_2024',NULL),</v>
      </c>
    </row>
    <row r="1617" spans="1:18" x14ac:dyDescent="0.3">
      <c r="A1617" t="s">
        <v>15</v>
      </c>
      <c r="B1617" t="s">
        <v>21</v>
      </c>
      <c r="C1617" t="s">
        <v>21</v>
      </c>
      <c r="D1617">
        <v>12546</v>
      </c>
      <c r="E1617" t="s">
        <v>531</v>
      </c>
      <c r="F1617" t="s">
        <v>17</v>
      </c>
      <c r="G1617" t="s">
        <v>18</v>
      </c>
      <c r="H1617" t="s">
        <v>525</v>
      </c>
      <c r="I1617" t="s">
        <v>19</v>
      </c>
      <c r="J1617" t="s">
        <v>171</v>
      </c>
      <c r="K1617">
        <v>149</v>
      </c>
      <c r="L1617">
        <v>150</v>
      </c>
      <c r="M1617">
        <f>INDEX('Express Worldwide Territory'!$C$14:$S$170,MATCH('Rate Load ExpressWW Territory'!L1617,'Express Worldwide Territory'!$B$14:$B$170,0),MATCH("Zone "&amp;'Rate Load ExpressWW Territory'!J1617,'Express Worldwide Territory'!$C$13:$S$13,0))*1</f>
        <v>257.27</v>
      </c>
      <c r="N1617" t="s">
        <v>162</v>
      </c>
      <c r="O1617" t="s">
        <v>23</v>
      </c>
      <c r="P1617" t="s">
        <v>18</v>
      </c>
      <c r="R1617" t="str">
        <f t="shared" si="25"/>
        <v>('DHL','2024-01-01','2024-01-01','12546','Territory','US',NULL,'EXPRESS WW (NON-DOC)','Non-Document','J',149,150,257.27,'Flat LB','Avnet_2024',NULL),</v>
      </c>
    </row>
    <row r="1618" spans="1:18" x14ac:dyDescent="0.3">
      <c r="A1618" t="s">
        <v>15</v>
      </c>
      <c r="B1618" t="s">
        <v>21</v>
      </c>
      <c r="C1618" t="s">
        <v>21</v>
      </c>
      <c r="D1618">
        <v>12546</v>
      </c>
      <c r="E1618" t="s">
        <v>531</v>
      </c>
      <c r="F1618" t="s">
        <v>17</v>
      </c>
      <c r="G1618" t="s">
        <v>18</v>
      </c>
      <c r="H1618" t="s">
        <v>525</v>
      </c>
      <c r="I1618" t="s">
        <v>19</v>
      </c>
      <c r="J1618" t="s">
        <v>171</v>
      </c>
      <c r="K1618">
        <v>150</v>
      </c>
      <c r="L1618">
        <v>330</v>
      </c>
      <c r="M1618">
        <f>INDEX('Express Worldwide Territory'!$C$14:$S$170,MATCH('Rate Load ExpressWW Territory'!L1618,'Express Worldwide Territory'!$B$14:$B$170,0),MATCH("Zone "&amp;'Rate Load ExpressWW Territory'!J1618,'Express Worldwide Territory'!$C$13:$S$13,0))*1</f>
        <v>1.72</v>
      </c>
      <c r="N1618" t="s">
        <v>529</v>
      </c>
      <c r="O1618" t="s">
        <v>23</v>
      </c>
      <c r="P1618" t="s">
        <v>18</v>
      </c>
      <c r="R1618" t="str">
        <f t="shared" si="25"/>
        <v>('DHL','2024-01-01','2024-01-01','12546','Territory','US',NULL,'EXPRESS WW (NON-DOC)','Non-Document','J',150,330,1.72,'Per LB (M)','Avnet_2024',NULL),</v>
      </c>
    </row>
    <row r="1619" spans="1:18" x14ac:dyDescent="0.3">
      <c r="A1619" t="s">
        <v>15</v>
      </c>
      <c r="B1619" t="s">
        <v>21</v>
      </c>
      <c r="C1619" t="s">
        <v>21</v>
      </c>
      <c r="D1619">
        <v>12546</v>
      </c>
      <c r="E1619" t="s">
        <v>531</v>
      </c>
      <c r="F1619" t="s">
        <v>17</v>
      </c>
      <c r="G1619" t="s">
        <v>18</v>
      </c>
      <c r="H1619" t="s">
        <v>525</v>
      </c>
      <c r="I1619" t="s">
        <v>19</v>
      </c>
      <c r="J1619" t="s">
        <v>171</v>
      </c>
      <c r="K1619">
        <v>330</v>
      </c>
      <c r="L1619">
        <v>660</v>
      </c>
      <c r="M1619">
        <f>INDEX('Express Worldwide Territory'!$C$14:$S$170,MATCH('Rate Load ExpressWW Territory'!L1619,'Express Worldwide Territory'!$B$14:$B$170,0),MATCH("Zone "&amp;'Rate Load ExpressWW Territory'!J1619,'Express Worldwide Territory'!$C$13:$S$13,0))*1</f>
        <v>1.72</v>
      </c>
      <c r="N1619" t="s">
        <v>529</v>
      </c>
      <c r="O1619" t="s">
        <v>23</v>
      </c>
      <c r="P1619" t="s">
        <v>18</v>
      </c>
      <c r="R1619" t="str">
        <f t="shared" si="25"/>
        <v>('DHL','2024-01-01','2024-01-01','12546','Territory','US',NULL,'EXPRESS WW (NON-DOC)','Non-Document','J',330,660,1.72,'Per LB (M)','Avnet_2024',NULL),</v>
      </c>
    </row>
    <row r="1620" spans="1:18" x14ac:dyDescent="0.3">
      <c r="A1620" t="s">
        <v>15</v>
      </c>
      <c r="B1620" t="s">
        <v>21</v>
      </c>
      <c r="C1620" t="s">
        <v>21</v>
      </c>
      <c r="D1620">
        <v>12546</v>
      </c>
      <c r="E1620" t="s">
        <v>531</v>
      </c>
      <c r="F1620" t="s">
        <v>17</v>
      </c>
      <c r="G1620" t="s">
        <v>18</v>
      </c>
      <c r="H1620" t="s">
        <v>525</v>
      </c>
      <c r="I1620" t="s">
        <v>19</v>
      </c>
      <c r="J1620" t="s">
        <v>171</v>
      </c>
      <c r="K1620">
        <v>660</v>
      </c>
      <c r="L1620">
        <v>2199</v>
      </c>
      <c r="M1620">
        <f>INDEX('Express Worldwide Territory'!$C$14:$S$170,MATCH('Rate Load ExpressWW Territory'!L1620,'Express Worldwide Territory'!$B$14:$B$170,0),MATCH("Zone "&amp;'Rate Load ExpressWW Territory'!J1620,'Express Worldwide Territory'!$C$13:$S$13,0))*1</f>
        <v>1.72</v>
      </c>
      <c r="N1620" t="s">
        <v>529</v>
      </c>
      <c r="O1620" t="s">
        <v>23</v>
      </c>
      <c r="P1620" t="s">
        <v>18</v>
      </c>
      <c r="R1620" t="str">
        <f t="shared" si="25"/>
        <v>('DHL','2024-01-01','2024-01-01','12546','Territory','US',NULL,'EXPRESS WW (NON-DOC)','Non-Document','J',660,2199,1.72,'Per LB (M)','Avnet_2024',NULL),</v>
      </c>
    </row>
    <row r="1621" spans="1:18" x14ac:dyDescent="0.3">
      <c r="A1621" t="s">
        <v>15</v>
      </c>
      <c r="B1621" t="s">
        <v>21</v>
      </c>
      <c r="C1621" t="s">
        <v>21</v>
      </c>
      <c r="D1621">
        <v>12546</v>
      </c>
      <c r="E1621" t="s">
        <v>531</v>
      </c>
      <c r="F1621" t="s">
        <v>17</v>
      </c>
      <c r="G1621" t="s">
        <v>18</v>
      </c>
      <c r="H1621" t="s">
        <v>525</v>
      </c>
      <c r="I1621" t="s">
        <v>19</v>
      </c>
      <c r="J1621" t="s">
        <v>171</v>
      </c>
      <c r="K1621">
        <v>2199</v>
      </c>
      <c r="L1621">
        <v>99999</v>
      </c>
      <c r="M1621">
        <f>INDEX('Express Worldwide Territory'!$C$14:$S$170,MATCH('Rate Load ExpressWW Territory'!L1621,'Express Worldwide Territory'!$B$14:$B$170,0),MATCH("Zone "&amp;'Rate Load ExpressWW Territory'!J1621,'Express Worldwide Territory'!$C$13:$S$13,0))*1</f>
        <v>1.72</v>
      </c>
      <c r="N1621" t="s">
        <v>529</v>
      </c>
      <c r="O1621" t="s">
        <v>23</v>
      </c>
      <c r="P1621" t="s">
        <v>18</v>
      </c>
      <c r="R1621" t="str">
        <f t="shared" si="25"/>
        <v>('DHL','2024-01-01','2024-01-01','12546','Territory','US',NULL,'EXPRESS WW (NON-DOC)','Non-Document','J',2199,99999,1.72,'Per LB (M)','Avnet_2024',NULL),</v>
      </c>
    </row>
    <row r="1622" spans="1:18" x14ac:dyDescent="0.3">
      <c r="A1622" t="s">
        <v>15</v>
      </c>
      <c r="B1622" t="s">
        <v>21</v>
      </c>
      <c r="C1622" t="s">
        <v>21</v>
      </c>
      <c r="D1622">
        <v>12546</v>
      </c>
      <c r="E1622" t="s">
        <v>531</v>
      </c>
      <c r="F1622" t="s">
        <v>17</v>
      </c>
      <c r="G1622" t="s">
        <v>18</v>
      </c>
      <c r="H1622" t="s">
        <v>525</v>
      </c>
      <c r="I1622" t="s">
        <v>19</v>
      </c>
      <c r="J1622" t="s">
        <v>172</v>
      </c>
      <c r="K1622">
        <v>0</v>
      </c>
      <c r="L1622">
        <v>1</v>
      </c>
      <c r="M1622">
        <f>INDEX('Express Worldwide Territory'!$C$14:$S$170,MATCH('Rate Load ExpressWW Territory'!L1622,'Express Worldwide Territory'!$B$14:$B$170,0),MATCH("Zone "&amp;'Rate Load ExpressWW Territory'!J1622,'Express Worldwide Territory'!$C$13:$S$13,0))*1</f>
        <v>16.37</v>
      </c>
      <c r="N1622" t="s">
        <v>162</v>
      </c>
      <c r="O1622" t="s">
        <v>23</v>
      </c>
      <c r="P1622" t="s">
        <v>18</v>
      </c>
      <c r="R1622" t="str">
        <f t="shared" si="25"/>
        <v>('DHL','2024-01-01','2024-01-01','12546','Territory','US',NULL,'EXPRESS WW (NON-DOC)','Non-Document','K',0,1,16.37,'Flat LB','Avnet_2024',NULL),</v>
      </c>
    </row>
    <row r="1623" spans="1:18" x14ac:dyDescent="0.3">
      <c r="A1623" t="s">
        <v>15</v>
      </c>
      <c r="B1623" t="s">
        <v>21</v>
      </c>
      <c r="C1623" t="s">
        <v>21</v>
      </c>
      <c r="D1623">
        <v>12546</v>
      </c>
      <c r="E1623" t="s">
        <v>531</v>
      </c>
      <c r="F1623" t="s">
        <v>17</v>
      </c>
      <c r="G1623" t="s">
        <v>18</v>
      </c>
      <c r="H1623" t="s">
        <v>525</v>
      </c>
      <c r="I1623" t="s">
        <v>19</v>
      </c>
      <c r="J1623" t="s">
        <v>172</v>
      </c>
      <c r="K1623">
        <v>1</v>
      </c>
      <c r="L1623">
        <v>2</v>
      </c>
      <c r="M1623">
        <f>INDEX('Express Worldwide Territory'!$C$14:$S$170,MATCH('Rate Load ExpressWW Territory'!L1623,'Express Worldwide Territory'!$B$14:$B$170,0),MATCH("Zone "&amp;'Rate Load ExpressWW Territory'!J1623,'Express Worldwide Territory'!$C$13:$S$13,0))*1</f>
        <v>19.48</v>
      </c>
      <c r="N1623" t="s">
        <v>162</v>
      </c>
      <c r="O1623" t="s">
        <v>23</v>
      </c>
      <c r="P1623" t="s">
        <v>18</v>
      </c>
      <c r="R1623" t="str">
        <f t="shared" si="25"/>
        <v>('DHL','2024-01-01','2024-01-01','12546','Territory','US',NULL,'EXPRESS WW (NON-DOC)','Non-Document','K',1,2,19.48,'Flat LB','Avnet_2024',NULL),</v>
      </c>
    </row>
    <row r="1624" spans="1:18" x14ac:dyDescent="0.3">
      <c r="A1624" t="s">
        <v>15</v>
      </c>
      <c r="B1624" t="s">
        <v>21</v>
      </c>
      <c r="C1624" t="s">
        <v>21</v>
      </c>
      <c r="D1624">
        <v>12546</v>
      </c>
      <c r="E1624" t="s">
        <v>531</v>
      </c>
      <c r="F1624" t="s">
        <v>17</v>
      </c>
      <c r="G1624" t="s">
        <v>18</v>
      </c>
      <c r="H1624" t="s">
        <v>525</v>
      </c>
      <c r="I1624" t="s">
        <v>19</v>
      </c>
      <c r="J1624" t="s">
        <v>172</v>
      </c>
      <c r="K1624">
        <v>2</v>
      </c>
      <c r="L1624">
        <v>3</v>
      </c>
      <c r="M1624">
        <f>INDEX('Express Worldwide Territory'!$C$14:$S$170,MATCH('Rate Load ExpressWW Territory'!L1624,'Express Worldwide Territory'!$B$14:$B$170,0),MATCH("Zone "&amp;'Rate Load ExpressWW Territory'!J1624,'Express Worldwide Territory'!$C$13:$S$13,0))*1</f>
        <v>22.58</v>
      </c>
      <c r="N1624" t="s">
        <v>162</v>
      </c>
      <c r="O1624" t="s">
        <v>23</v>
      </c>
      <c r="P1624" t="s">
        <v>18</v>
      </c>
      <c r="R1624" t="str">
        <f t="shared" si="25"/>
        <v>('DHL','2024-01-01','2024-01-01','12546','Territory','US',NULL,'EXPRESS WW (NON-DOC)','Non-Document','K',2,3,22.58,'Flat LB','Avnet_2024',NULL),</v>
      </c>
    </row>
    <row r="1625" spans="1:18" x14ac:dyDescent="0.3">
      <c r="A1625" t="s">
        <v>15</v>
      </c>
      <c r="B1625" t="s">
        <v>21</v>
      </c>
      <c r="C1625" t="s">
        <v>21</v>
      </c>
      <c r="D1625">
        <v>12546</v>
      </c>
      <c r="E1625" t="s">
        <v>531</v>
      </c>
      <c r="F1625" t="s">
        <v>17</v>
      </c>
      <c r="G1625" t="s">
        <v>18</v>
      </c>
      <c r="H1625" t="s">
        <v>525</v>
      </c>
      <c r="I1625" t="s">
        <v>19</v>
      </c>
      <c r="J1625" t="s">
        <v>172</v>
      </c>
      <c r="K1625">
        <v>3</v>
      </c>
      <c r="L1625">
        <v>4</v>
      </c>
      <c r="M1625">
        <f>INDEX('Express Worldwide Territory'!$C$14:$S$170,MATCH('Rate Load ExpressWW Territory'!L1625,'Express Worldwide Territory'!$B$14:$B$170,0),MATCH("Zone "&amp;'Rate Load ExpressWW Territory'!J1625,'Express Worldwide Territory'!$C$13:$S$13,0))*1</f>
        <v>25.63</v>
      </c>
      <c r="N1625" t="s">
        <v>162</v>
      </c>
      <c r="O1625" t="s">
        <v>23</v>
      </c>
      <c r="P1625" t="s">
        <v>18</v>
      </c>
      <c r="R1625" t="str">
        <f t="shared" si="25"/>
        <v>('DHL','2024-01-01','2024-01-01','12546','Territory','US',NULL,'EXPRESS WW (NON-DOC)','Non-Document','K',3,4,25.63,'Flat LB','Avnet_2024',NULL),</v>
      </c>
    </row>
    <row r="1626" spans="1:18" x14ac:dyDescent="0.3">
      <c r="A1626" t="s">
        <v>15</v>
      </c>
      <c r="B1626" t="s">
        <v>21</v>
      </c>
      <c r="C1626" t="s">
        <v>21</v>
      </c>
      <c r="D1626">
        <v>12546</v>
      </c>
      <c r="E1626" t="s">
        <v>531</v>
      </c>
      <c r="F1626" t="s">
        <v>17</v>
      </c>
      <c r="G1626" t="s">
        <v>18</v>
      </c>
      <c r="H1626" t="s">
        <v>525</v>
      </c>
      <c r="I1626" t="s">
        <v>19</v>
      </c>
      <c r="J1626" t="s">
        <v>172</v>
      </c>
      <c r="K1626">
        <v>4</v>
      </c>
      <c r="L1626">
        <v>5</v>
      </c>
      <c r="M1626">
        <f>INDEX('Express Worldwide Territory'!$C$14:$S$170,MATCH('Rate Load ExpressWW Territory'!L1626,'Express Worldwide Territory'!$B$14:$B$170,0),MATCH("Zone "&amp;'Rate Load ExpressWW Territory'!J1626,'Express Worldwide Territory'!$C$13:$S$13,0))*1</f>
        <v>28.29</v>
      </c>
      <c r="N1626" t="s">
        <v>162</v>
      </c>
      <c r="O1626" t="s">
        <v>23</v>
      </c>
      <c r="P1626" t="s">
        <v>18</v>
      </c>
      <c r="R1626" t="str">
        <f t="shared" si="25"/>
        <v>('DHL','2024-01-01','2024-01-01','12546','Territory','US',NULL,'EXPRESS WW (NON-DOC)','Non-Document','K',4,5,28.29,'Flat LB','Avnet_2024',NULL),</v>
      </c>
    </row>
    <row r="1627" spans="1:18" x14ac:dyDescent="0.3">
      <c r="A1627" t="s">
        <v>15</v>
      </c>
      <c r="B1627" t="s">
        <v>21</v>
      </c>
      <c r="C1627" t="s">
        <v>21</v>
      </c>
      <c r="D1627">
        <v>12546</v>
      </c>
      <c r="E1627" t="s">
        <v>531</v>
      </c>
      <c r="F1627" t="s">
        <v>17</v>
      </c>
      <c r="G1627" t="s">
        <v>18</v>
      </c>
      <c r="H1627" t="s">
        <v>525</v>
      </c>
      <c r="I1627" t="s">
        <v>19</v>
      </c>
      <c r="J1627" t="s">
        <v>172</v>
      </c>
      <c r="K1627">
        <v>5</v>
      </c>
      <c r="L1627">
        <v>6</v>
      </c>
      <c r="M1627">
        <f>INDEX('Express Worldwide Territory'!$C$14:$S$170,MATCH('Rate Load ExpressWW Territory'!L1627,'Express Worldwide Territory'!$B$14:$B$170,0),MATCH("Zone "&amp;'Rate Load ExpressWW Territory'!J1627,'Express Worldwide Territory'!$C$13:$S$13,0))*1</f>
        <v>30.97</v>
      </c>
      <c r="N1627" t="s">
        <v>162</v>
      </c>
      <c r="O1627" t="s">
        <v>23</v>
      </c>
      <c r="P1627" t="s">
        <v>18</v>
      </c>
      <c r="R1627" t="str">
        <f t="shared" si="25"/>
        <v>('DHL','2024-01-01','2024-01-01','12546','Territory','US',NULL,'EXPRESS WW (NON-DOC)','Non-Document','K',5,6,30.97,'Flat LB','Avnet_2024',NULL),</v>
      </c>
    </row>
    <row r="1628" spans="1:18" x14ac:dyDescent="0.3">
      <c r="A1628" t="s">
        <v>15</v>
      </c>
      <c r="B1628" t="s">
        <v>21</v>
      </c>
      <c r="C1628" t="s">
        <v>21</v>
      </c>
      <c r="D1628">
        <v>12546</v>
      </c>
      <c r="E1628" t="s">
        <v>531</v>
      </c>
      <c r="F1628" t="s">
        <v>17</v>
      </c>
      <c r="G1628" t="s">
        <v>18</v>
      </c>
      <c r="H1628" t="s">
        <v>525</v>
      </c>
      <c r="I1628" t="s">
        <v>19</v>
      </c>
      <c r="J1628" t="s">
        <v>172</v>
      </c>
      <c r="K1628">
        <v>6</v>
      </c>
      <c r="L1628">
        <v>7</v>
      </c>
      <c r="M1628">
        <f>INDEX('Express Worldwide Territory'!$C$14:$S$170,MATCH('Rate Load ExpressWW Territory'!L1628,'Express Worldwide Territory'!$B$14:$B$170,0),MATCH("Zone "&amp;'Rate Load ExpressWW Territory'!J1628,'Express Worldwide Territory'!$C$13:$S$13,0))*1</f>
        <v>33.67</v>
      </c>
      <c r="N1628" t="s">
        <v>162</v>
      </c>
      <c r="O1628" t="s">
        <v>23</v>
      </c>
      <c r="P1628" t="s">
        <v>18</v>
      </c>
      <c r="R1628" t="str">
        <f t="shared" si="25"/>
        <v>('DHL','2024-01-01','2024-01-01','12546','Territory','US',NULL,'EXPRESS WW (NON-DOC)','Non-Document','K',6,7,33.67,'Flat LB','Avnet_2024',NULL),</v>
      </c>
    </row>
    <row r="1629" spans="1:18" x14ac:dyDescent="0.3">
      <c r="A1629" t="s">
        <v>15</v>
      </c>
      <c r="B1629" t="s">
        <v>21</v>
      </c>
      <c r="C1629" t="s">
        <v>21</v>
      </c>
      <c r="D1629">
        <v>12546</v>
      </c>
      <c r="E1629" t="s">
        <v>531</v>
      </c>
      <c r="F1629" t="s">
        <v>17</v>
      </c>
      <c r="G1629" t="s">
        <v>18</v>
      </c>
      <c r="H1629" t="s">
        <v>525</v>
      </c>
      <c r="I1629" t="s">
        <v>19</v>
      </c>
      <c r="J1629" t="s">
        <v>172</v>
      </c>
      <c r="K1629">
        <v>7</v>
      </c>
      <c r="L1629">
        <v>8</v>
      </c>
      <c r="M1629">
        <f>INDEX('Express Worldwide Territory'!$C$14:$S$170,MATCH('Rate Load ExpressWW Territory'!L1629,'Express Worldwide Territory'!$B$14:$B$170,0),MATCH("Zone "&amp;'Rate Load ExpressWW Territory'!J1629,'Express Worldwide Territory'!$C$13:$S$13,0))*1</f>
        <v>36.4</v>
      </c>
      <c r="N1629" t="s">
        <v>162</v>
      </c>
      <c r="O1629" t="s">
        <v>23</v>
      </c>
      <c r="P1629" t="s">
        <v>18</v>
      </c>
      <c r="R1629" t="str">
        <f t="shared" si="25"/>
        <v>('DHL','2024-01-01','2024-01-01','12546','Territory','US',NULL,'EXPRESS WW (NON-DOC)','Non-Document','K',7,8,36.4,'Flat LB','Avnet_2024',NULL),</v>
      </c>
    </row>
    <row r="1630" spans="1:18" x14ac:dyDescent="0.3">
      <c r="A1630" t="s">
        <v>15</v>
      </c>
      <c r="B1630" t="s">
        <v>21</v>
      </c>
      <c r="C1630" t="s">
        <v>21</v>
      </c>
      <c r="D1630">
        <v>12546</v>
      </c>
      <c r="E1630" t="s">
        <v>531</v>
      </c>
      <c r="F1630" t="s">
        <v>17</v>
      </c>
      <c r="G1630" t="s">
        <v>18</v>
      </c>
      <c r="H1630" t="s">
        <v>525</v>
      </c>
      <c r="I1630" t="s">
        <v>19</v>
      </c>
      <c r="J1630" t="s">
        <v>172</v>
      </c>
      <c r="K1630">
        <v>8</v>
      </c>
      <c r="L1630">
        <v>9</v>
      </c>
      <c r="M1630">
        <f>INDEX('Express Worldwide Territory'!$C$14:$S$170,MATCH('Rate Load ExpressWW Territory'!L1630,'Express Worldwide Territory'!$B$14:$B$170,0),MATCH("Zone "&amp;'Rate Load ExpressWW Territory'!J1630,'Express Worldwide Territory'!$C$13:$S$13,0))*1</f>
        <v>39.14</v>
      </c>
      <c r="N1630" t="s">
        <v>162</v>
      </c>
      <c r="O1630" t="s">
        <v>23</v>
      </c>
      <c r="P1630" t="s">
        <v>18</v>
      </c>
      <c r="R1630" t="str">
        <f t="shared" si="25"/>
        <v>('DHL','2024-01-01','2024-01-01','12546','Territory','US',NULL,'EXPRESS WW (NON-DOC)','Non-Document','K',8,9,39.14,'Flat LB','Avnet_2024',NULL),</v>
      </c>
    </row>
    <row r="1631" spans="1:18" x14ac:dyDescent="0.3">
      <c r="A1631" t="s">
        <v>15</v>
      </c>
      <c r="B1631" t="s">
        <v>21</v>
      </c>
      <c r="C1631" t="s">
        <v>21</v>
      </c>
      <c r="D1631">
        <v>12546</v>
      </c>
      <c r="E1631" t="s">
        <v>531</v>
      </c>
      <c r="F1631" t="s">
        <v>17</v>
      </c>
      <c r="G1631" t="s">
        <v>18</v>
      </c>
      <c r="H1631" t="s">
        <v>525</v>
      </c>
      <c r="I1631" t="s">
        <v>19</v>
      </c>
      <c r="J1631" t="s">
        <v>172</v>
      </c>
      <c r="K1631">
        <v>9</v>
      </c>
      <c r="L1631">
        <v>10</v>
      </c>
      <c r="M1631">
        <f>INDEX('Express Worldwide Territory'!$C$14:$S$170,MATCH('Rate Load ExpressWW Territory'!L1631,'Express Worldwide Territory'!$B$14:$B$170,0),MATCH("Zone "&amp;'Rate Load ExpressWW Territory'!J1631,'Express Worldwide Territory'!$C$13:$S$13,0))*1</f>
        <v>41.87</v>
      </c>
      <c r="N1631" t="s">
        <v>162</v>
      </c>
      <c r="O1631" t="s">
        <v>23</v>
      </c>
      <c r="P1631" t="s">
        <v>18</v>
      </c>
      <c r="R1631" t="str">
        <f t="shared" si="25"/>
        <v>('DHL','2024-01-01','2024-01-01','12546','Territory','US',NULL,'EXPRESS WW (NON-DOC)','Non-Document','K',9,10,41.87,'Flat LB','Avnet_2024',NULL),</v>
      </c>
    </row>
    <row r="1632" spans="1:18" x14ac:dyDescent="0.3">
      <c r="A1632" t="s">
        <v>15</v>
      </c>
      <c r="B1632" t="s">
        <v>21</v>
      </c>
      <c r="C1632" t="s">
        <v>21</v>
      </c>
      <c r="D1632">
        <v>12546</v>
      </c>
      <c r="E1632" t="s">
        <v>531</v>
      </c>
      <c r="F1632" t="s">
        <v>17</v>
      </c>
      <c r="G1632" t="s">
        <v>18</v>
      </c>
      <c r="H1632" t="s">
        <v>525</v>
      </c>
      <c r="I1632" t="s">
        <v>19</v>
      </c>
      <c r="J1632" t="s">
        <v>172</v>
      </c>
      <c r="K1632">
        <v>10</v>
      </c>
      <c r="L1632">
        <v>11</v>
      </c>
      <c r="M1632">
        <f>INDEX('Express Worldwide Territory'!$C$14:$S$170,MATCH('Rate Load ExpressWW Territory'!L1632,'Express Worldwide Territory'!$B$14:$B$170,0),MATCH("Zone "&amp;'Rate Load ExpressWW Territory'!J1632,'Express Worldwide Territory'!$C$13:$S$13,0))*1</f>
        <v>44.41</v>
      </c>
      <c r="N1632" t="s">
        <v>162</v>
      </c>
      <c r="O1632" t="s">
        <v>23</v>
      </c>
      <c r="P1632" t="s">
        <v>18</v>
      </c>
      <c r="R1632" t="str">
        <f t="shared" si="25"/>
        <v>('DHL','2024-01-01','2024-01-01','12546','Territory','US',NULL,'EXPRESS WW (NON-DOC)','Non-Document','K',10,11,44.41,'Flat LB','Avnet_2024',NULL),</v>
      </c>
    </row>
    <row r="1633" spans="1:18" x14ac:dyDescent="0.3">
      <c r="A1633" t="s">
        <v>15</v>
      </c>
      <c r="B1633" t="s">
        <v>21</v>
      </c>
      <c r="C1633" t="s">
        <v>21</v>
      </c>
      <c r="D1633">
        <v>12546</v>
      </c>
      <c r="E1633" t="s">
        <v>531</v>
      </c>
      <c r="F1633" t="s">
        <v>17</v>
      </c>
      <c r="G1633" t="s">
        <v>18</v>
      </c>
      <c r="H1633" t="s">
        <v>525</v>
      </c>
      <c r="I1633" t="s">
        <v>19</v>
      </c>
      <c r="J1633" t="s">
        <v>172</v>
      </c>
      <c r="K1633">
        <v>11</v>
      </c>
      <c r="L1633">
        <v>12</v>
      </c>
      <c r="M1633">
        <f>INDEX('Express Worldwide Territory'!$C$14:$S$170,MATCH('Rate Load ExpressWW Territory'!L1633,'Express Worldwide Territory'!$B$14:$B$170,0),MATCH("Zone "&amp;'Rate Load ExpressWW Territory'!J1633,'Express Worldwide Territory'!$C$13:$S$13,0))*1</f>
        <v>46.95</v>
      </c>
      <c r="N1633" t="s">
        <v>162</v>
      </c>
      <c r="O1633" t="s">
        <v>23</v>
      </c>
      <c r="P1633" t="s">
        <v>18</v>
      </c>
      <c r="R1633" t="str">
        <f t="shared" si="25"/>
        <v>('DHL','2024-01-01','2024-01-01','12546','Territory','US',NULL,'EXPRESS WW (NON-DOC)','Non-Document','K',11,12,46.95,'Flat LB','Avnet_2024',NULL),</v>
      </c>
    </row>
    <row r="1634" spans="1:18" x14ac:dyDescent="0.3">
      <c r="A1634" t="s">
        <v>15</v>
      </c>
      <c r="B1634" t="s">
        <v>21</v>
      </c>
      <c r="C1634" t="s">
        <v>21</v>
      </c>
      <c r="D1634">
        <v>12546</v>
      </c>
      <c r="E1634" t="s">
        <v>531</v>
      </c>
      <c r="F1634" t="s">
        <v>17</v>
      </c>
      <c r="G1634" t="s">
        <v>18</v>
      </c>
      <c r="H1634" t="s">
        <v>525</v>
      </c>
      <c r="I1634" t="s">
        <v>19</v>
      </c>
      <c r="J1634" t="s">
        <v>172</v>
      </c>
      <c r="K1634">
        <v>12</v>
      </c>
      <c r="L1634">
        <v>13</v>
      </c>
      <c r="M1634">
        <f>INDEX('Express Worldwide Territory'!$C$14:$S$170,MATCH('Rate Load ExpressWW Territory'!L1634,'Express Worldwide Territory'!$B$14:$B$170,0),MATCH("Zone "&amp;'Rate Load ExpressWW Territory'!J1634,'Express Worldwide Territory'!$C$13:$S$13,0))*1</f>
        <v>49.49</v>
      </c>
      <c r="N1634" t="s">
        <v>162</v>
      </c>
      <c r="O1634" t="s">
        <v>23</v>
      </c>
      <c r="P1634" t="s">
        <v>18</v>
      </c>
      <c r="R1634" t="str">
        <f t="shared" si="25"/>
        <v>('DHL','2024-01-01','2024-01-01','12546','Territory','US',NULL,'EXPRESS WW (NON-DOC)','Non-Document','K',12,13,49.49,'Flat LB','Avnet_2024',NULL),</v>
      </c>
    </row>
    <row r="1635" spans="1:18" x14ac:dyDescent="0.3">
      <c r="A1635" t="s">
        <v>15</v>
      </c>
      <c r="B1635" t="s">
        <v>21</v>
      </c>
      <c r="C1635" t="s">
        <v>21</v>
      </c>
      <c r="D1635">
        <v>12546</v>
      </c>
      <c r="E1635" t="s">
        <v>531</v>
      </c>
      <c r="F1635" t="s">
        <v>17</v>
      </c>
      <c r="G1635" t="s">
        <v>18</v>
      </c>
      <c r="H1635" t="s">
        <v>525</v>
      </c>
      <c r="I1635" t="s">
        <v>19</v>
      </c>
      <c r="J1635" t="s">
        <v>172</v>
      </c>
      <c r="K1635">
        <v>13</v>
      </c>
      <c r="L1635">
        <v>14</v>
      </c>
      <c r="M1635">
        <f>INDEX('Express Worldwide Territory'!$C$14:$S$170,MATCH('Rate Load ExpressWW Territory'!L1635,'Express Worldwide Territory'!$B$14:$B$170,0),MATCH("Zone "&amp;'Rate Load ExpressWW Territory'!J1635,'Express Worldwide Territory'!$C$13:$S$13,0))*1</f>
        <v>52.03</v>
      </c>
      <c r="N1635" t="s">
        <v>162</v>
      </c>
      <c r="O1635" t="s">
        <v>23</v>
      </c>
      <c r="P1635" t="s">
        <v>18</v>
      </c>
      <c r="R1635" t="str">
        <f t="shared" si="25"/>
        <v>('DHL','2024-01-01','2024-01-01','12546','Territory','US',NULL,'EXPRESS WW (NON-DOC)','Non-Document','K',13,14,52.03,'Flat LB','Avnet_2024',NULL),</v>
      </c>
    </row>
    <row r="1636" spans="1:18" x14ac:dyDescent="0.3">
      <c r="A1636" t="s">
        <v>15</v>
      </c>
      <c r="B1636" t="s">
        <v>21</v>
      </c>
      <c r="C1636" t="s">
        <v>21</v>
      </c>
      <c r="D1636">
        <v>12546</v>
      </c>
      <c r="E1636" t="s">
        <v>531</v>
      </c>
      <c r="F1636" t="s">
        <v>17</v>
      </c>
      <c r="G1636" t="s">
        <v>18</v>
      </c>
      <c r="H1636" t="s">
        <v>525</v>
      </c>
      <c r="I1636" t="s">
        <v>19</v>
      </c>
      <c r="J1636" t="s">
        <v>172</v>
      </c>
      <c r="K1636">
        <v>14</v>
      </c>
      <c r="L1636">
        <v>15</v>
      </c>
      <c r="M1636">
        <f>INDEX('Express Worldwide Territory'!$C$14:$S$170,MATCH('Rate Load ExpressWW Territory'!L1636,'Express Worldwide Territory'!$B$14:$B$170,0),MATCH("Zone "&amp;'Rate Load ExpressWW Territory'!J1636,'Express Worldwide Territory'!$C$13:$S$13,0))*1</f>
        <v>54.57</v>
      </c>
      <c r="N1636" t="s">
        <v>162</v>
      </c>
      <c r="O1636" t="s">
        <v>23</v>
      </c>
      <c r="P1636" t="s">
        <v>18</v>
      </c>
      <c r="R1636" t="str">
        <f t="shared" si="25"/>
        <v>('DHL','2024-01-01','2024-01-01','12546','Territory','US',NULL,'EXPRESS WW (NON-DOC)','Non-Document','K',14,15,54.57,'Flat LB','Avnet_2024',NULL),</v>
      </c>
    </row>
    <row r="1637" spans="1:18" x14ac:dyDescent="0.3">
      <c r="A1637" t="s">
        <v>15</v>
      </c>
      <c r="B1637" t="s">
        <v>21</v>
      </c>
      <c r="C1637" t="s">
        <v>21</v>
      </c>
      <c r="D1637">
        <v>12546</v>
      </c>
      <c r="E1637" t="s">
        <v>531</v>
      </c>
      <c r="F1637" t="s">
        <v>17</v>
      </c>
      <c r="G1637" t="s">
        <v>18</v>
      </c>
      <c r="H1637" t="s">
        <v>525</v>
      </c>
      <c r="I1637" t="s">
        <v>19</v>
      </c>
      <c r="J1637" t="s">
        <v>172</v>
      </c>
      <c r="K1637">
        <v>15</v>
      </c>
      <c r="L1637">
        <v>16</v>
      </c>
      <c r="M1637">
        <f>INDEX('Express Worldwide Territory'!$C$14:$S$170,MATCH('Rate Load ExpressWW Territory'!L1637,'Express Worldwide Territory'!$B$14:$B$170,0),MATCH("Zone "&amp;'Rate Load ExpressWW Territory'!J1637,'Express Worldwide Territory'!$C$13:$S$13,0))*1</f>
        <v>57.11</v>
      </c>
      <c r="N1637" t="s">
        <v>162</v>
      </c>
      <c r="O1637" t="s">
        <v>23</v>
      </c>
      <c r="P1637" t="s">
        <v>18</v>
      </c>
      <c r="R1637" t="str">
        <f t="shared" si="25"/>
        <v>('DHL','2024-01-01','2024-01-01','12546','Territory','US',NULL,'EXPRESS WW (NON-DOC)','Non-Document','K',15,16,57.11,'Flat LB','Avnet_2024',NULL),</v>
      </c>
    </row>
    <row r="1638" spans="1:18" x14ac:dyDescent="0.3">
      <c r="A1638" t="s">
        <v>15</v>
      </c>
      <c r="B1638" t="s">
        <v>21</v>
      </c>
      <c r="C1638" t="s">
        <v>21</v>
      </c>
      <c r="D1638">
        <v>12546</v>
      </c>
      <c r="E1638" t="s">
        <v>531</v>
      </c>
      <c r="F1638" t="s">
        <v>17</v>
      </c>
      <c r="G1638" t="s">
        <v>18</v>
      </c>
      <c r="H1638" t="s">
        <v>525</v>
      </c>
      <c r="I1638" t="s">
        <v>19</v>
      </c>
      <c r="J1638" t="s">
        <v>172</v>
      </c>
      <c r="K1638">
        <v>16</v>
      </c>
      <c r="L1638">
        <v>17</v>
      </c>
      <c r="M1638">
        <f>INDEX('Express Worldwide Territory'!$C$14:$S$170,MATCH('Rate Load ExpressWW Territory'!L1638,'Express Worldwide Territory'!$B$14:$B$170,0),MATCH("Zone "&amp;'Rate Load ExpressWW Territory'!J1638,'Express Worldwide Territory'!$C$13:$S$13,0))*1</f>
        <v>59.65</v>
      </c>
      <c r="N1638" t="s">
        <v>162</v>
      </c>
      <c r="O1638" t="s">
        <v>23</v>
      </c>
      <c r="P1638" t="s">
        <v>18</v>
      </c>
      <c r="R1638" t="str">
        <f t="shared" si="25"/>
        <v>('DHL','2024-01-01','2024-01-01','12546','Territory','US',NULL,'EXPRESS WW (NON-DOC)','Non-Document','K',16,17,59.65,'Flat LB','Avnet_2024',NULL),</v>
      </c>
    </row>
    <row r="1639" spans="1:18" x14ac:dyDescent="0.3">
      <c r="A1639" t="s">
        <v>15</v>
      </c>
      <c r="B1639" t="s">
        <v>21</v>
      </c>
      <c r="C1639" t="s">
        <v>21</v>
      </c>
      <c r="D1639">
        <v>12546</v>
      </c>
      <c r="E1639" t="s">
        <v>531</v>
      </c>
      <c r="F1639" t="s">
        <v>17</v>
      </c>
      <c r="G1639" t="s">
        <v>18</v>
      </c>
      <c r="H1639" t="s">
        <v>525</v>
      </c>
      <c r="I1639" t="s">
        <v>19</v>
      </c>
      <c r="J1639" t="s">
        <v>172</v>
      </c>
      <c r="K1639">
        <v>17</v>
      </c>
      <c r="L1639">
        <v>18</v>
      </c>
      <c r="M1639">
        <f>INDEX('Express Worldwide Territory'!$C$14:$S$170,MATCH('Rate Load ExpressWW Territory'!L1639,'Express Worldwide Territory'!$B$14:$B$170,0),MATCH("Zone "&amp;'Rate Load ExpressWW Territory'!J1639,'Express Worldwide Territory'!$C$13:$S$13,0))*1</f>
        <v>62.19</v>
      </c>
      <c r="N1639" t="s">
        <v>162</v>
      </c>
      <c r="O1639" t="s">
        <v>23</v>
      </c>
      <c r="P1639" t="s">
        <v>18</v>
      </c>
      <c r="R1639" t="str">
        <f t="shared" si="25"/>
        <v>('DHL','2024-01-01','2024-01-01','12546','Territory','US',NULL,'EXPRESS WW (NON-DOC)','Non-Document','K',17,18,62.19,'Flat LB','Avnet_2024',NULL),</v>
      </c>
    </row>
    <row r="1640" spans="1:18" x14ac:dyDescent="0.3">
      <c r="A1640" t="s">
        <v>15</v>
      </c>
      <c r="B1640" t="s">
        <v>21</v>
      </c>
      <c r="C1640" t="s">
        <v>21</v>
      </c>
      <c r="D1640">
        <v>12546</v>
      </c>
      <c r="E1640" t="s">
        <v>531</v>
      </c>
      <c r="F1640" t="s">
        <v>17</v>
      </c>
      <c r="G1640" t="s">
        <v>18</v>
      </c>
      <c r="H1640" t="s">
        <v>525</v>
      </c>
      <c r="I1640" t="s">
        <v>19</v>
      </c>
      <c r="J1640" t="s">
        <v>172</v>
      </c>
      <c r="K1640">
        <v>18</v>
      </c>
      <c r="L1640">
        <v>19</v>
      </c>
      <c r="M1640">
        <f>INDEX('Express Worldwide Territory'!$C$14:$S$170,MATCH('Rate Load ExpressWW Territory'!L1640,'Express Worldwide Territory'!$B$14:$B$170,0),MATCH("Zone "&amp;'Rate Load ExpressWW Territory'!J1640,'Express Worldwide Territory'!$C$13:$S$13,0))*1</f>
        <v>64.73</v>
      </c>
      <c r="N1640" t="s">
        <v>162</v>
      </c>
      <c r="O1640" t="s">
        <v>23</v>
      </c>
      <c r="P1640" t="s">
        <v>18</v>
      </c>
      <c r="R1640" t="str">
        <f t="shared" si="25"/>
        <v>('DHL','2024-01-01','2024-01-01','12546','Territory','US',NULL,'EXPRESS WW (NON-DOC)','Non-Document','K',18,19,64.73,'Flat LB','Avnet_2024',NULL),</v>
      </c>
    </row>
    <row r="1641" spans="1:18" x14ac:dyDescent="0.3">
      <c r="A1641" t="s">
        <v>15</v>
      </c>
      <c r="B1641" t="s">
        <v>21</v>
      </c>
      <c r="C1641" t="s">
        <v>21</v>
      </c>
      <c r="D1641">
        <v>12546</v>
      </c>
      <c r="E1641" t="s">
        <v>531</v>
      </c>
      <c r="F1641" t="s">
        <v>17</v>
      </c>
      <c r="G1641" t="s">
        <v>18</v>
      </c>
      <c r="H1641" t="s">
        <v>525</v>
      </c>
      <c r="I1641" t="s">
        <v>19</v>
      </c>
      <c r="J1641" t="s">
        <v>172</v>
      </c>
      <c r="K1641">
        <v>19</v>
      </c>
      <c r="L1641">
        <v>20</v>
      </c>
      <c r="M1641">
        <f>INDEX('Express Worldwide Territory'!$C$14:$S$170,MATCH('Rate Load ExpressWW Territory'!L1641,'Express Worldwide Territory'!$B$14:$B$170,0),MATCH("Zone "&amp;'Rate Load ExpressWW Territory'!J1641,'Express Worldwide Territory'!$C$13:$S$13,0))*1</f>
        <v>67.27</v>
      </c>
      <c r="N1641" t="s">
        <v>162</v>
      </c>
      <c r="O1641" t="s">
        <v>23</v>
      </c>
      <c r="P1641" t="s">
        <v>18</v>
      </c>
      <c r="R1641" t="str">
        <f t="shared" si="25"/>
        <v>('DHL','2024-01-01','2024-01-01','12546','Territory','US',NULL,'EXPRESS WW (NON-DOC)','Non-Document','K',19,20,67.27,'Flat LB','Avnet_2024',NULL),</v>
      </c>
    </row>
    <row r="1642" spans="1:18" x14ac:dyDescent="0.3">
      <c r="A1642" t="s">
        <v>15</v>
      </c>
      <c r="B1642" t="s">
        <v>21</v>
      </c>
      <c r="C1642" t="s">
        <v>21</v>
      </c>
      <c r="D1642">
        <v>12546</v>
      </c>
      <c r="E1642" t="s">
        <v>531</v>
      </c>
      <c r="F1642" t="s">
        <v>17</v>
      </c>
      <c r="G1642" t="s">
        <v>18</v>
      </c>
      <c r="H1642" t="s">
        <v>525</v>
      </c>
      <c r="I1642" t="s">
        <v>19</v>
      </c>
      <c r="J1642" t="s">
        <v>172</v>
      </c>
      <c r="K1642">
        <v>20</v>
      </c>
      <c r="L1642">
        <v>21</v>
      </c>
      <c r="M1642">
        <f>INDEX('Express Worldwide Territory'!$C$14:$S$170,MATCH('Rate Load ExpressWW Territory'!L1642,'Express Worldwide Territory'!$B$14:$B$170,0),MATCH("Zone "&amp;'Rate Load ExpressWW Territory'!J1642,'Express Worldwide Territory'!$C$13:$S$13,0))*1</f>
        <v>70.64</v>
      </c>
      <c r="N1642" t="s">
        <v>162</v>
      </c>
      <c r="O1642" t="s">
        <v>23</v>
      </c>
      <c r="P1642" t="s">
        <v>18</v>
      </c>
      <c r="R1642" t="str">
        <f t="shared" si="25"/>
        <v>('DHL','2024-01-01','2024-01-01','12546','Territory','US',NULL,'EXPRESS WW (NON-DOC)','Non-Document','K',20,21,70.64,'Flat LB','Avnet_2024',NULL),</v>
      </c>
    </row>
    <row r="1643" spans="1:18" x14ac:dyDescent="0.3">
      <c r="A1643" t="s">
        <v>15</v>
      </c>
      <c r="B1643" t="s">
        <v>21</v>
      </c>
      <c r="C1643" t="s">
        <v>21</v>
      </c>
      <c r="D1643">
        <v>12546</v>
      </c>
      <c r="E1643" t="s">
        <v>531</v>
      </c>
      <c r="F1643" t="s">
        <v>17</v>
      </c>
      <c r="G1643" t="s">
        <v>18</v>
      </c>
      <c r="H1643" t="s">
        <v>525</v>
      </c>
      <c r="I1643" t="s">
        <v>19</v>
      </c>
      <c r="J1643" t="s">
        <v>172</v>
      </c>
      <c r="K1643">
        <v>21</v>
      </c>
      <c r="L1643">
        <v>22</v>
      </c>
      <c r="M1643">
        <f>INDEX('Express Worldwide Territory'!$C$14:$S$170,MATCH('Rate Load ExpressWW Territory'!L1643,'Express Worldwide Territory'!$B$14:$B$170,0),MATCH("Zone "&amp;'Rate Load ExpressWW Territory'!J1643,'Express Worldwide Territory'!$C$13:$S$13,0))*1</f>
        <v>74.010000000000005</v>
      </c>
      <c r="N1643" t="s">
        <v>162</v>
      </c>
      <c r="O1643" t="s">
        <v>23</v>
      </c>
      <c r="P1643" t="s">
        <v>18</v>
      </c>
      <c r="R1643" t="str">
        <f t="shared" si="25"/>
        <v>('DHL','2024-01-01','2024-01-01','12546','Territory','US',NULL,'EXPRESS WW (NON-DOC)','Non-Document','K',21,22,74.01,'Flat LB','Avnet_2024',NULL),</v>
      </c>
    </row>
    <row r="1644" spans="1:18" x14ac:dyDescent="0.3">
      <c r="A1644" t="s">
        <v>15</v>
      </c>
      <c r="B1644" t="s">
        <v>21</v>
      </c>
      <c r="C1644" t="s">
        <v>21</v>
      </c>
      <c r="D1644">
        <v>12546</v>
      </c>
      <c r="E1644" t="s">
        <v>531</v>
      </c>
      <c r="F1644" t="s">
        <v>17</v>
      </c>
      <c r="G1644" t="s">
        <v>18</v>
      </c>
      <c r="H1644" t="s">
        <v>525</v>
      </c>
      <c r="I1644" t="s">
        <v>19</v>
      </c>
      <c r="J1644" t="s">
        <v>172</v>
      </c>
      <c r="K1644">
        <v>22</v>
      </c>
      <c r="L1644">
        <v>23</v>
      </c>
      <c r="M1644">
        <f>INDEX('Express Worldwide Territory'!$C$14:$S$170,MATCH('Rate Load ExpressWW Territory'!L1644,'Express Worldwide Territory'!$B$14:$B$170,0),MATCH("Zone "&amp;'Rate Load ExpressWW Territory'!J1644,'Express Worldwide Territory'!$C$13:$S$13,0))*1</f>
        <v>77.38</v>
      </c>
      <c r="N1644" t="s">
        <v>162</v>
      </c>
      <c r="O1644" t="s">
        <v>23</v>
      </c>
      <c r="P1644" t="s">
        <v>18</v>
      </c>
      <c r="R1644" t="str">
        <f t="shared" si="25"/>
        <v>('DHL','2024-01-01','2024-01-01','12546','Territory','US',NULL,'EXPRESS WW (NON-DOC)','Non-Document','K',22,23,77.38,'Flat LB','Avnet_2024',NULL),</v>
      </c>
    </row>
    <row r="1645" spans="1:18" x14ac:dyDescent="0.3">
      <c r="A1645" t="s">
        <v>15</v>
      </c>
      <c r="B1645" t="s">
        <v>21</v>
      </c>
      <c r="C1645" t="s">
        <v>21</v>
      </c>
      <c r="D1645">
        <v>12546</v>
      </c>
      <c r="E1645" t="s">
        <v>531</v>
      </c>
      <c r="F1645" t="s">
        <v>17</v>
      </c>
      <c r="G1645" t="s">
        <v>18</v>
      </c>
      <c r="H1645" t="s">
        <v>525</v>
      </c>
      <c r="I1645" t="s">
        <v>19</v>
      </c>
      <c r="J1645" t="s">
        <v>172</v>
      </c>
      <c r="K1645">
        <v>23</v>
      </c>
      <c r="L1645">
        <v>24</v>
      </c>
      <c r="M1645">
        <f>INDEX('Express Worldwide Territory'!$C$14:$S$170,MATCH('Rate Load ExpressWW Territory'!L1645,'Express Worldwide Territory'!$B$14:$B$170,0),MATCH("Zone "&amp;'Rate Load ExpressWW Territory'!J1645,'Express Worldwide Territory'!$C$13:$S$13,0))*1</f>
        <v>80.75</v>
      </c>
      <c r="N1645" t="s">
        <v>162</v>
      </c>
      <c r="O1645" t="s">
        <v>23</v>
      </c>
      <c r="P1645" t="s">
        <v>18</v>
      </c>
      <c r="R1645" t="str">
        <f t="shared" si="25"/>
        <v>('DHL','2024-01-01','2024-01-01','12546','Territory','US',NULL,'EXPRESS WW (NON-DOC)','Non-Document','K',23,24,80.75,'Flat LB','Avnet_2024',NULL),</v>
      </c>
    </row>
    <row r="1646" spans="1:18" x14ac:dyDescent="0.3">
      <c r="A1646" t="s">
        <v>15</v>
      </c>
      <c r="B1646" t="s">
        <v>21</v>
      </c>
      <c r="C1646" t="s">
        <v>21</v>
      </c>
      <c r="D1646">
        <v>12546</v>
      </c>
      <c r="E1646" t="s">
        <v>531</v>
      </c>
      <c r="F1646" t="s">
        <v>17</v>
      </c>
      <c r="G1646" t="s">
        <v>18</v>
      </c>
      <c r="H1646" t="s">
        <v>525</v>
      </c>
      <c r="I1646" t="s">
        <v>19</v>
      </c>
      <c r="J1646" t="s">
        <v>172</v>
      </c>
      <c r="K1646">
        <v>24</v>
      </c>
      <c r="L1646">
        <v>25</v>
      </c>
      <c r="M1646">
        <f>INDEX('Express Worldwide Territory'!$C$14:$S$170,MATCH('Rate Load ExpressWW Territory'!L1646,'Express Worldwide Territory'!$B$14:$B$170,0),MATCH("Zone "&amp;'Rate Load ExpressWW Territory'!J1646,'Express Worldwide Territory'!$C$13:$S$13,0))*1</f>
        <v>84.12</v>
      </c>
      <c r="N1646" t="s">
        <v>162</v>
      </c>
      <c r="O1646" t="s">
        <v>23</v>
      </c>
      <c r="P1646" t="s">
        <v>18</v>
      </c>
      <c r="R1646" t="str">
        <f t="shared" si="25"/>
        <v>('DHL','2024-01-01','2024-01-01','12546','Territory','US',NULL,'EXPRESS WW (NON-DOC)','Non-Document','K',24,25,84.12,'Flat LB','Avnet_2024',NULL),</v>
      </c>
    </row>
    <row r="1647" spans="1:18" x14ac:dyDescent="0.3">
      <c r="A1647" t="s">
        <v>15</v>
      </c>
      <c r="B1647" t="s">
        <v>21</v>
      </c>
      <c r="C1647" t="s">
        <v>21</v>
      </c>
      <c r="D1647">
        <v>12546</v>
      </c>
      <c r="E1647" t="s">
        <v>531</v>
      </c>
      <c r="F1647" t="s">
        <v>17</v>
      </c>
      <c r="G1647" t="s">
        <v>18</v>
      </c>
      <c r="H1647" t="s">
        <v>525</v>
      </c>
      <c r="I1647" t="s">
        <v>19</v>
      </c>
      <c r="J1647" t="s">
        <v>172</v>
      </c>
      <c r="K1647">
        <v>25</v>
      </c>
      <c r="L1647">
        <v>26</v>
      </c>
      <c r="M1647">
        <f>INDEX('Express Worldwide Territory'!$C$14:$S$170,MATCH('Rate Load ExpressWW Territory'!L1647,'Express Worldwide Territory'!$B$14:$B$170,0),MATCH("Zone "&amp;'Rate Load ExpressWW Territory'!J1647,'Express Worldwide Territory'!$C$13:$S$13,0))*1</f>
        <v>87.49</v>
      </c>
      <c r="N1647" t="s">
        <v>162</v>
      </c>
      <c r="O1647" t="s">
        <v>23</v>
      </c>
      <c r="P1647" t="s">
        <v>18</v>
      </c>
      <c r="R1647" t="str">
        <f t="shared" si="25"/>
        <v>('DHL','2024-01-01','2024-01-01','12546','Territory','US',NULL,'EXPRESS WW (NON-DOC)','Non-Document','K',25,26,87.49,'Flat LB','Avnet_2024',NULL),</v>
      </c>
    </row>
    <row r="1648" spans="1:18" x14ac:dyDescent="0.3">
      <c r="A1648" t="s">
        <v>15</v>
      </c>
      <c r="B1648" t="s">
        <v>21</v>
      </c>
      <c r="C1648" t="s">
        <v>21</v>
      </c>
      <c r="D1648">
        <v>12546</v>
      </c>
      <c r="E1648" t="s">
        <v>531</v>
      </c>
      <c r="F1648" t="s">
        <v>17</v>
      </c>
      <c r="G1648" t="s">
        <v>18</v>
      </c>
      <c r="H1648" t="s">
        <v>525</v>
      </c>
      <c r="I1648" t="s">
        <v>19</v>
      </c>
      <c r="J1648" t="s">
        <v>172</v>
      </c>
      <c r="K1648">
        <v>26</v>
      </c>
      <c r="L1648">
        <v>27</v>
      </c>
      <c r="M1648">
        <f>INDEX('Express Worldwide Territory'!$C$14:$S$170,MATCH('Rate Load ExpressWW Territory'!L1648,'Express Worldwide Territory'!$B$14:$B$170,0),MATCH("Zone "&amp;'Rate Load ExpressWW Territory'!J1648,'Express Worldwide Territory'!$C$13:$S$13,0))*1</f>
        <v>90.86</v>
      </c>
      <c r="N1648" t="s">
        <v>162</v>
      </c>
      <c r="O1648" t="s">
        <v>23</v>
      </c>
      <c r="P1648" t="s">
        <v>18</v>
      </c>
      <c r="R1648" t="str">
        <f t="shared" si="25"/>
        <v>('DHL','2024-01-01','2024-01-01','12546','Territory','US',NULL,'EXPRESS WW (NON-DOC)','Non-Document','K',26,27,90.86,'Flat LB','Avnet_2024',NULL),</v>
      </c>
    </row>
    <row r="1649" spans="1:18" x14ac:dyDescent="0.3">
      <c r="A1649" t="s">
        <v>15</v>
      </c>
      <c r="B1649" t="s">
        <v>21</v>
      </c>
      <c r="C1649" t="s">
        <v>21</v>
      </c>
      <c r="D1649">
        <v>12546</v>
      </c>
      <c r="E1649" t="s">
        <v>531</v>
      </c>
      <c r="F1649" t="s">
        <v>17</v>
      </c>
      <c r="G1649" t="s">
        <v>18</v>
      </c>
      <c r="H1649" t="s">
        <v>525</v>
      </c>
      <c r="I1649" t="s">
        <v>19</v>
      </c>
      <c r="J1649" t="s">
        <v>172</v>
      </c>
      <c r="K1649">
        <v>27</v>
      </c>
      <c r="L1649">
        <v>28</v>
      </c>
      <c r="M1649">
        <f>INDEX('Express Worldwide Territory'!$C$14:$S$170,MATCH('Rate Load ExpressWW Territory'!L1649,'Express Worldwide Territory'!$B$14:$B$170,0),MATCH("Zone "&amp;'Rate Load ExpressWW Territory'!J1649,'Express Worldwide Territory'!$C$13:$S$13,0))*1</f>
        <v>94.23</v>
      </c>
      <c r="N1649" t="s">
        <v>162</v>
      </c>
      <c r="O1649" t="s">
        <v>23</v>
      </c>
      <c r="P1649" t="s">
        <v>18</v>
      </c>
      <c r="R1649" t="str">
        <f t="shared" si="25"/>
        <v>('DHL','2024-01-01','2024-01-01','12546','Territory','US',NULL,'EXPRESS WW (NON-DOC)','Non-Document','K',27,28,94.23,'Flat LB','Avnet_2024',NULL),</v>
      </c>
    </row>
    <row r="1650" spans="1:18" x14ac:dyDescent="0.3">
      <c r="A1650" t="s">
        <v>15</v>
      </c>
      <c r="B1650" t="s">
        <v>21</v>
      </c>
      <c r="C1650" t="s">
        <v>21</v>
      </c>
      <c r="D1650">
        <v>12546</v>
      </c>
      <c r="E1650" t="s">
        <v>531</v>
      </c>
      <c r="F1650" t="s">
        <v>17</v>
      </c>
      <c r="G1650" t="s">
        <v>18</v>
      </c>
      <c r="H1650" t="s">
        <v>525</v>
      </c>
      <c r="I1650" t="s">
        <v>19</v>
      </c>
      <c r="J1650" t="s">
        <v>172</v>
      </c>
      <c r="K1650">
        <v>28</v>
      </c>
      <c r="L1650">
        <v>29</v>
      </c>
      <c r="M1650">
        <f>INDEX('Express Worldwide Territory'!$C$14:$S$170,MATCH('Rate Load ExpressWW Territory'!L1650,'Express Worldwide Territory'!$B$14:$B$170,0),MATCH("Zone "&amp;'Rate Load ExpressWW Territory'!J1650,'Express Worldwide Territory'!$C$13:$S$13,0))*1</f>
        <v>97.6</v>
      </c>
      <c r="N1650" t="s">
        <v>162</v>
      </c>
      <c r="O1650" t="s">
        <v>23</v>
      </c>
      <c r="P1650" t="s">
        <v>18</v>
      </c>
      <c r="R1650" t="str">
        <f t="shared" si="25"/>
        <v>('DHL','2024-01-01','2024-01-01','12546','Territory','US',NULL,'EXPRESS WW (NON-DOC)','Non-Document','K',28,29,97.6,'Flat LB','Avnet_2024',NULL),</v>
      </c>
    </row>
    <row r="1651" spans="1:18" x14ac:dyDescent="0.3">
      <c r="A1651" t="s">
        <v>15</v>
      </c>
      <c r="B1651" t="s">
        <v>21</v>
      </c>
      <c r="C1651" t="s">
        <v>21</v>
      </c>
      <c r="D1651">
        <v>12546</v>
      </c>
      <c r="E1651" t="s">
        <v>531</v>
      </c>
      <c r="F1651" t="s">
        <v>17</v>
      </c>
      <c r="G1651" t="s">
        <v>18</v>
      </c>
      <c r="H1651" t="s">
        <v>525</v>
      </c>
      <c r="I1651" t="s">
        <v>19</v>
      </c>
      <c r="J1651" t="s">
        <v>172</v>
      </c>
      <c r="K1651">
        <v>29</v>
      </c>
      <c r="L1651">
        <v>30</v>
      </c>
      <c r="M1651">
        <f>INDEX('Express Worldwide Territory'!$C$14:$S$170,MATCH('Rate Load ExpressWW Territory'!L1651,'Express Worldwide Territory'!$B$14:$B$170,0),MATCH("Zone "&amp;'Rate Load ExpressWW Territory'!J1651,'Express Worldwide Territory'!$C$13:$S$13,0))*1</f>
        <v>100.97</v>
      </c>
      <c r="N1651" t="s">
        <v>162</v>
      </c>
      <c r="O1651" t="s">
        <v>23</v>
      </c>
      <c r="P1651" t="s">
        <v>18</v>
      </c>
      <c r="R1651" t="str">
        <f t="shared" si="25"/>
        <v>('DHL','2024-01-01','2024-01-01','12546','Territory','US',NULL,'EXPRESS WW (NON-DOC)','Non-Document','K',29,30,100.97,'Flat LB','Avnet_2024',NULL),</v>
      </c>
    </row>
    <row r="1652" spans="1:18" x14ac:dyDescent="0.3">
      <c r="A1652" t="s">
        <v>15</v>
      </c>
      <c r="B1652" t="s">
        <v>21</v>
      </c>
      <c r="C1652" t="s">
        <v>21</v>
      </c>
      <c r="D1652">
        <v>12546</v>
      </c>
      <c r="E1652" t="s">
        <v>531</v>
      </c>
      <c r="F1652" t="s">
        <v>17</v>
      </c>
      <c r="G1652" t="s">
        <v>18</v>
      </c>
      <c r="H1652" t="s">
        <v>525</v>
      </c>
      <c r="I1652" t="s">
        <v>19</v>
      </c>
      <c r="J1652" t="s">
        <v>172</v>
      </c>
      <c r="K1652">
        <v>30</v>
      </c>
      <c r="L1652">
        <v>31</v>
      </c>
      <c r="M1652">
        <f>INDEX('Express Worldwide Territory'!$C$14:$S$170,MATCH('Rate Load ExpressWW Territory'!L1652,'Express Worldwide Territory'!$B$14:$B$170,0),MATCH("Zone "&amp;'Rate Load ExpressWW Territory'!J1652,'Express Worldwide Territory'!$C$13:$S$13,0))*1</f>
        <v>104.34</v>
      </c>
      <c r="N1652" t="s">
        <v>162</v>
      </c>
      <c r="O1652" t="s">
        <v>23</v>
      </c>
      <c r="P1652" t="s">
        <v>18</v>
      </c>
      <c r="R1652" t="str">
        <f t="shared" si="25"/>
        <v>('DHL','2024-01-01','2024-01-01','12546','Territory','US',NULL,'EXPRESS WW (NON-DOC)','Non-Document','K',30,31,104.34,'Flat LB','Avnet_2024',NULL),</v>
      </c>
    </row>
    <row r="1653" spans="1:18" x14ac:dyDescent="0.3">
      <c r="A1653" t="s">
        <v>15</v>
      </c>
      <c r="B1653" t="s">
        <v>21</v>
      </c>
      <c r="C1653" t="s">
        <v>21</v>
      </c>
      <c r="D1653">
        <v>12546</v>
      </c>
      <c r="E1653" t="s">
        <v>531</v>
      </c>
      <c r="F1653" t="s">
        <v>17</v>
      </c>
      <c r="G1653" t="s">
        <v>18</v>
      </c>
      <c r="H1653" t="s">
        <v>525</v>
      </c>
      <c r="I1653" t="s">
        <v>19</v>
      </c>
      <c r="J1653" t="s">
        <v>172</v>
      </c>
      <c r="K1653">
        <v>31</v>
      </c>
      <c r="L1653">
        <v>32</v>
      </c>
      <c r="M1653">
        <f>INDEX('Express Worldwide Territory'!$C$14:$S$170,MATCH('Rate Load ExpressWW Territory'!L1653,'Express Worldwide Territory'!$B$14:$B$170,0),MATCH("Zone "&amp;'Rate Load ExpressWW Territory'!J1653,'Express Worldwide Territory'!$C$13:$S$13,0))*1</f>
        <v>107.71</v>
      </c>
      <c r="N1653" t="s">
        <v>162</v>
      </c>
      <c r="O1653" t="s">
        <v>23</v>
      </c>
      <c r="P1653" t="s">
        <v>18</v>
      </c>
      <c r="R1653" t="str">
        <f t="shared" si="25"/>
        <v>('DHL','2024-01-01','2024-01-01','12546','Territory','US',NULL,'EXPRESS WW (NON-DOC)','Non-Document','K',31,32,107.71,'Flat LB','Avnet_2024',NULL),</v>
      </c>
    </row>
    <row r="1654" spans="1:18" x14ac:dyDescent="0.3">
      <c r="A1654" t="s">
        <v>15</v>
      </c>
      <c r="B1654" t="s">
        <v>21</v>
      </c>
      <c r="C1654" t="s">
        <v>21</v>
      </c>
      <c r="D1654">
        <v>12546</v>
      </c>
      <c r="E1654" t="s">
        <v>531</v>
      </c>
      <c r="F1654" t="s">
        <v>17</v>
      </c>
      <c r="G1654" t="s">
        <v>18</v>
      </c>
      <c r="H1654" t="s">
        <v>525</v>
      </c>
      <c r="I1654" t="s">
        <v>19</v>
      </c>
      <c r="J1654" t="s">
        <v>172</v>
      </c>
      <c r="K1654">
        <v>32</v>
      </c>
      <c r="L1654">
        <v>33</v>
      </c>
      <c r="M1654">
        <f>INDEX('Express Worldwide Territory'!$C$14:$S$170,MATCH('Rate Load ExpressWW Territory'!L1654,'Express Worldwide Territory'!$B$14:$B$170,0),MATCH("Zone "&amp;'Rate Load ExpressWW Territory'!J1654,'Express Worldwide Territory'!$C$13:$S$13,0))*1</f>
        <v>111.08</v>
      </c>
      <c r="N1654" t="s">
        <v>162</v>
      </c>
      <c r="O1654" t="s">
        <v>23</v>
      </c>
      <c r="P1654" t="s">
        <v>18</v>
      </c>
      <c r="R1654" t="str">
        <f t="shared" si="25"/>
        <v>('DHL','2024-01-01','2024-01-01','12546','Territory','US',NULL,'EXPRESS WW (NON-DOC)','Non-Document','K',32,33,111.08,'Flat LB','Avnet_2024',NULL),</v>
      </c>
    </row>
    <row r="1655" spans="1:18" x14ac:dyDescent="0.3">
      <c r="A1655" t="s">
        <v>15</v>
      </c>
      <c r="B1655" t="s">
        <v>21</v>
      </c>
      <c r="C1655" t="s">
        <v>21</v>
      </c>
      <c r="D1655">
        <v>12546</v>
      </c>
      <c r="E1655" t="s">
        <v>531</v>
      </c>
      <c r="F1655" t="s">
        <v>17</v>
      </c>
      <c r="G1655" t="s">
        <v>18</v>
      </c>
      <c r="H1655" t="s">
        <v>525</v>
      </c>
      <c r="I1655" t="s">
        <v>19</v>
      </c>
      <c r="J1655" t="s">
        <v>172</v>
      </c>
      <c r="K1655">
        <v>33</v>
      </c>
      <c r="L1655">
        <v>34</v>
      </c>
      <c r="M1655">
        <f>INDEX('Express Worldwide Territory'!$C$14:$S$170,MATCH('Rate Load ExpressWW Territory'!L1655,'Express Worldwide Territory'!$B$14:$B$170,0),MATCH("Zone "&amp;'Rate Load ExpressWW Territory'!J1655,'Express Worldwide Territory'!$C$13:$S$13,0))*1</f>
        <v>114.45</v>
      </c>
      <c r="N1655" t="s">
        <v>162</v>
      </c>
      <c r="O1655" t="s">
        <v>23</v>
      </c>
      <c r="P1655" t="s">
        <v>18</v>
      </c>
      <c r="R1655" t="str">
        <f t="shared" si="25"/>
        <v>('DHL','2024-01-01','2024-01-01','12546','Territory','US',NULL,'EXPRESS WW (NON-DOC)','Non-Document','K',33,34,114.45,'Flat LB','Avnet_2024',NULL),</v>
      </c>
    </row>
    <row r="1656" spans="1:18" x14ac:dyDescent="0.3">
      <c r="A1656" t="s">
        <v>15</v>
      </c>
      <c r="B1656" t="s">
        <v>21</v>
      </c>
      <c r="C1656" t="s">
        <v>21</v>
      </c>
      <c r="D1656">
        <v>12546</v>
      </c>
      <c r="E1656" t="s">
        <v>531</v>
      </c>
      <c r="F1656" t="s">
        <v>17</v>
      </c>
      <c r="G1656" t="s">
        <v>18</v>
      </c>
      <c r="H1656" t="s">
        <v>525</v>
      </c>
      <c r="I1656" t="s">
        <v>19</v>
      </c>
      <c r="J1656" t="s">
        <v>172</v>
      </c>
      <c r="K1656">
        <v>34</v>
      </c>
      <c r="L1656">
        <v>35</v>
      </c>
      <c r="M1656">
        <f>INDEX('Express Worldwide Territory'!$C$14:$S$170,MATCH('Rate Load ExpressWW Territory'!L1656,'Express Worldwide Territory'!$B$14:$B$170,0),MATCH("Zone "&amp;'Rate Load ExpressWW Territory'!J1656,'Express Worldwide Territory'!$C$13:$S$13,0))*1</f>
        <v>117.82</v>
      </c>
      <c r="N1656" t="s">
        <v>162</v>
      </c>
      <c r="O1656" t="s">
        <v>23</v>
      </c>
      <c r="P1656" t="s">
        <v>18</v>
      </c>
      <c r="R1656" t="str">
        <f t="shared" si="25"/>
        <v>('DHL','2024-01-01','2024-01-01','12546','Territory','US',NULL,'EXPRESS WW (NON-DOC)','Non-Document','K',34,35,117.82,'Flat LB','Avnet_2024',NULL),</v>
      </c>
    </row>
    <row r="1657" spans="1:18" x14ac:dyDescent="0.3">
      <c r="A1657" t="s">
        <v>15</v>
      </c>
      <c r="B1657" t="s">
        <v>21</v>
      </c>
      <c r="C1657" t="s">
        <v>21</v>
      </c>
      <c r="D1657">
        <v>12546</v>
      </c>
      <c r="E1657" t="s">
        <v>531</v>
      </c>
      <c r="F1657" t="s">
        <v>17</v>
      </c>
      <c r="G1657" t="s">
        <v>18</v>
      </c>
      <c r="H1657" t="s">
        <v>525</v>
      </c>
      <c r="I1657" t="s">
        <v>19</v>
      </c>
      <c r="J1657" t="s">
        <v>172</v>
      </c>
      <c r="K1657">
        <v>35</v>
      </c>
      <c r="L1657">
        <v>36</v>
      </c>
      <c r="M1657">
        <f>INDEX('Express Worldwide Territory'!$C$14:$S$170,MATCH('Rate Load ExpressWW Territory'!L1657,'Express Worldwide Territory'!$B$14:$B$170,0),MATCH("Zone "&amp;'Rate Load ExpressWW Territory'!J1657,'Express Worldwide Territory'!$C$13:$S$13,0))*1</f>
        <v>121.19</v>
      </c>
      <c r="N1657" t="s">
        <v>162</v>
      </c>
      <c r="O1657" t="s">
        <v>23</v>
      </c>
      <c r="P1657" t="s">
        <v>18</v>
      </c>
      <c r="R1657" t="str">
        <f t="shared" si="25"/>
        <v>('DHL','2024-01-01','2024-01-01','12546','Territory','US',NULL,'EXPRESS WW (NON-DOC)','Non-Document','K',35,36,121.19,'Flat LB','Avnet_2024',NULL),</v>
      </c>
    </row>
    <row r="1658" spans="1:18" x14ac:dyDescent="0.3">
      <c r="A1658" t="s">
        <v>15</v>
      </c>
      <c r="B1658" t="s">
        <v>21</v>
      </c>
      <c r="C1658" t="s">
        <v>21</v>
      </c>
      <c r="D1658">
        <v>12546</v>
      </c>
      <c r="E1658" t="s">
        <v>531</v>
      </c>
      <c r="F1658" t="s">
        <v>17</v>
      </c>
      <c r="G1658" t="s">
        <v>18</v>
      </c>
      <c r="H1658" t="s">
        <v>525</v>
      </c>
      <c r="I1658" t="s">
        <v>19</v>
      </c>
      <c r="J1658" t="s">
        <v>172</v>
      </c>
      <c r="K1658">
        <v>36</v>
      </c>
      <c r="L1658">
        <v>37</v>
      </c>
      <c r="M1658">
        <f>INDEX('Express Worldwide Territory'!$C$14:$S$170,MATCH('Rate Load ExpressWW Territory'!L1658,'Express Worldwide Territory'!$B$14:$B$170,0),MATCH("Zone "&amp;'Rate Load ExpressWW Territory'!J1658,'Express Worldwide Territory'!$C$13:$S$13,0))*1</f>
        <v>124.56</v>
      </c>
      <c r="N1658" t="s">
        <v>162</v>
      </c>
      <c r="O1658" t="s">
        <v>23</v>
      </c>
      <c r="P1658" t="s">
        <v>18</v>
      </c>
      <c r="R1658" t="str">
        <f t="shared" si="25"/>
        <v>('DHL','2024-01-01','2024-01-01','12546','Territory','US',NULL,'EXPRESS WW (NON-DOC)','Non-Document','K',36,37,124.56,'Flat LB','Avnet_2024',NULL),</v>
      </c>
    </row>
    <row r="1659" spans="1:18" x14ac:dyDescent="0.3">
      <c r="A1659" t="s">
        <v>15</v>
      </c>
      <c r="B1659" t="s">
        <v>21</v>
      </c>
      <c r="C1659" t="s">
        <v>21</v>
      </c>
      <c r="D1659">
        <v>12546</v>
      </c>
      <c r="E1659" t="s">
        <v>531</v>
      </c>
      <c r="F1659" t="s">
        <v>17</v>
      </c>
      <c r="G1659" t="s">
        <v>18</v>
      </c>
      <c r="H1659" t="s">
        <v>525</v>
      </c>
      <c r="I1659" t="s">
        <v>19</v>
      </c>
      <c r="J1659" t="s">
        <v>172</v>
      </c>
      <c r="K1659">
        <v>37</v>
      </c>
      <c r="L1659">
        <v>38</v>
      </c>
      <c r="M1659">
        <f>INDEX('Express Worldwide Territory'!$C$14:$S$170,MATCH('Rate Load ExpressWW Territory'!L1659,'Express Worldwide Territory'!$B$14:$B$170,0),MATCH("Zone "&amp;'Rate Load ExpressWW Territory'!J1659,'Express Worldwide Territory'!$C$13:$S$13,0))*1</f>
        <v>127.93</v>
      </c>
      <c r="N1659" t="s">
        <v>162</v>
      </c>
      <c r="O1659" t="s">
        <v>23</v>
      </c>
      <c r="P1659" t="s">
        <v>18</v>
      </c>
      <c r="R1659" t="str">
        <f t="shared" si="25"/>
        <v>('DHL','2024-01-01','2024-01-01','12546','Territory','US',NULL,'EXPRESS WW (NON-DOC)','Non-Document','K',37,38,127.93,'Flat LB','Avnet_2024',NULL),</v>
      </c>
    </row>
    <row r="1660" spans="1:18" x14ac:dyDescent="0.3">
      <c r="A1660" t="s">
        <v>15</v>
      </c>
      <c r="B1660" t="s">
        <v>21</v>
      </c>
      <c r="C1660" t="s">
        <v>21</v>
      </c>
      <c r="D1660">
        <v>12546</v>
      </c>
      <c r="E1660" t="s">
        <v>531</v>
      </c>
      <c r="F1660" t="s">
        <v>17</v>
      </c>
      <c r="G1660" t="s">
        <v>18</v>
      </c>
      <c r="H1660" t="s">
        <v>525</v>
      </c>
      <c r="I1660" t="s">
        <v>19</v>
      </c>
      <c r="J1660" t="s">
        <v>172</v>
      </c>
      <c r="K1660">
        <v>38</v>
      </c>
      <c r="L1660">
        <v>39</v>
      </c>
      <c r="M1660">
        <f>INDEX('Express Worldwide Territory'!$C$14:$S$170,MATCH('Rate Load ExpressWW Territory'!L1660,'Express Worldwide Territory'!$B$14:$B$170,0),MATCH("Zone "&amp;'Rate Load ExpressWW Territory'!J1660,'Express Worldwide Territory'!$C$13:$S$13,0))*1</f>
        <v>131.30000000000001</v>
      </c>
      <c r="N1660" t="s">
        <v>162</v>
      </c>
      <c r="O1660" t="s">
        <v>23</v>
      </c>
      <c r="P1660" t="s">
        <v>18</v>
      </c>
      <c r="R1660" t="str">
        <f t="shared" si="25"/>
        <v>('DHL','2024-01-01','2024-01-01','12546','Territory','US',NULL,'EXPRESS WW (NON-DOC)','Non-Document','K',38,39,131.3,'Flat LB','Avnet_2024',NULL),</v>
      </c>
    </row>
    <row r="1661" spans="1:18" x14ac:dyDescent="0.3">
      <c r="A1661" t="s">
        <v>15</v>
      </c>
      <c r="B1661" t="s">
        <v>21</v>
      </c>
      <c r="C1661" t="s">
        <v>21</v>
      </c>
      <c r="D1661">
        <v>12546</v>
      </c>
      <c r="E1661" t="s">
        <v>531</v>
      </c>
      <c r="F1661" t="s">
        <v>17</v>
      </c>
      <c r="G1661" t="s">
        <v>18</v>
      </c>
      <c r="H1661" t="s">
        <v>525</v>
      </c>
      <c r="I1661" t="s">
        <v>19</v>
      </c>
      <c r="J1661" t="s">
        <v>172</v>
      </c>
      <c r="K1661">
        <v>39</v>
      </c>
      <c r="L1661">
        <v>40</v>
      </c>
      <c r="M1661">
        <f>INDEX('Express Worldwide Territory'!$C$14:$S$170,MATCH('Rate Load ExpressWW Territory'!L1661,'Express Worldwide Territory'!$B$14:$B$170,0),MATCH("Zone "&amp;'Rate Load ExpressWW Territory'!J1661,'Express Worldwide Territory'!$C$13:$S$13,0))*1</f>
        <v>134.66999999999999</v>
      </c>
      <c r="N1661" t="s">
        <v>162</v>
      </c>
      <c r="O1661" t="s">
        <v>23</v>
      </c>
      <c r="P1661" t="s">
        <v>18</v>
      </c>
      <c r="R1661" t="str">
        <f t="shared" si="25"/>
        <v>('DHL','2024-01-01','2024-01-01','12546','Territory','US',NULL,'EXPRESS WW (NON-DOC)','Non-Document','K',39,40,134.67,'Flat LB','Avnet_2024',NULL),</v>
      </c>
    </row>
    <row r="1662" spans="1:18" x14ac:dyDescent="0.3">
      <c r="A1662" t="s">
        <v>15</v>
      </c>
      <c r="B1662" t="s">
        <v>21</v>
      </c>
      <c r="C1662" t="s">
        <v>21</v>
      </c>
      <c r="D1662">
        <v>12546</v>
      </c>
      <c r="E1662" t="s">
        <v>531</v>
      </c>
      <c r="F1662" t="s">
        <v>17</v>
      </c>
      <c r="G1662" t="s">
        <v>18</v>
      </c>
      <c r="H1662" t="s">
        <v>525</v>
      </c>
      <c r="I1662" t="s">
        <v>19</v>
      </c>
      <c r="J1662" t="s">
        <v>172</v>
      </c>
      <c r="K1662">
        <v>40</v>
      </c>
      <c r="L1662">
        <v>41</v>
      </c>
      <c r="M1662">
        <f>INDEX('Express Worldwide Territory'!$C$14:$S$170,MATCH('Rate Load ExpressWW Territory'!L1662,'Express Worldwide Territory'!$B$14:$B$170,0),MATCH("Zone "&amp;'Rate Load ExpressWW Territory'!J1662,'Express Worldwide Territory'!$C$13:$S$13,0))*1</f>
        <v>138.04</v>
      </c>
      <c r="N1662" t="s">
        <v>162</v>
      </c>
      <c r="O1662" t="s">
        <v>23</v>
      </c>
      <c r="P1662" t="s">
        <v>18</v>
      </c>
      <c r="R1662" t="str">
        <f t="shared" si="25"/>
        <v>('DHL','2024-01-01','2024-01-01','12546','Territory','US',NULL,'EXPRESS WW (NON-DOC)','Non-Document','K',40,41,138.04,'Flat LB','Avnet_2024',NULL),</v>
      </c>
    </row>
    <row r="1663" spans="1:18" x14ac:dyDescent="0.3">
      <c r="A1663" t="s">
        <v>15</v>
      </c>
      <c r="B1663" t="s">
        <v>21</v>
      </c>
      <c r="C1663" t="s">
        <v>21</v>
      </c>
      <c r="D1663">
        <v>12546</v>
      </c>
      <c r="E1663" t="s">
        <v>531</v>
      </c>
      <c r="F1663" t="s">
        <v>17</v>
      </c>
      <c r="G1663" t="s">
        <v>18</v>
      </c>
      <c r="H1663" t="s">
        <v>525</v>
      </c>
      <c r="I1663" t="s">
        <v>19</v>
      </c>
      <c r="J1663" t="s">
        <v>172</v>
      </c>
      <c r="K1663">
        <v>41</v>
      </c>
      <c r="L1663">
        <v>42</v>
      </c>
      <c r="M1663">
        <f>INDEX('Express Worldwide Territory'!$C$14:$S$170,MATCH('Rate Load ExpressWW Territory'!L1663,'Express Worldwide Territory'!$B$14:$B$170,0),MATCH("Zone "&amp;'Rate Load ExpressWW Territory'!J1663,'Express Worldwide Territory'!$C$13:$S$13,0))*1</f>
        <v>141.41</v>
      </c>
      <c r="N1663" t="s">
        <v>162</v>
      </c>
      <c r="O1663" t="s">
        <v>23</v>
      </c>
      <c r="P1663" t="s">
        <v>18</v>
      </c>
      <c r="R1663" t="str">
        <f t="shared" si="25"/>
        <v>('DHL','2024-01-01','2024-01-01','12546','Territory','US',NULL,'EXPRESS WW (NON-DOC)','Non-Document','K',41,42,141.41,'Flat LB','Avnet_2024',NULL),</v>
      </c>
    </row>
    <row r="1664" spans="1:18" x14ac:dyDescent="0.3">
      <c r="A1664" t="s">
        <v>15</v>
      </c>
      <c r="B1664" t="s">
        <v>21</v>
      </c>
      <c r="C1664" t="s">
        <v>21</v>
      </c>
      <c r="D1664">
        <v>12546</v>
      </c>
      <c r="E1664" t="s">
        <v>531</v>
      </c>
      <c r="F1664" t="s">
        <v>17</v>
      </c>
      <c r="G1664" t="s">
        <v>18</v>
      </c>
      <c r="H1664" t="s">
        <v>525</v>
      </c>
      <c r="I1664" t="s">
        <v>19</v>
      </c>
      <c r="J1664" t="s">
        <v>172</v>
      </c>
      <c r="K1664">
        <v>42</v>
      </c>
      <c r="L1664">
        <v>43</v>
      </c>
      <c r="M1664">
        <f>INDEX('Express Worldwide Territory'!$C$14:$S$170,MATCH('Rate Load ExpressWW Territory'!L1664,'Express Worldwide Territory'!$B$14:$B$170,0),MATCH("Zone "&amp;'Rate Load ExpressWW Territory'!J1664,'Express Worldwide Territory'!$C$13:$S$13,0))*1</f>
        <v>144.78</v>
      </c>
      <c r="N1664" t="s">
        <v>162</v>
      </c>
      <c r="O1664" t="s">
        <v>23</v>
      </c>
      <c r="P1664" t="s">
        <v>18</v>
      </c>
      <c r="R1664" t="str">
        <f t="shared" si="25"/>
        <v>('DHL','2024-01-01','2024-01-01','12546','Territory','US',NULL,'EXPRESS WW (NON-DOC)','Non-Document','K',42,43,144.78,'Flat LB','Avnet_2024',NULL),</v>
      </c>
    </row>
    <row r="1665" spans="1:18" x14ac:dyDescent="0.3">
      <c r="A1665" t="s">
        <v>15</v>
      </c>
      <c r="B1665" t="s">
        <v>21</v>
      </c>
      <c r="C1665" t="s">
        <v>21</v>
      </c>
      <c r="D1665">
        <v>12546</v>
      </c>
      <c r="E1665" t="s">
        <v>531</v>
      </c>
      <c r="F1665" t="s">
        <v>17</v>
      </c>
      <c r="G1665" t="s">
        <v>18</v>
      </c>
      <c r="H1665" t="s">
        <v>525</v>
      </c>
      <c r="I1665" t="s">
        <v>19</v>
      </c>
      <c r="J1665" t="s">
        <v>172</v>
      </c>
      <c r="K1665">
        <v>43</v>
      </c>
      <c r="L1665">
        <v>44</v>
      </c>
      <c r="M1665">
        <f>INDEX('Express Worldwide Territory'!$C$14:$S$170,MATCH('Rate Load ExpressWW Territory'!L1665,'Express Worldwide Territory'!$B$14:$B$170,0),MATCH("Zone "&amp;'Rate Load ExpressWW Territory'!J1665,'Express Worldwide Territory'!$C$13:$S$13,0))*1</f>
        <v>148.15</v>
      </c>
      <c r="N1665" t="s">
        <v>162</v>
      </c>
      <c r="O1665" t="s">
        <v>23</v>
      </c>
      <c r="P1665" t="s">
        <v>18</v>
      </c>
      <c r="R1665" t="str">
        <f t="shared" si="25"/>
        <v>('DHL','2024-01-01','2024-01-01','12546','Territory','US',NULL,'EXPRESS WW (NON-DOC)','Non-Document','K',43,44,148.15,'Flat LB','Avnet_2024',NULL),</v>
      </c>
    </row>
    <row r="1666" spans="1:18" x14ac:dyDescent="0.3">
      <c r="A1666" t="s">
        <v>15</v>
      </c>
      <c r="B1666" t="s">
        <v>21</v>
      </c>
      <c r="C1666" t="s">
        <v>21</v>
      </c>
      <c r="D1666">
        <v>12546</v>
      </c>
      <c r="E1666" t="s">
        <v>531</v>
      </c>
      <c r="F1666" t="s">
        <v>17</v>
      </c>
      <c r="G1666" t="s">
        <v>18</v>
      </c>
      <c r="H1666" t="s">
        <v>525</v>
      </c>
      <c r="I1666" t="s">
        <v>19</v>
      </c>
      <c r="J1666" t="s">
        <v>172</v>
      </c>
      <c r="K1666">
        <v>44</v>
      </c>
      <c r="L1666">
        <v>45</v>
      </c>
      <c r="M1666">
        <f>INDEX('Express Worldwide Territory'!$C$14:$S$170,MATCH('Rate Load ExpressWW Territory'!L1666,'Express Worldwide Territory'!$B$14:$B$170,0),MATCH("Zone "&amp;'Rate Load ExpressWW Territory'!J1666,'Express Worldwide Territory'!$C$13:$S$13,0))*1</f>
        <v>151.52000000000001</v>
      </c>
      <c r="N1666" t="s">
        <v>162</v>
      </c>
      <c r="O1666" t="s">
        <v>23</v>
      </c>
      <c r="P1666" t="s">
        <v>18</v>
      </c>
      <c r="R1666" t="str">
        <f t="shared" si="25"/>
        <v>('DHL','2024-01-01','2024-01-01','12546','Territory','US',NULL,'EXPRESS WW (NON-DOC)','Non-Document','K',44,45,151.52,'Flat LB','Avnet_2024',NULL),</v>
      </c>
    </row>
    <row r="1667" spans="1:18" x14ac:dyDescent="0.3">
      <c r="A1667" t="s">
        <v>15</v>
      </c>
      <c r="B1667" t="s">
        <v>21</v>
      </c>
      <c r="C1667" t="s">
        <v>21</v>
      </c>
      <c r="D1667">
        <v>12546</v>
      </c>
      <c r="E1667" t="s">
        <v>531</v>
      </c>
      <c r="F1667" t="s">
        <v>17</v>
      </c>
      <c r="G1667" t="s">
        <v>18</v>
      </c>
      <c r="H1667" t="s">
        <v>525</v>
      </c>
      <c r="I1667" t="s">
        <v>19</v>
      </c>
      <c r="J1667" t="s">
        <v>172</v>
      </c>
      <c r="K1667">
        <v>45</v>
      </c>
      <c r="L1667">
        <v>46</v>
      </c>
      <c r="M1667">
        <f>INDEX('Express Worldwide Territory'!$C$14:$S$170,MATCH('Rate Load ExpressWW Territory'!L1667,'Express Worldwide Territory'!$B$14:$B$170,0),MATCH("Zone "&amp;'Rate Load ExpressWW Territory'!J1667,'Express Worldwide Territory'!$C$13:$S$13,0))*1</f>
        <v>154.88999999999999</v>
      </c>
      <c r="N1667" t="s">
        <v>162</v>
      </c>
      <c r="O1667" t="s">
        <v>23</v>
      </c>
      <c r="P1667" t="s">
        <v>18</v>
      </c>
      <c r="R1667" t="str">
        <f t="shared" ref="R1667:R1730" si="26">SUBSTITUTE(IF(OR(ROW(A1667)=2,MOD(ROW(A1667),1000)=0),"insert into tnl_rating.dbo.dhl_express_rate_master values ('DHL','"&amp;B1667&amp;"','"&amp;C1667&amp;"','"&amp;D1667&amp;"','"&amp;E1667&amp;"','"&amp;F1667&amp;"','"&amp;G1667&amp;"','"&amp;H1667&amp;"','"&amp;I1667&amp;"','"&amp;J1667&amp;"',"&amp;K1667&amp;","&amp;L1667&amp;","&amp;M1667&amp;",'"&amp;N1667&amp;"','"&amp;O1667&amp;"',"&amp;P1667&amp;"),",IF(OR(A1668="",MOD(ROW(A1668),1000)=0),"('DHL','"&amp;B1667&amp;"','"&amp;C1667&amp;"','"&amp;D1667&amp;"','"&amp;E1667&amp;"','"&amp;F1667&amp;"','"&amp;G1667&amp;"','"&amp;H1667&amp;"','"&amp;I1667&amp;"','"&amp;J1667&amp;"',"&amp;K1667&amp;","&amp;L1667&amp;","&amp;M1667&amp;",'"&amp;N1667&amp;"','"&amp;O1667&amp;"',"&amp;P1667&amp;")","('DHL','"&amp;B1667&amp;"','"&amp;C1667&amp;"','"&amp;D1667&amp;"','"&amp;E1667&amp;"','"&amp;F1667&amp;"','"&amp;G1667&amp;"','"&amp;H1667&amp;"','"&amp;I1667&amp;"','"&amp;J1667&amp;"',"&amp;K1667&amp;","&amp;L1667&amp;","&amp;M1667&amp;",'"&amp;N1667&amp;"','"&amp;O1667&amp;"',"&amp;P1667&amp;"),")),"'NULL'","NULL")</f>
        <v>('DHL','2024-01-01','2024-01-01','12546','Territory','US',NULL,'EXPRESS WW (NON-DOC)','Non-Document','K',45,46,154.89,'Flat LB','Avnet_2024',NULL),</v>
      </c>
    </row>
    <row r="1668" spans="1:18" x14ac:dyDescent="0.3">
      <c r="A1668" t="s">
        <v>15</v>
      </c>
      <c r="B1668" t="s">
        <v>21</v>
      </c>
      <c r="C1668" t="s">
        <v>21</v>
      </c>
      <c r="D1668">
        <v>12546</v>
      </c>
      <c r="E1668" t="s">
        <v>531</v>
      </c>
      <c r="F1668" t="s">
        <v>17</v>
      </c>
      <c r="G1668" t="s">
        <v>18</v>
      </c>
      <c r="H1668" t="s">
        <v>525</v>
      </c>
      <c r="I1668" t="s">
        <v>19</v>
      </c>
      <c r="J1668" t="s">
        <v>172</v>
      </c>
      <c r="K1668">
        <v>46</v>
      </c>
      <c r="L1668">
        <v>47</v>
      </c>
      <c r="M1668">
        <f>INDEX('Express Worldwide Territory'!$C$14:$S$170,MATCH('Rate Load ExpressWW Territory'!L1668,'Express Worldwide Territory'!$B$14:$B$170,0),MATCH("Zone "&amp;'Rate Load ExpressWW Territory'!J1668,'Express Worldwide Territory'!$C$13:$S$13,0))*1</f>
        <v>158.26</v>
      </c>
      <c r="N1668" t="s">
        <v>162</v>
      </c>
      <c r="O1668" t="s">
        <v>23</v>
      </c>
      <c r="P1668" t="s">
        <v>18</v>
      </c>
      <c r="R1668" t="str">
        <f t="shared" si="26"/>
        <v>('DHL','2024-01-01','2024-01-01','12546','Territory','US',NULL,'EXPRESS WW (NON-DOC)','Non-Document','K',46,47,158.26,'Flat LB','Avnet_2024',NULL),</v>
      </c>
    </row>
    <row r="1669" spans="1:18" x14ac:dyDescent="0.3">
      <c r="A1669" t="s">
        <v>15</v>
      </c>
      <c r="B1669" t="s">
        <v>21</v>
      </c>
      <c r="C1669" t="s">
        <v>21</v>
      </c>
      <c r="D1669">
        <v>12546</v>
      </c>
      <c r="E1669" t="s">
        <v>531</v>
      </c>
      <c r="F1669" t="s">
        <v>17</v>
      </c>
      <c r="G1669" t="s">
        <v>18</v>
      </c>
      <c r="H1669" t="s">
        <v>525</v>
      </c>
      <c r="I1669" t="s">
        <v>19</v>
      </c>
      <c r="J1669" t="s">
        <v>172</v>
      </c>
      <c r="K1669">
        <v>47</v>
      </c>
      <c r="L1669">
        <v>48</v>
      </c>
      <c r="M1669">
        <f>INDEX('Express Worldwide Territory'!$C$14:$S$170,MATCH('Rate Load ExpressWW Territory'!L1669,'Express Worldwide Territory'!$B$14:$B$170,0),MATCH("Zone "&amp;'Rate Load ExpressWW Territory'!J1669,'Express Worldwide Territory'!$C$13:$S$13,0))*1</f>
        <v>161.63</v>
      </c>
      <c r="N1669" t="s">
        <v>162</v>
      </c>
      <c r="O1669" t="s">
        <v>23</v>
      </c>
      <c r="P1669" t="s">
        <v>18</v>
      </c>
      <c r="R1669" t="str">
        <f t="shared" si="26"/>
        <v>('DHL','2024-01-01','2024-01-01','12546','Territory','US',NULL,'EXPRESS WW (NON-DOC)','Non-Document','K',47,48,161.63,'Flat LB','Avnet_2024',NULL),</v>
      </c>
    </row>
    <row r="1670" spans="1:18" x14ac:dyDescent="0.3">
      <c r="A1670" t="s">
        <v>15</v>
      </c>
      <c r="B1670" t="s">
        <v>21</v>
      </c>
      <c r="C1670" t="s">
        <v>21</v>
      </c>
      <c r="D1670">
        <v>12546</v>
      </c>
      <c r="E1670" t="s">
        <v>531</v>
      </c>
      <c r="F1670" t="s">
        <v>17</v>
      </c>
      <c r="G1670" t="s">
        <v>18</v>
      </c>
      <c r="H1670" t="s">
        <v>525</v>
      </c>
      <c r="I1670" t="s">
        <v>19</v>
      </c>
      <c r="J1670" t="s">
        <v>172</v>
      </c>
      <c r="K1670">
        <v>48</v>
      </c>
      <c r="L1670">
        <v>49</v>
      </c>
      <c r="M1670">
        <f>INDEX('Express Worldwide Territory'!$C$14:$S$170,MATCH('Rate Load ExpressWW Territory'!L1670,'Express Worldwide Territory'!$B$14:$B$170,0),MATCH("Zone "&amp;'Rate Load ExpressWW Territory'!J1670,'Express Worldwide Territory'!$C$13:$S$13,0))*1</f>
        <v>165</v>
      </c>
      <c r="N1670" t="s">
        <v>162</v>
      </c>
      <c r="O1670" t="s">
        <v>23</v>
      </c>
      <c r="P1670" t="s">
        <v>18</v>
      </c>
      <c r="R1670" t="str">
        <f t="shared" si="26"/>
        <v>('DHL','2024-01-01','2024-01-01','12546','Territory','US',NULL,'EXPRESS WW (NON-DOC)','Non-Document','K',48,49,165,'Flat LB','Avnet_2024',NULL),</v>
      </c>
    </row>
    <row r="1671" spans="1:18" x14ac:dyDescent="0.3">
      <c r="A1671" t="s">
        <v>15</v>
      </c>
      <c r="B1671" t="s">
        <v>21</v>
      </c>
      <c r="C1671" t="s">
        <v>21</v>
      </c>
      <c r="D1671">
        <v>12546</v>
      </c>
      <c r="E1671" t="s">
        <v>531</v>
      </c>
      <c r="F1671" t="s">
        <v>17</v>
      </c>
      <c r="G1671" t="s">
        <v>18</v>
      </c>
      <c r="H1671" t="s">
        <v>525</v>
      </c>
      <c r="I1671" t="s">
        <v>19</v>
      </c>
      <c r="J1671" t="s">
        <v>172</v>
      </c>
      <c r="K1671">
        <v>49</v>
      </c>
      <c r="L1671">
        <v>50</v>
      </c>
      <c r="M1671">
        <f>INDEX('Express Worldwide Territory'!$C$14:$S$170,MATCH('Rate Load ExpressWW Territory'!L1671,'Express Worldwide Territory'!$B$14:$B$170,0),MATCH("Zone "&amp;'Rate Load ExpressWW Territory'!J1671,'Express Worldwide Territory'!$C$13:$S$13,0))*1</f>
        <v>168.37</v>
      </c>
      <c r="N1671" t="s">
        <v>162</v>
      </c>
      <c r="O1671" t="s">
        <v>23</v>
      </c>
      <c r="P1671" t="s">
        <v>18</v>
      </c>
      <c r="R1671" t="str">
        <f t="shared" si="26"/>
        <v>('DHL','2024-01-01','2024-01-01','12546','Territory','US',NULL,'EXPRESS WW (NON-DOC)','Non-Document','K',49,50,168.37,'Flat LB','Avnet_2024',NULL),</v>
      </c>
    </row>
    <row r="1672" spans="1:18" x14ac:dyDescent="0.3">
      <c r="A1672" t="s">
        <v>15</v>
      </c>
      <c r="B1672" t="s">
        <v>21</v>
      </c>
      <c r="C1672" t="s">
        <v>21</v>
      </c>
      <c r="D1672">
        <v>12546</v>
      </c>
      <c r="E1672" t="s">
        <v>531</v>
      </c>
      <c r="F1672" t="s">
        <v>17</v>
      </c>
      <c r="G1672" t="s">
        <v>18</v>
      </c>
      <c r="H1672" t="s">
        <v>525</v>
      </c>
      <c r="I1672" t="s">
        <v>19</v>
      </c>
      <c r="J1672" t="s">
        <v>172</v>
      </c>
      <c r="K1672">
        <v>50</v>
      </c>
      <c r="L1672">
        <v>51</v>
      </c>
      <c r="M1672">
        <f>INDEX('Express Worldwide Territory'!$C$14:$S$170,MATCH('Rate Load ExpressWW Territory'!L1672,'Express Worldwide Territory'!$B$14:$B$170,0),MATCH("Zone "&amp;'Rate Load ExpressWW Territory'!J1672,'Express Worldwide Territory'!$C$13:$S$13,0))*1</f>
        <v>171.74</v>
      </c>
      <c r="N1672" t="s">
        <v>162</v>
      </c>
      <c r="O1672" t="s">
        <v>23</v>
      </c>
      <c r="P1672" t="s">
        <v>18</v>
      </c>
      <c r="R1672" t="str">
        <f t="shared" si="26"/>
        <v>('DHL','2024-01-01','2024-01-01','12546','Territory','US',NULL,'EXPRESS WW (NON-DOC)','Non-Document','K',50,51,171.74,'Flat LB','Avnet_2024',NULL),</v>
      </c>
    </row>
    <row r="1673" spans="1:18" x14ac:dyDescent="0.3">
      <c r="A1673" t="s">
        <v>15</v>
      </c>
      <c r="B1673" t="s">
        <v>21</v>
      </c>
      <c r="C1673" t="s">
        <v>21</v>
      </c>
      <c r="D1673">
        <v>12546</v>
      </c>
      <c r="E1673" t="s">
        <v>531</v>
      </c>
      <c r="F1673" t="s">
        <v>17</v>
      </c>
      <c r="G1673" t="s">
        <v>18</v>
      </c>
      <c r="H1673" t="s">
        <v>525</v>
      </c>
      <c r="I1673" t="s">
        <v>19</v>
      </c>
      <c r="J1673" t="s">
        <v>172</v>
      </c>
      <c r="K1673">
        <v>51</v>
      </c>
      <c r="L1673">
        <v>52</v>
      </c>
      <c r="M1673">
        <f>INDEX('Express Worldwide Territory'!$C$14:$S$170,MATCH('Rate Load ExpressWW Territory'!L1673,'Express Worldwide Territory'!$B$14:$B$170,0),MATCH("Zone "&amp;'Rate Load ExpressWW Territory'!J1673,'Express Worldwide Territory'!$C$13:$S$13,0))*1</f>
        <v>175.11</v>
      </c>
      <c r="N1673" t="s">
        <v>162</v>
      </c>
      <c r="O1673" t="s">
        <v>23</v>
      </c>
      <c r="P1673" t="s">
        <v>18</v>
      </c>
      <c r="R1673" t="str">
        <f t="shared" si="26"/>
        <v>('DHL','2024-01-01','2024-01-01','12546','Territory','US',NULL,'EXPRESS WW (NON-DOC)','Non-Document','K',51,52,175.11,'Flat LB','Avnet_2024',NULL),</v>
      </c>
    </row>
    <row r="1674" spans="1:18" x14ac:dyDescent="0.3">
      <c r="A1674" t="s">
        <v>15</v>
      </c>
      <c r="B1674" t="s">
        <v>21</v>
      </c>
      <c r="C1674" t="s">
        <v>21</v>
      </c>
      <c r="D1674">
        <v>12546</v>
      </c>
      <c r="E1674" t="s">
        <v>531</v>
      </c>
      <c r="F1674" t="s">
        <v>17</v>
      </c>
      <c r="G1674" t="s">
        <v>18</v>
      </c>
      <c r="H1674" t="s">
        <v>525</v>
      </c>
      <c r="I1674" t="s">
        <v>19</v>
      </c>
      <c r="J1674" t="s">
        <v>172</v>
      </c>
      <c r="K1674">
        <v>52</v>
      </c>
      <c r="L1674">
        <v>53</v>
      </c>
      <c r="M1674">
        <f>INDEX('Express Worldwide Territory'!$C$14:$S$170,MATCH('Rate Load ExpressWW Territory'!L1674,'Express Worldwide Territory'!$B$14:$B$170,0),MATCH("Zone "&amp;'Rate Load ExpressWW Territory'!J1674,'Express Worldwide Territory'!$C$13:$S$13,0))*1</f>
        <v>178.48</v>
      </c>
      <c r="N1674" t="s">
        <v>162</v>
      </c>
      <c r="O1674" t="s">
        <v>23</v>
      </c>
      <c r="P1674" t="s">
        <v>18</v>
      </c>
      <c r="R1674" t="str">
        <f t="shared" si="26"/>
        <v>('DHL','2024-01-01','2024-01-01','12546','Territory','US',NULL,'EXPRESS WW (NON-DOC)','Non-Document','K',52,53,178.48,'Flat LB','Avnet_2024',NULL),</v>
      </c>
    </row>
    <row r="1675" spans="1:18" x14ac:dyDescent="0.3">
      <c r="A1675" t="s">
        <v>15</v>
      </c>
      <c r="B1675" t="s">
        <v>21</v>
      </c>
      <c r="C1675" t="s">
        <v>21</v>
      </c>
      <c r="D1675">
        <v>12546</v>
      </c>
      <c r="E1675" t="s">
        <v>531</v>
      </c>
      <c r="F1675" t="s">
        <v>17</v>
      </c>
      <c r="G1675" t="s">
        <v>18</v>
      </c>
      <c r="H1675" t="s">
        <v>525</v>
      </c>
      <c r="I1675" t="s">
        <v>19</v>
      </c>
      <c r="J1675" t="s">
        <v>172</v>
      </c>
      <c r="K1675">
        <v>53</v>
      </c>
      <c r="L1675">
        <v>54</v>
      </c>
      <c r="M1675">
        <f>INDEX('Express Worldwide Territory'!$C$14:$S$170,MATCH('Rate Load ExpressWW Territory'!L1675,'Express Worldwide Territory'!$B$14:$B$170,0),MATCH("Zone "&amp;'Rate Load ExpressWW Territory'!J1675,'Express Worldwide Territory'!$C$13:$S$13,0))*1</f>
        <v>181.85</v>
      </c>
      <c r="N1675" t="s">
        <v>162</v>
      </c>
      <c r="O1675" t="s">
        <v>23</v>
      </c>
      <c r="P1675" t="s">
        <v>18</v>
      </c>
      <c r="R1675" t="str">
        <f t="shared" si="26"/>
        <v>('DHL','2024-01-01','2024-01-01','12546','Territory','US',NULL,'EXPRESS WW (NON-DOC)','Non-Document','K',53,54,181.85,'Flat LB','Avnet_2024',NULL),</v>
      </c>
    </row>
    <row r="1676" spans="1:18" x14ac:dyDescent="0.3">
      <c r="A1676" t="s">
        <v>15</v>
      </c>
      <c r="B1676" t="s">
        <v>21</v>
      </c>
      <c r="C1676" t="s">
        <v>21</v>
      </c>
      <c r="D1676">
        <v>12546</v>
      </c>
      <c r="E1676" t="s">
        <v>531</v>
      </c>
      <c r="F1676" t="s">
        <v>17</v>
      </c>
      <c r="G1676" t="s">
        <v>18</v>
      </c>
      <c r="H1676" t="s">
        <v>525</v>
      </c>
      <c r="I1676" t="s">
        <v>19</v>
      </c>
      <c r="J1676" t="s">
        <v>172</v>
      </c>
      <c r="K1676">
        <v>54</v>
      </c>
      <c r="L1676">
        <v>55</v>
      </c>
      <c r="M1676">
        <f>INDEX('Express Worldwide Territory'!$C$14:$S$170,MATCH('Rate Load ExpressWW Territory'!L1676,'Express Worldwide Territory'!$B$14:$B$170,0),MATCH("Zone "&amp;'Rate Load ExpressWW Territory'!J1676,'Express Worldwide Territory'!$C$13:$S$13,0))*1</f>
        <v>185.22</v>
      </c>
      <c r="N1676" t="s">
        <v>162</v>
      </c>
      <c r="O1676" t="s">
        <v>23</v>
      </c>
      <c r="P1676" t="s">
        <v>18</v>
      </c>
      <c r="R1676" t="str">
        <f t="shared" si="26"/>
        <v>('DHL','2024-01-01','2024-01-01','12546','Territory','US',NULL,'EXPRESS WW (NON-DOC)','Non-Document','K',54,55,185.22,'Flat LB','Avnet_2024',NULL),</v>
      </c>
    </row>
    <row r="1677" spans="1:18" x14ac:dyDescent="0.3">
      <c r="A1677" t="s">
        <v>15</v>
      </c>
      <c r="B1677" t="s">
        <v>21</v>
      </c>
      <c r="C1677" t="s">
        <v>21</v>
      </c>
      <c r="D1677">
        <v>12546</v>
      </c>
      <c r="E1677" t="s">
        <v>531</v>
      </c>
      <c r="F1677" t="s">
        <v>17</v>
      </c>
      <c r="G1677" t="s">
        <v>18</v>
      </c>
      <c r="H1677" t="s">
        <v>525</v>
      </c>
      <c r="I1677" t="s">
        <v>19</v>
      </c>
      <c r="J1677" t="s">
        <v>172</v>
      </c>
      <c r="K1677">
        <v>55</v>
      </c>
      <c r="L1677">
        <v>56</v>
      </c>
      <c r="M1677">
        <f>INDEX('Express Worldwide Territory'!$C$14:$S$170,MATCH('Rate Load ExpressWW Territory'!L1677,'Express Worldwide Territory'!$B$14:$B$170,0),MATCH("Zone "&amp;'Rate Load ExpressWW Territory'!J1677,'Express Worldwide Territory'!$C$13:$S$13,0))*1</f>
        <v>188.59</v>
      </c>
      <c r="N1677" t="s">
        <v>162</v>
      </c>
      <c r="O1677" t="s">
        <v>23</v>
      </c>
      <c r="P1677" t="s">
        <v>18</v>
      </c>
      <c r="R1677" t="str">
        <f t="shared" si="26"/>
        <v>('DHL','2024-01-01','2024-01-01','12546','Territory','US',NULL,'EXPRESS WW (NON-DOC)','Non-Document','K',55,56,188.59,'Flat LB','Avnet_2024',NULL),</v>
      </c>
    </row>
    <row r="1678" spans="1:18" x14ac:dyDescent="0.3">
      <c r="A1678" t="s">
        <v>15</v>
      </c>
      <c r="B1678" t="s">
        <v>21</v>
      </c>
      <c r="C1678" t="s">
        <v>21</v>
      </c>
      <c r="D1678">
        <v>12546</v>
      </c>
      <c r="E1678" t="s">
        <v>531</v>
      </c>
      <c r="F1678" t="s">
        <v>17</v>
      </c>
      <c r="G1678" t="s">
        <v>18</v>
      </c>
      <c r="H1678" t="s">
        <v>525</v>
      </c>
      <c r="I1678" t="s">
        <v>19</v>
      </c>
      <c r="J1678" t="s">
        <v>172</v>
      </c>
      <c r="K1678">
        <v>56</v>
      </c>
      <c r="L1678">
        <v>57</v>
      </c>
      <c r="M1678">
        <f>INDEX('Express Worldwide Territory'!$C$14:$S$170,MATCH('Rate Load ExpressWW Territory'!L1678,'Express Worldwide Territory'!$B$14:$B$170,0),MATCH("Zone "&amp;'Rate Load ExpressWW Territory'!J1678,'Express Worldwide Territory'!$C$13:$S$13,0))*1</f>
        <v>191.96</v>
      </c>
      <c r="N1678" t="s">
        <v>162</v>
      </c>
      <c r="O1678" t="s">
        <v>23</v>
      </c>
      <c r="P1678" t="s">
        <v>18</v>
      </c>
      <c r="R1678" t="str">
        <f t="shared" si="26"/>
        <v>('DHL','2024-01-01','2024-01-01','12546','Territory','US',NULL,'EXPRESS WW (NON-DOC)','Non-Document','K',56,57,191.96,'Flat LB','Avnet_2024',NULL),</v>
      </c>
    </row>
    <row r="1679" spans="1:18" x14ac:dyDescent="0.3">
      <c r="A1679" t="s">
        <v>15</v>
      </c>
      <c r="B1679" t="s">
        <v>21</v>
      </c>
      <c r="C1679" t="s">
        <v>21</v>
      </c>
      <c r="D1679">
        <v>12546</v>
      </c>
      <c r="E1679" t="s">
        <v>531</v>
      </c>
      <c r="F1679" t="s">
        <v>17</v>
      </c>
      <c r="G1679" t="s">
        <v>18</v>
      </c>
      <c r="H1679" t="s">
        <v>525</v>
      </c>
      <c r="I1679" t="s">
        <v>19</v>
      </c>
      <c r="J1679" t="s">
        <v>172</v>
      </c>
      <c r="K1679">
        <v>57</v>
      </c>
      <c r="L1679">
        <v>58</v>
      </c>
      <c r="M1679">
        <f>INDEX('Express Worldwide Territory'!$C$14:$S$170,MATCH('Rate Load ExpressWW Territory'!L1679,'Express Worldwide Territory'!$B$14:$B$170,0),MATCH("Zone "&amp;'Rate Load ExpressWW Territory'!J1679,'Express Worldwide Territory'!$C$13:$S$13,0))*1</f>
        <v>195.33</v>
      </c>
      <c r="N1679" t="s">
        <v>162</v>
      </c>
      <c r="O1679" t="s">
        <v>23</v>
      </c>
      <c r="P1679" t="s">
        <v>18</v>
      </c>
      <c r="R1679" t="str">
        <f t="shared" si="26"/>
        <v>('DHL','2024-01-01','2024-01-01','12546','Territory','US',NULL,'EXPRESS WW (NON-DOC)','Non-Document','K',57,58,195.33,'Flat LB','Avnet_2024',NULL),</v>
      </c>
    </row>
    <row r="1680" spans="1:18" x14ac:dyDescent="0.3">
      <c r="A1680" t="s">
        <v>15</v>
      </c>
      <c r="B1680" t="s">
        <v>21</v>
      </c>
      <c r="C1680" t="s">
        <v>21</v>
      </c>
      <c r="D1680">
        <v>12546</v>
      </c>
      <c r="E1680" t="s">
        <v>531</v>
      </c>
      <c r="F1680" t="s">
        <v>17</v>
      </c>
      <c r="G1680" t="s">
        <v>18</v>
      </c>
      <c r="H1680" t="s">
        <v>525</v>
      </c>
      <c r="I1680" t="s">
        <v>19</v>
      </c>
      <c r="J1680" t="s">
        <v>172</v>
      </c>
      <c r="K1680">
        <v>58</v>
      </c>
      <c r="L1680">
        <v>59</v>
      </c>
      <c r="M1680">
        <f>INDEX('Express Worldwide Territory'!$C$14:$S$170,MATCH('Rate Load ExpressWW Territory'!L1680,'Express Worldwide Territory'!$B$14:$B$170,0),MATCH("Zone "&amp;'Rate Load ExpressWW Territory'!J1680,'Express Worldwide Territory'!$C$13:$S$13,0))*1</f>
        <v>198.7</v>
      </c>
      <c r="N1680" t="s">
        <v>162</v>
      </c>
      <c r="O1680" t="s">
        <v>23</v>
      </c>
      <c r="P1680" t="s">
        <v>18</v>
      </c>
      <c r="R1680" t="str">
        <f t="shared" si="26"/>
        <v>('DHL','2024-01-01','2024-01-01','12546','Territory','US',NULL,'EXPRESS WW (NON-DOC)','Non-Document','K',58,59,198.7,'Flat LB','Avnet_2024',NULL),</v>
      </c>
    </row>
    <row r="1681" spans="1:18" x14ac:dyDescent="0.3">
      <c r="A1681" t="s">
        <v>15</v>
      </c>
      <c r="B1681" t="s">
        <v>21</v>
      </c>
      <c r="C1681" t="s">
        <v>21</v>
      </c>
      <c r="D1681">
        <v>12546</v>
      </c>
      <c r="E1681" t="s">
        <v>531</v>
      </c>
      <c r="F1681" t="s">
        <v>17</v>
      </c>
      <c r="G1681" t="s">
        <v>18</v>
      </c>
      <c r="H1681" t="s">
        <v>525</v>
      </c>
      <c r="I1681" t="s">
        <v>19</v>
      </c>
      <c r="J1681" t="s">
        <v>172</v>
      </c>
      <c r="K1681">
        <v>59</v>
      </c>
      <c r="L1681">
        <v>60</v>
      </c>
      <c r="M1681">
        <f>INDEX('Express Worldwide Territory'!$C$14:$S$170,MATCH('Rate Load ExpressWW Territory'!L1681,'Express Worldwide Territory'!$B$14:$B$170,0),MATCH("Zone "&amp;'Rate Load ExpressWW Territory'!J1681,'Express Worldwide Territory'!$C$13:$S$13,0))*1</f>
        <v>202.07</v>
      </c>
      <c r="N1681" t="s">
        <v>162</v>
      </c>
      <c r="O1681" t="s">
        <v>23</v>
      </c>
      <c r="P1681" t="s">
        <v>18</v>
      </c>
      <c r="R1681" t="str">
        <f t="shared" si="26"/>
        <v>('DHL','2024-01-01','2024-01-01','12546','Territory','US',NULL,'EXPRESS WW (NON-DOC)','Non-Document','K',59,60,202.07,'Flat LB','Avnet_2024',NULL),</v>
      </c>
    </row>
    <row r="1682" spans="1:18" x14ac:dyDescent="0.3">
      <c r="A1682" t="s">
        <v>15</v>
      </c>
      <c r="B1682" t="s">
        <v>21</v>
      </c>
      <c r="C1682" t="s">
        <v>21</v>
      </c>
      <c r="D1682">
        <v>12546</v>
      </c>
      <c r="E1682" t="s">
        <v>531</v>
      </c>
      <c r="F1682" t="s">
        <v>17</v>
      </c>
      <c r="G1682" t="s">
        <v>18</v>
      </c>
      <c r="H1682" t="s">
        <v>525</v>
      </c>
      <c r="I1682" t="s">
        <v>19</v>
      </c>
      <c r="J1682" t="s">
        <v>172</v>
      </c>
      <c r="K1682">
        <v>60</v>
      </c>
      <c r="L1682">
        <v>61</v>
      </c>
      <c r="M1682">
        <f>INDEX('Express Worldwide Territory'!$C$14:$S$170,MATCH('Rate Load ExpressWW Territory'!L1682,'Express Worldwide Territory'!$B$14:$B$170,0),MATCH("Zone "&amp;'Rate Load ExpressWW Territory'!J1682,'Express Worldwide Territory'!$C$13:$S$13,0))*1</f>
        <v>205.44</v>
      </c>
      <c r="N1682" t="s">
        <v>162</v>
      </c>
      <c r="O1682" t="s">
        <v>23</v>
      </c>
      <c r="P1682" t="s">
        <v>18</v>
      </c>
      <c r="R1682" t="str">
        <f t="shared" si="26"/>
        <v>('DHL','2024-01-01','2024-01-01','12546','Territory','US',NULL,'EXPRESS WW (NON-DOC)','Non-Document','K',60,61,205.44,'Flat LB','Avnet_2024',NULL),</v>
      </c>
    </row>
    <row r="1683" spans="1:18" x14ac:dyDescent="0.3">
      <c r="A1683" t="s">
        <v>15</v>
      </c>
      <c r="B1683" t="s">
        <v>21</v>
      </c>
      <c r="C1683" t="s">
        <v>21</v>
      </c>
      <c r="D1683">
        <v>12546</v>
      </c>
      <c r="E1683" t="s">
        <v>531</v>
      </c>
      <c r="F1683" t="s">
        <v>17</v>
      </c>
      <c r="G1683" t="s">
        <v>18</v>
      </c>
      <c r="H1683" t="s">
        <v>525</v>
      </c>
      <c r="I1683" t="s">
        <v>19</v>
      </c>
      <c r="J1683" t="s">
        <v>172</v>
      </c>
      <c r="K1683">
        <v>61</v>
      </c>
      <c r="L1683">
        <v>62</v>
      </c>
      <c r="M1683">
        <f>INDEX('Express Worldwide Territory'!$C$14:$S$170,MATCH('Rate Load ExpressWW Territory'!L1683,'Express Worldwide Territory'!$B$14:$B$170,0),MATCH("Zone "&amp;'Rate Load ExpressWW Territory'!J1683,'Express Worldwide Territory'!$C$13:$S$13,0))*1</f>
        <v>208.81</v>
      </c>
      <c r="N1683" t="s">
        <v>162</v>
      </c>
      <c r="O1683" t="s">
        <v>23</v>
      </c>
      <c r="P1683" t="s">
        <v>18</v>
      </c>
      <c r="R1683" t="str">
        <f t="shared" si="26"/>
        <v>('DHL','2024-01-01','2024-01-01','12546','Territory','US',NULL,'EXPRESS WW (NON-DOC)','Non-Document','K',61,62,208.81,'Flat LB','Avnet_2024',NULL),</v>
      </c>
    </row>
    <row r="1684" spans="1:18" x14ac:dyDescent="0.3">
      <c r="A1684" t="s">
        <v>15</v>
      </c>
      <c r="B1684" t="s">
        <v>21</v>
      </c>
      <c r="C1684" t="s">
        <v>21</v>
      </c>
      <c r="D1684">
        <v>12546</v>
      </c>
      <c r="E1684" t="s">
        <v>531</v>
      </c>
      <c r="F1684" t="s">
        <v>17</v>
      </c>
      <c r="G1684" t="s">
        <v>18</v>
      </c>
      <c r="H1684" t="s">
        <v>525</v>
      </c>
      <c r="I1684" t="s">
        <v>19</v>
      </c>
      <c r="J1684" t="s">
        <v>172</v>
      </c>
      <c r="K1684">
        <v>62</v>
      </c>
      <c r="L1684">
        <v>63</v>
      </c>
      <c r="M1684">
        <f>INDEX('Express Worldwide Territory'!$C$14:$S$170,MATCH('Rate Load ExpressWW Territory'!L1684,'Express Worldwide Territory'!$B$14:$B$170,0),MATCH("Zone "&amp;'Rate Load ExpressWW Territory'!J1684,'Express Worldwide Territory'!$C$13:$S$13,0))*1</f>
        <v>212.18</v>
      </c>
      <c r="N1684" t="s">
        <v>162</v>
      </c>
      <c r="O1684" t="s">
        <v>23</v>
      </c>
      <c r="P1684" t="s">
        <v>18</v>
      </c>
      <c r="R1684" t="str">
        <f t="shared" si="26"/>
        <v>('DHL','2024-01-01','2024-01-01','12546','Territory','US',NULL,'EXPRESS WW (NON-DOC)','Non-Document','K',62,63,212.18,'Flat LB','Avnet_2024',NULL),</v>
      </c>
    </row>
    <row r="1685" spans="1:18" x14ac:dyDescent="0.3">
      <c r="A1685" t="s">
        <v>15</v>
      </c>
      <c r="B1685" t="s">
        <v>21</v>
      </c>
      <c r="C1685" t="s">
        <v>21</v>
      </c>
      <c r="D1685">
        <v>12546</v>
      </c>
      <c r="E1685" t="s">
        <v>531</v>
      </c>
      <c r="F1685" t="s">
        <v>17</v>
      </c>
      <c r="G1685" t="s">
        <v>18</v>
      </c>
      <c r="H1685" t="s">
        <v>525</v>
      </c>
      <c r="I1685" t="s">
        <v>19</v>
      </c>
      <c r="J1685" t="s">
        <v>172</v>
      </c>
      <c r="K1685">
        <v>63</v>
      </c>
      <c r="L1685">
        <v>64</v>
      </c>
      <c r="M1685">
        <f>INDEX('Express Worldwide Territory'!$C$14:$S$170,MATCH('Rate Load ExpressWW Territory'!L1685,'Express Worldwide Territory'!$B$14:$B$170,0),MATCH("Zone "&amp;'Rate Load ExpressWW Territory'!J1685,'Express Worldwide Territory'!$C$13:$S$13,0))*1</f>
        <v>215.55</v>
      </c>
      <c r="N1685" t="s">
        <v>162</v>
      </c>
      <c r="O1685" t="s">
        <v>23</v>
      </c>
      <c r="P1685" t="s">
        <v>18</v>
      </c>
      <c r="R1685" t="str">
        <f t="shared" si="26"/>
        <v>('DHL','2024-01-01','2024-01-01','12546','Territory','US',NULL,'EXPRESS WW (NON-DOC)','Non-Document','K',63,64,215.55,'Flat LB','Avnet_2024',NULL),</v>
      </c>
    </row>
    <row r="1686" spans="1:18" x14ac:dyDescent="0.3">
      <c r="A1686" t="s">
        <v>15</v>
      </c>
      <c r="B1686" t="s">
        <v>21</v>
      </c>
      <c r="C1686" t="s">
        <v>21</v>
      </c>
      <c r="D1686">
        <v>12546</v>
      </c>
      <c r="E1686" t="s">
        <v>531</v>
      </c>
      <c r="F1686" t="s">
        <v>17</v>
      </c>
      <c r="G1686" t="s">
        <v>18</v>
      </c>
      <c r="H1686" t="s">
        <v>525</v>
      </c>
      <c r="I1686" t="s">
        <v>19</v>
      </c>
      <c r="J1686" t="s">
        <v>172</v>
      </c>
      <c r="K1686">
        <v>64</v>
      </c>
      <c r="L1686">
        <v>65</v>
      </c>
      <c r="M1686">
        <f>INDEX('Express Worldwide Territory'!$C$14:$S$170,MATCH('Rate Load ExpressWW Territory'!L1686,'Express Worldwide Territory'!$B$14:$B$170,0),MATCH("Zone "&amp;'Rate Load ExpressWW Territory'!J1686,'Express Worldwide Territory'!$C$13:$S$13,0))*1</f>
        <v>218.92</v>
      </c>
      <c r="N1686" t="s">
        <v>162</v>
      </c>
      <c r="O1686" t="s">
        <v>23</v>
      </c>
      <c r="P1686" t="s">
        <v>18</v>
      </c>
      <c r="R1686" t="str">
        <f t="shared" si="26"/>
        <v>('DHL','2024-01-01','2024-01-01','12546','Territory','US',NULL,'EXPRESS WW (NON-DOC)','Non-Document','K',64,65,218.92,'Flat LB','Avnet_2024',NULL),</v>
      </c>
    </row>
    <row r="1687" spans="1:18" x14ac:dyDescent="0.3">
      <c r="A1687" t="s">
        <v>15</v>
      </c>
      <c r="B1687" t="s">
        <v>21</v>
      </c>
      <c r="C1687" t="s">
        <v>21</v>
      </c>
      <c r="D1687">
        <v>12546</v>
      </c>
      <c r="E1687" t="s">
        <v>531</v>
      </c>
      <c r="F1687" t="s">
        <v>17</v>
      </c>
      <c r="G1687" t="s">
        <v>18</v>
      </c>
      <c r="H1687" t="s">
        <v>525</v>
      </c>
      <c r="I1687" t="s">
        <v>19</v>
      </c>
      <c r="J1687" t="s">
        <v>172</v>
      </c>
      <c r="K1687">
        <v>65</v>
      </c>
      <c r="L1687">
        <v>66</v>
      </c>
      <c r="M1687">
        <f>INDEX('Express Worldwide Territory'!$C$14:$S$170,MATCH('Rate Load ExpressWW Territory'!L1687,'Express Worldwide Territory'!$B$14:$B$170,0),MATCH("Zone "&amp;'Rate Load ExpressWW Territory'!J1687,'Express Worldwide Territory'!$C$13:$S$13,0))*1</f>
        <v>222.29</v>
      </c>
      <c r="N1687" t="s">
        <v>162</v>
      </c>
      <c r="O1687" t="s">
        <v>23</v>
      </c>
      <c r="P1687" t="s">
        <v>18</v>
      </c>
      <c r="R1687" t="str">
        <f t="shared" si="26"/>
        <v>('DHL','2024-01-01','2024-01-01','12546','Territory','US',NULL,'EXPRESS WW (NON-DOC)','Non-Document','K',65,66,222.29,'Flat LB','Avnet_2024',NULL),</v>
      </c>
    </row>
    <row r="1688" spans="1:18" x14ac:dyDescent="0.3">
      <c r="A1688" t="s">
        <v>15</v>
      </c>
      <c r="B1688" t="s">
        <v>21</v>
      </c>
      <c r="C1688" t="s">
        <v>21</v>
      </c>
      <c r="D1688">
        <v>12546</v>
      </c>
      <c r="E1688" t="s">
        <v>531</v>
      </c>
      <c r="F1688" t="s">
        <v>17</v>
      </c>
      <c r="G1688" t="s">
        <v>18</v>
      </c>
      <c r="H1688" t="s">
        <v>525</v>
      </c>
      <c r="I1688" t="s">
        <v>19</v>
      </c>
      <c r="J1688" t="s">
        <v>172</v>
      </c>
      <c r="K1688">
        <v>66</v>
      </c>
      <c r="L1688">
        <v>67</v>
      </c>
      <c r="M1688">
        <f>INDEX('Express Worldwide Territory'!$C$14:$S$170,MATCH('Rate Load ExpressWW Territory'!L1688,'Express Worldwide Territory'!$B$14:$B$170,0),MATCH("Zone "&amp;'Rate Load ExpressWW Territory'!J1688,'Express Worldwide Territory'!$C$13:$S$13,0))*1</f>
        <v>225.66</v>
      </c>
      <c r="N1688" t="s">
        <v>162</v>
      </c>
      <c r="O1688" t="s">
        <v>23</v>
      </c>
      <c r="P1688" t="s">
        <v>18</v>
      </c>
      <c r="R1688" t="str">
        <f t="shared" si="26"/>
        <v>('DHL','2024-01-01','2024-01-01','12546','Territory','US',NULL,'EXPRESS WW (NON-DOC)','Non-Document','K',66,67,225.66,'Flat LB','Avnet_2024',NULL),</v>
      </c>
    </row>
    <row r="1689" spans="1:18" x14ac:dyDescent="0.3">
      <c r="A1689" t="s">
        <v>15</v>
      </c>
      <c r="B1689" t="s">
        <v>21</v>
      </c>
      <c r="C1689" t="s">
        <v>21</v>
      </c>
      <c r="D1689">
        <v>12546</v>
      </c>
      <c r="E1689" t="s">
        <v>531</v>
      </c>
      <c r="F1689" t="s">
        <v>17</v>
      </c>
      <c r="G1689" t="s">
        <v>18</v>
      </c>
      <c r="H1689" t="s">
        <v>525</v>
      </c>
      <c r="I1689" t="s">
        <v>19</v>
      </c>
      <c r="J1689" t="s">
        <v>172</v>
      </c>
      <c r="K1689">
        <v>67</v>
      </c>
      <c r="L1689">
        <v>68</v>
      </c>
      <c r="M1689">
        <f>INDEX('Express Worldwide Territory'!$C$14:$S$170,MATCH('Rate Load ExpressWW Territory'!L1689,'Express Worldwide Territory'!$B$14:$B$170,0),MATCH("Zone "&amp;'Rate Load ExpressWW Territory'!J1689,'Express Worldwide Territory'!$C$13:$S$13,0))*1</f>
        <v>229.03</v>
      </c>
      <c r="N1689" t="s">
        <v>162</v>
      </c>
      <c r="O1689" t="s">
        <v>23</v>
      </c>
      <c r="P1689" t="s">
        <v>18</v>
      </c>
      <c r="R1689" t="str">
        <f t="shared" si="26"/>
        <v>('DHL','2024-01-01','2024-01-01','12546','Territory','US',NULL,'EXPRESS WW (NON-DOC)','Non-Document','K',67,68,229.03,'Flat LB','Avnet_2024',NULL),</v>
      </c>
    </row>
    <row r="1690" spans="1:18" x14ac:dyDescent="0.3">
      <c r="A1690" t="s">
        <v>15</v>
      </c>
      <c r="B1690" t="s">
        <v>21</v>
      </c>
      <c r="C1690" t="s">
        <v>21</v>
      </c>
      <c r="D1690">
        <v>12546</v>
      </c>
      <c r="E1690" t="s">
        <v>531</v>
      </c>
      <c r="F1690" t="s">
        <v>17</v>
      </c>
      <c r="G1690" t="s">
        <v>18</v>
      </c>
      <c r="H1690" t="s">
        <v>525</v>
      </c>
      <c r="I1690" t="s">
        <v>19</v>
      </c>
      <c r="J1690" t="s">
        <v>172</v>
      </c>
      <c r="K1690">
        <v>68</v>
      </c>
      <c r="L1690">
        <v>69</v>
      </c>
      <c r="M1690">
        <f>INDEX('Express Worldwide Territory'!$C$14:$S$170,MATCH('Rate Load ExpressWW Territory'!L1690,'Express Worldwide Territory'!$B$14:$B$170,0),MATCH("Zone "&amp;'Rate Load ExpressWW Territory'!J1690,'Express Worldwide Territory'!$C$13:$S$13,0))*1</f>
        <v>232.4</v>
      </c>
      <c r="N1690" t="s">
        <v>162</v>
      </c>
      <c r="O1690" t="s">
        <v>23</v>
      </c>
      <c r="P1690" t="s">
        <v>18</v>
      </c>
      <c r="R1690" t="str">
        <f t="shared" si="26"/>
        <v>('DHL','2024-01-01','2024-01-01','12546','Territory','US',NULL,'EXPRESS WW (NON-DOC)','Non-Document','K',68,69,232.4,'Flat LB','Avnet_2024',NULL),</v>
      </c>
    </row>
    <row r="1691" spans="1:18" x14ac:dyDescent="0.3">
      <c r="A1691" t="s">
        <v>15</v>
      </c>
      <c r="B1691" t="s">
        <v>21</v>
      </c>
      <c r="C1691" t="s">
        <v>21</v>
      </c>
      <c r="D1691">
        <v>12546</v>
      </c>
      <c r="E1691" t="s">
        <v>531</v>
      </c>
      <c r="F1691" t="s">
        <v>17</v>
      </c>
      <c r="G1691" t="s">
        <v>18</v>
      </c>
      <c r="H1691" t="s">
        <v>525</v>
      </c>
      <c r="I1691" t="s">
        <v>19</v>
      </c>
      <c r="J1691" t="s">
        <v>172</v>
      </c>
      <c r="K1691">
        <v>69</v>
      </c>
      <c r="L1691">
        <v>70</v>
      </c>
      <c r="M1691">
        <f>INDEX('Express Worldwide Territory'!$C$14:$S$170,MATCH('Rate Load ExpressWW Territory'!L1691,'Express Worldwide Territory'!$B$14:$B$170,0),MATCH("Zone "&amp;'Rate Load ExpressWW Territory'!J1691,'Express Worldwide Territory'!$C$13:$S$13,0))*1</f>
        <v>235.77</v>
      </c>
      <c r="N1691" t="s">
        <v>162</v>
      </c>
      <c r="O1691" t="s">
        <v>23</v>
      </c>
      <c r="P1691" t="s">
        <v>18</v>
      </c>
      <c r="R1691" t="str">
        <f t="shared" si="26"/>
        <v>('DHL','2024-01-01','2024-01-01','12546','Territory','US',NULL,'EXPRESS WW (NON-DOC)','Non-Document','K',69,70,235.77,'Flat LB','Avnet_2024',NULL),</v>
      </c>
    </row>
    <row r="1692" spans="1:18" x14ac:dyDescent="0.3">
      <c r="A1692" t="s">
        <v>15</v>
      </c>
      <c r="B1692" t="s">
        <v>21</v>
      </c>
      <c r="C1692" t="s">
        <v>21</v>
      </c>
      <c r="D1692">
        <v>12546</v>
      </c>
      <c r="E1692" t="s">
        <v>531</v>
      </c>
      <c r="F1692" t="s">
        <v>17</v>
      </c>
      <c r="G1692" t="s">
        <v>18</v>
      </c>
      <c r="H1692" t="s">
        <v>525</v>
      </c>
      <c r="I1692" t="s">
        <v>19</v>
      </c>
      <c r="J1692" t="s">
        <v>172</v>
      </c>
      <c r="K1692">
        <v>70</v>
      </c>
      <c r="L1692">
        <v>71</v>
      </c>
      <c r="M1692">
        <f>INDEX('Express Worldwide Territory'!$C$14:$S$170,MATCH('Rate Load ExpressWW Territory'!L1692,'Express Worldwide Territory'!$B$14:$B$170,0),MATCH("Zone "&amp;'Rate Load ExpressWW Territory'!J1692,'Express Worldwide Territory'!$C$13:$S$13,0))*1</f>
        <v>239.14</v>
      </c>
      <c r="N1692" t="s">
        <v>162</v>
      </c>
      <c r="O1692" t="s">
        <v>23</v>
      </c>
      <c r="P1692" t="s">
        <v>18</v>
      </c>
      <c r="R1692" t="str">
        <f t="shared" si="26"/>
        <v>('DHL','2024-01-01','2024-01-01','12546','Territory','US',NULL,'EXPRESS WW (NON-DOC)','Non-Document','K',70,71,239.14,'Flat LB','Avnet_2024',NULL),</v>
      </c>
    </row>
    <row r="1693" spans="1:18" x14ac:dyDescent="0.3">
      <c r="A1693" t="s">
        <v>15</v>
      </c>
      <c r="B1693" t="s">
        <v>21</v>
      </c>
      <c r="C1693" t="s">
        <v>21</v>
      </c>
      <c r="D1693">
        <v>12546</v>
      </c>
      <c r="E1693" t="s">
        <v>531</v>
      </c>
      <c r="F1693" t="s">
        <v>17</v>
      </c>
      <c r="G1693" t="s">
        <v>18</v>
      </c>
      <c r="H1693" t="s">
        <v>525</v>
      </c>
      <c r="I1693" t="s">
        <v>19</v>
      </c>
      <c r="J1693" t="s">
        <v>172</v>
      </c>
      <c r="K1693">
        <v>71</v>
      </c>
      <c r="L1693">
        <v>72</v>
      </c>
      <c r="M1693">
        <f>INDEX('Express Worldwide Territory'!$C$14:$S$170,MATCH('Rate Load ExpressWW Territory'!L1693,'Express Worldwide Territory'!$B$14:$B$170,0),MATCH("Zone "&amp;'Rate Load ExpressWW Territory'!J1693,'Express Worldwide Territory'!$C$13:$S$13,0))*1</f>
        <v>242.51</v>
      </c>
      <c r="N1693" t="s">
        <v>162</v>
      </c>
      <c r="O1693" t="s">
        <v>23</v>
      </c>
      <c r="P1693" t="s">
        <v>18</v>
      </c>
      <c r="R1693" t="str">
        <f t="shared" si="26"/>
        <v>('DHL','2024-01-01','2024-01-01','12546','Territory','US',NULL,'EXPRESS WW (NON-DOC)','Non-Document','K',71,72,242.51,'Flat LB','Avnet_2024',NULL),</v>
      </c>
    </row>
    <row r="1694" spans="1:18" x14ac:dyDescent="0.3">
      <c r="A1694" t="s">
        <v>15</v>
      </c>
      <c r="B1694" t="s">
        <v>21</v>
      </c>
      <c r="C1694" t="s">
        <v>21</v>
      </c>
      <c r="D1694">
        <v>12546</v>
      </c>
      <c r="E1694" t="s">
        <v>531</v>
      </c>
      <c r="F1694" t="s">
        <v>17</v>
      </c>
      <c r="G1694" t="s">
        <v>18</v>
      </c>
      <c r="H1694" t="s">
        <v>525</v>
      </c>
      <c r="I1694" t="s">
        <v>19</v>
      </c>
      <c r="J1694" t="s">
        <v>172</v>
      </c>
      <c r="K1694">
        <v>72</v>
      </c>
      <c r="L1694">
        <v>73</v>
      </c>
      <c r="M1694">
        <f>INDEX('Express Worldwide Territory'!$C$14:$S$170,MATCH('Rate Load ExpressWW Territory'!L1694,'Express Worldwide Territory'!$B$14:$B$170,0),MATCH("Zone "&amp;'Rate Load ExpressWW Territory'!J1694,'Express Worldwide Territory'!$C$13:$S$13,0))*1</f>
        <v>245.88</v>
      </c>
      <c r="N1694" t="s">
        <v>162</v>
      </c>
      <c r="O1694" t="s">
        <v>23</v>
      </c>
      <c r="P1694" t="s">
        <v>18</v>
      </c>
      <c r="R1694" t="str">
        <f t="shared" si="26"/>
        <v>('DHL','2024-01-01','2024-01-01','12546','Territory','US',NULL,'EXPRESS WW (NON-DOC)','Non-Document','K',72,73,245.88,'Flat LB','Avnet_2024',NULL),</v>
      </c>
    </row>
    <row r="1695" spans="1:18" x14ac:dyDescent="0.3">
      <c r="A1695" t="s">
        <v>15</v>
      </c>
      <c r="B1695" t="s">
        <v>21</v>
      </c>
      <c r="C1695" t="s">
        <v>21</v>
      </c>
      <c r="D1695">
        <v>12546</v>
      </c>
      <c r="E1695" t="s">
        <v>531</v>
      </c>
      <c r="F1695" t="s">
        <v>17</v>
      </c>
      <c r="G1695" t="s">
        <v>18</v>
      </c>
      <c r="H1695" t="s">
        <v>525</v>
      </c>
      <c r="I1695" t="s">
        <v>19</v>
      </c>
      <c r="J1695" t="s">
        <v>172</v>
      </c>
      <c r="K1695">
        <v>73</v>
      </c>
      <c r="L1695">
        <v>74</v>
      </c>
      <c r="M1695">
        <f>INDEX('Express Worldwide Territory'!$C$14:$S$170,MATCH('Rate Load ExpressWW Territory'!L1695,'Express Worldwide Territory'!$B$14:$B$170,0),MATCH("Zone "&amp;'Rate Load ExpressWW Territory'!J1695,'Express Worldwide Territory'!$C$13:$S$13,0))*1</f>
        <v>249.25</v>
      </c>
      <c r="N1695" t="s">
        <v>162</v>
      </c>
      <c r="O1695" t="s">
        <v>23</v>
      </c>
      <c r="P1695" t="s">
        <v>18</v>
      </c>
      <c r="R1695" t="str">
        <f t="shared" si="26"/>
        <v>('DHL','2024-01-01','2024-01-01','12546','Territory','US',NULL,'EXPRESS WW (NON-DOC)','Non-Document','K',73,74,249.25,'Flat LB','Avnet_2024',NULL),</v>
      </c>
    </row>
    <row r="1696" spans="1:18" x14ac:dyDescent="0.3">
      <c r="A1696" t="s">
        <v>15</v>
      </c>
      <c r="B1696" t="s">
        <v>21</v>
      </c>
      <c r="C1696" t="s">
        <v>21</v>
      </c>
      <c r="D1696">
        <v>12546</v>
      </c>
      <c r="E1696" t="s">
        <v>531</v>
      </c>
      <c r="F1696" t="s">
        <v>17</v>
      </c>
      <c r="G1696" t="s">
        <v>18</v>
      </c>
      <c r="H1696" t="s">
        <v>525</v>
      </c>
      <c r="I1696" t="s">
        <v>19</v>
      </c>
      <c r="J1696" t="s">
        <v>172</v>
      </c>
      <c r="K1696">
        <v>74</v>
      </c>
      <c r="L1696">
        <v>75</v>
      </c>
      <c r="M1696">
        <f>INDEX('Express Worldwide Territory'!$C$14:$S$170,MATCH('Rate Load ExpressWW Territory'!L1696,'Express Worldwide Territory'!$B$14:$B$170,0),MATCH("Zone "&amp;'Rate Load ExpressWW Territory'!J1696,'Express Worldwide Territory'!$C$13:$S$13,0))*1</f>
        <v>252.62</v>
      </c>
      <c r="N1696" t="s">
        <v>162</v>
      </c>
      <c r="O1696" t="s">
        <v>23</v>
      </c>
      <c r="P1696" t="s">
        <v>18</v>
      </c>
      <c r="R1696" t="str">
        <f t="shared" si="26"/>
        <v>('DHL','2024-01-01','2024-01-01','12546','Territory','US',NULL,'EXPRESS WW (NON-DOC)','Non-Document','K',74,75,252.62,'Flat LB','Avnet_2024',NULL),</v>
      </c>
    </row>
    <row r="1697" spans="1:18" x14ac:dyDescent="0.3">
      <c r="A1697" t="s">
        <v>15</v>
      </c>
      <c r="B1697" t="s">
        <v>21</v>
      </c>
      <c r="C1697" t="s">
        <v>21</v>
      </c>
      <c r="D1697">
        <v>12546</v>
      </c>
      <c r="E1697" t="s">
        <v>531</v>
      </c>
      <c r="F1697" t="s">
        <v>17</v>
      </c>
      <c r="G1697" t="s">
        <v>18</v>
      </c>
      <c r="H1697" t="s">
        <v>525</v>
      </c>
      <c r="I1697" t="s">
        <v>19</v>
      </c>
      <c r="J1697" t="s">
        <v>172</v>
      </c>
      <c r="K1697">
        <v>75</v>
      </c>
      <c r="L1697">
        <v>76</v>
      </c>
      <c r="M1697">
        <f>INDEX('Express Worldwide Territory'!$C$14:$S$170,MATCH('Rate Load ExpressWW Territory'!L1697,'Express Worldwide Territory'!$B$14:$B$170,0),MATCH("Zone "&amp;'Rate Load ExpressWW Territory'!J1697,'Express Worldwide Territory'!$C$13:$S$13,0))*1</f>
        <v>255.99</v>
      </c>
      <c r="N1697" t="s">
        <v>162</v>
      </c>
      <c r="O1697" t="s">
        <v>23</v>
      </c>
      <c r="P1697" t="s">
        <v>18</v>
      </c>
      <c r="R1697" t="str">
        <f t="shared" si="26"/>
        <v>('DHL','2024-01-01','2024-01-01','12546','Territory','US',NULL,'EXPRESS WW (NON-DOC)','Non-Document','K',75,76,255.99,'Flat LB','Avnet_2024',NULL),</v>
      </c>
    </row>
    <row r="1698" spans="1:18" x14ac:dyDescent="0.3">
      <c r="A1698" t="s">
        <v>15</v>
      </c>
      <c r="B1698" t="s">
        <v>21</v>
      </c>
      <c r="C1698" t="s">
        <v>21</v>
      </c>
      <c r="D1698">
        <v>12546</v>
      </c>
      <c r="E1698" t="s">
        <v>531</v>
      </c>
      <c r="F1698" t="s">
        <v>17</v>
      </c>
      <c r="G1698" t="s">
        <v>18</v>
      </c>
      <c r="H1698" t="s">
        <v>525</v>
      </c>
      <c r="I1698" t="s">
        <v>19</v>
      </c>
      <c r="J1698" t="s">
        <v>172</v>
      </c>
      <c r="K1698">
        <v>76</v>
      </c>
      <c r="L1698">
        <v>77</v>
      </c>
      <c r="M1698">
        <f>INDEX('Express Worldwide Territory'!$C$14:$S$170,MATCH('Rate Load ExpressWW Territory'!L1698,'Express Worldwide Territory'!$B$14:$B$170,0),MATCH("Zone "&amp;'Rate Load ExpressWW Territory'!J1698,'Express Worldwide Territory'!$C$13:$S$13,0))*1</f>
        <v>259.36</v>
      </c>
      <c r="N1698" t="s">
        <v>162</v>
      </c>
      <c r="O1698" t="s">
        <v>23</v>
      </c>
      <c r="P1698" t="s">
        <v>18</v>
      </c>
      <c r="R1698" t="str">
        <f t="shared" si="26"/>
        <v>('DHL','2024-01-01','2024-01-01','12546','Territory','US',NULL,'EXPRESS WW (NON-DOC)','Non-Document','K',76,77,259.36,'Flat LB','Avnet_2024',NULL),</v>
      </c>
    </row>
    <row r="1699" spans="1:18" x14ac:dyDescent="0.3">
      <c r="A1699" t="s">
        <v>15</v>
      </c>
      <c r="B1699" t="s">
        <v>21</v>
      </c>
      <c r="C1699" t="s">
        <v>21</v>
      </c>
      <c r="D1699">
        <v>12546</v>
      </c>
      <c r="E1699" t="s">
        <v>531</v>
      </c>
      <c r="F1699" t="s">
        <v>17</v>
      </c>
      <c r="G1699" t="s">
        <v>18</v>
      </c>
      <c r="H1699" t="s">
        <v>525</v>
      </c>
      <c r="I1699" t="s">
        <v>19</v>
      </c>
      <c r="J1699" t="s">
        <v>172</v>
      </c>
      <c r="K1699">
        <v>77</v>
      </c>
      <c r="L1699">
        <v>78</v>
      </c>
      <c r="M1699">
        <f>INDEX('Express Worldwide Territory'!$C$14:$S$170,MATCH('Rate Load ExpressWW Territory'!L1699,'Express Worldwide Territory'!$B$14:$B$170,0),MATCH("Zone "&amp;'Rate Load ExpressWW Territory'!J1699,'Express Worldwide Territory'!$C$13:$S$13,0))*1</f>
        <v>262.73</v>
      </c>
      <c r="N1699" t="s">
        <v>162</v>
      </c>
      <c r="O1699" t="s">
        <v>23</v>
      </c>
      <c r="P1699" t="s">
        <v>18</v>
      </c>
      <c r="R1699" t="str">
        <f t="shared" si="26"/>
        <v>('DHL','2024-01-01','2024-01-01','12546','Territory','US',NULL,'EXPRESS WW (NON-DOC)','Non-Document','K',77,78,262.73,'Flat LB','Avnet_2024',NULL),</v>
      </c>
    </row>
    <row r="1700" spans="1:18" x14ac:dyDescent="0.3">
      <c r="A1700" t="s">
        <v>15</v>
      </c>
      <c r="B1700" t="s">
        <v>21</v>
      </c>
      <c r="C1700" t="s">
        <v>21</v>
      </c>
      <c r="D1700">
        <v>12546</v>
      </c>
      <c r="E1700" t="s">
        <v>531</v>
      </c>
      <c r="F1700" t="s">
        <v>17</v>
      </c>
      <c r="G1700" t="s">
        <v>18</v>
      </c>
      <c r="H1700" t="s">
        <v>525</v>
      </c>
      <c r="I1700" t="s">
        <v>19</v>
      </c>
      <c r="J1700" t="s">
        <v>172</v>
      </c>
      <c r="K1700">
        <v>78</v>
      </c>
      <c r="L1700">
        <v>79</v>
      </c>
      <c r="M1700">
        <f>INDEX('Express Worldwide Territory'!$C$14:$S$170,MATCH('Rate Load ExpressWW Territory'!L1700,'Express Worldwide Territory'!$B$14:$B$170,0),MATCH("Zone "&amp;'Rate Load ExpressWW Territory'!J1700,'Express Worldwide Territory'!$C$13:$S$13,0))*1</f>
        <v>266.10000000000002</v>
      </c>
      <c r="N1700" t="s">
        <v>162</v>
      </c>
      <c r="O1700" t="s">
        <v>23</v>
      </c>
      <c r="P1700" t="s">
        <v>18</v>
      </c>
      <c r="R1700" t="str">
        <f t="shared" si="26"/>
        <v>('DHL','2024-01-01','2024-01-01','12546','Territory','US',NULL,'EXPRESS WW (NON-DOC)','Non-Document','K',78,79,266.1,'Flat LB','Avnet_2024',NULL),</v>
      </c>
    </row>
    <row r="1701" spans="1:18" x14ac:dyDescent="0.3">
      <c r="A1701" t="s">
        <v>15</v>
      </c>
      <c r="B1701" t="s">
        <v>21</v>
      </c>
      <c r="C1701" t="s">
        <v>21</v>
      </c>
      <c r="D1701">
        <v>12546</v>
      </c>
      <c r="E1701" t="s">
        <v>531</v>
      </c>
      <c r="F1701" t="s">
        <v>17</v>
      </c>
      <c r="G1701" t="s">
        <v>18</v>
      </c>
      <c r="H1701" t="s">
        <v>525</v>
      </c>
      <c r="I1701" t="s">
        <v>19</v>
      </c>
      <c r="J1701" t="s">
        <v>172</v>
      </c>
      <c r="K1701">
        <v>79</v>
      </c>
      <c r="L1701">
        <v>80</v>
      </c>
      <c r="M1701">
        <f>INDEX('Express Worldwide Territory'!$C$14:$S$170,MATCH('Rate Load ExpressWW Territory'!L1701,'Express Worldwide Territory'!$B$14:$B$170,0),MATCH("Zone "&amp;'Rate Load ExpressWW Territory'!J1701,'Express Worldwide Territory'!$C$13:$S$13,0))*1</f>
        <v>269.47000000000003</v>
      </c>
      <c r="N1701" t="s">
        <v>162</v>
      </c>
      <c r="O1701" t="s">
        <v>23</v>
      </c>
      <c r="P1701" t="s">
        <v>18</v>
      </c>
      <c r="R1701" t="str">
        <f t="shared" si="26"/>
        <v>('DHL','2024-01-01','2024-01-01','12546','Territory','US',NULL,'EXPRESS WW (NON-DOC)','Non-Document','K',79,80,269.47,'Flat LB','Avnet_2024',NULL),</v>
      </c>
    </row>
    <row r="1702" spans="1:18" x14ac:dyDescent="0.3">
      <c r="A1702" t="s">
        <v>15</v>
      </c>
      <c r="B1702" t="s">
        <v>21</v>
      </c>
      <c r="C1702" t="s">
        <v>21</v>
      </c>
      <c r="D1702">
        <v>12546</v>
      </c>
      <c r="E1702" t="s">
        <v>531</v>
      </c>
      <c r="F1702" t="s">
        <v>17</v>
      </c>
      <c r="G1702" t="s">
        <v>18</v>
      </c>
      <c r="H1702" t="s">
        <v>525</v>
      </c>
      <c r="I1702" t="s">
        <v>19</v>
      </c>
      <c r="J1702" t="s">
        <v>172</v>
      </c>
      <c r="K1702">
        <v>80</v>
      </c>
      <c r="L1702">
        <v>81</v>
      </c>
      <c r="M1702">
        <f>INDEX('Express Worldwide Territory'!$C$14:$S$170,MATCH('Rate Load ExpressWW Territory'!L1702,'Express Worldwide Territory'!$B$14:$B$170,0),MATCH("Zone "&amp;'Rate Load ExpressWW Territory'!J1702,'Express Worldwide Territory'!$C$13:$S$13,0))*1</f>
        <v>272.83999999999997</v>
      </c>
      <c r="N1702" t="s">
        <v>162</v>
      </c>
      <c r="O1702" t="s">
        <v>23</v>
      </c>
      <c r="P1702" t="s">
        <v>18</v>
      </c>
      <c r="R1702" t="str">
        <f t="shared" si="26"/>
        <v>('DHL','2024-01-01','2024-01-01','12546','Territory','US',NULL,'EXPRESS WW (NON-DOC)','Non-Document','K',80,81,272.84,'Flat LB','Avnet_2024',NULL),</v>
      </c>
    </row>
    <row r="1703" spans="1:18" x14ac:dyDescent="0.3">
      <c r="A1703" t="s">
        <v>15</v>
      </c>
      <c r="B1703" t="s">
        <v>21</v>
      </c>
      <c r="C1703" t="s">
        <v>21</v>
      </c>
      <c r="D1703">
        <v>12546</v>
      </c>
      <c r="E1703" t="s">
        <v>531</v>
      </c>
      <c r="F1703" t="s">
        <v>17</v>
      </c>
      <c r="G1703" t="s">
        <v>18</v>
      </c>
      <c r="H1703" t="s">
        <v>525</v>
      </c>
      <c r="I1703" t="s">
        <v>19</v>
      </c>
      <c r="J1703" t="s">
        <v>172</v>
      </c>
      <c r="K1703">
        <v>81</v>
      </c>
      <c r="L1703">
        <v>82</v>
      </c>
      <c r="M1703">
        <f>INDEX('Express Worldwide Territory'!$C$14:$S$170,MATCH('Rate Load ExpressWW Territory'!L1703,'Express Worldwide Territory'!$B$14:$B$170,0),MATCH("Zone "&amp;'Rate Load ExpressWW Territory'!J1703,'Express Worldwide Territory'!$C$13:$S$13,0))*1</f>
        <v>276.20999999999998</v>
      </c>
      <c r="N1703" t="s">
        <v>162</v>
      </c>
      <c r="O1703" t="s">
        <v>23</v>
      </c>
      <c r="P1703" t="s">
        <v>18</v>
      </c>
      <c r="R1703" t="str">
        <f t="shared" si="26"/>
        <v>('DHL','2024-01-01','2024-01-01','12546','Territory','US',NULL,'EXPRESS WW (NON-DOC)','Non-Document','K',81,82,276.21,'Flat LB','Avnet_2024',NULL),</v>
      </c>
    </row>
    <row r="1704" spans="1:18" x14ac:dyDescent="0.3">
      <c r="A1704" t="s">
        <v>15</v>
      </c>
      <c r="B1704" t="s">
        <v>21</v>
      </c>
      <c r="C1704" t="s">
        <v>21</v>
      </c>
      <c r="D1704">
        <v>12546</v>
      </c>
      <c r="E1704" t="s">
        <v>531</v>
      </c>
      <c r="F1704" t="s">
        <v>17</v>
      </c>
      <c r="G1704" t="s">
        <v>18</v>
      </c>
      <c r="H1704" t="s">
        <v>525</v>
      </c>
      <c r="I1704" t="s">
        <v>19</v>
      </c>
      <c r="J1704" t="s">
        <v>172</v>
      </c>
      <c r="K1704">
        <v>82</v>
      </c>
      <c r="L1704">
        <v>83</v>
      </c>
      <c r="M1704">
        <f>INDEX('Express Worldwide Territory'!$C$14:$S$170,MATCH('Rate Load ExpressWW Territory'!L1704,'Express Worldwide Territory'!$B$14:$B$170,0),MATCH("Zone "&amp;'Rate Load ExpressWW Territory'!J1704,'Express Worldwide Territory'!$C$13:$S$13,0))*1</f>
        <v>279.58</v>
      </c>
      <c r="N1704" t="s">
        <v>162</v>
      </c>
      <c r="O1704" t="s">
        <v>23</v>
      </c>
      <c r="P1704" t="s">
        <v>18</v>
      </c>
      <c r="R1704" t="str">
        <f t="shared" si="26"/>
        <v>('DHL','2024-01-01','2024-01-01','12546','Territory','US',NULL,'EXPRESS WW (NON-DOC)','Non-Document','K',82,83,279.58,'Flat LB','Avnet_2024',NULL),</v>
      </c>
    </row>
    <row r="1705" spans="1:18" x14ac:dyDescent="0.3">
      <c r="A1705" t="s">
        <v>15</v>
      </c>
      <c r="B1705" t="s">
        <v>21</v>
      </c>
      <c r="C1705" t="s">
        <v>21</v>
      </c>
      <c r="D1705">
        <v>12546</v>
      </c>
      <c r="E1705" t="s">
        <v>531</v>
      </c>
      <c r="F1705" t="s">
        <v>17</v>
      </c>
      <c r="G1705" t="s">
        <v>18</v>
      </c>
      <c r="H1705" t="s">
        <v>525</v>
      </c>
      <c r="I1705" t="s">
        <v>19</v>
      </c>
      <c r="J1705" t="s">
        <v>172</v>
      </c>
      <c r="K1705">
        <v>83</v>
      </c>
      <c r="L1705">
        <v>84</v>
      </c>
      <c r="M1705">
        <f>INDEX('Express Worldwide Territory'!$C$14:$S$170,MATCH('Rate Load ExpressWW Territory'!L1705,'Express Worldwide Territory'!$B$14:$B$170,0),MATCH("Zone "&amp;'Rate Load ExpressWW Territory'!J1705,'Express Worldwide Territory'!$C$13:$S$13,0))*1</f>
        <v>282.95</v>
      </c>
      <c r="N1705" t="s">
        <v>162</v>
      </c>
      <c r="O1705" t="s">
        <v>23</v>
      </c>
      <c r="P1705" t="s">
        <v>18</v>
      </c>
      <c r="R1705" t="str">
        <f t="shared" si="26"/>
        <v>('DHL','2024-01-01','2024-01-01','12546','Territory','US',NULL,'EXPRESS WW (NON-DOC)','Non-Document','K',83,84,282.95,'Flat LB','Avnet_2024',NULL),</v>
      </c>
    </row>
    <row r="1706" spans="1:18" x14ac:dyDescent="0.3">
      <c r="A1706" t="s">
        <v>15</v>
      </c>
      <c r="B1706" t="s">
        <v>21</v>
      </c>
      <c r="C1706" t="s">
        <v>21</v>
      </c>
      <c r="D1706">
        <v>12546</v>
      </c>
      <c r="E1706" t="s">
        <v>531</v>
      </c>
      <c r="F1706" t="s">
        <v>17</v>
      </c>
      <c r="G1706" t="s">
        <v>18</v>
      </c>
      <c r="H1706" t="s">
        <v>525</v>
      </c>
      <c r="I1706" t="s">
        <v>19</v>
      </c>
      <c r="J1706" t="s">
        <v>172</v>
      </c>
      <c r="K1706">
        <v>84</v>
      </c>
      <c r="L1706">
        <v>85</v>
      </c>
      <c r="M1706">
        <f>INDEX('Express Worldwide Territory'!$C$14:$S$170,MATCH('Rate Load ExpressWW Territory'!L1706,'Express Worldwide Territory'!$B$14:$B$170,0),MATCH("Zone "&amp;'Rate Load ExpressWW Territory'!J1706,'Express Worldwide Territory'!$C$13:$S$13,0))*1</f>
        <v>286.32</v>
      </c>
      <c r="N1706" t="s">
        <v>162</v>
      </c>
      <c r="O1706" t="s">
        <v>23</v>
      </c>
      <c r="P1706" t="s">
        <v>18</v>
      </c>
      <c r="R1706" t="str">
        <f t="shared" si="26"/>
        <v>('DHL','2024-01-01','2024-01-01','12546','Territory','US',NULL,'EXPRESS WW (NON-DOC)','Non-Document','K',84,85,286.32,'Flat LB','Avnet_2024',NULL),</v>
      </c>
    </row>
    <row r="1707" spans="1:18" x14ac:dyDescent="0.3">
      <c r="A1707" t="s">
        <v>15</v>
      </c>
      <c r="B1707" t="s">
        <v>21</v>
      </c>
      <c r="C1707" t="s">
        <v>21</v>
      </c>
      <c r="D1707">
        <v>12546</v>
      </c>
      <c r="E1707" t="s">
        <v>531</v>
      </c>
      <c r="F1707" t="s">
        <v>17</v>
      </c>
      <c r="G1707" t="s">
        <v>18</v>
      </c>
      <c r="H1707" t="s">
        <v>525</v>
      </c>
      <c r="I1707" t="s">
        <v>19</v>
      </c>
      <c r="J1707" t="s">
        <v>172</v>
      </c>
      <c r="K1707">
        <v>85</v>
      </c>
      <c r="L1707">
        <v>86</v>
      </c>
      <c r="M1707">
        <f>INDEX('Express Worldwide Territory'!$C$14:$S$170,MATCH('Rate Load ExpressWW Territory'!L1707,'Express Worldwide Territory'!$B$14:$B$170,0),MATCH("Zone "&amp;'Rate Load ExpressWW Territory'!J1707,'Express Worldwide Territory'!$C$13:$S$13,0))*1</f>
        <v>289.69</v>
      </c>
      <c r="N1707" t="s">
        <v>162</v>
      </c>
      <c r="O1707" t="s">
        <v>23</v>
      </c>
      <c r="P1707" t="s">
        <v>18</v>
      </c>
      <c r="R1707" t="str">
        <f t="shared" si="26"/>
        <v>('DHL','2024-01-01','2024-01-01','12546','Territory','US',NULL,'EXPRESS WW (NON-DOC)','Non-Document','K',85,86,289.69,'Flat LB','Avnet_2024',NULL),</v>
      </c>
    </row>
    <row r="1708" spans="1:18" x14ac:dyDescent="0.3">
      <c r="A1708" t="s">
        <v>15</v>
      </c>
      <c r="B1708" t="s">
        <v>21</v>
      </c>
      <c r="C1708" t="s">
        <v>21</v>
      </c>
      <c r="D1708">
        <v>12546</v>
      </c>
      <c r="E1708" t="s">
        <v>531</v>
      </c>
      <c r="F1708" t="s">
        <v>17</v>
      </c>
      <c r="G1708" t="s">
        <v>18</v>
      </c>
      <c r="H1708" t="s">
        <v>525</v>
      </c>
      <c r="I1708" t="s">
        <v>19</v>
      </c>
      <c r="J1708" t="s">
        <v>172</v>
      </c>
      <c r="K1708">
        <v>86</v>
      </c>
      <c r="L1708">
        <v>87</v>
      </c>
      <c r="M1708">
        <f>INDEX('Express Worldwide Territory'!$C$14:$S$170,MATCH('Rate Load ExpressWW Territory'!L1708,'Express Worldwide Territory'!$B$14:$B$170,0),MATCH("Zone "&amp;'Rate Load ExpressWW Territory'!J1708,'Express Worldwide Territory'!$C$13:$S$13,0))*1</f>
        <v>293.06</v>
      </c>
      <c r="N1708" t="s">
        <v>162</v>
      </c>
      <c r="O1708" t="s">
        <v>23</v>
      </c>
      <c r="P1708" t="s">
        <v>18</v>
      </c>
      <c r="R1708" t="str">
        <f t="shared" si="26"/>
        <v>('DHL','2024-01-01','2024-01-01','12546','Territory','US',NULL,'EXPRESS WW (NON-DOC)','Non-Document','K',86,87,293.06,'Flat LB','Avnet_2024',NULL),</v>
      </c>
    </row>
    <row r="1709" spans="1:18" x14ac:dyDescent="0.3">
      <c r="A1709" t="s">
        <v>15</v>
      </c>
      <c r="B1709" t="s">
        <v>21</v>
      </c>
      <c r="C1709" t="s">
        <v>21</v>
      </c>
      <c r="D1709">
        <v>12546</v>
      </c>
      <c r="E1709" t="s">
        <v>531</v>
      </c>
      <c r="F1709" t="s">
        <v>17</v>
      </c>
      <c r="G1709" t="s">
        <v>18</v>
      </c>
      <c r="H1709" t="s">
        <v>525</v>
      </c>
      <c r="I1709" t="s">
        <v>19</v>
      </c>
      <c r="J1709" t="s">
        <v>172</v>
      </c>
      <c r="K1709">
        <v>87</v>
      </c>
      <c r="L1709">
        <v>88</v>
      </c>
      <c r="M1709">
        <f>INDEX('Express Worldwide Territory'!$C$14:$S$170,MATCH('Rate Load ExpressWW Territory'!L1709,'Express Worldwide Territory'!$B$14:$B$170,0),MATCH("Zone "&amp;'Rate Load ExpressWW Territory'!J1709,'Express Worldwide Territory'!$C$13:$S$13,0))*1</f>
        <v>296.43</v>
      </c>
      <c r="N1709" t="s">
        <v>162</v>
      </c>
      <c r="O1709" t="s">
        <v>23</v>
      </c>
      <c r="P1709" t="s">
        <v>18</v>
      </c>
      <c r="R1709" t="str">
        <f t="shared" si="26"/>
        <v>('DHL','2024-01-01','2024-01-01','12546','Territory','US',NULL,'EXPRESS WW (NON-DOC)','Non-Document','K',87,88,296.43,'Flat LB','Avnet_2024',NULL),</v>
      </c>
    </row>
    <row r="1710" spans="1:18" x14ac:dyDescent="0.3">
      <c r="A1710" t="s">
        <v>15</v>
      </c>
      <c r="B1710" t="s">
        <v>21</v>
      </c>
      <c r="C1710" t="s">
        <v>21</v>
      </c>
      <c r="D1710">
        <v>12546</v>
      </c>
      <c r="E1710" t="s">
        <v>531</v>
      </c>
      <c r="F1710" t="s">
        <v>17</v>
      </c>
      <c r="G1710" t="s">
        <v>18</v>
      </c>
      <c r="H1710" t="s">
        <v>525</v>
      </c>
      <c r="I1710" t="s">
        <v>19</v>
      </c>
      <c r="J1710" t="s">
        <v>172</v>
      </c>
      <c r="K1710">
        <v>88</v>
      </c>
      <c r="L1710">
        <v>89</v>
      </c>
      <c r="M1710">
        <f>INDEX('Express Worldwide Territory'!$C$14:$S$170,MATCH('Rate Load ExpressWW Territory'!L1710,'Express Worldwide Territory'!$B$14:$B$170,0),MATCH("Zone "&amp;'Rate Load ExpressWW Territory'!J1710,'Express Worldwide Territory'!$C$13:$S$13,0))*1</f>
        <v>299.8</v>
      </c>
      <c r="N1710" t="s">
        <v>162</v>
      </c>
      <c r="O1710" t="s">
        <v>23</v>
      </c>
      <c r="P1710" t="s">
        <v>18</v>
      </c>
      <c r="R1710" t="str">
        <f t="shared" si="26"/>
        <v>('DHL','2024-01-01','2024-01-01','12546','Territory','US',NULL,'EXPRESS WW (NON-DOC)','Non-Document','K',88,89,299.8,'Flat LB','Avnet_2024',NULL),</v>
      </c>
    </row>
    <row r="1711" spans="1:18" x14ac:dyDescent="0.3">
      <c r="A1711" t="s">
        <v>15</v>
      </c>
      <c r="B1711" t="s">
        <v>21</v>
      </c>
      <c r="C1711" t="s">
        <v>21</v>
      </c>
      <c r="D1711">
        <v>12546</v>
      </c>
      <c r="E1711" t="s">
        <v>531</v>
      </c>
      <c r="F1711" t="s">
        <v>17</v>
      </c>
      <c r="G1711" t="s">
        <v>18</v>
      </c>
      <c r="H1711" t="s">
        <v>525</v>
      </c>
      <c r="I1711" t="s">
        <v>19</v>
      </c>
      <c r="J1711" t="s">
        <v>172</v>
      </c>
      <c r="K1711">
        <v>89</v>
      </c>
      <c r="L1711">
        <v>90</v>
      </c>
      <c r="M1711">
        <f>INDEX('Express Worldwide Territory'!$C$14:$S$170,MATCH('Rate Load ExpressWW Territory'!L1711,'Express Worldwide Territory'!$B$14:$B$170,0),MATCH("Zone "&amp;'Rate Load ExpressWW Territory'!J1711,'Express Worldwide Territory'!$C$13:$S$13,0))*1</f>
        <v>303.17</v>
      </c>
      <c r="N1711" t="s">
        <v>162</v>
      </c>
      <c r="O1711" t="s">
        <v>23</v>
      </c>
      <c r="P1711" t="s">
        <v>18</v>
      </c>
      <c r="R1711" t="str">
        <f t="shared" si="26"/>
        <v>('DHL','2024-01-01','2024-01-01','12546','Territory','US',NULL,'EXPRESS WW (NON-DOC)','Non-Document','K',89,90,303.17,'Flat LB','Avnet_2024',NULL),</v>
      </c>
    </row>
    <row r="1712" spans="1:18" x14ac:dyDescent="0.3">
      <c r="A1712" t="s">
        <v>15</v>
      </c>
      <c r="B1712" t="s">
        <v>21</v>
      </c>
      <c r="C1712" t="s">
        <v>21</v>
      </c>
      <c r="D1712">
        <v>12546</v>
      </c>
      <c r="E1712" t="s">
        <v>531</v>
      </c>
      <c r="F1712" t="s">
        <v>17</v>
      </c>
      <c r="G1712" t="s">
        <v>18</v>
      </c>
      <c r="H1712" t="s">
        <v>525</v>
      </c>
      <c r="I1712" t="s">
        <v>19</v>
      </c>
      <c r="J1712" t="s">
        <v>172</v>
      </c>
      <c r="K1712">
        <v>90</v>
      </c>
      <c r="L1712">
        <v>91</v>
      </c>
      <c r="M1712">
        <f>INDEX('Express Worldwide Territory'!$C$14:$S$170,MATCH('Rate Load ExpressWW Territory'!L1712,'Express Worldwide Territory'!$B$14:$B$170,0),MATCH("Zone "&amp;'Rate Load ExpressWW Territory'!J1712,'Express Worldwide Territory'!$C$13:$S$13,0))*1</f>
        <v>306.54000000000002</v>
      </c>
      <c r="N1712" t="s">
        <v>162</v>
      </c>
      <c r="O1712" t="s">
        <v>23</v>
      </c>
      <c r="P1712" t="s">
        <v>18</v>
      </c>
      <c r="R1712" t="str">
        <f t="shared" si="26"/>
        <v>('DHL','2024-01-01','2024-01-01','12546','Territory','US',NULL,'EXPRESS WW (NON-DOC)','Non-Document','K',90,91,306.54,'Flat LB','Avnet_2024',NULL),</v>
      </c>
    </row>
    <row r="1713" spans="1:18" x14ac:dyDescent="0.3">
      <c r="A1713" t="s">
        <v>15</v>
      </c>
      <c r="B1713" t="s">
        <v>21</v>
      </c>
      <c r="C1713" t="s">
        <v>21</v>
      </c>
      <c r="D1713">
        <v>12546</v>
      </c>
      <c r="E1713" t="s">
        <v>531</v>
      </c>
      <c r="F1713" t="s">
        <v>17</v>
      </c>
      <c r="G1713" t="s">
        <v>18</v>
      </c>
      <c r="H1713" t="s">
        <v>525</v>
      </c>
      <c r="I1713" t="s">
        <v>19</v>
      </c>
      <c r="J1713" t="s">
        <v>172</v>
      </c>
      <c r="K1713">
        <v>91</v>
      </c>
      <c r="L1713">
        <v>92</v>
      </c>
      <c r="M1713">
        <f>INDEX('Express Worldwide Territory'!$C$14:$S$170,MATCH('Rate Load ExpressWW Territory'!L1713,'Express Worldwide Territory'!$B$14:$B$170,0),MATCH("Zone "&amp;'Rate Load ExpressWW Territory'!J1713,'Express Worldwide Territory'!$C$13:$S$13,0))*1</f>
        <v>309.91000000000003</v>
      </c>
      <c r="N1713" t="s">
        <v>162</v>
      </c>
      <c r="O1713" t="s">
        <v>23</v>
      </c>
      <c r="P1713" t="s">
        <v>18</v>
      </c>
      <c r="R1713" t="str">
        <f t="shared" si="26"/>
        <v>('DHL','2024-01-01','2024-01-01','12546','Territory','US',NULL,'EXPRESS WW (NON-DOC)','Non-Document','K',91,92,309.91,'Flat LB','Avnet_2024',NULL),</v>
      </c>
    </row>
    <row r="1714" spans="1:18" x14ac:dyDescent="0.3">
      <c r="A1714" t="s">
        <v>15</v>
      </c>
      <c r="B1714" t="s">
        <v>21</v>
      </c>
      <c r="C1714" t="s">
        <v>21</v>
      </c>
      <c r="D1714">
        <v>12546</v>
      </c>
      <c r="E1714" t="s">
        <v>531</v>
      </c>
      <c r="F1714" t="s">
        <v>17</v>
      </c>
      <c r="G1714" t="s">
        <v>18</v>
      </c>
      <c r="H1714" t="s">
        <v>525</v>
      </c>
      <c r="I1714" t="s">
        <v>19</v>
      </c>
      <c r="J1714" t="s">
        <v>172</v>
      </c>
      <c r="K1714">
        <v>92</v>
      </c>
      <c r="L1714">
        <v>93</v>
      </c>
      <c r="M1714">
        <f>INDEX('Express Worldwide Territory'!$C$14:$S$170,MATCH('Rate Load ExpressWW Territory'!L1714,'Express Worldwide Territory'!$B$14:$B$170,0),MATCH("Zone "&amp;'Rate Load ExpressWW Territory'!J1714,'Express Worldwide Territory'!$C$13:$S$13,0))*1</f>
        <v>313.27999999999997</v>
      </c>
      <c r="N1714" t="s">
        <v>162</v>
      </c>
      <c r="O1714" t="s">
        <v>23</v>
      </c>
      <c r="P1714" t="s">
        <v>18</v>
      </c>
      <c r="R1714" t="str">
        <f t="shared" si="26"/>
        <v>('DHL','2024-01-01','2024-01-01','12546','Territory','US',NULL,'EXPRESS WW (NON-DOC)','Non-Document','K',92,93,313.28,'Flat LB','Avnet_2024',NULL),</v>
      </c>
    </row>
    <row r="1715" spans="1:18" x14ac:dyDescent="0.3">
      <c r="A1715" t="s">
        <v>15</v>
      </c>
      <c r="B1715" t="s">
        <v>21</v>
      </c>
      <c r="C1715" t="s">
        <v>21</v>
      </c>
      <c r="D1715">
        <v>12546</v>
      </c>
      <c r="E1715" t="s">
        <v>531</v>
      </c>
      <c r="F1715" t="s">
        <v>17</v>
      </c>
      <c r="G1715" t="s">
        <v>18</v>
      </c>
      <c r="H1715" t="s">
        <v>525</v>
      </c>
      <c r="I1715" t="s">
        <v>19</v>
      </c>
      <c r="J1715" t="s">
        <v>172</v>
      </c>
      <c r="K1715">
        <v>93</v>
      </c>
      <c r="L1715">
        <v>94</v>
      </c>
      <c r="M1715">
        <f>INDEX('Express Worldwide Territory'!$C$14:$S$170,MATCH('Rate Load ExpressWW Territory'!L1715,'Express Worldwide Territory'!$B$14:$B$170,0),MATCH("Zone "&amp;'Rate Load ExpressWW Territory'!J1715,'Express Worldwide Territory'!$C$13:$S$13,0))*1</f>
        <v>316.64999999999998</v>
      </c>
      <c r="N1715" t="s">
        <v>162</v>
      </c>
      <c r="O1715" t="s">
        <v>23</v>
      </c>
      <c r="P1715" t="s">
        <v>18</v>
      </c>
      <c r="R1715" t="str">
        <f t="shared" si="26"/>
        <v>('DHL','2024-01-01','2024-01-01','12546','Territory','US',NULL,'EXPRESS WW (NON-DOC)','Non-Document','K',93,94,316.65,'Flat LB','Avnet_2024',NULL),</v>
      </c>
    </row>
    <row r="1716" spans="1:18" x14ac:dyDescent="0.3">
      <c r="A1716" t="s">
        <v>15</v>
      </c>
      <c r="B1716" t="s">
        <v>21</v>
      </c>
      <c r="C1716" t="s">
        <v>21</v>
      </c>
      <c r="D1716">
        <v>12546</v>
      </c>
      <c r="E1716" t="s">
        <v>531</v>
      </c>
      <c r="F1716" t="s">
        <v>17</v>
      </c>
      <c r="G1716" t="s">
        <v>18</v>
      </c>
      <c r="H1716" t="s">
        <v>525</v>
      </c>
      <c r="I1716" t="s">
        <v>19</v>
      </c>
      <c r="J1716" t="s">
        <v>172</v>
      </c>
      <c r="K1716">
        <v>94</v>
      </c>
      <c r="L1716">
        <v>95</v>
      </c>
      <c r="M1716">
        <f>INDEX('Express Worldwide Territory'!$C$14:$S$170,MATCH('Rate Load ExpressWW Territory'!L1716,'Express Worldwide Territory'!$B$14:$B$170,0),MATCH("Zone "&amp;'Rate Load ExpressWW Territory'!J1716,'Express Worldwide Territory'!$C$13:$S$13,0))*1</f>
        <v>320.02</v>
      </c>
      <c r="N1716" t="s">
        <v>162</v>
      </c>
      <c r="O1716" t="s">
        <v>23</v>
      </c>
      <c r="P1716" t="s">
        <v>18</v>
      </c>
      <c r="R1716" t="str">
        <f t="shared" si="26"/>
        <v>('DHL','2024-01-01','2024-01-01','12546','Territory','US',NULL,'EXPRESS WW (NON-DOC)','Non-Document','K',94,95,320.02,'Flat LB','Avnet_2024',NULL),</v>
      </c>
    </row>
    <row r="1717" spans="1:18" x14ac:dyDescent="0.3">
      <c r="A1717" t="s">
        <v>15</v>
      </c>
      <c r="B1717" t="s">
        <v>21</v>
      </c>
      <c r="C1717" t="s">
        <v>21</v>
      </c>
      <c r="D1717">
        <v>12546</v>
      </c>
      <c r="E1717" t="s">
        <v>531</v>
      </c>
      <c r="F1717" t="s">
        <v>17</v>
      </c>
      <c r="G1717" t="s">
        <v>18</v>
      </c>
      <c r="H1717" t="s">
        <v>525</v>
      </c>
      <c r="I1717" t="s">
        <v>19</v>
      </c>
      <c r="J1717" t="s">
        <v>172</v>
      </c>
      <c r="K1717">
        <v>95</v>
      </c>
      <c r="L1717">
        <v>96</v>
      </c>
      <c r="M1717">
        <f>INDEX('Express Worldwide Territory'!$C$14:$S$170,MATCH('Rate Load ExpressWW Territory'!L1717,'Express Worldwide Territory'!$B$14:$B$170,0),MATCH("Zone "&amp;'Rate Load ExpressWW Territory'!J1717,'Express Worldwide Territory'!$C$13:$S$13,0))*1</f>
        <v>323.39</v>
      </c>
      <c r="N1717" t="s">
        <v>162</v>
      </c>
      <c r="O1717" t="s">
        <v>23</v>
      </c>
      <c r="P1717" t="s">
        <v>18</v>
      </c>
      <c r="R1717" t="str">
        <f t="shared" si="26"/>
        <v>('DHL','2024-01-01','2024-01-01','12546','Territory','US',NULL,'EXPRESS WW (NON-DOC)','Non-Document','K',95,96,323.39,'Flat LB','Avnet_2024',NULL),</v>
      </c>
    </row>
    <row r="1718" spans="1:18" x14ac:dyDescent="0.3">
      <c r="A1718" t="s">
        <v>15</v>
      </c>
      <c r="B1718" t="s">
        <v>21</v>
      </c>
      <c r="C1718" t="s">
        <v>21</v>
      </c>
      <c r="D1718">
        <v>12546</v>
      </c>
      <c r="E1718" t="s">
        <v>531</v>
      </c>
      <c r="F1718" t="s">
        <v>17</v>
      </c>
      <c r="G1718" t="s">
        <v>18</v>
      </c>
      <c r="H1718" t="s">
        <v>525</v>
      </c>
      <c r="I1718" t="s">
        <v>19</v>
      </c>
      <c r="J1718" t="s">
        <v>172</v>
      </c>
      <c r="K1718">
        <v>96</v>
      </c>
      <c r="L1718">
        <v>97</v>
      </c>
      <c r="M1718">
        <f>INDEX('Express Worldwide Territory'!$C$14:$S$170,MATCH('Rate Load ExpressWW Territory'!L1718,'Express Worldwide Territory'!$B$14:$B$170,0),MATCH("Zone "&amp;'Rate Load ExpressWW Territory'!J1718,'Express Worldwide Territory'!$C$13:$S$13,0))*1</f>
        <v>326.76</v>
      </c>
      <c r="N1718" t="s">
        <v>162</v>
      </c>
      <c r="O1718" t="s">
        <v>23</v>
      </c>
      <c r="P1718" t="s">
        <v>18</v>
      </c>
      <c r="R1718" t="str">
        <f t="shared" si="26"/>
        <v>('DHL','2024-01-01','2024-01-01','12546','Territory','US',NULL,'EXPRESS WW (NON-DOC)','Non-Document','K',96,97,326.76,'Flat LB','Avnet_2024',NULL),</v>
      </c>
    </row>
    <row r="1719" spans="1:18" x14ac:dyDescent="0.3">
      <c r="A1719" t="s">
        <v>15</v>
      </c>
      <c r="B1719" t="s">
        <v>21</v>
      </c>
      <c r="C1719" t="s">
        <v>21</v>
      </c>
      <c r="D1719">
        <v>12546</v>
      </c>
      <c r="E1719" t="s">
        <v>531</v>
      </c>
      <c r="F1719" t="s">
        <v>17</v>
      </c>
      <c r="G1719" t="s">
        <v>18</v>
      </c>
      <c r="H1719" t="s">
        <v>525</v>
      </c>
      <c r="I1719" t="s">
        <v>19</v>
      </c>
      <c r="J1719" t="s">
        <v>172</v>
      </c>
      <c r="K1719">
        <v>97</v>
      </c>
      <c r="L1719">
        <v>98</v>
      </c>
      <c r="M1719">
        <f>INDEX('Express Worldwide Territory'!$C$14:$S$170,MATCH('Rate Load ExpressWW Territory'!L1719,'Express Worldwide Territory'!$B$14:$B$170,0),MATCH("Zone "&amp;'Rate Load ExpressWW Territory'!J1719,'Express Worldwide Territory'!$C$13:$S$13,0))*1</f>
        <v>330.13</v>
      </c>
      <c r="N1719" t="s">
        <v>162</v>
      </c>
      <c r="O1719" t="s">
        <v>23</v>
      </c>
      <c r="P1719" t="s">
        <v>18</v>
      </c>
      <c r="R1719" t="str">
        <f t="shared" si="26"/>
        <v>('DHL','2024-01-01','2024-01-01','12546','Territory','US',NULL,'EXPRESS WW (NON-DOC)','Non-Document','K',97,98,330.13,'Flat LB','Avnet_2024',NULL),</v>
      </c>
    </row>
    <row r="1720" spans="1:18" x14ac:dyDescent="0.3">
      <c r="A1720" t="s">
        <v>15</v>
      </c>
      <c r="B1720" t="s">
        <v>21</v>
      </c>
      <c r="C1720" t="s">
        <v>21</v>
      </c>
      <c r="D1720">
        <v>12546</v>
      </c>
      <c r="E1720" t="s">
        <v>531</v>
      </c>
      <c r="F1720" t="s">
        <v>17</v>
      </c>
      <c r="G1720" t="s">
        <v>18</v>
      </c>
      <c r="H1720" t="s">
        <v>525</v>
      </c>
      <c r="I1720" t="s">
        <v>19</v>
      </c>
      <c r="J1720" t="s">
        <v>172</v>
      </c>
      <c r="K1720">
        <v>98</v>
      </c>
      <c r="L1720">
        <v>99</v>
      </c>
      <c r="M1720">
        <f>INDEX('Express Worldwide Territory'!$C$14:$S$170,MATCH('Rate Load ExpressWW Territory'!L1720,'Express Worldwide Territory'!$B$14:$B$170,0),MATCH("Zone "&amp;'Rate Load ExpressWW Territory'!J1720,'Express Worldwide Territory'!$C$13:$S$13,0))*1</f>
        <v>333.5</v>
      </c>
      <c r="N1720" t="s">
        <v>162</v>
      </c>
      <c r="O1720" t="s">
        <v>23</v>
      </c>
      <c r="P1720" t="s">
        <v>18</v>
      </c>
      <c r="R1720" t="str">
        <f t="shared" si="26"/>
        <v>('DHL','2024-01-01','2024-01-01','12546','Territory','US',NULL,'EXPRESS WW (NON-DOC)','Non-Document','K',98,99,333.5,'Flat LB','Avnet_2024',NULL),</v>
      </c>
    </row>
    <row r="1721" spans="1:18" x14ac:dyDescent="0.3">
      <c r="A1721" t="s">
        <v>15</v>
      </c>
      <c r="B1721" t="s">
        <v>21</v>
      </c>
      <c r="C1721" t="s">
        <v>21</v>
      </c>
      <c r="D1721">
        <v>12546</v>
      </c>
      <c r="E1721" t="s">
        <v>531</v>
      </c>
      <c r="F1721" t="s">
        <v>17</v>
      </c>
      <c r="G1721" t="s">
        <v>18</v>
      </c>
      <c r="H1721" t="s">
        <v>525</v>
      </c>
      <c r="I1721" t="s">
        <v>19</v>
      </c>
      <c r="J1721" t="s">
        <v>172</v>
      </c>
      <c r="K1721">
        <v>99</v>
      </c>
      <c r="L1721">
        <v>100</v>
      </c>
      <c r="M1721">
        <f>INDEX('Express Worldwide Territory'!$C$14:$S$170,MATCH('Rate Load ExpressWW Territory'!L1721,'Express Worldwide Territory'!$B$14:$B$170,0),MATCH("Zone "&amp;'Rate Load ExpressWW Territory'!J1721,'Express Worldwide Territory'!$C$13:$S$13,0))*1</f>
        <v>336.87</v>
      </c>
      <c r="N1721" t="s">
        <v>162</v>
      </c>
      <c r="O1721" t="s">
        <v>23</v>
      </c>
      <c r="P1721" t="s">
        <v>18</v>
      </c>
      <c r="R1721" t="str">
        <f t="shared" si="26"/>
        <v>('DHL','2024-01-01','2024-01-01','12546','Territory','US',NULL,'EXPRESS WW (NON-DOC)','Non-Document','K',99,100,336.87,'Flat LB','Avnet_2024',NULL),</v>
      </c>
    </row>
    <row r="1722" spans="1:18" x14ac:dyDescent="0.3">
      <c r="A1722" t="s">
        <v>15</v>
      </c>
      <c r="B1722" t="s">
        <v>21</v>
      </c>
      <c r="C1722" t="s">
        <v>21</v>
      </c>
      <c r="D1722">
        <v>12546</v>
      </c>
      <c r="E1722" t="s">
        <v>531</v>
      </c>
      <c r="F1722" t="s">
        <v>17</v>
      </c>
      <c r="G1722" t="s">
        <v>18</v>
      </c>
      <c r="H1722" t="s">
        <v>525</v>
      </c>
      <c r="I1722" t="s">
        <v>19</v>
      </c>
      <c r="J1722" t="s">
        <v>172</v>
      </c>
      <c r="K1722">
        <v>100</v>
      </c>
      <c r="L1722">
        <v>101</v>
      </c>
      <c r="M1722">
        <f>INDEX('Express Worldwide Territory'!$C$14:$S$170,MATCH('Rate Load ExpressWW Territory'!L1722,'Express Worldwide Territory'!$B$14:$B$170,0),MATCH("Zone "&amp;'Rate Load ExpressWW Territory'!J1722,'Express Worldwide Territory'!$C$13:$S$13,0))*1</f>
        <v>340.24</v>
      </c>
      <c r="N1722" t="s">
        <v>162</v>
      </c>
      <c r="O1722" t="s">
        <v>23</v>
      </c>
      <c r="P1722" t="s">
        <v>18</v>
      </c>
      <c r="R1722" t="str">
        <f t="shared" si="26"/>
        <v>('DHL','2024-01-01','2024-01-01','12546','Territory','US',NULL,'EXPRESS WW (NON-DOC)','Non-Document','K',100,101,340.24,'Flat LB','Avnet_2024',NULL),</v>
      </c>
    </row>
    <row r="1723" spans="1:18" x14ac:dyDescent="0.3">
      <c r="A1723" t="s">
        <v>15</v>
      </c>
      <c r="B1723" t="s">
        <v>21</v>
      </c>
      <c r="C1723" t="s">
        <v>21</v>
      </c>
      <c r="D1723">
        <v>12546</v>
      </c>
      <c r="E1723" t="s">
        <v>531</v>
      </c>
      <c r="F1723" t="s">
        <v>17</v>
      </c>
      <c r="G1723" t="s">
        <v>18</v>
      </c>
      <c r="H1723" t="s">
        <v>525</v>
      </c>
      <c r="I1723" t="s">
        <v>19</v>
      </c>
      <c r="J1723" t="s">
        <v>172</v>
      </c>
      <c r="K1723">
        <v>101</v>
      </c>
      <c r="L1723">
        <v>102</v>
      </c>
      <c r="M1723">
        <f>INDEX('Express Worldwide Territory'!$C$14:$S$170,MATCH('Rate Load ExpressWW Territory'!L1723,'Express Worldwide Territory'!$B$14:$B$170,0),MATCH("Zone "&amp;'Rate Load ExpressWW Territory'!J1723,'Express Worldwide Territory'!$C$13:$S$13,0))*1</f>
        <v>343.61</v>
      </c>
      <c r="N1723" t="s">
        <v>162</v>
      </c>
      <c r="O1723" t="s">
        <v>23</v>
      </c>
      <c r="P1723" t="s">
        <v>18</v>
      </c>
      <c r="R1723" t="str">
        <f t="shared" si="26"/>
        <v>('DHL','2024-01-01','2024-01-01','12546','Territory','US',NULL,'EXPRESS WW (NON-DOC)','Non-Document','K',101,102,343.61,'Flat LB','Avnet_2024',NULL),</v>
      </c>
    </row>
    <row r="1724" spans="1:18" x14ac:dyDescent="0.3">
      <c r="A1724" t="s">
        <v>15</v>
      </c>
      <c r="B1724" t="s">
        <v>21</v>
      </c>
      <c r="C1724" t="s">
        <v>21</v>
      </c>
      <c r="D1724">
        <v>12546</v>
      </c>
      <c r="E1724" t="s">
        <v>531</v>
      </c>
      <c r="F1724" t="s">
        <v>17</v>
      </c>
      <c r="G1724" t="s">
        <v>18</v>
      </c>
      <c r="H1724" t="s">
        <v>525</v>
      </c>
      <c r="I1724" t="s">
        <v>19</v>
      </c>
      <c r="J1724" t="s">
        <v>172</v>
      </c>
      <c r="K1724">
        <v>102</v>
      </c>
      <c r="L1724">
        <v>103</v>
      </c>
      <c r="M1724">
        <f>INDEX('Express Worldwide Territory'!$C$14:$S$170,MATCH('Rate Load ExpressWW Territory'!L1724,'Express Worldwide Territory'!$B$14:$B$170,0),MATCH("Zone "&amp;'Rate Load ExpressWW Territory'!J1724,'Express Worldwide Territory'!$C$13:$S$13,0))*1</f>
        <v>346.98</v>
      </c>
      <c r="N1724" t="s">
        <v>162</v>
      </c>
      <c r="O1724" t="s">
        <v>23</v>
      </c>
      <c r="P1724" t="s">
        <v>18</v>
      </c>
      <c r="R1724" t="str">
        <f t="shared" si="26"/>
        <v>('DHL','2024-01-01','2024-01-01','12546','Territory','US',NULL,'EXPRESS WW (NON-DOC)','Non-Document','K',102,103,346.98,'Flat LB','Avnet_2024',NULL),</v>
      </c>
    </row>
    <row r="1725" spans="1:18" x14ac:dyDescent="0.3">
      <c r="A1725" t="s">
        <v>15</v>
      </c>
      <c r="B1725" t="s">
        <v>21</v>
      </c>
      <c r="C1725" t="s">
        <v>21</v>
      </c>
      <c r="D1725">
        <v>12546</v>
      </c>
      <c r="E1725" t="s">
        <v>531</v>
      </c>
      <c r="F1725" t="s">
        <v>17</v>
      </c>
      <c r="G1725" t="s">
        <v>18</v>
      </c>
      <c r="H1725" t="s">
        <v>525</v>
      </c>
      <c r="I1725" t="s">
        <v>19</v>
      </c>
      <c r="J1725" t="s">
        <v>172</v>
      </c>
      <c r="K1725">
        <v>103</v>
      </c>
      <c r="L1725">
        <v>104</v>
      </c>
      <c r="M1725">
        <f>INDEX('Express Worldwide Territory'!$C$14:$S$170,MATCH('Rate Load ExpressWW Territory'!L1725,'Express Worldwide Territory'!$B$14:$B$170,0),MATCH("Zone "&amp;'Rate Load ExpressWW Territory'!J1725,'Express Worldwide Territory'!$C$13:$S$13,0))*1</f>
        <v>350.35</v>
      </c>
      <c r="N1725" t="s">
        <v>162</v>
      </c>
      <c r="O1725" t="s">
        <v>23</v>
      </c>
      <c r="P1725" t="s">
        <v>18</v>
      </c>
      <c r="R1725" t="str">
        <f t="shared" si="26"/>
        <v>('DHL','2024-01-01','2024-01-01','12546','Territory','US',NULL,'EXPRESS WW (NON-DOC)','Non-Document','K',103,104,350.35,'Flat LB','Avnet_2024',NULL),</v>
      </c>
    </row>
    <row r="1726" spans="1:18" x14ac:dyDescent="0.3">
      <c r="A1726" t="s">
        <v>15</v>
      </c>
      <c r="B1726" t="s">
        <v>21</v>
      </c>
      <c r="C1726" t="s">
        <v>21</v>
      </c>
      <c r="D1726">
        <v>12546</v>
      </c>
      <c r="E1726" t="s">
        <v>531</v>
      </c>
      <c r="F1726" t="s">
        <v>17</v>
      </c>
      <c r="G1726" t="s">
        <v>18</v>
      </c>
      <c r="H1726" t="s">
        <v>525</v>
      </c>
      <c r="I1726" t="s">
        <v>19</v>
      </c>
      <c r="J1726" t="s">
        <v>172</v>
      </c>
      <c r="K1726">
        <v>104</v>
      </c>
      <c r="L1726">
        <v>105</v>
      </c>
      <c r="M1726">
        <f>INDEX('Express Worldwide Territory'!$C$14:$S$170,MATCH('Rate Load ExpressWW Territory'!L1726,'Express Worldwide Territory'!$B$14:$B$170,0),MATCH("Zone "&amp;'Rate Load ExpressWW Territory'!J1726,'Express Worldwide Territory'!$C$13:$S$13,0))*1</f>
        <v>353.72</v>
      </c>
      <c r="N1726" t="s">
        <v>162</v>
      </c>
      <c r="O1726" t="s">
        <v>23</v>
      </c>
      <c r="P1726" t="s">
        <v>18</v>
      </c>
      <c r="R1726" t="str">
        <f t="shared" si="26"/>
        <v>('DHL','2024-01-01','2024-01-01','12546','Territory','US',NULL,'EXPRESS WW (NON-DOC)','Non-Document','K',104,105,353.72,'Flat LB','Avnet_2024',NULL),</v>
      </c>
    </row>
    <row r="1727" spans="1:18" x14ac:dyDescent="0.3">
      <c r="A1727" t="s">
        <v>15</v>
      </c>
      <c r="B1727" t="s">
        <v>21</v>
      </c>
      <c r="C1727" t="s">
        <v>21</v>
      </c>
      <c r="D1727">
        <v>12546</v>
      </c>
      <c r="E1727" t="s">
        <v>531</v>
      </c>
      <c r="F1727" t="s">
        <v>17</v>
      </c>
      <c r="G1727" t="s">
        <v>18</v>
      </c>
      <c r="H1727" t="s">
        <v>525</v>
      </c>
      <c r="I1727" t="s">
        <v>19</v>
      </c>
      <c r="J1727" t="s">
        <v>172</v>
      </c>
      <c r="K1727">
        <v>105</v>
      </c>
      <c r="L1727">
        <v>106</v>
      </c>
      <c r="M1727">
        <f>INDEX('Express Worldwide Territory'!$C$14:$S$170,MATCH('Rate Load ExpressWW Territory'!L1727,'Express Worldwide Territory'!$B$14:$B$170,0),MATCH("Zone "&amp;'Rate Load ExpressWW Territory'!J1727,'Express Worldwide Territory'!$C$13:$S$13,0))*1</f>
        <v>357.09</v>
      </c>
      <c r="N1727" t="s">
        <v>162</v>
      </c>
      <c r="O1727" t="s">
        <v>23</v>
      </c>
      <c r="P1727" t="s">
        <v>18</v>
      </c>
      <c r="R1727" t="str">
        <f t="shared" si="26"/>
        <v>('DHL','2024-01-01','2024-01-01','12546','Territory','US',NULL,'EXPRESS WW (NON-DOC)','Non-Document','K',105,106,357.09,'Flat LB','Avnet_2024',NULL),</v>
      </c>
    </row>
    <row r="1728" spans="1:18" x14ac:dyDescent="0.3">
      <c r="A1728" t="s">
        <v>15</v>
      </c>
      <c r="B1728" t="s">
        <v>21</v>
      </c>
      <c r="C1728" t="s">
        <v>21</v>
      </c>
      <c r="D1728">
        <v>12546</v>
      </c>
      <c r="E1728" t="s">
        <v>531</v>
      </c>
      <c r="F1728" t="s">
        <v>17</v>
      </c>
      <c r="G1728" t="s">
        <v>18</v>
      </c>
      <c r="H1728" t="s">
        <v>525</v>
      </c>
      <c r="I1728" t="s">
        <v>19</v>
      </c>
      <c r="J1728" t="s">
        <v>172</v>
      </c>
      <c r="K1728">
        <v>106</v>
      </c>
      <c r="L1728">
        <v>107</v>
      </c>
      <c r="M1728">
        <f>INDEX('Express Worldwide Territory'!$C$14:$S$170,MATCH('Rate Load ExpressWW Territory'!L1728,'Express Worldwide Territory'!$B$14:$B$170,0),MATCH("Zone "&amp;'Rate Load ExpressWW Territory'!J1728,'Express Worldwide Territory'!$C$13:$S$13,0))*1</f>
        <v>360.46</v>
      </c>
      <c r="N1728" t="s">
        <v>162</v>
      </c>
      <c r="O1728" t="s">
        <v>23</v>
      </c>
      <c r="P1728" t="s">
        <v>18</v>
      </c>
      <c r="R1728" t="str">
        <f t="shared" si="26"/>
        <v>('DHL','2024-01-01','2024-01-01','12546','Territory','US',NULL,'EXPRESS WW (NON-DOC)','Non-Document','K',106,107,360.46,'Flat LB','Avnet_2024',NULL),</v>
      </c>
    </row>
    <row r="1729" spans="1:18" x14ac:dyDescent="0.3">
      <c r="A1729" t="s">
        <v>15</v>
      </c>
      <c r="B1729" t="s">
        <v>21</v>
      </c>
      <c r="C1729" t="s">
        <v>21</v>
      </c>
      <c r="D1729">
        <v>12546</v>
      </c>
      <c r="E1729" t="s">
        <v>531</v>
      </c>
      <c r="F1729" t="s">
        <v>17</v>
      </c>
      <c r="G1729" t="s">
        <v>18</v>
      </c>
      <c r="H1729" t="s">
        <v>525</v>
      </c>
      <c r="I1729" t="s">
        <v>19</v>
      </c>
      <c r="J1729" t="s">
        <v>172</v>
      </c>
      <c r="K1729">
        <v>107</v>
      </c>
      <c r="L1729">
        <v>108</v>
      </c>
      <c r="M1729">
        <f>INDEX('Express Worldwide Territory'!$C$14:$S$170,MATCH('Rate Load ExpressWW Territory'!L1729,'Express Worldwide Territory'!$B$14:$B$170,0),MATCH("Zone "&amp;'Rate Load ExpressWW Territory'!J1729,'Express Worldwide Territory'!$C$13:$S$13,0))*1</f>
        <v>363.83</v>
      </c>
      <c r="N1729" t="s">
        <v>162</v>
      </c>
      <c r="O1729" t="s">
        <v>23</v>
      </c>
      <c r="P1729" t="s">
        <v>18</v>
      </c>
      <c r="R1729" t="str">
        <f t="shared" si="26"/>
        <v>('DHL','2024-01-01','2024-01-01','12546','Territory','US',NULL,'EXPRESS WW (NON-DOC)','Non-Document','K',107,108,363.83,'Flat LB','Avnet_2024',NULL),</v>
      </c>
    </row>
    <row r="1730" spans="1:18" x14ac:dyDescent="0.3">
      <c r="A1730" t="s">
        <v>15</v>
      </c>
      <c r="B1730" t="s">
        <v>21</v>
      </c>
      <c r="C1730" t="s">
        <v>21</v>
      </c>
      <c r="D1730">
        <v>12546</v>
      </c>
      <c r="E1730" t="s">
        <v>531</v>
      </c>
      <c r="F1730" t="s">
        <v>17</v>
      </c>
      <c r="G1730" t="s">
        <v>18</v>
      </c>
      <c r="H1730" t="s">
        <v>525</v>
      </c>
      <c r="I1730" t="s">
        <v>19</v>
      </c>
      <c r="J1730" t="s">
        <v>172</v>
      </c>
      <c r="K1730">
        <v>108</v>
      </c>
      <c r="L1730">
        <v>109</v>
      </c>
      <c r="M1730">
        <f>INDEX('Express Worldwide Territory'!$C$14:$S$170,MATCH('Rate Load ExpressWW Territory'!L1730,'Express Worldwide Territory'!$B$14:$B$170,0),MATCH("Zone "&amp;'Rate Load ExpressWW Territory'!J1730,'Express Worldwide Territory'!$C$13:$S$13,0))*1</f>
        <v>367.2</v>
      </c>
      <c r="N1730" t="s">
        <v>162</v>
      </c>
      <c r="O1730" t="s">
        <v>23</v>
      </c>
      <c r="P1730" t="s">
        <v>18</v>
      </c>
      <c r="R1730" t="str">
        <f t="shared" si="26"/>
        <v>('DHL','2024-01-01','2024-01-01','12546','Territory','US',NULL,'EXPRESS WW (NON-DOC)','Non-Document','K',108,109,367.2,'Flat LB','Avnet_2024',NULL),</v>
      </c>
    </row>
    <row r="1731" spans="1:18" x14ac:dyDescent="0.3">
      <c r="A1731" t="s">
        <v>15</v>
      </c>
      <c r="B1731" t="s">
        <v>21</v>
      </c>
      <c r="C1731" t="s">
        <v>21</v>
      </c>
      <c r="D1731">
        <v>12546</v>
      </c>
      <c r="E1731" t="s">
        <v>531</v>
      </c>
      <c r="F1731" t="s">
        <v>17</v>
      </c>
      <c r="G1731" t="s">
        <v>18</v>
      </c>
      <c r="H1731" t="s">
        <v>525</v>
      </c>
      <c r="I1731" t="s">
        <v>19</v>
      </c>
      <c r="J1731" t="s">
        <v>172</v>
      </c>
      <c r="K1731">
        <v>109</v>
      </c>
      <c r="L1731">
        <v>110</v>
      </c>
      <c r="M1731">
        <f>INDEX('Express Worldwide Territory'!$C$14:$S$170,MATCH('Rate Load ExpressWW Territory'!L1731,'Express Worldwide Territory'!$B$14:$B$170,0),MATCH("Zone "&amp;'Rate Load ExpressWW Territory'!J1731,'Express Worldwide Territory'!$C$13:$S$13,0))*1</f>
        <v>370.57</v>
      </c>
      <c r="N1731" t="s">
        <v>162</v>
      </c>
      <c r="O1731" t="s">
        <v>23</v>
      </c>
      <c r="P1731" t="s">
        <v>18</v>
      </c>
      <c r="R1731" t="str">
        <f t="shared" ref="R1731:R1794" si="27">SUBSTITUTE(IF(OR(ROW(A1731)=2,MOD(ROW(A1731),1000)=0),"insert into tnl_rating.dbo.dhl_express_rate_master values ('DHL','"&amp;B1731&amp;"','"&amp;C1731&amp;"','"&amp;D1731&amp;"','"&amp;E1731&amp;"','"&amp;F1731&amp;"','"&amp;G1731&amp;"','"&amp;H1731&amp;"','"&amp;I1731&amp;"','"&amp;J1731&amp;"',"&amp;K1731&amp;","&amp;L1731&amp;","&amp;M1731&amp;",'"&amp;N1731&amp;"','"&amp;O1731&amp;"',"&amp;P1731&amp;"),",IF(OR(A1732="",MOD(ROW(A1732),1000)=0),"('DHL','"&amp;B1731&amp;"','"&amp;C1731&amp;"','"&amp;D1731&amp;"','"&amp;E1731&amp;"','"&amp;F1731&amp;"','"&amp;G1731&amp;"','"&amp;H1731&amp;"','"&amp;I1731&amp;"','"&amp;J1731&amp;"',"&amp;K1731&amp;","&amp;L1731&amp;","&amp;M1731&amp;",'"&amp;N1731&amp;"','"&amp;O1731&amp;"',"&amp;P1731&amp;")","('DHL','"&amp;B1731&amp;"','"&amp;C1731&amp;"','"&amp;D1731&amp;"','"&amp;E1731&amp;"','"&amp;F1731&amp;"','"&amp;G1731&amp;"','"&amp;H1731&amp;"','"&amp;I1731&amp;"','"&amp;J1731&amp;"',"&amp;K1731&amp;","&amp;L1731&amp;","&amp;M1731&amp;",'"&amp;N1731&amp;"','"&amp;O1731&amp;"',"&amp;P1731&amp;"),")),"'NULL'","NULL")</f>
        <v>('DHL','2024-01-01','2024-01-01','12546','Territory','US',NULL,'EXPRESS WW (NON-DOC)','Non-Document','K',109,110,370.57,'Flat LB','Avnet_2024',NULL),</v>
      </c>
    </row>
    <row r="1732" spans="1:18" x14ac:dyDescent="0.3">
      <c r="A1732" t="s">
        <v>15</v>
      </c>
      <c r="B1732" t="s">
        <v>21</v>
      </c>
      <c r="C1732" t="s">
        <v>21</v>
      </c>
      <c r="D1732">
        <v>12546</v>
      </c>
      <c r="E1732" t="s">
        <v>531</v>
      </c>
      <c r="F1732" t="s">
        <v>17</v>
      </c>
      <c r="G1732" t="s">
        <v>18</v>
      </c>
      <c r="H1732" t="s">
        <v>525</v>
      </c>
      <c r="I1732" t="s">
        <v>19</v>
      </c>
      <c r="J1732" t="s">
        <v>172</v>
      </c>
      <c r="K1732">
        <v>110</v>
      </c>
      <c r="L1732">
        <v>111</v>
      </c>
      <c r="M1732">
        <f>INDEX('Express Worldwide Territory'!$C$14:$S$170,MATCH('Rate Load ExpressWW Territory'!L1732,'Express Worldwide Territory'!$B$14:$B$170,0),MATCH("Zone "&amp;'Rate Load ExpressWW Territory'!J1732,'Express Worldwide Territory'!$C$13:$S$13,0))*1</f>
        <v>373.94</v>
      </c>
      <c r="N1732" t="s">
        <v>162</v>
      </c>
      <c r="O1732" t="s">
        <v>23</v>
      </c>
      <c r="P1732" t="s">
        <v>18</v>
      </c>
      <c r="R1732" t="str">
        <f t="shared" si="27"/>
        <v>('DHL','2024-01-01','2024-01-01','12546','Territory','US',NULL,'EXPRESS WW (NON-DOC)','Non-Document','K',110,111,373.94,'Flat LB','Avnet_2024',NULL),</v>
      </c>
    </row>
    <row r="1733" spans="1:18" x14ac:dyDescent="0.3">
      <c r="A1733" t="s">
        <v>15</v>
      </c>
      <c r="B1733" t="s">
        <v>21</v>
      </c>
      <c r="C1733" t="s">
        <v>21</v>
      </c>
      <c r="D1733">
        <v>12546</v>
      </c>
      <c r="E1733" t="s">
        <v>531</v>
      </c>
      <c r="F1733" t="s">
        <v>17</v>
      </c>
      <c r="G1733" t="s">
        <v>18</v>
      </c>
      <c r="H1733" t="s">
        <v>525</v>
      </c>
      <c r="I1733" t="s">
        <v>19</v>
      </c>
      <c r="J1733" t="s">
        <v>172</v>
      </c>
      <c r="K1733">
        <v>111</v>
      </c>
      <c r="L1733">
        <v>112</v>
      </c>
      <c r="M1733">
        <f>INDEX('Express Worldwide Territory'!$C$14:$S$170,MATCH('Rate Load ExpressWW Territory'!L1733,'Express Worldwide Territory'!$B$14:$B$170,0),MATCH("Zone "&amp;'Rate Load ExpressWW Territory'!J1733,'Express Worldwide Territory'!$C$13:$S$13,0))*1</f>
        <v>377.31</v>
      </c>
      <c r="N1733" t="s">
        <v>162</v>
      </c>
      <c r="O1733" t="s">
        <v>23</v>
      </c>
      <c r="P1733" t="s">
        <v>18</v>
      </c>
      <c r="R1733" t="str">
        <f t="shared" si="27"/>
        <v>('DHL','2024-01-01','2024-01-01','12546','Territory','US',NULL,'EXPRESS WW (NON-DOC)','Non-Document','K',111,112,377.31,'Flat LB','Avnet_2024',NULL),</v>
      </c>
    </row>
    <row r="1734" spans="1:18" x14ac:dyDescent="0.3">
      <c r="A1734" t="s">
        <v>15</v>
      </c>
      <c r="B1734" t="s">
        <v>21</v>
      </c>
      <c r="C1734" t="s">
        <v>21</v>
      </c>
      <c r="D1734">
        <v>12546</v>
      </c>
      <c r="E1734" t="s">
        <v>531</v>
      </c>
      <c r="F1734" t="s">
        <v>17</v>
      </c>
      <c r="G1734" t="s">
        <v>18</v>
      </c>
      <c r="H1734" t="s">
        <v>525</v>
      </c>
      <c r="I1734" t="s">
        <v>19</v>
      </c>
      <c r="J1734" t="s">
        <v>172</v>
      </c>
      <c r="K1734">
        <v>112</v>
      </c>
      <c r="L1734">
        <v>113</v>
      </c>
      <c r="M1734">
        <f>INDEX('Express Worldwide Territory'!$C$14:$S$170,MATCH('Rate Load ExpressWW Territory'!L1734,'Express Worldwide Territory'!$B$14:$B$170,0),MATCH("Zone "&amp;'Rate Load ExpressWW Territory'!J1734,'Express Worldwide Territory'!$C$13:$S$13,0))*1</f>
        <v>380.68</v>
      </c>
      <c r="N1734" t="s">
        <v>162</v>
      </c>
      <c r="O1734" t="s">
        <v>23</v>
      </c>
      <c r="P1734" t="s">
        <v>18</v>
      </c>
      <c r="R1734" t="str">
        <f t="shared" si="27"/>
        <v>('DHL','2024-01-01','2024-01-01','12546','Territory','US',NULL,'EXPRESS WW (NON-DOC)','Non-Document','K',112,113,380.68,'Flat LB','Avnet_2024',NULL),</v>
      </c>
    </row>
    <row r="1735" spans="1:18" x14ac:dyDescent="0.3">
      <c r="A1735" t="s">
        <v>15</v>
      </c>
      <c r="B1735" t="s">
        <v>21</v>
      </c>
      <c r="C1735" t="s">
        <v>21</v>
      </c>
      <c r="D1735">
        <v>12546</v>
      </c>
      <c r="E1735" t="s">
        <v>531</v>
      </c>
      <c r="F1735" t="s">
        <v>17</v>
      </c>
      <c r="G1735" t="s">
        <v>18</v>
      </c>
      <c r="H1735" t="s">
        <v>525</v>
      </c>
      <c r="I1735" t="s">
        <v>19</v>
      </c>
      <c r="J1735" t="s">
        <v>172</v>
      </c>
      <c r="K1735">
        <v>113</v>
      </c>
      <c r="L1735">
        <v>114</v>
      </c>
      <c r="M1735">
        <f>INDEX('Express Worldwide Territory'!$C$14:$S$170,MATCH('Rate Load ExpressWW Territory'!L1735,'Express Worldwide Territory'!$B$14:$B$170,0),MATCH("Zone "&amp;'Rate Load ExpressWW Territory'!J1735,'Express Worldwide Territory'!$C$13:$S$13,0))*1</f>
        <v>384.05</v>
      </c>
      <c r="N1735" t="s">
        <v>162</v>
      </c>
      <c r="O1735" t="s">
        <v>23</v>
      </c>
      <c r="P1735" t="s">
        <v>18</v>
      </c>
      <c r="R1735" t="str">
        <f t="shared" si="27"/>
        <v>('DHL','2024-01-01','2024-01-01','12546','Territory','US',NULL,'EXPRESS WW (NON-DOC)','Non-Document','K',113,114,384.05,'Flat LB','Avnet_2024',NULL),</v>
      </c>
    </row>
    <row r="1736" spans="1:18" x14ac:dyDescent="0.3">
      <c r="A1736" t="s">
        <v>15</v>
      </c>
      <c r="B1736" t="s">
        <v>21</v>
      </c>
      <c r="C1736" t="s">
        <v>21</v>
      </c>
      <c r="D1736">
        <v>12546</v>
      </c>
      <c r="E1736" t="s">
        <v>531</v>
      </c>
      <c r="F1736" t="s">
        <v>17</v>
      </c>
      <c r="G1736" t="s">
        <v>18</v>
      </c>
      <c r="H1736" t="s">
        <v>525</v>
      </c>
      <c r="I1736" t="s">
        <v>19</v>
      </c>
      <c r="J1736" t="s">
        <v>172</v>
      </c>
      <c r="K1736">
        <v>114</v>
      </c>
      <c r="L1736">
        <v>115</v>
      </c>
      <c r="M1736">
        <f>INDEX('Express Worldwide Territory'!$C$14:$S$170,MATCH('Rate Load ExpressWW Territory'!L1736,'Express Worldwide Territory'!$B$14:$B$170,0),MATCH("Zone "&amp;'Rate Load ExpressWW Territory'!J1736,'Express Worldwide Territory'!$C$13:$S$13,0))*1</f>
        <v>387.42</v>
      </c>
      <c r="N1736" t="s">
        <v>162</v>
      </c>
      <c r="O1736" t="s">
        <v>23</v>
      </c>
      <c r="P1736" t="s">
        <v>18</v>
      </c>
      <c r="R1736" t="str">
        <f t="shared" si="27"/>
        <v>('DHL','2024-01-01','2024-01-01','12546','Territory','US',NULL,'EXPRESS WW (NON-DOC)','Non-Document','K',114,115,387.42,'Flat LB','Avnet_2024',NULL),</v>
      </c>
    </row>
    <row r="1737" spans="1:18" x14ac:dyDescent="0.3">
      <c r="A1737" t="s">
        <v>15</v>
      </c>
      <c r="B1737" t="s">
        <v>21</v>
      </c>
      <c r="C1737" t="s">
        <v>21</v>
      </c>
      <c r="D1737">
        <v>12546</v>
      </c>
      <c r="E1737" t="s">
        <v>531</v>
      </c>
      <c r="F1737" t="s">
        <v>17</v>
      </c>
      <c r="G1737" t="s">
        <v>18</v>
      </c>
      <c r="H1737" t="s">
        <v>525</v>
      </c>
      <c r="I1737" t="s">
        <v>19</v>
      </c>
      <c r="J1737" t="s">
        <v>172</v>
      </c>
      <c r="K1737">
        <v>115</v>
      </c>
      <c r="L1737">
        <v>116</v>
      </c>
      <c r="M1737">
        <f>INDEX('Express Worldwide Territory'!$C$14:$S$170,MATCH('Rate Load ExpressWW Territory'!L1737,'Express Worldwide Territory'!$B$14:$B$170,0),MATCH("Zone "&amp;'Rate Load ExpressWW Territory'!J1737,'Express Worldwide Territory'!$C$13:$S$13,0))*1</f>
        <v>390.79</v>
      </c>
      <c r="N1737" t="s">
        <v>162</v>
      </c>
      <c r="O1737" t="s">
        <v>23</v>
      </c>
      <c r="P1737" t="s">
        <v>18</v>
      </c>
      <c r="R1737" t="str">
        <f t="shared" si="27"/>
        <v>('DHL','2024-01-01','2024-01-01','12546','Territory','US',NULL,'EXPRESS WW (NON-DOC)','Non-Document','K',115,116,390.79,'Flat LB','Avnet_2024',NULL),</v>
      </c>
    </row>
    <row r="1738" spans="1:18" x14ac:dyDescent="0.3">
      <c r="A1738" t="s">
        <v>15</v>
      </c>
      <c r="B1738" t="s">
        <v>21</v>
      </c>
      <c r="C1738" t="s">
        <v>21</v>
      </c>
      <c r="D1738">
        <v>12546</v>
      </c>
      <c r="E1738" t="s">
        <v>531</v>
      </c>
      <c r="F1738" t="s">
        <v>17</v>
      </c>
      <c r="G1738" t="s">
        <v>18</v>
      </c>
      <c r="H1738" t="s">
        <v>525</v>
      </c>
      <c r="I1738" t="s">
        <v>19</v>
      </c>
      <c r="J1738" t="s">
        <v>172</v>
      </c>
      <c r="K1738">
        <v>116</v>
      </c>
      <c r="L1738">
        <v>117</v>
      </c>
      <c r="M1738">
        <f>INDEX('Express Worldwide Territory'!$C$14:$S$170,MATCH('Rate Load ExpressWW Territory'!L1738,'Express Worldwide Territory'!$B$14:$B$170,0),MATCH("Zone "&amp;'Rate Load ExpressWW Territory'!J1738,'Express Worldwide Territory'!$C$13:$S$13,0))*1</f>
        <v>394.16</v>
      </c>
      <c r="N1738" t="s">
        <v>162</v>
      </c>
      <c r="O1738" t="s">
        <v>23</v>
      </c>
      <c r="P1738" t="s">
        <v>18</v>
      </c>
      <c r="R1738" t="str">
        <f t="shared" si="27"/>
        <v>('DHL','2024-01-01','2024-01-01','12546','Territory','US',NULL,'EXPRESS WW (NON-DOC)','Non-Document','K',116,117,394.16,'Flat LB','Avnet_2024',NULL),</v>
      </c>
    </row>
    <row r="1739" spans="1:18" x14ac:dyDescent="0.3">
      <c r="A1739" t="s">
        <v>15</v>
      </c>
      <c r="B1739" t="s">
        <v>21</v>
      </c>
      <c r="C1739" t="s">
        <v>21</v>
      </c>
      <c r="D1739">
        <v>12546</v>
      </c>
      <c r="E1739" t="s">
        <v>531</v>
      </c>
      <c r="F1739" t="s">
        <v>17</v>
      </c>
      <c r="G1739" t="s">
        <v>18</v>
      </c>
      <c r="H1739" t="s">
        <v>525</v>
      </c>
      <c r="I1739" t="s">
        <v>19</v>
      </c>
      <c r="J1739" t="s">
        <v>172</v>
      </c>
      <c r="K1739">
        <v>117</v>
      </c>
      <c r="L1739">
        <v>118</v>
      </c>
      <c r="M1739">
        <f>INDEX('Express Worldwide Territory'!$C$14:$S$170,MATCH('Rate Load ExpressWW Territory'!L1739,'Express Worldwide Territory'!$B$14:$B$170,0),MATCH("Zone "&amp;'Rate Load ExpressWW Territory'!J1739,'Express Worldwide Territory'!$C$13:$S$13,0))*1</f>
        <v>397.53</v>
      </c>
      <c r="N1739" t="s">
        <v>162</v>
      </c>
      <c r="O1739" t="s">
        <v>23</v>
      </c>
      <c r="P1739" t="s">
        <v>18</v>
      </c>
      <c r="R1739" t="str">
        <f t="shared" si="27"/>
        <v>('DHL','2024-01-01','2024-01-01','12546','Territory','US',NULL,'EXPRESS WW (NON-DOC)','Non-Document','K',117,118,397.53,'Flat LB','Avnet_2024',NULL),</v>
      </c>
    </row>
    <row r="1740" spans="1:18" x14ac:dyDescent="0.3">
      <c r="A1740" t="s">
        <v>15</v>
      </c>
      <c r="B1740" t="s">
        <v>21</v>
      </c>
      <c r="C1740" t="s">
        <v>21</v>
      </c>
      <c r="D1740">
        <v>12546</v>
      </c>
      <c r="E1740" t="s">
        <v>531</v>
      </c>
      <c r="F1740" t="s">
        <v>17</v>
      </c>
      <c r="G1740" t="s">
        <v>18</v>
      </c>
      <c r="H1740" t="s">
        <v>525</v>
      </c>
      <c r="I1740" t="s">
        <v>19</v>
      </c>
      <c r="J1740" t="s">
        <v>172</v>
      </c>
      <c r="K1740">
        <v>118</v>
      </c>
      <c r="L1740">
        <v>119</v>
      </c>
      <c r="M1740">
        <f>INDEX('Express Worldwide Territory'!$C$14:$S$170,MATCH('Rate Load ExpressWW Territory'!L1740,'Express Worldwide Territory'!$B$14:$B$170,0),MATCH("Zone "&amp;'Rate Load ExpressWW Territory'!J1740,'Express Worldwide Territory'!$C$13:$S$13,0))*1</f>
        <v>400.9</v>
      </c>
      <c r="N1740" t="s">
        <v>162</v>
      </c>
      <c r="O1740" t="s">
        <v>23</v>
      </c>
      <c r="P1740" t="s">
        <v>18</v>
      </c>
      <c r="R1740" t="str">
        <f t="shared" si="27"/>
        <v>('DHL','2024-01-01','2024-01-01','12546','Territory','US',NULL,'EXPRESS WW (NON-DOC)','Non-Document','K',118,119,400.9,'Flat LB','Avnet_2024',NULL),</v>
      </c>
    </row>
    <row r="1741" spans="1:18" x14ac:dyDescent="0.3">
      <c r="A1741" t="s">
        <v>15</v>
      </c>
      <c r="B1741" t="s">
        <v>21</v>
      </c>
      <c r="C1741" t="s">
        <v>21</v>
      </c>
      <c r="D1741">
        <v>12546</v>
      </c>
      <c r="E1741" t="s">
        <v>531</v>
      </c>
      <c r="F1741" t="s">
        <v>17</v>
      </c>
      <c r="G1741" t="s">
        <v>18</v>
      </c>
      <c r="H1741" t="s">
        <v>525</v>
      </c>
      <c r="I1741" t="s">
        <v>19</v>
      </c>
      <c r="J1741" t="s">
        <v>172</v>
      </c>
      <c r="K1741">
        <v>119</v>
      </c>
      <c r="L1741">
        <v>120</v>
      </c>
      <c r="M1741">
        <f>INDEX('Express Worldwide Territory'!$C$14:$S$170,MATCH('Rate Load ExpressWW Territory'!L1741,'Express Worldwide Territory'!$B$14:$B$170,0),MATCH("Zone "&amp;'Rate Load ExpressWW Territory'!J1741,'Express Worldwide Territory'!$C$13:$S$13,0))*1</f>
        <v>404.27</v>
      </c>
      <c r="N1741" t="s">
        <v>162</v>
      </c>
      <c r="O1741" t="s">
        <v>23</v>
      </c>
      <c r="P1741" t="s">
        <v>18</v>
      </c>
      <c r="R1741" t="str">
        <f t="shared" si="27"/>
        <v>('DHL','2024-01-01','2024-01-01','12546','Territory','US',NULL,'EXPRESS WW (NON-DOC)','Non-Document','K',119,120,404.27,'Flat LB','Avnet_2024',NULL),</v>
      </c>
    </row>
    <row r="1742" spans="1:18" x14ac:dyDescent="0.3">
      <c r="A1742" t="s">
        <v>15</v>
      </c>
      <c r="B1742" t="s">
        <v>21</v>
      </c>
      <c r="C1742" t="s">
        <v>21</v>
      </c>
      <c r="D1742">
        <v>12546</v>
      </c>
      <c r="E1742" t="s">
        <v>531</v>
      </c>
      <c r="F1742" t="s">
        <v>17</v>
      </c>
      <c r="G1742" t="s">
        <v>18</v>
      </c>
      <c r="H1742" t="s">
        <v>525</v>
      </c>
      <c r="I1742" t="s">
        <v>19</v>
      </c>
      <c r="J1742" t="s">
        <v>172</v>
      </c>
      <c r="K1742">
        <v>120</v>
      </c>
      <c r="L1742">
        <v>121</v>
      </c>
      <c r="M1742">
        <f>INDEX('Express Worldwide Territory'!$C$14:$S$170,MATCH('Rate Load ExpressWW Territory'!L1742,'Express Worldwide Territory'!$B$14:$B$170,0),MATCH("Zone "&amp;'Rate Load ExpressWW Territory'!J1742,'Express Worldwide Territory'!$C$13:$S$13,0))*1</f>
        <v>407.64</v>
      </c>
      <c r="N1742" t="s">
        <v>162</v>
      </c>
      <c r="O1742" t="s">
        <v>23</v>
      </c>
      <c r="P1742" t="s">
        <v>18</v>
      </c>
      <c r="R1742" t="str">
        <f t="shared" si="27"/>
        <v>('DHL','2024-01-01','2024-01-01','12546','Territory','US',NULL,'EXPRESS WW (NON-DOC)','Non-Document','K',120,121,407.64,'Flat LB','Avnet_2024',NULL),</v>
      </c>
    </row>
    <row r="1743" spans="1:18" x14ac:dyDescent="0.3">
      <c r="A1743" t="s">
        <v>15</v>
      </c>
      <c r="B1743" t="s">
        <v>21</v>
      </c>
      <c r="C1743" t="s">
        <v>21</v>
      </c>
      <c r="D1743">
        <v>12546</v>
      </c>
      <c r="E1743" t="s">
        <v>531</v>
      </c>
      <c r="F1743" t="s">
        <v>17</v>
      </c>
      <c r="G1743" t="s">
        <v>18</v>
      </c>
      <c r="H1743" t="s">
        <v>525</v>
      </c>
      <c r="I1743" t="s">
        <v>19</v>
      </c>
      <c r="J1743" t="s">
        <v>172</v>
      </c>
      <c r="K1743">
        <v>121</v>
      </c>
      <c r="L1743">
        <v>122</v>
      </c>
      <c r="M1743">
        <f>INDEX('Express Worldwide Territory'!$C$14:$S$170,MATCH('Rate Load ExpressWW Territory'!L1743,'Express Worldwide Territory'!$B$14:$B$170,0),MATCH("Zone "&amp;'Rate Load ExpressWW Territory'!J1743,'Express Worldwide Territory'!$C$13:$S$13,0))*1</f>
        <v>411.01</v>
      </c>
      <c r="N1743" t="s">
        <v>162</v>
      </c>
      <c r="O1743" t="s">
        <v>23</v>
      </c>
      <c r="P1743" t="s">
        <v>18</v>
      </c>
      <c r="R1743" t="str">
        <f t="shared" si="27"/>
        <v>('DHL','2024-01-01','2024-01-01','12546','Territory','US',NULL,'EXPRESS WW (NON-DOC)','Non-Document','K',121,122,411.01,'Flat LB','Avnet_2024',NULL),</v>
      </c>
    </row>
    <row r="1744" spans="1:18" x14ac:dyDescent="0.3">
      <c r="A1744" t="s">
        <v>15</v>
      </c>
      <c r="B1744" t="s">
        <v>21</v>
      </c>
      <c r="C1744" t="s">
        <v>21</v>
      </c>
      <c r="D1744">
        <v>12546</v>
      </c>
      <c r="E1744" t="s">
        <v>531</v>
      </c>
      <c r="F1744" t="s">
        <v>17</v>
      </c>
      <c r="G1744" t="s">
        <v>18</v>
      </c>
      <c r="H1744" t="s">
        <v>525</v>
      </c>
      <c r="I1744" t="s">
        <v>19</v>
      </c>
      <c r="J1744" t="s">
        <v>172</v>
      </c>
      <c r="K1744">
        <v>122</v>
      </c>
      <c r="L1744">
        <v>123</v>
      </c>
      <c r="M1744">
        <f>INDEX('Express Worldwide Territory'!$C$14:$S$170,MATCH('Rate Load ExpressWW Territory'!L1744,'Express Worldwide Territory'!$B$14:$B$170,0),MATCH("Zone "&amp;'Rate Load ExpressWW Territory'!J1744,'Express Worldwide Territory'!$C$13:$S$13,0))*1</f>
        <v>414.38</v>
      </c>
      <c r="N1744" t="s">
        <v>162</v>
      </c>
      <c r="O1744" t="s">
        <v>23</v>
      </c>
      <c r="P1744" t="s">
        <v>18</v>
      </c>
      <c r="R1744" t="str">
        <f t="shared" si="27"/>
        <v>('DHL','2024-01-01','2024-01-01','12546','Territory','US',NULL,'EXPRESS WW (NON-DOC)','Non-Document','K',122,123,414.38,'Flat LB','Avnet_2024',NULL),</v>
      </c>
    </row>
    <row r="1745" spans="1:18" x14ac:dyDescent="0.3">
      <c r="A1745" t="s">
        <v>15</v>
      </c>
      <c r="B1745" t="s">
        <v>21</v>
      </c>
      <c r="C1745" t="s">
        <v>21</v>
      </c>
      <c r="D1745">
        <v>12546</v>
      </c>
      <c r="E1745" t="s">
        <v>531</v>
      </c>
      <c r="F1745" t="s">
        <v>17</v>
      </c>
      <c r="G1745" t="s">
        <v>18</v>
      </c>
      <c r="H1745" t="s">
        <v>525</v>
      </c>
      <c r="I1745" t="s">
        <v>19</v>
      </c>
      <c r="J1745" t="s">
        <v>172</v>
      </c>
      <c r="K1745">
        <v>123</v>
      </c>
      <c r="L1745">
        <v>124</v>
      </c>
      <c r="M1745">
        <f>INDEX('Express Worldwide Territory'!$C$14:$S$170,MATCH('Rate Load ExpressWW Territory'!L1745,'Express Worldwide Territory'!$B$14:$B$170,0),MATCH("Zone "&amp;'Rate Load ExpressWW Territory'!J1745,'Express Worldwide Territory'!$C$13:$S$13,0))*1</f>
        <v>417.75</v>
      </c>
      <c r="N1745" t="s">
        <v>162</v>
      </c>
      <c r="O1745" t="s">
        <v>23</v>
      </c>
      <c r="P1745" t="s">
        <v>18</v>
      </c>
      <c r="R1745" t="str">
        <f t="shared" si="27"/>
        <v>('DHL','2024-01-01','2024-01-01','12546','Territory','US',NULL,'EXPRESS WW (NON-DOC)','Non-Document','K',123,124,417.75,'Flat LB','Avnet_2024',NULL),</v>
      </c>
    </row>
    <row r="1746" spans="1:18" x14ac:dyDescent="0.3">
      <c r="A1746" t="s">
        <v>15</v>
      </c>
      <c r="B1746" t="s">
        <v>21</v>
      </c>
      <c r="C1746" t="s">
        <v>21</v>
      </c>
      <c r="D1746">
        <v>12546</v>
      </c>
      <c r="E1746" t="s">
        <v>531</v>
      </c>
      <c r="F1746" t="s">
        <v>17</v>
      </c>
      <c r="G1746" t="s">
        <v>18</v>
      </c>
      <c r="H1746" t="s">
        <v>525</v>
      </c>
      <c r="I1746" t="s">
        <v>19</v>
      </c>
      <c r="J1746" t="s">
        <v>172</v>
      </c>
      <c r="K1746">
        <v>124</v>
      </c>
      <c r="L1746">
        <v>125</v>
      </c>
      <c r="M1746">
        <f>INDEX('Express Worldwide Territory'!$C$14:$S$170,MATCH('Rate Load ExpressWW Territory'!L1746,'Express Worldwide Territory'!$B$14:$B$170,0),MATCH("Zone "&amp;'Rate Load ExpressWW Territory'!J1746,'Express Worldwide Territory'!$C$13:$S$13,0))*1</f>
        <v>421.12</v>
      </c>
      <c r="N1746" t="s">
        <v>162</v>
      </c>
      <c r="O1746" t="s">
        <v>23</v>
      </c>
      <c r="P1746" t="s">
        <v>18</v>
      </c>
      <c r="R1746" t="str">
        <f t="shared" si="27"/>
        <v>('DHL','2024-01-01','2024-01-01','12546','Territory','US',NULL,'EXPRESS WW (NON-DOC)','Non-Document','K',124,125,421.12,'Flat LB','Avnet_2024',NULL),</v>
      </c>
    </row>
    <row r="1747" spans="1:18" x14ac:dyDescent="0.3">
      <c r="A1747" t="s">
        <v>15</v>
      </c>
      <c r="B1747" t="s">
        <v>21</v>
      </c>
      <c r="C1747" t="s">
        <v>21</v>
      </c>
      <c r="D1747">
        <v>12546</v>
      </c>
      <c r="E1747" t="s">
        <v>531</v>
      </c>
      <c r="F1747" t="s">
        <v>17</v>
      </c>
      <c r="G1747" t="s">
        <v>18</v>
      </c>
      <c r="H1747" t="s">
        <v>525</v>
      </c>
      <c r="I1747" t="s">
        <v>19</v>
      </c>
      <c r="J1747" t="s">
        <v>172</v>
      </c>
      <c r="K1747">
        <v>125</v>
      </c>
      <c r="L1747">
        <v>126</v>
      </c>
      <c r="M1747">
        <f>INDEX('Express Worldwide Territory'!$C$14:$S$170,MATCH('Rate Load ExpressWW Territory'!L1747,'Express Worldwide Territory'!$B$14:$B$170,0),MATCH("Zone "&amp;'Rate Load ExpressWW Territory'!J1747,'Express Worldwide Territory'!$C$13:$S$13,0))*1</f>
        <v>424.49</v>
      </c>
      <c r="N1747" t="s">
        <v>162</v>
      </c>
      <c r="O1747" t="s">
        <v>23</v>
      </c>
      <c r="P1747" t="s">
        <v>18</v>
      </c>
      <c r="R1747" t="str">
        <f t="shared" si="27"/>
        <v>('DHL','2024-01-01','2024-01-01','12546','Territory','US',NULL,'EXPRESS WW (NON-DOC)','Non-Document','K',125,126,424.49,'Flat LB','Avnet_2024',NULL),</v>
      </c>
    </row>
    <row r="1748" spans="1:18" x14ac:dyDescent="0.3">
      <c r="A1748" t="s">
        <v>15</v>
      </c>
      <c r="B1748" t="s">
        <v>21</v>
      </c>
      <c r="C1748" t="s">
        <v>21</v>
      </c>
      <c r="D1748">
        <v>12546</v>
      </c>
      <c r="E1748" t="s">
        <v>531</v>
      </c>
      <c r="F1748" t="s">
        <v>17</v>
      </c>
      <c r="G1748" t="s">
        <v>18</v>
      </c>
      <c r="H1748" t="s">
        <v>525</v>
      </c>
      <c r="I1748" t="s">
        <v>19</v>
      </c>
      <c r="J1748" t="s">
        <v>172</v>
      </c>
      <c r="K1748">
        <v>126</v>
      </c>
      <c r="L1748">
        <v>127</v>
      </c>
      <c r="M1748">
        <f>INDEX('Express Worldwide Territory'!$C$14:$S$170,MATCH('Rate Load ExpressWW Territory'!L1748,'Express Worldwide Territory'!$B$14:$B$170,0),MATCH("Zone "&amp;'Rate Load ExpressWW Territory'!J1748,'Express Worldwide Territory'!$C$13:$S$13,0))*1</f>
        <v>427.86</v>
      </c>
      <c r="N1748" t="s">
        <v>162</v>
      </c>
      <c r="O1748" t="s">
        <v>23</v>
      </c>
      <c r="P1748" t="s">
        <v>18</v>
      </c>
      <c r="R1748" t="str">
        <f t="shared" si="27"/>
        <v>('DHL','2024-01-01','2024-01-01','12546','Territory','US',NULL,'EXPRESS WW (NON-DOC)','Non-Document','K',126,127,427.86,'Flat LB','Avnet_2024',NULL),</v>
      </c>
    </row>
    <row r="1749" spans="1:18" x14ac:dyDescent="0.3">
      <c r="A1749" t="s">
        <v>15</v>
      </c>
      <c r="B1749" t="s">
        <v>21</v>
      </c>
      <c r="C1749" t="s">
        <v>21</v>
      </c>
      <c r="D1749">
        <v>12546</v>
      </c>
      <c r="E1749" t="s">
        <v>531</v>
      </c>
      <c r="F1749" t="s">
        <v>17</v>
      </c>
      <c r="G1749" t="s">
        <v>18</v>
      </c>
      <c r="H1749" t="s">
        <v>525</v>
      </c>
      <c r="I1749" t="s">
        <v>19</v>
      </c>
      <c r="J1749" t="s">
        <v>172</v>
      </c>
      <c r="K1749">
        <v>127</v>
      </c>
      <c r="L1749">
        <v>128</v>
      </c>
      <c r="M1749">
        <f>INDEX('Express Worldwide Territory'!$C$14:$S$170,MATCH('Rate Load ExpressWW Territory'!L1749,'Express Worldwide Territory'!$B$14:$B$170,0),MATCH("Zone "&amp;'Rate Load ExpressWW Territory'!J1749,'Express Worldwide Territory'!$C$13:$S$13,0))*1</f>
        <v>431.23</v>
      </c>
      <c r="N1749" t="s">
        <v>162</v>
      </c>
      <c r="O1749" t="s">
        <v>23</v>
      </c>
      <c r="P1749" t="s">
        <v>18</v>
      </c>
      <c r="R1749" t="str">
        <f t="shared" si="27"/>
        <v>('DHL','2024-01-01','2024-01-01','12546','Territory','US',NULL,'EXPRESS WW (NON-DOC)','Non-Document','K',127,128,431.23,'Flat LB','Avnet_2024',NULL),</v>
      </c>
    </row>
    <row r="1750" spans="1:18" x14ac:dyDescent="0.3">
      <c r="A1750" t="s">
        <v>15</v>
      </c>
      <c r="B1750" t="s">
        <v>21</v>
      </c>
      <c r="C1750" t="s">
        <v>21</v>
      </c>
      <c r="D1750">
        <v>12546</v>
      </c>
      <c r="E1750" t="s">
        <v>531</v>
      </c>
      <c r="F1750" t="s">
        <v>17</v>
      </c>
      <c r="G1750" t="s">
        <v>18</v>
      </c>
      <c r="H1750" t="s">
        <v>525</v>
      </c>
      <c r="I1750" t="s">
        <v>19</v>
      </c>
      <c r="J1750" t="s">
        <v>172</v>
      </c>
      <c r="K1750">
        <v>128</v>
      </c>
      <c r="L1750">
        <v>129</v>
      </c>
      <c r="M1750">
        <f>INDEX('Express Worldwide Territory'!$C$14:$S$170,MATCH('Rate Load ExpressWW Territory'!L1750,'Express Worldwide Territory'!$B$14:$B$170,0),MATCH("Zone "&amp;'Rate Load ExpressWW Territory'!J1750,'Express Worldwide Territory'!$C$13:$S$13,0))*1</f>
        <v>434.6</v>
      </c>
      <c r="N1750" t="s">
        <v>162</v>
      </c>
      <c r="O1750" t="s">
        <v>23</v>
      </c>
      <c r="P1750" t="s">
        <v>18</v>
      </c>
      <c r="R1750" t="str">
        <f t="shared" si="27"/>
        <v>('DHL','2024-01-01','2024-01-01','12546','Territory','US',NULL,'EXPRESS WW (NON-DOC)','Non-Document','K',128,129,434.6,'Flat LB','Avnet_2024',NULL),</v>
      </c>
    </row>
    <row r="1751" spans="1:18" x14ac:dyDescent="0.3">
      <c r="A1751" t="s">
        <v>15</v>
      </c>
      <c r="B1751" t="s">
        <v>21</v>
      </c>
      <c r="C1751" t="s">
        <v>21</v>
      </c>
      <c r="D1751">
        <v>12546</v>
      </c>
      <c r="E1751" t="s">
        <v>531</v>
      </c>
      <c r="F1751" t="s">
        <v>17</v>
      </c>
      <c r="G1751" t="s">
        <v>18</v>
      </c>
      <c r="H1751" t="s">
        <v>525</v>
      </c>
      <c r="I1751" t="s">
        <v>19</v>
      </c>
      <c r="J1751" t="s">
        <v>172</v>
      </c>
      <c r="K1751">
        <v>129</v>
      </c>
      <c r="L1751">
        <v>130</v>
      </c>
      <c r="M1751">
        <f>INDEX('Express Worldwide Territory'!$C$14:$S$170,MATCH('Rate Load ExpressWW Territory'!L1751,'Express Worldwide Territory'!$B$14:$B$170,0),MATCH("Zone "&amp;'Rate Load ExpressWW Territory'!J1751,'Express Worldwide Territory'!$C$13:$S$13,0))*1</f>
        <v>437.97</v>
      </c>
      <c r="N1751" t="s">
        <v>162</v>
      </c>
      <c r="O1751" t="s">
        <v>23</v>
      </c>
      <c r="P1751" t="s">
        <v>18</v>
      </c>
      <c r="R1751" t="str">
        <f t="shared" si="27"/>
        <v>('DHL','2024-01-01','2024-01-01','12546','Territory','US',NULL,'EXPRESS WW (NON-DOC)','Non-Document','K',129,130,437.97,'Flat LB','Avnet_2024',NULL),</v>
      </c>
    </row>
    <row r="1752" spans="1:18" x14ac:dyDescent="0.3">
      <c r="A1752" t="s">
        <v>15</v>
      </c>
      <c r="B1752" t="s">
        <v>21</v>
      </c>
      <c r="C1752" t="s">
        <v>21</v>
      </c>
      <c r="D1752">
        <v>12546</v>
      </c>
      <c r="E1752" t="s">
        <v>531</v>
      </c>
      <c r="F1752" t="s">
        <v>17</v>
      </c>
      <c r="G1752" t="s">
        <v>18</v>
      </c>
      <c r="H1752" t="s">
        <v>525</v>
      </c>
      <c r="I1752" t="s">
        <v>19</v>
      </c>
      <c r="J1752" t="s">
        <v>172</v>
      </c>
      <c r="K1752">
        <v>130</v>
      </c>
      <c r="L1752">
        <v>131</v>
      </c>
      <c r="M1752">
        <f>INDEX('Express Worldwide Territory'!$C$14:$S$170,MATCH('Rate Load ExpressWW Territory'!L1752,'Express Worldwide Territory'!$B$14:$B$170,0),MATCH("Zone "&amp;'Rate Load ExpressWW Territory'!J1752,'Express Worldwide Territory'!$C$13:$S$13,0))*1</f>
        <v>441.34</v>
      </c>
      <c r="N1752" t="s">
        <v>162</v>
      </c>
      <c r="O1752" t="s">
        <v>23</v>
      </c>
      <c r="P1752" t="s">
        <v>18</v>
      </c>
      <c r="R1752" t="str">
        <f t="shared" si="27"/>
        <v>('DHL','2024-01-01','2024-01-01','12546','Territory','US',NULL,'EXPRESS WW (NON-DOC)','Non-Document','K',130,131,441.34,'Flat LB','Avnet_2024',NULL),</v>
      </c>
    </row>
    <row r="1753" spans="1:18" x14ac:dyDescent="0.3">
      <c r="A1753" t="s">
        <v>15</v>
      </c>
      <c r="B1753" t="s">
        <v>21</v>
      </c>
      <c r="C1753" t="s">
        <v>21</v>
      </c>
      <c r="D1753">
        <v>12546</v>
      </c>
      <c r="E1753" t="s">
        <v>531</v>
      </c>
      <c r="F1753" t="s">
        <v>17</v>
      </c>
      <c r="G1753" t="s">
        <v>18</v>
      </c>
      <c r="H1753" t="s">
        <v>525</v>
      </c>
      <c r="I1753" t="s">
        <v>19</v>
      </c>
      <c r="J1753" t="s">
        <v>172</v>
      </c>
      <c r="K1753">
        <v>131</v>
      </c>
      <c r="L1753">
        <v>132</v>
      </c>
      <c r="M1753">
        <f>INDEX('Express Worldwide Territory'!$C$14:$S$170,MATCH('Rate Load ExpressWW Territory'!L1753,'Express Worldwide Territory'!$B$14:$B$170,0),MATCH("Zone "&amp;'Rate Load ExpressWW Territory'!J1753,'Express Worldwide Territory'!$C$13:$S$13,0))*1</f>
        <v>444.71</v>
      </c>
      <c r="N1753" t="s">
        <v>162</v>
      </c>
      <c r="O1753" t="s">
        <v>23</v>
      </c>
      <c r="P1753" t="s">
        <v>18</v>
      </c>
      <c r="R1753" t="str">
        <f t="shared" si="27"/>
        <v>('DHL','2024-01-01','2024-01-01','12546','Territory','US',NULL,'EXPRESS WW (NON-DOC)','Non-Document','K',131,132,444.71,'Flat LB','Avnet_2024',NULL),</v>
      </c>
    </row>
    <row r="1754" spans="1:18" x14ac:dyDescent="0.3">
      <c r="A1754" t="s">
        <v>15</v>
      </c>
      <c r="B1754" t="s">
        <v>21</v>
      </c>
      <c r="C1754" t="s">
        <v>21</v>
      </c>
      <c r="D1754">
        <v>12546</v>
      </c>
      <c r="E1754" t="s">
        <v>531</v>
      </c>
      <c r="F1754" t="s">
        <v>17</v>
      </c>
      <c r="G1754" t="s">
        <v>18</v>
      </c>
      <c r="H1754" t="s">
        <v>525</v>
      </c>
      <c r="I1754" t="s">
        <v>19</v>
      </c>
      <c r="J1754" t="s">
        <v>172</v>
      </c>
      <c r="K1754">
        <v>132</v>
      </c>
      <c r="L1754">
        <v>133</v>
      </c>
      <c r="M1754">
        <f>INDEX('Express Worldwide Territory'!$C$14:$S$170,MATCH('Rate Load ExpressWW Territory'!L1754,'Express Worldwide Territory'!$B$14:$B$170,0),MATCH("Zone "&amp;'Rate Load ExpressWW Territory'!J1754,'Express Worldwide Territory'!$C$13:$S$13,0))*1</f>
        <v>448.08</v>
      </c>
      <c r="N1754" t="s">
        <v>162</v>
      </c>
      <c r="O1754" t="s">
        <v>23</v>
      </c>
      <c r="P1754" t="s">
        <v>18</v>
      </c>
      <c r="R1754" t="str">
        <f t="shared" si="27"/>
        <v>('DHL','2024-01-01','2024-01-01','12546','Territory','US',NULL,'EXPRESS WW (NON-DOC)','Non-Document','K',132,133,448.08,'Flat LB','Avnet_2024',NULL),</v>
      </c>
    </row>
    <row r="1755" spans="1:18" x14ac:dyDescent="0.3">
      <c r="A1755" t="s">
        <v>15</v>
      </c>
      <c r="B1755" t="s">
        <v>21</v>
      </c>
      <c r="C1755" t="s">
        <v>21</v>
      </c>
      <c r="D1755">
        <v>12546</v>
      </c>
      <c r="E1755" t="s">
        <v>531</v>
      </c>
      <c r="F1755" t="s">
        <v>17</v>
      </c>
      <c r="G1755" t="s">
        <v>18</v>
      </c>
      <c r="H1755" t="s">
        <v>525</v>
      </c>
      <c r="I1755" t="s">
        <v>19</v>
      </c>
      <c r="J1755" t="s">
        <v>172</v>
      </c>
      <c r="K1755">
        <v>133</v>
      </c>
      <c r="L1755">
        <v>134</v>
      </c>
      <c r="M1755">
        <f>INDEX('Express Worldwide Territory'!$C$14:$S$170,MATCH('Rate Load ExpressWW Territory'!L1755,'Express Worldwide Territory'!$B$14:$B$170,0),MATCH("Zone "&amp;'Rate Load ExpressWW Territory'!J1755,'Express Worldwide Territory'!$C$13:$S$13,0))*1</f>
        <v>451.45</v>
      </c>
      <c r="N1755" t="s">
        <v>162</v>
      </c>
      <c r="O1755" t="s">
        <v>23</v>
      </c>
      <c r="P1755" t="s">
        <v>18</v>
      </c>
      <c r="R1755" t="str">
        <f t="shared" si="27"/>
        <v>('DHL','2024-01-01','2024-01-01','12546','Territory','US',NULL,'EXPRESS WW (NON-DOC)','Non-Document','K',133,134,451.45,'Flat LB','Avnet_2024',NULL),</v>
      </c>
    </row>
    <row r="1756" spans="1:18" x14ac:dyDescent="0.3">
      <c r="A1756" t="s">
        <v>15</v>
      </c>
      <c r="B1756" t="s">
        <v>21</v>
      </c>
      <c r="C1756" t="s">
        <v>21</v>
      </c>
      <c r="D1756">
        <v>12546</v>
      </c>
      <c r="E1756" t="s">
        <v>531</v>
      </c>
      <c r="F1756" t="s">
        <v>17</v>
      </c>
      <c r="G1756" t="s">
        <v>18</v>
      </c>
      <c r="H1756" t="s">
        <v>525</v>
      </c>
      <c r="I1756" t="s">
        <v>19</v>
      </c>
      <c r="J1756" t="s">
        <v>172</v>
      </c>
      <c r="K1756">
        <v>134</v>
      </c>
      <c r="L1756">
        <v>135</v>
      </c>
      <c r="M1756">
        <f>INDEX('Express Worldwide Territory'!$C$14:$S$170,MATCH('Rate Load ExpressWW Territory'!L1756,'Express Worldwide Territory'!$B$14:$B$170,0),MATCH("Zone "&amp;'Rate Load ExpressWW Territory'!J1756,'Express Worldwide Territory'!$C$13:$S$13,0))*1</f>
        <v>454.82</v>
      </c>
      <c r="N1756" t="s">
        <v>162</v>
      </c>
      <c r="O1756" t="s">
        <v>23</v>
      </c>
      <c r="P1756" t="s">
        <v>18</v>
      </c>
      <c r="R1756" t="str">
        <f t="shared" si="27"/>
        <v>('DHL','2024-01-01','2024-01-01','12546','Territory','US',NULL,'EXPRESS WW (NON-DOC)','Non-Document','K',134,135,454.82,'Flat LB','Avnet_2024',NULL),</v>
      </c>
    </row>
    <row r="1757" spans="1:18" x14ac:dyDescent="0.3">
      <c r="A1757" t="s">
        <v>15</v>
      </c>
      <c r="B1757" t="s">
        <v>21</v>
      </c>
      <c r="C1757" t="s">
        <v>21</v>
      </c>
      <c r="D1757">
        <v>12546</v>
      </c>
      <c r="E1757" t="s">
        <v>531</v>
      </c>
      <c r="F1757" t="s">
        <v>17</v>
      </c>
      <c r="G1757" t="s">
        <v>18</v>
      </c>
      <c r="H1757" t="s">
        <v>525</v>
      </c>
      <c r="I1757" t="s">
        <v>19</v>
      </c>
      <c r="J1757" t="s">
        <v>172</v>
      </c>
      <c r="K1757">
        <v>135</v>
      </c>
      <c r="L1757">
        <v>136</v>
      </c>
      <c r="M1757">
        <f>INDEX('Express Worldwide Territory'!$C$14:$S$170,MATCH('Rate Load ExpressWW Territory'!L1757,'Express Worldwide Territory'!$B$14:$B$170,0),MATCH("Zone "&amp;'Rate Load ExpressWW Territory'!J1757,'Express Worldwide Territory'!$C$13:$S$13,0))*1</f>
        <v>458.19</v>
      </c>
      <c r="N1757" t="s">
        <v>162</v>
      </c>
      <c r="O1757" t="s">
        <v>23</v>
      </c>
      <c r="P1757" t="s">
        <v>18</v>
      </c>
      <c r="R1757" t="str">
        <f t="shared" si="27"/>
        <v>('DHL','2024-01-01','2024-01-01','12546','Territory','US',NULL,'EXPRESS WW (NON-DOC)','Non-Document','K',135,136,458.19,'Flat LB','Avnet_2024',NULL),</v>
      </c>
    </row>
    <row r="1758" spans="1:18" x14ac:dyDescent="0.3">
      <c r="A1758" t="s">
        <v>15</v>
      </c>
      <c r="B1758" t="s">
        <v>21</v>
      </c>
      <c r="C1758" t="s">
        <v>21</v>
      </c>
      <c r="D1758">
        <v>12546</v>
      </c>
      <c r="E1758" t="s">
        <v>531</v>
      </c>
      <c r="F1758" t="s">
        <v>17</v>
      </c>
      <c r="G1758" t="s">
        <v>18</v>
      </c>
      <c r="H1758" t="s">
        <v>525</v>
      </c>
      <c r="I1758" t="s">
        <v>19</v>
      </c>
      <c r="J1758" t="s">
        <v>172</v>
      </c>
      <c r="K1758">
        <v>136</v>
      </c>
      <c r="L1758">
        <v>137</v>
      </c>
      <c r="M1758">
        <f>INDEX('Express Worldwide Territory'!$C$14:$S$170,MATCH('Rate Load ExpressWW Territory'!L1758,'Express Worldwide Territory'!$B$14:$B$170,0),MATCH("Zone "&amp;'Rate Load ExpressWW Territory'!J1758,'Express Worldwide Territory'!$C$13:$S$13,0))*1</f>
        <v>461.56</v>
      </c>
      <c r="N1758" t="s">
        <v>162</v>
      </c>
      <c r="O1758" t="s">
        <v>23</v>
      </c>
      <c r="P1758" t="s">
        <v>18</v>
      </c>
      <c r="R1758" t="str">
        <f t="shared" si="27"/>
        <v>('DHL','2024-01-01','2024-01-01','12546','Territory','US',NULL,'EXPRESS WW (NON-DOC)','Non-Document','K',136,137,461.56,'Flat LB','Avnet_2024',NULL),</v>
      </c>
    </row>
    <row r="1759" spans="1:18" x14ac:dyDescent="0.3">
      <c r="A1759" t="s">
        <v>15</v>
      </c>
      <c r="B1759" t="s">
        <v>21</v>
      </c>
      <c r="C1759" t="s">
        <v>21</v>
      </c>
      <c r="D1759">
        <v>12546</v>
      </c>
      <c r="E1759" t="s">
        <v>531</v>
      </c>
      <c r="F1759" t="s">
        <v>17</v>
      </c>
      <c r="G1759" t="s">
        <v>18</v>
      </c>
      <c r="H1759" t="s">
        <v>525</v>
      </c>
      <c r="I1759" t="s">
        <v>19</v>
      </c>
      <c r="J1759" t="s">
        <v>172</v>
      </c>
      <c r="K1759">
        <v>137</v>
      </c>
      <c r="L1759">
        <v>138</v>
      </c>
      <c r="M1759">
        <f>INDEX('Express Worldwide Territory'!$C$14:$S$170,MATCH('Rate Load ExpressWW Territory'!L1759,'Express Worldwide Territory'!$B$14:$B$170,0),MATCH("Zone "&amp;'Rate Load ExpressWW Territory'!J1759,'Express Worldwide Territory'!$C$13:$S$13,0))*1</f>
        <v>464.93</v>
      </c>
      <c r="N1759" t="s">
        <v>162</v>
      </c>
      <c r="O1759" t="s">
        <v>23</v>
      </c>
      <c r="P1759" t="s">
        <v>18</v>
      </c>
      <c r="R1759" t="str">
        <f t="shared" si="27"/>
        <v>('DHL','2024-01-01','2024-01-01','12546','Territory','US',NULL,'EXPRESS WW (NON-DOC)','Non-Document','K',137,138,464.93,'Flat LB','Avnet_2024',NULL),</v>
      </c>
    </row>
    <row r="1760" spans="1:18" x14ac:dyDescent="0.3">
      <c r="A1760" t="s">
        <v>15</v>
      </c>
      <c r="B1760" t="s">
        <v>21</v>
      </c>
      <c r="C1760" t="s">
        <v>21</v>
      </c>
      <c r="D1760">
        <v>12546</v>
      </c>
      <c r="E1760" t="s">
        <v>531</v>
      </c>
      <c r="F1760" t="s">
        <v>17</v>
      </c>
      <c r="G1760" t="s">
        <v>18</v>
      </c>
      <c r="H1760" t="s">
        <v>525</v>
      </c>
      <c r="I1760" t="s">
        <v>19</v>
      </c>
      <c r="J1760" t="s">
        <v>172</v>
      </c>
      <c r="K1760">
        <v>138</v>
      </c>
      <c r="L1760">
        <v>139</v>
      </c>
      <c r="M1760">
        <f>INDEX('Express Worldwide Territory'!$C$14:$S$170,MATCH('Rate Load ExpressWW Territory'!L1760,'Express Worldwide Territory'!$B$14:$B$170,0),MATCH("Zone "&amp;'Rate Load ExpressWW Territory'!J1760,'Express Worldwide Territory'!$C$13:$S$13,0))*1</f>
        <v>468.3</v>
      </c>
      <c r="N1760" t="s">
        <v>162</v>
      </c>
      <c r="O1760" t="s">
        <v>23</v>
      </c>
      <c r="P1760" t="s">
        <v>18</v>
      </c>
      <c r="R1760" t="str">
        <f t="shared" si="27"/>
        <v>('DHL','2024-01-01','2024-01-01','12546','Territory','US',NULL,'EXPRESS WW (NON-DOC)','Non-Document','K',138,139,468.3,'Flat LB','Avnet_2024',NULL),</v>
      </c>
    </row>
    <row r="1761" spans="1:18" x14ac:dyDescent="0.3">
      <c r="A1761" t="s">
        <v>15</v>
      </c>
      <c r="B1761" t="s">
        <v>21</v>
      </c>
      <c r="C1761" t="s">
        <v>21</v>
      </c>
      <c r="D1761">
        <v>12546</v>
      </c>
      <c r="E1761" t="s">
        <v>531</v>
      </c>
      <c r="F1761" t="s">
        <v>17</v>
      </c>
      <c r="G1761" t="s">
        <v>18</v>
      </c>
      <c r="H1761" t="s">
        <v>525</v>
      </c>
      <c r="I1761" t="s">
        <v>19</v>
      </c>
      <c r="J1761" t="s">
        <v>172</v>
      </c>
      <c r="K1761">
        <v>139</v>
      </c>
      <c r="L1761">
        <v>140</v>
      </c>
      <c r="M1761">
        <f>INDEX('Express Worldwide Territory'!$C$14:$S$170,MATCH('Rate Load ExpressWW Territory'!L1761,'Express Worldwide Territory'!$B$14:$B$170,0),MATCH("Zone "&amp;'Rate Load ExpressWW Territory'!J1761,'Express Worldwide Territory'!$C$13:$S$13,0))*1</f>
        <v>471.67</v>
      </c>
      <c r="N1761" t="s">
        <v>162</v>
      </c>
      <c r="O1761" t="s">
        <v>23</v>
      </c>
      <c r="P1761" t="s">
        <v>18</v>
      </c>
      <c r="R1761" t="str">
        <f t="shared" si="27"/>
        <v>('DHL','2024-01-01','2024-01-01','12546','Territory','US',NULL,'EXPRESS WW (NON-DOC)','Non-Document','K',139,140,471.67,'Flat LB','Avnet_2024',NULL),</v>
      </c>
    </row>
    <row r="1762" spans="1:18" x14ac:dyDescent="0.3">
      <c r="A1762" t="s">
        <v>15</v>
      </c>
      <c r="B1762" t="s">
        <v>21</v>
      </c>
      <c r="C1762" t="s">
        <v>21</v>
      </c>
      <c r="D1762">
        <v>12546</v>
      </c>
      <c r="E1762" t="s">
        <v>531</v>
      </c>
      <c r="F1762" t="s">
        <v>17</v>
      </c>
      <c r="G1762" t="s">
        <v>18</v>
      </c>
      <c r="H1762" t="s">
        <v>525</v>
      </c>
      <c r="I1762" t="s">
        <v>19</v>
      </c>
      <c r="J1762" t="s">
        <v>172</v>
      </c>
      <c r="K1762">
        <v>140</v>
      </c>
      <c r="L1762">
        <v>141</v>
      </c>
      <c r="M1762">
        <f>INDEX('Express Worldwide Territory'!$C$14:$S$170,MATCH('Rate Load ExpressWW Territory'!L1762,'Express Worldwide Territory'!$B$14:$B$170,0),MATCH("Zone "&amp;'Rate Load ExpressWW Territory'!J1762,'Express Worldwide Territory'!$C$13:$S$13,0))*1</f>
        <v>475.04</v>
      </c>
      <c r="N1762" t="s">
        <v>162</v>
      </c>
      <c r="O1762" t="s">
        <v>23</v>
      </c>
      <c r="P1762" t="s">
        <v>18</v>
      </c>
      <c r="R1762" t="str">
        <f t="shared" si="27"/>
        <v>('DHL','2024-01-01','2024-01-01','12546','Territory','US',NULL,'EXPRESS WW (NON-DOC)','Non-Document','K',140,141,475.04,'Flat LB','Avnet_2024',NULL),</v>
      </c>
    </row>
    <row r="1763" spans="1:18" x14ac:dyDescent="0.3">
      <c r="A1763" t="s">
        <v>15</v>
      </c>
      <c r="B1763" t="s">
        <v>21</v>
      </c>
      <c r="C1763" t="s">
        <v>21</v>
      </c>
      <c r="D1763">
        <v>12546</v>
      </c>
      <c r="E1763" t="s">
        <v>531</v>
      </c>
      <c r="F1763" t="s">
        <v>17</v>
      </c>
      <c r="G1763" t="s">
        <v>18</v>
      </c>
      <c r="H1763" t="s">
        <v>525</v>
      </c>
      <c r="I1763" t="s">
        <v>19</v>
      </c>
      <c r="J1763" t="s">
        <v>172</v>
      </c>
      <c r="K1763">
        <v>141</v>
      </c>
      <c r="L1763">
        <v>142</v>
      </c>
      <c r="M1763">
        <f>INDEX('Express Worldwide Territory'!$C$14:$S$170,MATCH('Rate Load ExpressWW Territory'!L1763,'Express Worldwide Territory'!$B$14:$B$170,0),MATCH("Zone "&amp;'Rate Load ExpressWW Territory'!J1763,'Express Worldwide Territory'!$C$13:$S$13,0))*1</f>
        <v>478.41</v>
      </c>
      <c r="N1763" t="s">
        <v>162</v>
      </c>
      <c r="O1763" t="s">
        <v>23</v>
      </c>
      <c r="P1763" t="s">
        <v>18</v>
      </c>
      <c r="R1763" t="str">
        <f t="shared" si="27"/>
        <v>('DHL','2024-01-01','2024-01-01','12546','Territory','US',NULL,'EXPRESS WW (NON-DOC)','Non-Document','K',141,142,478.41,'Flat LB','Avnet_2024',NULL),</v>
      </c>
    </row>
    <row r="1764" spans="1:18" x14ac:dyDescent="0.3">
      <c r="A1764" t="s">
        <v>15</v>
      </c>
      <c r="B1764" t="s">
        <v>21</v>
      </c>
      <c r="C1764" t="s">
        <v>21</v>
      </c>
      <c r="D1764">
        <v>12546</v>
      </c>
      <c r="E1764" t="s">
        <v>531</v>
      </c>
      <c r="F1764" t="s">
        <v>17</v>
      </c>
      <c r="G1764" t="s">
        <v>18</v>
      </c>
      <c r="H1764" t="s">
        <v>525</v>
      </c>
      <c r="I1764" t="s">
        <v>19</v>
      </c>
      <c r="J1764" t="s">
        <v>172</v>
      </c>
      <c r="K1764">
        <v>142</v>
      </c>
      <c r="L1764">
        <v>143</v>
      </c>
      <c r="M1764">
        <f>INDEX('Express Worldwide Territory'!$C$14:$S$170,MATCH('Rate Load ExpressWW Territory'!L1764,'Express Worldwide Territory'!$B$14:$B$170,0),MATCH("Zone "&amp;'Rate Load ExpressWW Territory'!J1764,'Express Worldwide Territory'!$C$13:$S$13,0))*1</f>
        <v>481.78</v>
      </c>
      <c r="N1764" t="s">
        <v>162</v>
      </c>
      <c r="O1764" t="s">
        <v>23</v>
      </c>
      <c r="P1764" t="s">
        <v>18</v>
      </c>
      <c r="R1764" t="str">
        <f t="shared" si="27"/>
        <v>('DHL','2024-01-01','2024-01-01','12546','Territory','US',NULL,'EXPRESS WW (NON-DOC)','Non-Document','K',142,143,481.78,'Flat LB','Avnet_2024',NULL),</v>
      </c>
    </row>
    <row r="1765" spans="1:18" x14ac:dyDescent="0.3">
      <c r="A1765" t="s">
        <v>15</v>
      </c>
      <c r="B1765" t="s">
        <v>21</v>
      </c>
      <c r="C1765" t="s">
        <v>21</v>
      </c>
      <c r="D1765">
        <v>12546</v>
      </c>
      <c r="E1765" t="s">
        <v>531</v>
      </c>
      <c r="F1765" t="s">
        <v>17</v>
      </c>
      <c r="G1765" t="s">
        <v>18</v>
      </c>
      <c r="H1765" t="s">
        <v>525</v>
      </c>
      <c r="I1765" t="s">
        <v>19</v>
      </c>
      <c r="J1765" t="s">
        <v>172</v>
      </c>
      <c r="K1765">
        <v>143</v>
      </c>
      <c r="L1765">
        <v>144</v>
      </c>
      <c r="M1765">
        <f>INDEX('Express Worldwide Territory'!$C$14:$S$170,MATCH('Rate Load ExpressWW Territory'!L1765,'Express Worldwide Territory'!$B$14:$B$170,0),MATCH("Zone "&amp;'Rate Load ExpressWW Territory'!J1765,'Express Worldwide Territory'!$C$13:$S$13,0))*1</f>
        <v>485.15</v>
      </c>
      <c r="N1765" t="s">
        <v>162</v>
      </c>
      <c r="O1765" t="s">
        <v>23</v>
      </c>
      <c r="P1765" t="s">
        <v>18</v>
      </c>
      <c r="R1765" t="str">
        <f t="shared" si="27"/>
        <v>('DHL','2024-01-01','2024-01-01','12546','Territory','US',NULL,'EXPRESS WW (NON-DOC)','Non-Document','K',143,144,485.15,'Flat LB','Avnet_2024',NULL),</v>
      </c>
    </row>
    <row r="1766" spans="1:18" x14ac:dyDescent="0.3">
      <c r="A1766" t="s">
        <v>15</v>
      </c>
      <c r="B1766" t="s">
        <v>21</v>
      </c>
      <c r="C1766" t="s">
        <v>21</v>
      </c>
      <c r="D1766">
        <v>12546</v>
      </c>
      <c r="E1766" t="s">
        <v>531</v>
      </c>
      <c r="F1766" t="s">
        <v>17</v>
      </c>
      <c r="G1766" t="s">
        <v>18</v>
      </c>
      <c r="H1766" t="s">
        <v>525</v>
      </c>
      <c r="I1766" t="s">
        <v>19</v>
      </c>
      <c r="J1766" t="s">
        <v>172</v>
      </c>
      <c r="K1766">
        <v>144</v>
      </c>
      <c r="L1766">
        <v>145</v>
      </c>
      <c r="M1766">
        <f>INDEX('Express Worldwide Territory'!$C$14:$S$170,MATCH('Rate Load ExpressWW Territory'!L1766,'Express Worldwide Territory'!$B$14:$B$170,0),MATCH("Zone "&amp;'Rate Load ExpressWW Territory'!J1766,'Express Worldwide Territory'!$C$13:$S$13,0))*1</f>
        <v>488.52</v>
      </c>
      <c r="N1766" t="s">
        <v>162</v>
      </c>
      <c r="O1766" t="s">
        <v>23</v>
      </c>
      <c r="P1766" t="s">
        <v>18</v>
      </c>
      <c r="R1766" t="str">
        <f t="shared" si="27"/>
        <v>('DHL','2024-01-01','2024-01-01','12546','Territory','US',NULL,'EXPRESS WW (NON-DOC)','Non-Document','K',144,145,488.52,'Flat LB','Avnet_2024',NULL),</v>
      </c>
    </row>
    <row r="1767" spans="1:18" x14ac:dyDescent="0.3">
      <c r="A1767" t="s">
        <v>15</v>
      </c>
      <c r="B1767" t="s">
        <v>21</v>
      </c>
      <c r="C1767" t="s">
        <v>21</v>
      </c>
      <c r="D1767">
        <v>12546</v>
      </c>
      <c r="E1767" t="s">
        <v>531</v>
      </c>
      <c r="F1767" t="s">
        <v>17</v>
      </c>
      <c r="G1767" t="s">
        <v>18</v>
      </c>
      <c r="H1767" t="s">
        <v>525</v>
      </c>
      <c r="I1767" t="s">
        <v>19</v>
      </c>
      <c r="J1767" t="s">
        <v>172</v>
      </c>
      <c r="K1767">
        <v>145</v>
      </c>
      <c r="L1767">
        <v>146</v>
      </c>
      <c r="M1767">
        <f>INDEX('Express Worldwide Territory'!$C$14:$S$170,MATCH('Rate Load ExpressWW Territory'!L1767,'Express Worldwide Territory'!$B$14:$B$170,0),MATCH("Zone "&amp;'Rate Load ExpressWW Territory'!J1767,'Express Worldwide Territory'!$C$13:$S$13,0))*1</f>
        <v>491.89</v>
      </c>
      <c r="N1767" t="s">
        <v>162</v>
      </c>
      <c r="O1767" t="s">
        <v>23</v>
      </c>
      <c r="P1767" t="s">
        <v>18</v>
      </c>
      <c r="R1767" t="str">
        <f t="shared" si="27"/>
        <v>('DHL','2024-01-01','2024-01-01','12546','Territory','US',NULL,'EXPRESS WW (NON-DOC)','Non-Document','K',145,146,491.89,'Flat LB','Avnet_2024',NULL),</v>
      </c>
    </row>
    <row r="1768" spans="1:18" x14ac:dyDescent="0.3">
      <c r="A1768" t="s">
        <v>15</v>
      </c>
      <c r="B1768" t="s">
        <v>21</v>
      </c>
      <c r="C1768" t="s">
        <v>21</v>
      </c>
      <c r="D1768">
        <v>12546</v>
      </c>
      <c r="E1768" t="s">
        <v>531</v>
      </c>
      <c r="F1768" t="s">
        <v>17</v>
      </c>
      <c r="G1768" t="s">
        <v>18</v>
      </c>
      <c r="H1768" t="s">
        <v>525</v>
      </c>
      <c r="I1768" t="s">
        <v>19</v>
      </c>
      <c r="J1768" t="s">
        <v>172</v>
      </c>
      <c r="K1768">
        <v>146</v>
      </c>
      <c r="L1768">
        <v>147</v>
      </c>
      <c r="M1768">
        <f>INDEX('Express Worldwide Territory'!$C$14:$S$170,MATCH('Rate Load ExpressWW Territory'!L1768,'Express Worldwide Territory'!$B$14:$B$170,0),MATCH("Zone "&amp;'Rate Load ExpressWW Territory'!J1768,'Express Worldwide Territory'!$C$13:$S$13,0))*1</f>
        <v>495.26</v>
      </c>
      <c r="N1768" t="s">
        <v>162</v>
      </c>
      <c r="O1768" t="s">
        <v>23</v>
      </c>
      <c r="P1768" t="s">
        <v>18</v>
      </c>
      <c r="R1768" t="str">
        <f t="shared" si="27"/>
        <v>('DHL','2024-01-01','2024-01-01','12546','Territory','US',NULL,'EXPRESS WW (NON-DOC)','Non-Document','K',146,147,495.26,'Flat LB','Avnet_2024',NULL),</v>
      </c>
    </row>
    <row r="1769" spans="1:18" x14ac:dyDescent="0.3">
      <c r="A1769" t="s">
        <v>15</v>
      </c>
      <c r="B1769" t="s">
        <v>21</v>
      </c>
      <c r="C1769" t="s">
        <v>21</v>
      </c>
      <c r="D1769">
        <v>12546</v>
      </c>
      <c r="E1769" t="s">
        <v>531</v>
      </c>
      <c r="F1769" t="s">
        <v>17</v>
      </c>
      <c r="G1769" t="s">
        <v>18</v>
      </c>
      <c r="H1769" t="s">
        <v>525</v>
      </c>
      <c r="I1769" t="s">
        <v>19</v>
      </c>
      <c r="J1769" t="s">
        <v>172</v>
      </c>
      <c r="K1769">
        <v>147</v>
      </c>
      <c r="L1769">
        <v>148</v>
      </c>
      <c r="M1769">
        <f>INDEX('Express Worldwide Territory'!$C$14:$S$170,MATCH('Rate Load ExpressWW Territory'!L1769,'Express Worldwide Territory'!$B$14:$B$170,0),MATCH("Zone "&amp;'Rate Load ExpressWW Territory'!J1769,'Express Worldwide Territory'!$C$13:$S$13,0))*1</f>
        <v>498.63</v>
      </c>
      <c r="N1769" t="s">
        <v>162</v>
      </c>
      <c r="O1769" t="s">
        <v>23</v>
      </c>
      <c r="P1769" t="s">
        <v>18</v>
      </c>
      <c r="R1769" t="str">
        <f t="shared" si="27"/>
        <v>('DHL','2024-01-01','2024-01-01','12546','Territory','US',NULL,'EXPRESS WW (NON-DOC)','Non-Document','K',147,148,498.63,'Flat LB','Avnet_2024',NULL),</v>
      </c>
    </row>
    <row r="1770" spans="1:18" x14ac:dyDescent="0.3">
      <c r="A1770" t="s">
        <v>15</v>
      </c>
      <c r="B1770" t="s">
        <v>21</v>
      </c>
      <c r="C1770" t="s">
        <v>21</v>
      </c>
      <c r="D1770">
        <v>12546</v>
      </c>
      <c r="E1770" t="s">
        <v>531</v>
      </c>
      <c r="F1770" t="s">
        <v>17</v>
      </c>
      <c r="G1770" t="s">
        <v>18</v>
      </c>
      <c r="H1770" t="s">
        <v>525</v>
      </c>
      <c r="I1770" t="s">
        <v>19</v>
      </c>
      <c r="J1770" t="s">
        <v>172</v>
      </c>
      <c r="K1770">
        <v>148</v>
      </c>
      <c r="L1770">
        <v>149</v>
      </c>
      <c r="M1770">
        <f>INDEX('Express Worldwide Territory'!$C$14:$S$170,MATCH('Rate Load ExpressWW Territory'!L1770,'Express Worldwide Territory'!$B$14:$B$170,0),MATCH("Zone "&amp;'Rate Load ExpressWW Territory'!J1770,'Express Worldwide Territory'!$C$13:$S$13,0))*1</f>
        <v>502</v>
      </c>
      <c r="N1770" t="s">
        <v>162</v>
      </c>
      <c r="O1770" t="s">
        <v>23</v>
      </c>
      <c r="P1770" t="s">
        <v>18</v>
      </c>
      <c r="R1770" t="str">
        <f t="shared" si="27"/>
        <v>('DHL','2024-01-01','2024-01-01','12546','Territory','US',NULL,'EXPRESS WW (NON-DOC)','Non-Document','K',148,149,502,'Flat LB','Avnet_2024',NULL),</v>
      </c>
    </row>
    <row r="1771" spans="1:18" x14ac:dyDescent="0.3">
      <c r="A1771" t="s">
        <v>15</v>
      </c>
      <c r="B1771" t="s">
        <v>21</v>
      </c>
      <c r="C1771" t="s">
        <v>21</v>
      </c>
      <c r="D1771">
        <v>12546</v>
      </c>
      <c r="E1771" t="s">
        <v>531</v>
      </c>
      <c r="F1771" t="s">
        <v>17</v>
      </c>
      <c r="G1771" t="s">
        <v>18</v>
      </c>
      <c r="H1771" t="s">
        <v>525</v>
      </c>
      <c r="I1771" t="s">
        <v>19</v>
      </c>
      <c r="J1771" t="s">
        <v>172</v>
      </c>
      <c r="K1771">
        <v>149</v>
      </c>
      <c r="L1771">
        <v>150</v>
      </c>
      <c r="M1771">
        <f>INDEX('Express Worldwide Territory'!$C$14:$S$170,MATCH('Rate Load ExpressWW Territory'!L1771,'Express Worldwide Territory'!$B$14:$B$170,0),MATCH("Zone "&amp;'Rate Load ExpressWW Territory'!J1771,'Express Worldwide Territory'!$C$13:$S$13,0))*1</f>
        <v>505.37</v>
      </c>
      <c r="N1771" t="s">
        <v>162</v>
      </c>
      <c r="O1771" t="s">
        <v>23</v>
      </c>
      <c r="P1771" t="s">
        <v>18</v>
      </c>
      <c r="R1771" t="str">
        <f t="shared" si="27"/>
        <v>('DHL','2024-01-01','2024-01-01','12546','Territory','US',NULL,'EXPRESS WW (NON-DOC)','Non-Document','K',149,150,505.37,'Flat LB','Avnet_2024',NULL),</v>
      </c>
    </row>
    <row r="1772" spans="1:18" x14ac:dyDescent="0.3">
      <c r="A1772" t="s">
        <v>15</v>
      </c>
      <c r="B1772" t="s">
        <v>21</v>
      </c>
      <c r="C1772" t="s">
        <v>21</v>
      </c>
      <c r="D1772">
        <v>12546</v>
      </c>
      <c r="E1772" t="s">
        <v>531</v>
      </c>
      <c r="F1772" t="s">
        <v>17</v>
      </c>
      <c r="G1772" t="s">
        <v>18</v>
      </c>
      <c r="H1772" t="s">
        <v>525</v>
      </c>
      <c r="I1772" t="s">
        <v>19</v>
      </c>
      <c r="J1772" t="s">
        <v>172</v>
      </c>
      <c r="K1772">
        <v>150</v>
      </c>
      <c r="L1772">
        <v>330</v>
      </c>
      <c r="M1772">
        <f>INDEX('Express Worldwide Territory'!$C$14:$S$170,MATCH('Rate Load ExpressWW Territory'!L1772,'Express Worldwide Territory'!$B$14:$B$170,0),MATCH("Zone "&amp;'Rate Load ExpressWW Territory'!J1772,'Express Worldwide Territory'!$C$13:$S$13,0))*1</f>
        <v>3.37</v>
      </c>
      <c r="N1772" t="s">
        <v>529</v>
      </c>
      <c r="O1772" t="s">
        <v>23</v>
      </c>
      <c r="P1772" t="s">
        <v>18</v>
      </c>
      <c r="R1772" t="str">
        <f t="shared" si="27"/>
        <v>('DHL','2024-01-01','2024-01-01','12546','Territory','US',NULL,'EXPRESS WW (NON-DOC)','Non-Document','K',150,330,3.37,'Per LB (M)','Avnet_2024',NULL),</v>
      </c>
    </row>
    <row r="1773" spans="1:18" x14ac:dyDescent="0.3">
      <c r="A1773" t="s">
        <v>15</v>
      </c>
      <c r="B1773" t="s">
        <v>21</v>
      </c>
      <c r="C1773" t="s">
        <v>21</v>
      </c>
      <c r="D1773">
        <v>12546</v>
      </c>
      <c r="E1773" t="s">
        <v>531</v>
      </c>
      <c r="F1773" t="s">
        <v>17</v>
      </c>
      <c r="G1773" t="s">
        <v>18</v>
      </c>
      <c r="H1773" t="s">
        <v>525</v>
      </c>
      <c r="I1773" t="s">
        <v>19</v>
      </c>
      <c r="J1773" t="s">
        <v>172</v>
      </c>
      <c r="K1773">
        <v>330</v>
      </c>
      <c r="L1773">
        <v>660</v>
      </c>
      <c r="M1773">
        <f>INDEX('Express Worldwide Territory'!$C$14:$S$170,MATCH('Rate Load ExpressWW Territory'!L1773,'Express Worldwide Territory'!$B$14:$B$170,0),MATCH("Zone "&amp;'Rate Load ExpressWW Territory'!J1773,'Express Worldwide Territory'!$C$13:$S$13,0))*1</f>
        <v>3.37</v>
      </c>
      <c r="N1773" t="s">
        <v>529</v>
      </c>
      <c r="O1773" t="s">
        <v>23</v>
      </c>
      <c r="P1773" t="s">
        <v>18</v>
      </c>
      <c r="R1773" t="str">
        <f t="shared" si="27"/>
        <v>('DHL','2024-01-01','2024-01-01','12546','Territory','US',NULL,'EXPRESS WW (NON-DOC)','Non-Document','K',330,660,3.37,'Per LB (M)','Avnet_2024',NULL),</v>
      </c>
    </row>
    <row r="1774" spans="1:18" x14ac:dyDescent="0.3">
      <c r="A1774" t="s">
        <v>15</v>
      </c>
      <c r="B1774" t="s">
        <v>21</v>
      </c>
      <c r="C1774" t="s">
        <v>21</v>
      </c>
      <c r="D1774">
        <v>12546</v>
      </c>
      <c r="E1774" t="s">
        <v>531</v>
      </c>
      <c r="F1774" t="s">
        <v>17</v>
      </c>
      <c r="G1774" t="s">
        <v>18</v>
      </c>
      <c r="H1774" t="s">
        <v>525</v>
      </c>
      <c r="I1774" t="s">
        <v>19</v>
      </c>
      <c r="J1774" t="s">
        <v>172</v>
      </c>
      <c r="K1774">
        <v>660</v>
      </c>
      <c r="L1774">
        <v>2199</v>
      </c>
      <c r="M1774">
        <f>INDEX('Express Worldwide Territory'!$C$14:$S$170,MATCH('Rate Load ExpressWW Territory'!L1774,'Express Worldwide Territory'!$B$14:$B$170,0),MATCH("Zone "&amp;'Rate Load ExpressWW Territory'!J1774,'Express Worldwide Territory'!$C$13:$S$13,0))*1</f>
        <v>3.37</v>
      </c>
      <c r="N1774" t="s">
        <v>529</v>
      </c>
      <c r="O1774" t="s">
        <v>23</v>
      </c>
      <c r="P1774" t="s">
        <v>18</v>
      </c>
      <c r="R1774" t="str">
        <f t="shared" si="27"/>
        <v>('DHL','2024-01-01','2024-01-01','12546','Territory','US',NULL,'EXPRESS WW (NON-DOC)','Non-Document','K',660,2199,3.37,'Per LB (M)','Avnet_2024',NULL),</v>
      </c>
    </row>
    <row r="1775" spans="1:18" x14ac:dyDescent="0.3">
      <c r="A1775" t="s">
        <v>15</v>
      </c>
      <c r="B1775" t="s">
        <v>21</v>
      </c>
      <c r="C1775" t="s">
        <v>21</v>
      </c>
      <c r="D1775">
        <v>12546</v>
      </c>
      <c r="E1775" t="s">
        <v>531</v>
      </c>
      <c r="F1775" t="s">
        <v>17</v>
      </c>
      <c r="G1775" t="s">
        <v>18</v>
      </c>
      <c r="H1775" t="s">
        <v>525</v>
      </c>
      <c r="I1775" t="s">
        <v>19</v>
      </c>
      <c r="J1775" t="s">
        <v>172</v>
      </c>
      <c r="K1775">
        <v>2199</v>
      </c>
      <c r="L1775">
        <v>99999</v>
      </c>
      <c r="M1775">
        <f>INDEX('Express Worldwide Territory'!$C$14:$S$170,MATCH('Rate Load ExpressWW Territory'!L1775,'Express Worldwide Territory'!$B$14:$B$170,0),MATCH("Zone "&amp;'Rate Load ExpressWW Territory'!J1775,'Express Worldwide Territory'!$C$13:$S$13,0))*1</f>
        <v>3.37</v>
      </c>
      <c r="N1775" t="s">
        <v>529</v>
      </c>
      <c r="O1775" t="s">
        <v>23</v>
      </c>
      <c r="P1775" t="s">
        <v>18</v>
      </c>
      <c r="R1775" t="str">
        <f t="shared" si="27"/>
        <v>('DHL','2024-01-01','2024-01-01','12546','Territory','US',NULL,'EXPRESS WW (NON-DOC)','Non-Document','K',2199,99999,3.37,'Per LB (M)','Avnet_2024',NULL),</v>
      </c>
    </row>
    <row r="1776" spans="1:18" x14ac:dyDescent="0.3">
      <c r="A1776" t="s">
        <v>15</v>
      </c>
      <c r="B1776" t="s">
        <v>21</v>
      </c>
      <c r="C1776" t="s">
        <v>21</v>
      </c>
      <c r="D1776">
        <v>12546</v>
      </c>
      <c r="E1776" t="s">
        <v>531</v>
      </c>
      <c r="F1776" t="s">
        <v>17</v>
      </c>
      <c r="G1776" t="s">
        <v>18</v>
      </c>
      <c r="H1776" t="s">
        <v>525</v>
      </c>
      <c r="I1776" t="s">
        <v>19</v>
      </c>
      <c r="J1776" t="s">
        <v>173</v>
      </c>
      <c r="K1776">
        <v>0</v>
      </c>
      <c r="L1776">
        <v>1</v>
      </c>
      <c r="M1776">
        <f>INDEX('Express Worldwide Territory'!$C$14:$S$170,MATCH('Rate Load ExpressWW Territory'!L1776,'Express Worldwide Territory'!$B$14:$B$170,0),MATCH("Zone "&amp;'Rate Load ExpressWW Territory'!J1776,'Express Worldwide Territory'!$C$13:$S$13,0))*1</f>
        <v>10</v>
      </c>
      <c r="N1776" t="s">
        <v>162</v>
      </c>
      <c r="O1776" t="s">
        <v>23</v>
      </c>
      <c r="P1776" t="s">
        <v>18</v>
      </c>
      <c r="R1776" t="str">
        <f t="shared" si="27"/>
        <v>('DHL','2024-01-01','2024-01-01','12546','Territory','US',NULL,'EXPRESS WW (NON-DOC)','Non-Document','L',0,1,10,'Flat LB','Avnet_2024',NULL),</v>
      </c>
    </row>
    <row r="1777" spans="1:18" x14ac:dyDescent="0.3">
      <c r="A1777" t="s">
        <v>15</v>
      </c>
      <c r="B1777" t="s">
        <v>21</v>
      </c>
      <c r="C1777" t="s">
        <v>21</v>
      </c>
      <c r="D1777">
        <v>12546</v>
      </c>
      <c r="E1777" t="s">
        <v>531</v>
      </c>
      <c r="F1777" t="s">
        <v>17</v>
      </c>
      <c r="G1777" t="s">
        <v>18</v>
      </c>
      <c r="H1777" t="s">
        <v>525</v>
      </c>
      <c r="I1777" t="s">
        <v>19</v>
      </c>
      <c r="J1777" t="s">
        <v>173</v>
      </c>
      <c r="K1777">
        <v>1</v>
      </c>
      <c r="L1777">
        <v>2</v>
      </c>
      <c r="M1777">
        <f>INDEX('Express Worldwide Territory'!$C$14:$S$170,MATCH('Rate Load ExpressWW Territory'!L1777,'Express Worldwide Territory'!$B$14:$B$170,0),MATCH("Zone "&amp;'Rate Load ExpressWW Territory'!J1777,'Express Worldwide Territory'!$C$13:$S$13,0))*1</f>
        <v>11.09</v>
      </c>
      <c r="N1777" t="s">
        <v>162</v>
      </c>
      <c r="O1777" t="s">
        <v>23</v>
      </c>
      <c r="P1777" t="s">
        <v>18</v>
      </c>
      <c r="R1777" t="str">
        <f t="shared" si="27"/>
        <v>('DHL','2024-01-01','2024-01-01','12546','Territory','US',NULL,'EXPRESS WW (NON-DOC)','Non-Document','L',1,2,11.09,'Flat LB','Avnet_2024',NULL),</v>
      </c>
    </row>
    <row r="1778" spans="1:18" x14ac:dyDescent="0.3">
      <c r="A1778" t="s">
        <v>15</v>
      </c>
      <c r="B1778" t="s">
        <v>21</v>
      </c>
      <c r="C1778" t="s">
        <v>21</v>
      </c>
      <c r="D1778">
        <v>12546</v>
      </c>
      <c r="E1778" t="s">
        <v>531</v>
      </c>
      <c r="F1778" t="s">
        <v>17</v>
      </c>
      <c r="G1778" t="s">
        <v>18</v>
      </c>
      <c r="H1778" t="s">
        <v>525</v>
      </c>
      <c r="I1778" t="s">
        <v>19</v>
      </c>
      <c r="J1778" t="s">
        <v>173</v>
      </c>
      <c r="K1778">
        <v>2</v>
      </c>
      <c r="L1778">
        <v>3</v>
      </c>
      <c r="M1778">
        <f>INDEX('Express Worldwide Territory'!$C$14:$S$170,MATCH('Rate Load ExpressWW Territory'!L1778,'Express Worldwide Territory'!$B$14:$B$170,0),MATCH("Zone "&amp;'Rate Load ExpressWW Territory'!J1778,'Express Worldwide Territory'!$C$13:$S$13,0))*1</f>
        <v>12.37</v>
      </c>
      <c r="N1778" t="s">
        <v>162</v>
      </c>
      <c r="O1778" t="s">
        <v>23</v>
      </c>
      <c r="P1778" t="s">
        <v>18</v>
      </c>
      <c r="R1778" t="str">
        <f t="shared" si="27"/>
        <v>('DHL','2024-01-01','2024-01-01','12546','Territory','US',NULL,'EXPRESS WW (NON-DOC)','Non-Document','L',2,3,12.37,'Flat LB','Avnet_2024',NULL),</v>
      </c>
    </row>
    <row r="1779" spans="1:18" x14ac:dyDescent="0.3">
      <c r="A1779" t="s">
        <v>15</v>
      </c>
      <c r="B1779" t="s">
        <v>21</v>
      </c>
      <c r="C1779" t="s">
        <v>21</v>
      </c>
      <c r="D1779">
        <v>12546</v>
      </c>
      <c r="E1779" t="s">
        <v>531</v>
      </c>
      <c r="F1779" t="s">
        <v>17</v>
      </c>
      <c r="G1779" t="s">
        <v>18</v>
      </c>
      <c r="H1779" t="s">
        <v>525</v>
      </c>
      <c r="I1779" t="s">
        <v>19</v>
      </c>
      <c r="J1779" t="s">
        <v>173</v>
      </c>
      <c r="K1779">
        <v>3</v>
      </c>
      <c r="L1779">
        <v>4</v>
      </c>
      <c r="M1779">
        <f>INDEX('Express Worldwide Territory'!$C$14:$S$170,MATCH('Rate Load ExpressWW Territory'!L1779,'Express Worldwide Territory'!$B$14:$B$170,0),MATCH("Zone "&amp;'Rate Load ExpressWW Territory'!J1779,'Express Worldwide Territory'!$C$13:$S$13,0))*1</f>
        <v>16.5</v>
      </c>
      <c r="N1779" t="s">
        <v>162</v>
      </c>
      <c r="O1779" t="s">
        <v>23</v>
      </c>
      <c r="P1779" t="s">
        <v>18</v>
      </c>
      <c r="R1779" t="str">
        <f t="shared" si="27"/>
        <v>('DHL','2024-01-01','2024-01-01','12546','Territory','US',NULL,'EXPRESS WW (NON-DOC)','Non-Document','L',3,4,16.5,'Flat LB','Avnet_2024',NULL),</v>
      </c>
    </row>
    <row r="1780" spans="1:18" x14ac:dyDescent="0.3">
      <c r="A1780" t="s">
        <v>15</v>
      </c>
      <c r="B1780" t="s">
        <v>21</v>
      </c>
      <c r="C1780" t="s">
        <v>21</v>
      </c>
      <c r="D1780">
        <v>12546</v>
      </c>
      <c r="E1780" t="s">
        <v>531</v>
      </c>
      <c r="F1780" t="s">
        <v>17</v>
      </c>
      <c r="G1780" t="s">
        <v>18</v>
      </c>
      <c r="H1780" t="s">
        <v>525</v>
      </c>
      <c r="I1780" t="s">
        <v>19</v>
      </c>
      <c r="J1780" t="s">
        <v>173</v>
      </c>
      <c r="K1780">
        <v>4</v>
      </c>
      <c r="L1780">
        <v>5</v>
      </c>
      <c r="M1780">
        <f>INDEX('Express Worldwide Territory'!$C$14:$S$170,MATCH('Rate Load ExpressWW Territory'!L1780,'Express Worldwide Territory'!$B$14:$B$170,0),MATCH("Zone "&amp;'Rate Load ExpressWW Territory'!J1780,'Express Worldwide Territory'!$C$13:$S$13,0))*1</f>
        <v>20.63</v>
      </c>
      <c r="N1780" t="s">
        <v>162</v>
      </c>
      <c r="O1780" t="s">
        <v>23</v>
      </c>
      <c r="P1780" t="s">
        <v>18</v>
      </c>
      <c r="R1780" t="str">
        <f t="shared" si="27"/>
        <v>('DHL','2024-01-01','2024-01-01','12546','Territory','US',NULL,'EXPRESS WW (NON-DOC)','Non-Document','L',4,5,20.63,'Flat LB','Avnet_2024',NULL),</v>
      </c>
    </row>
    <row r="1781" spans="1:18" x14ac:dyDescent="0.3">
      <c r="A1781" t="s">
        <v>15</v>
      </c>
      <c r="B1781" t="s">
        <v>21</v>
      </c>
      <c r="C1781" t="s">
        <v>21</v>
      </c>
      <c r="D1781">
        <v>12546</v>
      </c>
      <c r="E1781" t="s">
        <v>531</v>
      </c>
      <c r="F1781" t="s">
        <v>17</v>
      </c>
      <c r="G1781" t="s">
        <v>18</v>
      </c>
      <c r="H1781" t="s">
        <v>525</v>
      </c>
      <c r="I1781" t="s">
        <v>19</v>
      </c>
      <c r="J1781" t="s">
        <v>173</v>
      </c>
      <c r="K1781">
        <v>5</v>
      </c>
      <c r="L1781">
        <v>6</v>
      </c>
      <c r="M1781">
        <f>INDEX('Express Worldwide Territory'!$C$14:$S$170,MATCH('Rate Load ExpressWW Territory'!L1781,'Express Worldwide Territory'!$B$14:$B$170,0),MATCH("Zone "&amp;'Rate Load ExpressWW Territory'!J1781,'Express Worldwide Territory'!$C$13:$S$13,0))*1</f>
        <v>24.76</v>
      </c>
      <c r="N1781" t="s">
        <v>162</v>
      </c>
      <c r="O1781" t="s">
        <v>23</v>
      </c>
      <c r="P1781" t="s">
        <v>18</v>
      </c>
      <c r="R1781" t="str">
        <f t="shared" si="27"/>
        <v>('DHL','2024-01-01','2024-01-01','12546','Territory','US',NULL,'EXPRESS WW (NON-DOC)','Non-Document','L',5,6,24.76,'Flat LB','Avnet_2024',NULL),</v>
      </c>
    </row>
    <row r="1782" spans="1:18" x14ac:dyDescent="0.3">
      <c r="A1782" t="s">
        <v>15</v>
      </c>
      <c r="B1782" t="s">
        <v>21</v>
      </c>
      <c r="C1782" t="s">
        <v>21</v>
      </c>
      <c r="D1782">
        <v>12546</v>
      </c>
      <c r="E1782" t="s">
        <v>531</v>
      </c>
      <c r="F1782" t="s">
        <v>17</v>
      </c>
      <c r="G1782" t="s">
        <v>18</v>
      </c>
      <c r="H1782" t="s">
        <v>525</v>
      </c>
      <c r="I1782" t="s">
        <v>19</v>
      </c>
      <c r="J1782" t="s">
        <v>173</v>
      </c>
      <c r="K1782">
        <v>6</v>
      </c>
      <c r="L1782">
        <v>7</v>
      </c>
      <c r="M1782">
        <f>INDEX('Express Worldwide Territory'!$C$14:$S$170,MATCH('Rate Load ExpressWW Territory'!L1782,'Express Worldwide Territory'!$B$14:$B$170,0),MATCH("Zone "&amp;'Rate Load ExpressWW Territory'!J1782,'Express Worldwide Territory'!$C$13:$S$13,0))*1</f>
        <v>28.89</v>
      </c>
      <c r="N1782" t="s">
        <v>162</v>
      </c>
      <c r="O1782" t="s">
        <v>23</v>
      </c>
      <c r="P1782" t="s">
        <v>18</v>
      </c>
      <c r="R1782" t="str">
        <f t="shared" si="27"/>
        <v>('DHL','2024-01-01','2024-01-01','12546','Territory','US',NULL,'EXPRESS WW (NON-DOC)','Non-Document','L',6,7,28.89,'Flat LB','Avnet_2024',NULL),</v>
      </c>
    </row>
    <row r="1783" spans="1:18" x14ac:dyDescent="0.3">
      <c r="A1783" t="s">
        <v>15</v>
      </c>
      <c r="B1783" t="s">
        <v>21</v>
      </c>
      <c r="C1783" t="s">
        <v>21</v>
      </c>
      <c r="D1783">
        <v>12546</v>
      </c>
      <c r="E1783" t="s">
        <v>531</v>
      </c>
      <c r="F1783" t="s">
        <v>17</v>
      </c>
      <c r="G1783" t="s">
        <v>18</v>
      </c>
      <c r="H1783" t="s">
        <v>525</v>
      </c>
      <c r="I1783" t="s">
        <v>19</v>
      </c>
      <c r="J1783" t="s">
        <v>173</v>
      </c>
      <c r="K1783">
        <v>7</v>
      </c>
      <c r="L1783">
        <v>8</v>
      </c>
      <c r="M1783">
        <f>INDEX('Express Worldwide Territory'!$C$14:$S$170,MATCH('Rate Load ExpressWW Territory'!L1783,'Express Worldwide Territory'!$B$14:$B$170,0),MATCH("Zone "&amp;'Rate Load ExpressWW Territory'!J1783,'Express Worldwide Territory'!$C$13:$S$13,0))*1</f>
        <v>33.020000000000003</v>
      </c>
      <c r="N1783" t="s">
        <v>162</v>
      </c>
      <c r="O1783" t="s">
        <v>23</v>
      </c>
      <c r="P1783" t="s">
        <v>18</v>
      </c>
      <c r="R1783" t="str">
        <f t="shared" si="27"/>
        <v>('DHL','2024-01-01','2024-01-01','12546','Territory','US',NULL,'EXPRESS WW (NON-DOC)','Non-Document','L',7,8,33.02,'Flat LB','Avnet_2024',NULL),</v>
      </c>
    </row>
    <row r="1784" spans="1:18" x14ac:dyDescent="0.3">
      <c r="A1784" t="s">
        <v>15</v>
      </c>
      <c r="B1784" t="s">
        <v>21</v>
      </c>
      <c r="C1784" t="s">
        <v>21</v>
      </c>
      <c r="D1784">
        <v>12546</v>
      </c>
      <c r="E1784" t="s">
        <v>531</v>
      </c>
      <c r="F1784" t="s">
        <v>17</v>
      </c>
      <c r="G1784" t="s">
        <v>18</v>
      </c>
      <c r="H1784" t="s">
        <v>525</v>
      </c>
      <c r="I1784" t="s">
        <v>19</v>
      </c>
      <c r="J1784" t="s">
        <v>173</v>
      </c>
      <c r="K1784">
        <v>8</v>
      </c>
      <c r="L1784">
        <v>9</v>
      </c>
      <c r="M1784">
        <f>INDEX('Express Worldwide Territory'!$C$14:$S$170,MATCH('Rate Load ExpressWW Territory'!L1784,'Express Worldwide Territory'!$B$14:$B$170,0),MATCH("Zone "&amp;'Rate Load ExpressWW Territory'!J1784,'Express Worldwide Territory'!$C$13:$S$13,0))*1</f>
        <v>37.15</v>
      </c>
      <c r="N1784" t="s">
        <v>162</v>
      </c>
      <c r="O1784" t="s">
        <v>23</v>
      </c>
      <c r="P1784" t="s">
        <v>18</v>
      </c>
      <c r="R1784" t="str">
        <f t="shared" si="27"/>
        <v>('DHL','2024-01-01','2024-01-01','12546','Territory','US',NULL,'EXPRESS WW (NON-DOC)','Non-Document','L',8,9,37.15,'Flat LB','Avnet_2024',NULL),</v>
      </c>
    </row>
    <row r="1785" spans="1:18" x14ac:dyDescent="0.3">
      <c r="A1785" t="s">
        <v>15</v>
      </c>
      <c r="B1785" t="s">
        <v>21</v>
      </c>
      <c r="C1785" t="s">
        <v>21</v>
      </c>
      <c r="D1785">
        <v>12546</v>
      </c>
      <c r="E1785" t="s">
        <v>531</v>
      </c>
      <c r="F1785" t="s">
        <v>17</v>
      </c>
      <c r="G1785" t="s">
        <v>18</v>
      </c>
      <c r="H1785" t="s">
        <v>525</v>
      </c>
      <c r="I1785" t="s">
        <v>19</v>
      </c>
      <c r="J1785" t="s">
        <v>173</v>
      </c>
      <c r="K1785">
        <v>9</v>
      </c>
      <c r="L1785">
        <v>10</v>
      </c>
      <c r="M1785">
        <f>INDEX('Express Worldwide Territory'!$C$14:$S$170,MATCH('Rate Load ExpressWW Territory'!L1785,'Express Worldwide Territory'!$B$14:$B$170,0),MATCH("Zone "&amp;'Rate Load ExpressWW Territory'!J1785,'Express Worldwide Territory'!$C$13:$S$13,0))*1</f>
        <v>41.28</v>
      </c>
      <c r="N1785" t="s">
        <v>162</v>
      </c>
      <c r="O1785" t="s">
        <v>23</v>
      </c>
      <c r="P1785" t="s">
        <v>18</v>
      </c>
      <c r="R1785" t="str">
        <f t="shared" si="27"/>
        <v>('DHL','2024-01-01','2024-01-01','12546','Territory','US',NULL,'EXPRESS WW (NON-DOC)','Non-Document','L',9,10,41.28,'Flat LB','Avnet_2024',NULL),</v>
      </c>
    </row>
    <row r="1786" spans="1:18" x14ac:dyDescent="0.3">
      <c r="A1786" t="s">
        <v>15</v>
      </c>
      <c r="B1786" t="s">
        <v>21</v>
      </c>
      <c r="C1786" t="s">
        <v>21</v>
      </c>
      <c r="D1786">
        <v>12546</v>
      </c>
      <c r="E1786" t="s">
        <v>531</v>
      </c>
      <c r="F1786" t="s">
        <v>17</v>
      </c>
      <c r="G1786" t="s">
        <v>18</v>
      </c>
      <c r="H1786" t="s">
        <v>525</v>
      </c>
      <c r="I1786" t="s">
        <v>19</v>
      </c>
      <c r="J1786" t="s">
        <v>173</v>
      </c>
      <c r="K1786">
        <v>10</v>
      </c>
      <c r="L1786">
        <v>11</v>
      </c>
      <c r="M1786">
        <f>INDEX('Express Worldwide Territory'!$C$14:$S$170,MATCH('Rate Load ExpressWW Territory'!L1786,'Express Worldwide Territory'!$B$14:$B$170,0),MATCH("Zone "&amp;'Rate Load ExpressWW Territory'!J1786,'Express Worldwide Territory'!$C$13:$S$13,0))*1</f>
        <v>45.41</v>
      </c>
      <c r="N1786" t="s">
        <v>162</v>
      </c>
      <c r="O1786" t="s">
        <v>23</v>
      </c>
      <c r="P1786" t="s">
        <v>18</v>
      </c>
      <c r="R1786" t="str">
        <f t="shared" si="27"/>
        <v>('DHL','2024-01-01','2024-01-01','12546','Territory','US',NULL,'EXPRESS WW (NON-DOC)','Non-Document','L',10,11,45.41,'Flat LB','Avnet_2024',NULL),</v>
      </c>
    </row>
    <row r="1787" spans="1:18" x14ac:dyDescent="0.3">
      <c r="A1787" t="s">
        <v>15</v>
      </c>
      <c r="B1787" t="s">
        <v>21</v>
      </c>
      <c r="C1787" t="s">
        <v>21</v>
      </c>
      <c r="D1787">
        <v>12546</v>
      </c>
      <c r="E1787" t="s">
        <v>531</v>
      </c>
      <c r="F1787" t="s">
        <v>17</v>
      </c>
      <c r="G1787" t="s">
        <v>18</v>
      </c>
      <c r="H1787" t="s">
        <v>525</v>
      </c>
      <c r="I1787" t="s">
        <v>19</v>
      </c>
      <c r="J1787" t="s">
        <v>173</v>
      </c>
      <c r="K1787">
        <v>11</v>
      </c>
      <c r="L1787">
        <v>12</v>
      </c>
      <c r="M1787">
        <f>INDEX('Express Worldwide Territory'!$C$14:$S$170,MATCH('Rate Load ExpressWW Territory'!L1787,'Express Worldwide Territory'!$B$14:$B$170,0),MATCH("Zone "&amp;'Rate Load ExpressWW Territory'!J1787,'Express Worldwide Territory'!$C$13:$S$13,0))*1</f>
        <v>49.54</v>
      </c>
      <c r="N1787" t="s">
        <v>162</v>
      </c>
      <c r="O1787" t="s">
        <v>23</v>
      </c>
      <c r="P1787" t="s">
        <v>18</v>
      </c>
      <c r="R1787" t="str">
        <f t="shared" si="27"/>
        <v>('DHL','2024-01-01','2024-01-01','12546','Territory','US',NULL,'EXPRESS WW (NON-DOC)','Non-Document','L',11,12,49.54,'Flat LB','Avnet_2024',NULL),</v>
      </c>
    </row>
    <row r="1788" spans="1:18" x14ac:dyDescent="0.3">
      <c r="A1788" t="s">
        <v>15</v>
      </c>
      <c r="B1788" t="s">
        <v>21</v>
      </c>
      <c r="C1788" t="s">
        <v>21</v>
      </c>
      <c r="D1788">
        <v>12546</v>
      </c>
      <c r="E1788" t="s">
        <v>531</v>
      </c>
      <c r="F1788" t="s">
        <v>17</v>
      </c>
      <c r="G1788" t="s">
        <v>18</v>
      </c>
      <c r="H1788" t="s">
        <v>525</v>
      </c>
      <c r="I1788" t="s">
        <v>19</v>
      </c>
      <c r="J1788" t="s">
        <v>173</v>
      </c>
      <c r="K1788">
        <v>12</v>
      </c>
      <c r="L1788">
        <v>13</v>
      </c>
      <c r="M1788">
        <f>INDEX('Express Worldwide Territory'!$C$14:$S$170,MATCH('Rate Load ExpressWW Territory'!L1788,'Express Worldwide Territory'!$B$14:$B$170,0),MATCH("Zone "&amp;'Rate Load ExpressWW Territory'!J1788,'Express Worldwide Territory'!$C$13:$S$13,0))*1</f>
        <v>53.67</v>
      </c>
      <c r="N1788" t="s">
        <v>162</v>
      </c>
      <c r="O1788" t="s">
        <v>23</v>
      </c>
      <c r="P1788" t="s">
        <v>18</v>
      </c>
      <c r="R1788" t="str">
        <f t="shared" si="27"/>
        <v>('DHL','2024-01-01','2024-01-01','12546','Territory','US',NULL,'EXPRESS WW (NON-DOC)','Non-Document','L',12,13,53.67,'Flat LB','Avnet_2024',NULL),</v>
      </c>
    </row>
    <row r="1789" spans="1:18" x14ac:dyDescent="0.3">
      <c r="A1789" t="s">
        <v>15</v>
      </c>
      <c r="B1789" t="s">
        <v>21</v>
      </c>
      <c r="C1789" t="s">
        <v>21</v>
      </c>
      <c r="D1789">
        <v>12546</v>
      </c>
      <c r="E1789" t="s">
        <v>531</v>
      </c>
      <c r="F1789" t="s">
        <v>17</v>
      </c>
      <c r="G1789" t="s">
        <v>18</v>
      </c>
      <c r="H1789" t="s">
        <v>525</v>
      </c>
      <c r="I1789" t="s">
        <v>19</v>
      </c>
      <c r="J1789" t="s">
        <v>173</v>
      </c>
      <c r="K1789">
        <v>13</v>
      </c>
      <c r="L1789">
        <v>14</v>
      </c>
      <c r="M1789">
        <f>INDEX('Express Worldwide Territory'!$C$14:$S$170,MATCH('Rate Load ExpressWW Territory'!L1789,'Express Worldwide Territory'!$B$14:$B$170,0),MATCH("Zone "&amp;'Rate Load ExpressWW Territory'!J1789,'Express Worldwide Territory'!$C$13:$S$13,0))*1</f>
        <v>57.8</v>
      </c>
      <c r="N1789" t="s">
        <v>162</v>
      </c>
      <c r="O1789" t="s">
        <v>23</v>
      </c>
      <c r="P1789" t="s">
        <v>18</v>
      </c>
      <c r="R1789" t="str">
        <f t="shared" si="27"/>
        <v>('DHL','2024-01-01','2024-01-01','12546','Territory','US',NULL,'EXPRESS WW (NON-DOC)','Non-Document','L',13,14,57.8,'Flat LB','Avnet_2024',NULL),</v>
      </c>
    </row>
    <row r="1790" spans="1:18" x14ac:dyDescent="0.3">
      <c r="A1790" t="s">
        <v>15</v>
      </c>
      <c r="B1790" t="s">
        <v>21</v>
      </c>
      <c r="C1790" t="s">
        <v>21</v>
      </c>
      <c r="D1790">
        <v>12546</v>
      </c>
      <c r="E1790" t="s">
        <v>531</v>
      </c>
      <c r="F1790" t="s">
        <v>17</v>
      </c>
      <c r="G1790" t="s">
        <v>18</v>
      </c>
      <c r="H1790" t="s">
        <v>525</v>
      </c>
      <c r="I1790" t="s">
        <v>19</v>
      </c>
      <c r="J1790" t="s">
        <v>173</v>
      </c>
      <c r="K1790">
        <v>14</v>
      </c>
      <c r="L1790">
        <v>15</v>
      </c>
      <c r="M1790">
        <f>INDEX('Express Worldwide Territory'!$C$14:$S$170,MATCH('Rate Load ExpressWW Territory'!L1790,'Express Worldwide Territory'!$B$14:$B$170,0),MATCH("Zone "&amp;'Rate Load ExpressWW Territory'!J1790,'Express Worldwide Territory'!$C$13:$S$13,0))*1</f>
        <v>61.93</v>
      </c>
      <c r="N1790" t="s">
        <v>162</v>
      </c>
      <c r="O1790" t="s">
        <v>23</v>
      </c>
      <c r="P1790" t="s">
        <v>18</v>
      </c>
      <c r="R1790" t="str">
        <f t="shared" si="27"/>
        <v>('DHL','2024-01-01','2024-01-01','12546','Territory','US',NULL,'EXPRESS WW (NON-DOC)','Non-Document','L',14,15,61.93,'Flat LB','Avnet_2024',NULL),</v>
      </c>
    </row>
    <row r="1791" spans="1:18" x14ac:dyDescent="0.3">
      <c r="A1791" t="s">
        <v>15</v>
      </c>
      <c r="B1791" t="s">
        <v>21</v>
      </c>
      <c r="C1791" t="s">
        <v>21</v>
      </c>
      <c r="D1791">
        <v>12546</v>
      </c>
      <c r="E1791" t="s">
        <v>531</v>
      </c>
      <c r="F1791" t="s">
        <v>17</v>
      </c>
      <c r="G1791" t="s">
        <v>18</v>
      </c>
      <c r="H1791" t="s">
        <v>525</v>
      </c>
      <c r="I1791" t="s">
        <v>19</v>
      </c>
      <c r="J1791" t="s">
        <v>173</v>
      </c>
      <c r="K1791">
        <v>15</v>
      </c>
      <c r="L1791">
        <v>16</v>
      </c>
      <c r="M1791">
        <f>INDEX('Express Worldwide Territory'!$C$14:$S$170,MATCH('Rate Load ExpressWW Territory'!L1791,'Express Worldwide Territory'!$B$14:$B$170,0),MATCH("Zone "&amp;'Rate Load ExpressWW Territory'!J1791,'Express Worldwide Territory'!$C$13:$S$13,0))*1</f>
        <v>66.06</v>
      </c>
      <c r="N1791" t="s">
        <v>162</v>
      </c>
      <c r="O1791" t="s">
        <v>23</v>
      </c>
      <c r="P1791" t="s">
        <v>18</v>
      </c>
      <c r="R1791" t="str">
        <f t="shared" si="27"/>
        <v>('DHL','2024-01-01','2024-01-01','12546','Territory','US',NULL,'EXPRESS WW (NON-DOC)','Non-Document','L',15,16,66.06,'Flat LB','Avnet_2024',NULL),</v>
      </c>
    </row>
    <row r="1792" spans="1:18" x14ac:dyDescent="0.3">
      <c r="A1792" t="s">
        <v>15</v>
      </c>
      <c r="B1792" t="s">
        <v>21</v>
      </c>
      <c r="C1792" t="s">
        <v>21</v>
      </c>
      <c r="D1792">
        <v>12546</v>
      </c>
      <c r="E1792" t="s">
        <v>531</v>
      </c>
      <c r="F1792" t="s">
        <v>17</v>
      </c>
      <c r="G1792" t="s">
        <v>18</v>
      </c>
      <c r="H1792" t="s">
        <v>525</v>
      </c>
      <c r="I1792" t="s">
        <v>19</v>
      </c>
      <c r="J1792" t="s">
        <v>173</v>
      </c>
      <c r="K1792">
        <v>16</v>
      </c>
      <c r="L1792">
        <v>17</v>
      </c>
      <c r="M1792">
        <f>INDEX('Express Worldwide Territory'!$C$14:$S$170,MATCH('Rate Load ExpressWW Territory'!L1792,'Express Worldwide Territory'!$B$14:$B$170,0),MATCH("Zone "&amp;'Rate Load ExpressWW Territory'!J1792,'Express Worldwide Territory'!$C$13:$S$13,0))*1</f>
        <v>70.19</v>
      </c>
      <c r="N1792" t="s">
        <v>162</v>
      </c>
      <c r="O1792" t="s">
        <v>23</v>
      </c>
      <c r="P1792" t="s">
        <v>18</v>
      </c>
      <c r="R1792" t="str">
        <f t="shared" si="27"/>
        <v>('DHL','2024-01-01','2024-01-01','12546','Territory','US',NULL,'EXPRESS WW (NON-DOC)','Non-Document','L',16,17,70.19,'Flat LB','Avnet_2024',NULL),</v>
      </c>
    </row>
    <row r="1793" spans="1:18" x14ac:dyDescent="0.3">
      <c r="A1793" t="s">
        <v>15</v>
      </c>
      <c r="B1793" t="s">
        <v>21</v>
      </c>
      <c r="C1793" t="s">
        <v>21</v>
      </c>
      <c r="D1793">
        <v>12546</v>
      </c>
      <c r="E1793" t="s">
        <v>531</v>
      </c>
      <c r="F1793" t="s">
        <v>17</v>
      </c>
      <c r="G1793" t="s">
        <v>18</v>
      </c>
      <c r="H1793" t="s">
        <v>525</v>
      </c>
      <c r="I1793" t="s">
        <v>19</v>
      </c>
      <c r="J1793" t="s">
        <v>173</v>
      </c>
      <c r="K1793">
        <v>17</v>
      </c>
      <c r="L1793">
        <v>18</v>
      </c>
      <c r="M1793">
        <f>INDEX('Express Worldwide Territory'!$C$14:$S$170,MATCH('Rate Load ExpressWW Territory'!L1793,'Express Worldwide Territory'!$B$14:$B$170,0),MATCH("Zone "&amp;'Rate Load ExpressWW Territory'!J1793,'Express Worldwide Territory'!$C$13:$S$13,0))*1</f>
        <v>74.319999999999993</v>
      </c>
      <c r="N1793" t="s">
        <v>162</v>
      </c>
      <c r="O1793" t="s">
        <v>23</v>
      </c>
      <c r="P1793" t="s">
        <v>18</v>
      </c>
      <c r="R1793" t="str">
        <f t="shared" si="27"/>
        <v>('DHL','2024-01-01','2024-01-01','12546','Territory','US',NULL,'EXPRESS WW (NON-DOC)','Non-Document','L',17,18,74.32,'Flat LB','Avnet_2024',NULL),</v>
      </c>
    </row>
    <row r="1794" spans="1:18" x14ac:dyDescent="0.3">
      <c r="A1794" t="s">
        <v>15</v>
      </c>
      <c r="B1794" t="s">
        <v>21</v>
      </c>
      <c r="C1794" t="s">
        <v>21</v>
      </c>
      <c r="D1794">
        <v>12546</v>
      </c>
      <c r="E1794" t="s">
        <v>531</v>
      </c>
      <c r="F1794" t="s">
        <v>17</v>
      </c>
      <c r="G1794" t="s">
        <v>18</v>
      </c>
      <c r="H1794" t="s">
        <v>525</v>
      </c>
      <c r="I1794" t="s">
        <v>19</v>
      </c>
      <c r="J1794" t="s">
        <v>173</v>
      </c>
      <c r="K1794">
        <v>18</v>
      </c>
      <c r="L1794">
        <v>19</v>
      </c>
      <c r="M1794">
        <f>INDEX('Express Worldwide Territory'!$C$14:$S$170,MATCH('Rate Load ExpressWW Territory'!L1794,'Express Worldwide Territory'!$B$14:$B$170,0),MATCH("Zone "&amp;'Rate Load ExpressWW Territory'!J1794,'Express Worldwide Territory'!$C$13:$S$13,0))*1</f>
        <v>78.45</v>
      </c>
      <c r="N1794" t="s">
        <v>162</v>
      </c>
      <c r="O1794" t="s">
        <v>23</v>
      </c>
      <c r="P1794" t="s">
        <v>18</v>
      </c>
      <c r="R1794" t="str">
        <f t="shared" si="27"/>
        <v>('DHL','2024-01-01','2024-01-01','12546','Territory','US',NULL,'EXPRESS WW (NON-DOC)','Non-Document','L',18,19,78.45,'Flat LB','Avnet_2024',NULL),</v>
      </c>
    </row>
    <row r="1795" spans="1:18" x14ac:dyDescent="0.3">
      <c r="A1795" t="s">
        <v>15</v>
      </c>
      <c r="B1795" t="s">
        <v>21</v>
      </c>
      <c r="C1795" t="s">
        <v>21</v>
      </c>
      <c r="D1795">
        <v>12546</v>
      </c>
      <c r="E1795" t="s">
        <v>531</v>
      </c>
      <c r="F1795" t="s">
        <v>17</v>
      </c>
      <c r="G1795" t="s">
        <v>18</v>
      </c>
      <c r="H1795" t="s">
        <v>525</v>
      </c>
      <c r="I1795" t="s">
        <v>19</v>
      </c>
      <c r="J1795" t="s">
        <v>173</v>
      </c>
      <c r="K1795">
        <v>19</v>
      </c>
      <c r="L1795">
        <v>20</v>
      </c>
      <c r="M1795">
        <f>INDEX('Express Worldwide Territory'!$C$14:$S$170,MATCH('Rate Load ExpressWW Territory'!L1795,'Express Worldwide Territory'!$B$14:$B$170,0),MATCH("Zone "&amp;'Rate Load ExpressWW Territory'!J1795,'Express Worldwide Territory'!$C$13:$S$13,0))*1</f>
        <v>82.58</v>
      </c>
      <c r="N1795" t="s">
        <v>162</v>
      </c>
      <c r="O1795" t="s">
        <v>23</v>
      </c>
      <c r="P1795" t="s">
        <v>18</v>
      </c>
      <c r="R1795" t="str">
        <f t="shared" ref="R1795:R1858" si="28">SUBSTITUTE(IF(OR(ROW(A1795)=2,MOD(ROW(A1795),1000)=0),"insert into tnl_rating.dbo.dhl_express_rate_master values ('DHL','"&amp;B1795&amp;"','"&amp;C1795&amp;"','"&amp;D1795&amp;"','"&amp;E1795&amp;"','"&amp;F1795&amp;"','"&amp;G1795&amp;"','"&amp;H1795&amp;"','"&amp;I1795&amp;"','"&amp;J1795&amp;"',"&amp;K1795&amp;","&amp;L1795&amp;","&amp;M1795&amp;",'"&amp;N1795&amp;"','"&amp;O1795&amp;"',"&amp;P1795&amp;"),",IF(OR(A1796="",MOD(ROW(A1796),1000)=0),"('DHL','"&amp;B1795&amp;"','"&amp;C1795&amp;"','"&amp;D1795&amp;"','"&amp;E1795&amp;"','"&amp;F1795&amp;"','"&amp;G1795&amp;"','"&amp;H1795&amp;"','"&amp;I1795&amp;"','"&amp;J1795&amp;"',"&amp;K1795&amp;","&amp;L1795&amp;","&amp;M1795&amp;",'"&amp;N1795&amp;"','"&amp;O1795&amp;"',"&amp;P1795&amp;")","('DHL','"&amp;B1795&amp;"','"&amp;C1795&amp;"','"&amp;D1795&amp;"','"&amp;E1795&amp;"','"&amp;F1795&amp;"','"&amp;G1795&amp;"','"&amp;H1795&amp;"','"&amp;I1795&amp;"','"&amp;J1795&amp;"',"&amp;K1795&amp;","&amp;L1795&amp;","&amp;M1795&amp;",'"&amp;N1795&amp;"','"&amp;O1795&amp;"',"&amp;P1795&amp;"),")),"'NULL'","NULL")</f>
        <v>('DHL','2024-01-01','2024-01-01','12546','Territory','US',NULL,'EXPRESS WW (NON-DOC)','Non-Document','L',19,20,82.58,'Flat LB','Avnet_2024',NULL),</v>
      </c>
    </row>
    <row r="1796" spans="1:18" x14ac:dyDescent="0.3">
      <c r="A1796" t="s">
        <v>15</v>
      </c>
      <c r="B1796" t="s">
        <v>21</v>
      </c>
      <c r="C1796" t="s">
        <v>21</v>
      </c>
      <c r="D1796">
        <v>12546</v>
      </c>
      <c r="E1796" t="s">
        <v>531</v>
      </c>
      <c r="F1796" t="s">
        <v>17</v>
      </c>
      <c r="G1796" t="s">
        <v>18</v>
      </c>
      <c r="H1796" t="s">
        <v>525</v>
      </c>
      <c r="I1796" t="s">
        <v>19</v>
      </c>
      <c r="J1796" t="s">
        <v>173</v>
      </c>
      <c r="K1796">
        <v>20</v>
      </c>
      <c r="L1796">
        <v>21</v>
      </c>
      <c r="M1796">
        <f>INDEX('Express Worldwide Territory'!$C$14:$S$170,MATCH('Rate Load ExpressWW Territory'!L1796,'Express Worldwide Territory'!$B$14:$B$170,0),MATCH("Zone "&amp;'Rate Load ExpressWW Territory'!J1796,'Express Worldwide Territory'!$C$13:$S$13,0))*1</f>
        <v>86.71</v>
      </c>
      <c r="N1796" t="s">
        <v>162</v>
      </c>
      <c r="O1796" t="s">
        <v>23</v>
      </c>
      <c r="P1796" t="s">
        <v>18</v>
      </c>
      <c r="R1796" t="str">
        <f t="shared" si="28"/>
        <v>('DHL','2024-01-01','2024-01-01','12546','Territory','US',NULL,'EXPRESS WW (NON-DOC)','Non-Document','L',20,21,86.71,'Flat LB','Avnet_2024',NULL),</v>
      </c>
    </row>
    <row r="1797" spans="1:18" x14ac:dyDescent="0.3">
      <c r="A1797" t="s">
        <v>15</v>
      </c>
      <c r="B1797" t="s">
        <v>21</v>
      </c>
      <c r="C1797" t="s">
        <v>21</v>
      </c>
      <c r="D1797">
        <v>12546</v>
      </c>
      <c r="E1797" t="s">
        <v>531</v>
      </c>
      <c r="F1797" t="s">
        <v>17</v>
      </c>
      <c r="G1797" t="s">
        <v>18</v>
      </c>
      <c r="H1797" t="s">
        <v>525</v>
      </c>
      <c r="I1797" t="s">
        <v>19</v>
      </c>
      <c r="J1797" t="s">
        <v>173</v>
      </c>
      <c r="K1797">
        <v>21</v>
      </c>
      <c r="L1797">
        <v>22</v>
      </c>
      <c r="M1797">
        <f>INDEX('Express Worldwide Territory'!$C$14:$S$170,MATCH('Rate Load ExpressWW Territory'!L1797,'Express Worldwide Territory'!$B$14:$B$170,0),MATCH("Zone "&amp;'Rate Load ExpressWW Territory'!J1797,'Express Worldwide Territory'!$C$13:$S$13,0))*1</f>
        <v>90.84</v>
      </c>
      <c r="N1797" t="s">
        <v>162</v>
      </c>
      <c r="O1797" t="s">
        <v>23</v>
      </c>
      <c r="P1797" t="s">
        <v>18</v>
      </c>
      <c r="R1797" t="str">
        <f t="shared" si="28"/>
        <v>('DHL','2024-01-01','2024-01-01','12546','Territory','US',NULL,'EXPRESS WW (NON-DOC)','Non-Document','L',21,22,90.84,'Flat LB','Avnet_2024',NULL),</v>
      </c>
    </row>
    <row r="1798" spans="1:18" x14ac:dyDescent="0.3">
      <c r="A1798" t="s">
        <v>15</v>
      </c>
      <c r="B1798" t="s">
        <v>21</v>
      </c>
      <c r="C1798" t="s">
        <v>21</v>
      </c>
      <c r="D1798">
        <v>12546</v>
      </c>
      <c r="E1798" t="s">
        <v>531</v>
      </c>
      <c r="F1798" t="s">
        <v>17</v>
      </c>
      <c r="G1798" t="s">
        <v>18</v>
      </c>
      <c r="H1798" t="s">
        <v>525</v>
      </c>
      <c r="I1798" t="s">
        <v>19</v>
      </c>
      <c r="J1798" t="s">
        <v>173</v>
      </c>
      <c r="K1798">
        <v>22</v>
      </c>
      <c r="L1798">
        <v>23</v>
      </c>
      <c r="M1798">
        <f>INDEX('Express Worldwide Territory'!$C$14:$S$170,MATCH('Rate Load ExpressWW Territory'!L1798,'Express Worldwide Territory'!$B$14:$B$170,0),MATCH("Zone "&amp;'Rate Load ExpressWW Territory'!J1798,'Express Worldwide Territory'!$C$13:$S$13,0))*1</f>
        <v>94.97</v>
      </c>
      <c r="N1798" t="s">
        <v>162</v>
      </c>
      <c r="O1798" t="s">
        <v>23</v>
      </c>
      <c r="P1798" t="s">
        <v>18</v>
      </c>
      <c r="R1798" t="str">
        <f t="shared" si="28"/>
        <v>('DHL','2024-01-01','2024-01-01','12546','Territory','US',NULL,'EXPRESS WW (NON-DOC)','Non-Document','L',22,23,94.97,'Flat LB','Avnet_2024',NULL),</v>
      </c>
    </row>
    <row r="1799" spans="1:18" x14ac:dyDescent="0.3">
      <c r="A1799" t="s">
        <v>15</v>
      </c>
      <c r="B1799" t="s">
        <v>21</v>
      </c>
      <c r="C1799" t="s">
        <v>21</v>
      </c>
      <c r="D1799">
        <v>12546</v>
      </c>
      <c r="E1799" t="s">
        <v>531</v>
      </c>
      <c r="F1799" t="s">
        <v>17</v>
      </c>
      <c r="G1799" t="s">
        <v>18</v>
      </c>
      <c r="H1799" t="s">
        <v>525</v>
      </c>
      <c r="I1799" t="s">
        <v>19</v>
      </c>
      <c r="J1799" t="s">
        <v>173</v>
      </c>
      <c r="K1799">
        <v>23</v>
      </c>
      <c r="L1799">
        <v>24</v>
      </c>
      <c r="M1799">
        <f>INDEX('Express Worldwide Territory'!$C$14:$S$170,MATCH('Rate Load ExpressWW Territory'!L1799,'Express Worldwide Territory'!$B$14:$B$170,0),MATCH("Zone "&amp;'Rate Load ExpressWW Territory'!J1799,'Express Worldwide Territory'!$C$13:$S$13,0))*1</f>
        <v>99.1</v>
      </c>
      <c r="N1799" t="s">
        <v>162</v>
      </c>
      <c r="O1799" t="s">
        <v>23</v>
      </c>
      <c r="P1799" t="s">
        <v>18</v>
      </c>
      <c r="R1799" t="str">
        <f t="shared" si="28"/>
        <v>('DHL','2024-01-01','2024-01-01','12546','Territory','US',NULL,'EXPRESS WW (NON-DOC)','Non-Document','L',23,24,99.1,'Flat LB','Avnet_2024',NULL),</v>
      </c>
    </row>
    <row r="1800" spans="1:18" x14ac:dyDescent="0.3">
      <c r="A1800" t="s">
        <v>15</v>
      </c>
      <c r="B1800" t="s">
        <v>21</v>
      </c>
      <c r="C1800" t="s">
        <v>21</v>
      </c>
      <c r="D1800">
        <v>12546</v>
      </c>
      <c r="E1800" t="s">
        <v>531</v>
      </c>
      <c r="F1800" t="s">
        <v>17</v>
      </c>
      <c r="G1800" t="s">
        <v>18</v>
      </c>
      <c r="H1800" t="s">
        <v>525</v>
      </c>
      <c r="I1800" t="s">
        <v>19</v>
      </c>
      <c r="J1800" t="s">
        <v>173</v>
      </c>
      <c r="K1800">
        <v>24</v>
      </c>
      <c r="L1800">
        <v>25</v>
      </c>
      <c r="M1800">
        <f>INDEX('Express Worldwide Territory'!$C$14:$S$170,MATCH('Rate Load ExpressWW Territory'!L1800,'Express Worldwide Territory'!$B$14:$B$170,0),MATCH("Zone "&amp;'Rate Load ExpressWW Territory'!J1800,'Express Worldwide Territory'!$C$13:$S$13,0))*1</f>
        <v>103.23</v>
      </c>
      <c r="N1800" t="s">
        <v>162</v>
      </c>
      <c r="O1800" t="s">
        <v>23</v>
      </c>
      <c r="P1800" t="s">
        <v>18</v>
      </c>
      <c r="R1800" t="str">
        <f t="shared" si="28"/>
        <v>('DHL','2024-01-01','2024-01-01','12546','Territory','US',NULL,'EXPRESS WW (NON-DOC)','Non-Document','L',24,25,103.23,'Flat LB','Avnet_2024',NULL),</v>
      </c>
    </row>
    <row r="1801" spans="1:18" x14ac:dyDescent="0.3">
      <c r="A1801" t="s">
        <v>15</v>
      </c>
      <c r="B1801" t="s">
        <v>21</v>
      </c>
      <c r="C1801" t="s">
        <v>21</v>
      </c>
      <c r="D1801">
        <v>12546</v>
      </c>
      <c r="E1801" t="s">
        <v>531</v>
      </c>
      <c r="F1801" t="s">
        <v>17</v>
      </c>
      <c r="G1801" t="s">
        <v>18</v>
      </c>
      <c r="H1801" t="s">
        <v>525</v>
      </c>
      <c r="I1801" t="s">
        <v>19</v>
      </c>
      <c r="J1801" t="s">
        <v>173</v>
      </c>
      <c r="K1801">
        <v>25</v>
      </c>
      <c r="L1801">
        <v>26</v>
      </c>
      <c r="M1801">
        <f>INDEX('Express Worldwide Territory'!$C$14:$S$170,MATCH('Rate Load ExpressWW Territory'!L1801,'Express Worldwide Territory'!$B$14:$B$170,0),MATCH("Zone "&amp;'Rate Load ExpressWW Territory'!J1801,'Express Worldwide Territory'!$C$13:$S$13,0))*1</f>
        <v>107.36</v>
      </c>
      <c r="N1801" t="s">
        <v>162</v>
      </c>
      <c r="O1801" t="s">
        <v>23</v>
      </c>
      <c r="P1801" t="s">
        <v>18</v>
      </c>
      <c r="R1801" t="str">
        <f t="shared" si="28"/>
        <v>('DHL','2024-01-01','2024-01-01','12546','Territory','US',NULL,'EXPRESS WW (NON-DOC)','Non-Document','L',25,26,107.36,'Flat LB','Avnet_2024',NULL),</v>
      </c>
    </row>
    <row r="1802" spans="1:18" x14ac:dyDescent="0.3">
      <c r="A1802" t="s">
        <v>15</v>
      </c>
      <c r="B1802" t="s">
        <v>21</v>
      </c>
      <c r="C1802" t="s">
        <v>21</v>
      </c>
      <c r="D1802">
        <v>12546</v>
      </c>
      <c r="E1802" t="s">
        <v>531</v>
      </c>
      <c r="F1802" t="s">
        <v>17</v>
      </c>
      <c r="G1802" t="s">
        <v>18</v>
      </c>
      <c r="H1802" t="s">
        <v>525</v>
      </c>
      <c r="I1802" t="s">
        <v>19</v>
      </c>
      <c r="J1802" t="s">
        <v>173</v>
      </c>
      <c r="K1802">
        <v>26</v>
      </c>
      <c r="L1802">
        <v>27</v>
      </c>
      <c r="M1802">
        <f>INDEX('Express Worldwide Territory'!$C$14:$S$170,MATCH('Rate Load ExpressWW Territory'!L1802,'Express Worldwide Territory'!$B$14:$B$170,0),MATCH("Zone "&amp;'Rate Load ExpressWW Territory'!J1802,'Express Worldwide Territory'!$C$13:$S$13,0))*1</f>
        <v>111.49</v>
      </c>
      <c r="N1802" t="s">
        <v>162</v>
      </c>
      <c r="O1802" t="s">
        <v>23</v>
      </c>
      <c r="P1802" t="s">
        <v>18</v>
      </c>
      <c r="R1802" t="str">
        <f t="shared" si="28"/>
        <v>('DHL','2024-01-01','2024-01-01','12546','Territory','US',NULL,'EXPRESS WW (NON-DOC)','Non-Document','L',26,27,111.49,'Flat LB','Avnet_2024',NULL),</v>
      </c>
    </row>
    <row r="1803" spans="1:18" x14ac:dyDescent="0.3">
      <c r="A1803" t="s">
        <v>15</v>
      </c>
      <c r="B1803" t="s">
        <v>21</v>
      </c>
      <c r="C1803" t="s">
        <v>21</v>
      </c>
      <c r="D1803">
        <v>12546</v>
      </c>
      <c r="E1803" t="s">
        <v>531</v>
      </c>
      <c r="F1803" t="s">
        <v>17</v>
      </c>
      <c r="G1803" t="s">
        <v>18</v>
      </c>
      <c r="H1803" t="s">
        <v>525</v>
      </c>
      <c r="I1803" t="s">
        <v>19</v>
      </c>
      <c r="J1803" t="s">
        <v>173</v>
      </c>
      <c r="K1803">
        <v>27</v>
      </c>
      <c r="L1803">
        <v>28</v>
      </c>
      <c r="M1803">
        <f>INDEX('Express Worldwide Territory'!$C$14:$S$170,MATCH('Rate Load ExpressWW Territory'!L1803,'Express Worldwide Territory'!$B$14:$B$170,0),MATCH("Zone "&amp;'Rate Load ExpressWW Territory'!J1803,'Express Worldwide Territory'!$C$13:$S$13,0))*1</f>
        <v>115.62</v>
      </c>
      <c r="N1803" t="s">
        <v>162</v>
      </c>
      <c r="O1803" t="s">
        <v>23</v>
      </c>
      <c r="P1803" t="s">
        <v>18</v>
      </c>
      <c r="R1803" t="str">
        <f t="shared" si="28"/>
        <v>('DHL','2024-01-01','2024-01-01','12546','Territory','US',NULL,'EXPRESS WW (NON-DOC)','Non-Document','L',27,28,115.62,'Flat LB','Avnet_2024',NULL),</v>
      </c>
    </row>
    <row r="1804" spans="1:18" x14ac:dyDescent="0.3">
      <c r="A1804" t="s">
        <v>15</v>
      </c>
      <c r="B1804" t="s">
        <v>21</v>
      </c>
      <c r="C1804" t="s">
        <v>21</v>
      </c>
      <c r="D1804">
        <v>12546</v>
      </c>
      <c r="E1804" t="s">
        <v>531</v>
      </c>
      <c r="F1804" t="s">
        <v>17</v>
      </c>
      <c r="G1804" t="s">
        <v>18</v>
      </c>
      <c r="H1804" t="s">
        <v>525</v>
      </c>
      <c r="I1804" t="s">
        <v>19</v>
      </c>
      <c r="J1804" t="s">
        <v>173</v>
      </c>
      <c r="K1804">
        <v>28</v>
      </c>
      <c r="L1804">
        <v>29</v>
      </c>
      <c r="M1804">
        <f>INDEX('Express Worldwide Territory'!$C$14:$S$170,MATCH('Rate Load ExpressWW Territory'!L1804,'Express Worldwide Territory'!$B$14:$B$170,0),MATCH("Zone "&amp;'Rate Load ExpressWW Territory'!J1804,'Express Worldwide Territory'!$C$13:$S$13,0))*1</f>
        <v>119.75</v>
      </c>
      <c r="N1804" t="s">
        <v>162</v>
      </c>
      <c r="O1804" t="s">
        <v>23</v>
      </c>
      <c r="P1804" t="s">
        <v>18</v>
      </c>
      <c r="R1804" t="str">
        <f t="shared" si="28"/>
        <v>('DHL','2024-01-01','2024-01-01','12546','Territory','US',NULL,'EXPRESS WW (NON-DOC)','Non-Document','L',28,29,119.75,'Flat LB','Avnet_2024',NULL),</v>
      </c>
    </row>
    <row r="1805" spans="1:18" x14ac:dyDescent="0.3">
      <c r="A1805" t="s">
        <v>15</v>
      </c>
      <c r="B1805" t="s">
        <v>21</v>
      </c>
      <c r="C1805" t="s">
        <v>21</v>
      </c>
      <c r="D1805">
        <v>12546</v>
      </c>
      <c r="E1805" t="s">
        <v>531</v>
      </c>
      <c r="F1805" t="s">
        <v>17</v>
      </c>
      <c r="G1805" t="s">
        <v>18</v>
      </c>
      <c r="H1805" t="s">
        <v>525</v>
      </c>
      <c r="I1805" t="s">
        <v>19</v>
      </c>
      <c r="J1805" t="s">
        <v>173</v>
      </c>
      <c r="K1805">
        <v>29</v>
      </c>
      <c r="L1805">
        <v>30</v>
      </c>
      <c r="M1805">
        <f>INDEX('Express Worldwide Territory'!$C$14:$S$170,MATCH('Rate Load ExpressWW Territory'!L1805,'Express Worldwide Territory'!$B$14:$B$170,0),MATCH("Zone "&amp;'Rate Load ExpressWW Territory'!J1805,'Express Worldwide Territory'!$C$13:$S$13,0))*1</f>
        <v>123.88</v>
      </c>
      <c r="N1805" t="s">
        <v>162</v>
      </c>
      <c r="O1805" t="s">
        <v>23</v>
      </c>
      <c r="P1805" t="s">
        <v>18</v>
      </c>
      <c r="R1805" t="str">
        <f t="shared" si="28"/>
        <v>('DHL','2024-01-01','2024-01-01','12546','Territory','US',NULL,'EXPRESS WW (NON-DOC)','Non-Document','L',29,30,123.88,'Flat LB','Avnet_2024',NULL),</v>
      </c>
    </row>
    <row r="1806" spans="1:18" x14ac:dyDescent="0.3">
      <c r="A1806" t="s">
        <v>15</v>
      </c>
      <c r="B1806" t="s">
        <v>21</v>
      </c>
      <c r="C1806" t="s">
        <v>21</v>
      </c>
      <c r="D1806">
        <v>12546</v>
      </c>
      <c r="E1806" t="s">
        <v>531</v>
      </c>
      <c r="F1806" t="s">
        <v>17</v>
      </c>
      <c r="G1806" t="s">
        <v>18</v>
      </c>
      <c r="H1806" t="s">
        <v>525</v>
      </c>
      <c r="I1806" t="s">
        <v>19</v>
      </c>
      <c r="J1806" t="s">
        <v>173</v>
      </c>
      <c r="K1806">
        <v>30</v>
      </c>
      <c r="L1806">
        <v>31</v>
      </c>
      <c r="M1806">
        <f>INDEX('Express Worldwide Territory'!$C$14:$S$170,MATCH('Rate Load ExpressWW Territory'!L1806,'Express Worldwide Territory'!$B$14:$B$170,0),MATCH("Zone "&amp;'Rate Load ExpressWW Territory'!J1806,'Express Worldwide Territory'!$C$13:$S$13,0))*1</f>
        <v>128.01</v>
      </c>
      <c r="N1806" t="s">
        <v>162</v>
      </c>
      <c r="O1806" t="s">
        <v>23</v>
      </c>
      <c r="P1806" t="s">
        <v>18</v>
      </c>
      <c r="R1806" t="str">
        <f t="shared" si="28"/>
        <v>('DHL','2024-01-01','2024-01-01','12546','Territory','US',NULL,'EXPRESS WW (NON-DOC)','Non-Document','L',30,31,128.01,'Flat LB','Avnet_2024',NULL),</v>
      </c>
    </row>
    <row r="1807" spans="1:18" x14ac:dyDescent="0.3">
      <c r="A1807" t="s">
        <v>15</v>
      </c>
      <c r="B1807" t="s">
        <v>21</v>
      </c>
      <c r="C1807" t="s">
        <v>21</v>
      </c>
      <c r="D1807">
        <v>12546</v>
      </c>
      <c r="E1807" t="s">
        <v>531</v>
      </c>
      <c r="F1807" t="s">
        <v>17</v>
      </c>
      <c r="G1807" t="s">
        <v>18</v>
      </c>
      <c r="H1807" t="s">
        <v>525</v>
      </c>
      <c r="I1807" t="s">
        <v>19</v>
      </c>
      <c r="J1807" t="s">
        <v>173</v>
      </c>
      <c r="K1807">
        <v>31</v>
      </c>
      <c r="L1807">
        <v>32</v>
      </c>
      <c r="M1807">
        <f>INDEX('Express Worldwide Territory'!$C$14:$S$170,MATCH('Rate Load ExpressWW Territory'!L1807,'Express Worldwide Territory'!$B$14:$B$170,0),MATCH("Zone "&amp;'Rate Load ExpressWW Territory'!J1807,'Express Worldwide Territory'!$C$13:$S$13,0))*1</f>
        <v>132.13999999999999</v>
      </c>
      <c r="N1807" t="s">
        <v>162</v>
      </c>
      <c r="O1807" t="s">
        <v>23</v>
      </c>
      <c r="P1807" t="s">
        <v>18</v>
      </c>
      <c r="R1807" t="str">
        <f t="shared" si="28"/>
        <v>('DHL','2024-01-01','2024-01-01','12546','Territory','US',NULL,'EXPRESS WW (NON-DOC)','Non-Document','L',31,32,132.14,'Flat LB','Avnet_2024',NULL),</v>
      </c>
    </row>
    <row r="1808" spans="1:18" x14ac:dyDescent="0.3">
      <c r="A1808" t="s">
        <v>15</v>
      </c>
      <c r="B1808" t="s">
        <v>21</v>
      </c>
      <c r="C1808" t="s">
        <v>21</v>
      </c>
      <c r="D1808">
        <v>12546</v>
      </c>
      <c r="E1808" t="s">
        <v>531</v>
      </c>
      <c r="F1808" t="s">
        <v>17</v>
      </c>
      <c r="G1808" t="s">
        <v>18</v>
      </c>
      <c r="H1808" t="s">
        <v>525</v>
      </c>
      <c r="I1808" t="s">
        <v>19</v>
      </c>
      <c r="J1808" t="s">
        <v>173</v>
      </c>
      <c r="K1808">
        <v>32</v>
      </c>
      <c r="L1808">
        <v>33</v>
      </c>
      <c r="M1808">
        <f>INDEX('Express Worldwide Territory'!$C$14:$S$170,MATCH('Rate Load ExpressWW Territory'!L1808,'Express Worldwide Territory'!$B$14:$B$170,0),MATCH("Zone "&amp;'Rate Load ExpressWW Territory'!J1808,'Express Worldwide Territory'!$C$13:$S$13,0))*1</f>
        <v>136.27000000000001</v>
      </c>
      <c r="N1808" t="s">
        <v>162</v>
      </c>
      <c r="O1808" t="s">
        <v>23</v>
      </c>
      <c r="P1808" t="s">
        <v>18</v>
      </c>
      <c r="R1808" t="str">
        <f t="shared" si="28"/>
        <v>('DHL','2024-01-01','2024-01-01','12546','Territory','US',NULL,'EXPRESS WW (NON-DOC)','Non-Document','L',32,33,136.27,'Flat LB','Avnet_2024',NULL),</v>
      </c>
    </row>
    <row r="1809" spans="1:18" x14ac:dyDescent="0.3">
      <c r="A1809" t="s">
        <v>15</v>
      </c>
      <c r="B1809" t="s">
        <v>21</v>
      </c>
      <c r="C1809" t="s">
        <v>21</v>
      </c>
      <c r="D1809">
        <v>12546</v>
      </c>
      <c r="E1809" t="s">
        <v>531</v>
      </c>
      <c r="F1809" t="s">
        <v>17</v>
      </c>
      <c r="G1809" t="s">
        <v>18</v>
      </c>
      <c r="H1809" t="s">
        <v>525</v>
      </c>
      <c r="I1809" t="s">
        <v>19</v>
      </c>
      <c r="J1809" t="s">
        <v>173</v>
      </c>
      <c r="K1809">
        <v>33</v>
      </c>
      <c r="L1809">
        <v>34</v>
      </c>
      <c r="M1809">
        <f>INDEX('Express Worldwide Territory'!$C$14:$S$170,MATCH('Rate Load ExpressWW Territory'!L1809,'Express Worldwide Territory'!$B$14:$B$170,0),MATCH("Zone "&amp;'Rate Load ExpressWW Territory'!J1809,'Express Worldwide Territory'!$C$13:$S$13,0))*1</f>
        <v>140.4</v>
      </c>
      <c r="N1809" t="s">
        <v>162</v>
      </c>
      <c r="O1809" t="s">
        <v>23</v>
      </c>
      <c r="P1809" t="s">
        <v>18</v>
      </c>
      <c r="R1809" t="str">
        <f t="shared" si="28"/>
        <v>('DHL','2024-01-01','2024-01-01','12546','Territory','US',NULL,'EXPRESS WW (NON-DOC)','Non-Document','L',33,34,140.4,'Flat LB','Avnet_2024',NULL),</v>
      </c>
    </row>
    <row r="1810" spans="1:18" x14ac:dyDescent="0.3">
      <c r="A1810" t="s">
        <v>15</v>
      </c>
      <c r="B1810" t="s">
        <v>21</v>
      </c>
      <c r="C1810" t="s">
        <v>21</v>
      </c>
      <c r="D1810">
        <v>12546</v>
      </c>
      <c r="E1810" t="s">
        <v>531</v>
      </c>
      <c r="F1810" t="s">
        <v>17</v>
      </c>
      <c r="G1810" t="s">
        <v>18</v>
      </c>
      <c r="H1810" t="s">
        <v>525</v>
      </c>
      <c r="I1810" t="s">
        <v>19</v>
      </c>
      <c r="J1810" t="s">
        <v>173</v>
      </c>
      <c r="K1810">
        <v>34</v>
      </c>
      <c r="L1810">
        <v>35</v>
      </c>
      <c r="M1810">
        <f>INDEX('Express Worldwide Territory'!$C$14:$S$170,MATCH('Rate Load ExpressWW Territory'!L1810,'Express Worldwide Territory'!$B$14:$B$170,0),MATCH("Zone "&amp;'Rate Load ExpressWW Territory'!J1810,'Express Worldwide Territory'!$C$13:$S$13,0))*1</f>
        <v>144.53</v>
      </c>
      <c r="N1810" t="s">
        <v>162</v>
      </c>
      <c r="O1810" t="s">
        <v>23</v>
      </c>
      <c r="P1810" t="s">
        <v>18</v>
      </c>
      <c r="R1810" t="str">
        <f t="shared" si="28"/>
        <v>('DHL','2024-01-01','2024-01-01','12546','Territory','US',NULL,'EXPRESS WW (NON-DOC)','Non-Document','L',34,35,144.53,'Flat LB','Avnet_2024',NULL),</v>
      </c>
    </row>
    <row r="1811" spans="1:18" x14ac:dyDescent="0.3">
      <c r="A1811" t="s">
        <v>15</v>
      </c>
      <c r="B1811" t="s">
        <v>21</v>
      </c>
      <c r="C1811" t="s">
        <v>21</v>
      </c>
      <c r="D1811">
        <v>12546</v>
      </c>
      <c r="E1811" t="s">
        <v>531</v>
      </c>
      <c r="F1811" t="s">
        <v>17</v>
      </c>
      <c r="G1811" t="s">
        <v>18</v>
      </c>
      <c r="H1811" t="s">
        <v>525</v>
      </c>
      <c r="I1811" t="s">
        <v>19</v>
      </c>
      <c r="J1811" t="s">
        <v>173</v>
      </c>
      <c r="K1811">
        <v>35</v>
      </c>
      <c r="L1811">
        <v>36</v>
      </c>
      <c r="M1811">
        <f>INDEX('Express Worldwide Territory'!$C$14:$S$170,MATCH('Rate Load ExpressWW Territory'!L1811,'Express Worldwide Territory'!$B$14:$B$170,0),MATCH("Zone "&amp;'Rate Load ExpressWW Territory'!J1811,'Express Worldwide Territory'!$C$13:$S$13,0))*1</f>
        <v>148.66</v>
      </c>
      <c r="N1811" t="s">
        <v>162</v>
      </c>
      <c r="O1811" t="s">
        <v>23</v>
      </c>
      <c r="P1811" t="s">
        <v>18</v>
      </c>
      <c r="R1811" t="str">
        <f t="shared" si="28"/>
        <v>('DHL','2024-01-01','2024-01-01','12546','Territory','US',NULL,'EXPRESS WW (NON-DOC)','Non-Document','L',35,36,148.66,'Flat LB','Avnet_2024',NULL),</v>
      </c>
    </row>
    <row r="1812" spans="1:18" x14ac:dyDescent="0.3">
      <c r="A1812" t="s">
        <v>15</v>
      </c>
      <c r="B1812" t="s">
        <v>21</v>
      </c>
      <c r="C1812" t="s">
        <v>21</v>
      </c>
      <c r="D1812">
        <v>12546</v>
      </c>
      <c r="E1812" t="s">
        <v>531</v>
      </c>
      <c r="F1812" t="s">
        <v>17</v>
      </c>
      <c r="G1812" t="s">
        <v>18</v>
      </c>
      <c r="H1812" t="s">
        <v>525</v>
      </c>
      <c r="I1812" t="s">
        <v>19</v>
      </c>
      <c r="J1812" t="s">
        <v>173</v>
      </c>
      <c r="K1812">
        <v>36</v>
      </c>
      <c r="L1812">
        <v>37</v>
      </c>
      <c r="M1812">
        <f>INDEX('Express Worldwide Territory'!$C$14:$S$170,MATCH('Rate Load ExpressWW Territory'!L1812,'Express Worldwide Territory'!$B$14:$B$170,0),MATCH("Zone "&amp;'Rate Load ExpressWW Territory'!J1812,'Express Worldwide Territory'!$C$13:$S$13,0))*1</f>
        <v>152.79</v>
      </c>
      <c r="N1812" t="s">
        <v>162</v>
      </c>
      <c r="O1812" t="s">
        <v>23</v>
      </c>
      <c r="P1812" t="s">
        <v>18</v>
      </c>
      <c r="R1812" t="str">
        <f t="shared" si="28"/>
        <v>('DHL','2024-01-01','2024-01-01','12546','Territory','US',NULL,'EXPRESS WW (NON-DOC)','Non-Document','L',36,37,152.79,'Flat LB','Avnet_2024',NULL),</v>
      </c>
    </row>
    <row r="1813" spans="1:18" x14ac:dyDescent="0.3">
      <c r="A1813" t="s">
        <v>15</v>
      </c>
      <c r="B1813" t="s">
        <v>21</v>
      </c>
      <c r="C1813" t="s">
        <v>21</v>
      </c>
      <c r="D1813">
        <v>12546</v>
      </c>
      <c r="E1813" t="s">
        <v>531</v>
      </c>
      <c r="F1813" t="s">
        <v>17</v>
      </c>
      <c r="G1813" t="s">
        <v>18</v>
      </c>
      <c r="H1813" t="s">
        <v>525</v>
      </c>
      <c r="I1813" t="s">
        <v>19</v>
      </c>
      <c r="J1813" t="s">
        <v>173</v>
      </c>
      <c r="K1813">
        <v>37</v>
      </c>
      <c r="L1813">
        <v>38</v>
      </c>
      <c r="M1813">
        <f>INDEX('Express Worldwide Territory'!$C$14:$S$170,MATCH('Rate Load ExpressWW Territory'!L1813,'Express Worldwide Territory'!$B$14:$B$170,0),MATCH("Zone "&amp;'Rate Load ExpressWW Territory'!J1813,'Express Worldwide Territory'!$C$13:$S$13,0))*1</f>
        <v>156.91999999999999</v>
      </c>
      <c r="N1813" t="s">
        <v>162</v>
      </c>
      <c r="O1813" t="s">
        <v>23</v>
      </c>
      <c r="P1813" t="s">
        <v>18</v>
      </c>
      <c r="R1813" t="str">
        <f t="shared" si="28"/>
        <v>('DHL','2024-01-01','2024-01-01','12546','Territory','US',NULL,'EXPRESS WW (NON-DOC)','Non-Document','L',37,38,156.92,'Flat LB','Avnet_2024',NULL),</v>
      </c>
    </row>
    <row r="1814" spans="1:18" x14ac:dyDescent="0.3">
      <c r="A1814" t="s">
        <v>15</v>
      </c>
      <c r="B1814" t="s">
        <v>21</v>
      </c>
      <c r="C1814" t="s">
        <v>21</v>
      </c>
      <c r="D1814">
        <v>12546</v>
      </c>
      <c r="E1814" t="s">
        <v>531</v>
      </c>
      <c r="F1814" t="s">
        <v>17</v>
      </c>
      <c r="G1814" t="s">
        <v>18</v>
      </c>
      <c r="H1814" t="s">
        <v>525</v>
      </c>
      <c r="I1814" t="s">
        <v>19</v>
      </c>
      <c r="J1814" t="s">
        <v>173</v>
      </c>
      <c r="K1814">
        <v>38</v>
      </c>
      <c r="L1814">
        <v>39</v>
      </c>
      <c r="M1814">
        <f>INDEX('Express Worldwide Territory'!$C$14:$S$170,MATCH('Rate Load ExpressWW Territory'!L1814,'Express Worldwide Territory'!$B$14:$B$170,0),MATCH("Zone "&amp;'Rate Load ExpressWW Territory'!J1814,'Express Worldwide Territory'!$C$13:$S$13,0))*1</f>
        <v>161.05000000000001</v>
      </c>
      <c r="N1814" t="s">
        <v>162</v>
      </c>
      <c r="O1814" t="s">
        <v>23</v>
      </c>
      <c r="P1814" t="s">
        <v>18</v>
      </c>
      <c r="R1814" t="str">
        <f t="shared" si="28"/>
        <v>('DHL','2024-01-01','2024-01-01','12546','Territory','US',NULL,'EXPRESS WW (NON-DOC)','Non-Document','L',38,39,161.05,'Flat LB','Avnet_2024',NULL),</v>
      </c>
    </row>
    <row r="1815" spans="1:18" x14ac:dyDescent="0.3">
      <c r="A1815" t="s">
        <v>15</v>
      </c>
      <c r="B1815" t="s">
        <v>21</v>
      </c>
      <c r="C1815" t="s">
        <v>21</v>
      </c>
      <c r="D1815">
        <v>12546</v>
      </c>
      <c r="E1815" t="s">
        <v>531</v>
      </c>
      <c r="F1815" t="s">
        <v>17</v>
      </c>
      <c r="G1815" t="s">
        <v>18</v>
      </c>
      <c r="H1815" t="s">
        <v>525</v>
      </c>
      <c r="I1815" t="s">
        <v>19</v>
      </c>
      <c r="J1815" t="s">
        <v>173</v>
      </c>
      <c r="K1815">
        <v>39</v>
      </c>
      <c r="L1815">
        <v>40</v>
      </c>
      <c r="M1815">
        <f>INDEX('Express Worldwide Territory'!$C$14:$S$170,MATCH('Rate Load ExpressWW Territory'!L1815,'Express Worldwide Territory'!$B$14:$B$170,0),MATCH("Zone "&amp;'Rate Load ExpressWW Territory'!J1815,'Express Worldwide Territory'!$C$13:$S$13,0))*1</f>
        <v>165.18</v>
      </c>
      <c r="N1815" t="s">
        <v>162</v>
      </c>
      <c r="O1815" t="s">
        <v>23</v>
      </c>
      <c r="P1815" t="s">
        <v>18</v>
      </c>
      <c r="R1815" t="str">
        <f t="shared" si="28"/>
        <v>('DHL','2024-01-01','2024-01-01','12546','Territory','US',NULL,'EXPRESS WW (NON-DOC)','Non-Document','L',39,40,165.18,'Flat LB','Avnet_2024',NULL),</v>
      </c>
    </row>
    <row r="1816" spans="1:18" x14ac:dyDescent="0.3">
      <c r="A1816" t="s">
        <v>15</v>
      </c>
      <c r="B1816" t="s">
        <v>21</v>
      </c>
      <c r="C1816" t="s">
        <v>21</v>
      </c>
      <c r="D1816">
        <v>12546</v>
      </c>
      <c r="E1816" t="s">
        <v>531</v>
      </c>
      <c r="F1816" t="s">
        <v>17</v>
      </c>
      <c r="G1816" t="s">
        <v>18</v>
      </c>
      <c r="H1816" t="s">
        <v>525</v>
      </c>
      <c r="I1816" t="s">
        <v>19</v>
      </c>
      <c r="J1816" t="s">
        <v>173</v>
      </c>
      <c r="K1816">
        <v>40</v>
      </c>
      <c r="L1816">
        <v>41</v>
      </c>
      <c r="M1816">
        <f>INDEX('Express Worldwide Territory'!$C$14:$S$170,MATCH('Rate Load ExpressWW Territory'!L1816,'Express Worldwide Territory'!$B$14:$B$170,0),MATCH("Zone "&amp;'Rate Load ExpressWW Territory'!J1816,'Express Worldwide Territory'!$C$13:$S$13,0))*1</f>
        <v>169.31</v>
      </c>
      <c r="N1816" t="s">
        <v>162</v>
      </c>
      <c r="O1816" t="s">
        <v>23</v>
      </c>
      <c r="P1816" t="s">
        <v>18</v>
      </c>
      <c r="R1816" t="str">
        <f t="shared" si="28"/>
        <v>('DHL','2024-01-01','2024-01-01','12546','Territory','US',NULL,'EXPRESS WW (NON-DOC)','Non-Document','L',40,41,169.31,'Flat LB','Avnet_2024',NULL),</v>
      </c>
    </row>
    <row r="1817" spans="1:18" x14ac:dyDescent="0.3">
      <c r="A1817" t="s">
        <v>15</v>
      </c>
      <c r="B1817" t="s">
        <v>21</v>
      </c>
      <c r="C1817" t="s">
        <v>21</v>
      </c>
      <c r="D1817">
        <v>12546</v>
      </c>
      <c r="E1817" t="s">
        <v>531</v>
      </c>
      <c r="F1817" t="s">
        <v>17</v>
      </c>
      <c r="G1817" t="s">
        <v>18</v>
      </c>
      <c r="H1817" t="s">
        <v>525</v>
      </c>
      <c r="I1817" t="s">
        <v>19</v>
      </c>
      <c r="J1817" t="s">
        <v>173</v>
      </c>
      <c r="K1817">
        <v>41</v>
      </c>
      <c r="L1817">
        <v>42</v>
      </c>
      <c r="M1817">
        <f>INDEX('Express Worldwide Territory'!$C$14:$S$170,MATCH('Rate Load ExpressWW Territory'!L1817,'Express Worldwide Territory'!$B$14:$B$170,0),MATCH("Zone "&amp;'Rate Load ExpressWW Territory'!J1817,'Express Worldwide Territory'!$C$13:$S$13,0))*1</f>
        <v>173.44</v>
      </c>
      <c r="N1817" t="s">
        <v>162</v>
      </c>
      <c r="O1817" t="s">
        <v>23</v>
      </c>
      <c r="P1817" t="s">
        <v>18</v>
      </c>
      <c r="R1817" t="str">
        <f t="shared" si="28"/>
        <v>('DHL','2024-01-01','2024-01-01','12546','Territory','US',NULL,'EXPRESS WW (NON-DOC)','Non-Document','L',41,42,173.44,'Flat LB','Avnet_2024',NULL),</v>
      </c>
    </row>
    <row r="1818" spans="1:18" x14ac:dyDescent="0.3">
      <c r="A1818" t="s">
        <v>15</v>
      </c>
      <c r="B1818" t="s">
        <v>21</v>
      </c>
      <c r="C1818" t="s">
        <v>21</v>
      </c>
      <c r="D1818">
        <v>12546</v>
      </c>
      <c r="E1818" t="s">
        <v>531</v>
      </c>
      <c r="F1818" t="s">
        <v>17</v>
      </c>
      <c r="G1818" t="s">
        <v>18</v>
      </c>
      <c r="H1818" t="s">
        <v>525</v>
      </c>
      <c r="I1818" t="s">
        <v>19</v>
      </c>
      <c r="J1818" t="s">
        <v>173</v>
      </c>
      <c r="K1818">
        <v>42</v>
      </c>
      <c r="L1818">
        <v>43</v>
      </c>
      <c r="M1818">
        <f>INDEX('Express Worldwide Territory'!$C$14:$S$170,MATCH('Rate Load ExpressWW Territory'!L1818,'Express Worldwide Territory'!$B$14:$B$170,0),MATCH("Zone "&amp;'Rate Load ExpressWW Territory'!J1818,'Express Worldwide Territory'!$C$13:$S$13,0))*1</f>
        <v>177.57</v>
      </c>
      <c r="N1818" t="s">
        <v>162</v>
      </c>
      <c r="O1818" t="s">
        <v>23</v>
      </c>
      <c r="P1818" t="s">
        <v>18</v>
      </c>
      <c r="R1818" t="str">
        <f t="shared" si="28"/>
        <v>('DHL','2024-01-01','2024-01-01','12546','Territory','US',NULL,'EXPRESS WW (NON-DOC)','Non-Document','L',42,43,177.57,'Flat LB','Avnet_2024',NULL),</v>
      </c>
    </row>
    <row r="1819" spans="1:18" x14ac:dyDescent="0.3">
      <c r="A1819" t="s">
        <v>15</v>
      </c>
      <c r="B1819" t="s">
        <v>21</v>
      </c>
      <c r="C1819" t="s">
        <v>21</v>
      </c>
      <c r="D1819">
        <v>12546</v>
      </c>
      <c r="E1819" t="s">
        <v>531</v>
      </c>
      <c r="F1819" t="s">
        <v>17</v>
      </c>
      <c r="G1819" t="s">
        <v>18</v>
      </c>
      <c r="H1819" t="s">
        <v>525</v>
      </c>
      <c r="I1819" t="s">
        <v>19</v>
      </c>
      <c r="J1819" t="s">
        <v>173</v>
      </c>
      <c r="K1819">
        <v>43</v>
      </c>
      <c r="L1819">
        <v>44</v>
      </c>
      <c r="M1819">
        <f>INDEX('Express Worldwide Territory'!$C$14:$S$170,MATCH('Rate Load ExpressWW Territory'!L1819,'Express Worldwide Territory'!$B$14:$B$170,0),MATCH("Zone "&amp;'Rate Load ExpressWW Territory'!J1819,'Express Worldwide Territory'!$C$13:$S$13,0))*1</f>
        <v>181.7</v>
      </c>
      <c r="N1819" t="s">
        <v>162</v>
      </c>
      <c r="O1819" t="s">
        <v>23</v>
      </c>
      <c r="P1819" t="s">
        <v>18</v>
      </c>
      <c r="R1819" t="str">
        <f t="shared" si="28"/>
        <v>('DHL','2024-01-01','2024-01-01','12546','Territory','US',NULL,'EXPRESS WW (NON-DOC)','Non-Document','L',43,44,181.7,'Flat LB','Avnet_2024',NULL),</v>
      </c>
    </row>
    <row r="1820" spans="1:18" x14ac:dyDescent="0.3">
      <c r="A1820" t="s">
        <v>15</v>
      </c>
      <c r="B1820" t="s">
        <v>21</v>
      </c>
      <c r="C1820" t="s">
        <v>21</v>
      </c>
      <c r="D1820">
        <v>12546</v>
      </c>
      <c r="E1820" t="s">
        <v>531</v>
      </c>
      <c r="F1820" t="s">
        <v>17</v>
      </c>
      <c r="G1820" t="s">
        <v>18</v>
      </c>
      <c r="H1820" t="s">
        <v>525</v>
      </c>
      <c r="I1820" t="s">
        <v>19</v>
      </c>
      <c r="J1820" t="s">
        <v>173</v>
      </c>
      <c r="K1820">
        <v>44</v>
      </c>
      <c r="L1820">
        <v>45</v>
      </c>
      <c r="M1820">
        <f>INDEX('Express Worldwide Territory'!$C$14:$S$170,MATCH('Rate Load ExpressWW Territory'!L1820,'Express Worldwide Territory'!$B$14:$B$170,0),MATCH("Zone "&amp;'Rate Load ExpressWW Territory'!J1820,'Express Worldwide Territory'!$C$13:$S$13,0))*1</f>
        <v>185.83</v>
      </c>
      <c r="N1820" t="s">
        <v>162</v>
      </c>
      <c r="O1820" t="s">
        <v>23</v>
      </c>
      <c r="P1820" t="s">
        <v>18</v>
      </c>
      <c r="R1820" t="str">
        <f t="shared" si="28"/>
        <v>('DHL','2024-01-01','2024-01-01','12546','Territory','US',NULL,'EXPRESS WW (NON-DOC)','Non-Document','L',44,45,185.83,'Flat LB','Avnet_2024',NULL),</v>
      </c>
    </row>
    <row r="1821" spans="1:18" x14ac:dyDescent="0.3">
      <c r="A1821" t="s">
        <v>15</v>
      </c>
      <c r="B1821" t="s">
        <v>21</v>
      </c>
      <c r="C1821" t="s">
        <v>21</v>
      </c>
      <c r="D1821">
        <v>12546</v>
      </c>
      <c r="E1821" t="s">
        <v>531</v>
      </c>
      <c r="F1821" t="s">
        <v>17</v>
      </c>
      <c r="G1821" t="s">
        <v>18</v>
      </c>
      <c r="H1821" t="s">
        <v>525</v>
      </c>
      <c r="I1821" t="s">
        <v>19</v>
      </c>
      <c r="J1821" t="s">
        <v>173</v>
      </c>
      <c r="K1821">
        <v>45</v>
      </c>
      <c r="L1821">
        <v>46</v>
      </c>
      <c r="M1821">
        <f>INDEX('Express Worldwide Territory'!$C$14:$S$170,MATCH('Rate Load ExpressWW Territory'!L1821,'Express Worldwide Territory'!$B$14:$B$170,0),MATCH("Zone "&amp;'Rate Load ExpressWW Territory'!J1821,'Express Worldwide Territory'!$C$13:$S$13,0))*1</f>
        <v>189.96</v>
      </c>
      <c r="N1821" t="s">
        <v>162</v>
      </c>
      <c r="O1821" t="s">
        <v>23</v>
      </c>
      <c r="P1821" t="s">
        <v>18</v>
      </c>
      <c r="R1821" t="str">
        <f t="shared" si="28"/>
        <v>('DHL','2024-01-01','2024-01-01','12546','Territory','US',NULL,'EXPRESS WW (NON-DOC)','Non-Document','L',45,46,189.96,'Flat LB','Avnet_2024',NULL),</v>
      </c>
    </row>
    <row r="1822" spans="1:18" x14ac:dyDescent="0.3">
      <c r="A1822" t="s">
        <v>15</v>
      </c>
      <c r="B1822" t="s">
        <v>21</v>
      </c>
      <c r="C1822" t="s">
        <v>21</v>
      </c>
      <c r="D1822">
        <v>12546</v>
      </c>
      <c r="E1822" t="s">
        <v>531</v>
      </c>
      <c r="F1822" t="s">
        <v>17</v>
      </c>
      <c r="G1822" t="s">
        <v>18</v>
      </c>
      <c r="H1822" t="s">
        <v>525</v>
      </c>
      <c r="I1822" t="s">
        <v>19</v>
      </c>
      <c r="J1822" t="s">
        <v>173</v>
      </c>
      <c r="K1822">
        <v>46</v>
      </c>
      <c r="L1822">
        <v>47</v>
      </c>
      <c r="M1822">
        <f>INDEX('Express Worldwide Territory'!$C$14:$S$170,MATCH('Rate Load ExpressWW Territory'!L1822,'Express Worldwide Territory'!$B$14:$B$170,0),MATCH("Zone "&amp;'Rate Load ExpressWW Territory'!J1822,'Express Worldwide Territory'!$C$13:$S$13,0))*1</f>
        <v>194.09</v>
      </c>
      <c r="N1822" t="s">
        <v>162</v>
      </c>
      <c r="O1822" t="s">
        <v>23</v>
      </c>
      <c r="P1822" t="s">
        <v>18</v>
      </c>
      <c r="R1822" t="str">
        <f t="shared" si="28"/>
        <v>('DHL','2024-01-01','2024-01-01','12546','Territory','US',NULL,'EXPRESS WW (NON-DOC)','Non-Document','L',46,47,194.09,'Flat LB','Avnet_2024',NULL),</v>
      </c>
    </row>
    <row r="1823" spans="1:18" x14ac:dyDescent="0.3">
      <c r="A1823" t="s">
        <v>15</v>
      </c>
      <c r="B1823" t="s">
        <v>21</v>
      </c>
      <c r="C1823" t="s">
        <v>21</v>
      </c>
      <c r="D1823">
        <v>12546</v>
      </c>
      <c r="E1823" t="s">
        <v>531</v>
      </c>
      <c r="F1823" t="s">
        <v>17</v>
      </c>
      <c r="G1823" t="s">
        <v>18</v>
      </c>
      <c r="H1823" t="s">
        <v>525</v>
      </c>
      <c r="I1823" t="s">
        <v>19</v>
      </c>
      <c r="J1823" t="s">
        <v>173</v>
      </c>
      <c r="K1823">
        <v>47</v>
      </c>
      <c r="L1823">
        <v>48</v>
      </c>
      <c r="M1823">
        <f>INDEX('Express Worldwide Territory'!$C$14:$S$170,MATCH('Rate Load ExpressWW Territory'!L1823,'Express Worldwide Territory'!$B$14:$B$170,0),MATCH("Zone "&amp;'Rate Load ExpressWW Territory'!J1823,'Express Worldwide Territory'!$C$13:$S$13,0))*1</f>
        <v>198.22</v>
      </c>
      <c r="N1823" t="s">
        <v>162</v>
      </c>
      <c r="O1823" t="s">
        <v>23</v>
      </c>
      <c r="P1823" t="s">
        <v>18</v>
      </c>
      <c r="R1823" t="str">
        <f t="shared" si="28"/>
        <v>('DHL','2024-01-01','2024-01-01','12546','Territory','US',NULL,'EXPRESS WW (NON-DOC)','Non-Document','L',47,48,198.22,'Flat LB','Avnet_2024',NULL),</v>
      </c>
    </row>
    <row r="1824" spans="1:18" x14ac:dyDescent="0.3">
      <c r="A1824" t="s">
        <v>15</v>
      </c>
      <c r="B1824" t="s">
        <v>21</v>
      </c>
      <c r="C1824" t="s">
        <v>21</v>
      </c>
      <c r="D1824">
        <v>12546</v>
      </c>
      <c r="E1824" t="s">
        <v>531</v>
      </c>
      <c r="F1824" t="s">
        <v>17</v>
      </c>
      <c r="G1824" t="s">
        <v>18</v>
      </c>
      <c r="H1824" t="s">
        <v>525</v>
      </c>
      <c r="I1824" t="s">
        <v>19</v>
      </c>
      <c r="J1824" t="s">
        <v>173</v>
      </c>
      <c r="K1824">
        <v>48</v>
      </c>
      <c r="L1824">
        <v>49</v>
      </c>
      <c r="M1824">
        <f>INDEX('Express Worldwide Territory'!$C$14:$S$170,MATCH('Rate Load ExpressWW Territory'!L1824,'Express Worldwide Territory'!$B$14:$B$170,0),MATCH("Zone "&amp;'Rate Load ExpressWW Territory'!J1824,'Express Worldwide Territory'!$C$13:$S$13,0))*1</f>
        <v>202.35</v>
      </c>
      <c r="N1824" t="s">
        <v>162</v>
      </c>
      <c r="O1824" t="s">
        <v>23</v>
      </c>
      <c r="P1824" t="s">
        <v>18</v>
      </c>
      <c r="R1824" t="str">
        <f t="shared" si="28"/>
        <v>('DHL','2024-01-01','2024-01-01','12546','Territory','US',NULL,'EXPRESS WW (NON-DOC)','Non-Document','L',48,49,202.35,'Flat LB','Avnet_2024',NULL),</v>
      </c>
    </row>
    <row r="1825" spans="1:18" x14ac:dyDescent="0.3">
      <c r="A1825" t="s">
        <v>15</v>
      </c>
      <c r="B1825" t="s">
        <v>21</v>
      </c>
      <c r="C1825" t="s">
        <v>21</v>
      </c>
      <c r="D1825">
        <v>12546</v>
      </c>
      <c r="E1825" t="s">
        <v>531</v>
      </c>
      <c r="F1825" t="s">
        <v>17</v>
      </c>
      <c r="G1825" t="s">
        <v>18</v>
      </c>
      <c r="H1825" t="s">
        <v>525</v>
      </c>
      <c r="I1825" t="s">
        <v>19</v>
      </c>
      <c r="J1825" t="s">
        <v>173</v>
      </c>
      <c r="K1825">
        <v>49</v>
      </c>
      <c r="L1825">
        <v>50</v>
      </c>
      <c r="M1825">
        <f>INDEX('Express Worldwide Territory'!$C$14:$S$170,MATCH('Rate Load ExpressWW Territory'!L1825,'Express Worldwide Territory'!$B$14:$B$170,0),MATCH("Zone "&amp;'Rate Load ExpressWW Territory'!J1825,'Express Worldwide Territory'!$C$13:$S$13,0))*1</f>
        <v>206.48</v>
      </c>
      <c r="N1825" t="s">
        <v>162</v>
      </c>
      <c r="O1825" t="s">
        <v>23</v>
      </c>
      <c r="P1825" t="s">
        <v>18</v>
      </c>
      <c r="R1825" t="str">
        <f t="shared" si="28"/>
        <v>('DHL','2024-01-01','2024-01-01','12546','Territory','US',NULL,'EXPRESS WW (NON-DOC)','Non-Document','L',49,50,206.48,'Flat LB','Avnet_2024',NULL),</v>
      </c>
    </row>
    <row r="1826" spans="1:18" x14ac:dyDescent="0.3">
      <c r="A1826" t="s">
        <v>15</v>
      </c>
      <c r="B1826" t="s">
        <v>21</v>
      </c>
      <c r="C1826" t="s">
        <v>21</v>
      </c>
      <c r="D1826">
        <v>12546</v>
      </c>
      <c r="E1826" t="s">
        <v>531</v>
      </c>
      <c r="F1826" t="s">
        <v>17</v>
      </c>
      <c r="G1826" t="s">
        <v>18</v>
      </c>
      <c r="H1826" t="s">
        <v>525</v>
      </c>
      <c r="I1826" t="s">
        <v>19</v>
      </c>
      <c r="J1826" t="s">
        <v>173</v>
      </c>
      <c r="K1826">
        <v>50</v>
      </c>
      <c r="L1826">
        <v>51</v>
      </c>
      <c r="M1826">
        <f>INDEX('Express Worldwide Territory'!$C$14:$S$170,MATCH('Rate Load ExpressWW Territory'!L1826,'Express Worldwide Territory'!$B$14:$B$170,0),MATCH("Zone "&amp;'Rate Load ExpressWW Territory'!J1826,'Express Worldwide Territory'!$C$13:$S$13,0))*1</f>
        <v>210.61</v>
      </c>
      <c r="N1826" t="s">
        <v>162</v>
      </c>
      <c r="O1826" t="s">
        <v>23</v>
      </c>
      <c r="P1826" t="s">
        <v>18</v>
      </c>
      <c r="R1826" t="str">
        <f t="shared" si="28"/>
        <v>('DHL','2024-01-01','2024-01-01','12546','Territory','US',NULL,'EXPRESS WW (NON-DOC)','Non-Document','L',50,51,210.61,'Flat LB','Avnet_2024',NULL),</v>
      </c>
    </row>
    <row r="1827" spans="1:18" x14ac:dyDescent="0.3">
      <c r="A1827" t="s">
        <v>15</v>
      </c>
      <c r="B1827" t="s">
        <v>21</v>
      </c>
      <c r="C1827" t="s">
        <v>21</v>
      </c>
      <c r="D1827">
        <v>12546</v>
      </c>
      <c r="E1827" t="s">
        <v>531</v>
      </c>
      <c r="F1827" t="s">
        <v>17</v>
      </c>
      <c r="G1827" t="s">
        <v>18</v>
      </c>
      <c r="H1827" t="s">
        <v>525</v>
      </c>
      <c r="I1827" t="s">
        <v>19</v>
      </c>
      <c r="J1827" t="s">
        <v>173</v>
      </c>
      <c r="K1827">
        <v>51</v>
      </c>
      <c r="L1827">
        <v>52</v>
      </c>
      <c r="M1827">
        <f>INDEX('Express Worldwide Territory'!$C$14:$S$170,MATCH('Rate Load ExpressWW Territory'!L1827,'Express Worldwide Territory'!$B$14:$B$170,0),MATCH("Zone "&amp;'Rate Load ExpressWW Territory'!J1827,'Express Worldwide Territory'!$C$13:$S$13,0))*1</f>
        <v>214.74</v>
      </c>
      <c r="N1827" t="s">
        <v>162</v>
      </c>
      <c r="O1827" t="s">
        <v>23</v>
      </c>
      <c r="P1827" t="s">
        <v>18</v>
      </c>
      <c r="R1827" t="str">
        <f t="shared" si="28"/>
        <v>('DHL','2024-01-01','2024-01-01','12546','Territory','US',NULL,'EXPRESS WW (NON-DOC)','Non-Document','L',51,52,214.74,'Flat LB','Avnet_2024',NULL),</v>
      </c>
    </row>
    <row r="1828" spans="1:18" x14ac:dyDescent="0.3">
      <c r="A1828" t="s">
        <v>15</v>
      </c>
      <c r="B1828" t="s">
        <v>21</v>
      </c>
      <c r="C1828" t="s">
        <v>21</v>
      </c>
      <c r="D1828">
        <v>12546</v>
      </c>
      <c r="E1828" t="s">
        <v>531</v>
      </c>
      <c r="F1828" t="s">
        <v>17</v>
      </c>
      <c r="G1828" t="s">
        <v>18</v>
      </c>
      <c r="H1828" t="s">
        <v>525</v>
      </c>
      <c r="I1828" t="s">
        <v>19</v>
      </c>
      <c r="J1828" t="s">
        <v>173</v>
      </c>
      <c r="K1828">
        <v>52</v>
      </c>
      <c r="L1828">
        <v>53</v>
      </c>
      <c r="M1828">
        <f>INDEX('Express Worldwide Territory'!$C$14:$S$170,MATCH('Rate Load ExpressWW Territory'!L1828,'Express Worldwide Territory'!$B$14:$B$170,0),MATCH("Zone "&amp;'Rate Load ExpressWW Territory'!J1828,'Express Worldwide Territory'!$C$13:$S$13,0))*1</f>
        <v>218.87</v>
      </c>
      <c r="N1828" t="s">
        <v>162</v>
      </c>
      <c r="O1828" t="s">
        <v>23</v>
      </c>
      <c r="P1828" t="s">
        <v>18</v>
      </c>
      <c r="R1828" t="str">
        <f t="shared" si="28"/>
        <v>('DHL','2024-01-01','2024-01-01','12546','Territory','US',NULL,'EXPRESS WW (NON-DOC)','Non-Document','L',52,53,218.87,'Flat LB','Avnet_2024',NULL),</v>
      </c>
    </row>
    <row r="1829" spans="1:18" x14ac:dyDescent="0.3">
      <c r="A1829" t="s">
        <v>15</v>
      </c>
      <c r="B1829" t="s">
        <v>21</v>
      </c>
      <c r="C1829" t="s">
        <v>21</v>
      </c>
      <c r="D1829">
        <v>12546</v>
      </c>
      <c r="E1829" t="s">
        <v>531</v>
      </c>
      <c r="F1829" t="s">
        <v>17</v>
      </c>
      <c r="G1829" t="s">
        <v>18</v>
      </c>
      <c r="H1829" t="s">
        <v>525</v>
      </c>
      <c r="I1829" t="s">
        <v>19</v>
      </c>
      <c r="J1829" t="s">
        <v>173</v>
      </c>
      <c r="K1829">
        <v>53</v>
      </c>
      <c r="L1829">
        <v>54</v>
      </c>
      <c r="M1829">
        <f>INDEX('Express Worldwide Territory'!$C$14:$S$170,MATCH('Rate Load ExpressWW Territory'!L1829,'Express Worldwide Territory'!$B$14:$B$170,0),MATCH("Zone "&amp;'Rate Load ExpressWW Territory'!J1829,'Express Worldwide Territory'!$C$13:$S$13,0))*1</f>
        <v>223</v>
      </c>
      <c r="N1829" t="s">
        <v>162</v>
      </c>
      <c r="O1829" t="s">
        <v>23</v>
      </c>
      <c r="P1829" t="s">
        <v>18</v>
      </c>
      <c r="R1829" t="str">
        <f t="shared" si="28"/>
        <v>('DHL','2024-01-01','2024-01-01','12546','Territory','US',NULL,'EXPRESS WW (NON-DOC)','Non-Document','L',53,54,223,'Flat LB','Avnet_2024',NULL),</v>
      </c>
    </row>
    <row r="1830" spans="1:18" x14ac:dyDescent="0.3">
      <c r="A1830" t="s">
        <v>15</v>
      </c>
      <c r="B1830" t="s">
        <v>21</v>
      </c>
      <c r="C1830" t="s">
        <v>21</v>
      </c>
      <c r="D1830">
        <v>12546</v>
      </c>
      <c r="E1830" t="s">
        <v>531</v>
      </c>
      <c r="F1830" t="s">
        <v>17</v>
      </c>
      <c r="G1830" t="s">
        <v>18</v>
      </c>
      <c r="H1830" t="s">
        <v>525</v>
      </c>
      <c r="I1830" t="s">
        <v>19</v>
      </c>
      <c r="J1830" t="s">
        <v>173</v>
      </c>
      <c r="K1830">
        <v>54</v>
      </c>
      <c r="L1830">
        <v>55</v>
      </c>
      <c r="M1830">
        <f>INDEX('Express Worldwide Territory'!$C$14:$S$170,MATCH('Rate Load ExpressWW Territory'!L1830,'Express Worldwide Territory'!$B$14:$B$170,0),MATCH("Zone "&amp;'Rate Load ExpressWW Territory'!J1830,'Express Worldwide Territory'!$C$13:$S$13,0))*1</f>
        <v>227.13</v>
      </c>
      <c r="N1830" t="s">
        <v>162</v>
      </c>
      <c r="O1830" t="s">
        <v>23</v>
      </c>
      <c r="P1830" t="s">
        <v>18</v>
      </c>
      <c r="R1830" t="str">
        <f t="shared" si="28"/>
        <v>('DHL','2024-01-01','2024-01-01','12546','Territory','US',NULL,'EXPRESS WW (NON-DOC)','Non-Document','L',54,55,227.13,'Flat LB','Avnet_2024',NULL),</v>
      </c>
    </row>
    <row r="1831" spans="1:18" x14ac:dyDescent="0.3">
      <c r="A1831" t="s">
        <v>15</v>
      </c>
      <c r="B1831" t="s">
        <v>21</v>
      </c>
      <c r="C1831" t="s">
        <v>21</v>
      </c>
      <c r="D1831">
        <v>12546</v>
      </c>
      <c r="E1831" t="s">
        <v>531</v>
      </c>
      <c r="F1831" t="s">
        <v>17</v>
      </c>
      <c r="G1831" t="s">
        <v>18</v>
      </c>
      <c r="H1831" t="s">
        <v>525</v>
      </c>
      <c r="I1831" t="s">
        <v>19</v>
      </c>
      <c r="J1831" t="s">
        <v>173</v>
      </c>
      <c r="K1831">
        <v>55</v>
      </c>
      <c r="L1831">
        <v>56</v>
      </c>
      <c r="M1831">
        <f>INDEX('Express Worldwide Territory'!$C$14:$S$170,MATCH('Rate Load ExpressWW Territory'!L1831,'Express Worldwide Territory'!$B$14:$B$170,0),MATCH("Zone "&amp;'Rate Load ExpressWW Territory'!J1831,'Express Worldwide Territory'!$C$13:$S$13,0))*1</f>
        <v>231.26</v>
      </c>
      <c r="N1831" t="s">
        <v>162</v>
      </c>
      <c r="O1831" t="s">
        <v>23</v>
      </c>
      <c r="P1831" t="s">
        <v>18</v>
      </c>
      <c r="R1831" t="str">
        <f t="shared" si="28"/>
        <v>('DHL','2024-01-01','2024-01-01','12546','Territory','US',NULL,'EXPRESS WW (NON-DOC)','Non-Document','L',55,56,231.26,'Flat LB','Avnet_2024',NULL),</v>
      </c>
    </row>
    <row r="1832" spans="1:18" x14ac:dyDescent="0.3">
      <c r="A1832" t="s">
        <v>15</v>
      </c>
      <c r="B1832" t="s">
        <v>21</v>
      </c>
      <c r="C1832" t="s">
        <v>21</v>
      </c>
      <c r="D1832">
        <v>12546</v>
      </c>
      <c r="E1832" t="s">
        <v>531</v>
      </c>
      <c r="F1832" t="s">
        <v>17</v>
      </c>
      <c r="G1832" t="s">
        <v>18</v>
      </c>
      <c r="H1832" t="s">
        <v>525</v>
      </c>
      <c r="I1832" t="s">
        <v>19</v>
      </c>
      <c r="J1832" t="s">
        <v>173</v>
      </c>
      <c r="K1832">
        <v>56</v>
      </c>
      <c r="L1832">
        <v>57</v>
      </c>
      <c r="M1832">
        <f>INDEX('Express Worldwide Territory'!$C$14:$S$170,MATCH('Rate Load ExpressWW Territory'!L1832,'Express Worldwide Territory'!$B$14:$B$170,0),MATCH("Zone "&amp;'Rate Load ExpressWW Territory'!J1832,'Express Worldwide Territory'!$C$13:$S$13,0))*1</f>
        <v>235.39</v>
      </c>
      <c r="N1832" t="s">
        <v>162</v>
      </c>
      <c r="O1832" t="s">
        <v>23</v>
      </c>
      <c r="P1832" t="s">
        <v>18</v>
      </c>
      <c r="R1832" t="str">
        <f t="shared" si="28"/>
        <v>('DHL','2024-01-01','2024-01-01','12546','Territory','US',NULL,'EXPRESS WW (NON-DOC)','Non-Document','L',56,57,235.39,'Flat LB','Avnet_2024',NULL),</v>
      </c>
    </row>
    <row r="1833" spans="1:18" x14ac:dyDescent="0.3">
      <c r="A1833" t="s">
        <v>15</v>
      </c>
      <c r="B1833" t="s">
        <v>21</v>
      </c>
      <c r="C1833" t="s">
        <v>21</v>
      </c>
      <c r="D1833">
        <v>12546</v>
      </c>
      <c r="E1833" t="s">
        <v>531</v>
      </c>
      <c r="F1833" t="s">
        <v>17</v>
      </c>
      <c r="G1833" t="s">
        <v>18</v>
      </c>
      <c r="H1833" t="s">
        <v>525</v>
      </c>
      <c r="I1833" t="s">
        <v>19</v>
      </c>
      <c r="J1833" t="s">
        <v>173</v>
      </c>
      <c r="K1833">
        <v>57</v>
      </c>
      <c r="L1833">
        <v>58</v>
      </c>
      <c r="M1833">
        <f>INDEX('Express Worldwide Territory'!$C$14:$S$170,MATCH('Rate Load ExpressWW Territory'!L1833,'Express Worldwide Territory'!$B$14:$B$170,0),MATCH("Zone "&amp;'Rate Load ExpressWW Territory'!J1833,'Express Worldwide Territory'!$C$13:$S$13,0))*1</f>
        <v>239.52</v>
      </c>
      <c r="N1833" t="s">
        <v>162</v>
      </c>
      <c r="O1833" t="s">
        <v>23</v>
      </c>
      <c r="P1833" t="s">
        <v>18</v>
      </c>
      <c r="R1833" t="str">
        <f t="shared" si="28"/>
        <v>('DHL','2024-01-01','2024-01-01','12546','Territory','US',NULL,'EXPRESS WW (NON-DOC)','Non-Document','L',57,58,239.52,'Flat LB','Avnet_2024',NULL),</v>
      </c>
    </row>
    <row r="1834" spans="1:18" x14ac:dyDescent="0.3">
      <c r="A1834" t="s">
        <v>15</v>
      </c>
      <c r="B1834" t="s">
        <v>21</v>
      </c>
      <c r="C1834" t="s">
        <v>21</v>
      </c>
      <c r="D1834">
        <v>12546</v>
      </c>
      <c r="E1834" t="s">
        <v>531</v>
      </c>
      <c r="F1834" t="s">
        <v>17</v>
      </c>
      <c r="G1834" t="s">
        <v>18</v>
      </c>
      <c r="H1834" t="s">
        <v>525</v>
      </c>
      <c r="I1834" t="s">
        <v>19</v>
      </c>
      <c r="J1834" t="s">
        <v>173</v>
      </c>
      <c r="K1834">
        <v>58</v>
      </c>
      <c r="L1834">
        <v>59</v>
      </c>
      <c r="M1834">
        <f>INDEX('Express Worldwide Territory'!$C$14:$S$170,MATCH('Rate Load ExpressWW Territory'!L1834,'Express Worldwide Territory'!$B$14:$B$170,0),MATCH("Zone "&amp;'Rate Load ExpressWW Territory'!J1834,'Express Worldwide Territory'!$C$13:$S$13,0))*1</f>
        <v>243.65</v>
      </c>
      <c r="N1834" t="s">
        <v>162</v>
      </c>
      <c r="O1834" t="s">
        <v>23</v>
      </c>
      <c r="P1834" t="s">
        <v>18</v>
      </c>
      <c r="R1834" t="str">
        <f t="shared" si="28"/>
        <v>('DHL','2024-01-01','2024-01-01','12546','Territory','US',NULL,'EXPRESS WW (NON-DOC)','Non-Document','L',58,59,243.65,'Flat LB','Avnet_2024',NULL),</v>
      </c>
    </row>
    <row r="1835" spans="1:18" x14ac:dyDescent="0.3">
      <c r="A1835" t="s">
        <v>15</v>
      </c>
      <c r="B1835" t="s">
        <v>21</v>
      </c>
      <c r="C1835" t="s">
        <v>21</v>
      </c>
      <c r="D1835">
        <v>12546</v>
      </c>
      <c r="E1835" t="s">
        <v>531</v>
      </c>
      <c r="F1835" t="s">
        <v>17</v>
      </c>
      <c r="G1835" t="s">
        <v>18</v>
      </c>
      <c r="H1835" t="s">
        <v>525</v>
      </c>
      <c r="I1835" t="s">
        <v>19</v>
      </c>
      <c r="J1835" t="s">
        <v>173</v>
      </c>
      <c r="K1835">
        <v>59</v>
      </c>
      <c r="L1835">
        <v>60</v>
      </c>
      <c r="M1835">
        <f>INDEX('Express Worldwide Territory'!$C$14:$S$170,MATCH('Rate Load ExpressWW Territory'!L1835,'Express Worldwide Territory'!$B$14:$B$170,0),MATCH("Zone "&amp;'Rate Load ExpressWW Territory'!J1835,'Express Worldwide Territory'!$C$13:$S$13,0))*1</f>
        <v>247.78</v>
      </c>
      <c r="N1835" t="s">
        <v>162</v>
      </c>
      <c r="O1835" t="s">
        <v>23</v>
      </c>
      <c r="P1835" t="s">
        <v>18</v>
      </c>
      <c r="R1835" t="str">
        <f t="shared" si="28"/>
        <v>('DHL','2024-01-01','2024-01-01','12546','Territory','US',NULL,'EXPRESS WW (NON-DOC)','Non-Document','L',59,60,247.78,'Flat LB','Avnet_2024',NULL),</v>
      </c>
    </row>
    <row r="1836" spans="1:18" x14ac:dyDescent="0.3">
      <c r="A1836" t="s">
        <v>15</v>
      </c>
      <c r="B1836" t="s">
        <v>21</v>
      </c>
      <c r="C1836" t="s">
        <v>21</v>
      </c>
      <c r="D1836">
        <v>12546</v>
      </c>
      <c r="E1836" t="s">
        <v>531</v>
      </c>
      <c r="F1836" t="s">
        <v>17</v>
      </c>
      <c r="G1836" t="s">
        <v>18</v>
      </c>
      <c r="H1836" t="s">
        <v>525</v>
      </c>
      <c r="I1836" t="s">
        <v>19</v>
      </c>
      <c r="J1836" t="s">
        <v>173</v>
      </c>
      <c r="K1836">
        <v>60</v>
      </c>
      <c r="L1836">
        <v>61</v>
      </c>
      <c r="M1836">
        <f>INDEX('Express Worldwide Territory'!$C$14:$S$170,MATCH('Rate Load ExpressWW Territory'!L1836,'Express Worldwide Territory'!$B$14:$B$170,0),MATCH("Zone "&amp;'Rate Load ExpressWW Territory'!J1836,'Express Worldwide Territory'!$C$13:$S$13,0))*1</f>
        <v>251.91</v>
      </c>
      <c r="N1836" t="s">
        <v>162</v>
      </c>
      <c r="O1836" t="s">
        <v>23</v>
      </c>
      <c r="P1836" t="s">
        <v>18</v>
      </c>
      <c r="R1836" t="str">
        <f t="shared" si="28"/>
        <v>('DHL','2024-01-01','2024-01-01','12546','Territory','US',NULL,'EXPRESS WW (NON-DOC)','Non-Document','L',60,61,251.91,'Flat LB','Avnet_2024',NULL),</v>
      </c>
    </row>
    <row r="1837" spans="1:18" x14ac:dyDescent="0.3">
      <c r="A1837" t="s">
        <v>15</v>
      </c>
      <c r="B1837" t="s">
        <v>21</v>
      </c>
      <c r="C1837" t="s">
        <v>21</v>
      </c>
      <c r="D1837">
        <v>12546</v>
      </c>
      <c r="E1837" t="s">
        <v>531</v>
      </c>
      <c r="F1837" t="s">
        <v>17</v>
      </c>
      <c r="G1837" t="s">
        <v>18</v>
      </c>
      <c r="H1837" t="s">
        <v>525</v>
      </c>
      <c r="I1837" t="s">
        <v>19</v>
      </c>
      <c r="J1837" t="s">
        <v>173</v>
      </c>
      <c r="K1837">
        <v>61</v>
      </c>
      <c r="L1837">
        <v>62</v>
      </c>
      <c r="M1837">
        <f>INDEX('Express Worldwide Territory'!$C$14:$S$170,MATCH('Rate Load ExpressWW Territory'!L1837,'Express Worldwide Territory'!$B$14:$B$170,0),MATCH("Zone "&amp;'Rate Load ExpressWW Territory'!J1837,'Express Worldwide Territory'!$C$13:$S$13,0))*1</f>
        <v>256.04000000000002</v>
      </c>
      <c r="N1837" t="s">
        <v>162</v>
      </c>
      <c r="O1837" t="s">
        <v>23</v>
      </c>
      <c r="P1837" t="s">
        <v>18</v>
      </c>
      <c r="R1837" t="str">
        <f t="shared" si="28"/>
        <v>('DHL','2024-01-01','2024-01-01','12546','Territory','US',NULL,'EXPRESS WW (NON-DOC)','Non-Document','L',61,62,256.04,'Flat LB','Avnet_2024',NULL),</v>
      </c>
    </row>
    <row r="1838" spans="1:18" x14ac:dyDescent="0.3">
      <c r="A1838" t="s">
        <v>15</v>
      </c>
      <c r="B1838" t="s">
        <v>21</v>
      </c>
      <c r="C1838" t="s">
        <v>21</v>
      </c>
      <c r="D1838">
        <v>12546</v>
      </c>
      <c r="E1838" t="s">
        <v>531</v>
      </c>
      <c r="F1838" t="s">
        <v>17</v>
      </c>
      <c r="G1838" t="s">
        <v>18</v>
      </c>
      <c r="H1838" t="s">
        <v>525</v>
      </c>
      <c r="I1838" t="s">
        <v>19</v>
      </c>
      <c r="J1838" t="s">
        <v>173</v>
      </c>
      <c r="K1838">
        <v>62</v>
      </c>
      <c r="L1838">
        <v>63</v>
      </c>
      <c r="M1838">
        <f>INDEX('Express Worldwide Territory'!$C$14:$S$170,MATCH('Rate Load ExpressWW Territory'!L1838,'Express Worldwide Territory'!$B$14:$B$170,0),MATCH("Zone "&amp;'Rate Load ExpressWW Territory'!J1838,'Express Worldwide Territory'!$C$13:$S$13,0))*1</f>
        <v>260.17</v>
      </c>
      <c r="N1838" t="s">
        <v>162</v>
      </c>
      <c r="O1838" t="s">
        <v>23</v>
      </c>
      <c r="P1838" t="s">
        <v>18</v>
      </c>
      <c r="R1838" t="str">
        <f t="shared" si="28"/>
        <v>('DHL','2024-01-01','2024-01-01','12546','Territory','US',NULL,'EXPRESS WW (NON-DOC)','Non-Document','L',62,63,260.17,'Flat LB','Avnet_2024',NULL),</v>
      </c>
    </row>
    <row r="1839" spans="1:18" x14ac:dyDescent="0.3">
      <c r="A1839" t="s">
        <v>15</v>
      </c>
      <c r="B1839" t="s">
        <v>21</v>
      </c>
      <c r="C1839" t="s">
        <v>21</v>
      </c>
      <c r="D1839">
        <v>12546</v>
      </c>
      <c r="E1839" t="s">
        <v>531</v>
      </c>
      <c r="F1839" t="s">
        <v>17</v>
      </c>
      <c r="G1839" t="s">
        <v>18</v>
      </c>
      <c r="H1839" t="s">
        <v>525</v>
      </c>
      <c r="I1839" t="s">
        <v>19</v>
      </c>
      <c r="J1839" t="s">
        <v>173</v>
      </c>
      <c r="K1839">
        <v>63</v>
      </c>
      <c r="L1839">
        <v>64</v>
      </c>
      <c r="M1839">
        <f>INDEX('Express Worldwide Territory'!$C$14:$S$170,MATCH('Rate Load ExpressWW Territory'!L1839,'Express Worldwide Territory'!$B$14:$B$170,0),MATCH("Zone "&amp;'Rate Load ExpressWW Territory'!J1839,'Express Worldwide Territory'!$C$13:$S$13,0))*1</f>
        <v>264.3</v>
      </c>
      <c r="N1839" t="s">
        <v>162</v>
      </c>
      <c r="O1839" t="s">
        <v>23</v>
      </c>
      <c r="P1839" t="s">
        <v>18</v>
      </c>
      <c r="R1839" t="str">
        <f t="shared" si="28"/>
        <v>('DHL','2024-01-01','2024-01-01','12546','Territory','US',NULL,'EXPRESS WW (NON-DOC)','Non-Document','L',63,64,264.3,'Flat LB','Avnet_2024',NULL),</v>
      </c>
    </row>
    <row r="1840" spans="1:18" x14ac:dyDescent="0.3">
      <c r="A1840" t="s">
        <v>15</v>
      </c>
      <c r="B1840" t="s">
        <v>21</v>
      </c>
      <c r="C1840" t="s">
        <v>21</v>
      </c>
      <c r="D1840">
        <v>12546</v>
      </c>
      <c r="E1840" t="s">
        <v>531</v>
      </c>
      <c r="F1840" t="s">
        <v>17</v>
      </c>
      <c r="G1840" t="s">
        <v>18</v>
      </c>
      <c r="H1840" t="s">
        <v>525</v>
      </c>
      <c r="I1840" t="s">
        <v>19</v>
      </c>
      <c r="J1840" t="s">
        <v>173</v>
      </c>
      <c r="K1840">
        <v>64</v>
      </c>
      <c r="L1840">
        <v>65</v>
      </c>
      <c r="M1840">
        <f>INDEX('Express Worldwide Territory'!$C$14:$S$170,MATCH('Rate Load ExpressWW Territory'!L1840,'Express Worldwide Territory'!$B$14:$B$170,0),MATCH("Zone "&amp;'Rate Load ExpressWW Territory'!J1840,'Express Worldwide Territory'!$C$13:$S$13,0))*1</f>
        <v>268.43</v>
      </c>
      <c r="N1840" t="s">
        <v>162</v>
      </c>
      <c r="O1840" t="s">
        <v>23</v>
      </c>
      <c r="P1840" t="s">
        <v>18</v>
      </c>
      <c r="R1840" t="str">
        <f t="shared" si="28"/>
        <v>('DHL','2024-01-01','2024-01-01','12546','Territory','US',NULL,'EXPRESS WW (NON-DOC)','Non-Document','L',64,65,268.43,'Flat LB','Avnet_2024',NULL),</v>
      </c>
    </row>
    <row r="1841" spans="1:18" x14ac:dyDescent="0.3">
      <c r="A1841" t="s">
        <v>15</v>
      </c>
      <c r="B1841" t="s">
        <v>21</v>
      </c>
      <c r="C1841" t="s">
        <v>21</v>
      </c>
      <c r="D1841">
        <v>12546</v>
      </c>
      <c r="E1841" t="s">
        <v>531</v>
      </c>
      <c r="F1841" t="s">
        <v>17</v>
      </c>
      <c r="G1841" t="s">
        <v>18</v>
      </c>
      <c r="H1841" t="s">
        <v>525</v>
      </c>
      <c r="I1841" t="s">
        <v>19</v>
      </c>
      <c r="J1841" t="s">
        <v>173</v>
      </c>
      <c r="K1841">
        <v>65</v>
      </c>
      <c r="L1841">
        <v>66</v>
      </c>
      <c r="M1841">
        <f>INDEX('Express Worldwide Territory'!$C$14:$S$170,MATCH('Rate Load ExpressWW Territory'!L1841,'Express Worldwide Territory'!$B$14:$B$170,0),MATCH("Zone "&amp;'Rate Load ExpressWW Territory'!J1841,'Express Worldwide Territory'!$C$13:$S$13,0))*1</f>
        <v>272.56</v>
      </c>
      <c r="N1841" t="s">
        <v>162</v>
      </c>
      <c r="O1841" t="s">
        <v>23</v>
      </c>
      <c r="P1841" t="s">
        <v>18</v>
      </c>
      <c r="R1841" t="str">
        <f t="shared" si="28"/>
        <v>('DHL','2024-01-01','2024-01-01','12546','Territory','US',NULL,'EXPRESS WW (NON-DOC)','Non-Document','L',65,66,272.56,'Flat LB','Avnet_2024',NULL),</v>
      </c>
    </row>
    <row r="1842" spans="1:18" x14ac:dyDescent="0.3">
      <c r="A1842" t="s">
        <v>15</v>
      </c>
      <c r="B1842" t="s">
        <v>21</v>
      </c>
      <c r="C1842" t="s">
        <v>21</v>
      </c>
      <c r="D1842">
        <v>12546</v>
      </c>
      <c r="E1842" t="s">
        <v>531</v>
      </c>
      <c r="F1842" t="s">
        <v>17</v>
      </c>
      <c r="G1842" t="s">
        <v>18</v>
      </c>
      <c r="H1842" t="s">
        <v>525</v>
      </c>
      <c r="I1842" t="s">
        <v>19</v>
      </c>
      <c r="J1842" t="s">
        <v>173</v>
      </c>
      <c r="K1842">
        <v>66</v>
      </c>
      <c r="L1842">
        <v>67</v>
      </c>
      <c r="M1842">
        <f>INDEX('Express Worldwide Territory'!$C$14:$S$170,MATCH('Rate Load ExpressWW Territory'!L1842,'Express Worldwide Territory'!$B$14:$B$170,0),MATCH("Zone "&amp;'Rate Load ExpressWW Territory'!J1842,'Express Worldwide Territory'!$C$13:$S$13,0))*1</f>
        <v>276.69</v>
      </c>
      <c r="N1842" t="s">
        <v>162</v>
      </c>
      <c r="O1842" t="s">
        <v>23</v>
      </c>
      <c r="P1842" t="s">
        <v>18</v>
      </c>
      <c r="R1842" t="str">
        <f t="shared" si="28"/>
        <v>('DHL','2024-01-01','2024-01-01','12546','Territory','US',NULL,'EXPRESS WW (NON-DOC)','Non-Document','L',66,67,276.69,'Flat LB','Avnet_2024',NULL),</v>
      </c>
    </row>
    <row r="1843" spans="1:18" x14ac:dyDescent="0.3">
      <c r="A1843" t="s">
        <v>15</v>
      </c>
      <c r="B1843" t="s">
        <v>21</v>
      </c>
      <c r="C1843" t="s">
        <v>21</v>
      </c>
      <c r="D1843">
        <v>12546</v>
      </c>
      <c r="E1843" t="s">
        <v>531</v>
      </c>
      <c r="F1843" t="s">
        <v>17</v>
      </c>
      <c r="G1843" t="s">
        <v>18</v>
      </c>
      <c r="H1843" t="s">
        <v>525</v>
      </c>
      <c r="I1843" t="s">
        <v>19</v>
      </c>
      <c r="J1843" t="s">
        <v>173</v>
      </c>
      <c r="K1843">
        <v>67</v>
      </c>
      <c r="L1843">
        <v>68</v>
      </c>
      <c r="M1843">
        <f>INDEX('Express Worldwide Territory'!$C$14:$S$170,MATCH('Rate Load ExpressWW Territory'!L1843,'Express Worldwide Territory'!$B$14:$B$170,0),MATCH("Zone "&amp;'Rate Load ExpressWW Territory'!J1843,'Express Worldwide Territory'!$C$13:$S$13,0))*1</f>
        <v>280.82</v>
      </c>
      <c r="N1843" t="s">
        <v>162</v>
      </c>
      <c r="O1843" t="s">
        <v>23</v>
      </c>
      <c r="P1843" t="s">
        <v>18</v>
      </c>
      <c r="R1843" t="str">
        <f t="shared" si="28"/>
        <v>('DHL','2024-01-01','2024-01-01','12546','Territory','US',NULL,'EXPRESS WW (NON-DOC)','Non-Document','L',67,68,280.82,'Flat LB','Avnet_2024',NULL),</v>
      </c>
    </row>
    <row r="1844" spans="1:18" x14ac:dyDescent="0.3">
      <c r="A1844" t="s">
        <v>15</v>
      </c>
      <c r="B1844" t="s">
        <v>21</v>
      </c>
      <c r="C1844" t="s">
        <v>21</v>
      </c>
      <c r="D1844">
        <v>12546</v>
      </c>
      <c r="E1844" t="s">
        <v>531</v>
      </c>
      <c r="F1844" t="s">
        <v>17</v>
      </c>
      <c r="G1844" t="s">
        <v>18</v>
      </c>
      <c r="H1844" t="s">
        <v>525</v>
      </c>
      <c r="I1844" t="s">
        <v>19</v>
      </c>
      <c r="J1844" t="s">
        <v>173</v>
      </c>
      <c r="K1844">
        <v>68</v>
      </c>
      <c r="L1844">
        <v>69</v>
      </c>
      <c r="M1844">
        <f>INDEX('Express Worldwide Territory'!$C$14:$S$170,MATCH('Rate Load ExpressWW Territory'!L1844,'Express Worldwide Territory'!$B$14:$B$170,0),MATCH("Zone "&amp;'Rate Load ExpressWW Territory'!J1844,'Express Worldwide Territory'!$C$13:$S$13,0))*1</f>
        <v>284.95</v>
      </c>
      <c r="N1844" t="s">
        <v>162</v>
      </c>
      <c r="O1844" t="s">
        <v>23</v>
      </c>
      <c r="P1844" t="s">
        <v>18</v>
      </c>
      <c r="R1844" t="str">
        <f t="shared" si="28"/>
        <v>('DHL','2024-01-01','2024-01-01','12546','Territory','US',NULL,'EXPRESS WW (NON-DOC)','Non-Document','L',68,69,284.95,'Flat LB','Avnet_2024',NULL),</v>
      </c>
    </row>
    <row r="1845" spans="1:18" x14ac:dyDescent="0.3">
      <c r="A1845" t="s">
        <v>15</v>
      </c>
      <c r="B1845" t="s">
        <v>21</v>
      </c>
      <c r="C1845" t="s">
        <v>21</v>
      </c>
      <c r="D1845">
        <v>12546</v>
      </c>
      <c r="E1845" t="s">
        <v>531</v>
      </c>
      <c r="F1845" t="s">
        <v>17</v>
      </c>
      <c r="G1845" t="s">
        <v>18</v>
      </c>
      <c r="H1845" t="s">
        <v>525</v>
      </c>
      <c r="I1845" t="s">
        <v>19</v>
      </c>
      <c r="J1845" t="s">
        <v>173</v>
      </c>
      <c r="K1845">
        <v>69</v>
      </c>
      <c r="L1845">
        <v>70</v>
      </c>
      <c r="M1845">
        <f>INDEX('Express Worldwide Territory'!$C$14:$S$170,MATCH('Rate Load ExpressWW Territory'!L1845,'Express Worldwide Territory'!$B$14:$B$170,0),MATCH("Zone "&amp;'Rate Load ExpressWW Territory'!J1845,'Express Worldwide Territory'!$C$13:$S$13,0))*1</f>
        <v>289.08</v>
      </c>
      <c r="N1845" t="s">
        <v>162</v>
      </c>
      <c r="O1845" t="s">
        <v>23</v>
      </c>
      <c r="P1845" t="s">
        <v>18</v>
      </c>
      <c r="R1845" t="str">
        <f t="shared" si="28"/>
        <v>('DHL','2024-01-01','2024-01-01','12546','Territory','US',NULL,'EXPRESS WW (NON-DOC)','Non-Document','L',69,70,289.08,'Flat LB','Avnet_2024',NULL),</v>
      </c>
    </row>
    <row r="1846" spans="1:18" x14ac:dyDescent="0.3">
      <c r="A1846" t="s">
        <v>15</v>
      </c>
      <c r="B1846" t="s">
        <v>21</v>
      </c>
      <c r="C1846" t="s">
        <v>21</v>
      </c>
      <c r="D1846">
        <v>12546</v>
      </c>
      <c r="E1846" t="s">
        <v>531</v>
      </c>
      <c r="F1846" t="s">
        <v>17</v>
      </c>
      <c r="G1846" t="s">
        <v>18</v>
      </c>
      <c r="H1846" t="s">
        <v>525</v>
      </c>
      <c r="I1846" t="s">
        <v>19</v>
      </c>
      <c r="J1846" t="s">
        <v>173</v>
      </c>
      <c r="K1846">
        <v>70</v>
      </c>
      <c r="L1846">
        <v>71</v>
      </c>
      <c r="M1846">
        <f>INDEX('Express Worldwide Territory'!$C$14:$S$170,MATCH('Rate Load ExpressWW Territory'!L1846,'Express Worldwide Territory'!$B$14:$B$170,0),MATCH("Zone "&amp;'Rate Load ExpressWW Territory'!J1846,'Express Worldwide Territory'!$C$13:$S$13,0))*1</f>
        <v>293.20999999999998</v>
      </c>
      <c r="N1846" t="s">
        <v>162</v>
      </c>
      <c r="O1846" t="s">
        <v>23</v>
      </c>
      <c r="P1846" t="s">
        <v>18</v>
      </c>
      <c r="R1846" t="str">
        <f t="shared" si="28"/>
        <v>('DHL','2024-01-01','2024-01-01','12546','Territory','US',NULL,'EXPRESS WW (NON-DOC)','Non-Document','L',70,71,293.21,'Flat LB','Avnet_2024',NULL),</v>
      </c>
    </row>
    <row r="1847" spans="1:18" x14ac:dyDescent="0.3">
      <c r="A1847" t="s">
        <v>15</v>
      </c>
      <c r="B1847" t="s">
        <v>21</v>
      </c>
      <c r="C1847" t="s">
        <v>21</v>
      </c>
      <c r="D1847">
        <v>12546</v>
      </c>
      <c r="E1847" t="s">
        <v>531</v>
      </c>
      <c r="F1847" t="s">
        <v>17</v>
      </c>
      <c r="G1847" t="s">
        <v>18</v>
      </c>
      <c r="H1847" t="s">
        <v>525</v>
      </c>
      <c r="I1847" t="s">
        <v>19</v>
      </c>
      <c r="J1847" t="s">
        <v>173</v>
      </c>
      <c r="K1847">
        <v>71</v>
      </c>
      <c r="L1847">
        <v>72</v>
      </c>
      <c r="M1847">
        <f>INDEX('Express Worldwide Territory'!$C$14:$S$170,MATCH('Rate Load ExpressWW Territory'!L1847,'Express Worldwide Territory'!$B$14:$B$170,0),MATCH("Zone "&amp;'Rate Load ExpressWW Territory'!J1847,'Express Worldwide Territory'!$C$13:$S$13,0))*1</f>
        <v>297.33999999999997</v>
      </c>
      <c r="N1847" t="s">
        <v>162</v>
      </c>
      <c r="O1847" t="s">
        <v>23</v>
      </c>
      <c r="P1847" t="s">
        <v>18</v>
      </c>
      <c r="R1847" t="str">
        <f t="shared" si="28"/>
        <v>('DHL','2024-01-01','2024-01-01','12546','Territory','US',NULL,'EXPRESS WW (NON-DOC)','Non-Document','L',71,72,297.34,'Flat LB','Avnet_2024',NULL),</v>
      </c>
    </row>
    <row r="1848" spans="1:18" x14ac:dyDescent="0.3">
      <c r="A1848" t="s">
        <v>15</v>
      </c>
      <c r="B1848" t="s">
        <v>21</v>
      </c>
      <c r="C1848" t="s">
        <v>21</v>
      </c>
      <c r="D1848">
        <v>12546</v>
      </c>
      <c r="E1848" t="s">
        <v>531</v>
      </c>
      <c r="F1848" t="s">
        <v>17</v>
      </c>
      <c r="G1848" t="s">
        <v>18</v>
      </c>
      <c r="H1848" t="s">
        <v>525</v>
      </c>
      <c r="I1848" t="s">
        <v>19</v>
      </c>
      <c r="J1848" t="s">
        <v>173</v>
      </c>
      <c r="K1848">
        <v>72</v>
      </c>
      <c r="L1848">
        <v>73</v>
      </c>
      <c r="M1848">
        <f>INDEX('Express Worldwide Territory'!$C$14:$S$170,MATCH('Rate Load ExpressWW Territory'!L1848,'Express Worldwide Territory'!$B$14:$B$170,0),MATCH("Zone "&amp;'Rate Load ExpressWW Territory'!J1848,'Express Worldwide Territory'!$C$13:$S$13,0))*1</f>
        <v>301.47000000000003</v>
      </c>
      <c r="N1848" t="s">
        <v>162</v>
      </c>
      <c r="O1848" t="s">
        <v>23</v>
      </c>
      <c r="P1848" t="s">
        <v>18</v>
      </c>
      <c r="R1848" t="str">
        <f t="shared" si="28"/>
        <v>('DHL','2024-01-01','2024-01-01','12546','Territory','US',NULL,'EXPRESS WW (NON-DOC)','Non-Document','L',72,73,301.47,'Flat LB','Avnet_2024',NULL),</v>
      </c>
    </row>
    <row r="1849" spans="1:18" x14ac:dyDescent="0.3">
      <c r="A1849" t="s">
        <v>15</v>
      </c>
      <c r="B1849" t="s">
        <v>21</v>
      </c>
      <c r="C1849" t="s">
        <v>21</v>
      </c>
      <c r="D1849">
        <v>12546</v>
      </c>
      <c r="E1849" t="s">
        <v>531</v>
      </c>
      <c r="F1849" t="s">
        <v>17</v>
      </c>
      <c r="G1849" t="s">
        <v>18</v>
      </c>
      <c r="H1849" t="s">
        <v>525</v>
      </c>
      <c r="I1849" t="s">
        <v>19</v>
      </c>
      <c r="J1849" t="s">
        <v>173</v>
      </c>
      <c r="K1849">
        <v>73</v>
      </c>
      <c r="L1849">
        <v>74</v>
      </c>
      <c r="M1849">
        <f>INDEX('Express Worldwide Territory'!$C$14:$S$170,MATCH('Rate Load ExpressWW Territory'!L1849,'Express Worldwide Territory'!$B$14:$B$170,0),MATCH("Zone "&amp;'Rate Load ExpressWW Territory'!J1849,'Express Worldwide Territory'!$C$13:$S$13,0))*1</f>
        <v>305.60000000000002</v>
      </c>
      <c r="N1849" t="s">
        <v>162</v>
      </c>
      <c r="O1849" t="s">
        <v>23</v>
      </c>
      <c r="P1849" t="s">
        <v>18</v>
      </c>
      <c r="R1849" t="str">
        <f t="shared" si="28"/>
        <v>('DHL','2024-01-01','2024-01-01','12546','Territory','US',NULL,'EXPRESS WW (NON-DOC)','Non-Document','L',73,74,305.6,'Flat LB','Avnet_2024',NULL),</v>
      </c>
    </row>
    <row r="1850" spans="1:18" x14ac:dyDescent="0.3">
      <c r="A1850" t="s">
        <v>15</v>
      </c>
      <c r="B1850" t="s">
        <v>21</v>
      </c>
      <c r="C1850" t="s">
        <v>21</v>
      </c>
      <c r="D1850">
        <v>12546</v>
      </c>
      <c r="E1850" t="s">
        <v>531</v>
      </c>
      <c r="F1850" t="s">
        <v>17</v>
      </c>
      <c r="G1850" t="s">
        <v>18</v>
      </c>
      <c r="H1850" t="s">
        <v>525</v>
      </c>
      <c r="I1850" t="s">
        <v>19</v>
      </c>
      <c r="J1850" t="s">
        <v>173</v>
      </c>
      <c r="K1850">
        <v>74</v>
      </c>
      <c r="L1850">
        <v>75</v>
      </c>
      <c r="M1850">
        <f>INDEX('Express Worldwide Territory'!$C$14:$S$170,MATCH('Rate Load ExpressWW Territory'!L1850,'Express Worldwide Territory'!$B$14:$B$170,0),MATCH("Zone "&amp;'Rate Load ExpressWW Territory'!J1850,'Express Worldwide Territory'!$C$13:$S$13,0))*1</f>
        <v>309.73</v>
      </c>
      <c r="N1850" t="s">
        <v>162</v>
      </c>
      <c r="O1850" t="s">
        <v>23</v>
      </c>
      <c r="P1850" t="s">
        <v>18</v>
      </c>
      <c r="R1850" t="str">
        <f t="shared" si="28"/>
        <v>('DHL','2024-01-01','2024-01-01','12546','Territory','US',NULL,'EXPRESS WW (NON-DOC)','Non-Document','L',74,75,309.73,'Flat LB','Avnet_2024',NULL),</v>
      </c>
    </row>
    <row r="1851" spans="1:18" x14ac:dyDescent="0.3">
      <c r="A1851" t="s">
        <v>15</v>
      </c>
      <c r="B1851" t="s">
        <v>21</v>
      </c>
      <c r="C1851" t="s">
        <v>21</v>
      </c>
      <c r="D1851">
        <v>12546</v>
      </c>
      <c r="E1851" t="s">
        <v>531</v>
      </c>
      <c r="F1851" t="s">
        <v>17</v>
      </c>
      <c r="G1851" t="s">
        <v>18</v>
      </c>
      <c r="H1851" t="s">
        <v>525</v>
      </c>
      <c r="I1851" t="s">
        <v>19</v>
      </c>
      <c r="J1851" t="s">
        <v>173</v>
      </c>
      <c r="K1851">
        <v>75</v>
      </c>
      <c r="L1851">
        <v>76</v>
      </c>
      <c r="M1851">
        <f>INDEX('Express Worldwide Territory'!$C$14:$S$170,MATCH('Rate Load ExpressWW Territory'!L1851,'Express Worldwide Territory'!$B$14:$B$170,0),MATCH("Zone "&amp;'Rate Load ExpressWW Territory'!J1851,'Express Worldwide Territory'!$C$13:$S$13,0))*1</f>
        <v>313.86</v>
      </c>
      <c r="N1851" t="s">
        <v>162</v>
      </c>
      <c r="O1851" t="s">
        <v>23</v>
      </c>
      <c r="P1851" t="s">
        <v>18</v>
      </c>
      <c r="R1851" t="str">
        <f t="shared" si="28"/>
        <v>('DHL','2024-01-01','2024-01-01','12546','Territory','US',NULL,'EXPRESS WW (NON-DOC)','Non-Document','L',75,76,313.86,'Flat LB','Avnet_2024',NULL),</v>
      </c>
    </row>
    <row r="1852" spans="1:18" x14ac:dyDescent="0.3">
      <c r="A1852" t="s">
        <v>15</v>
      </c>
      <c r="B1852" t="s">
        <v>21</v>
      </c>
      <c r="C1852" t="s">
        <v>21</v>
      </c>
      <c r="D1852">
        <v>12546</v>
      </c>
      <c r="E1852" t="s">
        <v>531</v>
      </c>
      <c r="F1852" t="s">
        <v>17</v>
      </c>
      <c r="G1852" t="s">
        <v>18</v>
      </c>
      <c r="H1852" t="s">
        <v>525</v>
      </c>
      <c r="I1852" t="s">
        <v>19</v>
      </c>
      <c r="J1852" t="s">
        <v>173</v>
      </c>
      <c r="K1852">
        <v>76</v>
      </c>
      <c r="L1852">
        <v>77</v>
      </c>
      <c r="M1852">
        <f>INDEX('Express Worldwide Territory'!$C$14:$S$170,MATCH('Rate Load ExpressWW Territory'!L1852,'Express Worldwide Territory'!$B$14:$B$170,0),MATCH("Zone "&amp;'Rate Load ExpressWW Territory'!J1852,'Express Worldwide Territory'!$C$13:$S$13,0))*1</f>
        <v>317.99</v>
      </c>
      <c r="N1852" t="s">
        <v>162</v>
      </c>
      <c r="O1852" t="s">
        <v>23</v>
      </c>
      <c r="P1852" t="s">
        <v>18</v>
      </c>
      <c r="R1852" t="str">
        <f t="shared" si="28"/>
        <v>('DHL','2024-01-01','2024-01-01','12546','Territory','US',NULL,'EXPRESS WW (NON-DOC)','Non-Document','L',76,77,317.99,'Flat LB','Avnet_2024',NULL),</v>
      </c>
    </row>
    <row r="1853" spans="1:18" x14ac:dyDescent="0.3">
      <c r="A1853" t="s">
        <v>15</v>
      </c>
      <c r="B1853" t="s">
        <v>21</v>
      </c>
      <c r="C1853" t="s">
        <v>21</v>
      </c>
      <c r="D1853">
        <v>12546</v>
      </c>
      <c r="E1853" t="s">
        <v>531</v>
      </c>
      <c r="F1853" t="s">
        <v>17</v>
      </c>
      <c r="G1853" t="s">
        <v>18</v>
      </c>
      <c r="H1853" t="s">
        <v>525</v>
      </c>
      <c r="I1853" t="s">
        <v>19</v>
      </c>
      <c r="J1853" t="s">
        <v>173</v>
      </c>
      <c r="K1853">
        <v>77</v>
      </c>
      <c r="L1853">
        <v>78</v>
      </c>
      <c r="M1853">
        <f>INDEX('Express Worldwide Territory'!$C$14:$S$170,MATCH('Rate Load ExpressWW Territory'!L1853,'Express Worldwide Territory'!$B$14:$B$170,0),MATCH("Zone "&amp;'Rate Load ExpressWW Territory'!J1853,'Express Worldwide Territory'!$C$13:$S$13,0))*1</f>
        <v>322.12</v>
      </c>
      <c r="N1853" t="s">
        <v>162</v>
      </c>
      <c r="O1853" t="s">
        <v>23</v>
      </c>
      <c r="P1853" t="s">
        <v>18</v>
      </c>
      <c r="R1853" t="str">
        <f t="shared" si="28"/>
        <v>('DHL','2024-01-01','2024-01-01','12546','Territory','US',NULL,'EXPRESS WW (NON-DOC)','Non-Document','L',77,78,322.12,'Flat LB','Avnet_2024',NULL),</v>
      </c>
    </row>
    <row r="1854" spans="1:18" x14ac:dyDescent="0.3">
      <c r="A1854" t="s">
        <v>15</v>
      </c>
      <c r="B1854" t="s">
        <v>21</v>
      </c>
      <c r="C1854" t="s">
        <v>21</v>
      </c>
      <c r="D1854">
        <v>12546</v>
      </c>
      <c r="E1854" t="s">
        <v>531</v>
      </c>
      <c r="F1854" t="s">
        <v>17</v>
      </c>
      <c r="G1854" t="s">
        <v>18</v>
      </c>
      <c r="H1854" t="s">
        <v>525</v>
      </c>
      <c r="I1854" t="s">
        <v>19</v>
      </c>
      <c r="J1854" t="s">
        <v>173</v>
      </c>
      <c r="K1854">
        <v>78</v>
      </c>
      <c r="L1854">
        <v>79</v>
      </c>
      <c r="M1854">
        <f>INDEX('Express Worldwide Territory'!$C$14:$S$170,MATCH('Rate Load ExpressWW Territory'!L1854,'Express Worldwide Territory'!$B$14:$B$170,0),MATCH("Zone "&amp;'Rate Load ExpressWW Territory'!J1854,'Express Worldwide Territory'!$C$13:$S$13,0))*1</f>
        <v>326.25</v>
      </c>
      <c r="N1854" t="s">
        <v>162</v>
      </c>
      <c r="O1854" t="s">
        <v>23</v>
      </c>
      <c r="P1854" t="s">
        <v>18</v>
      </c>
      <c r="R1854" t="str">
        <f t="shared" si="28"/>
        <v>('DHL','2024-01-01','2024-01-01','12546','Territory','US',NULL,'EXPRESS WW (NON-DOC)','Non-Document','L',78,79,326.25,'Flat LB','Avnet_2024',NULL),</v>
      </c>
    </row>
    <row r="1855" spans="1:18" x14ac:dyDescent="0.3">
      <c r="A1855" t="s">
        <v>15</v>
      </c>
      <c r="B1855" t="s">
        <v>21</v>
      </c>
      <c r="C1855" t="s">
        <v>21</v>
      </c>
      <c r="D1855">
        <v>12546</v>
      </c>
      <c r="E1855" t="s">
        <v>531</v>
      </c>
      <c r="F1855" t="s">
        <v>17</v>
      </c>
      <c r="G1855" t="s">
        <v>18</v>
      </c>
      <c r="H1855" t="s">
        <v>525</v>
      </c>
      <c r="I1855" t="s">
        <v>19</v>
      </c>
      <c r="J1855" t="s">
        <v>173</v>
      </c>
      <c r="K1855">
        <v>79</v>
      </c>
      <c r="L1855">
        <v>80</v>
      </c>
      <c r="M1855">
        <f>INDEX('Express Worldwide Territory'!$C$14:$S$170,MATCH('Rate Load ExpressWW Territory'!L1855,'Express Worldwide Territory'!$B$14:$B$170,0),MATCH("Zone "&amp;'Rate Load ExpressWW Territory'!J1855,'Express Worldwide Territory'!$C$13:$S$13,0))*1</f>
        <v>330.38</v>
      </c>
      <c r="N1855" t="s">
        <v>162</v>
      </c>
      <c r="O1855" t="s">
        <v>23</v>
      </c>
      <c r="P1855" t="s">
        <v>18</v>
      </c>
      <c r="R1855" t="str">
        <f t="shared" si="28"/>
        <v>('DHL','2024-01-01','2024-01-01','12546','Territory','US',NULL,'EXPRESS WW (NON-DOC)','Non-Document','L',79,80,330.38,'Flat LB','Avnet_2024',NULL),</v>
      </c>
    </row>
    <row r="1856" spans="1:18" x14ac:dyDescent="0.3">
      <c r="A1856" t="s">
        <v>15</v>
      </c>
      <c r="B1856" t="s">
        <v>21</v>
      </c>
      <c r="C1856" t="s">
        <v>21</v>
      </c>
      <c r="D1856">
        <v>12546</v>
      </c>
      <c r="E1856" t="s">
        <v>531</v>
      </c>
      <c r="F1856" t="s">
        <v>17</v>
      </c>
      <c r="G1856" t="s">
        <v>18</v>
      </c>
      <c r="H1856" t="s">
        <v>525</v>
      </c>
      <c r="I1856" t="s">
        <v>19</v>
      </c>
      <c r="J1856" t="s">
        <v>173</v>
      </c>
      <c r="K1856">
        <v>80</v>
      </c>
      <c r="L1856">
        <v>81</v>
      </c>
      <c r="M1856">
        <f>INDEX('Express Worldwide Territory'!$C$14:$S$170,MATCH('Rate Load ExpressWW Territory'!L1856,'Express Worldwide Territory'!$B$14:$B$170,0),MATCH("Zone "&amp;'Rate Load ExpressWW Territory'!J1856,'Express Worldwide Territory'!$C$13:$S$13,0))*1</f>
        <v>334.51</v>
      </c>
      <c r="N1856" t="s">
        <v>162</v>
      </c>
      <c r="O1856" t="s">
        <v>23</v>
      </c>
      <c r="P1856" t="s">
        <v>18</v>
      </c>
      <c r="R1856" t="str">
        <f t="shared" si="28"/>
        <v>('DHL','2024-01-01','2024-01-01','12546','Territory','US',NULL,'EXPRESS WW (NON-DOC)','Non-Document','L',80,81,334.51,'Flat LB','Avnet_2024',NULL),</v>
      </c>
    </row>
    <row r="1857" spans="1:18" x14ac:dyDescent="0.3">
      <c r="A1857" t="s">
        <v>15</v>
      </c>
      <c r="B1857" t="s">
        <v>21</v>
      </c>
      <c r="C1857" t="s">
        <v>21</v>
      </c>
      <c r="D1857">
        <v>12546</v>
      </c>
      <c r="E1857" t="s">
        <v>531</v>
      </c>
      <c r="F1857" t="s">
        <v>17</v>
      </c>
      <c r="G1857" t="s">
        <v>18</v>
      </c>
      <c r="H1857" t="s">
        <v>525</v>
      </c>
      <c r="I1857" t="s">
        <v>19</v>
      </c>
      <c r="J1857" t="s">
        <v>173</v>
      </c>
      <c r="K1857">
        <v>81</v>
      </c>
      <c r="L1857">
        <v>82</v>
      </c>
      <c r="M1857">
        <f>INDEX('Express Worldwide Territory'!$C$14:$S$170,MATCH('Rate Load ExpressWW Territory'!L1857,'Express Worldwide Territory'!$B$14:$B$170,0),MATCH("Zone "&amp;'Rate Load ExpressWW Territory'!J1857,'Express Worldwide Territory'!$C$13:$S$13,0))*1</f>
        <v>338.64</v>
      </c>
      <c r="N1857" t="s">
        <v>162</v>
      </c>
      <c r="O1857" t="s">
        <v>23</v>
      </c>
      <c r="P1857" t="s">
        <v>18</v>
      </c>
      <c r="R1857" t="str">
        <f t="shared" si="28"/>
        <v>('DHL','2024-01-01','2024-01-01','12546','Territory','US',NULL,'EXPRESS WW (NON-DOC)','Non-Document','L',81,82,338.64,'Flat LB','Avnet_2024',NULL),</v>
      </c>
    </row>
    <row r="1858" spans="1:18" x14ac:dyDescent="0.3">
      <c r="A1858" t="s">
        <v>15</v>
      </c>
      <c r="B1858" t="s">
        <v>21</v>
      </c>
      <c r="C1858" t="s">
        <v>21</v>
      </c>
      <c r="D1858">
        <v>12546</v>
      </c>
      <c r="E1858" t="s">
        <v>531</v>
      </c>
      <c r="F1858" t="s">
        <v>17</v>
      </c>
      <c r="G1858" t="s">
        <v>18</v>
      </c>
      <c r="H1858" t="s">
        <v>525</v>
      </c>
      <c r="I1858" t="s">
        <v>19</v>
      </c>
      <c r="J1858" t="s">
        <v>173</v>
      </c>
      <c r="K1858">
        <v>82</v>
      </c>
      <c r="L1858">
        <v>83</v>
      </c>
      <c r="M1858">
        <f>INDEX('Express Worldwide Territory'!$C$14:$S$170,MATCH('Rate Load ExpressWW Territory'!L1858,'Express Worldwide Territory'!$B$14:$B$170,0),MATCH("Zone "&amp;'Rate Load ExpressWW Territory'!J1858,'Express Worldwide Territory'!$C$13:$S$13,0))*1</f>
        <v>342.77</v>
      </c>
      <c r="N1858" t="s">
        <v>162</v>
      </c>
      <c r="O1858" t="s">
        <v>23</v>
      </c>
      <c r="P1858" t="s">
        <v>18</v>
      </c>
      <c r="R1858" t="str">
        <f t="shared" si="28"/>
        <v>('DHL','2024-01-01','2024-01-01','12546','Territory','US',NULL,'EXPRESS WW (NON-DOC)','Non-Document','L',82,83,342.77,'Flat LB','Avnet_2024',NULL),</v>
      </c>
    </row>
    <row r="1859" spans="1:18" x14ac:dyDescent="0.3">
      <c r="A1859" t="s">
        <v>15</v>
      </c>
      <c r="B1859" t="s">
        <v>21</v>
      </c>
      <c r="C1859" t="s">
        <v>21</v>
      </c>
      <c r="D1859">
        <v>12546</v>
      </c>
      <c r="E1859" t="s">
        <v>531</v>
      </c>
      <c r="F1859" t="s">
        <v>17</v>
      </c>
      <c r="G1859" t="s">
        <v>18</v>
      </c>
      <c r="H1859" t="s">
        <v>525</v>
      </c>
      <c r="I1859" t="s">
        <v>19</v>
      </c>
      <c r="J1859" t="s">
        <v>173</v>
      </c>
      <c r="K1859">
        <v>83</v>
      </c>
      <c r="L1859">
        <v>84</v>
      </c>
      <c r="M1859">
        <f>INDEX('Express Worldwide Territory'!$C$14:$S$170,MATCH('Rate Load ExpressWW Territory'!L1859,'Express Worldwide Territory'!$B$14:$B$170,0),MATCH("Zone "&amp;'Rate Load ExpressWW Territory'!J1859,'Express Worldwide Territory'!$C$13:$S$13,0))*1</f>
        <v>346.9</v>
      </c>
      <c r="N1859" t="s">
        <v>162</v>
      </c>
      <c r="O1859" t="s">
        <v>23</v>
      </c>
      <c r="P1859" t="s">
        <v>18</v>
      </c>
      <c r="R1859" t="str">
        <f t="shared" ref="R1859:R1922" si="29">SUBSTITUTE(IF(OR(ROW(A1859)=2,MOD(ROW(A1859),1000)=0),"insert into tnl_rating.dbo.dhl_express_rate_master values ('DHL','"&amp;B1859&amp;"','"&amp;C1859&amp;"','"&amp;D1859&amp;"','"&amp;E1859&amp;"','"&amp;F1859&amp;"','"&amp;G1859&amp;"','"&amp;H1859&amp;"','"&amp;I1859&amp;"','"&amp;J1859&amp;"',"&amp;K1859&amp;","&amp;L1859&amp;","&amp;M1859&amp;",'"&amp;N1859&amp;"','"&amp;O1859&amp;"',"&amp;P1859&amp;"),",IF(OR(A1860="",MOD(ROW(A1860),1000)=0),"('DHL','"&amp;B1859&amp;"','"&amp;C1859&amp;"','"&amp;D1859&amp;"','"&amp;E1859&amp;"','"&amp;F1859&amp;"','"&amp;G1859&amp;"','"&amp;H1859&amp;"','"&amp;I1859&amp;"','"&amp;J1859&amp;"',"&amp;K1859&amp;","&amp;L1859&amp;","&amp;M1859&amp;",'"&amp;N1859&amp;"','"&amp;O1859&amp;"',"&amp;P1859&amp;")","('DHL','"&amp;B1859&amp;"','"&amp;C1859&amp;"','"&amp;D1859&amp;"','"&amp;E1859&amp;"','"&amp;F1859&amp;"','"&amp;G1859&amp;"','"&amp;H1859&amp;"','"&amp;I1859&amp;"','"&amp;J1859&amp;"',"&amp;K1859&amp;","&amp;L1859&amp;","&amp;M1859&amp;",'"&amp;N1859&amp;"','"&amp;O1859&amp;"',"&amp;P1859&amp;"),")),"'NULL'","NULL")</f>
        <v>('DHL','2024-01-01','2024-01-01','12546','Territory','US',NULL,'EXPRESS WW (NON-DOC)','Non-Document','L',83,84,346.9,'Flat LB','Avnet_2024',NULL),</v>
      </c>
    </row>
    <row r="1860" spans="1:18" x14ac:dyDescent="0.3">
      <c r="A1860" t="s">
        <v>15</v>
      </c>
      <c r="B1860" t="s">
        <v>21</v>
      </c>
      <c r="C1860" t="s">
        <v>21</v>
      </c>
      <c r="D1860">
        <v>12546</v>
      </c>
      <c r="E1860" t="s">
        <v>531</v>
      </c>
      <c r="F1860" t="s">
        <v>17</v>
      </c>
      <c r="G1860" t="s">
        <v>18</v>
      </c>
      <c r="H1860" t="s">
        <v>525</v>
      </c>
      <c r="I1860" t="s">
        <v>19</v>
      </c>
      <c r="J1860" t="s">
        <v>173</v>
      </c>
      <c r="K1860">
        <v>84</v>
      </c>
      <c r="L1860">
        <v>85</v>
      </c>
      <c r="M1860">
        <f>INDEX('Express Worldwide Territory'!$C$14:$S$170,MATCH('Rate Load ExpressWW Territory'!L1860,'Express Worldwide Territory'!$B$14:$B$170,0),MATCH("Zone "&amp;'Rate Load ExpressWW Territory'!J1860,'Express Worldwide Territory'!$C$13:$S$13,0))*1</f>
        <v>351.03</v>
      </c>
      <c r="N1860" t="s">
        <v>162</v>
      </c>
      <c r="O1860" t="s">
        <v>23</v>
      </c>
      <c r="P1860" t="s">
        <v>18</v>
      </c>
      <c r="R1860" t="str">
        <f t="shared" si="29"/>
        <v>('DHL','2024-01-01','2024-01-01','12546','Territory','US',NULL,'EXPRESS WW (NON-DOC)','Non-Document','L',84,85,351.03,'Flat LB','Avnet_2024',NULL),</v>
      </c>
    </row>
    <row r="1861" spans="1:18" x14ac:dyDescent="0.3">
      <c r="A1861" t="s">
        <v>15</v>
      </c>
      <c r="B1861" t="s">
        <v>21</v>
      </c>
      <c r="C1861" t="s">
        <v>21</v>
      </c>
      <c r="D1861">
        <v>12546</v>
      </c>
      <c r="E1861" t="s">
        <v>531</v>
      </c>
      <c r="F1861" t="s">
        <v>17</v>
      </c>
      <c r="G1861" t="s">
        <v>18</v>
      </c>
      <c r="H1861" t="s">
        <v>525</v>
      </c>
      <c r="I1861" t="s">
        <v>19</v>
      </c>
      <c r="J1861" t="s">
        <v>173</v>
      </c>
      <c r="K1861">
        <v>85</v>
      </c>
      <c r="L1861">
        <v>86</v>
      </c>
      <c r="M1861">
        <f>INDEX('Express Worldwide Territory'!$C$14:$S$170,MATCH('Rate Load ExpressWW Territory'!L1861,'Express Worldwide Territory'!$B$14:$B$170,0),MATCH("Zone "&amp;'Rate Load ExpressWW Territory'!J1861,'Express Worldwide Territory'!$C$13:$S$13,0))*1</f>
        <v>355.16</v>
      </c>
      <c r="N1861" t="s">
        <v>162</v>
      </c>
      <c r="O1861" t="s">
        <v>23</v>
      </c>
      <c r="P1861" t="s">
        <v>18</v>
      </c>
      <c r="R1861" t="str">
        <f t="shared" si="29"/>
        <v>('DHL','2024-01-01','2024-01-01','12546','Territory','US',NULL,'EXPRESS WW (NON-DOC)','Non-Document','L',85,86,355.16,'Flat LB','Avnet_2024',NULL),</v>
      </c>
    </row>
    <row r="1862" spans="1:18" x14ac:dyDescent="0.3">
      <c r="A1862" t="s">
        <v>15</v>
      </c>
      <c r="B1862" t="s">
        <v>21</v>
      </c>
      <c r="C1862" t="s">
        <v>21</v>
      </c>
      <c r="D1862">
        <v>12546</v>
      </c>
      <c r="E1862" t="s">
        <v>531</v>
      </c>
      <c r="F1862" t="s">
        <v>17</v>
      </c>
      <c r="G1862" t="s">
        <v>18</v>
      </c>
      <c r="H1862" t="s">
        <v>525</v>
      </c>
      <c r="I1862" t="s">
        <v>19</v>
      </c>
      <c r="J1862" t="s">
        <v>173</v>
      </c>
      <c r="K1862">
        <v>86</v>
      </c>
      <c r="L1862">
        <v>87</v>
      </c>
      <c r="M1862">
        <f>INDEX('Express Worldwide Territory'!$C$14:$S$170,MATCH('Rate Load ExpressWW Territory'!L1862,'Express Worldwide Territory'!$B$14:$B$170,0),MATCH("Zone "&amp;'Rate Load ExpressWW Territory'!J1862,'Express Worldwide Territory'!$C$13:$S$13,0))*1</f>
        <v>359.29</v>
      </c>
      <c r="N1862" t="s">
        <v>162</v>
      </c>
      <c r="O1862" t="s">
        <v>23</v>
      </c>
      <c r="P1862" t="s">
        <v>18</v>
      </c>
      <c r="R1862" t="str">
        <f t="shared" si="29"/>
        <v>('DHL','2024-01-01','2024-01-01','12546','Territory','US',NULL,'EXPRESS WW (NON-DOC)','Non-Document','L',86,87,359.29,'Flat LB','Avnet_2024',NULL),</v>
      </c>
    </row>
    <row r="1863" spans="1:18" x14ac:dyDescent="0.3">
      <c r="A1863" t="s">
        <v>15</v>
      </c>
      <c r="B1863" t="s">
        <v>21</v>
      </c>
      <c r="C1863" t="s">
        <v>21</v>
      </c>
      <c r="D1863">
        <v>12546</v>
      </c>
      <c r="E1863" t="s">
        <v>531</v>
      </c>
      <c r="F1863" t="s">
        <v>17</v>
      </c>
      <c r="G1863" t="s">
        <v>18</v>
      </c>
      <c r="H1863" t="s">
        <v>525</v>
      </c>
      <c r="I1863" t="s">
        <v>19</v>
      </c>
      <c r="J1863" t="s">
        <v>173</v>
      </c>
      <c r="K1863">
        <v>87</v>
      </c>
      <c r="L1863">
        <v>88</v>
      </c>
      <c r="M1863">
        <f>INDEX('Express Worldwide Territory'!$C$14:$S$170,MATCH('Rate Load ExpressWW Territory'!L1863,'Express Worldwide Territory'!$B$14:$B$170,0),MATCH("Zone "&amp;'Rate Load ExpressWW Territory'!J1863,'Express Worldwide Territory'!$C$13:$S$13,0))*1</f>
        <v>363.42</v>
      </c>
      <c r="N1863" t="s">
        <v>162</v>
      </c>
      <c r="O1863" t="s">
        <v>23</v>
      </c>
      <c r="P1863" t="s">
        <v>18</v>
      </c>
      <c r="R1863" t="str">
        <f t="shared" si="29"/>
        <v>('DHL','2024-01-01','2024-01-01','12546','Territory','US',NULL,'EXPRESS WW (NON-DOC)','Non-Document','L',87,88,363.42,'Flat LB','Avnet_2024',NULL),</v>
      </c>
    </row>
    <row r="1864" spans="1:18" x14ac:dyDescent="0.3">
      <c r="A1864" t="s">
        <v>15</v>
      </c>
      <c r="B1864" t="s">
        <v>21</v>
      </c>
      <c r="C1864" t="s">
        <v>21</v>
      </c>
      <c r="D1864">
        <v>12546</v>
      </c>
      <c r="E1864" t="s">
        <v>531</v>
      </c>
      <c r="F1864" t="s">
        <v>17</v>
      </c>
      <c r="G1864" t="s">
        <v>18</v>
      </c>
      <c r="H1864" t="s">
        <v>525</v>
      </c>
      <c r="I1864" t="s">
        <v>19</v>
      </c>
      <c r="J1864" t="s">
        <v>173</v>
      </c>
      <c r="K1864">
        <v>88</v>
      </c>
      <c r="L1864">
        <v>89</v>
      </c>
      <c r="M1864">
        <f>INDEX('Express Worldwide Territory'!$C$14:$S$170,MATCH('Rate Load ExpressWW Territory'!L1864,'Express Worldwide Territory'!$B$14:$B$170,0),MATCH("Zone "&amp;'Rate Load ExpressWW Territory'!J1864,'Express Worldwide Territory'!$C$13:$S$13,0))*1</f>
        <v>367.55</v>
      </c>
      <c r="N1864" t="s">
        <v>162</v>
      </c>
      <c r="O1864" t="s">
        <v>23</v>
      </c>
      <c r="P1864" t="s">
        <v>18</v>
      </c>
      <c r="R1864" t="str">
        <f t="shared" si="29"/>
        <v>('DHL','2024-01-01','2024-01-01','12546','Territory','US',NULL,'EXPRESS WW (NON-DOC)','Non-Document','L',88,89,367.55,'Flat LB','Avnet_2024',NULL),</v>
      </c>
    </row>
    <row r="1865" spans="1:18" x14ac:dyDescent="0.3">
      <c r="A1865" t="s">
        <v>15</v>
      </c>
      <c r="B1865" t="s">
        <v>21</v>
      </c>
      <c r="C1865" t="s">
        <v>21</v>
      </c>
      <c r="D1865">
        <v>12546</v>
      </c>
      <c r="E1865" t="s">
        <v>531</v>
      </c>
      <c r="F1865" t="s">
        <v>17</v>
      </c>
      <c r="G1865" t="s">
        <v>18</v>
      </c>
      <c r="H1865" t="s">
        <v>525</v>
      </c>
      <c r="I1865" t="s">
        <v>19</v>
      </c>
      <c r="J1865" t="s">
        <v>173</v>
      </c>
      <c r="K1865">
        <v>89</v>
      </c>
      <c r="L1865">
        <v>90</v>
      </c>
      <c r="M1865">
        <f>INDEX('Express Worldwide Territory'!$C$14:$S$170,MATCH('Rate Load ExpressWW Territory'!L1865,'Express Worldwide Territory'!$B$14:$B$170,0),MATCH("Zone "&amp;'Rate Load ExpressWW Territory'!J1865,'Express Worldwide Territory'!$C$13:$S$13,0))*1</f>
        <v>371.68</v>
      </c>
      <c r="N1865" t="s">
        <v>162</v>
      </c>
      <c r="O1865" t="s">
        <v>23</v>
      </c>
      <c r="P1865" t="s">
        <v>18</v>
      </c>
      <c r="R1865" t="str">
        <f t="shared" si="29"/>
        <v>('DHL','2024-01-01','2024-01-01','12546','Territory','US',NULL,'EXPRESS WW (NON-DOC)','Non-Document','L',89,90,371.68,'Flat LB','Avnet_2024',NULL),</v>
      </c>
    </row>
    <row r="1866" spans="1:18" x14ac:dyDescent="0.3">
      <c r="A1866" t="s">
        <v>15</v>
      </c>
      <c r="B1866" t="s">
        <v>21</v>
      </c>
      <c r="C1866" t="s">
        <v>21</v>
      </c>
      <c r="D1866">
        <v>12546</v>
      </c>
      <c r="E1866" t="s">
        <v>531</v>
      </c>
      <c r="F1866" t="s">
        <v>17</v>
      </c>
      <c r="G1866" t="s">
        <v>18</v>
      </c>
      <c r="H1866" t="s">
        <v>525</v>
      </c>
      <c r="I1866" t="s">
        <v>19</v>
      </c>
      <c r="J1866" t="s">
        <v>173</v>
      </c>
      <c r="K1866">
        <v>90</v>
      </c>
      <c r="L1866">
        <v>91</v>
      </c>
      <c r="M1866">
        <f>INDEX('Express Worldwide Territory'!$C$14:$S$170,MATCH('Rate Load ExpressWW Territory'!L1866,'Express Worldwide Territory'!$B$14:$B$170,0),MATCH("Zone "&amp;'Rate Load ExpressWW Territory'!J1866,'Express Worldwide Territory'!$C$13:$S$13,0))*1</f>
        <v>375.81</v>
      </c>
      <c r="N1866" t="s">
        <v>162</v>
      </c>
      <c r="O1866" t="s">
        <v>23</v>
      </c>
      <c r="P1866" t="s">
        <v>18</v>
      </c>
      <c r="R1866" t="str">
        <f t="shared" si="29"/>
        <v>('DHL','2024-01-01','2024-01-01','12546','Territory','US',NULL,'EXPRESS WW (NON-DOC)','Non-Document','L',90,91,375.81,'Flat LB','Avnet_2024',NULL),</v>
      </c>
    </row>
    <row r="1867" spans="1:18" x14ac:dyDescent="0.3">
      <c r="A1867" t="s">
        <v>15</v>
      </c>
      <c r="B1867" t="s">
        <v>21</v>
      </c>
      <c r="C1867" t="s">
        <v>21</v>
      </c>
      <c r="D1867">
        <v>12546</v>
      </c>
      <c r="E1867" t="s">
        <v>531</v>
      </c>
      <c r="F1867" t="s">
        <v>17</v>
      </c>
      <c r="G1867" t="s">
        <v>18</v>
      </c>
      <c r="H1867" t="s">
        <v>525</v>
      </c>
      <c r="I1867" t="s">
        <v>19</v>
      </c>
      <c r="J1867" t="s">
        <v>173</v>
      </c>
      <c r="K1867">
        <v>91</v>
      </c>
      <c r="L1867">
        <v>92</v>
      </c>
      <c r="M1867">
        <f>INDEX('Express Worldwide Territory'!$C$14:$S$170,MATCH('Rate Load ExpressWW Territory'!L1867,'Express Worldwide Territory'!$B$14:$B$170,0),MATCH("Zone "&amp;'Rate Load ExpressWW Territory'!J1867,'Express Worldwide Territory'!$C$13:$S$13,0))*1</f>
        <v>379.94</v>
      </c>
      <c r="N1867" t="s">
        <v>162</v>
      </c>
      <c r="O1867" t="s">
        <v>23</v>
      </c>
      <c r="P1867" t="s">
        <v>18</v>
      </c>
      <c r="R1867" t="str">
        <f t="shared" si="29"/>
        <v>('DHL','2024-01-01','2024-01-01','12546','Territory','US',NULL,'EXPRESS WW (NON-DOC)','Non-Document','L',91,92,379.94,'Flat LB','Avnet_2024',NULL),</v>
      </c>
    </row>
    <row r="1868" spans="1:18" x14ac:dyDescent="0.3">
      <c r="A1868" t="s">
        <v>15</v>
      </c>
      <c r="B1868" t="s">
        <v>21</v>
      </c>
      <c r="C1868" t="s">
        <v>21</v>
      </c>
      <c r="D1868">
        <v>12546</v>
      </c>
      <c r="E1868" t="s">
        <v>531</v>
      </c>
      <c r="F1868" t="s">
        <v>17</v>
      </c>
      <c r="G1868" t="s">
        <v>18</v>
      </c>
      <c r="H1868" t="s">
        <v>525</v>
      </c>
      <c r="I1868" t="s">
        <v>19</v>
      </c>
      <c r="J1868" t="s">
        <v>173</v>
      </c>
      <c r="K1868">
        <v>92</v>
      </c>
      <c r="L1868">
        <v>93</v>
      </c>
      <c r="M1868">
        <f>INDEX('Express Worldwide Territory'!$C$14:$S$170,MATCH('Rate Load ExpressWW Territory'!L1868,'Express Worldwide Territory'!$B$14:$B$170,0),MATCH("Zone "&amp;'Rate Load ExpressWW Territory'!J1868,'Express Worldwide Territory'!$C$13:$S$13,0))*1</f>
        <v>384.07</v>
      </c>
      <c r="N1868" t="s">
        <v>162</v>
      </c>
      <c r="O1868" t="s">
        <v>23</v>
      </c>
      <c r="P1868" t="s">
        <v>18</v>
      </c>
      <c r="R1868" t="str">
        <f t="shared" si="29"/>
        <v>('DHL','2024-01-01','2024-01-01','12546','Territory','US',NULL,'EXPRESS WW (NON-DOC)','Non-Document','L',92,93,384.07,'Flat LB','Avnet_2024',NULL),</v>
      </c>
    </row>
    <row r="1869" spans="1:18" x14ac:dyDescent="0.3">
      <c r="A1869" t="s">
        <v>15</v>
      </c>
      <c r="B1869" t="s">
        <v>21</v>
      </c>
      <c r="C1869" t="s">
        <v>21</v>
      </c>
      <c r="D1869">
        <v>12546</v>
      </c>
      <c r="E1869" t="s">
        <v>531</v>
      </c>
      <c r="F1869" t="s">
        <v>17</v>
      </c>
      <c r="G1869" t="s">
        <v>18</v>
      </c>
      <c r="H1869" t="s">
        <v>525</v>
      </c>
      <c r="I1869" t="s">
        <v>19</v>
      </c>
      <c r="J1869" t="s">
        <v>173</v>
      </c>
      <c r="K1869">
        <v>93</v>
      </c>
      <c r="L1869">
        <v>94</v>
      </c>
      <c r="M1869">
        <f>INDEX('Express Worldwide Territory'!$C$14:$S$170,MATCH('Rate Load ExpressWW Territory'!L1869,'Express Worldwide Territory'!$B$14:$B$170,0),MATCH("Zone "&amp;'Rate Load ExpressWW Territory'!J1869,'Express Worldwide Territory'!$C$13:$S$13,0))*1</f>
        <v>388.2</v>
      </c>
      <c r="N1869" t="s">
        <v>162</v>
      </c>
      <c r="O1869" t="s">
        <v>23</v>
      </c>
      <c r="P1869" t="s">
        <v>18</v>
      </c>
      <c r="R1869" t="str">
        <f t="shared" si="29"/>
        <v>('DHL','2024-01-01','2024-01-01','12546','Territory','US',NULL,'EXPRESS WW (NON-DOC)','Non-Document','L',93,94,388.2,'Flat LB','Avnet_2024',NULL),</v>
      </c>
    </row>
    <row r="1870" spans="1:18" x14ac:dyDescent="0.3">
      <c r="A1870" t="s">
        <v>15</v>
      </c>
      <c r="B1870" t="s">
        <v>21</v>
      </c>
      <c r="C1870" t="s">
        <v>21</v>
      </c>
      <c r="D1870">
        <v>12546</v>
      </c>
      <c r="E1870" t="s">
        <v>531</v>
      </c>
      <c r="F1870" t="s">
        <v>17</v>
      </c>
      <c r="G1870" t="s">
        <v>18</v>
      </c>
      <c r="H1870" t="s">
        <v>525</v>
      </c>
      <c r="I1870" t="s">
        <v>19</v>
      </c>
      <c r="J1870" t="s">
        <v>173</v>
      </c>
      <c r="K1870">
        <v>94</v>
      </c>
      <c r="L1870">
        <v>95</v>
      </c>
      <c r="M1870">
        <f>INDEX('Express Worldwide Territory'!$C$14:$S$170,MATCH('Rate Load ExpressWW Territory'!L1870,'Express Worldwide Territory'!$B$14:$B$170,0),MATCH("Zone "&amp;'Rate Load ExpressWW Territory'!J1870,'Express Worldwide Territory'!$C$13:$S$13,0))*1</f>
        <v>392.33</v>
      </c>
      <c r="N1870" t="s">
        <v>162</v>
      </c>
      <c r="O1870" t="s">
        <v>23</v>
      </c>
      <c r="P1870" t="s">
        <v>18</v>
      </c>
      <c r="R1870" t="str">
        <f t="shared" si="29"/>
        <v>('DHL','2024-01-01','2024-01-01','12546','Territory','US',NULL,'EXPRESS WW (NON-DOC)','Non-Document','L',94,95,392.33,'Flat LB','Avnet_2024',NULL),</v>
      </c>
    </row>
    <row r="1871" spans="1:18" x14ac:dyDescent="0.3">
      <c r="A1871" t="s">
        <v>15</v>
      </c>
      <c r="B1871" t="s">
        <v>21</v>
      </c>
      <c r="C1871" t="s">
        <v>21</v>
      </c>
      <c r="D1871">
        <v>12546</v>
      </c>
      <c r="E1871" t="s">
        <v>531</v>
      </c>
      <c r="F1871" t="s">
        <v>17</v>
      </c>
      <c r="G1871" t="s">
        <v>18</v>
      </c>
      <c r="H1871" t="s">
        <v>525</v>
      </c>
      <c r="I1871" t="s">
        <v>19</v>
      </c>
      <c r="J1871" t="s">
        <v>173</v>
      </c>
      <c r="K1871">
        <v>95</v>
      </c>
      <c r="L1871">
        <v>96</v>
      </c>
      <c r="M1871">
        <f>INDEX('Express Worldwide Territory'!$C$14:$S$170,MATCH('Rate Load ExpressWW Territory'!L1871,'Express Worldwide Territory'!$B$14:$B$170,0),MATCH("Zone "&amp;'Rate Load ExpressWW Territory'!J1871,'Express Worldwide Territory'!$C$13:$S$13,0))*1</f>
        <v>396.46</v>
      </c>
      <c r="N1871" t="s">
        <v>162</v>
      </c>
      <c r="O1871" t="s">
        <v>23</v>
      </c>
      <c r="P1871" t="s">
        <v>18</v>
      </c>
      <c r="R1871" t="str">
        <f t="shared" si="29"/>
        <v>('DHL','2024-01-01','2024-01-01','12546','Territory','US',NULL,'EXPRESS WW (NON-DOC)','Non-Document','L',95,96,396.46,'Flat LB','Avnet_2024',NULL),</v>
      </c>
    </row>
    <row r="1872" spans="1:18" x14ac:dyDescent="0.3">
      <c r="A1872" t="s">
        <v>15</v>
      </c>
      <c r="B1872" t="s">
        <v>21</v>
      </c>
      <c r="C1872" t="s">
        <v>21</v>
      </c>
      <c r="D1872">
        <v>12546</v>
      </c>
      <c r="E1872" t="s">
        <v>531</v>
      </c>
      <c r="F1872" t="s">
        <v>17</v>
      </c>
      <c r="G1872" t="s">
        <v>18</v>
      </c>
      <c r="H1872" t="s">
        <v>525</v>
      </c>
      <c r="I1872" t="s">
        <v>19</v>
      </c>
      <c r="J1872" t="s">
        <v>173</v>
      </c>
      <c r="K1872">
        <v>96</v>
      </c>
      <c r="L1872">
        <v>97</v>
      </c>
      <c r="M1872">
        <f>INDEX('Express Worldwide Territory'!$C$14:$S$170,MATCH('Rate Load ExpressWW Territory'!L1872,'Express Worldwide Territory'!$B$14:$B$170,0),MATCH("Zone "&amp;'Rate Load ExpressWW Territory'!J1872,'Express Worldwide Territory'!$C$13:$S$13,0))*1</f>
        <v>400.59</v>
      </c>
      <c r="N1872" t="s">
        <v>162</v>
      </c>
      <c r="O1872" t="s">
        <v>23</v>
      </c>
      <c r="P1872" t="s">
        <v>18</v>
      </c>
      <c r="R1872" t="str">
        <f t="shared" si="29"/>
        <v>('DHL','2024-01-01','2024-01-01','12546','Territory','US',NULL,'EXPRESS WW (NON-DOC)','Non-Document','L',96,97,400.59,'Flat LB','Avnet_2024',NULL),</v>
      </c>
    </row>
    <row r="1873" spans="1:18" x14ac:dyDescent="0.3">
      <c r="A1873" t="s">
        <v>15</v>
      </c>
      <c r="B1873" t="s">
        <v>21</v>
      </c>
      <c r="C1873" t="s">
        <v>21</v>
      </c>
      <c r="D1873">
        <v>12546</v>
      </c>
      <c r="E1873" t="s">
        <v>531</v>
      </c>
      <c r="F1873" t="s">
        <v>17</v>
      </c>
      <c r="G1873" t="s">
        <v>18</v>
      </c>
      <c r="H1873" t="s">
        <v>525</v>
      </c>
      <c r="I1873" t="s">
        <v>19</v>
      </c>
      <c r="J1873" t="s">
        <v>173</v>
      </c>
      <c r="K1873">
        <v>97</v>
      </c>
      <c r="L1873">
        <v>98</v>
      </c>
      <c r="M1873">
        <f>INDEX('Express Worldwide Territory'!$C$14:$S$170,MATCH('Rate Load ExpressWW Territory'!L1873,'Express Worldwide Territory'!$B$14:$B$170,0),MATCH("Zone "&amp;'Rate Load ExpressWW Territory'!J1873,'Express Worldwide Territory'!$C$13:$S$13,0))*1</f>
        <v>404.72</v>
      </c>
      <c r="N1873" t="s">
        <v>162</v>
      </c>
      <c r="O1873" t="s">
        <v>23</v>
      </c>
      <c r="P1873" t="s">
        <v>18</v>
      </c>
      <c r="R1873" t="str">
        <f t="shared" si="29"/>
        <v>('DHL','2024-01-01','2024-01-01','12546','Territory','US',NULL,'EXPRESS WW (NON-DOC)','Non-Document','L',97,98,404.72,'Flat LB','Avnet_2024',NULL),</v>
      </c>
    </row>
    <row r="1874" spans="1:18" x14ac:dyDescent="0.3">
      <c r="A1874" t="s">
        <v>15</v>
      </c>
      <c r="B1874" t="s">
        <v>21</v>
      </c>
      <c r="C1874" t="s">
        <v>21</v>
      </c>
      <c r="D1874">
        <v>12546</v>
      </c>
      <c r="E1874" t="s">
        <v>531</v>
      </c>
      <c r="F1874" t="s">
        <v>17</v>
      </c>
      <c r="G1874" t="s">
        <v>18</v>
      </c>
      <c r="H1874" t="s">
        <v>525</v>
      </c>
      <c r="I1874" t="s">
        <v>19</v>
      </c>
      <c r="J1874" t="s">
        <v>173</v>
      </c>
      <c r="K1874">
        <v>98</v>
      </c>
      <c r="L1874">
        <v>99</v>
      </c>
      <c r="M1874">
        <f>INDEX('Express Worldwide Territory'!$C$14:$S$170,MATCH('Rate Load ExpressWW Territory'!L1874,'Express Worldwide Territory'!$B$14:$B$170,0),MATCH("Zone "&amp;'Rate Load ExpressWW Territory'!J1874,'Express Worldwide Territory'!$C$13:$S$13,0))*1</f>
        <v>408.85</v>
      </c>
      <c r="N1874" t="s">
        <v>162</v>
      </c>
      <c r="O1874" t="s">
        <v>23</v>
      </c>
      <c r="P1874" t="s">
        <v>18</v>
      </c>
      <c r="R1874" t="str">
        <f t="shared" si="29"/>
        <v>('DHL','2024-01-01','2024-01-01','12546','Territory','US',NULL,'EXPRESS WW (NON-DOC)','Non-Document','L',98,99,408.85,'Flat LB','Avnet_2024',NULL),</v>
      </c>
    </row>
    <row r="1875" spans="1:18" x14ac:dyDescent="0.3">
      <c r="A1875" t="s">
        <v>15</v>
      </c>
      <c r="B1875" t="s">
        <v>21</v>
      </c>
      <c r="C1875" t="s">
        <v>21</v>
      </c>
      <c r="D1875">
        <v>12546</v>
      </c>
      <c r="E1875" t="s">
        <v>531</v>
      </c>
      <c r="F1875" t="s">
        <v>17</v>
      </c>
      <c r="G1875" t="s">
        <v>18</v>
      </c>
      <c r="H1875" t="s">
        <v>525</v>
      </c>
      <c r="I1875" t="s">
        <v>19</v>
      </c>
      <c r="J1875" t="s">
        <v>173</v>
      </c>
      <c r="K1875">
        <v>99</v>
      </c>
      <c r="L1875">
        <v>100</v>
      </c>
      <c r="M1875">
        <f>INDEX('Express Worldwide Territory'!$C$14:$S$170,MATCH('Rate Load ExpressWW Territory'!L1875,'Express Worldwide Territory'!$B$14:$B$170,0),MATCH("Zone "&amp;'Rate Load ExpressWW Territory'!J1875,'Express Worldwide Territory'!$C$13:$S$13,0))*1</f>
        <v>412.98</v>
      </c>
      <c r="N1875" t="s">
        <v>162</v>
      </c>
      <c r="O1875" t="s">
        <v>23</v>
      </c>
      <c r="P1875" t="s">
        <v>18</v>
      </c>
      <c r="R1875" t="str">
        <f t="shared" si="29"/>
        <v>('DHL','2024-01-01','2024-01-01','12546','Territory','US',NULL,'EXPRESS WW (NON-DOC)','Non-Document','L',99,100,412.98,'Flat LB','Avnet_2024',NULL),</v>
      </c>
    </row>
    <row r="1876" spans="1:18" x14ac:dyDescent="0.3">
      <c r="A1876" t="s">
        <v>15</v>
      </c>
      <c r="B1876" t="s">
        <v>21</v>
      </c>
      <c r="C1876" t="s">
        <v>21</v>
      </c>
      <c r="D1876">
        <v>12546</v>
      </c>
      <c r="E1876" t="s">
        <v>531</v>
      </c>
      <c r="F1876" t="s">
        <v>17</v>
      </c>
      <c r="G1876" t="s">
        <v>18</v>
      </c>
      <c r="H1876" t="s">
        <v>525</v>
      </c>
      <c r="I1876" t="s">
        <v>19</v>
      </c>
      <c r="J1876" t="s">
        <v>173</v>
      </c>
      <c r="K1876">
        <v>100</v>
      </c>
      <c r="L1876">
        <v>101</v>
      </c>
      <c r="M1876">
        <f>INDEX('Express Worldwide Territory'!$C$14:$S$170,MATCH('Rate Load ExpressWW Territory'!L1876,'Express Worldwide Territory'!$B$14:$B$170,0),MATCH("Zone "&amp;'Rate Load ExpressWW Territory'!J1876,'Express Worldwide Territory'!$C$13:$S$13,0))*1</f>
        <v>417.11</v>
      </c>
      <c r="N1876" t="s">
        <v>162</v>
      </c>
      <c r="O1876" t="s">
        <v>23</v>
      </c>
      <c r="P1876" t="s">
        <v>18</v>
      </c>
      <c r="R1876" t="str">
        <f t="shared" si="29"/>
        <v>('DHL','2024-01-01','2024-01-01','12546','Territory','US',NULL,'EXPRESS WW (NON-DOC)','Non-Document','L',100,101,417.11,'Flat LB','Avnet_2024',NULL),</v>
      </c>
    </row>
    <row r="1877" spans="1:18" x14ac:dyDescent="0.3">
      <c r="A1877" t="s">
        <v>15</v>
      </c>
      <c r="B1877" t="s">
        <v>21</v>
      </c>
      <c r="C1877" t="s">
        <v>21</v>
      </c>
      <c r="D1877">
        <v>12546</v>
      </c>
      <c r="E1877" t="s">
        <v>531</v>
      </c>
      <c r="F1877" t="s">
        <v>17</v>
      </c>
      <c r="G1877" t="s">
        <v>18</v>
      </c>
      <c r="H1877" t="s">
        <v>525</v>
      </c>
      <c r="I1877" t="s">
        <v>19</v>
      </c>
      <c r="J1877" t="s">
        <v>173</v>
      </c>
      <c r="K1877">
        <v>101</v>
      </c>
      <c r="L1877">
        <v>102</v>
      </c>
      <c r="M1877">
        <f>INDEX('Express Worldwide Territory'!$C$14:$S$170,MATCH('Rate Load ExpressWW Territory'!L1877,'Express Worldwide Territory'!$B$14:$B$170,0),MATCH("Zone "&amp;'Rate Load ExpressWW Territory'!J1877,'Express Worldwide Territory'!$C$13:$S$13,0))*1</f>
        <v>421.24</v>
      </c>
      <c r="N1877" t="s">
        <v>162</v>
      </c>
      <c r="O1877" t="s">
        <v>23</v>
      </c>
      <c r="P1877" t="s">
        <v>18</v>
      </c>
      <c r="R1877" t="str">
        <f t="shared" si="29"/>
        <v>('DHL','2024-01-01','2024-01-01','12546','Territory','US',NULL,'EXPRESS WW (NON-DOC)','Non-Document','L',101,102,421.24,'Flat LB','Avnet_2024',NULL),</v>
      </c>
    </row>
    <row r="1878" spans="1:18" x14ac:dyDescent="0.3">
      <c r="A1878" t="s">
        <v>15</v>
      </c>
      <c r="B1878" t="s">
        <v>21</v>
      </c>
      <c r="C1878" t="s">
        <v>21</v>
      </c>
      <c r="D1878">
        <v>12546</v>
      </c>
      <c r="E1878" t="s">
        <v>531</v>
      </c>
      <c r="F1878" t="s">
        <v>17</v>
      </c>
      <c r="G1878" t="s">
        <v>18</v>
      </c>
      <c r="H1878" t="s">
        <v>525</v>
      </c>
      <c r="I1878" t="s">
        <v>19</v>
      </c>
      <c r="J1878" t="s">
        <v>173</v>
      </c>
      <c r="K1878">
        <v>102</v>
      </c>
      <c r="L1878">
        <v>103</v>
      </c>
      <c r="M1878">
        <f>INDEX('Express Worldwide Territory'!$C$14:$S$170,MATCH('Rate Load ExpressWW Territory'!L1878,'Express Worldwide Territory'!$B$14:$B$170,0),MATCH("Zone "&amp;'Rate Load ExpressWW Territory'!J1878,'Express Worldwide Territory'!$C$13:$S$13,0))*1</f>
        <v>425.37</v>
      </c>
      <c r="N1878" t="s">
        <v>162</v>
      </c>
      <c r="O1878" t="s">
        <v>23</v>
      </c>
      <c r="P1878" t="s">
        <v>18</v>
      </c>
      <c r="R1878" t="str">
        <f t="shared" si="29"/>
        <v>('DHL','2024-01-01','2024-01-01','12546','Territory','US',NULL,'EXPRESS WW (NON-DOC)','Non-Document','L',102,103,425.37,'Flat LB','Avnet_2024',NULL),</v>
      </c>
    </row>
    <row r="1879" spans="1:18" x14ac:dyDescent="0.3">
      <c r="A1879" t="s">
        <v>15</v>
      </c>
      <c r="B1879" t="s">
        <v>21</v>
      </c>
      <c r="C1879" t="s">
        <v>21</v>
      </c>
      <c r="D1879">
        <v>12546</v>
      </c>
      <c r="E1879" t="s">
        <v>531</v>
      </c>
      <c r="F1879" t="s">
        <v>17</v>
      </c>
      <c r="G1879" t="s">
        <v>18</v>
      </c>
      <c r="H1879" t="s">
        <v>525</v>
      </c>
      <c r="I1879" t="s">
        <v>19</v>
      </c>
      <c r="J1879" t="s">
        <v>173</v>
      </c>
      <c r="K1879">
        <v>103</v>
      </c>
      <c r="L1879">
        <v>104</v>
      </c>
      <c r="M1879">
        <f>INDEX('Express Worldwide Territory'!$C$14:$S$170,MATCH('Rate Load ExpressWW Territory'!L1879,'Express Worldwide Territory'!$B$14:$B$170,0),MATCH("Zone "&amp;'Rate Load ExpressWW Territory'!J1879,'Express Worldwide Territory'!$C$13:$S$13,0))*1</f>
        <v>429.5</v>
      </c>
      <c r="N1879" t="s">
        <v>162</v>
      </c>
      <c r="O1879" t="s">
        <v>23</v>
      </c>
      <c r="P1879" t="s">
        <v>18</v>
      </c>
      <c r="R1879" t="str">
        <f t="shared" si="29"/>
        <v>('DHL','2024-01-01','2024-01-01','12546','Territory','US',NULL,'EXPRESS WW (NON-DOC)','Non-Document','L',103,104,429.5,'Flat LB','Avnet_2024',NULL),</v>
      </c>
    </row>
    <row r="1880" spans="1:18" x14ac:dyDescent="0.3">
      <c r="A1880" t="s">
        <v>15</v>
      </c>
      <c r="B1880" t="s">
        <v>21</v>
      </c>
      <c r="C1880" t="s">
        <v>21</v>
      </c>
      <c r="D1880">
        <v>12546</v>
      </c>
      <c r="E1880" t="s">
        <v>531</v>
      </c>
      <c r="F1880" t="s">
        <v>17</v>
      </c>
      <c r="G1880" t="s">
        <v>18</v>
      </c>
      <c r="H1880" t="s">
        <v>525</v>
      </c>
      <c r="I1880" t="s">
        <v>19</v>
      </c>
      <c r="J1880" t="s">
        <v>173</v>
      </c>
      <c r="K1880">
        <v>104</v>
      </c>
      <c r="L1880">
        <v>105</v>
      </c>
      <c r="M1880">
        <f>INDEX('Express Worldwide Territory'!$C$14:$S$170,MATCH('Rate Load ExpressWW Territory'!L1880,'Express Worldwide Territory'!$B$14:$B$170,0),MATCH("Zone "&amp;'Rate Load ExpressWW Territory'!J1880,'Express Worldwide Territory'!$C$13:$S$13,0))*1</f>
        <v>433.63</v>
      </c>
      <c r="N1880" t="s">
        <v>162</v>
      </c>
      <c r="O1880" t="s">
        <v>23</v>
      </c>
      <c r="P1880" t="s">
        <v>18</v>
      </c>
      <c r="R1880" t="str">
        <f t="shared" si="29"/>
        <v>('DHL','2024-01-01','2024-01-01','12546','Territory','US',NULL,'EXPRESS WW (NON-DOC)','Non-Document','L',104,105,433.63,'Flat LB','Avnet_2024',NULL),</v>
      </c>
    </row>
    <row r="1881" spans="1:18" x14ac:dyDescent="0.3">
      <c r="A1881" t="s">
        <v>15</v>
      </c>
      <c r="B1881" t="s">
        <v>21</v>
      </c>
      <c r="C1881" t="s">
        <v>21</v>
      </c>
      <c r="D1881">
        <v>12546</v>
      </c>
      <c r="E1881" t="s">
        <v>531</v>
      </c>
      <c r="F1881" t="s">
        <v>17</v>
      </c>
      <c r="G1881" t="s">
        <v>18</v>
      </c>
      <c r="H1881" t="s">
        <v>525</v>
      </c>
      <c r="I1881" t="s">
        <v>19</v>
      </c>
      <c r="J1881" t="s">
        <v>173</v>
      </c>
      <c r="K1881">
        <v>105</v>
      </c>
      <c r="L1881">
        <v>106</v>
      </c>
      <c r="M1881">
        <f>INDEX('Express Worldwide Territory'!$C$14:$S$170,MATCH('Rate Load ExpressWW Territory'!L1881,'Express Worldwide Territory'!$B$14:$B$170,0),MATCH("Zone "&amp;'Rate Load ExpressWW Territory'!J1881,'Express Worldwide Territory'!$C$13:$S$13,0))*1</f>
        <v>437.76</v>
      </c>
      <c r="N1881" t="s">
        <v>162</v>
      </c>
      <c r="O1881" t="s">
        <v>23</v>
      </c>
      <c r="P1881" t="s">
        <v>18</v>
      </c>
      <c r="R1881" t="str">
        <f t="shared" si="29"/>
        <v>('DHL','2024-01-01','2024-01-01','12546','Territory','US',NULL,'EXPRESS WW (NON-DOC)','Non-Document','L',105,106,437.76,'Flat LB','Avnet_2024',NULL),</v>
      </c>
    </row>
    <row r="1882" spans="1:18" x14ac:dyDescent="0.3">
      <c r="A1882" t="s">
        <v>15</v>
      </c>
      <c r="B1882" t="s">
        <v>21</v>
      </c>
      <c r="C1882" t="s">
        <v>21</v>
      </c>
      <c r="D1882">
        <v>12546</v>
      </c>
      <c r="E1882" t="s">
        <v>531</v>
      </c>
      <c r="F1882" t="s">
        <v>17</v>
      </c>
      <c r="G1882" t="s">
        <v>18</v>
      </c>
      <c r="H1882" t="s">
        <v>525</v>
      </c>
      <c r="I1882" t="s">
        <v>19</v>
      </c>
      <c r="J1882" t="s">
        <v>173</v>
      </c>
      <c r="K1882">
        <v>106</v>
      </c>
      <c r="L1882">
        <v>107</v>
      </c>
      <c r="M1882">
        <f>INDEX('Express Worldwide Territory'!$C$14:$S$170,MATCH('Rate Load ExpressWW Territory'!L1882,'Express Worldwide Territory'!$B$14:$B$170,0),MATCH("Zone "&amp;'Rate Load ExpressWW Territory'!J1882,'Express Worldwide Territory'!$C$13:$S$13,0))*1</f>
        <v>441.89</v>
      </c>
      <c r="N1882" t="s">
        <v>162</v>
      </c>
      <c r="O1882" t="s">
        <v>23</v>
      </c>
      <c r="P1882" t="s">
        <v>18</v>
      </c>
      <c r="R1882" t="str">
        <f t="shared" si="29"/>
        <v>('DHL','2024-01-01','2024-01-01','12546','Territory','US',NULL,'EXPRESS WW (NON-DOC)','Non-Document','L',106,107,441.89,'Flat LB','Avnet_2024',NULL),</v>
      </c>
    </row>
    <row r="1883" spans="1:18" x14ac:dyDescent="0.3">
      <c r="A1883" t="s">
        <v>15</v>
      </c>
      <c r="B1883" t="s">
        <v>21</v>
      </c>
      <c r="C1883" t="s">
        <v>21</v>
      </c>
      <c r="D1883">
        <v>12546</v>
      </c>
      <c r="E1883" t="s">
        <v>531</v>
      </c>
      <c r="F1883" t="s">
        <v>17</v>
      </c>
      <c r="G1883" t="s">
        <v>18</v>
      </c>
      <c r="H1883" t="s">
        <v>525</v>
      </c>
      <c r="I1883" t="s">
        <v>19</v>
      </c>
      <c r="J1883" t="s">
        <v>173</v>
      </c>
      <c r="K1883">
        <v>107</v>
      </c>
      <c r="L1883">
        <v>108</v>
      </c>
      <c r="M1883">
        <f>INDEX('Express Worldwide Territory'!$C$14:$S$170,MATCH('Rate Load ExpressWW Territory'!L1883,'Express Worldwide Territory'!$B$14:$B$170,0),MATCH("Zone "&amp;'Rate Load ExpressWW Territory'!J1883,'Express Worldwide Territory'!$C$13:$S$13,0))*1</f>
        <v>446.02</v>
      </c>
      <c r="N1883" t="s">
        <v>162</v>
      </c>
      <c r="O1883" t="s">
        <v>23</v>
      </c>
      <c r="P1883" t="s">
        <v>18</v>
      </c>
      <c r="R1883" t="str">
        <f t="shared" si="29"/>
        <v>('DHL','2024-01-01','2024-01-01','12546','Territory','US',NULL,'EXPRESS WW (NON-DOC)','Non-Document','L',107,108,446.02,'Flat LB','Avnet_2024',NULL),</v>
      </c>
    </row>
    <row r="1884" spans="1:18" x14ac:dyDescent="0.3">
      <c r="A1884" t="s">
        <v>15</v>
      </c>
      <c r="B1884" t="s">
        <v>21</v>
      </c>
      <c r="C1884" t="s">
        <v>21</v>
      </c>
      <c r="D1884">
        <v>12546</v>
      </c>
      <c r="E1884" t="s">
        <v>531</v>
      </c>
      <c r="F1884" t="s">
        <v>17</v>
      </c>
      <c r="G1884" t="s">
        <v>18</v>
      </c>
      <c r="H1884" t="s">
        <v>525</v>
      </c>
      <c r="I1884" t="s">
        <v>19</v>
      </c>
      <c r="J1884" t="s">
        <v>173</v>
      </c>
      <c r="K1884">
        <v>108</v>
      </c>
      <c r="L1884">
        <v>109</v>
      </c>
      <c r="M1884">
        <f>INDEX('Express Worldwide Territory'!$C$14:$S$170,MATCH('Rate Load ExpressWW Territory'!L1884,'Express Worldwide Territory'!$B$14:$B$170,0),MATCH("Zone "&amp;'Rate Load ExpressWW Territory'!J1884,'Express Worldwide Territory'!$C$13:$S$13,0))*1</f>
        <v>450.15</v>
      </c>
      <c r="N1884" t="s">
        <v>162</v>
      </c>
      <c r="O1884" t="s">
        <v>23</v>
      </c>
      <c r="P1884" t="s">
        <v>18</v>
      </c>
      <c r="R1884" t="str">
        <f t="shared" si="29"/>
        <v>('DHL','2024-01-01','2024-01-01','12546','Territory','US',NULL,'EXPRESS WW (NON-DOC)','Non-Document','L',108,109,450.15,'Flat LB','Avnet_2024',NULL),</v>
      </c>
    </row>
    <row r="1885" spans="1:18" x14ac:dyDescent="0.3">
      <c r="A1885" t="s">
        <v>15</v>
      </c>
      <c r="B1885" t="s">
        <v>21</v>
      </c>
      <c r="C1885" t="s">
        <v>21</v>
      </c>
      <c r="D1885">
        <v>12546</v>
      </c>
      <c r="E1885" t="s">
        <v>531</v>
      </c>
      <c r="F1885" t="s">
        <v>17</v>
      </c>
      <c r="G1885" t="s">
        <v>18</v>
      </c>
      <c r="H1885" t="s">
        <v>525</v>
      </c>
      <c r="I1885" t="s">
        <v>19</v>
      </c>
      <c r="J1885" t="s">
        <v>173</v>
      </c>
      <c r="K1885">
        <v>109</v>
      </c>
      <c r="L1885">
        <v>110</v>
      </c>
      <c r="M1885">
        <f>INDEX('Express Worldwide Territory'!$C$14:$S$170,MATCH('Rate Load ExpressWW Territory'!L1885,'Express Worldwide Territory'!$B$14:$B$170,0),MATCH("Zone "&amp;'Rate Load ExpressWW Territory'!J1885,'Express Worldwide Territory'!$C$13:$S$13,0))*1</f>
        <v>454.28</v>
      </c>
      <c r="N1885" t="s">
        <v>162</v>
      </c>
      <c r="O1885" t="s">
        <v>23</v>
      </c>
      <c r="P1885" t="s">
        <v>18</v>
      </c>
      <c r="R1885" t="str">
        <f t="shared" si="29"/>
        <v>('DHL','2024-01-01','2024-01-01','12546','Territory','US',NULL,'EXPRESS WW (NON-DOC)','Non-Document','L',109,110,454.28,'Flat LB','Avnet_2024',NULL),</v>
      </c>
    </row>
    <row r="1886" spans="1:18" x14ac:dyDescent="0.3">
      <c r="A1886" t="s">
        <v>15</v>
      </c>
      <c r="B1886" t="s">
        <v>21</v>
      </c>
      <c r="C1886" t="s">
        <v>21</v>
      </c>
      <c r="D1886">
        <v>12546</v>
      </c>
      <c r="E1886" t="s">
        <v>531</v>
      </c>
      <c r="F1886" t="s">
        <v>17</v>
      </c>
      <c r="G1886" t="s">
        <v>18</v>
      </c>
      <c r="H1886" t="s">
        <v>525</v>
      </c>
      <c r="I1886" t="s">
        <v>19</v>
      </c>
      <c r="J1886" t="s">
        <v>173</v>
      </c>
      <c r="K1886">
        <v>110</v>
      </c>
      <c r="L1886">
        <v>111</v>
      </c>
      <c r="M1886">
        <f>INDEX('Express Worldwide Territory'!$C$14:$S$170,MATCH('Rate Load ExpressWW Territory'!L1886,'Express Worldwide Territory'!$B$14:$B$170,0),MATCH("Zone "&amp;'Rate Load ExpressWW Territory'!J1886,'Express Worldwide Territory'!$C$13:$S$13,0))*1</f>
        <v>458.41</v>
      </c>
      <c r="N1886" t="s">
        <v>162</v>
      </c>
      <c r="O1886" t="s">
        <v>23</v>
      </c>
      <c r="P1886" t="s">
        <v>18</v>
      </c>
      <c r="R1886" t="str">
        <f t="shared" si="29"/>
        <v>('DHL','2024-01-01','2024-01-01','12546','Territory','US',NULL,'EXPRESS WW (NON-DOC)','Non-Document','L',110,111,458.41,'Flat LB','Avnet_2024',NULL),</v>
      </c>
    </row>
    <row r="1887" spans="1:18" x14ac:dyDescent="0.3">
      <c r="A1887" t="s">
        <v>15</v>
      </c>
      <c r="B1887" t="s">
        <v>21</v>
      </c>
      <c r="C1887" t="s">
        <v>21</v>
      </c>
      <c r="D1887">
        <v>12546</v>
      </c>
      <c r="E1887" t="s">
        <v>531</v>
      </c>
      <c r="F1887" t="s">
        <v>17</v>
      </c>
      <c r="G1887" t="s">
        <v>18</v>
      </c>
      <c r="H1887" t="s">
        <v>525</v>
      </c>
      <c r="I1887" t="s">
        <v>19</v>
      </c>
      <c r="J1887" t="s">
        <v>173</v>
      </c>
      <c r="K1887">
        <v>111</v>
      </c>
      <c r="L1887">
        <v>112</v>
      </c>
      <c r="M1887">
        <f>INDEX('Express Worldwide Territory'!$C$14:$S$170,MATCH('Rate Load ExpressWW Territory'!L1887,'Express Worldwide Territory'!$B$14:$B$170,0),MATCH("Zone "&amp;'Rate Load ExpressWW Territory'!J1887,'Express Worldwide Territory'!$C$13:$S$13,0))*1</f>
        <v>462.54</v>
      </c>
      <c r="N1887" t="s">
        <v>162</v>
      </c>
      <c r="O1887" t="s">
        <v>23</v>
      </c>
      <c r="P1887" t="s">
        <v>18</v>
      </c>
      <c r="R1887" t="str">
        <f t="shared" si="29"/>
        <v>('DHL','2024-01-01','2024-01-01','12546','Territory','US',NULL,'EXPRESS WW (NON-DOC)','Non-Document','L',111,112,462.54,'Flat LB','Avnet_2024',NULL),</v>
      </c>
    </row>
    <row r="1888" spans="1:18" x14ac:dyDescent="0.3">
      <c r="A1888" t="s">
        <v>15</v>
      </c>
      <c r="B1888" t="s">
        <v>21</v>
      </c>
      <c r="C1888" t="s">
        <v>21</v>
      </c>
      <c r="D1888">
        <v>12546</v>
      </c>
      <c r="E1888" t="s">
        <v>531</v>
      </c>
      <c r="F1888" t="s">
        <v>17</v>
      </c>
      <c r="G1888" t="s">
        <v>18</v>
      </c>
      <c r="H1888" t="s">
        <v>525</v>
      </c>
      <c r="I1888" t="s">
        <v>19</v>
      </c>
      <c r="J1888" t="s">
        <v>173</v>
      </c>
      <c r="K1888">
        <v>112</v>
      </c>
      <c r="L1888">
        <v>113</v>
      </c>
      <c r="M1888">
        <f>INDEX('Express Worldwide Territory'!$C$14:$S$170,MATCH('Rate Load ExpressWW Territory'!L1888,'Express Worldwide Territory'!$B$14:$B$170,0),MATCH("Zone "&amp;'Rate Load ExpressWW Territory'!J1888,'Express Worldwide Territory'!$C$13:$S$13,0))*1</f>
        <v>466.67</v>
      </c>
      <c r="N1888" t="s">
        <v>162</v>
      </c>
      <c r="O1888" t="s">
        <v>23</v>
      </c>
      <c r="P1888" t="s">
        <v>18</v>
      </c>
      <c r="R1888" t="str">
        <f t="shared" si="29"/>
        <v>('DHL','2024-01-01','2024-01-01','12546','Territory','US',NULL,'EXPRESS WW (NON-DOC)','Non-Document','L',112,113,466.67,'Flat LB','Avnet_2024',NULL),</v>
      </c>
    </row>
    <row r="1889" spans="1:18" x14ac:dyDescent="0.3">
      <c r="A1889" t="s">
        <v>15</v>
      </c>
      <c r="B1889" t="s">
        <v>21</v>
      </c>
      <c r="C1889" t="s">
        <v>21</v>
      </c>
      <c r="D1889">
        <v>12546</v>
      </c>
      <c r="E1889" t="s">
        <v>531</v>
      </c>
      <c r="F1889" t="s">
        <v>17</v>
      </c>
      <c r="G1889" t="s">
        <v>18</v>
      </c>
      <c r="H1889" t="s">
        <v>525</v>
      </c>
      <c r="I1889" t="s">
        <v>19</v>
      </c>
      <c r="J1889" t="s">
        <v>173</v>
      </c>
      <c r="K1889">
        <v>113</v>
      </c>
      <c r="L1889">
        <v>114</v>
      </c>
      <c r="M1889">
        <f>INDEX('Express Worldwide Territory'!$C$14:$S$170,MATCH('Rate Load ExpressWW Territory'!L1889,'Express Worldwide Territory'!$B$14:$B$170,0),MATCH("Zone "&amp;'Rate Load ExpressWW Territory'!J1889,'Express Worldwide Territory'!$C$13:$S$13,0))*1</f>
        <v>470.8</v>
      </c>
      <c r="N1889" t="s">
        <v>162</v>
      </c>
      <c r="O1889" t="s">
        <v>23</v>
      </c>
      <c r="P1889" t="s">
        <v>18</v>
      </c>
      <c r="R1889" t="str">
        <f t="shared" si="29"/>
        <v>('DHL','2024-01-01','2024-01-01','12546','Territory','US',NULL,'EXPRESS WW (NON-DOC)','Non-Document','L',113,114,470.8,'Flat LB','Avnet_2024',NULL),</v>
      </c>
    </row>
    <row r="1890" spans="1:18" x14ac:dyDescent="0.3">
      <c r="A1890" t="s">
        <v>15</v>
      </c>
      <c r="B1890" t="s">
        <v>21</v>
      </c>
      <c r="C1890" t="s">
        <v>21</v>
      </c>
      <c r="D1890">
        <v>12546</v>
      </c>
      <c r="E1890" t="s">
        <v>531</v>
      </c>
      <c r="F1890" t="s">
        <v>17</v>
      </c>
      <c r="G1890" t="s">
        <v>18</v>
      </c>
      <c r="H1890" t="s">
        <v>525</v>
      </c>
      <c r="I1890" t="s">
        <v>19</v>
      </c>
      <c r="J1890" t="s">
        <v>173</v>
      </c>
      <c r="K1890">
        <v>114</v>
      </c>
      <c r="L1890">
        <v>115</v>
      </c>
      <c r="M1890">
        <f>INDEX('Express Worldwide Territory'!$C$14:$S$170,MATCH('Rate Load ExpressWW Territory'!L1890,'Express Worldwide Territory'!$B$14:$B$170,0),MATCH("Zone "&amp;'Rate Load ExpressWW Territory'!J1890,'Express Worldwide Territory'!$C$13:$S$13,0))*1</f>
        <v>474.93</v>
      </c>
      <c r="N1890" t="s">
        <v>162</v>
      </c>
      <c r="O1890" t="s">
        <v>23</v>
      </c>
      <c r="P1890" t="s">
        <v>18</v>
      </c>
      <c r="R1890" t="str">
        <f t="shared" si="29"/>
        <v>('DHL','2024-01-01','2024-01-01','12546','Territory','US',NULL,'EXPRESS WW (NON-DOC)','Non-Document','L',114,115,474.93,'Flat LB','Avnet_2024',NULL),</v>
      </c>
    </row>
    <row r="1891" spans="1:18" x14ac:dyDescent="0.3">
      <c r="A1891" t="s">
        <v>15</v>
      </c>
      <c r="B1891" t="s">
        <v>21</v>
      </c>
      <c r="C1891" t="s">
        <v>21</v>
      </c>
      <c r="D1891">
        <v>12546</v>
      </c>
      <c r="E1891" t="s">
        <v>531</v>
      </c>
      <c r="F1891" t="s">
        <v>17</v>
      </c>
      <c r="G1891" t="s">
        <v>18</v>
      </c>
      <c r="H1891" t="s">
        <v>525</v>
      </c>
      <c r="I1891" t="s">
        <v>19</v>
      </c>
      <c r="J1891" t="s">
        <v>173</v>
      </c>
      <c r="K1891">
        <v>115</v>
      </c>
      <c r="L1891">
        <v>116</v>
      </c>
      <c r="M1891">
        <f>INDEX('Express Worldwide Territory'!$C$14:$S$170,MATCH('Rate Load ExpressWW Territory'!L1891,'Express Worldwide Territory'!$B$14:$B$170,0),MATCH("Zone "&amp;'Rate Load ExpressWW Territory'!J1891,'Express Worldwide Territory'!$C$13:$S$13,0))*1</f>
        <v>479.06</v>
      </c>
      <c r="N1891" t="s">
        <v>162</v>
      </c>
      <c r="O1891" t="s">
        <v>23</v>
      </c>
      <c r="P1891" t="s">
        <v>18</v>
      </c>
      <c r="R1891" t="str">
        <f t="shared" si="29"/>
        <v>('DHL','2024-01-01','2024-01-01','12546','Territory','US',NULL,'EXPRESS WW (NON-DOC)','Non-Document','L',115,116,479.06,'Flat LB','Avnet_2024',NULL),</v>
      </c>
    </row>
    <row r="1892" spans="1:18" x14ac:dyDescent="0.3">
      <c r="A1892" t="s">
        <v>15</v>
      </c>
      <c r="B1892" t="s">
        <v>21</v>
      </c>
      <c r="C1892" t="s">
        <v>21</v>
      </c>
      <c r="D1892">
        <v>12546</v>
      </c>
      <c r="E1892" t="s">
        <v>531</v>
      </c>
      <c r="F1892" t="s">
        <v>17</v>
      </c>
      <c r="G1892" t="s">
        <v>18</v>
      </c>
      <c r="H1892" t="s">
        <v>525</v>
      </c>
      <c r="I1892" t="s">
        <v>19</v>
      </c>
      <c r="J1892" t="s">
        <v>173</v>
      </c>
      <c r="K1892">
        <v>116</v>
      </c>
      <c r="L1892">
        <v>117</v>
      </c>
      <c r="M1892">
        <f>INDEX('Express Worldwide Territory'!$C$14:$S$170,MATCH('Rate Load ExpressWW Territory'!L1892,'Express Worldwide Territory'!$B$14:$B$170,0),MATCH("Zone "&amp;'Rate Load ExpressWW Territory'!J1892,'Express Worldwide Territory'!$C$13:$S$13,0))*1</f>
        <v>483.19</v>
      </c>
      <c r="N1892" t="s">
        <v>162</v>
      </c>
      <c r="O1892" t="s">
        <v>23</v>
      </c>
      <c r="P1892" t="s">
        <v>18</v>
      </c>
      <c r="R1892" t="str">
        <f t="shared" si="29"/>
        <v>('DHL','2024-01-01','2024-01-01','12546','Territory','US',NULL,'EXPRESS WW (NON-DOC)','Non-Document','L',116,117,483.19,'Flat LB','Avnet_2024',NULL),</v>
      </c>
    </row>
    <row r="1893" spans="1:18" x14ac:dyDescent="0.3">
      <c r="A1893" t="s">
        <v>15</v>
      </c>
      <c r="B1893" t="s">
        <v>21</v>
      </c>
      <c r="C1893" t="s">
        <v>21</v>
      </c>
      <c r="D1893">
        <v>12546</v>
      </c>
      <c r="E1893" t="s">
        <v>531</v>
      </c>
      <c r="F1893" t="s">
        <v>17</v>
      </c>
      <c r="G1893" t="s">
        <v>18</v>
      </c>
      <c r="H1893" t="s">
        <v>525</v>
      </c>
      <c r="I1893" t="s">
        <v>19</v>
      </c>
      <c r="J1893" t="s">
        <v>173</v>
      </c>
      <c r="K1893">
        <v>117</v>
      </c>
      <c r="L1893">
        <v>118</v>
      </c>
      <c r="M1893">
        <f>INDEX('Express Worldwide Territory'!$C$14:$S$170,MATCH('Rate Load ExpressWW Territory'!L1893,'Express Worldwide Territory'!$B$14:$B$170,0),MATCH("Zone "&amp;'Rate Load ExpressWW Territory'!J1893,'Express Worldwide Territory'!$C$13:$S$13,0))*1</f>
        <v>487.32</v>
      </c>
      <c r="N1893" t="s">
        <v>162</v>
      </c>
      <c r="O1893" t="s">
        <v>23</v>
      </c>
      <c r="P1893" t="s">
        <v>18</v>
      </c>
      <c r="R1893" t="str">
        <f t="shared" si="29"/>
        <v>('DHL','2024-01-01','2024-01-01','12546','Territory','US',NULL,'EXPRESS WW (NON-DOC)','Non-Document','L',117,118,487.32,'Flat LB','Avnet_2024',NULL),</v>
      </c>
    </row>
    <row r="1894" spans="1:18" x14ac:dyDescent="0.3">
      <c r="A1894" t="s">
        <v>15</v>
      </c>
      <c r="B1894" t="s">
        <v>21</v>
      </c>
      <c r="C1894" t="s">
        <v>21</v>
      </c>
      <c r="D1894">
        <v>12546</v>
      </c>
      <c r="E1894" t="s">
        <v>531</v>
      </c>
      <c r="F1894" t="s">
        <v>17</v>
      </c>
      <c r="G1894" t="s">
        <v>18</v>
      </c>
      <c r="H1894" t="s">
        <v>525</v>
      </c>
      <c r="I1894" t="s">
        <v>19</v>
      </c>
      <c r="J1894" t="s">
        <v>173</v>
      </c>
      <c r="K1894">
        <v>118</v>
      </c>
      <c r="L1894">
        <v>119</v>
      </c>
      <c r="M1894">
        <f>INDEX('Express Worldwide Territory'!$C$14:$S$170,MATCH('Rate Load ExpressWW Territory'!L1894,'Express Worldwide Territory'!$B$14:$B$170,0),MATCH("Zone "&amp;'Rate Load ExpressWW Territory'!J1894,'Express Worldwide Territory'!$C$13:$S$13,0))*1</f>
        <v>491.45</v>
      </c>
      <c r="N1894" t="s">
        <v>162</v>
      </c>
      <c r="O1894" t="s">
        <v>23</v>
      </c>
      <c r="P1894" t="s">
        <v>18</v>
      </c>
      <c r="R1894" t="str">
        <f t="shared" si="29"/>
        <v>('DHL','2024-01-01','2024-01-01','12546','Territory','US',NULL,'EXPRESS WW (NON-DOC)','Non-Document','L',118,119,491.45,'Flat LB','Avnet_2024',NULL),</v>
      </c>
    </row>
    <row r="1895" spans="1:18" x14ac:dyDescent="0.3">
      <c r="A1895" t="s">
        <v>15</v>
      </c>
      <c r="B1895" t="s">
        <v>21</v>
      </c>
      <c r="C1895" t="s">
        <v>21</v>
      </c>
      <c r="D1895">
        <v>12546</v>
      </c>
      <c r="E1895" t="s">
        <v>531</v>
      </c>
      <c r="F1895" t="s">
        <v>17</v>
      </c>
      <c r="G1895" t="s">
        <v>18</v>
      </c>
      <c r="H1895" t="s">
        <v>525</v>
      </c>
      <c r="I1895" t="s">
        <v>19</v>
      </c>
      <c r="J1895" t="s">
        <v>173</v>
      </c>
      <c r="K1895">
        <v>119</v>
      </c>
      <c r="L1895">
        <v>120</v>
      </c>
      <c r="M1895">
        <f>INDEX('Express Worldwide Territory'!$C$14:$S$170,MATCH('Rate Load ExpressWW Territory'!L1895,'Express Worldwide Territory'!$B$14:$B$170,0),MATCH("Zone "&amp;'Rate Load ExpressWW Territory'!J1895,'Express Worldwide Territory'!$C$13:$S$13,0))*1</f>
        <v>495.58</v>
      </c>
      <c r="N1895" t="s">
        <v>162</v>
      </c>
      <c r="O1895" t="s">
        <v>23</v>
      </c>
      <c r="P1895" t="s">
        <v>18</v>
      </c>
      <c r="R1895" t="str">
        <f t="shared" si="29"/>
        <v>('DHL','2024-01-01','2024-01-01','12546','Territory','US',NULL,'EXPRESS WW (NON-DOC)','Non-Document','L',119,120,495.58,'Flat LB','Avnet_2024',NULL),</v>
      </c>
    </row>
    <row r="1896" spans="1:18" x14ac:dyDescent="0.3">
      <c r="A1896" t="s">
        <v>15</v>
      </c>
      <c r="B1896" t="s">
        <v>21</v>
      </c>
      <c r="C1896" t="s">
        <v>21</v>
      </c>
      <c r="D1896">
        <v>12546</v>
      </c>
      <c r="E1896" t="s">
        <v>531</v>
      </c>
      <c r="F1896" t="s">
        <v>17</v>
      </c>
      <c r="G1896" t="s">
        <v>18</v>
      </c>
      <c r="H1896" t="s">
        <v>525</v>
      </c>
      <c r="I1896" t="s">
        <v>19</v>
      </c>
      <c r="J1896" t="s">
        <v>173</v>
      </c>
      <c r="K1896">
        <v>120</v>
      </c>
      <c r="L1896">
        <v>121</v>
      </c>
      <c r="M1896">
        <f>INDEX('Express Worldwide Territory'!$C$14:$S$170,MATCH('Rate Load ExpressWW Territory'!L1896,'Express Worldwide Territory'!$B$14:$B$170,0),MATCH("Zone "&amp;'Rate Load ExpressWW Territory'!J1896,'Express Worldwide Territory'!$C$13:$S$13,0))*1</f>
        <v>499.71</v>
      </c>
      <c r="N1896" t="s">
        <v>162</v>
      </c>
      <c r="O1896" t="s">
        <v>23</v>
      </c>
      <c r="P1896" t="s">
        <v>18</v>
      </c>
      <c r="R1896" t="str">
        <f t="shared" si="29"/>
        <v>('DHL','2024-01-01','2024-01-01','12546','Territory','US',NULL,'EXPRESS WW (NON-DOC)','Non-Document','L',120,121,499.71,'Flat LB','Avnet_2024',NULL),</v>
      </c>
    </row>
    <row r="1897" spans="1:18" x14ac:dyDescent="0.3">
      <c r="A1897" t="s">
        <v>15</v>
      </c>
      <c r="B1897" t="s">
        <v>21</v>
      </c>
      <c r="C1897" t="s">
        <v>21</v>
      </c>
      <c r="D1897">
        <v>12546</v>
      </c>
      <c r="E1897" t="s">
        <v>531</v>
      </c>
      <c r="F1897" t="s">
        <v>17</v>
      </c>
      <c r="G1897" t="s">
        <v>18</v>
      </c>
      <c r="H1897" t="s">
        <v>525</v>
      </c>
      <c r="I1897" t="s">
        <v>19</v>
      </c>
      <c r="J1897" t="s">
        <v>173</v>
      </c>
      <c r="K1897">
        <v>121</v>
      </c>
      <c r="L1897">
        <v>122</v>
      </c>
      <c r="M1897">
        <f>INDEX('Express Worldwide Territory'!$C$14:$S$170,MATCH('Rate Load ExpressWW Territory'!L1897,'Express Worldwide Territory'!$B$14:$B$170,0),MATCH("Zone "&amp;'Rate Load ExpressWW Territory'!J1897,'Express Worldwide Territory'!$C$13:$S$13,0))*1</f>
        <v>503.84</v>
      </c>
      <c r="N1897" t="s">
        <v>162</v>
      </c>
      <c r="O1897" t="s">
        <v>23</v>
      </c>
      <c r="P1897" t="s">
        <v>18</v>
      </c>
      <c r="R1897" t="str">
        <f t="shared" si="29"/>
        <v>('DHL','2024-01-01','2024-01-01','12546','Territory','US',NULL,'EXPRESS WW (NON-DOC)','Non-Document','L',121,122,503.84,'Flat LB','Avnet_2024',NULL),</v>
      </c>
    </row>
    <row r="1898" spans="1:18" x14ac:dyDescent="0.3">
      <c r="A1898" t="s">
        <v>15</v>
      </c>
      <c r="B1898" t="s">
        <v>21</v>
      </c>
      <c r="C1898" t="s">
        <v>21</v>
      </c>
      <c r="D1898">
        <v>12546</v>
      </c>
      <c r="E1898" t="s">
        <v>531</v>
      </c>
      <c r="F1898" t="s">
        <v>17</v>
      </c>
      <c r="G1898" t="s">
        <v>18</v>
      </c>
      <c r="H1898" t="s">
        <v>525</v>
      </c>
      <c r="I1898" t="s">
        <v>19</v>
      </c>
      <c r="J1898" t="s">
        <v>173</v>
      </c>
      <c r="K1898">
        <v>122</v>
      </c>
      <c r="L1898">
        <v>123</v>
      </c>
      <c r="M1898">
        <f>INDEX('Express Worldwide Territory'!$C$14:$S$170,MATCH('Rate Load ExpressWW Territory'!L1898,'Express Worldwide Territory'!$B$14:$B$170,0),MATCH("Zone "&amp;'Rate Load ExpressWW Territory'!J1898,'Express Worldwide Territory'!$C$13:$S$13,0))*1</f>
        <v>507.97</v>
      </c>
      <c r="N1898" t="s">
        <v>162</v>
      </c>
      <c r="O1898" t="s">
        <v>23</v>
      </c>
      <c r="P1898" t="s">
        <v>18</v>
      </c>
      <c r="R1898" t="str">
        <f t="shared" si="29"/>
        <v>('DHL','2024-01-01','2024-01-01','12546','Territory','US',NULL,'EXPRESS WW (NON-DOC)','Non-Document','L',122,123,507.97,'Flat LB','Avnet_2024',NULL),</v>
      </c>
    </row>
    <row r="1899" spans="1:18" x14ac:dyDescent="0.3">
      <c r="A1899" t="s">
        <v>15</v>
      </c>
      <c r="B1899" t="s">
        <v>21</v>
      </c>
      <c r="C1899" t="s">
        <v>21</v>
      </c>
      <c r="D1899">
        <v>12546</v>
      </c>
      <c r="E1899" t="s">
        <v>531</v>
      </c>
      <c r="F1899" t="s">
        <v>17</v>
      </c>
      <c r="G1899" t="s">
        <v>18</v>
      </c>
      <c r="H1899" t="s">
        <v>525</v>
      </c>
      <c r="I1899" t="s">
        <v>19</v>
      </c>
      <c r="J1899" t="s">
        <v>173</v>
      </c>
      <c r="K1899">
        <v>123</v>
      </c>
      <c r="L1899">
        <v>124</v>
      </c>
      <c r="M1899">
        <f>INDEX('Express Worldwide Territory'!$C$14:$S$170,MATCH('Rate Load ExpressWW Territory'!L1899,'Express Worldwide Territory'!$B$14:$B$170,0),MATCH("Zone "&amp;'Rate Load ExpressWW Territory'!J1899,'Express Worldwide Territory'!$C$13:$S$13,0))*1</f>
        <v>512.1</v>
      </c>
      <c r="N1899" t="s">
        <v>162</v>
      </c>
      <c r="O1899" t="s">
        <v>23</v>
      </c>
      <c r="P1899" t="s">
        <v>18</v>
      </c>
      <c r="R1899" t="str">
        <f t="shared" si="29"/>
        <v>('DHL','2024-01-01','2024-01-01','12546','Territory','US',NULL,'EXPRESS WW (NON-DOC)','Non-Document','L',123,124,512.1,'Flat LB','Avnet_2024',NULL),</v>
      </c>
    </row>
    <row r="1900" spans="1:18" x14ac:dyDescent="0.3">
      <c r="A1900" t="s">
        <v>15</v>
      </c>
      <c r="B1900" t="s">
        <v>21</v>
      </c>
      <c r="C1900" t="s">
        <v>21</v>
      </c>
      <c r="D1900">
        <v>12546</v>
      </c>
      <c r="E1900" t="s">
        <v>531</v>
      </c>
      <c r="F1900" t="s">
        <v>17</v>
      </c>
      <c r="G1900" t="s">
        <v>18</v>
      </c>
      <c r="H1900" t="s">
        <v>525</v>
      </c>
      <c r="I1900" t="s">
        <v>19</v>
      </c>
      <c r="J1900" t="s">
        <v>173</v>
      </c>
      <c r="K1900">
        <v>124</v>
      </c>
      <c r="L1900">
        <v>125</v>
      </c>
      <c r="M1900">
        <f>INDEX('Express Worldwide Territory'!$C$14:$S$170,MATCH('Rate Load ExpressWW Territory'!L1900,'Express Worldwide Territory'!$B$14:$B$170,0),MATCH("Zone "&amp;'Rate Load ExpressWW Territory'!J1900,'Express Worldwide Territory'!$C$13:$S$13,0))*1</f>
        <v>516.23</v>
      </c>
      <c r="N1900" t="s">
        <v>162</v>
      </c>
      <c r="O1900" t="s">
        <v>23</v>
      </c>
      <c r="P1900" t="s">
        <v>18</v>
      </c>
      <c r="R1900" t="str">
        <f t="shared" si="29"/>
        <v>('DHL','2024-01-01','2024-01-01','12546','Territory','US',NULL,'EXPRESS WW (NON-DOC)','Non-Document','L',124,125,516.23,'Flat LB','Avnet_2024',NULL),</v>
      </c>
    </row>
    <row r="1901" spans="1:18" x14ac:dyDescent="0.3">
      <c r="A1901" t="s">
        <v>15</v>
      </c>
      <c r="B1901" t="s">
        <v>21</v>
      </c>
      <c r="C1901" t="s">
        <v>21</v>
      </c>
      <c r="D1901">
        <v>12546</v>
      </c>
      <c r="E1901" t="s">
        <v>531</v>
      </c>
      <c r="F1901" t="s">
        <v>17</v>
      </c>
      <c r="G1901" t="s">
        <v>18</v>
      </c>
      <c r="H1901" t="s">
        <v>525</v>
      </c>
      <c r="I1901" t="s">
        <v>19</v>
      </c>
      <c r="J1901" t="s">
        <v>173</v>
      </c>
      <c r="K1901">
        <v>125</v>
      </c>
      <c r="L1901">
        <v>126</v>
      </c>
      <c r="M1901">
        <f>INDEX('Express Worldwide Territory'!$C$14:$S$170,MATCH('Rate Load ExpressWW Territory'!L1901,'Express Worldwide Territory'!$B$14:$B$170,0),MATCH("Zone "&amp;'Rate Load ExpressWW Territory'!J1901,'Express Worldwide Territory'!$C$13:$S$13,0))*1</f>
        <v>520.36</v>
      </c>
      <c r="N1901" t="s">
        <v>162</v>
      </c>
      <c r="O1901" t="s">
        <v>23</v>
      </c>
      <c r="P1901" t="s">
        <v>18</v>
      </c>
      <c r="R1901" t="str">
        <f t="shared" si="29"/>
        <v>('DHL','2024-01-01','2024-01-01','12546','Territory','US',NULL,'EXPRESS WW (NON-DOC)','Non-Document','L',125,126,520.36,'Flat LB','Avnet_2024',NULL),</v>
      </c>
    </row>
    <row r="1902" spans="1:18" x14ac:dyDescent="0.3">
      <c r="A1902" t="s">
        <v>15</v>
      </c>
      <c r="B1902" t="s">
        <v>21</v>
      </c>
      <c r="C1902" t="s">
        <v>21</v>
      </c>
      <c r="D1902">
        <v>12546</v>
      </c>
      <c r="E1902" t="s">
        <v>531</v>
      </c>
      <c r="F1902" t="s">
        <v>17</v>
      </c>
      <c r="G1902" t="s">
        <v>18</v>
      </c>
      <c r="H1902" t="s">
        <v>525</v>
      </c>
      <c r="I1902" t="s">
        <v>19</v>
      </c>
      <c r="J1902" t="s">
        <v>173</v>
      </c>
      <c r="K1902">
        <v>126</v>
      </c>
      <c r="L1902">
        <v>127</v>
      </c>
      <c r="M1902">
        <f>INDEX('Express Worldwide Territory'!$C$14:$S$170,MATCH('Rate Load ExpressWW Territory'!L1902,'Express Worldwide Territory'!$B$14:$B$170,0),MATCH("Zone "&amp;'Rate Load ExpressWW Territory'!J1902,'Express Worldwide Territory'!$C$13:$S$13,0))*1</f>
        <v>524.49</v>
      </c>
      <c r="N1902" t="s">
        <v>162</v>
      </c>
      <c r="O1902" t="s">
        <v>23</v>
      </c>
      <c r="P1902" t="s">
        <v>18</v>
      </c>
      <c r="R1902" t="str">
        <f t="shared" si="29"/>
        <v>('DHL','2024-01-01','2024-01-01','12546','Territory','US',NULL,'EXPRESS WW (NON-DOC)','Non-Document','L',126,127,524.49,'Flat LB','Avnet_2024',NULL),</v>
      </c>
    </row>
    <row r="1903" spans="1:18" x14ac:dyDescent="0.3">
      <c r="A1903" t="s">
        <v>15</v>
      </c>
      <c r="B1903" t="s">
        <v>21</v>
      </c>
      <c r="C1903" t="s">
        <v>21</v>
      </c>
      <c r="D1903">
        <v>12546</v>
      </c>
      <c r="E1903" t="s">
        <v>531</v>
      </c>
      <c r="F1903" t="s">
        <v>17</v>
      </c>
      <c r="G1903" t="s">
        <v>18</v>
      </c>
      <c r="H1903" t="s">
        <v>525</v>
      </c>
      <c r="I1903" t="s">
        <v>19</v>
      </c>
      <c r="J1903" t="s">
        <v>173</v>
      </c>
      <c r="K1903">
        <v>127</v>
      </c>
      <c r="L1903">
        <v>128</v>
      </c>
      <c r="M1903">
        <f>INDEX('Express Worldwide Territory'!$C$14:$S$170,MATCH('Rate Load ExpressWW Territory'!L1903,'Express Worldwide Territory'!$B$14:$B$170,0),MATCH("Zone "&amp;'Rate Load ExpressWW Territory'!J1903,'Express Worldwide Territory'!$C$13:$S$13,0))*1</f>
        <v>528.62</v>
      </c>
      <c r="N1903" t="s">
        <v>162</v>
      </c>
      <c r="O1903" t="s">
        <v>23</v>
      </c>
      <c r="P1903" t="s">
        <v>18</v>
      </c>
      <c r="R1903" t="str">
        <f t="shared" si="29"/>
        <v>('DHL','2024-01-01','2024-01-01','12546','Territory','US',NULL,'EXPRESS WW (NON-DOC)','Non-Document','L',127,128,528.62,'Flat LB','Avnet_2024',NULL),</v>
      </c>
    </row>
    <row r="1904" spans="1:18" x14ac:dyDescent="0.3">
      <c r="A1904" t="s">
        <v>15</v>
      </c>
      <c r="B1904" t="s">
        <v>21</v>
      </c>
      <c r="C1904" t="s">
        <v>21</v>
      </c>
      <c r="D1904">
        <v>12546</v>
      </c>
      <c r="E1904" t="s">
        <v>531</v>
      </c>
      <c r="F1904" t="s">
        <v>17</v>
      </c>
      <c r="G1904" t="s">
        <v>18</v>
      </c>
      <c r="H1904" t="s">
        <v>525</v>
      </c>
      <c r="I1904" t="s">
        <v>19</v>
      </c>
      <c r="J1904" t="s">
        <v>173</v>
      </c>
      <c r="K1904">
        <v>128</v>
      </c>
      <c r="L1904">
        <v>129</v>
      </c>
      <c r="M1904">
        <f>INDEX('Express Worldwide Territory'!$C$14:$S$170,MATCH('Rate Load ExpressWW Territory'!L1904,'Express Worldwide Territory'!$B$14:$B$170,0),MATCH("Zone "&amp;'Rate Load ExpressWW Territory'!J1904,'Express Worldwide Territory'!$C$13:$S$13,0))*1</f>
        <v>532.75</v>
      </c>
      <c r="N1904" t="s">
        <v>162</v>
      </c>
      <c r="O1904" t="s">
        <v>23</v>
      </c>
      <c r="P1904" t="s">
        <v>18</v>
      </c>
      <c r="R1904" t="str">
        <f t="shared" si="29"/>
        <v>('DHL','2024-01-01','2024-01-01','12546','Territory','US',NULL,'EXPRESS WW (NON-DOC)','Non-Document','L',128,129,532.75,'Flat LB','Avnet_2024',NULL),</v>
      </c>
    </row>
    <row r="1905" spans="1:18" x14ac:dyDescent="0.3">
      <c r="A1905" t="s">
        <v>15</v>
      </c>
      <c r="B1905" t="s">
        <v>21</v>
      </c>
      <c r="C1905" t="s">
        <v>21</v>
      </c>
      <c r="D1905">
        <v>12546</v>
      </c>
      <c r="E1905" t="s">
        <v>531</v>
      </c>
      <c r="F1905" t="s">
        <v>17</v>
      </c>
      <c r="G1905" t="s">
        <v>18</v>
      </c>
      <c r="H1905" t="s">
        <v>525</v>
      </c>
      <c r="I1905" t="s">
        <v>19</v>
      </c>
      <c r="J1905" t="s">
        <v>173</v>
      </c>
      <c r="K1905">
        <v>129</v>
      </c>
      <c r="L1905">
        <v>130</v>
      </c>
      <c r="M1905">
        <f>INDEX('Express Worldwide Territory'!$C$14:$S$170,MATCH('Rate Load ExpressWW Territory'!L1905,'Express Worldwide Territory'!$B$14:$B$170,0),MATCH("Zone "&amp;'Rate Load ExpressWW Territory'!J1905,'Express Worldwide Territory'!$C$13:$S$13,0))*1</f>
        <v>536.88</v>
      </c>
      <c r="N1905" t="s">
        <v>162</v>
      </c>
      <c r="O1905" t="s">
        <v>23</v>
      </c>
      <c r="P1905" t="s">
        <v>18</v>
      </c>
      <c r="R1905" t="str">
        <f t="shared" si="29"/>
        <v>('DHL','2024-01-01','2024-01-01','12546','Territory','US',NULL,'EXPRESS WW (NON-DOC)','Non-Document','L',129,130,536.88,'Flat LB','Avnet_2024',NULL),</v>
      </c>
    </row>
    <row r="1906" spans="1:18" x14ac:dyDescent="0.3">
      <c r="A1906" t="s">
        <v>15</v>
      </c>
      <c r="B1906" t="s">
        <v>21</v>
      </c>
      <c r="C1906" t="s">
        <v>21</v>
      </c>
      <c r="D1906">
        <v>12546</v>
      </c>
      <c r="E1906" t="s">
        <v>531</v>
      </c>
      <c r="F1906" t="s">
        <v>17</v>
      </c>
      <c r="G1906" t="s">
        <v>18</v>
      </c>
      <c r="H1906" t="s">
        <v>525</v>
      </c>
      <c r="I1906" t="s">
        <v>19</v>
      </c>
      <c r="J1906" t="s">
        <v>173</v>
      </c>
      <c r="K1906">
        <v>130</v>
      </c>
      <c r="L1906">
        <v>131</v>
      </c>
      <c r="M1906">
        <f>INDEX('Express Worldwide Territory'!$C$14:$S$170,MATCH('Rate Load ExpressWW Territory'!L1906,'Express Worldwide Territory'!$B$14:$B$170,0),MATCH("Zone "&amp;'Rate Load ExpressWW Territory'!J1906,'Express Worldwide Territory'!$C$13:$S$13,0))*1</f>
        <v>541.01</v>
      </c>
      <c r="N1906" t="s">
        <v>162</v>
      </c>
      <c r="O1906" t="s">
        <v>23</v>
      </c>
      <c r="P1906" t="s">
        <v>18</v>
      </c>
      <c r="R1906" t="str">
        <f t="shared" si="29"/>
        <v>('DHL','2024-01-01','2024-01-01','12546','Territory','US',NULL,'EXPRESS WW (NON-DOC)','Non-Document','L',130,131,541.01,'Flat LB','Avnet_2024',NULL),</v>
      </c>
    </row>
    <row r="1907" spans="1:18" x14ac:dyDescent="0.3">
      <c r="A1907" t="s">
        <v>15</v>
      </c>
      <c r="B1907" t="s">
        <v>21</v>
      </c>
      <c r="C1907" t="s">
        <v>21</v>
      </c>
      <c r="D1907">
        <v>12546</v>
      </c>
      <c r="E1907" t="s">
        <v>531</v>
      </c>
      <c r="F1907" t="s">
        <v>17</v>
      </c>
      <c r="G1907" t="s">
        <v>18</v>
      </c>
      <c r="H1907" t="s">
        <v>525</v>
      </c>
      <c r="I1907" t="s">
        <v>19</v>
      </c>
      <c r="J1907" t="s">
        <v>173</v>
      </c>
      <c r="K1907">
        <v>131</v>
      </c>
      <c r="L1907">
        <v>132</v>
      </c>
      <c r="M1907">
        <f>INDEX('Express Worldwide Territory'!$C$14:$S$170,MATCH('Rate Load ExpressWW Territory'!L1907,'Express Worldwide Territory'!$B$14:$B$170,0),MATCH("Zone "&amp;'Rate Load ExpressWW Territory'!J1907,'Express Worldwide Territory'!$C$13:$S$13,0))*1</f>
        <v>545.14</v>
      </c>
      <c r="N1907" t="s">
        <v>162</v>
      </c>
      <c r="O1907" t="s">
        <v>23</v>
      </c>
      <c r="P1907" t="s">
        <v>18</v>
      </c>
      <c r="R1907" t="str">
        <f t="shared" si="29"/>
        <v>('DHL','2024-01-01','2024-01-01','12546','Territory','US',NULL,'EXPRESS WW (NON-DOC)','Non-Document','L',131,132,545.14,'Flat LB','Avnet_2024',NULL),</v>
      </c>
    </row>
    <row r="1908" spans="1:18" x14ac:dyDescent="0.3">
      <c r="A1908" t="s">
        <v>15</v>
      </c>
      <c r="B1908" t="s">
        <v>21</v>
      </c>
      <c r="C1908" t="s">
        <v>21</v>
      </c>
      <c r="D1908">
        <v>12546</v>
      </c>
      <c r="E1908" t="s">
        <v>531</v>
      </c>
      <c r="F1908" t="s">
        <v>17</v>
      </c>
      <c r="G1908" t="s">
        <v>18</v>
      </c>
      <c r="H1908" t="s">
        <v>525</v>
      </c>
      <c r="I1908" t="s">
        <v>19</v>
      </c>
      <c r="J1908" t="s">
        <v>173</v>
      </c>
      <c r="K1908">
        <v>132</v>
      </c>
      <c r="L1908">
        <v>133</v>
      </c>
      <c r="M1908">
        <f>INDEX('Express Worldwide Territory'!$C$14:$S$170,MATCH('Rate Load ExpressWW Territory'!L1908,'Express Worldwide Territory'!$B$14:$B$170,0),MATCH("Zone "&amp;'Rate Load ExpressWW Territory'!J1908,'Express Worldwide Territory'!$C$13:$S$13,0))*1</f>
        <v>549.27</v>
      </c>
      <c r="N1908" t="s">
        <v>162</v>
      </c>
      <c r="O1908" t="s">
        <v>23</v>
      </c>
      <c r="P1908" t="s">
        <v>18</v>
      </c>
      <c r="R1908" t="str">
        <f t="shared" si="29"/>
        <v>('DHL','2024-01-01','2024-01-01','12546','Territory','US',NULL,'EXPRESS WW (NON-DOC)','Non-Document','L',132,133,549.27,'Flat LB','Avnet_2024',NULL),</v>
      </c>
    </row>
    <row r="1909" spans="1:18" x14ac:dyDescent="0.3">
      <c r="A1909" t="s">
        <v>15</v>
      </c>
      <c r="B1909" t="s">
        <v>21</v>
      </c>
      <c r="C1909" t="s">
        <v>21</v>
      </c>
      <c r="D1909">
        <v>12546</v>
      </c>
      <c r="E1909" t="s">
        <v>531</v>
      </c>
      <c r="F1909" t="s">
        <v>17</v>
      </c>
      <c r="G1909" t="s">
        <v>18</v>
      </c>
      <c r="H1909" t="s">
        <v>525</v>
      </c>
      <c r="I1909" t="s">
        <v>19</v>
      </c>
      <c r="J1909" t="s">
        <v>173</v>
      </c>
      <c r="K1909">
        <v>133</v>
      </c>
      <c r="L1909">
        <v>134</v>
      </c>
      <c r="M1909">
        <f>INDEX('Express Worldwide Territory'!$C$14:$S$170,MATCH('Rate Load ExpressWW Territory'!L1909,'Express Worldwide Territory'!$B$14:$B$170,0),MATCH("Zone "&amp;'Rate Load ExpressWW Territory'!J1909,'Express Worldwide Territory'!$C$13:$S$13,0))*1</f>
        <v>553.4</v>
      </c>
      <c r="N1909" t="s">
        <v>162</v>
      </c>
      <c r="O1909" t="s">
        <v>23</v>
      </c>
      <c r="P1909" t="s">
        <v>18</v>
      </c>
      <c r="R1909" t="str">
        <f t="shared" si="29"/>
        <v>('DHL','2024-01-01','2024-01-01','12546','Territory','US',NULL,'EXPRESS WW (NON-DOC)','Non-Document','L',133,134,553.4,'Flat LB','Avnet_2024',NULL),</v>
      </c>
    </row>
    <row r="1910" spans="1:18" x14ac:dyDescent="0.3">
      <c r="A1910" t="s">
        <v>15</v>
      </c>
      <c r="B1910" t="s">
        <v>21</v>
      </c>
      <c r="C1910" t="s">
        <v>21</v>
      </c>
      <c r="D1910">
        <v>12546</v>
      </c>
      <c r="E1910" t="s">
        <v>531</v>
      </c>
      <c r="F1910" t="s">
        <v>17</v>
      </c>
      <c r="G1910" t="s">
        <v>18</v>
      </c>
      <c r="H1910" t="s">
        <v>525</v>
      </c>
      <c r="I1910" t="s">
        <v>19</v>
      </c>
      <c r="J1910" t="s">
        <v>173</v>
      </c>
      <c r="K1910">
        <v>134</v>
      </c>
      <c r="L1910">
        <v>135</v>
      </c>
      <c r="M1910">
        <f>INDEX('Express Worldwide Territory'!$C$14:$S$170,MATCH('Rate Load ExpressWW Territory'!L1910,'Express Worldwide Territory'!$B$14:$B$170,0),MATCH("Zone "&amp;'Rate Load ExpressWW Territory'!J1910,'Express Worldwide Territory'!$C$13:$S$13,0))*1</f>
        <v>557.53</v>
      </c>
      <c r="N1910" t="s">
        <v>162</v>
      </c>
      <c r="O1910" t="s">
        <v>23</v>
      </c>
      <c r="P1910" t="s">
        <v>18</v>
      </c>
      <c r="R1910" t="str">
        <f t="shared" si="29"/>
        <v>('DHL','2024-01-01','2024-01-01','12546','Territory','US',NULL,'EXPRESS WW (NON-DOC)','Non-Document','L',134,135,557.53,'Flat LB','Avnet_2024',NULL),</v>
      </c>
    </row>
    <row r="1911" spans="1:18" x14ac:dyDescent="0.3">
      <c r="A1911" t="s">
        <v>15</v>
      </c>
      <c r="B1911" t="s">
        <v>21</v>
      </c>
      <c r="C1911" t="s">
        <v>21</v>
      </c>
      <c r="D1911">
        <v>12546</v>
      </c>
      <c r="E1911" t="s">
        <v>531</v>
      </c>
      <c r="F1911" t="s">
        <v>17</v>
      </c>
      <c r="G1911" t="s">
        <v>18</v>
      </c>
      <c r="H1911" t="s">
        <v>525</v>
      </c>
      <c r="I1911" t="s">
        <v>19</v>
      </c>
      <c r="J1911" t="s">
        <v>173</v>
      </c>
      <c r="K1911">
        <v>135</v>
      </c>
      <c r="L1911">
        <v>136</v>
      </c>
      <c r="M1911">
        <f>INDEX('Express Worldwide Territory'!$C$14:$S$170,MATCH('Rate Load ExpressWW Territory'!L1911,'Express Worldwide Territory'!$B$14:$B$170,0),MATCH("Zone "&amp;'Rate Load ExpressWW Territory'!J1911,'Express Worldwide Territory'!$C$13:$S$13,0))*1</f>
        <v>561.66</v>
      </c>
      <c r="N1911" t="s">
        <v>162</v>
      </c>
      <c r="O1911" t="s">
        <v>23</v>
      </c>
      <c r="P1911" t="s">
        <v>18</v>
      </c>
      <c r="R1911" t="str">
        <f t="shared" si="29"/>
        <v>('DHL','2024-01-01','2024-01-01','12546','Territory','US',NULL,'EXPRESS WW (NON-DOC)','Non-Document','L',135,136,561.66,'Flat LB','Avnet_2024',NULL),</v>
      </c>
    </row>
    <row r="1912" spans="1:18" x14ac:dyDescent="0.3">
      <c r="A1912" t="s">
        <v>15</v>
      </c>
      <c r="B1912" t="s">
        <v>21</v>
      </c>
      <c r="C1912" t="s">
        <v>21</v>
      </c>
      <c r="D1912">
        <v>12546</v>
      </c>
      <c r="E1912" t="s">
        <v>531</v>
      </c>
      <c r="F1912" t="s">
        <v>17</v>
      </c>
      <c r="G1912" t="s">
        <v>18</v>
      </c>
      <c r="H1912" t="s">
        <v>525</v>
      </c>
      <c r="I1912" t="s">
        <v>19</v>
      </c>
      <c r="J1912" t="s">
        <v>173</v>
      </c>
      <c r="K1912">
        <v>136</v>
      </c>
      <c r="L1912">
        <v>137</v>
      </c>
      <c r="M1912">
        <f>INDEX('Express Worldwide Territory'!$C$14:$S$170,MATCH('Rate Load ExpressWW Territory'!L1912,'Express Worldwide Territory'!$B$14:$B$170,0),MATCH("Zone "&amp;'Rate Load ExpressWW Territory'!J1912,'Express Worldwide Territory'!$C$13:$S$13,0))*1</f>
        <v>565.79</v>
      </c>
      <c r="N1912" t="s">
        <v>162</v>
      </c>
      <c r="O1912" t="s">
        <v>23</v>
      </c>
      <c r="P1912" t="s">
        <v>18</v>
      </c>
      <c r="R1912" t="str">
        <f t="shared" si="29"/>
        <v>('DHL','2024-01-01','2024-01-01','12546','Territory','US',NULL,'EXPRESS WW (NON-DOC)','Non-Document','L',136,137,565.79,'Flat LB','Avnet_2024',NULL),</v>
      </c>
    </row>
    <row r="1913" spans="1:18" x14ac:dyDescent="0.3">
      <c r="A1913" t="s">
        <v>15</v>
      </c>
      <c r="B1913" t="s">
        <v>21</v>
      </c>
      <c r="C1913" t="s">
        <v>21</v>
      </c>
      <c r="D1913">
        <v>12546</v>
      </c>
      <c r="E1913" t="s">
        <v>531</v>
      </c>
      <c r="F1913" t="s">
        <v>17</v>
      </c>
      <c r="G1913" t="s">
        <v>18</v>
      </c>
      <c r="H1913" t="s">
        <v>525</v>
      </c>
      <c r="I1913" t="s">
        <v>19</v>
      </c>
      <c r="J1913" t="s">
        <v>173</v>
      </c>
      <c r="K1913">
        <v>137</v>
      </c>
      <c r="L1913">
        <v>138</v>
      </c>
      <c r="M1913">
        <f>INDEX('Express Worldwide Territory'!$C$14:$S$170,MATCH('Rate Load ExpressWW Territory'!L1913,'Express Worldwide Territory'!$B$14:$B$170,0),MATCH("Zone "&amp;'Rate Load ExpressWW Territory'!J1913,'Express Worldwide Territory'!$C$13:$S$13,0))*1</f>
        <v>569.91999999999996</v>
      </c>
      <c r="N1913" t="s">
        <v>162</v>
      </c>
      <c r="O1913" t="s">
        <v>23</v>
      </c>
      <c r="P1913" t="s">
        <v>18</v>
      </c>
      <c r="R1913" t="str">
        <f t="shared" si="29"/>
        <v>('DHL','2024-01-01','2024-01-01','12546','Territory','US',NULL,'EXPRESS WW (NON-DOC)','Non-Document','L',137,138,569.92,'Flat LB','Avnet_2024',NULL),</v>
      </c>
    </row>
    <row r="1914" spans="1:18" x14ac:dyDescent="0.3">
      <c r="A1914" t="s">
        <v>15</v>
      </c>
      <c r="B1914" t="s">
        <v>21</v>
      </c>
      <c r="C1914" t="s">
        <v>21</v>
      </c>
      <c r="D1914">
        <v>12546</v>
      </c>
      <c r="E1914" t="s">
        <v>531</v>
      </c>
      <c r="F1914" t="s">
        <v>17</v>
      </c>
      <c r="G1914" t="s">
        <v>18</v>
      </c>
      <c r="H1914" t="s">
        <v>525</v>
      </c>
      <c r="I1914" t="s">
        <v>19</v>
      </c>
      <c r="J1914" t="s">
        <v>173</v>
      </c>
      <c r="K1914">
        <v>138</v>
      </c>
      <c r="L1914">
        <v>139</v>
      </c>
      <c r="M1914">
        <f>INDEX('Express Worldwide Territory'!$C$14:$S$170,MATCH('Rate Load ExpressWW Territory'!L1914,'Express Worldwide Territory'!$B$14:$B$170,0),MATCH("Zone "&amp;'Rate Load ExpressWW Territory'!J1914,'Express Worldwide Territory'!$C$13:$S$13,0))*1</f>
        <v>574.04999999999995</v>
      </c>
      <c r="N1914" t="s">
        <v>162</v>
      </c>
      <c r="O1914" t="s">
        <v>23</v>
      </c>
      <c r="P1914" t="s">
        <v>18</v>
      </c>
      <c r="R1914" t="str">
        <f t="shared" si="29"/>
        <v>('DHL','2024-01-01','2024-01-01','12546','Territory','US',NULL,'EXPRESS WW (NON-DOC)','Non-Document','L',138,139,574.05,'Flat LB','Avnet_2024',NULL),</v>
      </c>
    </row>
    <row r="1915" spans="1:18" x14ac:dyDescent="0.3">
      <c r="A1915" t="s">
        <v>15</v>
      </c>
      <c r="B1915" t="s">
        <v>21</v>
      </c>
      <c r="C1915" t="s">
        <v>21</v>
      </c>
      <c r="D1915">
        <v>12546</v>
      </c>
      <c r="E1915" t="s">
        <v>531</v>
      </c>
      <c r="F1915" t="s">
        <v>17</v>
      </c>
      <c r="G1915" t="s">
        <v>18</v>
      </c>
      <c r="H1915" t="s">
        <v>525</v>
      </c>
      <c r="I1915" t="s">
        <v>19</v>
      </c>
      <c r="J1915" t="s">
        <v>173</v>
      </c>
      <c r="K1915">
        <v>139</v>
      </c>
      <c r="L1915">
        <v>140</v>
      </c>
      <c r="M1915">
        <f>INDEX('Express Worldwide Territory'!$C$14:$S$170,MATCH('Rate Load ExpressWW Territory'!L1915,'Express Worldwide Territory'!$B$14:$B$170,0),MATCH("Zone "&amp;'Rate Load ExpressWW Territory'!J1915,'Express Worldwide Territory'!$C$13:$S$13,0))*1</f>
        <v>578.17999999999995</v>
      </c>
      <c r="N1915" t="s">
        <v>162</v>
      </c>
      <c r="O1915" t="s">
        <v>23</v>
      </c>
      <c r="P1915" t="s">
        <v>18</v>
      </c>
      <c r="R1915" t="str">
        <f t="shared" si="29"/>
        <v>('DHL','2024-01-01','2024-01-01','12546','Territory','US',NULL,'EXPRESS WW (NON-DOC)','Non-Document','L',139,140,578.18,'Flat LB','Avnet_2024',NULL),</v>
      </c>
    </row>
    <row r="1916" spans="1:18" x14ac:dyDescent="0.3">
      <c r="A1916" t="s">
        <v>15</v>
      </c>
      <c r="B1916" t="s">
        <v>21</v>
      </c>
      <c r="C1916" t="s">
        <v>21</v>
      </c>
      <c r="D1916">
        <v>12546</v>
      </c>
      <c r="E1916" t="s">
        <v>531</v>
      </c>
      <c r="F1916" t="s">
        <v>17</v>
      </c>
      <c r="G1916" t="s">
        <v>18</v>
      </c>
      <c r="H1916" t="s">
        <v>525</v>
      </c>
      <c r="I1916" t="s">
        <v>19</v>
      </c>
      <c r="J1916" t="s">
        <v>173</v>
      </c>
      <c r="K1916">
        <v>140</v>
      </c>
      <c r="L1916">
        <v>141</v>
      </c>
      <c r="M1916">
        <f>INDEX('Express Worldwide Territory'!$C$14:$S$170,MATCH('Rate Load ExpressWW Territory'!L1916,'Express Worldwide Territory'!$B$14:$B$170,0),MATCH("Zone "&amp;'Rate Load ExpressWW Territory'!J1916,'Express Worldwide Territory'!$C$13:$S$13,0))*1</f>
        <v>582.30999999999995</v>
      </c>
      <c r="N1916" t="s">
        <v>162</v>
      </c>
      <c r="O1916" t="s">
        <v>23</v>
      </c>
      <c r="P1916" t="s">
        <v>18</v>
      </c>
      <c r="R1916" t="str">
        <f t="shared" si="29"/>
        <v>('DHL','2024-01-01','2024-01-01','12546','Territory','US',NULL,'EXPRESS WW (NON-DOC)','Non-Document','L',140,141,582.31,'Flat LB','Avnet_2024',NULL),</v>
      </c>
    </row>
    <row r="1917" spans="1:18" x14ac:dyDescent="0.3">
      <c r="A1917" t="s">
        <v>15</v>
      </c>
      <c r="B1917" t="s">
        <v>21</v>
      </c>
      <c r="C1917" t="s">
        <v>21</v>
      </c>
      <c r="D1917">
        <v>12546</v>
      </c>
      <c r="E1917" t="s">
        <v>531</v>
      </c>
      <c r="F1917" t="s">
        <v>17</v>
      </c>
      <c r="G1917" t="s">
        <v>18</v>
      </c>
      <c r="H1917" t="s">
        <v>525</v>
      </c>
      <c r="I1917" t="s">
        <v>19</v>
      </c>
      <c r="J1917" t="s">
        <v>173</v>
      </c>
      <c r="K1917">
        <v>141</v>
      </c>
      <c r="L1917">
        <v>142</v>
      </c>
      <c r="M1917">
        <f>INDEX('Express Worldwide Territory'!$C$14:$S$170,MATCH('Rate Load ExpressWW Territory'!L1917,'Express Worldwide Territory'!$B$14:$B$170,0),MATCH("Zone "&amp;'Rate Load ExpressWW Territory'!J1917,'Express Worldwide Territory'!$C$13:$S$13,0))*1</f>
        <v>586.44000000000005</v>
      </c>
      <c r="N1917" t="s">
        <v>162</v>
      </c>
      <c r="O1917" t="s">
        <v>23</v>
      </c>
      <c r="P1917" t="s">
        <v>18</v>
      </c>
      <c r="R1917" t="str">
        <f t="shared" si="29"/>
        <v>('DHL','2024-01-01','2024-01-01','12546','Territory','US',NULL,'EXPRESS WW (NON-DOC)','Non-Document','L',141,142,586.44,'Flat LB','Avnet_2024',NULL),</v>
      </c>
    </row>
    <row r="1918" spans="1:18" x14ac:dyDescent="0.3">
      <c r="A1918" t="s">
        <v>15</v>
      </c>
      <c r="B1918" t="s">
        <v>21</v>
      </c>
      <c r="C1918" t="s">
        <v>21</v>
      </c>
      <c r="D1918">
        <v>12546</v>
      </c>
      <c r="E1918" t="s">
        <v>531</v>
      </c>
      <c r="F1918" t="s">
        <v>17</v>
      </c>
      <c r="G1918" t="s">
        <v>18</v>
      </c>
      <c r="H1918" t="s">
        <v>525</v>
      </c>
      <c r="I1918" t="s">
        <v>19</v>
      </c>
      <c r="J1918" t="s">
        <v>173</v>
      </c>
      <c r="K1918">
        <v>142</v>
      </c>
      <c r="L1918">
        <v>143</v>
      </c>
      <c r="M1918">
        <f>INDEX('Express Worldwide Territory'!$C$14:$S$170,MATCH('Rate Load ExpressWW Territory'!L1918,'Express Worldwide Territory'!$B$14:$B$170,0),MATCH("Zone "&amp;'Rate Load ExpressWW Territory'!J1918,'Express Worldwide Territory'!$C$13:$S$13,0))*1</f>
        <v>590.57000000000005</v>
      </c>
      <c r="N1918" t="s">
        <v>162</v>
      </c>
      <c r="O1918" t="s">
        <v>23</v>
      </c>
      <c r="P1918" t="s">
        <v>18</v>
      </c>
      <c r="R1918" t="str">
        <f t="shared" si="29"/>
        <v>('DHL','2024-01-01','2024-01-01','12546','Territory','US',NULL,'EXPRESS WW (NON-DOC)','Non-Document','L',142,143,590.57,'Flat LB','Avnet_2024',NULL),</v>
      </c>
    </row>
    <row r="1919" spans="1:18" x14ac:dyDescent="0.3">
      <c r="A1919" t="s">
        <v>15</v>
      </c>
      <c r="B1919" t="s">
        <v>21</v>
      </c>
      <c r="C1919" t="s">
        <v>21</v>
      </c>
      <c r="D1919">
        <v>12546</v>
      </c>
      <c r="E1919" t="s">
        <v>531</v>
      </c>
      <c r="F1919" t="s">
        <v>17</v>
      </c>
      <c r="G1919" t="s">
        <v>18</v>
      </c>
      <c r="H1919" t="s">
        <v>525</v>
      </c>
      <c r="I1919" t="s">
        <v>19</v>
      </c>
      <c r="J1919" t="s">
        <v>173</v>
      </c>
      <c r="K1919">
        <v>143</v>
      </c>
      <c r="L1919">
        <v>144</v>
      </c>
      <c r="M1919">
        <f>INDEX('Express Worldwide Territory'!$C$14:$S$170,MATCH('Rate Load ExpressWW Territory'!L1919,'Express Worldwide Territory'!$B$14:$B$170,0),MATCH("Zone "&amp;'Rate Load ExpressWW Territory'!J1919,'Express Worldwide Territory'!$C$13:$S$13,0))*1</f>
        <v>594.70000000000005</v>
      </c>
      <c r="N1919" t="s">
        <v>162</v>
      </c>
      <c r="O1919" t="s">
        <v>23</v>
      </c>
      <c r="P1919" t="s">
        <v>18</v>
      </c>
      <c r="R1919" t="str">
        <f t="shared" si="29"/>
        <v>('DHL','2024-01-01','2024-01-01','12546','Territory','US',NULL,'EXPRESS WW (NON-DOC)','Non-Document','L',143,144,594.7,'Flat LB','Avnet_2024',NULL),</v>
      </c>
    </row>
    <row r="1920" spans="1:18" x14ac:dyDescent="0.3">
      <c r="A1920" t="s">
        <v>15</v>
      </c>
      <c r="B1920" t="s">
        <v>21</v>
      </c>
      <c r="C1920" t="s">
        <v>21</v>
      </c>
      <c r="D1920">
        <v>12546</v>
      </c>
      <c r="E1920" t="s">
        <v>531</v>
      </c>
      <c r="F1920" t="s">
        <v>17</v>
      </c>
      <c r="G1920" t="s">
        <v>18</v>
      </c>
      <c r="H1920" t="s">
        <v>525</v>
      </c>
      <c r="I1920" t="s">
        <v>19</v>
      </c>
      <c r="J1920" t="s">
        <v>173</v>
      </c>
      <c r="K1920">
        <v>144</v>
      </c>
      <c r="L1920">
        <v>145</v>
      </c>
      <c r="M1920">
        <f>INDEX('Express Worldwide Territory'!$C$14:$S$170,MATCH('Rate Load ExpressWW Territory'!L1920,'Express Worldwide Territory'!$B$14:$B$170,0),MATCH("Zone "&amp;'Rate Load ExpressWW Territory'!J1920,'Express Worldwide Territory'!$C$13:$S$13,0))*1</f>
        <v>598.83000000000004</v>
      </c>
      <c r="N1920" t="s">
        <v>162</v>
      </c>
      <c r="O1920" t="s">
        <v>23</v>
      </c>
      <c r="P1920" t="s">
        <v>18</v>
      </c>
      <c r="R1920" t="str">
        <f t="shared" si="29"/>
        <v>('DHL','2024-01-01','2024-01-01','12546','Territory','US',NULL,'EXPRESS WW (NON-DOC)','Non-Document','L',144,145,598.83,'Flat LB','Avnet_2024',NULL),</v>
      </c>
    </row>
    <row r="1921" spans="1:18" x14ac:dyDescent="0.3">
      <c r="A1921" t="s">
        <v>15</v>
      </c>
      <c r="B1921" t="s">
        <v>21</v>
      </c>
      <c r="C1921" t="s">
        <v>21</v>
      </c>
      <c r="D1921">
        <v>12546</v>
      </c>
      <c r="E1921" t="s">
        <v>531</v>
      </c>
      <c r="F1921" t="s">
        <v>17</v>
      </c>
      <c r="G1921" t="s">
        <v>18</v>
      </c>
      <c r="H1921" t="s">
        <v>525</v>
      </c>
      <c r="I1921" t="s">
        <v>19</v>
      </c>
      <c r="J1921" t="s">
        <v>173</v>
      </c>
      <c r="K1921">
        <v>145</v>
      </c>
      <c r="L1921">
        <v>146</v>
      </c>
      <c r="M1921">
        <f>INDEX('Express Worldwide Territory'!$C$14:$S$170,MATCH('Rate Load ExpressWW Territory'!L1921,'Express Worldwide Territory'!$B$14:$B$170,0),MATCH("Zone "&amp;'Rate Load ExpressWW Territory'!J1921,'Express Worldwide Territory'!$C$13:$S$13,0))*1</f>
        <v>602.96</v>
      </c>
      <c r="N1921" t="s">
        <v>162</v>
      </c>
      <c r="O1921" t="s">
        <v>23</v>
      </c>
      <c r="P1921" t="s">
        <v>18</v>
      </c>
      <c r="R1921" t="str">
        <f t="shared" si="29"/>
        <v>('DHL','2024-01-01','2024-01-01','12546','Territory','US',NULL,'EXPRESS WW (NON-DOC)','Non-Document','L',145,146,602.96,'Flat LB','Avnet_2024',NULL),</v>
      </c>
    </row>
    <row r="1922" spans="1:18" x14ac:dyDescent="0.3">
      <c r="A1922" t="s">
        <v>15</v>
      </c>
      <c r="B1922" t="s">
        <v>21</v>
      </c>
      <c r="C1922" t="s">
        <v>21</v>
      </c>
      <c r="D1922">
        <v>12546</v>
      </c>
      <c r="E1922" t="s">
        <v>531</v>
      </c>
      <c r="F1922" t="s">
        <v>17</v>
      </c>
      <c r="G1922" t="s">
        <v>18</v>
      </c>
      <c r="H1922" t="s">
        <v>525</v>
      </c>
      <c r="I1922" t="s">
        <v>19</v>
      </c>
      <c r="J1922" t="s">
        <v>173</v>
      </c>
      <c r="K1922">
        <v>146</v>
      </c>
      <c r="L1922">
        <v>147</v>
      </c>
      <c r="M1922">
        <f>INDEX('Express Worldwide Territory'!$C$14:$S$170,MATCH('Rate Load ExpressWW Territory'!L1922,'Express Worldwide Territory'!$B$14:$B$170,0),MATCH("Zone "&amp;'Rate Load ExpressWW Territory'!J1922,'Express Worldwide Territory'!$C$13:$S$13,0))*1</f>
        <v>607.09</v>
      </c>
      <c r="N1922" t="s">
        <v>162</v>
      </c>
      <c r="O1922" t="s">
        <v>23</v>
      </c>
      <c r="P1922" t="s">
        <v>18</v>
      </c>
      <c r="R1922" t="str">
        <f t="shared" si="29"/>
        <v>('DHL','2024-01-01','2024-01-01','12546','Territory','US',NULL,'EXPRESS WW (NON-DOC)','Non-Document','L',146,147,607.09,'Flat LB','Avnet_2024',NULL),</v>
      </c>
    </row>
    <row r="1923" spans="1:18" x14ac:dyDescent="0.3">
      <c r="A1923" t="s">
        <v>15</v>
      </c>
      <c r="B1923" t="s">
        <v>21</v>
      </c>
      <c r="C1923" t="s">
        <v>21</v>
      </c>
      <c r="D1923">
        <v>12546</v>
      </c>
      <c r="E1923" t="s">
        <v>531</v>
      </c>
      <c r="F1923" t="s">
        <v>17</v>
      </c>
      <c r="G1923" t="s">
        <v>18</v>
      </c>
      <c r="H1923" t="s">
        <v>525</v>
      </c>
      <c r="I1923" t="s">
        <v>19</v>
      </c>
      <c r="J1923" t="s">
        <v>173</v>
      </c>
      <c r="K1923">
        <v>147</v>
      </c>
      <c r="L1923">
        <v>148</v>
      </c>
      <c r="M1923">
        <f>INDEX('Express Worldwide Territory'!$C$14:$S$170,MATCH('Rate Load ExpressWW Territory'!L1923,'Express Worldwide Territory'!$B$14:$B$170,0),MATCH("Zone "&amp;'Rate Load ExpressWW Territory'!J1923,'Express Worldwide Territory'!$C$13:$S$13,0))*1</f>
        <v>611.22</v>
      </c>
      <c r="N1923" t="s">
        <v>162</v>
      </c>
      <c r="O1923" t="s">
        <v>23</v>
      </c>
      <c r="P1923" t="s">
        <v>18</v>
      </c>
      <c r="R1923" t="str">
        <f t="shared" ref="R1923:R1986" si="30">SUBSTITUTE(IF(OR(ROW(A1923)=2,MOD(ROW(A1923),1000)=0),"insert into tnl_rating.dbo.dhl_express_rate_master values ('DHL','"&amp;B1923&amp;"','"&amp;C1923&amp;"','"&amp;D1923&amp;"','"&amp;E1923&amp;"','"&amp;F1923&amp;"','"&amp;G1923&amp;"','"&amp;H1923&amp;"','"&amp;I1923&amp;"','"&amp;J1923&amp;"',"&amp;K1923&amp;","&amp;L1923&amp;","&amp;M1923&amp;",'"&amp;N1923&amp;"','"&amp;O1923&amp;"',"&amp;P1923&amp;"),",IF(OR(A1924="",MOD(ROW(A1924),1000)=0),"('DHL','"&amp;B1923&amp;"','"&amp;C1923&amp;"','"&amp;D1923&amp;"','"&amp;E1923&amp;"','"&amp;F1923&amp;"','"&amp;G1923&amp;"','"&amp;H1923&amp;"','"&amp;I1923&amp;"','"&amp;J1923&amp;"',"&amp;K1923&amp;","&amp;L1923&amp;","&amp;M1923&amp;",'"&amp;N1923&amp;"','"&amp;O1923&amp;"',"&amp;P1923&amp;")","('DHL','"&amp;B1923&amp;"','"&amp;C1923&amp;"','"&amp;D1923&amp;"','"&amp;E1923&amp;"','"&amp;F1923&amp;"','"&amp;G1923&amp;"','"&amp;H1923&amp;"','"&amp;I1923&amp;"','"&amp;J1923&amp;"',"&amp;K1923&amp;","&amp;L1923&amp;","&amp;M1923&amp;",'"&amp;N1923&amp;"','"&amp;O1923&amp;"',"&amp;P1923&amp;"),")),"'NULL'","NULL")</f>
        <v>('DHL','2024-01-01','2024-01-01','12546','Territory','US',NULL,'EXPRESS WW (NON-DOC)','Non-Document','L',147,148,611.22,'Flat LB','Avnet_2024',NULL),</v>
      </c>
    </row>
    <row r="1924" spans="1:18" x14ac:dyDescent="0.3">
      <c r="A1924" t="s">
        <v>15</v>
      </c>
      <c r="B1924" t="s">
        <v>21</v>
      </c>
      <c r="C1924" t="s">
        <v>21</v>
      </c>
      <c r="D1924">
        <v>12546</v>
      </c>
      <c r="E1924" t="s">
        <v>531</v>
      </c>
      <c r="F1924" t="s">
        <v>17</v>
      </c>
      <c r="G1924" t="s">
        <v>18</v>
      </c>
      <c r="H1924" t="s">
        <v>525</v>
      </c>
      <c r="I1924" t="s">
        <v>19</v>
      </c>
      <c r="J1924" t="s">
        <v>173</v>
      </c>
      <c r="K1924">
        <v>148</v>
      </c>
      <c r="L1924">
        <v>149</v>
      </c>
      <c r="M1924">
        <f>INDEX('Express Worldwide Territory'!$C$14:$S$170,MATCH('Rate Load ExpressWW Territory'!L1924,'Express Worldwide Territory'!$B$14:$B$170,0),MATCH("Zone "&amp;'Rate Load ExpressWW Territory'!J1924,'Express Worldwide Territory'!$C$13:$S$13,0))*1</f>
        <v>615.35</v>
      </c>
      <c r="N1924" t="s">
        <v>162</v>
      </c>
      <c r="O1924" t="s">
        <v>23</v>
      </c>
      <c r="P1924" t="s">
        <v>18</v>
      </c>
      <c r="R1924" t="str">
        <f t="shared" si="30"/>
        <v>('DHL','2024-01-01','2024-01-01','12546','Territory','US',NULL,'EXPRESS WW (NON-DOC)','Non-Document','L',148,149,615.35,'Flat LB','Avnet_2024',NULL),</v>
      </c>
    </row>
    <row r="1925" spans="1:18" x14ac:dyDescent="0.3">
      <c r="A1925" t="s">
        <v>15</v>
      </c>
      <c r="B1925" t="s">
        <v>21</v>
      </c>
      <c r="C1925" t="s">
        <v>21</v>
      </c>
      <c r="D1925">
        <v>12546</v>
      </c>
      <c r="E1925" t="s">
        <v>531</v>
      </c>
      <c r="F1925" t="s">
        <v>17</v>
      </c>
      <c r="G1925" t="s">
        <v>18</v>
      </c>
      <c r="H1925" t="s">
        <v>525</v>
      </c>
      <c r="I1925" t="s">
        <v>19</v>
      </c>
      <c r="J1925" t="s">
        <v>173</v>
      </c>
      <c r="K1925">
        <v>149</v>
      </c>
      <c r="L1925">
        <v>150</v>
      </c>
      <c r="M1925">
        <f>INDEX('Express Worldwide Territory'!$C$14:$S$170,MATCH('Rate Load ExpressWW Territory'!L1925,'Express Worldwide Territory'!$B$14:$B$170,0),MATCH("Zone "&amp;'Rate Load ExpressWW Territory'!J1925,'Express Worldwide Territory'!$C$13:$S$13,0))*1</f>
        <v>619.48</v>
      </c>
      <c r="N1925" t="s">
        <v>162</v>
      </c>
      <c r="O1925" t="s">
        <v>23</v>
      </c>
      <c r="P1925" t="s">
        <v>18</v>
      </c>
      <c r="R1925" t="str">
        <f t="shared" si="30"/>
        <v>('DHL','2024-01-01','2024-01-01','12546','Territory','US',NULL,'EXPRESS WW (NON-DOC)','Non-Document','L',149,150,619.48,'Flat LB','Avnet_2024',NULL),</v>
      </c>
    </row>
    <row r="1926" spans="1:18" x14ac:dyDescent="0.3">
      <c r="A1926" t="s">
        <v>15</v>
      </c>
      <c r="B1926" t="s">
        <v>21</v>
      </c>
      <c r="C1926" t="s">
        <v>21</v>
      </c>
      <c r="D1926">
        <v>12546</v>
      </c>
      <c r="E1926" t="s">
        <v>531</v>
      </c>
      <c r="F1926" t="s">
        <v>17</v>
      </c>
      <c r="G1926" t="s">
        <v>18</v>
      </c>
      <c r="H1926" t="s">
        <v>525</v>
      </c>
      <c r="I1926" t="s">
        <v>19</v>
      </c>
      <c r="J1926" t="s">
        <v>173</v>
      </c>
      <c r="K1926">
        <v>150</v>
      </c>
      <c r="L1926">
        <v>330</v>
      </c>
      <c r="M1926">
        <f>INDEX('Express Worldwide Territory'!$C$14:$S$170,MATCH('Rate Load ExpressWW Territory'!L1926,'Express Worldwide Territory'!$B$14:$B$170,0),MATCH("Zone "&amp;'Rate Load ExpressWW Territory'!J1926,'Express Worldwide Territory'!$C$13:$S$13,0))*1</f>
        <v>4.13</v>
      </c>
      <c r="N1926" t="s">
        <v>529</v>
      </c>
      <c r="O1926" t="s">
        <v>23</v>
      </c>
      <c r="P1926" t="s">
        <v>18</v>
      </c>
      <c r="R1926" t="str">
        <f t="shared" si="30"/>
        <v>('DHL','2024-01-01','2024-01-01','12546','Territory','US',NULL,'EXPRESS WW (NON-DOC)','Non-Document','L',150,330,4.13,'Per LB (M)','Avnet_2024',NULL),</v>
      </c>
    </row>
    <row r="1927" spans="1:18" x14ac:dyDescent="0.3">
      <c r="A1927" t="s">
        <v>15</v>
      </c>
      <c r="B1927" t="s">
        <v>21</v>
      </c>
      <c r="C1927" t="s">
        <v>21</v>
      </c>
      <c r="D1927">
        <v>12546</v>
      </c>
      <c r="E1927" t="s">
        <v>531</v>
      </c>
      <c r="F1927" t="s">
        <v>17</v>
      </c>
      <c r="G1927" t="s">
        <v>18</v>
      </c>
      <c r="H1927" t="s">
        <v>525</v>
      </c>
      <c r="I1927" t="s">
        <v>19</v>
      </c>
      <c r="J1927" t="s">
        <v>173</v>
      </c>
      <c r="K1927">
        <v>330</v>
      </c>
      <c r="L1927">
        <v>660</v>
      </c>
      <c r="M1927">
        <f>INDEX('Express Worldwide Territory'!$C$14:$S$170,MATCH('Rate Load ExpressWW Territory'!L1927,'Express Worldwide Territory'!$B$14:$B$170,0),MATCH("Zone "&amp;'Rate Load ExpressWW Territory'!J1927,'Express Worldwide Territory'!$C$13:$S$13,0))*1</f>
        <v>4.13</v>
      </c>
      <c r="N1927" t="s">
        <v>529</v>
      </c>
      <c r="O1927" t="s">
        <v>23</v>
      </c>
      <c r="P1927" t="s">
        <v>18</v>
      </c>
      <c r="R1927" t="str">
        <f t="shared" si="30"/>
        <v>('DHL','2024-01-01','2024-01-01','12546','Territory','US',NULL,'EXPRESS WW (NON-DOC)','Non-Document','L',330,660,4.13,'Per LB (M)','Avnet_2024',NULL),</v>
      </c>
    </row>
    <row r="1928" spans="1:18" x14ac:dyDescent="0.3">
      <c r="A1928" t="s">
        <v>15</v>
      </c>
      <c r="B1928" t="s">
        <v>21</v>
      </c>
      <c r="C1928" t="s">
        <v>21</v>
      </c>
      <c r="D1928">
        <v>12546</v>
      </c>
      <c r="E1928" t="s">
        <v>531</v>
      </c>
      <c r="F1928" t="s">
        <v>17</v>
      </c>
      <c r="G1928" t="s">
        <v>18</v>
      </c>
      <c r="H1928" t="s">
        <v>525</v>
      </c>
      <c r="I1928" t="s">
        <v>19</v>
      </c>
      <c r="J1928" t="s">
        <v>173</v>
      </c>
      <c r="K1928">
        <v>660</v>
      </c>
      <c r="L1928">
        <v>2199</v>
      </c>
      <c r="M1928">
        <f>INDEX('Express Worldwide Territory'!$C$14:$S$170,MATCH('Rate Load ExpressWW Territory'!L1928,'Express Worldwide Territory'!$B$14:$B$170,0),MATCH("Zone "&amp;'Rate Load ExpressWW Territory'!J1928,'Express Worldwide Territory'!$C$13:$S$13,0))*1</f>
        <v>4.13</v>
      </c>
      <c r="N1928" t="s">
        <v>529</v>
      </c>
      <c r="O1928" t="s">
        <v>23</v>
      </c>
      <c r="P1928" t="s">
        <v>18</v>
      </c>
      <c r="R1928" t="str">
        <f t="shared" si="30"/>
        <v>('DHL','2024-01-01','2024-01-01','12546','Territory','US',NULL,'EXPRESS WW (NON-DOC)','Non-Document','L',660,2199,4.13,'Per LB (M)','Avnet_2024',NULL),</v>
      </c>
    </row>
    <row r="1929" spans="1:18" x14ac:dyDescent="0.3">
      <c r="A1929" t="s">
        <v>15</v>
      </c>
      <c r="B1929" t="s">
        <v>21</v>
      </c>
      <c r="C1929" t="s">
        <v>21</v>
      </c>
      <c r="D1929">
        <v>12546</v>
      </c>
      <c r="E1929" t="s">
        <v>531</v>
      </c>
      <c r="F1929" t="s">
        <v>17</v>
      </c>
      <c r="G1929" t="s">
        <v>18</v>
      </c>
      <c r="H1929" t="s">
        <v>525</v>
      </c>
      <c r="I1929" t="s">
        <v>19</v>
      </c>
      <c r="J1929" t="s">
        <v>173</v>
      </c>
      <c r="K1929">
        <v>2199</v>
      </c>
      <c r="L1929">
        <v>99999</v>
      </c>
      <c r="M1929">
        <f>INDEX('Express Worldwide Territory'!$C$14:$S$170,MATCH('Rate Load ExpressWW Territory'!L1929,'Express Worldwide Territory'!$B$14:$B$170,0),MATCH("Zone "&amp;'Rate Load ExpressWW Territory'!J1929,'Express Worldwide Territory'!$C$13:$S$13,0))*1</f>
        <v>4.13</v>
      </c>
      <c r="N1929" t="s">
        <v>529</v>
      </c>
      <c r="O1929" t="s">
        <v>23</v>
      </c>
      <c r="P1929" t="s">
        <v>18</v>
      </c>
      <c r="R1929" t="str">
        <f t="shared" si="30"/>
        <v>('DHL','2024-01-01','2024-01-01','12546','Territory','US',NULL,'EXPRESS WW (NON-DOC)','Non-Document','L',2199,99999,4.13,'Per LB (M)','Avnet_2024',NULL),</v>
      </c>
    </row>
    <row r="1930" spans="1:18" x14ac:dyDescent="0.3">
      <c r="A1930" t="s">
        <v>15</v>
      </c>
      <c r="B1930" t="s">
        <v>21</v>
      </c>
      <c r="C1930" t="s">
        <v>21</v>
      </c>
      <c r="D1930">
        <v>12546</v>
      </c>
      <c r="E1930" t="s">
        <v>531</v>
      </c>
      <c r="F1930" t="s">
        <v>17</v>
      </c>
      <c r="G1930" t="s">
        <v>18</v>
      </c>
      <c r="H1930" t="s">
        <v>525</v>
      </c>
      <c r="I1930" t="s">
        <v>19</v>
      </c>
      <c r="J1930" t="s">
        <v>174</v>
      </c>
      <c r="K1930">
        <v>0</v>
      </c>
      <c r="L1930">
        <v>1</v>
      </c>
      <c r="M1930">
        <f>INDEX('Express Worldwide Territory'!$C$14:$S$170,MATCH('Rate Load ExpressWW Territory'!L1930,'Express Worldwide Territory'!$B$14:$B$170,0),MATCH("Zone "&amp;'Rate Load ExpressWW Territory'!J1930,'Express Worldwide Territory'!$C$13:$S$13,0))*1</f>
        <v>16.37</v>
      </c>
      <c r="N1930" t="s">
        <v>162</v>
      </c>
      <c r="O1930" t="s">
        <v>23</v>
      </c>
      <c r="P1930" t="s">
        <v>18</v>
      </c>
      <c r="R1930" t="str">
        <f t="shared" si="30"/>
        <v>('DHL','2024-01-01','2024-01-01','12546','Territory','US',NULL,'EXPRESS WW (NON-DOC)','Non-Document','M',0,1,16.37,'Flat LB','Avnet_2024',NULL),</v>
      </c>
    </row>
    <row r="1931" spans="1:18" x14ac:dyDescent="0.3">
      <c r="A1931" t="s">
        <v>15</v>
      </c>
      <c r="B1931" t="s">
        <v>21</v>
      </c>
      <c r="C1931" t="s">
        <v>21</v>
      </c>
      <c r="D1931">
        <v>12546</v>
      </c>
      <c r="E1931" t="s">
        <v>531</v>
      </c>
      <c r="F1931" t="s">
        <v>17</v>
      </c>
      <c r="G1931" t="s">
        <v>18</v>
      </c>
      <c r="H1931" t="s">
        <v>525</v>
      </c>
      <c r="I1931" t="s">
        <v>19</v>
      </c>
      <c r="J1931" t="s">
        <v>174</v>
      </c>
      <c r="K1931">
        <v>1</v>
      </c>
      <c r="L1931">
        <v>2</v>
      </c>
      <c r="M1931">
        <f>INDEX('Express Worldwide Territory'!$C$14:$S$170,MATCH('Rate Load ExpressWW Territory'!L1931,'Express Worldwide Territory'!$B$14:$B$170,0),MATCH("Zone "&amp;'Rate Load ExpressWW Territory'!J1931,'Express Worldwide Territory'!$C$13:$S$13,0))*1</f>
        <v>19.48</v>
      </c>
      <c r="N1931" t="s">
        <v>162</v>
      </c>
      <c r="O1931" t="s">
        <v>23</v>
      </c>
      <c r="P1931" t="s">
        <v>18</v>
      </c>
      <c r="R1931" t="str">
        <f t="shared" si="30"/>
        <v>('DHL','2024-01-01','2024-01-01','12546','Territory','US',NULL,'EXPRESS WW (NON-DOC)','Non-Document','M',1,2,19.48,'Flat LB','Avnet_2024',NULL),</v>
      </c>
    </row>
    <row r="1932" spans="1:18" x14ac:dyDescent="0.3">
      <c r="A1932" t="s">
        <v>15</v>
      </c>
      <c r="B1932" t="s">
        <v>21</v>
      </c>
      <c r="C1932" t="s">
        <v>21</v>
      </c>
      <c r="D1932">
        <v>12546</v>
      </c>
      <c r="E1932" t="s">
        <v>531</v>
      </c>
      <c r="F1932" t="s">
        <v>17</v>
      </c>
      <c r="G1932" t="s">
        <v>18</v>
      </c>
      <c r="H1932" t="s">
        <v>525</v>
      </c>
      <c r="I1932" t="s">
        <v>19</v>
      </c>
      <c r="J1932" t="s">
        <v>174</v>
      </c>
      <c r="K1932">
        <v>2</v>
      </c>
      <c r="L1932">
        <v>3</v>
      </c>
      <c r="M1932">
        <f>INDEX('Express Worldwide Territory'!$C$14:$S$170,MATCH('Rate Load ExpressWW Territory'!L1932,'Express Worldwide Territory'!$B$14:$B$170,0),MATCH("Zone "&amp;'Rate Load ExpressWW Territory'!J1932,'Express Worldwide Territory'!$C$13:$S$13,0))*1</f>
        <v>22.58</v>
      </c>
      <c r="N1932" t="s">
        <v>162</v>
      </c>
      <c r="O1932" t="s">
        <v>23</v>
      </c>
      <c r="P1932" t="s">
        <v>18</v>
      </c>
      <c r="R1932" t="str">
        <f t="shared" si="30"/>
        <v>('DHL','2024-01-01','2024-01-01','12546','Territory','US',NULL,'EXPRESS WW (NON-DOC)','Non-Document','M',2,3,22.58,'Flat LB','Avnet_2024',NULL),</v>
      </c>
    </row>
    <row r="1933" spans="1:18" x14ac:dyDescent="0.3">
      <c r="A1933" t="s">
        <v>15</v>
      </c>
      <c r="B1933" t="s">
        <v>21</v>
      </c>
      <c r="C1933" t="s">
        <v>21</v>
      </c>
      <c r="D1933">
        <v>12546</v>
      </c>
      <c r="E1933" t="s">
        <v>531</v>
      </c>
      <c r="F1933" t="s">
        <v>17</v>
      </c>
      <c r="G1933" t="s">
        <v>18</v>
      </c>
      <c r="H1933" t="s">
        <v>525</v>
      </c>
      <c r="I1933" t="s">
        <v>19</v>
      </c>
      <c r="J1933" t="s">
        <v>174</v>
      </c>
      <c r="K1933">
        <v>3</v>
      </c>
      <c r="L1933">
        <v>4</v>
      </c>
      <c r="M1933">
        <f>INDEX('Express Worldwide Territory'!$C$14:$S$170,MATCH('Rate Load ExpressWW Territory'!L1933,'Express Worldwide Territory'!$B$14:$B$170,0),MATCH("Zone "&amp;'Rate Load ExpressWW Territory'!J1933,'Express Worldwide Territory'!$C$13:$S$13,0))*1</f>
        <v>25.63</v>
      </c>
      <c r="N1933" t="s">
        <v>162</v>
      </c>
      <c r="O1933" t="s">
        <v>23</v>
      </c>
      <c r="P1933" t="s">
        <v>18</v>
      </c>
      <c r="R1933" t="str">
        <f t="shared" si="30"/>
        <v>('DHL','2024-01-01','2024-01-01','12546','Territory','US',NULL,'EXPRESS WW (NON-DOC)','Non-Document','M',3,4,25.63,'Flat LB','Avnet_2024',NULL),</v>
      </c>
    </row>
    <row r="1934" spans="1:18" x14ac:dyDescent="0.3">
      <c r="A1934" t="s">
        <v>15</v>
      </c>
      <c r="B1934" t="s">
        <v>21</v>
      </c>
      <c r="C1934" t="s">
        <v>21</v>
      </c>
      <c r="D1934">
        <v>12546</v>
      </c>
      <c r="E1934" t="s">
        <v>531</v>
      </c>
      <c r="F1934" t="s">
        <v>17</v>
      </c>
      <c r="G1934" t="s">
        <v>18</v>
      </c>
      <c r="H1934" t="s">
        <v>525</v>
      </c>
      <c r="I1934" t="s">
        <v>19</v>
      </c>
      <c r="J1934" t="s">
        <v>174</v>
      </c>
      <c r="K1934">
        <v>4</v>
      </c>
      <c r="L1934">
        <v>5</v>
      </c>
      <c r="M1934">
        <f>INDEX('Express Worldwide Territory'!$C$14:$S$170,MATCH('Rate Load ExpressWW Territory'!L1934,'Express Worldwide Territory'!$B$14:$B$170,0),MATCH("Zone "&amp;'Rate Load ExpressWW Territory'!J1934,'Express Worldwide Territory'!$C$13:$S$13,0))*1</f>
        <v>28.29</v>
      </c>
      <c r="N1934" t="s">
        <v>162</v>
      </c>
      <c r="O1934" t="s">
        <v>23</v>
      </c>
      <c r="P1934" t="s">
        <v>18</v>
      </c>
      <c r="R1934" t="str">
        <f t="shared" si="30"/>
        <v>('DHL','2024-01-01','2024-01-01','12546','Territory','US',NULL,'EXPRESS WW (NON-DOC)','Non-Document','M',4,5,28.29,'Flat LB','Avnet_2024',NULL),</v>
      </c>
    </row>
    <row r="1935" spans="1:18" x14ac:dyDescent="0.3">
      <c r="A1935" t="s">
        <v>15</v>
      </c>
      <c r="B1935" t="s">
        <v>21</v>
      </c>
      <c r="C1935" t="s">
        <v>21</v>
      </c>
      <c r="D1935">
        <v>12546</v>
      </c>
      <c r="E1935" t="s">
        <v>531</v>
      </c>
      <c r="F1935" t="s">
        <v>17</v>
      </c>
      <c r="G1935" t="s">
        <v>18</v>
      </c>
      <c r="H1935" t="s">
        <v>525</v>
      </c>
      <c r="I1935" t="s">
        <v>19</v>
      </c>
      <c r="J1935" t="s">
        <v>174</v>
      </c>
      <c r="K1935">
        <v>5</v>
      </c>
      <c r="L1935">
        <v>6</v>
      </c>
      <c r="M1935">
        <f>INDEX('Express Worldwide Territory'!$C$14:$S$170,MATCH('Rate Load ExpressWW Territory'!L1935,'Express Worldwide Territory'!$B$14:$B$170,0),MATCH("Zone "&amp;'Rate Load ExpressWW Territory'!J1935,'Express Worldwide Territory'!$C$13:$S$13,0))*1</f>
        <v>30.97</v>
      </c>
      <c r="N1935" t="s">
        <v>162</v>
      </c>
      <c r="O1935" t="s">
        <v>23</v>
      </c>
      <c r="P1935" t="s">
        <v>18</v>
      </c>
      <c r="R1935" t="str">
        <f t="shared" si="30"/>
        <v>('DHL','2024-01-01','2024-01-01','12546','Territory','US',NULL,'EXPRESS WW (NON-DOC)','Non-Document','M',5,6,30.97,'Flat LB','Avnet_2024',NULL),</v>
      </c>
    </row>
    <row r="1936" spans="1:18" x14ac:dyDescent="0.3">
      <c r="A1936" t="s">
        <v>15</v>
      </c>
      <c r="B1936" t="s">
        <v>21</v>
      </c>
      <c r="C1936" t="s">
        <v>21</v>
      </c>
      <c r="D1936">
        <v>12546</v>
      </c>
      <c r="E1936" t="s">
        <v>531</v>
      </c>
      <c r="F1936" t="s">
        <v>17</v>
      </c>
      <c r="G1936" t="s">
        <v>18</v>
      </c>
      <c r="H1936" t="s">
        <v>525</v>
      </c>
      <c r="I1936" t="s">
        <v>19</v>
      </c>
      <c r="J1936" t="s">
        <v>174</v>
      </c>
      <c r="K1936">
        <v>6</v>
      </c>
      <c r="L1936">
        <v>7</v>
      </c>
      <c r="M1936">
        <f>INDEX('Express Worldwide Territory'!$C$14:$S$170,MATCH('Rate Load ExpressWW Territory'!L1936,'Express Worldwide Territory'!$B$14:$B$170,0),MATCH("Zone "&amp;'Rate Load ExpressWW Territory'!J1936,'Express Worldwide Territory'!$C$13:$S$13,0))*1</f>
        <v>33.67</v>
      </c>
      <c r="N1936" t="s">
        <v>162</v>
      </c>
      <c r="O1936" t="s">
        <v>23</v>
      </c>
      <c r="P1936" t="s">
        <v>18</v>
      </c>
      <c r="R1936" t="str">
        <f t="shared" si="30"/>
        <v>('DHL','2024-01-01','2024-01-01','12546','Territory','US',NULL,'EXPRESS WW (NON-DOC)','Non-Document','M',6,7,33.67,'Flat LB','Avnet_2024',NULL),</v>
      </c>
    </row>
    <row r="1937" spans="1:18" x14ac:dyDescent="0.3">
      <c r="A1937" t="s">
        <v>15</v>
      </c>
      <c r="B1937" t="s">
        <v>21</v>
      </c>
      <c r="C1937" t="s">
        <v>21</v>
      </c>
      <c r="D1937">
        <v>12546</v>
      </c>
      <c r="E1937" t="s">
        <v>531</v>
      </c>
      <c r="F1937" t="s">
        <v>17</v>
      </c>
      <c r="G1937" t="s">
        <v>18</v>
      </c>
      <c r="H1937" t="s">
        <v>525</v>
      </c>
      <c r="I1937" t="s">
        <v>19</v>
      </c>
      <c r="J1937" t="s">
        <v>174</v>
      </c>
      <c r="K1937">
        <v>7</v>
      </c>
      <c r="L1937">
        <v>8</v>
      </c>
      <c r="M1937">
        <f>INDEX('Express Worldwide Territory'!$C$14:$S$170,MATCH('Rate Load ExpressWW Territory'!L1937,'Express Worldwide Territory'!$B$14:$B$170,0),MATCH("Zone "&amp;'Rate Load ExpressWW Territory'!J1937,'Express Worldwide Territory'!$C$13:$S$13,0))*1</f>
        <v>36.4</v>
      </c>
      <c r="N1937" t="s">
        <v>162</v>
      </c>
      <c r="O1937" t="s">
        <v>23</v>
      </c>
      <c r="P1937" t="s">
        <v>18</v>
      </c>
      <c r="R1937" t="str">
        <f t="shared" si="30"/>
        <v>('DHL','2024-01-01','2024-01-01','12546','Territory','US',NULL,'EXPRESS WW (NON-DOC)','Non-Document','M',7,8,36.4,'Flat LB','Avnet_2024',NULL),</v>
      </c>
    </row>
    <row r="1938" spans="1:18" x14ac:dyDescent="0.3">
      <c r="A1938" t="s">
        <v>15</v>
      </c>
      <c r="B1938" t="s">
        <v>21</v>
      </c>
      <c r="C1938" t="s">
        <v>21</v>
      </c>
      <c r="D1938">
        <v>12546</v>
      </c>
      <c r="E1938" t="s">
        <v>531</v>
      </c>
      <c r="F1938" t="s">
        <v>17</v>
      </c>
      <c r="G1938" t="s">
        <v>18</v>
      </c>
      <c r="H1938" t="s">
        <v>525</v>
      </c>
      <c r="I1938" t="s">
        <v>19</v>
      </c>
      <c r="J1938" t="s">
        <v>174</v>
      </c>
      <c r="K1938">
        <v>8</v>
      </c>
      <c r="L1938">
        <v>9</v>
      </c>
      <c r="M1938">
        <f>INDEX('Express Worldwide Territory'!$C$14:$S$170,MATCH('Rate Load ExpressWW Territory'!L1938,'Express Worldwide Territory'!$B$14:$B$170,0),MATCH("Zone "&amp;'Rate Load ExpressWW Territory'!J1938,'Express Worldwide Territory'!$C$13:$S$13,0))*1</f>
        <v>39.14</v>
      </c>
      <c r="N1938" t="s">
        <v>162</v>
      </c>
      <c r="O1938" t="s">
        <v>23</v>
      </c>
      <c r="P1938" t="s">
        <v>18</v>
      </c>
      <c r="R1938" t="str">
        <f t="shared" si="30"/>
        <v>('DHL','2024-01-01','2024-01-01','12546','Territory','US',NULL,'EXPRESS WW (NON-DOC)','Non-Document','M',8,9,39.14,'Flat LB','Avnet_2024',NULL),</v>
      </c>
    </row>
    <row r="1939" spans="1:18" x14ac:dyDescent="0.3">
      <c r="A1939" t="s">
        <v>15</v>
      </c>
      <c r="B1939" t="s">
        <v>21</v>
      </c>
      <c r="C1939" t="s">
        <v>21</v>
      </c>
      <c r="D1939">
        <v>12546</v>
      </c>
      <c r="E1939" t="s">
        <v>531</v>
      </c>
      <c r="F1939" t="s">
        <v>17</v>
      </c>
      <c r="G1939" t="s">
        <v>18</v>
      </c>
      <c r="H1939" t="s">
        <v>525</v>
      </c>
      <c r="I1939" t="s">
        <v>19</v>
      </c>
      <c r="J1939" t="s">
        <v>174</v>
      </c>
      <c r="K1939">
        <v>9</v>
      </c>
      <c r="L1939">
        <v>10</v>
      </c>
      <c r="M1939">
        <f>INDEX('Express Worldwide Territory'!$C$14:$S$170,MATCH('Rate Load ExpressWW Territory'!L1939,'Express Worldwide Territory'!$B$14:$B$170,0),MATCH("Zone "&amp;'Rate Load ExpressWW Territory'!J1939,'Express Worldwide Territory'!$C$13:$S$13,0))*1</f>
        <v>41.87</v>
      </c>
      <c r="N1939" t="s">
        <v>162</v>
      </c>
      <c r="O1939" t="s">
        <v>23</v>
      </c>
      <c r="P1939" t="s">
        <v>18</v>
      </c>
      <c r="R1939" t="str">
        <f t="shared" si="30"/>
        <v>('DHL','2024-01-01','2024-01-01','12546','Territory','US',NULL,'EXPRESS WW (NON-DOC)','Non-Document','M',9,10,41.87,'Flat LB','Avnet_2024',NULL),</v>
      </c>
    </row>
    <row r="1940" spans="1:18" x14ac:dyDescent="0.3">
      <c r="A1940" t="s">
        <v>15</v>
      </c>
      <c r="B1940" t="s">
        <v>21</v>
      </c>
      <c r="C1940" t="s">
        <v>21</v>
      </c>
      <c r="D1940">
        <v>12546</v>
      </c>
      <c r="E1940" t="s">
        <v>531</v>
      </c>
      <c r="F1940" t="s">
        <v>17</v>
      </c>
      <c r="G1940" t="s">
        <v>18</v>
      </c>
      <c r="H1940" t="s">
        <v>525</v>
      </c>
      <c r="I1940" t="s">
        <v>19</v>
      </c>
      <c r="J1940" t="s">
        <v>174</v>
      </c>
      <c r="K1940">
        <v>10</v>
      </c>
      <c r="L1940">
        <v>11</v>
      </c>
      <c r="M1940">
        <f>INDEX('Express Worldwide Territory'!$C$14:$S$170,MATCH('Rate Load ExpressWW Territory'!L1940,'Express Worldwide Territory'!$B$14:$B$170,0),MATCH("Zone "&amp;'Rate Load ExpressWW Territory'!J1940,'Express Worldwide Territory'!$C$13:$S$13,0))*1</f>
        <v>44.14</v>
      </c>
      <c r="N1940" t="s">
        <v>162</v>
      </c>
      <c r="O1940" t="s">
        <v>23</v>
      </c>
      <c r="P1940" t="s">
        <v>18</v>
      </c>
      <c r="R1940" t="str">
        <f t="shared" si="30"/>
        <v>('DHL','2024-01-01','2024-01-01','12546','Territory','US',NULL,'EXPRESS WW (NON-DOC)','Non-Document','M',10,11,44.14,'Flat LB','Avnet_2024',NULL),</v>
      </c>
    </row>
    <row r="1941" spans="1:18" x14ac:dyDescent="0.3">
      <c r="A1941" t="s">
        <v>15</v>
      </c>
      <c r="B1941" t="s">
        <v>21</v>
      </c>
      <c r="C1941" t="s">
        <v>21</v>
      </c>
      <c r="D1941">
        <v>12546</v>
      </c>
      <c r="E1941" t="s">
        <v>531</v>
      </c>
      <c r="F1941" t="s">
        <v>17</v>
      </c>
      <c r="G1941" t="s">
        <v>18</v>
      </c>
      <c r="H1941" t="s">
        <v>525</v>
      </c>
      <c r="I1941" t="s">
        <v>19</v>
      </c>
      <c r="J1941" t="s">
        <v>174</v>
      </c>
      <c r="K1941">
        <v>11</v>
      </c>
      <c r="L1941">
        <v>12</v>
      </c>
      <c r="M1941">
        <f>INDEX('Express Worldwide Territory'!$C$14:$S$170,MATCH('Rate Load ExpressWW Territory'!L1941,'Express Worldwide Territory'!$B$14:$B$170,0),MATCH("Zone "&amp;'Rate Load ExpressWW Territory'!J1941,'Express Worldwide Territory'!$C$13:$S$13,0))*1</f>
        <v>46.41</v>
      </c>
      <c r="N1941" t="s">
        <v>162</v>
      </c>
      <c r="O1941" t="s">
        <v>23</v>
      </c>
      <c r="P1941" t="s">
        <v>18</v>
      </c>
      <c r="R1941" t="str">
        <f t="shared" si="30"/>
        <v>('DHL','2024-01-01','2024-01-01','12546','Territory','US',NULL,'EXPRESS WW (NON-DOC)','Non-Document','M',11,12,46.41,'Flat LB','Avnet_2024',NULL),</v>
      </c>
    </row>
    <row r="1942" spans="1:18" x14ac:dyDescent="0.3">
      <c r="A1942" t="s">
        <v>15</v>
      </c>
      <c r="B1942" t="s">
        <v>21</v>
      </c>
      <c r="C1942" t="s">
        <v>21</v>
      </c>
      <c r="D1942">
        <v>12546</v>
      </c>
      <c r="E1942" t="s">
        <v>531</v>
      </c>
      <c r="F1942" t="s">
        <v>17</v>
      </c>
      <c r="G1942" t="s">
        <v>18</v>
      </c>
      <c r="H1942" t="s">
        <v>525</v>
      </c>
      <c r="I1942" t="s">
        <v>19</v>
      </c>
      <c r="J1942" t="s">
        <v>174</v>
      </c>
      <c r="K1942">
        <v>12</v>
      </c>
      <c r="L1942">
        <v>13</v>
      </c>
      <c r="M1942">
        <f>INDEX('Express Worldwide Territory'!$C$14:$S$170,MATCH('Rate Load ExpressWW Territory'!L1942,'Express Worldwide Territory'!$B$14:$B$170,0),MATCH("Zone "&amp;'Rate Load ExpressWW Territory'!J1942,'Express Worldwide Territory'!$C$13:$S$13,0))*1</f>
        <v>48.68</v>
      </c>
      <c r="N1942" t="s">
        <v>162</v>
      </c>
      <c r="O1942" t="s">
        <v>23</v>
      </c>
      <c r="P1942" t="s">
        <v>18</v>
      </c>
      <c r="R1942" t="str">
        <f t="shared" si="30"/>
        <v>('DHL','2024-01-01','2024-01-01','12546','Territory','US',NULL,'EXPRESS WW (NON-DOC)','Non-Document','M',12,13,48.68,'Flat LB','Avnet_2024',NULL),</v>
      </c>
    </row>
    <row r="1943" spans="1:18" x14ac:dyDescent="0.3">
      <c r="A1943" t="s">
        <v>15</v>
      </c>
      <c r="B1943" t="s">
        <v>21</v>
      </c>
      <c r="C1943" t="s">
        <v>21</v>
      </c>
      <c r="D1943">
        <v>12546</v>
      </c>
      <c r="E1943" t="s">
        <v>531</v>
      </c>
      <c r="F1943" t="s">
        <v>17</v>
      </c>
      <c r="G1943" t="s">
        <v>18</v>
      </c>
      <c r="H1943" t="s">
        <v>525</v>
      </c>
      <c r="I1943" t="s">
        <v>19</v>
      </c>
      <c r="J1943" t="s">
        <v>174</v>
      </c>
      <c r="K1943">
        <v>13</v>
      </c>
      <c r="L1943">
        <v>14</v>
      </c>
      <c r="M1943">
        <f>INDEX('Express Worldwide Territory'!$C$14:$S$170,MATCH('Rate Load ExpressWW Territory'!L1943,'Express Worldwide Territory'!$B$14:$B$170,0),MATCH("Zone "&amp;'Rate Load ExpressWW Territory'!J1943,'Express Worldwide Territory'!$C$13:$S$13,0))*1</f>
        <v>50.95</v>
      </c>
      <c r="N1943" t="s">
        <v>162</v>
      </c>
      <c r="O1943" t="s">
        <v>23</v>
      </c>
      <c r="P1943" t="s">
        <v>18</v>
      </c>
      <c r="R1943" t="str">
        <f t="shared" si="30"/>
        <v>('DHL','2024-01-01','2024-01-01','12546','Territory','US',NULL,'EXPRESS WW (NON-DOC)','Non-Document','M',13,14,50.95,'Flat LB','Avnet_2024',NULL),</v>
      </c>
    </row>
    <row r="1944" spans="1:18" x14ac:dyDescent="0.3">
      <c r="A1944" t="s">
        <v>15</v>
      </c>
      <c r="B1944" t="s">
        <v>21</v>
      </c>
      <c r="C1944" t="s">
        <v>21</v>
      </c>
      <c r="D1944">
        <v>12546</v>
      </c>
      <c r="E1944" t="s">
        <v>531</v>
      </c>
      <c r="F1944" t="s">
        <v>17</v>
      </c>
      <c r="G1944" t="s">
        <v>18</v>
      </c>
      <c r="H1944" t="s">
        <v>525</v>
      </c>
      <c r="I1944" t="s">
        <v>19</v>
      </c>
      <c r="J1944" t="s">
        <v>174</v>
      </c>
      <c r="K1944">
        <v>14</v>
      </c>
      <c r="L1944">
        <v>15</v>
      </c>
      <c r="M1944">
        <f>INDEX('Express Worldwide Territory'!$C$14:$S$170,MATCH('Rate Load ExpressWW Territory'!L1944,'Express Worldwide Territory'!$B$14:$B$170,0),MATCH("Zone "&amp;'Rate Load ExpressWW Territory'!J1944,'Express Worldwide Territory'!$C$13:$S$13,0))*1</f>
        <v>53.22</v>
      </c>
      <c r="N1944" t="s">
        <v>162</v>
      </c>
      <c r="O1944" t="s">
        <v>23</v>
      </c>
      <c r="P1944" t="s">
        <v>18</v>
      </c>
      <c r="R1944" t="str">
        <f t="shared" si="30"/>
        <v>('DHL','2024-01-01','2024-01-01','12546','Territory','US',NULL,'EXPRESS WW (NON-DOC)','Non-Document','M',14,15,53.22,'Flat LB','Avnet_2024',NULL),</v>
      </c>
    </row>
    <row r="1945" spans="1:18" x14ac:dyDescent="0.3">
      <c r="A1945" t="s">
        <v>15</v>
      </c>
      <c r="B1945" t="s">
        <v>21</v>
      </c>
      <c r="C1945" t="s">
        <v>21</v>
      </c>
      <c r="D1945">
        <v>12546</v>
      </c>
      <c r="E1945" t="s">
        <v>531</v>
      </c>
      <c r="F1945" t="s">
        <v>17</v>
      </c>
      <c r="G1945" t="s">
        <v>18</v>
      </c>
      <c r="H1945" t="s">
        <v>525</v>
      </c>
      <c r="I1945" t="s">
        <v>19</v>
      </c>
      <c r="J1945" t="s">
        <v>174</v>
      </c>
      <c r="K1945">
        <v>15</v>
      </c>
      <c r="L1945">
        <v>16</v>
      </c>
      <c r="M1945">
        <f>INDEX('Express Worldwide Territory'!$C$14:$S$170,MATCH('Rate Load ExpressWW Territory'!L1945,'Express Worldwide Territory'!$B$14:$B$170,0),MATCH("Zone "&amp;'Rate Load ExpressWW Territory'!J1945,'Express Worldwide Territory'!$C$13:$S$13,0))*1</f>
        <v>55.49</v>
      </c>
      <c r="N1945" t="s">
        <v>162</v>
      </c>
      <c r="O1945" t="s">
        <v>23</v>
      </c>
      <c r="P1945" t="s">
        <v>18</v>
      </c>
      <c r="R1945" t="str">
        <f t="shared" si="30"/>
        <v>('DHL','2024-01-01','2024-01-01','12546','Territory','US',NULL,'EXPRESS WW (NON-DOC)','Non-Document','M',15,16,55.49,'Flat LB','Avnet_2024',NULL),</v>
      </c>
    </row>
    <row r="1946" spans="1:18" x14ac:dyDescent="0.3">
      <c r="A1946" t="s">
        <v>15</v>
      </c>
      <c r="B1946" t="s">
        <v>21</v>
      </c>
      <c r="C1946" t="s">
        <v>21</v>
      </c>
      <c r="D1946">
        <v>12546</v>
      </c>
      <c r="E1946" t="s">
        <v>531</v>
      </c>
      <c r="F1946" t="s">
        <v>17</v>
      </c>
      <c r="G1946" t="s">
        <v>18</v>
      </c>
      <c r="H1946" t="s">
        <v>525</v>
      </c>
      <c r="I1946" t="s">
        <v>19</v>
      </c>
      <c r="J1946" t="s">
        <v>174</v>
      </c>
      <c r="K1946">
        <v>16</v>
      </c>
      <c r="L1946">
        <v>17</v>
      </c>
      <c r="M1946">
        <f>INDEX('Express Worldwide Territory'!$C$14:$S$170,MATCH('Rate Load ExpressWW Territory'!L1946,'Express Worldwide Territory'!$B$14:$B$170,0),MATCH("Zone "&amp;'Rate Load ExpressWW Territory'!J1946,'Express Worldwide Territory'!$C$13:$S$13,0))*1</f>
        <v>57.76</v>
      </c>
      <c r="N1946" t="s">
        <v>162</v>
      </c>
      <c r="O1946" t="s">
        <v>23</v>
      </c>
      <c r="P1946" t="s">
        <v>18</v>
      </c>
      <c r="R1946" t="str">
        <f t="shared" si="30"/>
        <v>('DHL','2024-01-01','2024-01-01','12546','Territory','US',NULL,'EXPRESS WW (NON-DOC)','Non-Document','M',16,17,57.76,'Flat LB','Avnet_2024',NULL),</v>
      </c>
    </row>
    <row r="1947" spans="1:18" x14ac:dyDescent="0.3">
      <c r="A1947" t="s">
        <v>15</v>
      </c>
      <c r="B1947" t="s">
        <v>21</v>
      </c>
      <c r="C1947" t="s">
        <v>21</v>
      </c>
      <c r="D1947">
        <v>12546</v>
      </c>
      <c r="E1947" t="s">
        <v>531</v>
      </c>
      <c r="F1947" t="s">
        <v>17</v>
      </c>
      <c r="G1947" t="s">
        <v>18</v>
      </c>
      <c r="H1947" t="s">
        <v>525</v>
      </c>
      <c r="I1947" t="s">
        <v>19</v>
      </c>
      <c r="J1947" t="s">
        <v>174</v>
      </c>
      <c r="K1947">
        <v>17</v>
      </c>
      <c r="L1947">
        <v>18</v>
      </c>
      <c r="M1947">
        <f>INDEX('Express Worldwide Territory'!$C$14:$S$170,MATCH('Rate Load ExpressWW Territory'!L1947,'Express Worldwide Territory'!$B$14:$B$170,0),MATCH("Zone "&amp;'Rate Load ExpressWW Territory'!J1947,'Express Worldwide Territory'!$C$13:$S$13,0))*1</f>
        <v>60.03</v>
      </c>
      <c r="N1947" t="s">
        <v>162</v>
      </c>
      <c r="O1947" t="s">
        <v>23</v>
      </c>
      <c r="P1947" t="s">
        <v>18</v>
      </c>
      <c r="R1947" t="str">
        <f t="shared" si="30"/>
        <v>('DHL','2024-01-01','2024-01-01','12546','Territory','US',NULL,'EXPRESS WW (NON-DOC)','Non-Document','M',17,18,60.03,'Flat LB','Avnet_2024',NULL),</v>
      </c>
    </row>
    <row r="1948" spans="1:18" x14ac:dyDescent="0.3">
      <c r="A1948" t="s">
        <v>15</v>
      </c>
      <c r="B1948" t="s">
        <v>21</v>
      </c>
      <c r="C1948" t="s">
        <v>21</v>
      </c>
      <c r="D1948">
        <v>12546</v>
      </c>
      <c r="E1948" t="s">
        <v>531</v>
      </c>
      <c r="F1948" t="s">
        <v>17</v>
      </c>
      <c r="G1948" t="s">
        <v>18</v>
      </c>
      <c r="H1948" t="s">
        <v>525</v>
      </c>
      <c r="I1948" t="s">
        <v>19</v>
      </c>
      <c r="J1948" t="s">
        <v>174</v>
      </c>
      <c r="K1948">
        <v>18</v>
      </c>
      <c r="L1948">
        <v>19</v>
      </c>
      <c r="M1948">
        <f>INDEX('Express Worldwide Territory'!$C$14:$S$170,MATCH('Rate Load ExpressWW Territory'!L1948,'Express Worldwide Territory'!$B$14:$B$170,0),MATCH("Zone "&amp;'Rate Load ExpressWW Territory'!J1948,'Express Worldwide Territory'!$C$13:$S$13,0))*1</f>
        <v>62.3</v>
      </c>
      <c r="N1948" t="s">
        <v>162</v>
      </c>
      <c r="O1948" t="s">
        <v>23</v>
      </c>
      <c r="P1948" t="s">
        <v>18</v>
      </c>
      <c r="R1948" t="str">
        <f t="shared" si="30"/>
        <v>('DHL','2024-01-01','2024-01-01','12546','Territory','US',NULL,'EXPRESS WW (NON-DOC)','Non-Document','M',18,19,62.3,'Flat LB','Avnet_2024',NULL),</v>
      </c>
    </row>
    <row r="1949" spans="1:18" x14ac:dyDescent="0.3">
      <c r="A1949" t="s">
        <v>15</v>
      </c>
      <c r="B1949" t="s">
        <v>21</v>
      </c>
      <c r="C1949" t="s">
        <v>21</v>
      </c>
      <c r="D1949">
        <v>12546</v>
      </c>
      <c r="E1949" t="s">
        <v>531</v>
      </c>
      <c r="F1949" t="s">
        <v>17</v>
      </c>
      <c r="G1949" t="s">
        <v>18</v>
      </c>
      <c r="H1949" t="s">
        <v>525</v>
      </c>
      <c r="I1949" t="s">
        <v>19</v>
      </c>
      <c r="J1949" t="s">
        <v>174</v>
      </c>
      <c r="K1949">
        <v>19</v>
      </c>
      <c r="L1949">
        <v>20</v>
      </c>
      <c r="M1949">
        <f>INDEX('Express Worldwide Territory'!$C$14:$S$170,MATCH('Rate Load ExpressWW Territory'!L1949,'Express Worldwide Territory'!$B$14:$B$170,0),MATCH("Zone "&amp;'Rate Load ExpressWW Territory'!J1949,'Express Worldwide Territory'!$C$13:$S$13,0))*1</f>
        <v>64.569999999999993</v>
      </c>
      <c r="N1949" t="s">
        <v>162</v>
      </c>
      <c r="O1949" t="s">
        <v>23</v>
      </c>
      <c r="P1949" t="s">
        <v>18</v>
      </c>
      <c r="R1949" t="str">
        <f t="shared" si="30"/>
        <v>('DHL','2024-01-01','2024-01-01','12546','Territory','US',NULL,'EXPRESS WW (NON-DOC)','Non-Document','M',19,20,64.57,'Flat LB','Avnet_2024',NULL),</v>
      </c>
    </row>
    <row r="1950" spans="1:18" x14ac:dyDescent="0.3">
      <c r="A1950" t="s">
        <v>15</v>
      </c>
      <c r="B1950" t="s">
        <v>21</v>
      </c>
      <c r="C1950" t="s">
        <v>21</v>
      </c>
      <c r="D1950">
        <v>12546</v>
      </c>
      <c r="E1950" t="s">
        <v>531</v>
      </c>
      <c r="F1950" t="s">
        <v>17</v>
      </c>
      <c r="G1950" t="s">
        <v>18</v>
      </c>
      <c r="H1950" t="s">
        <v>525</v>
      </c>
      <c r="I1950" t="s">
        <v>19</v>
      </c>
      <c r="J1950" t="s">
        <v>174</v>
      </c>
      <c r="K1950">
        <v>20</v>
      </c>
      <c r="L1950">
        <v>21</v>
      </c>
      <c r="M1950">
        <f>INDEX('Express Worldwide Territory'!$C$14:$S$170,MATCH('Rate Load ExpressWW Territory'!L1950,'Express Worldwide Territory'!$B$14:$B$170,0),MATCH("Zone "&amp;'Rate Load ExpressWW Territory'!J1950,'Express Worldwide Territory'!$C$13:$S$13,0))*1</f>
        <v>66.61</v>
      </c>
      <c r="N1950" t="s">
        <v>162</v>
      </c>
      <c r="O1950" t="s">
        <v>23</v>
      </c>
      <c r="P1950" t="s">
        <v>18</v>
      </c>
      <c r="R1950" t="str">
        <f t="shared" si="30"/>
        <v>('DHL','2024-01-01','2024-01-01','12546','Territory','US',NULL,'EXPRESS WW (NON-DOC)','Non-Document','M',20,21,66.61,'Flat LB','Avnet_2024',NULL),</v>
      </c>
    </row>
    <row r="1951" spans="1:18" x14ac:dyDescent="0.3">
      <c r="A1951" t="s">
        <v>15</v>
      </c>
      <c r="B1951" t="s">
        <v>21</v>
      </c>
      <c r="C1951" t="s">
        <v>21</v>
      </c>
      <c r="D1951">
        <v>12546</v>
      </c>
      <c r="E1951" t="s">
        <v>531</v>
      </c>
      <c r="F1951" t="s">
        <v>17</v>
      </c>
      <c r="G1951" t="s">
        <v>18</v>
      </c>
      <c r="H1951" t="s">
        <v>525</v>
      </c>
      <c r="I1951" t="s">
        <v>19</v>
      </c>
      <c r="J1951" t="s">
        <v>174</v>
      </c>
      <c r="K1951">
        <v>21</v>
      </c>
      <c r="L1951">
        <v>22</v>
      </c>
      <c r="M1951">
        <f>INDEX('Express Worldwide Territory'!$C$14:$S$170,MATCH('Rate Load ExpressWW Territory'!L1951,'Express Worldwide Territory'!$B$14:$B$170,0),MATCH("Zone "&amp;'Rate Load ExpressWW Territory'!J1951,'Express Worldwide Territory'!$C$13:$S$13,0))*1</f>
        <v>68.650000000000006</v>
      </c>
      <c r="N1951" t="s">
        <v>162</v>
      </c>
      <c r="O1951" t="s">
        <v>23</v>
      </c>
      <c r="P1951" t="s">
        <v>18</v>
      </c>
      <c r="R1951" t="str">
        <f t="shared" si="30"/>
        <v>('DHL','2024-01-01','2024-01-01','12546','Territory','US',NULL,'EXPRESS WW (NON-DOC)','Non-Document','M',21,22,68.65,'Flat LB','Avnet_2024',NULL),</v>
      </c>
    </row>
    <row r="1952" spans="1:18" x14ac:dyDescent="0.3">
      <c r="A1952" t="s">
        <v>15</v>
      </c>
      <c r="B1952" t="s">
        <v>21</v>
      </c>
      <c r="C1952" t="s">
        <v>21</v>
      </c>
      <c r="D1952">
        <v>12546</v>
      </c>
      <c r="E1952" t="s">
        <v>531</v>
      </c>
      <c r="F1952" t="s">
        <v>17</v>
      </c>
      <c r="G1952" t="s">
        <v>18</v>
      </c>
      <c r="H1952" t="s">
        <v>525</v>
      </c>
      <c r="I1952" t="s">
        <v>19</v>
      </c>
      <c r="J1952" t="s">
        <v>174</v>
      </c>
      <c r="K1952">
        <v>22</v>
      </c>
      <c r="L1952">
        <v>23</v>
      </c>
      <c r="M1952">
        <f>INDEX('Express Worldwide Territory'!$C$14:$S$170,MATCH('Rate Load ExpressWW Territory'!L1952,'Express Worldwide Territory'!$B$14:$B$170,0),MATCH("Zone "&amp;'Rate Load ExpressWW Territory'!J1952,'Express Worldwide Territory'!$C$13:$S$13,0))*1</f>
        <v>70.69</v>
      </c>
      <c r="N1952" t="s">
        <v>162</v>
      </c>
      <c r="O1952" t="s">
        <v>23</v>
      </c>
      <c r="P1952" t="s">
        <v>18</v>
      </c>
      <c r="R1952" t="str">
        <f t="shared" si="30"/>
        <v>('DHL','2024-01-01','2024-01-01','12546','Territory','US',NULL,'EXPRESS WW (NON-DOC)','Non-Document','M',22,23,70.69,'Flat LB','Avnet_2024',NULL),</v>
      </c>
    </row>
    <row r="1953" spans="1:18" x14ac:dyDescent="0.3">
      <c r="A1953" t="s">
        <v>15</v>
      </c>
      <c r="B1953" t="s">
        <v>21</v>
      </c>
      <c r="C1953" t="s">
        <v>21</v>
      </c>
      <c r="D1953">
        <v>12546</v>
      </c>
      <c r="E1953" t="s">
        <v>531</v>
      </c>
      <c r="F1953" t="s">
        <v>17</v>
      </c>
      <c r="G1953" t="s">
        <v>18</v>
      </c>
      <c r="H1953" t="s">
        <v>525</v>
      </c>
      <c r="I1953" t="s">
        <v>19</v>
      </c>
      <c r="J1953" t="s">
        <v>174</v>
      </c>
      <c r="K1953">
        <v>23</v>
      </c>
      <c r="L1953">
        <v>24</v>
      </c>
      <c r="M1953">
        <f>INDEX('Express Worldwide Territory'!$C$14:$S$170,MATCH('Rate Load ExpressWW Territory'!L1953,'Express Worldwide Territory'!$B$14:$B$170,0),MATCH("Zone "&amp;'Rate Load ExpressWW Territory'!J1953,'Express Worldwide Territory'!$C$13:$S$13,0))*1</f>
        <v>72.73</v>
      </c>
      <c r="N1953" t="s">
        <v>162</v>
      </c>
      <c r="O1953" t="s">
        <v>23</v>
      </c>
      <c r="P1953" t="s">
        <v>18</v>
      </c>
      <c r="R1953" t="str">
        <f t="shared" si="30"/>
        <v>('DHL','2024-01-01','2024-01-01','12546','Territory','US',NULL,'EXPRESS WW (NON-DOC)','Non-Document','M',23,24,72.73,'Flat LB','Avnet_2024',NULL),</v>
      </c>
    </row>
    <row r="1954" spans="1:18" x14ac:dyDescent="0.3">
      <c r="A1954" t="s">
        <v>15</v>
      </c>
      <c r="B1954" t="s">
        <v>21</v>
      </c>
      <c r="C1954" t="s">
        <v>21</v>
      </c>
      <c r="D1954">
        <v>12546</v>
      </c>
      <c r="E1954" t="s">
        <v>531</v>
      </c>
      <c r="F1954" t="s">
        <v>17</v>
      </c>
      <c r="G1954" t="s">
        <v>18</v>
      </c>
      <c r="H1954" t="s">
        <v>525</v>
      </c>
      <c r="I1954" t="s">
        <v>19</v>
      </c>
      <c r="J1954" t="s">
        <v>174</v>
      </c>
      <c r="K1954">
        <v>24</v>
      </c>
      <c r="L1954">
        <v>25</v>
      </c>
      <c r="M1954">
        <f>INDEX('Express Worldwide Territory'!$C$14:$S$170,MATCH('Rate Load ExpressWW Territory'!L1954,'Express Worldwide Territory'!$B$14:$B$170,0),MATCH("Zone "&amp;'Rate Load ExpressWW Territory'!J1954,'Express Worldwide Territory'!$C$13:$S$13,0))*1</f>
        <v>74.77</v>
      </c>
      <c r="N1954" t="s">
        <v>162</v>
      </c>
      <c r="O1954" t="s">
        <v>23</v>
      </c>
      <c r="P1954" t="s">
        <v>18</v>
      </c>
      <c r="R1954" t="str">
        <f t="shared" si="30"/>
        <v>('DHL','2024-01-01','2024-01-01','12546','Territory','US',NULL,'EXPRESS WW (NON-DOC)','Non-Document','M',24,25,74.77,'Flat LB','Avnet_2024',NULL),</v>
      </c>
    </row>
    <row r="1955" spans="1:18" x14ac:dyDescent="0.3">
      <c r="A1955" t="s">
        <v>15</v>
      </c>
      <c r="B1955" t="s">
        <v>21</v>
      </c>
      <c r="C1955" t="s">
        <v>21</v>
      </c>
      <c r="D1955">
        <v>12546</v>
      </c>
      <c r="E1955" t="s">
        <v>531</v>
      </c>
      <c r="F1955" t="s">
        <v>17</v>
      </c>
      <c r="G1955" t="s">
        <v>18</v>
      </c>
      <c r="H1955" t="s">
        <v>525</v>
      </c>
      <c r="I1955" t="s">
        <v>19</v>
      </c>
      <c r="J1955" t="s">
        <v>174</v>
      </c>
      <c r="K1955">
        <v>25</v>
      </c>
      <c r="L1955">
        <v>26</v>
      </c>
      <c r="M1955">
        <f>INDEX('Express Worldwide Territory'!$C$14:$S$170,MATCH('Rate Load ExpressWW Territory'!L1955,'Express Worldwide Territory'!$B$14:$B$170,0),MATCH("Zone "&amp;'Rate Load ExpressWW Territory'!J1955,'Express Worldwide Territory'!$C$13:$S$13,0))*1</f>
        <v>76.81</v>
      </c>
      <c r="N1955" t="s">
        <v>162</v>
      </c>
      <c r="O1955" t="s">
        <v>23</v>
      </c>
      <c r="P1955" t="s">
        <v>18</v>
      </c>
      <c r="R1955" t="str">
        <f t="shared" si="30"/>
        <v>('DHL','2024-01-01','2024-01-01','12546','Territory','US',NULL,'EXPRESS WW (NON-DOC)','Non-Document','M',25,26,76.81,'Flat LB','Avnet_2024',NULL),</v>
      </c>
    </row>
    <row r="1956" spans="1:18" x14ac:dyDescent="0.3">
      <c r="A1956" t="s">
        <v>15</v>
      </c>
      <c r="B1956" t="s">
        <v>21</v>
      </c>
      <c r="C1956" t="s">
        <v>21</v>
      </c>
      <c r="D1956">
        <v>12546</v>
      </c>
      <c r="E1956" t="s">
        <v>531</v>
      </c>
      <c r="F1956" t="s">
        <v>17</v>
      </c>
      <c r="G1956" t="s">
        <v>18</v>
      </c>
      <c r="H1956" t="s">
        <v>525</v>
      </c>
      <c r="I1956" t="s">
        <v>19</v>
      </c>
      <c r="J1956" t="s">
        <v>174</v>
      </c>
      <c r="K1956">
        <v>26</v>
      </c>
      <c r="L1956">
        <v>27</v>
      </c>
      <c r="M1956">
        <f>INDEX('Express Worldwide Territory'!$C$14:$S$170,MATCH('Rate Load ExpressWW Territory'!L1956,'Express Worldwide Territory'!$B$14:$B$170,0),MATCH("Zone "&amp;'Rate Load ExpressWW Territory'!J1956,'Express Worldwide Territory'!$C$13:$S$13,0))*1</f>
        <v>78.849999999999994</v>
      </c>
      <c r="N1956" t="s">
        <v>162</v>
      </c>
      <c r="O1956" t="s">
        <v>23</v>
      </c>
      <c r="P1956" t="s">
        <v>18</v>
      </c>
      <c r="R1956" t="str">
        <f t="shared" si="30"/>
        <v>('DHL','2024-01-01','2024-01-01','12546','Territory','US',NULL,'EXPRESS WW (NON-DOC)','Non-Document','M',26,27,78.85,'Flat LB','Avnet_2024',NULL),</v>
      </c>
    </row>
    <row r="1957" spans="1:18" x14ac:dyDescent="0.3">
      <c r="A1957" t="s">
        <v>15</v>
      </c>
      <c r="B1957" t="s">
        <v>21</v>
      </c>
      <c r="C1957" t="s">
        <v>21</v>
      </c>
      <c r="D1957">
        <v>12546</v>
      </c>
      <c r="E1957" t="s">
        <v>531</v>
      </c>
      <c r="F1957" t="s">
        <v>17</v>
      </c>
      <c r="G1957" t="s">
        <v>18</v>
      </c>
      <c r="H1957" t="s">
        <v>525</v>
      </c>
      <c r="I1957" t="s">
        <v>19</v>
      </c>
      <c r="J1957" t="s">
        <v>174</v>
      </c>
      <c r="K1957">
        <v>27</v>
      </c>
      <c r="L1957">
        <v>28</v>
      </c>
      <c r="M1957">
        <f>INDEX('Express Worldwide Territory'!$C$14:$S$170,MATCH('Rate Load ExpressWW Territory'!L1957,'Express Worldwide Territory'!$B$14:$B$170,0),MATCH("Zone "&amp;'Rate Load ExpressWW Territory'!J1957,'Express Worldwide Territory'!$C$13:$S$13,0))*1</f>
        <v>80.89</v>
      </c>
      <c r="N1957" t="s">
        <v>162</v>
      </c>
      <c r="O1957" t="s">
        <v>23</v>
      </c>
      <c r="P1957" t="s">
        <v>18</v>
      </c>
      <c r="R1957" t="str">
        <f t="shared" si="30"/>
        <v>('DHL','2024-01-01','2024-01-01','12546','Territory','US',NULL,'EXPRESS WW (NON-DOC)','Non-Document','M',27,28,80.89,'Flat LB','Avnet_2024',NULL),</v>
      </c>
    </row>
    <row r="1958" spans="1:18" x14ac:dyDescent="0.3">
      <c r="A1958" t="s">
        <v>15</v>
      </c>
      <c r="B1958" t="s">
        <v>21</v>
      </c>
      <c r="C1958" t="s">
        <v>21</v>
      </c>
      <c r="D1958">
        <v>12546</v>
      </c>
      <c r="E1958" t="s">
        <v>531</v>
      </c>
      <c r="F1958" t="s">
        <v>17</v>
      </c>
      <c r="G1958" t="s">
        <v>18</v>
      </c>
      <c r="H1958" t="s">
        <v>525</v>
      </c>
      <c r="I1958" t="s">
        <v>19</v>
      </c>
      <c r="J1958" t="s">
        <v>174</v>
      </c>
      <c r="K1958">
        <v>28</v>
      </c>
      <c r="L1958">
        <v>29</v>
      </c>
      <c r="M1958">
        <f>INDEX('Express Worldwide Territory'!$C$14:$S$170,MATCH('Rate Load ExpressWW Territory'!L1958,'Express Worldwide Territory'!$B$14:$B$170,0),MATCH("Zone "&amp;'Rate Load ExpressWW Territory'!J1958,'Express Worldwide Territory'!$C$13:$S$13,0))*1</f>
        <v>82.93</v>
      </c>
      <c r="N1958" t="s">
        <v>162</v>
      </c>
      <c r="O1958" t="s">
        <v>23</v>
      </c>
      <c r="P1958" t="s">
        <v>18</v>
      </c>
      <c r="R1958" t="str">
        <f t="shared" si="30"/>
        <v>('DHL','2024-01-01','2024-01-01','12546','Territory','US',NULL,'EXPRESS WW (NON-DOC)','Non-Document','M',28,29,82.93,'Flat LB','Avnet_2024',NULL),</v>
      </c>
    </row>
    <row r="1959" spans="1:18" x14ac:dyDescent="0.3">
      <c r="A1959" t="s">
        <v>15</v>
      </c>
      <c r="B1959" t="s">
        <v>21</v>
      </c>
      <c r="C1959" t="s">
        <v>21</v>
      </c>
      <c r="D1959">
        <v>12546</v>
      </c>
      <c r="E1959" t="s">
        <v>531</v>
      </c>
      <c r="F1959" t="s">
        <v>17</v>
      </c>
      <c r="G1959" t="s">
        <v>18</v>
      </c>
      <c r="H1959" t="s">
        <v>525</v>
      </c>
      <c r="I1959" t="s">
        <v>19</v>
      </c>
      <c r="J1959" t="s">
        <v>174</v>
      </c>
      <c r="K1959">
        <v>29</v>
      </c>
      <c r="L1959">
        <v>30</v>
      </c>
      <c r="M1959">
        <f>INDEX('Express Worldwide Territory'!$C$14:$S$170,MATCH('Rate Load ExpressWW Territory'!L1959,'Express Worldwide Territory'!$B$14:$B$170,0),MATCH("Zone "&amp;'Rate Load ExpressWW Territory'!J1959,'Express Worldwide Territory'!$C$13:$S$13,0))*1</f>
        <v>84.97</v>
      </c>
      <c r="N1959" t="s">
        <v>162</v>
      </c>
      <c r="O1959" t="s">
        <v>23</v>
      </c>
      <c r="P1959" t="s">
        <v>18</v>
      </c>
      <c r="R1959" t="str">
        <f t="shared" si="30"/>
        <v>('DHL','2024-01-01','2024-01-01','12546','Territory','US',NULL,'EXPRESS WW (NON-DOC)','Non-Document','M',29,30,84.97,'Flat LB','Avnet_2024',NULL),</v>
      </c>
    </row>
    <row r="1960" spans="1:18" x14ac:dyDescent="0.3">
      <c r="A1960" t="s">
        <v>15</v>
      </c>
      <c r="B1960" t="s">
        <v>21</v>
      </c>
      <c r="C1960" t="s">
        <v>21</v>
      </c>
      <c r="D1960">
        <v>12546</v>
      </c>
      <c r="E1960" t="s">
        <v>531</v>
      </c>
      <c r="F1960" t="s">
        <v>17</v>
      </c>
      <c r="G1960" t="s">
        <v>18</v>
      </c>
      <c r="H1960" t="s">
        <v>525</v>
      </c>
      <c r="I1960" t="s">
        <v>19</v>
      </c>
      <c r="J1960" t="s">
        <v>174</v>
      </c>
      <c r="K1960">
        <v>30</v>
      </c>
      <c r="L1960">
        <v>31</v>
      </c>
      <c r="M1960">
        <f>INDEX('Express Worldwide Territory'!$C$14:$S$170,MATCH('Rate Load ExpressWW Territory'!L1960,'Express Worldwide Territory'!$B$14:$B$170,0),MATCH("Zone "&amp;'Rate Load ExpressWW Territory'!J1960,'Express Worldwide Territory'!$C$13:$S$13,0))*1</f>
        <v>87.01</v>
      </c>
      <c r="N1960" t="s">
        <v>162</v>
      </c>
      <c r="O1960" t="s">
        <v>23</v>
      </c>
      <c r="P1960" t="s">
        <v>18</v>
      </c>
      <c r="R1960" t="str">
        <f t="shared" si="30"/>
        <v>('DHL','2024-01-01','2024-01-01','12546','Territory','US',NULL,'EXPRESS WW (NON-DOC)','Non-Document','M',30,31,87.01,'Flat LB','Avnet_2024',NULL),</v>
      </c>
    </row>
    <row r="1961" spans="1:18" x14ac:dyDescent="0.3">
      <c r="A1961" t="s">
        <v>15</v>
      </c>
      <c r="B1961" t="s">
        <v>21</v>
      </c>
      <c r="C1961" t="s">
        <v>21</v>
      </c>
      <c r="D1961">
        <v>12546</v>
      </c>
      <c r="E1961" t="s">
        <v>531</v>
      </c>
      <c r="F1961" t="s">
        <v>17</v>
      </c>
      <c r="G1961" t="s">
        <v>18</v>
      </c>
      <c r="H1961" t="s">
        <v>525</v>
      </c>
      <c r="I1961" t="s">
        <v>19</v>
      </c>
      <c r="J1961" t="s">
        <v>174</v>
      </c>
      <c r="K1961">
        <v>31</v>
      </c>
      <c r="L1961">
        <v>32</v>
      </c>
      <c r="M1961">
        <f>INDEX('Express Worldwide Territory'!$C$14:$S$170,MATCH('Rate Load ExpressWW Territory'!L1961,'Express Worldwide Territory'!$B$14:$B$170,0),MATCH("Zone "&amp;'Rate Load ExpressWW Territory'!J1961,'Express Worldwide Territory'!$C$13:$S$13,0))*1</f>
        <v>89.05</v>
      </c>
      <c r="N1961" t="s">
        <v>162</v>
      </c>
      <c r="O1961" t="s">
        <v>23</v>
      </c>
      <c r="P1961" t="s">
        <v>18</v>
      </c>
      <c r="R1961" t="str">
        <f t="shared" si="30"/>
        <v>('DHL','2024-01-01','2024-01-01','12546','Territory','US',NULL,'EXPRESS WW (NON-DOC)','Non-Document','M',31,32,89.05,'Flat LB','Avnet_2024',NULL),</v>
      </c>
    </row>
    <row r="1962" spans="1:18" x14ac:dyDescent="0.3">
      <c r="A1962" t="s">
        <v>15</v>
      </c>
      <c r="B1962" t="s">
        <v>21</v>
      </c>
      <c r="C1962" t="s">
        <v>21</v>
      </c>
      <c r="D1962">
        <v>12546</v>
      </c>
      <c r="E1962" t="s">
        <v>531</v>
      </c>
      <c r="F1962" t="s">
        <v>17</v>
      </c>
      <c r="G1962" t="s">
        <v>18</v>
      </c>
      <c r="H1962" t="s">
        <v>525</v>
      </c>
      <c r="I1962" t="s">
        <v>19</v>
      </c>
      <c r="J1962" t="s">
        <v>174</v>
      </c>
      <c r="K1962">
        <v>32</v>
      </c>
      <c r="L1962">
        <v>33</v>
      </c>
      <c r="M1962">
        <f>INDEX('Express Worldwide Territory'!$C$14:$S$170,MATCH('Rate Load ExpressWW Territory'!L1962,'Express Worldwide Territory'!$B$14:$B$170,0),MATCH("Zone "&amp;'Rate Load ExpressWW Territory'!J1962,'Express Worldwide Territory'!$C$13:$S$13,0))*1</f>
        <v>91.09</v>
      </c>
      <c r="N1962" t="s">
        <v>162</v>
      </c>
      <c r="O1962" t="s">
        <v>23</v>
      </c>
      <c r="P1962" t="s">
        <v>18</v>
      </c>
      <c r="R1962" t="str">
        <f t="shared" si="30"/>
        <v>('DHL','2024-01-01','2024-01-01','12546','Territory','US',NULL,'EXPRESS WW (NON-DOC)','Non-Document','M',32,33,91.09,'Flat LB','Avnet_2024',NULL),</v>
      </c>
    </row>
    <row r="1963" spans="1:18" x14ac:dyDescent="0.3">
      <c r="A1963" t="s">
        <v>15</v>
      </c>
      <c r="B1963" t="s">
        <v>21</v>
      </c>
      <c r="C1963" t="s">
        <v>21</v>
      </c>
      <c r="D1963">
        <v>12546</v>
      </c>
      <c r="E1963" t="s">
        <v>531</v>
      </c>
      <c r="F1963" t="s">
        <v>17</v>
      </c>
      <c r="G1963" t="s">
        <v>18</v>
      </c>
      <c r="H1963" t="s">
        <v>525</v>
      </c>
      <c r="I1963" t="s">
        <v>19</v>
      </c>
      <c r="J1963" t="s">
        <v>174</v>
      </c>
      <c r="K1963">
        <v>33</v>
      </c>
      <c r="L1963">
        <v>34</v>
      </c>
      <c r="M1963">
        <f>INDEX('Express Worldwide Territory'!$C$14:$S$170,MATCH('Rate Load ExpressWW Territory'!L1963,'Express Worldwide Territory'!$B$14:$B$170,0),MATCH("Zone "&amp;'Rate Load ExpressWW Territory'!J1963,'Express Worldwide Territory'!$C$13:$S$13,0))*1</f>
        <v>93.13</v>
      </c>
      <c r="N1963" t="s">
        <v>162</v>
      </c>
      <c r="O1963" t="s">
        <v>23</v>
      </c>
      <c r="P1963" t="s">
        <v>18</v>
      </c>
      <c r="R1963" t="str">
        <f t="shared" si="30"/>
        <v>('DHL','2024-01-01','2024-01-01','12546','Territory','US',NULL,'EXPRESS WW (NON-DOC)','Non-Document','M',33,34,93.13,'Flat LB','Avnet_2024',NULL),</v>
      </c>
    </row>
    <row r="1964" spans="1:18" x14ac:dyDescent="0.3">
      <c r="A1964" t="s">
        <v>15</v>
      </c>
      <c r="B1964" t="s">
        <v>21</v>
      </c>
      <c r="C1964" t="s">
        <v>21</v>
      </c>
      <c r="D1964">
        <v>12546</v>
      </c>
      <c r="E1964" t="s">
        <v>531</v>
      </c>
      <c r="F1964" t="s">
        <v>17</v>
      </c>
      <c r="G1964" t="s">
        <v>18</v>
      </c>
      <c r="H1964" t="s">
        <v>525</v>
      </c>
      <c r="I1964" t="s">
        <v>19</v>
      </c>
      <c r="J1964" t="s">
        <v>174</v>
      </c>
      <c r="K1964">
        <v>34</v>
      </c>
      <c r="L1964">
        <v>35</v>
      </c>
      <c r="M1964">
        <f>INDEX('Express Worldwide Territory'!$C$14:$S$170,MATCH('Rate Load ExpressWW Territory'!L1964,'Express Worldwide Territory'!$B$14:$B$170,0),MATCH("Zone "&amp;'Rate Load ExpressWW Territory'!J1964,'Express Worldwide Territory'!$C$13:$S$13,0))*1</f>
        <v>95.17</v>
      </c>
      <c r="N1964" t="s">
        <v>162</v>
      </c>
      <c r="O1964" t="s">
        <v>23</v>
      </c>
      <c r="P1964" t="s">
        <v>18</v>
      </c>
      <c r="R1964" t="str">
        <f t="shared" si="30"/>
        <v>('DHL','2024-01-01','2024-01-01','12546','Territory','US',NULL,'EXPRESS WW (NON-DOC)','Non-Document','M',34,35,95.17,'Flat LB','Avnet_2024',NULL),</v>
      </c>
    </row>
    <row r="1965" spans="1:18" x14ac:dyDescent="0.3">
      <c r="A1965" t="s">
        <v>15</v>
      </c>
      <c r="B1965" t="s">
        <v>21</v>
      </c>
      <c r="C1965" t="s">
        <v>21</v>
      </c>
      <c r="D1965">
        <v>12546</v>
      </c>
      <c r="E1965" t="s">
        <v>531</v>
      </c>
      <c r="F1965" t="s">
        <v>17</v>
      </c>
      <c r="G1965" t="s">
        <v>18</v>
      </c>
      <c r="H1965" t="s">
        <v>525</v>
      </c>
      <c r="I1965" t="s">
        <v>19</v>
      </c>
      <c r="J1965" t="s">
        <v>174</v>
      </c>
      <c r="K1965">
        <v>35</v>
      </c>
      <c r="L1965">
        <v>36</v>
      </c>
      <c r="M1965">
        <f>INDEX('Express Worldwide Territory'!$C$14:$S$170,MATCH('Rate Load ExpressWW Territory'!L1965,'Express Worldwide Territory'!$B$14:$B$170,0),MATCH("Zone "&amp;'Rate Load ExpressWW Territory'!J1965,'Express Worldwide Territory'!$C$13:$S$13,0))*1</f>
        <v>97.21</v>
      </c>
      <c r="N1965" t="s">
        <v>162</v>
      </c>
      <c r="O1965" t="s">
        <v>23</v>
      </c>
      <c r="P1965" t="s">
        <v>18</v>
      </c>
      <c r="R1965" t="str">
        <f t="shared" si="30"/>
        <v>('DHL','2024-01-01','2024-01-01','12546','Territory','US',NULL,'EXPRESS WW (NON-DOC)','Non-Document','M',35,36,97.21,'Flat LB','Avnet_2024',NULL),</v>
      </c>
    </row>
    <row r="1966" spans="1:18" x14ac:dyDescent="0.3">
      <c r="A1966" t="s">
        <v>15</v>
      </c>
      <c r="B1966" t="s">
        <v>21</v>
      </c>
      <c r="C1966" t="s">
        <v>21</v>
      </c>
      <c r="D1966">
        <v>12546</v>
      </c>
      <c r="E1966" t="s">
        <v>531</v>
      </c>
      <c r="F1966" t="s">
        <v>17</v>
      </c>
      <c r="G1966" t="s">
        <v>18</v>
      </c>
      <c r="H1966" t="s">
        <v>525</v>
      </c>
      <c r="I1966" t="s">
        <v>19</v>
      </c>
      <c r="J1966" t="s">
        <v>174</v>
      </c>
      <c r="K1966">
        <v>36</v>
      </c>
      <c r="L1966">
        <v>37</v>
      </c>
      <c r="M1966">
        <f>INDEX('Express Worldwide Territory'!$C$14:$S$170,MATCH('Rate Load ExpressWW Territory'!L1966,'Express Worldwide Territory'!$B$14:$B$170,0),MATCH("Zone "&amp;'Rate Load ExpressWW Territory'!J1966,'Express Worldwide Territory'!$C$13:$S$13,0))*1</f>
        <v>99.25</v>
      </c>
      <c r="N1966" t="s">
        <v>162</v>
      </c>
      <c r="O1966" t="s">
        <v>23</v>
      </c>
      <c r="P1966" t="s">
        <v>18</v>
      </c>
      <c r="R1966" t="str">
        <f t="shared" si="30"/>
        <v>('DHL','2024-01-01','2024-01-01','12546','Territory','US',NULL,'EXPRESS WW (NON-DOC)','Non-Document','M',36,37,99.25,'Flat LB','Avnet_2024',NULL),</v>
      </c>
    </row>
    <row r="1967" spans="1:18" x14ac:dyDescent="0.3">
      <c r="A1967" t="s">
        <v>15</v>
      </c>
      <c r="B1967" t="s">
        <v>21</v>
      </c>
      <c r="C1967" t="s">
        <v>21</v>
      </c>
      <c r="D1967">
        <v>12546</v>
      </c>
      <c r="E1967" t="s">
        <v>531</v>
      </c>
      <c r="F1967" t="s">
        <v>17</v>
      </c>
      <c r="G1967" t="s">
        <v>18</v>
      </c>
      <c r="H1967" t="s">
        <v>525</v>
      </c>
      <c r="I1967" t="s">
        <v>19</v>
      </c>
      <c r="J1967" t="s">
        <v>174</v>
      </c>
      <c r="K1967">
        <v>37</v>
      </c>
      <c r="L1967">
        <v>38</v>
      </c>
      <c r="M1967">
        <f>INDEX('Express Worldwide Territory'!$C$14:$S$170,MATCH('Rate Load ExpressWW Territory'!L1967,'Express Worldwide Territory'!$B$14:$B$170,0),MATCH("Zone "&amp;'Rate Load ExpressWW Territory'!J1967,'Express Worldwide Territory'!$C$13:$S$13,0))*1</f>
        <v>101.29</v>
      </c>
      <c r="N1967" t="s">
        <v>162</v>
      </c>
      <c r="O1967" t="s">
        <v>23</v>
      </c>
      <c r="P1967" t="s">
        <v>18</v>
      </c>
      <c r="R1967" t="str">
        <f t="shared" si="30"/>
        <v>('DHL','2024-01-01','2024-01-01','12546','Territory','US',NULL,'EXPRESS WW (NON-DOC)','Non-Document','M',37,38,101.29,'Flat LB','Avnet_2024',NULL),</v>
      </c>
    </row>
    <row r="1968" spans="1:18" x14ac:dyDescent="0.3">
      <c r="A1968" t="s">
        <v>15</v>
      </c>
      <c r="B1968" t="s">
        <v>21</v>
      </c>
      <c r="C1968" t="s">
        <v>21</v>
      </c>
      <c r="D1968">
        <v>12546</v>
      </c>
      <c r="E1968" t="s">
        <v>531</v>
      </c>
      <c r="F1968" t="s">
        <v>17</v>
      </c>
      <c r="G1968" t="s">
        <v>18</v>
      </c>
      <c r="H1968" t="s">
        <v>525</v>
      </c>
      <c r="I1968" t="s">
        <v>19</v>
      </c>
      <c r="J1968" t="s">
        <v>174</v>
      </c>
      <c r="K1968">
        <v>38</v>
      </c>
      <c r="L1968">
        <v>39</v>
      </c>
      <c r="M1968">
        <f>INDEX('Express Worldwide Territory'!$C$14:$S$170,MATCH('Rate Load ExpressWW Territory'!L1968,'Express Worldwide Territory'!$B$14:$B$170,0),MATCH("Zone "&amp;'Rate Load ExpressWW Territory'!J1968,'Express Worldwide Territory'!$C$13:$S$13,0))*1</f>
        <v>103.33</v>
      </c>
      <c r="N1968" t="s">
        <v>162</v>
      </c>
      <c r="O1968" t="s">
        <v>23</v>
      </c>
      <c r="P1968" t="s">
        <v>18</v>
      </c>
      <c r="R1968" t="str">
        <f t="shared" si="30"/>
        <v>('DHL','2024-01-01','2024-01-01','12546','Territory','US',NULL,'EXPRESS WW (NON-DOC)','Non-Document','M',38,39,103.33,'Flat LB','Avnet_2024',NULL),</v>
      </c>
    </row>
    <row r="1969" spans="1:18" x14ac:dyDescent="0.3">
      <c r="A1969" t="s">
        <v>15</v>
      </c>
      <c r="B1969" t="s">
        <v>21</v>
      </c>
      <c r="C1969" t="s">
        <v>21</v>
      </c>
      <c r="D1969">
        <v>12546</v>
      </c>
      <c r="E1969" t="s">
        <v>531</v>
      </c>
      <c r="F1969" t="s">
        <v>17</v>
      </c>
      <c r="G1969" t="s">
        <v>18</v>
      </c>
      <c r="H1969" t="s">
        <v>525</v>
      </c>
      <c r="I1969" t="s">
        <v>19</v>
      </c>
      <c r="J1969" t="s">
        <v>174</v>
      </c>
      <c r="K1969">
        <v>39</v>
      </c>
      <c r="L1969">
        <v>40</v>
      </c>
      <c r="M1969">
        <f>INDEX('Express Worldwide Territory'!$C$14:$S$170,MATCH('Rate Load ExpressWW Territory'!L1969,'Express Worldwide Territory'!$B$14:$B$170,0),MATCH("Zone "&amp;'Rate Load ExpressWW Territory'!J1969,'Express Worldwide Territory'!$C$13:$S$13,0))*1</f>
        <v>105.37</v>
      </c>
      <c r="N1969" t="s">
        <v>162</v>
      </c>
      <c r="O1969" t="s">
        <v>23</v>
      </c>
      <c r="P1969" t="s">
        <v>18</v>
      </c>
      <c r="R1969" t="str">
        <f t="shared" si="30"/>
        <v>('DHL','2024-01-01','2024-01-01','12546','Territory','US',NULL,'EXPRESS WW (NON-DOC)','Non-Document','M',39,40,105.37,'Flat LB','Avnet_2024',NULL),</v>
      </c>
    </row>
    <row r="1970" spans="1:18" x14ac:dyDescent="0.3">
      <c r="A1970" t="s">
        <v>15</v>
      </c>
      <c r="B1970" t="s">
        <v>21</v>
      </c>
      <c r="C1970" t="s">
        <v>21</v>
      </c>
      <c r="D1970">
        <v>12546</v>
      </c>
      <c r="E1970" t="s">
        <v>531</v>
      </c>
      <c r="F1970" t="s">
        <v>17</v>
      </c>
      <c r="G1970" t="s">
        <v>18</v>
      </c>
      <c r="H1970" t="s">
        <v>525</v>
      </c>
      <c r="I1970" t="s">
        <v>19</v>
      </c>
      <c r="J1970" t="s">
        <v>174</v>
      </c>
      <c r="K1970">
        <v>40</v>
      </c>
      <c r="L1970">
        <v>41</v>
      </c>
      <c r="M1970">
        <f>INDEX('Express Worldwide Territory'!$C$14:$S$170,MATCH('Rate Load ExpressWW Territory'!L1970,'Express Worldwide Territory'!$B$14:$B$170,0),MATCH("Zone "&amp;'Rate Load ExpressWW Territory'!J1970,'Express Worldwide Territory'!$C$13:$S$13,0))*1</f>
        <v>107.41</v>
      </c>
      <c r="N1970" t="s">
        <v>162</v>
      </c>
      <c r="O1970" t="s">
        <v>23</v>
      </c>
      <c r="P1970" t="s">
        <v>18</v>
      </c>
      <c r="R1970" t="str">
        <f t="shared" si="30"/>
        <v>('DHL','2024-01-01','2024-01-01','12546','Territory','US',NULL,'EXPRESS WW (NON-DOC)','Non-Document','M',40,41,107.41,'Flat LB','Avnet_2024',NULL),</v>
      </c>
    </row>
    <row r="1971" spans="1:18" x14ac:dyDescent="0.3">
      <c r="A1971" t="s">
        <v>15</v>
      </c>
      <c r="B1971" t="s">
        <v>21</v>
      </c>
      <c r="C1971" t="s">
        <v>21</v>
      </c>
      <c r="D1971">
        <v>12546</v>
      </c>
      <c r="E1971" t="s">
        <v>531</v>
      </c>
      <c r="F1971" t="s">
        <v>17</v>
      </c>
      <c r="G1971" t="s">
        <v>18</v>
      </c>
      <c r="H1971" t="s">
        <v>525</v>
      </c>
      <c r="I1971" t="s">
        <v>19</v>
      </c>
      <c r="J1971" t="s">
        <v>174</v>
      </c>
      <c r="K1971">
        <v>41</v>
      </c>
      <c r="L1971">
        <v>42</v>
      </c>
      <c r="M1971">
        <f>INDEX('Express Worldwide Territory'!$C$14:$S$170,MATCH('Rate Load ExpressWW Territory'!L1971,'Express Worldwide Territory'!$B$14:$B$170,0),MATCH("Zone "&amp;'Rate Load ExpressWW Territory'!J1971,'Express Worldwide Territory'!$C$13:$S$13,0))*1</f>
        <v>109.45</v>
      </c>
      <c r="N1971" t="s">
        <v>162</v>
      </c>
      <c r="O1971" t="s">
        <v>23</v>
      </c>
      <c r="P1971" t="s">
        <v>18</v>
      </c>
      <c r="R1971" t="str">
        <f t="shared" si="30"/>
        <v>('DHL','2024-01-01','2024-01-01','12546','Territory','US',NULL,'EXPRESS WW (NON-DOC)','Non-Document','M',41,42,109.45,'Flat LB','Avnet_2024',NULL),</v>
      </c>
    </row>
    <row r="1972" spans="1:18" x14ac:dyDescent="0.3">
      <c r="A1972" t="s">
        <v>15</v>
      </c>
      <c r="B1972" t="s">
        <v>21</v>
      </c>
      <c r="C1972" t="s">
        <v>21</v>
      </c>
      <c r="D1972">
        <v>12546</v>
      </c>
      <c r="E1972" t="s">
        <v>531</v>
      </c>
      <c r="F1972" t="s">
        <v>17</v>
      </c>
      <c r="G1972" t="s">
        <v>18</v>
      </c>
      <c r="H1972" t="s">
        <v>525</v>
      </c>
      <c r="I1972" t="s">
        <v>19</v>
      </c>
      <c r="J1972" t="s">
        <v>174</v>
      </c>
      <c r="K1972">
        <v>42</v>
      </c>
      <c r="L1972">
        <v>43</v>
      </c>
      <c r="M1972">
        <f>INDEX('Express Worldwide Territory'!$C$14:$S$170,MATCH('Rate Load ExpressWW Territory'!L1972,'Express Worldwide Territory'!$B$14:$B$170,0),MATCH("Zone "&amp;'Rate Load ExpressWW Territory'!J1972,'Express Worldwide Territory'!$C$13:$S$13,0))*1</f>
        <v>111.49</v>
      </c>
      <c r="N1972" t="s">
        <v>162</v>
      </c>
      <c r="O1972" t="s">
        <v>23</v>
      </c>
      <c r="P1972" t="s">
        <v>18</v>
      </c>
      <c r="R1972" t="str">
        <f t="shared" si="30"/>
        <v>('DHL','2024-01-01','2024-01-01','12546','Territory','US',NULL,'EXPRESS WW (NON-DOC)','Non-Document','M',42,43,111.49,'Flat LB','Avnet_2024',NULL),</v>
      </c>
    </row>
    <row r="1973" spans="1:18" x14ac:dyDescent="0.3">
      <c r="A1973" t="s">
        <v>15</v>
      </c>
      <c r="B1973" t="s">
        <v>21</v>
      </c>
      <c r="C1973" t="s">
        <v>21</v>
      </c>
      <c r="D1973">
        <v>12546</v>
      </c>
      <c r="E1973" t="s">
        <v>531</v>
      </c>
      <c r="F1973" t="s">
        <v>17</v>
      </c>
      <c r="G1973" t="s">
        <v>18</v>
      </c>
      <c r="H1973" t="s">
        <v>525</v>
      </c>
      <c r="I1973" t="s">
        <v>19</v>
      </c>
      <c r="J1973" t="s">
        <v>174</v>
      </c>
      <c r="K1973">
        <v>43</v>
      </c>
      <c r="L1973">
        <v>44</v>
      </c>
      <c r="M1973">
        <f>INDEX('Express Worldwide Territory'!$C$14:$S$170,MATCH('Rate Load ExpressWW Territory'!L1973,'Express Worldwide Territory'!$B$14:$B$170,0),MATCH("Zone "&amp;'Rate Load ExpressWW Territory'!J1973,'Express Worldwide Territory'!$C$13:$S$13,0))*1</f>
        <v>113.53</v>
      </c>
      <c r="N1973" t="s">
        <v>162</v>
      </c>
      <c r="O1973" t="s">
        <v>23</v>
      </c>
      <c r="P1973" t="s">
        <v>18</v>
      </c>
      <c r="R1973" t="str">
        <f t="shared" si="30"/>
        <v>('DHL','2024-01-01','2024-01-01','12546','Territory','US',NULL,'EXPRESS WW (NON-DOC)','Non-Document','M',43,44,113.53,'Flat LB','Avnet_2024',NULL),</v>
      </c>
    </row>
    <row r="1974" spans="1:18" x14ac:dyDescent="0.3">
      <c r="A1974" t="s">
        <v>15</v>
      </c>
      <c r="B1974" t="s">
        <v>21</v>
      </c>
      <c r="C1974" t="s">
        <v>21</v>
      </c>
      <c r="D1974">
        <v>12546</v>
      </c>
      <c r="E1974" t="s">
        <v>531</v>
      </c>
      <c r="F1974" t="s">
        <v>17</v>
      </c>
      <c r="G1974" t="s">
        <v>18</v>
      </c>
      <c r="H1974" t="s">
        <v>525</v>
      </c>
      <c r="I1974" t="s">
        <v>19</v>
      </c>
      <c r="J1974" t="s">
        <v>174</v>
      </c>
      <c r="K1974">
        <v>44</v>
      </c>
      <c r="L1974">
        <v>45</v>
      </c>
      <c r="M1974">
        <f>INDEX('Express Worldwide Territory'!$C$14:$S$170,MATCH('Rate Load ExpressWW Territory'!L1974,'Express Worldwide Territory'!$B$14:$B$170,0),MATCH("Zone "&amp;'Rate Load ExpressWW Territory'!J1974,'Express Worldwide Territory'!$C$13:$S$13,0))*1</f>
        <v>115.57</v>
      </c>
      <c r="N1974" t="s">
        <v>162</v>
      </c>
      <c r="O1974" t="s">
        <v>23</v>
      </c>
      <c r="P1974" t="s">
        <v>18</v>
      </c>
      <c r="R1974" t="str">
        <f t="shared" si="30"/>
        <v>('DHL','2024-01-01','2024-01-01','12546','Territory','US',NULL,'EXPRESS WW (NON-DOC)','Non-Document','M',44,45,115.57,'Flat LB','Avnet_2024',NULL),</v>
      </c>
    </row>
    <row r="1975" spans="1:18" x14ac:dyDescent="0.3">
      <c r="A1975" t="s">
        <v>15</v>
      </c>
      <c r="B1975" t="s">
        <v>21</v>
      </c>
      <c r="C1975" t="s">
        <v>21</v>
      </c>
      <c r="D1975">
        <v>12546</v>
      </c>
      <c r="E1975" t="s">
        <v>531</v>
      </c>
      <c r="F1975" t="s">
        <v>17</v>
      </c>
      <c r="G1975" t="s">
        <v>18</v>
      </c>
      <c r="H1975" t="s">
        <v>525</v>
      </c>
      <c r="I1975" t="s">
        <v>19</v>
      </c>
      <c r="J1975" t="s">
        <v>174</v>
      </c>
      <c r="K1975">
        <v>45</v>
      </c>
      <c r="L1975">
        <v>46</v>
      </c>
      <c r="M1975">
        <f>INDEX('Express Worldwide Territory'!$C$14:$S$170,MATCH('Rate Load ExpressWW Territory'!L1975,'Express Worldwide Territory'!$B$14:$B$170,0),MATCH("Zone "&amp;'Rate Load ExpressWW Territory'!J1975,'Express Worldwide Territory'!$C$13:$S$13,0))*1</f>
        <v>117.61</v>
      </c>
      <c r="N1975" t="s">
        <v>162</v>
      </c>
      <c r="O1975" t="s">
        <v>23</v>
      </c>
      <c r="P1975" t="s">
        <v>18</v>
      </c>
      <c r="R1975" t="str">
        <f t="shared" si="30"/>
        <v>('DHL','2024-01-01','2024-01-01','12546','Territory','US',NULL,'EXPRESS WW (NON-DOC)','Non-Document','M',45,46,117.61,'Flat LB','Avnet_2024',NULL),</v>
      </c>
    </row>
    <row r="1976" spans="1:18" x14ac:dyDescent="0.3">
      <c r="A1976" t="s">
        <v>15</v>
      </c>
      <c r="B1976" t="s">
        <v>21</v>
      </c>
      <c r="C1976" t="s">
        <v>21</v>
      </c>
      <c r="D1976">
        <v>12546</v>
      </c>
      <c r="E1976" t="s">
        <v>531</v>
      </c>
      <c r="F1976" t="s">
        <v>17</v>
      </c>
      <c r="G1976" t="s">
        <v>18</v>
      </c>
      <c r="H1976" t="s">
        <v>525</v>
      </c>
      <c r="I1976" t="s">
        <v>19</v>
      </c>
      <c r="J1976" t="s">
        <v>174</v>
      </c>
      <c r="K1976">
        <v>46</v>
      </c>
      <c r="L1976">
        <v>47</v>
      </c>
      <c r="M1976">
        <f>INDEX('Express Worldwide Territory'!$C$14:$S$170,MATCH('Rate Load ExpressWW Territory'!L1976,'Express Worldwide Territory'!$B$14:$B$170,0),MATCH("Zone "&amp;'Rate Load ExpressWW Territory'!J1976,'Express Worldwide Territory'!$C$13:$S$13,0))*1</f>
        <v>119.65</v>
      </c>
      <c r="N1976" t="s">
        <v>162</v>
      </c>
      <c r="O1976" t="s">
        <v>23</v>
      </c>
      <c r="P1976" t="s">
        <v>18</v>
      </c>
      <c r="R1976" t="str">
        <f t="shared" si="30"/>
        <v>('DHL','2024-01-01','2024-01-01','12546','Territory','US',NULL,'EXPRESS WW (NON-DOC)','Non-Document','M',46,47,119.65,'Flat LB','Avnet_2024',NULL),</v>
      </c>
    </row>
    <row r="1977" spans="1:18" x14ac:dyDescent="0.3">
      <c r="A1977" t="s">
        <v>15</v>
      </c>
      <c r="B1977" t="s">
        <v>21</v>
      </c>
      <c r="C1977" t="s">
        <v>21</v>
      </c>
      <c r="D1977">
        <v>12546</v>
      </c>
      <c r="E1977" t="s">
        <v>531</v>
      </c>
      <c r="F1977" t="s">
        <v>17</v>
      </c>
      <c r="G1977" t="s">
        <v>18</v>
      </c>
      <c r="H1977" t="s">
        <v>525</v>
      </c>
      <c r="I1977" t="s">
        <v>19</v>
      </c>
      <c r="J1977" t="s">
        <v>174</v>
      </c>
      <c r="K1977">
        <v>47</v>
      </c>
      <c r="L1977">
        <v>48</v>
      </c>
      <c r="M1977">
        <f>INDEX('Express Worldwide Territory'!$C$14:$S$170,MATCH('Rate Load ExpressWW Territory'!L1977,'Express Worldwide Territory'!$B$14:$B$170,0),MATCH("Zone "&amp;'Rate Load ExpressWW Territory'!J1977,'Express Worldwide Territory'!$C$13:$S$13,0))*1</f>
        <v>121.69</v>
      </c>
      <c r="N1977" t="s">
        <v>162</v>
      </c>
      <c r="O1977" t="s">
        <v>23</v>
      </c>
      <c r="P1977" t="s">
        <v>18</v>
      </c>
      <c r="R1977" t="str">
        <f t="shared" si="30"/>
        <v>('DHL','2024-01-01','2024-01-01','12546','Territory','US',NULL,'EXPRESS WW (NON-DOC)','Non-Document','M',47,48,121.69,'Flat LB','Avnet_2024',NULL),</v>
      </c>
    </row>
    <row r="1978" spans="1:18" x14ac:dyDescent="0.3">
      <c r="A1978" t="s">
        <v>15</v>
      </c>
      <c r="B1978" t="s">
        <v>21</v>
      </c>
      <c r="C1978" t="s">
        <v>21</v>
      </c>
      <c r="D1978">
        <v>12546</v>
      </c>
      <c r="E1978" t="s">
        <v>531</v>
      </c>
      <c r="F1978" t="s">
        <v>17</v>
      </c>
      <c r="G1978" t="s">
        <v>18</v>
      </c>
      <c r="H1978" t="s">
        <v>525</v>
      </c>
      <c r="I1978" t="s">
        <v>19</v>
      </c>
      <c r="J1978" t="s">
        <v>174</v>
      </c>
      <c r="K1978">
        <v>48</v>
      </c>
      <c r="L1978">
        <v>49</v>
      </c>
      <c r="M1978">
        <f>INDEX('Express Worldwide Territory'!$C$14:$S$170,MATCH('Rate Load ExpressWW Territory'!L1978,'Express Worldwide Territory'!$B$14:$B$170,0),MATCH("Zone "&amp;'Rate Load ExpressWW Territory'!J1978,'Express Worldwide Territory'!$C$13:$S$13,0))*1</f>
        <v>123.73</v>
      </c>
      <c r="N1978" t="s">
        <v>162</v>
      </c>
      <c r="O1978" t="s">
        <v>23</v>
      </c>
      <c r="P1978" t="s">
        <v>18</v>
      </c>
      <c r="R1978" t="str">
        <f t="shared" si="30"/>
        <v>('DHL','2024-01-01','2024-01-01','12546','Territory','US',NULL,'EXPRESS WW (NON-DOC)','Non-Document','M',48,49,123.73,'Flat LB','Avnet_2024',NULL),</v>
      </c>
    </row>
    <row r="1979" spans="1:18" x14ac:dyDescent="0.3">
      <c r="A1979" t="s">
        <v>15</v>
      </c>
      <c r="B1979" t="s">
        <v>21</v>
      </c>
      <c r="C1979" t="s">
        <v>21</v>
      </c>
      <c r="D1979">
        <v>12546</v>
      </c>
      <c r="E1979" t="s">
        <v>531</v>
      </c>
      <c r="F1979" t="s">
        <v>17</v>
      </c>
      <c r="G1979" t="s">
        <v>18</v>
      </c>
      <c r="H1979" t="s">
        <v>525</v>
      </c>
      <c r="I1979" t="s">
        <v>19</v>
      </c>
      <c r="J1979" t="s">
        <v>174</v>
      </c>
      <c r="K1979">
        <v>49</v>
      </c>
      <c r="L1979">
        <v>50</v>
      </c>
      <c r="M1979">
        <f>INDEX('Express Worldwide Territory'!$C$14:$S$170,MATCH('Rate Load ExpressWW Territory'!L1979,'Express Worldwide Territory'!$B$14:$B$170,0),MATCH("Zone "&amp;'Rate Load ExpressWW Territory'!J1979,'Express Worldwide Territory'!$C$13:$S$13,0))*1</f>
        <v>125.77</v>
      </c>
      <c r="N1979" t="s">
        <v>162</v>
      </c>
      <c r="O1979" t="s">
        <v>23</v>
      </c>
      <c r="P1979" t="s">
        <v>18</v>
      </c>
      <c r="R1979" t="str">
        <f t="shared" si="30"/>
        <v>('DHL','2024-01-01','2024-01-01','12546','Territory','US',NULL,'EXPRESS WW (NON-DOC)','Non-Document','M',49,50,125.77,'Flat LB','Avnet_2024',NULL),</v>
      </c>
    </row>
    <row r="1980" spans="1:18" x14ac:dyDescent="0.3">
      <c r="A1980" t="s">
        <v>15</v>
      </c>
      <c r="B1980" t="s">
        <v>21</v>
      </c>
      <c r="C1980" t="s">
        <v>21</v>
      </c>
      <c r="D1980">
        <v>12546</v>
      </c>
      <c r="E1980" t="s">
        <v>531</v>
      </c>
      <c r="F1980" t="s">
        <v>17</v>
      </c>
      <c r="G1980" t="s">
        <v>18</v>
      </c>
      <c r="H1980" t="s">
        <v>525</v>
      </c>
      <c r="I1980" t="s">
        <v>19</v>
      </c>
      <c r="J1980" t="s">
        <v>174</v>
      </c>
      <c r="K1980">
        <v>50</v>
      </c>
      <c r="L1980">
        <v>51</v>
      </c>
      <c r="M1980">
        <f>INDEX('Express Worldwide Territory'!$C$14:$S$170,MATCH('Rate Load ExpressWW Territory'!L1980,'Express Worldwide Territory'!$B$14:$B$170,0),MATCH("Zone "&amp;'Rate Load ExpressWW Territory'!J1980,'Express Worldwide Territory'!$C$13:$S$13,0))*1</f>
        <v>127.71</v>
      </c>
      <c r="N1980" t="s">
        <v>162</v>
      </c>
      <c r="O1980" t="s">
        <v>23</v>
      </c>
      <c r="P1980" t="s">
        <v>18</v>
      </c>
      <c r="R1980" t="str">
        <f t="shared" si="30"/>
        <v>('DHL','2024-01-01','2024-01-01','12546','Territory','US',NULL,'EXPRESS WW (NON-DOC)','Non-Document','M',50,51,127.71,'Flat LB','Avnet_2024',NULL),</v>
      </c>
    </row>
    <row r="1981" spans="1:18" x14ac:dyDescent="0.3">
      <c r="A1981" t="s">
        <v>15</v>
      </c>
      <c r="B1981" t="s">
        <v>21</v>
      </c>
      <c r="C1981" t="s">
        <v>21</v>
      </c>
      <c r="D1981">
        <v>12546</v>
      </c>
      <c r="E1981" t="s">
        <v>531</v>
      </c>
      <c r="F1981" t="s">
        <v>17</v>
      </c>
      <c r="G1981" t="s">
        <v>18</v>
      </c>
      <c r="H1981" t="s">
        <v>525</v>
      </c>
      <c r="I1981" t="s">
        <v>19</v>
      </c>
      <c r="J1981" t="s">
        <v>174</v>
      </c>
      <c r="K1981">
        <v>51</v>
      </c>
      <c r="L1981">
        <v>52</v>
      </c>
      <c r="M1981">
        <f>INDEX('Express Worldwide Territory'!$C$14:$S$170,MATCH('Rate Load ExpressWW Territory'!L1981,'Express Worldwide Territory'!$B$14:$B$170,0),MATCH("Zone "&amp;'Rate Load ExpressWW Territory'!J1981,'Express Worldwide Territory'!$C$13:$S$13,0))*1</f>
        <v>129.65</v>
      </c>
      <c r="N1981" t="s">
        <v>162</v>
      </c>
      <c r="O1981" t="s">
        <v>23</v>
      </c>
      <c r="P1981" t="s">
        <v>18</v>
      </c>
      <c r="R1981" t="str">
        <f t="shared" si="30"/>
        <v>('DHL','2024-01-01','2024-01-01','12546','Territory','US',NULL,'EXPRESS WW (NON-DOC)','Non-Document','M',51,52,129.65,'Flat LB','Avnet_2024',NULL),</v>
      </c>
    </row>
    <row r="1982" spans="1:18" x14ac:dyDescent="0.3">
      <c r="A1982" t="s">
        <v>15</v>
      </c>
      <c r="B1982" t="s">
        <v>21</v>
      </c>
      <c r="C1982" t="s">
        <v>21</v>
      </c>
      <c r="D1982">
        <v>12546</v>
      </c>
      <c r="E1982" t="s">
        <v>531</v>
      </c>
      <c r="F1982" t="s">
        <v>17</v>
      </c>
      <c r="G1982" t="s">
        <v>18</v>
      </c>
      <c r="H1982" t="s">
        <v>525</v>
      </c>
      <c r="I1982" t="s">
        <v>19</v>
      </c>
      <c r="J1982" t="s">
        <v>174</v>
      </c>
      <c r="K1982">
        <v>52</v>
      </c>
      <c r="L1982">
        <v>53</v>
      </c>
      <c r="M1982">
        <f>INDEX('Express Worldwide Territory'!$C$14:$S$170,MATCH('Rate Load ExpressWW Territory'!L1982,'Express Worldwide Territory'!$B$14:$B$170,0),MATCH("Zone "&amp;'Rate Load ExpressWW Territory'!J1982,'Express Worldwide Territory'!$C$13:$S$13,0))*1</f>
        <v>131.59</v>
      </c>
      <c r="N1982" t="s">
        <v>162</v>
      </c>
      <c r="O1982" t="s">
        <v>23</v>
      </c>
      <c r="P1982" t="s">
        <v>18</v>
      </c>
      <c r="R1982" t="str">
        <f t="shared" si="30"/>
        <v>('DHL','2024-01-01','2024-01-01','12546','Territory','US',NULL,'EXPRESS WW (NON-DOC)','Non-Document','M',52,53,131.59,'Flat LB','Avnet_2024',NULL),</v>
      </c>
    </row>
    <row r="1983" spans="1:18" x14ac:dyDescent="0.3">
      <c r="A1983" t="s">
        <v>15</v>
      </c>
      <c r="B1983" t="s">
        <v>21</v>
      </c>
      <c r="C1983" t="s">
        <v>21</v>
      </c>
      <c r="D1983">
        <v>12546</v>
      </c>
      <c r="E1983" t="s">
        <v>531</v>
      </c>
      <c r="F1983" t="s">
        <v>17</v>
      </c>
      <c r="G1983" t="s">
        <v>18</v>
      </c>
      <c r="H1983" t="s">
        <v>525</v>
      </c>
      <c r="I1983" t="s">
        <v>19</v>
      </c>
      <c r="J1983" t="s">
        <v>174</v>
      </c>
      <c r="K1983">
        <v>53</v>
      </c>
      <c r="L1983">
        <v>54</v>
      </c>
      <c r="M1983">
        <f>INDEX('Express Worldwide Territory'!$C$14:$S$170,MATCH('Rate Load ExpressWW Territory'!L1983,'Express Worldwide Territory'!$B$14:$B$170,0),MATCH("Zone "&amp;'Rate Load ExpressWW Territory'!J1983,'Express Worldwide Territory'!$C$13:$S$13,0))*1</f>
        <v>133.53</v>
      </c>
      <c r="N1983" t="s">
        <v>162</v>
      </c>
      <c r="O1983" t="s">
        <v>23</v>
      </c>
      <c r="P1983" t="s">
        <v>18</v>
      </c>
      <c r="R1983" t="str">
        <f t="shared" si="30"/>
        <v>('DHL','2024-01-01','2024-01-01','12546','Territory','US',NULL,'EXPRESS WW (NON-DOC)','Non-Document','M',53,54,133.53,'Flat LB','Avnet_2024',NULL),</v>
      </c>
    </row>
    <row r="1984" spans="1:18" x14ac:dyDescent="0.3">
      <c r="A1984" t="s">
        <v>15</v>
      </c>
      <c r="B1984" t="s">
        <v>21</v>
      </c>
      <c r="C1984" t="s">
        <v>21</v>
      </c>
      <c r="D1984">
        <v>12546</v>
      </c>
      <c r="E1984" t="s">
        <v>531</v>
      </c>
      <c r="F1984" t="s">
        <v>17</v>
      </c>
      <c r="G1984" t="s">
        <v>18</v>
      </c>
      <c r="H1984" t="s">
        <v>525</v>
      </c>
      <c r="I1984" t="s">
        <v>19</v>
      </c>
      <c r="J1984" t="s">
        <v>174</v>
      </c>
      <c r="K1984">
        <v>54</v>
      </c>
      <c r="L1984">
        <v>55</v>
      </c>
      <c r="M1984">
        <f>INDEX('Express Worldwide Territory'!$C$14:$S$170,MATCH('Rate Load ExpressWW Territory'!L1984,'Express Worldwide Territory'!$B$14:$B$170,0),MATCH("Zone "&amp;'Rate Load ExpressWW Territory'!J1984,'Express Worldwide Territory'!$C$13:$S$13,0))*1</f>
        <v>135.47</v>
      </c>
      <c r="N1984" t="s">
        <v>162</v>
      </c>
      <c r="O1984" t="s">
        <v>23</v>
      </c>
      <c r="P1984" t="s">
        <v>18</v>
      </c>
      <c r="R1984" t="str">
        <f t="shared" si="30"/>
        <v>('DHL','2024-01-01','2024-01-01','12546','Territory','US',NULL,'EXPRESS WW (NON-DOC)','Non-Document','M',54,55,135.47,'Flat LB','Avnet_2024',NULL),</v>
      </c>
    </row>
    <row r="1985" spans="1:18" x14ac:dyDescent="0.3">
      <c r="A1985" t="s">
        <v>15</v>
      </c>
      <c r="B1985" t="s">
        <v>21</v>
      </c>
      <c r="C1985" t="s">
        <v>21</v>
      </c>
      <c r="D1985">
        <v>12546</v>
      </c>
      <c r="E1985" t="s">
        <v>531</v>
      </c>
      <c r="F1985" t="s">
        <v>17</v>
      </c>
      <c r="G1985" t="s">
        <v>18</v>
      </c>
      <c r="H1985" t="s">
        <v>525</v>
      </c>
      <c r="I1985" t="s">
        <v>19</v>
      </c>
      <c r="J1985" t="s">
        <v>174</v>
      </c>
      <c r="K1985">
        <v>55</v>
      </c>
      <c r="L1985">
        <v>56</v>
      </c>
      <c r="M1985">
        <f>INDEX('Express Worldwide Territory'!$C$14:$S$170,MATCH('Rate Load ExpressWW Territory'!L1985,'Express Worldwide Territory'!$B$14:$B$170,0),MATCH("Zone "&amp;'Rate Load ExpressWW Territory'!J1985,'Express Worldwide Territory'!$C$13:$S$13,0))*1</f>
        <v>137.41</v>
      </c>
      <c r="N1985" t="s">
        <v>162</v>
      </c>
      <c r="O1985" t="s">
        <v>23</v>
      </c>
      <c r="P1985" t="s">
        <v>18</v>
      </c>
      <c r="R1985" t="str">
        <f t="shared" si="30"/>
        <v>('DHL','2024-01-01','2024-01-01','12546','Territory','US',NULL,'EXPRESS WW (NON-DOC)','Non-Document','M',55,56,137.41,'Flat LB','Avnet_2024',NULL),</v>
      </c>
    </row>
    <row r="1986" spans="1:18" x14ac:dyDescent="0.3">
      <c r="A1986" t="s">
        <v>15</v>
      </c>
      <c r="B1986" t="s">
        <v>21</v>
      </c>
      <c r="C1986" t="s">
        <v>21</v>
      </c>
      <c r="D1986">
        <v>12546</v>
      </c>
      <c r="E1986" t="s">
        <v>531</v>
      </c>
      <c r="F1986" t="s">
        <v>17</v>
      </c>
      <c r="G1986" t="s">
        <v>18</v>
      </c>
      <c r="H1986" t="s">
        <v>525</v>
      </c>
      <c r="I1986" t="s">
        <v>19</v>
      </c>
      <c r="J1986" t="s">
        <v>174</v>
      </c>
      <c r="K1986">
        <v>56</v>
      </c>
      <c r="L1986">
        <v>57</v>
      </c>
      <c r="M1986">
        <f>INDEX('Express Worldwide Territory'!$C$14:$S$170,MATCH('Rate Load ExpressWW Territory'!L1986,'Express Worldwide Territory'!$B$14:$B$170,0),MATCH("Zone "&amp;'Rate Load ExpressWW Territory'!J1986,'Express Worldwide Territory'!$C$13:$S$13,0))*1</f>
        <v>139.35</v>
      </c>
      <c r="N1986" t="s">
        <v>162</v>
      </c>
      <c r="O1986" t="s">
        <v>23</v>
      </c>
      <c r="P1986" t="s">
        <v>18</v>
      </c>
      <c r="R1986" t="str">
        <f t="shared" si="30"/>
        <v>('DHL','2024-01-01','2024-01-01','12546','Territory','US',NULL,'EXPRESS WW (NON-DOC)','Non-Document','M',56,57,139.35,'Flat LB','Avnet_2024',NULL),</v>
      </c>
    </row>
    <row r="1987" spans="1:18" x14ac:dyDescent="0.3">
      <c r="A1987" t="s">
        <v>15</v>
      </c>
      <c r="B1987" t="s">
        <v>21</v>
      </c>
      <c r="C1987" t="s">
        <v>21</v>
      </c>
      <c r="D1987">
        <v>12546</v>
      </c>
      <c r="E1987" t="s">
        <v>531</v>
      </c>
      <c r="F1987" t="s">
        <v>17</v>
      </c>
      <c r="G1987" t="s">
        <v>18</v>
      </c>
      <c r="H1987" t="s">
        <v>525</v>
      </c>
      <c r="I1987" t="s">
        <v>19</v>
      </c>
      <c r="J1987" t="s">
        <v>174</v>
      </c>
      <c r="K1987">
        <v>57</v>
      </c>
      <c r="L1987">
        <v>58</v>
      </c>
      <c r="M1987">
        <f>INDEX('Express Worldwide Territory'!$C$14:$S$170,MATCH('Rate Load ExpressWW Territory'!L1987,'Express Worldwide Territory'!$B$14:$B$170,0),MATCH("Zone "&amp;'Rate Load ExpressWW Territory'!J1987,'Express Worldwide Territory'!$C$13:$S$13,0))*1</f>
        <v>141.29</v>
      </c>
      <c r="N1987" t="s">
        <v>162</v>
      </c>
      <c r="O1987" t="s">
        <v>23</v>
      </c>
      <c r="P1987" t="s">
        <v>18</v>
      </c>
      <c r="R1987" t="str">
        <f t="shared" ref="R1987:R2050" si="31">SUBSTITUTE(IF(OR(ROW(A1987)=2,MOD(ROW(A1987),1000)=0),"insert into tnl_rating.dbo.dhl_express_rate_master values ('DHL','"&amp;B1987&amp;"','"&amp;C1987&amp;"','"&amp;D1987&amp;"','"&amp;E1987&amp;"','"&amp;F1987&amp;"','"&amp;G1987&amp;"','"&amp;H1987&amp;"','"&amp;I1987&amp;"','"&amp;J1987&amp;"',"&amp;K1987&amp;","&amp;L1987&amp;","&amp;M1987&amp;",'"&amp;N1987&amp;"','"&amp;O1987&amp;"',"&amp;P1987&amp;"),",IF(OR(A1988="",MOD(ROW(A1988),1000)=0),"('DHL','"&amp;B1987&amp;"','"&amp;C1987&amp;"','"&amp;D1987&amp;"','"&amp;E1987&amp;"','"&amp;F1987&amp;"','"&amp;G1987&amp;"','"&amp;H1987&amp;"','"&amp;I1987&amp;"','"&amp;J1987&amp;"',"&amp;K1987&amp;","&amp;L1987&amp;","&amp;M1987&amp;",'"&amp;N1987&amp;"','"&amp;O1987&amp;"',"&amp;P1987&amp;")","('DHL','"&amp;B1987&amp;"','"&amp;C1987&amp;"','"&amp;D1987&amp;"','"&amp;E1987&amp;"','"&amp;F1987&amp;"','"&amp;G1987&amp;"','"&amp;H1987&amp;"','"&amp;I1987&amp;"','"&amp;J1987&amp;"',"&amp;K1987&amp;","&amp;L1987&amp;","&amp;M1987&amp;",'"&amp;N1987&amp;"','"&amp;O1987&amp;"',"&amp;P1987&amp;"),")),"'NULL'","NULL")</f>
        <v>('DHL','2024-01-01','2024-01-01','12546','Territory','US',NULL,'EXPRESS WW (NON-DOC)','Non-Document','M',57,58,141.29,'Flat LB','Avnet_2024',NULL),</v>
      </c>
    </row>
    <row r="1988" spans="1:18" x14ac:dyDescent="0.3">
      <c r="A1988" t="s">
        <v>15</v>
      </c>
      <c r="B1988" t="s">
        <v>21</v>
      </c>
      <c r="C1988" t="s">
        <v>21</v>
      </c>
      <c r="D1988">
        <v>12546</v>
      </c>
      <c r="E1988" t="s">
        <v>531</v>
      </c>
      <c r="F1988" t="s">
        <v>17</v>
      </c>
      <c r="G1988" t="s">
        <v>18</v>
      </c>
      <c r="H1988" t="s">
        <v>525</v>
      </c>
      <c r="I1988" t="s">
        <v>19</v>
      </c>
      <c r="J1988" t="s">
        <v>174</v>
      </c>
      <c r="K1988">
        <v>58</v>
      </c>
      <c r="L1988">
        <v>59</v>
      </c>
      <c r="M1988">
        <f>INDEX('Express Worldwide Territory'!$C$14:$S$170,MATCH('Rate Load ExpressWW Territory'!L1988,'Express Worldwide Territory'!$B$14:$B$170,0),MATCH("Zone "&amp;'Rate Load ExpressWW Territory'!J1988,'Express Worldwide Territory'!$C$13:$S$13,0))*1</f>
        <v>143.22999999999999</v>
      </c>
      <c r="N1988" t="s">
        <v>162</v>
      </c>
      <c r="O1988" t="s">
        <v>23</v>
      </c>
      <c r="P1988" t="s">
        <v>18</v>
      </c>
      <c r="R1988" t="str">
        <f t="shared" si="31"/>
        <v>('DHL','2024-01-01','2024-01-01','12546','Territory','US',NULL,'EXPRESS WW (NON-DOC)','Non-Document','M',58,59,143.23,'Flat LB','Avnet_2024',NULL),</v>
      </c>
    </row>
    <row r="1989" spans="1:18" x14ac:dyDescent="0.3">
      <c r="A1989" t="s">
        <v>15</v>
      </c>
      <c r="B1989" t="s">
        <v>21</v>
      </c>
      <c r="C1989" t="s">
        <v>21</v>
      </c>
      <c r="D1989">
        <v>12546</v>
      </c>
      <c r="E1989" t="s">
        <v>531</v>
      </c>
      <c r="F1989" t="s">
        <v>17</v>
      </c>
      <c r="G1989" t="s">
        <v>18</v>
      </c>
      <c r="H1989" t="s">
        <v>525</v>
      </c>
      <c r="I1989" t="s">
        <v>19</v>
      </c>
      <c r="J1989" t="s">
        <v>174</v>
      </c>
      <c r="K1989">
        <v>59</v>
      </c>
      <c r="L1989">
        <v>60</v>
      </c>
      <c r="M1989">
        <f>INDEX('Express Worldwide Territory'!$C$14:$S$170,MATCH('Rate Load ExpressWW Territory'!L1989,'Express Worldwide Territory'!$B$14:$B$170,0),MATCH("Zone "&amp;'Rate Load ExpressWW Territory'!J1989,'Express Worldwide Territory'!$C$13:$S$13,0))*1</f>
        <v>145.16999999999999</v>
      </c>
      <c r="N1989" t="s">
        <v>162</v>
      </c>
      <c r="O1989" t="s">
        <v>23</v>
      </c>
      <c r="P1989" t="s">
        <v>18</v>
      </c>
      <c r="R1989" t="str">
        <f t="shared" si="31"/>
        <v>('DHL','2024-01-01','2024-01-01','12546','Territory','US',NULL,'EXPRESS WW (NON-DOC)','Non-Document','M',59,60,145.17,'Flat LB','Avnet_2024',NULL),</v>
      </c>
    </row>
    <row r="1990" spans="1:18" x14ac:dyDescent="0.3">
      <c r="A1990" t="s">
        <v>15</v>
      </c>
      <c r="B1990" t="s">
        <v>21</v>
      </c>
      <c r="C1990" t="s">
        <v>21</v>
      </c>
      <c r="D1990">
        <v>12546</v>
      </c>
      <c r="E1990" t="s">
        <v>531</v>
      </c>
      <c r="F1990" t="s">
        <v>17</v>
      </c>
      <c r="G1990" t="s">
        <v>18</v>
      </c>
      <c r="H1990" t="s">
        <v>525</v>
      </c>
      <c r="I1990" t="s">
        <v>19</v>
      </c>
      <c r="J1990" t="s">
        <v>174</v>
      </c>
      <c r="K1990">
        <v>60</v>
      </c>
      <c r="L1990">
        <v>61</v>
      </c>
      <c r="M1990">
        <f>INDEX('Express Worldwide Territory'!$C$14:$S$170,MATCH('Rate Load ExpressWW Territory'!L1990,'Express Worldwide Territory'!$B$14:$B$170,0),MATCH("Zone "&amp;'Rate Load ExpressWW Territory'!J1990,'Express Worldwide Territory'!$C$13:$S$13,0))*1</f>
        <v>147.11000000000001</v>
      </c>
      <c r="N1990" t="s">
        <v>162</v>
      </c>
      <c r="O1990" t="s">
        <v>23</v>
      </c>
      <c r="P1990" t="s">
        <v>18</v>
      </c>
      <c r="R1990" t="str">
        <f t="shared" si="31"/>
        <v>('DHL','2024-01-01','2024-01-01','12546','Territory','US',NULL,'EXPRESS WW (NON-DOC)','Non-Document','M',60,61,147.11,'Flat LB','Avnet_2024',NULL),</v>
      </c>
    </row>
    <row r="1991" spans="1:18" x14ac:dyDescent="0.3">
      <c r="A1991" t="s">
        <v>15</v>
      </c>
      <c r="B1991" t="s">
        <v>21</v>
      </c>
      <c r="C1991" t="s">
        <v>21</v>
      </c>
      <c r="D1991">
        <v>12546</v>
      </c>
      <c r="E1991" t="s">
        <v>531</v>
      </c>
      <c r="F1991" t="s">
        <v>17</v>
      </c>
      <c r="G1991" t="s">
        <v>18</v>
      </c>
      <c r="H1991" t="s">
        <v>525</v>
      </c>
      <c r="I1991" t="s">
        <v>19</v>
      </c>
      <c r="J1991" t="s">
        <v>174</v>
      </c>
      <c r="K1991">
        <v>61</v>
      </c>
      <c r="L1991">
        <v>62</v>
      </c>
      <c r="M1991">
        <f>INDEX('Express Worldwide Territory'!$C$14:$S$170,MATCH('Rate Load ExpressWW Territory'!L1991,'Express Worldwide Territory'!$B$14:$B$170,0),MATCH("Zone "&amp;'Rate Load ExpressWW Territory'!J1991,'Express Worldwide Territory'!$C$13:$S$13,0))*1</f>
        <v>149.05000000000001</v>
      </c>
      <c r="N1991" t="s">
        <v>162</v>
      </c>
      <c r="O1991" t="s">
        <v>23</v>
      </c>
      <c r="P1991" t="s">
        <v>18</v>
      </c>
      <c r="R1991" t="str">
        <f t="shared" si="31"/>
        <v>('DHL','2024-01-01','2024-01-01','12546','Territory','US',NULL,'EXPRESS WW (NON-DOC)','Non-Document','M',61,62,149.05,'Flat LB','Avnet_2024',NULL),</v>
      </c>
    </row>
    <row r="1992" spans="1:18" x14ac:dyDescent="0.3">
      <c r="A1992" t="s">
        <v>15</v>
      </c>
      <c r="B1992" t="s">
        <v>21</v>
      </c>
      <c r="C1992" t="s">
        <v>21</v>
      </c>
      <c r="D1992">
        <v>12546</v>
      </c>
      <c r="E1992" t="s">
        <v>531</v>
      </c>
      <c r="F1992" t="s">
        <v>17</v>
      </c>
      <c r="G1992" t="s">
        <v>18</v>
      </c>
      <c r="H1992" t="s">
        <v>525</v>
      </c>
      <c r="I1992" t="s">
        <v>19</v>
      </c>
      <c r="J1992" t="s">
        <v>174</v>
      </c>
      <c r="K1992">
        <v>62</v>
      </c>
      <c r="L1992">
        <v>63</v>
      </c>
      <c r="M1992">
        <f>INDEX('Express Worldwide Territory'!$C$14:$S$170,MATCH('Rate Load ExpressWW Territory'!L1992,'Express Worldwide Territory'!$B$14:$B$170,0),MATCH("Zone "&amp;'Rate Load ExpressWW Territory'!J1992,'Express Worldwide Territory'!$C$13:$S$13,0))*1</f>
        <v>150.99</v>
      </c>
      <c r="N1992" t="s">
        <v>162</v>
      </c>
      <c r="O1992" t="s">
        <v>23</v>
      </c>
      <c r="P1992" t="s">
        <v>18</v>
      </c>
      <c r="R1992" t="str">
        <f t="shared" si="31"/>
        <v>('DHL','2024-01-01','2024-01-01','12546','Territory','US',NULL,'EXPRESS WW (NON-DOC)','Non-Document','M',62,63,150.99,'Flat LB','Avnet_2024',NULL),</v>
      </c>
    </row>
    <row r="1993" spans="1:18" x14ac:dyDescent="0.3">
      <c r="A1993" t="s">
        <v>15</v>
      </c>
      <c r="B1993" t="s">
        <v>21</v>
      </c>
      <c r="C1993" t="s">
        <v>21</v>
      </c>
      <c r="D1993">
        <v>12546</v>
      </c>
      <c r="E1993" t="s">
        <v>531</v>
      </c>
      <c r="F1993" t="s">
        <v>17</v>
      </c>
      <c r="G1993" t="s">
        <v>18</v>
      </c>
      <c r="H1993" t="s">
        <v>525</v>
      </c>
      <c r="I1993" t="s">
        <v>19</v>
      </c>
      <c r="J1993" t="s">
        <v>174</v>
      </c>
      <c r="K1993">
        <v>63</v>
      </c>
      <c r="L1993">
        <v>64</v>
      </c>
      <c r="M1993">
        <f>INDEX('Express Worldwide Territory'!$C$14:$S$170,MATCH('Rate Load ExpressWW Territory'!L1993,'Express Worldwide Territory'!$B$14:$B$170,0),MATCH("Zone "&amp;'Rate Load ExpressWW Territory'!J1993,'Express Worldwide Territory'!$C$13:$S$13,0))*1</f>
        <v>152.93</v>
      </c>
      <c r="N1993" t="s">
        <v>162</v>
      </c>
      <c r="O1993" t="s">
        <v>23</v>
      </c>
      <c r="P1993" t="s">
        <v>18</v>
      </c>
      <c r="R1993" t="str">
        <f t="shared" si="31"/>
        <v>('DHL','2024-01-01','2024-01-01','12546','Territory','US',NULL,'EXPRESS WW (NON-DOC)','Non-Document','M',63,64,152.93,'Flat LB','Avnet_2024',NULL),</v>
      </c>
    </row>
    <row r="1994" spans="1:18" x14ac:dyDescent="0.3">
      <c r="A1994" t="s">
        <v>15</v>
      </c>
      <c r="B1994" t="s">
        <v>21</v>
      </c>
      <c r="C1994" t="s">
        <v>21</v>
      </c>
      <c r="D1994">
        <v>12546</v>
      </c>
      <c r="E1994" t="s">
        <v>531</v>
      </c>
      <c r="F1994" t="s">
        <v>17</v>
      </c>
      <c r="G1994" t="s">
        <v>18</v>
      </c>
      <c r="H1994" t="s">
        <v>525</v>
      </c>
      <c r="I1994" t="s">
        <v>19</v>
      </c>
      <c r="J1994" t="s">
        <v>174</v>
      </c>
      <c r="K1994">
        <v>64</v>
      </c>
      <c r="L1994">
        <v>65</v>
      </c>
      <c r="M1994">
        <f>INDEX('Express Worldwide Territory'!$C$14:$S$170,MATCH('Rate Load ExpressWW Territory'!L1994,'Express Worldwide Territory'!$B$14:$B$170,0),MATCH("Zone "&amp;'Rate Load ExpressWW Territory'!J1994,'Express Worldwide Territory'!$C$13:$S$13,0))*1</f>
        <v>154.87</v>
      </c>
      <c r="N1994" t="s">
        <v>162</v>
      </c>
      <c r="O1994" t="s">
        <v>23</v>
      </c>
      <c r="P1994" t="s">
        <v>18</v>
      </c>
      <c r="R1994" t="str">
        <f t="shared" si="31"/>
        <v>('DHL','2024-01-01','2024-01-01','12546','Territory','US',NULL,'EXPRESS WW (NON-DOC)','Non-Document','M',64,65,154.87,'Flat LB','Avnet_2024',NULL),</v>
      </c>
    </row>
    <row r="1995" spans="1:18" x14ac:dyDescent="0.3">
      <c r="A1995" t="s">
        <v>15</v>
      </c>
      <c r="B1995" t="s">
        <v>21</v>
      </c>
      <c r="C1995" t="s">
        <v>21</v>
      </c>
      <c r="D1995">
        <v>12546</v>
      </c>
      <c r="E1995" t="s">
        <v>531</v>
      </c>
      <c r="F1995" t="s">
        <v>17</v>
      </c>
      <c r="G1995" t="s">
        <v>18</v>
      </c>
      <c r="H1995" t="s">
        <v>525</v>
      </c>
      <c r="I1995" t="s">
        <v>19</v>
      </c>
      <c r="J1995" t="s">
        <v>174</v>
      </c>
      <c r="K1995">
        <v>65</v>
      </c>
      <c r="L1995">
        <v>66</v>
      </c>
      <c r="M1995">
        <f>INDEX('Express Worldwide Territory'!$C$14:$S$170,MATCH('Rate Load ExpressWW Territory'!L1995,'Express Worldwide Territory'!$B$14:$B$170,0),MATCH("Zone "&amp;'Rate Load ExpressWW Territory'!J1995,'Express Worldwide Territory'!$C$13:$S$13,0))*1</f>
        <v>156.81</v>
      </c>
      <c r="N1995" t="s">
        <v>162</v>
      </c>
      <c r="O1995" t="s">
        <v>23</v>
      </c>
      <c r="P1995" t="s">
        <v>18</v>
      </c>
      <c r="R1995" t="str">
        <f t="shared" si="31"/>
        <v>('DHL','2024-01-01','2024-01-01','12546','Territory','US',NULL,'EXPRESS WW (NON-DOC)','Non-Document','M',65,66,156.81,'Flat LB','Avnet_2024',NULL),</v>
      </c>
    </row>
    <row r="1996" spans="1:18" x14ac:dyDescent="0.3">
      <c r="A1996" t="s">
        <v>15</v>
      </c>
      <c r="B1996" t="s">
        <v>21</v>
      </c>
      <c r="C1996" t="s">
        <v>21</v>
      </c>
      <c r="D1996">
        <v>12546</v>
      </c>
      <c r="E1996" t="s">
        <v>531</v>
      </c>
      <c r="F1996" t="s">
        <v>17</v>
      </c>
      <c r="G1996" t="s">
        <v>18</v>
      </c>
      <c r="H1996" t="s">
        <v>525</v>
      </c>
      <c r="I1996" t="s">
        <v>19</v>
      </c>
      <c r="J1996" t="s">
        <v>174</v>
      </c>
      <c r="K1996">
        <v>66</v>
      </c>
      <c r="L1996">
        <v>67</v>
      </c>
      <c r="M1996">
        <f>INDEX('Express Worldwide Territory'!$C$14:$S$170,MATCH('Rate Load ExpressWW Territory'!L1996,'Express Worldwide Territory'!$B$14:$B$170,0),MATCH("Zone "&amp;'Rate Load ExpressWW Territory'!J1996,'Express Worldwide Territory'!$C$13:$S$13,0))*1</f>
        <v>158.75</v>
      </c>
      <c r="N1996" t="s">
        <v>162</v>
      </c>
      <c r="O1996" t="s">
        <v>23</v>
      </c>
      <c r="P1996" t="s">
        <v>18</v>
      </c>
      <c r="R1996" t="str">
        <f t="shared" si="31"/>
        <v>('DHL','2024-01-01','2024-01-01','12546','Territory','US',NULL,'EXPRESS WW (NON-DOC)','Non-Document','M',66,67,158.75,'Flat LB','Avnet_2024',NULL),</v>
      </c>
    </row>
    <row r="1997" spans="1:18" x14ac:dyDescent="0.3">
      <c r="A1997" t="s">
        <v>15</v>
      </c>
      <c r="B1997" t="s">
        <v>21</v>
      </c>
      <c r="C1997" t="s">
        <v>21</v>
      </c>
      <c r="D1997">
        <v>12546</v>
      </c>
      <c r="E1997" t="s">
        <v>531</v>
      </c>
      <c r="F1997" t="s">
        <v>17</v>
      </c>
      <c r="G1997" t="s">
        <v>18</v>
      </c>
      <c r="H1997" t="s">
        <v>525</v>
      </c>
      <c r="I1997" t="s">
        <v>19</v>
      </c>
      <c r="J1997" t="s">
        <v>174</v>
      </c>
      <c r="K1997">
        <v>67</v>
      </c>
      <c r="L1997">
        <v>68</v>
      </c>
      <c r="M1997">
        <f>INDEX('Express Worldwide Territory'!$C$14:$S$170,MATCH('Rate Load ExpressWW Territory'!L1997,'Express Worldwide Territory'!$B$14:$B$170,0),MATCH("Zone "&amp;'Rate Load ExpressWW Territory'!J1997,'Express Worldwide Territory'!$C$13:$S$13,0))*1</f>
        <v>160.69</v>
      </c>
      <c r="N1997" t="s">
        <v>162</v>
      </c>
      <c r="O1997" t="s">
        <v>23</v>
      </c>
      <c r="P1997" t="s">
        <v>18</v>
      </c>
      <c r="R1997" t="str">
        <f t="shared" si="31"/>
        <v>('DHL','2024-01-01','2024-01-01','12546','Territory','US',NULL,'EXPRESS WW (NON-DOC)','Non-Document','M',67,68,160.69,'Flat LB','Avnet_2024',NULL),</v>
      </c>
    </row>
    <row r="1998" spans="1:18" x14ac:dyDescent="0.3">
      <c r="A1998" t="s">
        <v>15</v>
      </c>
      <c r="B1998" t="s">
        <v>21</v>
      </c>
      <c r="C1998" t="s">
        <v>21</v>
      </c>
      <c r="D1998">
        <v>12546</v>
      </c>
      <c r="E1998" t="s">
        <v>531</v>
      </c>
      <c r="F1998" t="s">
        <v>17</v>
      </c>
      <c r="G1998" t="s">
        <v>18</v>
      </c>
      <c r="H1998" t="s">
        <v>525</v>
      </c>
      <c r="I1998" t="s">
        <v>19</v>
      </c>
      <c r="J1998" t="s">
        <v>174</v>
      </c>
      <c r="K1998">
        <v>68</v>
      </c>
      <c r="L1998">
        <v>69</v>
      </c>
      <c r="M1998">
        <f>INDEX('Express Worldwide Territory'!$C$14:$S$170,MATCH('Rate Load ExpressWW Territory'!L1998,'Express Worldwide Territory'!$B$14:$B$170,0),MATCH("Zone "&amp;'Rate Load ExpressWW Territory'!J1998,'Express Worldwide Territory'!$C$13:$S$13,0))*1</f>
        <v>162.63</v>
      </c>
      <c r="N1998" t="s">
        <v>162</v>
      </c>
      <c r="O1998" t="s">
        <v>23</v>
      </c>
      <c r="P1998" t="s">
        <v>18</v>
      </c>
      <c r="R1998" t="str">
        <f t="shared" si="31"/>
        <v>('DHL','2024-01-01','2024-01-01','12546','Territory','US',NULL,'EXPRESS WW (NON-DOC)','Non-Document','M',68,69,162.63,'Flat LB','Avnet_2024',NULL),</v>
      </c>
    </row>
    <row r="1999" spans="1:18" x14ac:dyDescent="0.3">
      <c r="A1999" t="s">
        <v>15</v>
      </c>
      <c r="B1999" t="s">
        <v>21</v>
      </c>
      <c r="C1999" t="s">
        <v>21</v>
      </c>
      <c r="D1999">
        <v>12546</v>
      </c>
      <c r="E1999" t="s">
        <v>531</v>
      </c>
      <c r="F1999" t="s">
        <v>17</v>
      </c>
      <c r="G1999" t="s">
        <v>18</v>
      </c>
      <c r="H1999" t="s">
        <v>525</v>
      </c>
      <c r="I1999" t="s">
        <v>19</v>
      </c>
      <c r="J1999" t="s">
        <v>174</v>
      </c>
      <c r="K1999">
        <v>69</v>
      </c>
      <c r="L1999">
        <v>70</v>
      </c>
      <c r="M1999">
        <f>INDEX('Express Worldwide Territory'!$C$14:$S$170,MATCH('Rate Load ExpressWW Territory'!L1999,'Express Worldwide Territory'!$B$14:$B$170,0),MATCH("Zone "&amp;'Rate Load ExpressWW Territory'!J1999,'Express Worldwide Territory'!$C$13:$S$13,0))*1</f>
        <v>164.57</v>
      </c>
      <c r="N1999" t="s">
        <v>162</v>
      </c>
      <c r="O1999" t="s">
        <v>23</v>
      </c>
      <c r="P1999" t="s">
        <v>18</v>
      </c>
      <c r="R1999" t="str">
        <f t="shared" si="31"/>
        <v>('DHL','2024-01-01','2024-01-01','12546','Territory','US',NULL,'EXPRESS WW (NON-DOC)','Non-Document','M',69,70,164.57,'Flat LB','Avnet_2024',NULL)</v>
      </c>
    </row>
    <row r="2000" spans="1:18" x14ac:dyDescent="0.3">
      <c r="A2000" t="s">
        <v>15</v>
      </c>
      <c r="B2000" t="s">
        <v>21</v>
      </c>
      <c r="C2000" t="s">
        <v>21</v>
      </c>
      <c r="D2000">
        <v>12546</v>
      </c>
      <c r="E2000" t="s">
        <v>531</v>
      </c>
      <c r="F2000" t="s">
        <v>17</v>
      </c>
      <c r="G2000" t="s">
        <v>18</v>
      </c>
      <c r="H2000" t="s">
        <v>525</v>
      </c>
      <c r="I2000" t="s">
        <v>19</v>
      </c>
      <c r="J2000" t="s">
        <v>174</v>
      </c>
      <c r="K2000">
        <v>70</v>
      </c>
      <c r="L2000">
        <v>71</v>
      </c>
      <c r="M2000">
        <f>INDEX('Express Worldwide Territory'!$C$14:$S$170,MATCH('Rate Load ExpressWW Territory'!L2000,'Express Worldwide Territory'!$B$14:$B$170,0),MATCH("Zone "&amp;'Rate Load ExpressWW Territory'!J2000,'Express Worldwide Territory'!$C$13:$S$13,0))*1</f>
        <v>166.67</v>
      </c>
      <c r="N2000" t="s">
        <v>162</v>
      </c>
      <c r="O2000" t="s">
        <v>23</v>
      </c>
      <c r="P2000" t="s">
        <v>18</v>
      </c>
      <c r="R2000" t="str">
        <f t="shared" si="31"/>
        <v>insert into tnl_rating.dbo.dhl_express_rate_master values ('DHL','2024-01-01','2024-01-01','12546','Territory','US',NULL,'EXPRESS WW (NON-DOC)','Non-Document','M',70,71,166.67,'Flat LB','Avnet_2024',NULL),</v>
      </c>
    </row>
    <row r="2001" spans="1:18" x14ac:dyDescent="0.3">
      <c r="A2001" t="s">
        <v>15</v>
      </c>
      <c r="B2001" t="s">
        <v>21</v>
      </c>
      <c r="C2001" t="s">
        <v>21</v>
      </c>
      <c r="D2001">
        <v>12546</v>
      </c>
      <c r="E2001" t="s">
        <v>531</v>
      </c>
      <c r="F2001" t="s">
        <v>17</v>
      </c>
      <c r="G2001" t="s">
        <v>18</v>
      </c>
      <c r="H2001" t="s">
        <v>525</v>
      </c>
      <c r="I2001" t="s">
        <v>19</v>
      </c>
      <c r="J2001" t="s">
        <v>174</v>
      </c>
      <c r="K2001">
        <v>71</v>
      </c>
      <c r="L2001">
        <v>72</v>
      </c>
      <c r="M2001">
        <f>INDEX('Express Worldwide Territory'!$C$14:$S$170,MATCH('Rate Load ExpressWW Territory'!L2001,'Express Worldwide Territory'!$B$14:$B$170,0),MATCH("Zone "&amp;'Rate Load ExpressWW Territory'!J2001,'Express Worldwide Territory'!$C$13:$S$13,0))*1</f>
        <v>168.77</v>
      </c>
      <c r="N2001" t="s">
        <v>162</v>
      </c>
      <c r="O2001" t="s">
        <v>23</v>
      </c>
      <c r="P2001" t="s">
        <v>18</v>
      </c>
      <c r="R2001" t="str">
        <f t="shared" si="31"/>
        <v>('DHL','2024-01-01','2024-01-01','12546','Territory','US',NULL,'EXPRESS WW (NON-DOC)','Non-Document','M',71,72,168.77,'Flat LB','Avnet_2024',NULL),</v>
      </c>
    </row>
    <row r="2002" spans="1:18" x14ac:dyDescent="0.3">
      <c r="A2002" t="s">
        <v>15</v>
      </c>
      <c r="B2002" t="s">
        <v>21</v>
      </c>
      <c r="C2002" t="s">
        <v>21</v>
      </c>
      <c r="D2002">
        <v>12546</v>
      </c>
      <c r="E2002" t="s">
        <v>531</v>
      </c>
      <c r="F2002" t="s">
        <v>17</v>
      </c>
      <c r="G2002" t="s">
        <v>18</v>
      </c>
      <c r="H2002" t="s">
        <v>525</v>
      </c>
      <c r="I2002" t="s">
        <v>19</v>
      </c>
      <c r="J2002" t="s">
        <v>174</v>
      </c>
      <c r="K2002">
        <v>72</v>
      </c>
      <c r="L2002">
        <v>73</v>
      </c>
      <c r="M2002">
        <f>INDEX('Express Worldwide Territory'!$C$14:$S$170,MATCH('Rate Load ExpressWW Territory'!L2002,'Express Worldwide Territory'!$B$14:$B$170,0),MATCH("Zone "&amp;'Rate Load ExpressWW Territory'!J2002,'Express Worldwide Territory'!$C$13:$S$13,0))*1</f>
        <v>170.87</v>
      </c>
      <c r="N2002" t="s">
        <v>162</v>
      </c>
      <c r="O2002" t="s">
        <v>23</v>
      </c>
      <c r="P2002" t="s">
        <v>18</v>
      </c>
      <c r="R2002" t="str">
        <f t="shared" si="31"/>
        <v>('DHL','2024-01-01','2024-01-01','12546','Territory','US',NULL,'EXPRESS WW (NON-DOC)','Non-Document','M',72,73,170.87,'Flat LB','Avnet_2024',NULL),</v>
      </c>
    </row>
    <row r="2003" spans="1:18" x14ac:dyDescent="0.3">
      <c r="A2003" t="s">
        <v>15</v>
      </c>
      <c r="B2003" t="s">
        <v>21</v>
      </c>
      <c r="C2003" t="s">
        <v>21</v>
      </c>
      <c r="D2003">
        <v>12546</v>
      </c>
      <c r="E2003" t="s">
        <v>531</v>
      </c>
      <c r="F2003" t="s">
        <v>17</v>
      </c>
      <c r="G2003" t="s">
        <v>18</v>
      </c>
      <c r="H2003" t="s">
        <v>525</v>
      </c>
      <c r="I2003" t="s">
        <v>19</v>
      </c>
      <c r="J2003" t="s">
        <v>174</v>
      </c>
      <c r="K2003">
        <v>73</v>
      </c>
      <c r="L2003">
        <v>74</v>
      </c>
      <c r="M2003">
        <f>INDEX('Express Worldwide Territory'!$C$14:$S$170,MATCH('Rate Load ExpressWW Territory'!L2003,'Express Worldwide Territory'!$B$14:$B$170,0),MATCH("Zone "&amp;'Rate Load ExpressWW Territory'!J2003,'Express Worldwide Territory'!$C$13:$S$13,0))*1</f>
        <v>172.97</v>
      </c>
      <c r="N2003" t="s">
        <v>162</v>
      </c>
      <c r="O2003" t="s">
        <v>23</v>
      </c>
      <c r="P2003" t="s">
        <v>18</v>
      </c>
      <c r="R2003" t="str">
        <f t="shared" si="31"/>
        <v>('DHL','2024-01-01','2024-01-01','12546','Territory','US',NULL,'EXPRESS WW (NON-DOC)','Non-Document','M',73,74,172.97,'Flat LB','Avnet_2024',NULL),</v>
      </c>
    </row>
    <row r="2004" spans="1:18" x14ac:dyDescent="0.3">
      <c r="A2004" t="s">
        <v>15</v>
      </c>
      <c r="B2004" t="s">
        <v>21</v>
      </c>
      <c r="C2004" t="s">
        <v>21</v>
      </c>
      <c r="D2004">
        <v>12546</v>
      </c>
      <c r="E2004" t="s">
        <v>531</v>
      </c>
      <c r="F2004" t="s">
        <v>17</v>
      </c>
      <c r="G2004" t="s">
        <v>18</v>
      </c>
      <c r="H2004" t="s">
        <v>525</v>
      </c>
      <c r="I2004" t="s">
        <v>19</v>
      </c>
      <c r="J2004" t="s">
        <v>174</v>
      </c>
      <c r="K2004">
        <v>74</v>
      </c>
      <c r="L2004">
        <v>75</v>
      </c>
      <c r="M2004">
        <f>INDEX('Express Worldwide Territory'!$C$14:$S$170,MATCH('Rate Load ExpressWW Territory'!L2004,'Express Worldwide Territory'!$B$14:$B$170,0),MATCH("Zone "&amp;'Rate Load ExpressWW Territory'!J2004,'Express Worldwide Territory'!$C$13:$S$13,0))*1</f>
        <v>175.07</v>
      </c>
      <c r="N2004" t="s">
        <v>162</v>
      </c>
      <c r="O2004" t="s">
        <v>23</v>
      </c>
      <c r="P2004" t="s">
        <v>18</v>
      </c>
      <c r="R2004" t="str">
        <f t="shared" si="31"/>
        <v>('DHL','2024-01-01','2024-01-01','12546','Territory','US',NULL,'EXPRESS WW (NON-DOC)','Non-Document','M',74,75,175.07,'Flat LB','Avnet_2024',NULL),</v>
      </c>
    </row>
    <row r="2005" spans="1:18" x14ac:dyDescent="0.3">
      <c r="A2005" t="s">
        <v>15</v>
      </c>
      <c r="B2005" t="s">
        <v>21</v>
      </c>
      <c r="C2005" t="s">
        <v>21</v>
      </c>
      <c r="D2005">
        <v>12546</v>
      </c>
      <c r="E2005" t="s">
        <v>531</v>
      </c>
      <c r="F2005" t="s">
        <v>17</v>
      </c>
      <c r="G2005" t="s">
        <v>18</v>
      </c>
      <c r="H2005" t="s">
        <v>525</v>
      </c>
      <c r="I2005" t="s">
        <v>19</v>
      </c>
      <c r="J2005" t="s">
        <v>174</v>
      </c>
      <c r="K2005">
        <v>75</v>
      </c>
      <c r="L2005">
        <v>76</v>
      </c>
      <c r="M2005">
        <f>INDEX('Express Worldwide Territory'!$C$14:$S$170,MATCH('Rate Load ExpressWW Territory'!L2005,'Express Worldwide Territory'!$B$14:$B$170,0),MATCH("Zone "&amp;'Rate Load ExpressWW Territory'!J2005,'Express Worldwide Territory'!$C$13:$S$13,0))*1</f>
        <v>177.17</v>
      </c>
      <c r="N2005" t="s">
        <v>162</v>
      </c>
      <c r="O2005" t="s">
        <v>23</v>
      </c>
      <c r="P2005" t="s">
        <v>18</v>
      </c>
      <c r="R2005" t="str">
        <f t="shared" si="31"/>
        <v>('DHL','2024-01-01','2024-01-01','12546','Territory','US',NULL,'EXPRESS WW (NON-DOC)','Non-Document','M',75,76,177.17,'Flat LB','Avnet_2024',NULL),</v>
      </c>
    </row>
    <row r="2006" spans="1:18" x14ac:dyDescent="0.3">
      <c r="A2006" t="s">
        <v>15</v>
      </c>
      <c r="B2006" t="s">
        <v>21</v>
      </c>
      <c r="C2006" t="s">
        <v>21</v>
      </c>
      <c r="D2006">
        <v>12546</v>
      </c>
      <c r="E2006" t="s">
        <v>531</v>
      </c>
      <c r="F2006" t="s">
        <v>17</v>
      </c>
      <c r="G2006" t="s">
        <v>18</v>
      </c>
      <c r="H2006" t="s">
        <v>525</v>
      </c>
      <c r="I2006" t="s">
        <v>19</v>
      </c>
      <c r="J2006" t="s">
        <v>174</v>
      </c>
      <c r="K2006">
        <v>76</v>
      </c>
      <c r="L2006">
        <v>77</v>
      </c>
      <c r="M2006">
        <f>INDEX('Express Worldwide Territory'!$C$14:$S$170,MATCH('Rate Load ExpressWW Territory'!L2006,'Express Worldwide Territory'!$B$14:$B$170,0),MATCH("Zone "&amp;'Rate Load ExpressWW Territory'!J2006,'Express Worldwide Territory'!$C$13:$S$13,0))*1</f>
        <v>179.27</v>
      </c>
      <c r="N2006" t="s">
        <v>162</v>
      </c>
      <c r="O2006" t="s">
        <v>23</v>
      </c>
      <c r="P2006" t="s">
        <v>18</v>
      </c>
      <c r="R2006" t="str">
        <f t="shared" si="31"/>
        <v>('DHL','2024-01-01','2024-01-01','12546','Territory','US',NULL,'EXPRESS WW (NON-DOC)','Non-Document','M',76,77,179.27,'Flat LB','Avnet_2024',NULL),</v>
      </c>
    </row>
    <row r="2007" spans="1:18" x14ac:dyDescent="0.3">
      <c r="A2007" t="s">
        <v>15</v>
      </c>
      <c r="B2007" t="s">
        <v>21</v>
      </c>
      <c r="C2007" t="s">
        <v>21</v>
      </c>
      <c r="D2007">
        <v>12546</v>
      </c>
      <c r="E2007" t="s">
        <v>531</v>
      </c>
      <c r="F2007" t="s">
        <v>17</v>
      </c>
      <c r="G2007" t="s">
        <v>18</v>
      </c>
      <c r="H2007" t="s">
        <v>525</v>
      </c>
      <c r="I2007" t="s">
        <v>19</v>
      </c>
      <c r="J2007" t="s">
        <v>174</v>
      </c>
      <c r="K2007">
        <v>77</v>
      </c>
      <c r="L2007">
        <v>78</v>
      </c>
      <c r="M2007">
        <f>INDEX('Express Worldwide Territory'!$C$14:$S$170,MATCH('Rate Load ExpressWW Territory'!L2007,'Express Worldwide Territory'!$B$14:$B$170,0),MATCH("Zone "&amp;'Rate Load ExpressWW Territory'!J2007,'Express Worldwide Territory'!$C$13:$S$13,0))*1</f>
        <v>181.37</v>
      </c>
      <c r="N2007" t="s">
        <v>162</v>
      </c>
      <c r="O2007" t="s">
        <v>23</v>
      </c>
      <c r="P2007" t="s">
        <v>18</v>
      </c>
      <c r="R2007" t="str">
        <f t="shared" si="31"/>
        <v>('DHL','2024-01-01','2024-01-01','12546','Territory','US',NULL,'EXPRESS WW (NON-DOC)','Non-Document','M',77,78,181.37,'Flat LB','Avnet_2024',NULL),</v>
      </c>
    </row>
    <row r="2008" spans="1:18" x14ac:dyDescent="0.3">
      <c r="A2008" t="s">
        <v>15</v>
      </c>
      <c r="B2008" t="s">
        <v>21</v>
      </c>
      <c r="C2008" t="s">
        <v>21</v>
      </c>
      <c r="D2008">
        <v>12546</v>
      </c>
      <c r="E2008" t="s">
        <v>531</v>
      </c>
      <c r="F2008" t="s">
        <v>17</v>
      </c>
      <c r="G2008" t="s">
        <v>18</v>
      </c>
      <c r="H2008" t="s">
        <v>525</v>
      </c>
      <c r="I2008" t="s">
        <v>19</v>
      </c>
      <c r="J2008" t="s">
        <v>174</v>
      </c>
      <c r="K2008">
        <v>78</v>
      </c>
      <c r="L2008">
        <v>79</v>
      </c>
      <c r="M2008">
        <f>INDEX('Express Worldwide Territory'!$C$14:$S$170,MATCH('Rate Load ExpressWW Territory'!L2008,'Express Worldwide Territory'!$B$14:$B$170,0),MATCH("Zone "&amp;'Rate Load ExpressWW Territory'!J2008,'Express Worldwide Territory'!$C$13:$S$13,0))*1</f>
        <v>183.47</v>
      </c>
      <c r="N2008" t="s">
        <v>162</v>
      </c>
      <c r="O2008" t="s">
        <v>23</v>
      </c>
      <c r="P2008" t="s">
        <v>18</v>
      </c>
      <c r="R2008" t="str">
        <f t="shared" si="31"/>
        <v>('DHL','2024-01-01','2024-01-01','12546','Territory','US',NULL,'EXPRESS WW (NON-DOC)','Non-Document','M',78,79,183.47,'Flat LB','Avnet_2024',NULL),</v>
      </c>
    </row>
    <row r="2009" spans="1:18" x14ac:dyDescent="0.3">
      <c r="A2009" t="s">
        <v>15</v>
      </c>
      <c r="B2009" t="s">
        <v>21</v>
      </c>
      <c r="C2009" t="s">
        <v>21</v>
      </c>
      <c r="D2009">
        <v>12546</v>
      </c>
      <c r="E2009" t="s">
        <v>531</v>
      </c>
      <c r="F2009" t="s">
        <v>17</v>
      </c>
      <c r="G2009" t="s">
        <v>18</v>
      </c>
      <c r="H2009" t="s">
        <v>525</v>
      </c>
      <c r="I2009" t="s">
        <v>19</v>
      </c>
      <c r="J2009" t="s">
        <v>174</v>
      </c>
      <c r="K2009">
        <v>79</v>
      </c>
      <c r="L2009">
        <v>80</v>
      </c>
      <c r="M2009">
        <f>INDEX('Express Worldwide Territory'!$C$14:$S$170,MATCH('Rate Load ExpressWW Territory'!L2009,'Express Worldwide Territory'!$B$14:$B$170,0),MATCH("Zone "&amp;'Rate Load ExpressWW Territory'!J2009,'Express Worldwide Territory'!$C$13:$S$13,0))*1</f>
        <v>185.57</v>
      </c>
      <c r="N2009" t="s">
        <v>162</v>
      </c>
      <c r="O2009" t="s">
        <v>23</v>
      </c>
      <c r="P2009" t="s">
        <v>18</v>
      </c>
      <c r="R2009" t="str">
        <f t="shared" si="31"/>
        <v>('DHL','2024-01-01','2024-01-01','12546','Territory','US',NULL,'EXPRESS WW (NON-DOC)','Non-Document','M',79,80,185.57,'Flat LB','Avnet_2024',NULL),</v>
      </c>
    </row>
    <row r="2010" spans="1:18" x14ac:dyDescent="0.3">
      <c r="A2010" t="s">
        <v>15</v>
      </c>
      <c r="B2010" t="s">
        <v>21</v>
      </c>
      <c r="C2010" t="s">
        <v>21</v>
      </c>
      <c r="D2010">
        <v>12546</v>
      </c>
      <c r="E2010" t="s">
        <v>531</v>
      </c>
      <c r="F2010" t="s">
        <v>17</v>
      </c>
      <c r="G2010" t="s">
        <v>18</v>
      </c>
      <c r="H2010" t="s">
        <v>525</v>
      </c>
      <c r="I2010" t="s">
        <v>19</v>
      </c>
      <c r="J2010" t="s">
        <v>174</v>
      </c>
      <c r="K2010">
        <v>80</v>
      </c>
      <c r="L2010">
        <v>81</v>
      </c>
      <c r="M2010">
        <f>INDEX('Express Worldwide Territory'!$C$14:$S$170,MATCH('Rate Load ExpressWW Territory'!L2010,'Express Worldwide Territory'!$B$14:$B$170,0),MATCH("Zone "&amp;'Rate Load ExpressWW Territory'!J2010,'Express Worldwide Territory'!$C$13:$S$13,0))*1</f>
        <v>187.67</v>
      </c>
      <c r="N2010" t="s">
        <v>162</v>
      </c>
      <c r="O2010" t="s">
        <v>23</v>
      </c>
      <c r="P2010" t="s">
        <v>18</v>
      </c>
      <c r="R2010" t="str">
        <f t="shared" si="31"/>
        <v>('DHL','2024-01-01','2024-01-01','12546','Territory','US',NULL,'EXPRESS WW (NON-DOC)','Non-Document','M',80,81,187.67,'Flat LB','Avnet_2024',NULL),</v>
      </c>
    </row>
    <row r="2011" spans="1:18" x14ac:dyDescent="0.3">
      <c r="A2011" t="s">
        <v>15</v>
      </c>
      <c r="B2011" t="s">
        <v>21</v>
      </c>
      <c r="C2011" t="s">
        <v>21</v>
      </c>
      <c r="D2011">
        <v>12546</v>
      </c>
      <c r="E2011" t="s">
        <v>531</v>
      </c>
      <c r="F2011" t="s">
        <v>17</v>
      </c>
      <c r="G2011" t="s">
        <v>18</v>
      </c>
      <c r="H2011" t="s">
        <v>525</v>
      </c>
      <c r="I2011" t="s">
        <v>19</v>
      </c>
      <c r="J2011" t="s">
        <v>174</v>
      </c>
      <c r="K2011">
        <v>81</v>
      </c>
      <c r="L2011">
        <v>82</v>
      </c>
      <c r="M2011">
        <f>INDEX('Express Worldwide Territory'!$C$14:$S$170,MATCH('Rate Load ExpressWW Territory'!L2011,'Express Worldwide Territory'!$B$14:$B$170,0),MATCH("Zone "&amp;'Rate Load ExpressWW Territory'!J2011,'Express Worldwide Territory'!$C$13:$S$13,0))*1</f>
        <v>189.77</v>
      </c>
      <c r="N2011" t="s">
        <v>162</v>
      </c>
      <c r="O2011" t="s">
        <v>23</v>
      </c>
      <c r="P2011" t="s">
        <v>18</v>
      </c>
      <c r="R2011" t="str">
        <f t="shared" si="31"/>
        <v>('DHL','2024-01-01','2024-01-01','12546','Territory','US',NULL,'EXPRESS WW (NON-DOC)','Non-Document','M',81,82,189.77,'Flat LB','Avnet_2024',NULL),</v>
      </c>
    </row>
    <row r="2012" spans="1:18" x14ac:dyDescent="0.3">
      <c r="A2012" t="s">
        <v>15</v>
      </c>
      <c r="B2012" t="s">
        <v>21</v>
      </c>
      <c r="C2012" t="s">
        <v>21</v>
      </c>
      <c r="D2012">
        <v>12546</v>
      </c>
      <c r="E2012" t="s">
        <v>531</v>
      </c>
      <c r="F2012" t="s">
        <v>17</v>
      </c>
      <c r="G2012" t="s">
        <v>18</v>
      </c>
      <c r="H2012" t="s">
        <v>525</v>
      </c>
      <c r="I2012" t="s">
        <v>19</v>
      </c>
      <c r="J2012" t="s">
        <v>174</v>
      </c>
      <c r="K2012">
        <v>82</v>
      </c>
      <c r="L2012">
        <v>83</v>
      </c>
      <c r="M2012">
        <f>INDEX('Express Worldwide Territory'!$C$14:$S$170,MATCH('Rate Load ExpressWW Territory'!L2012,'Express Worldwide Territory'!$B$14:$B$170,0),MATCH("Zone "&amp;'Rate Load ExpressWW Territory'!J2012,'Express Worldwide Territory'!$C$13:$S$13,0))*1</f>
        <v>191.87</v>
      </c>
      <c r="N2012" t="s">
        <v>162</v>
      </c>
      <c r="O2012" t="s">
        <v>23</v>
      </c>
      <c r="P2012" t="s">
        <v>18</v>
      </c>
      <c r="R2012" t="str">
        <f t="shared" si="31"/>
        <v>('DHL','2024-01-01','2024-01-01','12546','Territory','US',NULL,'EXPRESS WW (NON-DOC)','Non-Document','M',82,83,191.87,'Flat LB','Avnet_2024',NULL),</v>
      </c>
    </row>
    <row r="2013" spans="1:18" x14ac:dyDescent="0.3">
      <c r="A2013" t="s">
        <v>15</v>
      </c>
      <c r="B2013" t="s">
        <v>21</v>
      </c>
      <c r="C2013" t="s">
        <v>21</v>
      </c>
      <c r="D2013">
        <v>12546</v>
      </c>
      <c r="E2013" t="s">
        <v>531</v>
      </c>
      <c r="F2013" t="s">
        <v>17</v>
      </c>
      <c r="G2013" t="s">
        <v>18</v>
      </c>
      <c r="H2013" t="s">
        <v>525</v>
      </c>
      <c r="I2013" t="s">
        <v>19</v>
      </c>
      <c r="J2013" t="s">
        <v>174</v>
      </c>
      <c r="K2013">
        <v>83</v>
      </c>
      <c r="L2013">
        <v>84</v>
      </c>
      <c r="M2013">
        <f>INDEX('Express Worldwide Territory'!$C$14:$S$170,MATCH('Rate Load ExpressWW Territory'!L2013,'Express Worldwide Territory'!$B$14:$B$170,0),MATCH("Zone "&amp;'Rate Load ExpressWW Territory'!J2013,'Express Worldwide Territory'!$C$13:$S$13,0))*1</f>
        <v>193.97</v>
      </c>
      <c r="N2013" t="s">
        <v>162</v>
      </c>
      <c r="O2013" t="s">
        <v>23</v>
      </c>
      <c r="P2013" t="s">
        <v>18</v>
      </c>
      <c r="R2013" t="str">
        <f t="shared" si="31"/>
        <v>('DHL','2024-01-01','2024-01-01','12546','Territory','US',NULL,'EXPRESS WW (NON-DOC)','Non-Document','M',83,84,193.97,'Flat LB','Avnet_2024',NULL),</v>
      </c>
    </row>
    <row r="2014" spans="1:18" x14ac:dyDescent="0.3">
      <c r="A2014" t="s">
        <v>15</v>
      </c>
      <c r="B2014" t="s">
        <v>21</v>
      </c>
      <c r="C2014" t="s">
        <v>21</v>
      </c>
      <c r="D2014">
        <v>12546</v>
      </c>
      <c r="E2014" t="s">
        <v>531</v>
      </c>
      <c r="F2014" t="s">
        <v>17</v>
      </c>
      <c r="G2014" t="s">
        <v>18</v>
      </c>
      <c r="H2014" t="s">
        <v>525</v>
      </c>
      <c r="I2014" t="s">
        <v>19</v>
      </c>
      <c r="J2014" t="s">
        <v>174</v>
      </c>
      <c r="K2014">
        <v>84</v>
      </c>
      <c r="L2014">
        <v>85</v>
      </c>
      <c r="M2014">
        <f>INDEX('Express Worldwide Territory'!$C$14:$S$170,MATCH('Rate Load ExpressWW Territory'!L2014,'Express Worldwide Territory'!$B$14:$B$170,0),MATCH("Zone "&amp;'Rate Load ExpressWW Territory'!J2014,'Express Worldwide Territory'!$C$13:$S$13,0))*1</f>
        <v>196.07</v>
      </c>
      <c r="N2014" t="s">
        <v>162</v>
      </c>
      <c r="O2014" t="s">
        <v>23</v>
      </c>
      <c r="P2014" t="s">
        <v>18</v>
      </c>
      <c r="R2014" t="str">
        <f t="shared" si="31"/>
        <v>('DHL','2024-01-01','2024-01-01','12546','Territory','US',NULL,'EXPRESS WW (NON-DOC)','Non-Document','M',84,85,196.07,'Flat LB','Avnet_2024',NULL),</v>
      </c>
    </row>
    <row r="2015" spans="1:18" x14ac:dyDescent="0.3">
      <c r="A2015" t="s">
        <v>15</v>
      </c>
      <c r="B2015" t="s">
        <v>21</v>
      </c>
      <c r="C2015" t="s">
        <v>21</v>
      </c>
      <c r="D2015">
        <v>12546</v>
      </c>
      <c r="E2015" t="s">
        <v>531</v>
      </c>
      <c r="F2015" t="s">
        <v>17</v>
      </c>
      <c r="G2015" t="s">
        <v>18</v>
      </c>
      <c r="H2015" t="s">
        <v>525</v>
      </c>
      <c r="I2015" t="s">
        <v>19</v>
      </c>
      <c r="J2015" t="s">
        <v>174</v>
      </c>
      <c r="K2015">
        <v>85</v>
      </c>
      <c r="L2015">
        <v>86</v>
      </c>
      <c r="M2015">
        <f>INDEX('Express Worldwide Territory'!$C$14:$S$170,MATCH('Rate Load ExpressWW Territory'!L2015,'Express Worldwide Territory'!$B$14:$B$170,0),MATCH("Zone "&amp;'Rate Load ExpressWW Territory'!J2015,'Express Worldwide Territory'!$C$13:$S$13,0))*1</f>
        <v>198.17</v>
      </c>
      <c r="N2015" t="s">
        <v>162</v>
      </c>
      <c r="O2015" t="s">
        <v>23</v>
      </c>
      <c r="P2015" t="s">
        <v>18</v>
      </c>
      <c r="R2015" t="str">
        <f t="shared" si="31"/>
        <v>('DHL','2024-01-01','2024-01-01','12546','Territory','US',NULL,'EXPRESS WW (NON-DOC)','Non-Document','M',85,86,198.17,'Flat LB','Avnet_2024',NULL),</v>
      </c>
    </row>
    <row r="2016" spans="1:18" x14ac:dyDescent="0.3">
      <c r="A2016" t="s">
        <v>15</v>
      </c>
      <c r="B2016" t="s">
        <v>21</v>
      </c>
      <c r="C2016" t="s">
        <v>21</v>
      </c>
      <c r="D2016">
        <v>12546</v>
      </c>
      <c r="E2016" t="s">
        <v>531</v>
      </c>
      <c r="F2016" t="s">
        <v>17</v>
      </c>
      <c r="G2016" t="s">
        <v>18</v>
      </c>
      <c r="H2016" t="s">
        <v>525</v>
      </c>
      <c r="I2016" t="s">
        <v>19</v>
      </c>
      <c r="J2016" t="s">
        <v>174</v>
      </c>
      <c r="K2016">
        <v>86</v>
      </c>
      <c r="L2016">
        <v>87</v>
      </c>
      <c r="M2016">
        <f>INDEX('Express Worldwide Territory'!$C$14:$S$170,MATCH('Rate Load ExpressWW Territory'!L2016,'Express Worldwide Territory'!$B$14:$B$170,0),MATCH("Zone "&amp;'Rate Load ExpressWW Territory'!J2016,'Express Worldwide Territory'!$C$13:$S$13,0))*1</f>
        <v>200.27</v>
      </c>
      <c r="N2016" t="s">
        <v>162</v>
      </c>
      <c r="O2016" t="s">
        <v>23</v>
      </c>
      <c r="P2016" t="s">
        <v>18</v>
      </c>
      <c r="R2016" t="str">
        <f t="shared" si="31"/>
        <v>('DHL','2024-01-01','2024-01-01','12546','Territory','US',NULL,'EXPRESS WW (NON-DOC)','Non-Document','M',86,87,200.27,'Flat LB','Avnet_2024',NULL),</v>
      </c>
    </row>
    <row r="2017" spans="1:18" x14ac:dyDescent="0.3">
      <c r="A2017" t="s">
        <v>15</v>
      </c>
      <c r="B2017" t="s">
        <v>21</v>
      </c>
      <c r="C2017" t="s">
        <v>21</v>
      </c>
      <c r="D2017">
        <v>12546</v>
      </c>
      <c r="E2017" t="s">
        <v>531</v>
      </c>
      <c r="F2017" t="s">
        <v>17</v>
      </c>
      <c r="G2017" t="s">
        <v>18</v>
      </c>
      <c r="H2017" t="s">
        <v>525</v>
      </c>
      <c r="I2017" t="s">
        <v>19</v>
      </c>
      <c r="J2017" t="s">
        <v>174</v>
      </c>
      <c r="K2017">
        <v>87</v>
      </c>
      <c r="L2017">
        <v>88</v>
      </c>
      <c r="M2017">
        <f>INDEX('Express Worldwide Territory'!$C$14:$S$170,MATCH('Rate Load ExpressWW Territory'!L2017,'Express Worldwide Territory'!$B$14:$B$170,0),MATCH("Zone "&amp;'Rate Load ExpressWW Territory'!J2017,'Express Worldwide Territory'!$C$13:$S$13,0))*1</f>
        <v>202.37</v>
      </c>
      <c r="N2017" t="s">
        <v>162</v>
      </c>
      <c r="O2017" t="s">
        <v>23</v>
      </c>
      <c r="P2017" t="s">
        <v>18</v>
      </c>
      <c r="R2017" t="str">
        <f t="shared" si="31"/>
        <v>('DHL','2024-01-01','2024-01-01','12546','Territory','US',NULL,'EXPRESS WW (NON-DOC)','Non-Document','M',87,88,202.37,'Flat LB','Avnet_2024',NULL),</v>
      </c>
    </row>
    <row r="2018" spans="1:18" x14ac:dyDescent="0.3">
      <c r="A2018" t="s">
        <v>15</v>
      </c>
      <c r="B2018" t="s">
        <v>21</v>
      </c>
      <c r="C2018" t="s">
        <v>21</v>
      </c>
      <c r="D2018">
        <v>12546</v>
      </c>
      <c r="E2018" t="s">
        <v>531</v>
      </c>
      <c r="F2018" t="s">
        <v>17</v>
      </c>
      <c r="G2018" t="s">
        <v>18</v>
      </c>
      <c r="H2018" t="s">
        <v>525</v>
      </c>
      <c r="I2018" t="s">
        <v>19</v>
      </c>
      <c r="J2018" t="s">
        <v>174</v>
      </c>
      <c r="K2018">
        <v>88</v>
      </c>
      <c r="L2018">
        <v>89</v>
      </c>
      <c r="M2018">
        <f>INDEX('Express Worldwide Territory'!$C$14:$S$170,MATCH('Rate Load ExpressWW Territory'!L2018,'Express Worldwide Territory'!$B$14:$B$170,0),MATCH("Zone "&amp;'Rate Load ExpressWW Territory'!J2018,'Express Worldwide Territory'!$C$13:$S$13,0))*1</f>
        <v>204.47</v>
      </c>
      <c r="N2018" t="s">
        <v>162</v>
      </c>
      <c r="O2018" t="s">
        <v>23</v>
      </c>
      <c r="P2018" t="s">
        <v>18</v>
      </c>
      <c r="R2018" t="str">
        <f t="shared" si="31"/>
        <v>('DHL','2024-01-01','2024-01-01','12546','Territory','US',NULL,'EXPRESS WW (NON-DOC)','Non-Document','M',88,89,204.47,'Flat LB','Avnet_2024',NULL),</v>
      </c>
    </row>
    <row r="2019" spans="1:18" x14ac:dyDescent="0.3">
      <c r="A2019" t="s">
        <v>15</v>
      </c>
      <c r="B2019" t="s">
        <v>21</v>
      </c>
      <c r="C2019" t="s">
        <v>21</v>
      </c>
      <c r="D2019">
        <v>12546</v>
      </c>
      <c r="E2019" t="s">
        <v>531</v>
      </c>
      <c r="F2019" t="s">
        <v>17</v>
      </c>
      <c r="G2019" t="s">
        <v>18</v>
      </c>
      <c r="H2019" t="s">
        <v>525</v>
      </c>
      <c r="I2019" t="s">
        <v>19</v>
      </c>
      <c r="J2019" t="s">
        <v>174</v>
      </c>
      <c r="K2019">
        <v>89</v>
      </c>
      <c r="L2019">
        <v>90</v>
      </c>
      <c r="M2019">
        <f>INDEX('Express Worldwide Territory'!$C$14:$S$170,MATCH('Rate Load ExpressWW Territory'!L2019,'Express Worldwide Territory'!$B$14:$B$170,0),MATCH("Zone "&amp;'Rate Load ExpressWW Territory'!J2019,'Express Worldwide Territory'!$C$13:$S$13,0))*1</f>
        <v>206.57</v>
      </c>
      <c r="N2019" t="s">
        <v>162</v>
      </c>
      <c r="O2019" t="s">
        <v>23</v>
      </c>
      <c r="P2019" t="s">
        <v>18</v>
      </c>
      <c r="R2019" t="str">
        <f t="shared" si="31"/>
        <v>('DHL','2024-01-01','2024-01-01','12546','Territory','US',NULL,'EXPRESS WW (NON-DOC)','Non-Document','M',89,90,206.57,'Flat LB','Avnet_2024',NULL),</v>
      </c>
    </row>
    <row r="2020" spans="1:18" x14ac:dyDescent="0.3">
      <c r="A2020" t="s">
        <v>15</v>
      </c>
      <c r="B2020" t="s">
        <v>21</v>
      </c>
      <c r="C2020" t="s">
        <v>21</v>
      </c>
      <c r="D2020">
        <v>12546</v>
      </c>
      <c r="E2020" t="s">
        <v>531</v>
      </c>
      <c r="F2020" t="s">
        <v>17</v>
      </c>
      <c r="G2020" t="s">
        <v>18</v>
      </c>
      <c r="H2020" t="s">
        <v>525</v>
      </c>
      <c r="I2020" t="s">
        <v>19</v>
      </c>
      <c r="J2020" t="s">
        <v>174</v>
      </c>
      <c r="K2020">
        <v>90</v>
      </c>
      <c r="L2020">
        <v>91</v>
      </c>
      <c r="M2020">
        <f>INDEX('Express Worldwide Territory'!$C$14:$S$170,MATCH('Rate Load ExpressWW Territory'!L2020,'Express Worldwide Territory'!$B$14:$B$170,0),MATCH("Zone "&amp;'Rate Load ExpressWW Territory'!J2020,'Express Worldwide Territory'!$C$13:$S$13,0))*1</f>
        <v>208.67</v>
      </c>
      <c r="N2020" t="s">
        <v>162</v>
      </c>
      <c r="O2020" t="s">
        <v>23</v>
      </c>
      <c r="P2020" t="s">
        <v>18</v>
      </c>
      <c r="R2020" t="str">
        <f t="shared" si="31"/>
        <v>('DHL','2024-01-01','2024-01-01','12546','Territory','US',NULL,'EXPRESS WW (NON-DOC)','Non-Document','M',90,91,208.67,'Flat LB','Avnet_2024',NULL),</v>
      </c>
    </row>
    <row r="2021" spans="1:18" x14ac:dyDescent="0.3">
      <c r="A2021" t="s">
        <v>15</v>
      </c>
      <c r="B2021" t="s">
        <v>21</v>
      </c>
      <c r="C2021" t="s">
        <v>21</v>
      </c>
      <c r="D2021">
        <v>12546</v>
      </c>
      <c r="E2021" t="s">
        <v>531</v>
      </c>
      <c r="F2021" t="s">
        <v>17</v>
      </c>
      <c r="G2021" t="s">
        <v>18</v>
      </c>
      <c r="H2021" t="s">
        <v>525</v>
      </c>
      <c r="I2021" t="s">
        <v>19</v>
      </c>
      <c r="J2021" t="s">
        <v>174</v>
      </c>
      <c r="K2021">
        <v>91</v>
      </c>
      <c r="L2021">
        <v>92</v>
      </c>
      <c r="M2021">
        <f>INDEX('Express Worldwide Territory'!$C$14:$S$170,MATCH('Rate Load ExpressWW Territory'!L2021,'Express Worldwide Territory'!$B$14:$B$170,0),MATCH("Zone "&amp;'Rate Load ExpressWW Territory'!J2021,'Express Worldwide Territory'!$C$13:$S$13,0))*1</f>
        <v>210.77</v>
      </c>
      <c r="N2021" t="s">
        <v>162</v>
      </c>
      <c r="O2021" t="s">
        <v>23</v>
      </c>
      <c r="P2021" t="s">
        <v>18</v>
      </c>
      <c r="R2021" t="str">
        <f t="shared" si="31"/>
        <v>('DHL','2024-01-01','2024-01-01','12546','Territory','US',NULL,'EXPRESS WW (NON-DOC)','Non-Document','M',91,92,210.77,'Flat LB','Avnet_2024',NULL),</v>
      </c>
    </row>
    <row r="2022" spans="1:18" x14ac:dyDescent="0.3">
      <c r="A2022" t="s">
        <v>15</v>
      </c>
      <c r="B2022" t="s">
        <v>21</v>
      </c>
      <c r="C2022" t="s">
        <v>21</v>
      </c>
      <c r="D2022">
        <v>12546</v>
      </c>
      <c r="E2022" t="s">
        <v>531</v>
      </c>
      <c r="F2022" t="s">
        <v>17</v>
      </c>
      <c r="G2022" t="s">
        <v>18</v>
      </c>
      <c r="H2022" t="s">
        <v>525</v>
      </c>
      <c r="I2022" t="s">
        <v>19</v>
      </c>
      <c r="J2022" t="s">
        <v>174</v>
      </c>
      <c r="K2022">
        <v>92</v>
      </c>
      <c r="L2022">
        <v>93</v>
      </c>
      <c r="M2022">
        <f>INDEX('Express Worldwide Territory'!$C$14:$S$170,MATCH('Rate Load ExpressWW Territory'!L2022,'Express Worldwide Territory'!$B$14:$B$170,0),MATCH("Zone "&amp;'Rate Load ExpressWW Territory'!J2022,'Express Worldwide Territory'!$C$13:$S$13,0))*1</f>
        <v>212.87</v>
      </c>
      <c r="N2022" t="s">
        <v>162</v>
      </c>
      <c r="O2022" t="s">
        <v>23</v>
      </c>
      <c r="P2022" t="s">
        <v>18</v>
      </c>
      <c r="R2022" t="str">
        <f t="shared" si="31"/>
        <v>('DHL','2024-01-01','2024-01-01','12546','Territory','US',NULL,'EXPRESS WW (NON-DOC)','Non-Document','M',92,93,212.87,'Flat LB','Avnet_2024',NULL),</v>
      </c>
    </row>
    <row r="2023" spans="1:18" x14ac:dyDescent="0.3">
      <c r="A2023" t="s">
        <v>15</v>
      </c>
      <c r="B2023" t="s">
        <v>21</v>
      </c>
      <c r="C2023" t="s">
        <v>21</v>
      </c>
      <c r="D2023">
        <v>12546</v>
      </c>
      <c r="E2023" t="s">
        <v>531</v>
      </c>
      <c r="F2023" t="s">
        <v>17</v>
      </c>
      <c r="G2023" t="s">
        <v>18</v>
      </c>
      <c r="H2023" t="s">
        <v>525</v>
      </c>
      <c r="I2023" t="s">
        <v>19</v>
      </c>
      <c r="J2023" t="s">
        <v>174</v>
      </c>
      <c r="K2023">
        <v>93</v>
      </c>
      <c r="L2023">
        <v>94</v>
      </c>
      <c r="M2023">
        <f>INDEX('Express Worldwide Territory'!$C$14:$S$170,MATCH('Rate Load ExpressWW Territory'!L2023,'Express Worldwide Territory'!$B$14:$B$170,0),MATCH("Zone "&amp;'Rate Load ExpressWW Territory'!J2023,'Express Worldwide Territory'!$C$13:$S$13,0))*1</f>
        <v>214.97</v>
      </c>
      <c r="N2023" t="s">
        <v>162</v>
      </c>
      <c r="O2023" t="s">
        <v>23</v>
      </c>
      <c r="P2023" t="s">
        <v>18</v>
      </c>
      <c r="R2023" t="str">
        <f t="shared" si="31"/>
        <v>('DHL','2024-01-01','2024-01-01','12546','Territory','US',NULL,'EXPRESS WW (NON-DOC)','Non-Document','M',93,94,214.97,'Flat LB','Avnet_2024',NULL),</v>
      </c>
    </row>
    <row r="2024" spans="1:18" x14ac:dyDescent="0.3">
      <c r="A2024" t="s">
        <v>15</v>
      </c>
      <c r="B2024" t="s">
        <v>21</v>
      </c>
      <c r="C2024" t="s">
        <v>21</v>
      </c>
      <c r="D2024">
        <v>12546</v>
      </c>
      <c r="E2024" t="s">
        <v>531</v>
      </c>
      <c r="F2024" t="s">
        <v>17</v>
      </c>
      <c r="G2024" t="s">
        <v>18</v>
      </c>
      <c r="H2024" t="s">
        <v>525</v>
      </c>
      <c r="I2024" t="s">
        <v>19</v>
      </c>
      <c r="J2024" t="s">
        <v>174</v>
      </c>
      <c r="K2024">
        <v>94</v>
      </c>
      <c r="L2024">
        <v>95</v>
      </c>
      <c r="M2024">
        <f>INDEX('Express Worldwide Territory'!$C$14:$S$170,MATCH('Rate Load ExpressWW Territory'!L2024,'Express Worldwide Territory'!$B$14:$B$170,0),MATCH("Zone "&amp;'Rate Load ExpressWW Territory'!J2024,'Express Worldwide Territory'!$C$13:$S$13,0))*1</f>
        <v>217.07</v>
      </c>
      <c r="N2024" t="s">
        <v>162</v>
      </c>
      <c r="O2024" t="s">
        <v>23</v>
      </c>
      <c r="P2024" t="s">
        <v>18</v>
      </c>
      <c r="R2024" t="str">
        <f t="shared" si="31"/>
        <v>('DHL','2024-01-01','2024-01-01','12546','Territory','US',NULL,'EXPRESS WW (NON-DOC)','Non-Document','M',94,95,217.07,'Flat LB','Avnet_2024',NULL),</v>
      </c>
    </row>
    <row r="2025" spans="1:18" x14ac:dyDescent="0.3">
      <c r="A2025" t="s">
        <v>15</v>
      </c>
      <c r="B2025" t="s">
        <v>21</v>
      </c>
      <c r="C2025" t="s">
        <v>21</v>
      </c>
      <c r="D2025">
        <v>12546</v>
      </c>
      <c r="E2025" t="s">
        <v>531</v>
      </c>
      <c r="F2025" t="s">
        <v>17</v>
      </c>
      <c r="G2025" t="s">
        <v>18</v>
      </c>
      <c r="H2025" t="s">
        <v>525</v>
      </c>
      <c r="I2025" t="s">
        <v>19</v>
      </c>
      <c r="J2025" t="s">
        <v>174</v>
      </c>
      <c r="K2025">
        <v>95</v>
      </c>
      <c r="L2025">
        <v>96</v>
      </c>
      <c r="M2025">
        <f>INDEX('Express Worldwide Territory'!$C$14:$S$170,MATCH('Rate Load ExpressWW Territory'!L2025,'Express Worldwide Territory'!$B$14:$B$170,0),MATCH("Zone "&amp;'Rate Load ExpressWW Territory'!J2025,'Express Worldwide Territory'!$C$13:$S$13,0))*1</f>
        <v>219.17</v>
      </c>
      <c r="N2025" t="s">
        <v>162</v>
      </c>
      <c r="O2025" t="s">
        <v>23</v>
      </c>
      <c r="P2025" t="s">
        <v>18</v>
      </c>
      <c r="R2025" t="str">
        <f t="shared" si="31"/>
        <v>('DHL','2024-01-01','2024-01-01','12546','Territory','US',NULL,'EXPRESS WW (NON-DOC)','Non-Document','M',95,96,219.17,'Flat LB','Avnet_2024',NULL),</v>
      </c>
    </row>
    <row r="2026" spans="1:18" x14ac:dyDescent="0.3">
      <c r="A2026" t="s">
        <v>15</v>
      </c>
      <c r="B2026" t="s">
        <v>21</v>
      </c>
      <c r="C2026" t="s">
        <v>21</v>
      </c>
      <c r="D2026">
        <v>12546</v>
      </c>
      <c r="E2026" t="s">
        <v>531</v>
      </c>
      <c r="F2026" t="s">
        <v>17</v>
      </c>
      <c r="G2026" t="s">
        <v>18</v>
      </c>
      <c r="H2026" t="s">
        <v>525</v>
      </c>
      <c r="I2026" t="s">
        <v>19</v>
      </c>
      <c r="J2026" t="s">
        <v>174</v>
      </c>
      <c r="K2026">
        <v>96</v>
      </c>
      <c r="L2026">
        <v>97</v>
      </c>
      <c r="M2026">
        <f>INDEX('Express Worldwide Territory'!$C$14:$S$170,MATCH('Rate Load ExpressWW Territory'!L2026,'Express Worldwide Territory'!$B$14:$B$170,0),MATCH("Zone "&amp;'Rate Load ExpressWW Territory'!J2026,'Express Worldwide Territory'!$C$13:$S$13,0))*1</f>
        <v>221.27</v>
      </c>
      <c r="N2026" t="s">
        <v>162</v>
      </c>
      <c r="O2026" t="s">
        <v>23</v>
      </c>
      <c r="P2026" t="s">
        <v>18</v>
      </c>
      <c r="R2026" t="str">
        <f t="shared" si="31"/>
        <v>('DHL','2024-01-01','2024-01-01','12546','Territory','US',NULL,'EXPRESS WW (NON-DOC)','Non-Document','M',96,97,221.27,'Flat LB','Avnet_2024',NULL),</v>
      </c>
    </row>
    <row r="2027" spans="1:18" x14ac:dyDescent="0.3">
      <c r="A2027" t="s">
        <v>15</v>
      </c>
      <c r="B2027" t="s">
        <v>21</v>
      </c>
      <c r="C2027" t="s">
        <v>21</v>
      </c>
      <c r="D2027">
        <v>12546</v>
      </c>
      <c r="E2027" t="s">
        <v>531</v>
      </c>
      <c r="F2027" t="s">
        <v>17</v>
      </c>
      <c r="G2027" t="s">
        <v>18</v>
      </c>
      <c r="H2027" t="s">
        <v>525</v>
      </c>
      <c r="I2027" t="s">
        <v>19</v>
      </c>
      <c r="J2027" t="s">
        <v>174</v>
      </c>
      <c r="K2027">
        <v>97</v>
      </c>
      <c r="L2027">
        <v>98</v>
      </c>
      <c r="M2027">
        <f>INDEX('Express Worldwide Territory'!$C$14:$S$170,MATCH('Rate Load ExpressWW Territory'!L2027,'Express Worldwide Territory'!$B$14:$B$170,0),MATCH("Zone "&amp;'Rate Load ExpressWW Territory'!J2027,'Express Worldwide Territory'!$C$13:$S$13,0))*1</f>
        <v>223.37</v>
      </c>
      <c r="N2027" t="s">
        <v>162</v>
      </c>
      <c r="O2027" t="s">
        <v>23</v>
      </c>
      <c r="P2027" t="s">
        <v>18</v>
      </c>
      <c r="R2027" t="str">
        <f t="shared" si="31"/>
        <v>('DHL','2024-01-01','2024-01-01','12546','Territory','US',NULL,'EXPRESS WW (NON-DOC)','Non-Document','M',97,98,223.37,'Flat LB','Avnet_2024',NULL),</v>
      </c>
    </row>
    <row r="2028" spans="1:18" x14ac:dyDescent="0.3">
      <c r="A2028" t="s">
        <v>15</v>
      </c>
      <c r="B2028" t="s">
        <v>21</v>
      </c>
      <c r="C2028" t="s">
        <v>21</v>
      </c>
      <c r="D2028">
        <v>12546</v>
      </c>
      <c r="E2028" t="s">
        <v>531</v>
      </c>
      <c r="F2028" t="s">
        <v>17</v>
      </c>
      <c r="G2028" t="s">
        <v>18</v>
      </c>
      <c r="H2028" t="s">
        <v>525</v>
      </c>
      <c r="I2028" t="s">
        <v>19</v>
      </c>
      <c r="J2028" t="s">
        <v>174</v>
      </c>
      <c r="K2028">
        <v>98</v>
      </c>
      <c r="L2028">
        <v>99</v>
      </c>
      <c r="M2028">
        <f>INDEX('Express Worldwide Territory'!$C$14:$S$170,MATCH('Rate Load ExpressWW Territory'!L2028,'Express Worldwide Territory'!$B$14:$B$170,0),MATCH("Zone "&amp;'Rate Load ExpressWW Territory'!J2028,'Express Worldwide Territory'!$C$13:$S$13,0))*1</f>
        <v>225.47</v>
      </c>
      <c r="N2028" t="s">
        <v>162</v>
      </c>
      <c r="O2028" t="s">
        <v>23</v>
      </c>
      <c r="P2028" t="s">
        <v>18</v>
      </c>
      <c r="R2028" t="str">
        <f t="shared" si="31"/>
        <v>('DHL','2024-01-01','2024-01-01','12546','Territory','US',NULL,'EXPRESS WW (NON-DOC)','Non-Document','M',98,99,225.47,'Flat LB','Avnet_2024',NULL),</v>
      </c>
    </row>
    <row r="2029" spans="1:18" x14ac:dyDescent="0.3">
      <c r="A2029" t="s">
        <v>15</v>
      </c>
      <c r="B2029" t="s">
        <v>21</v>
      </c>
      <c r="C2029" t="s">
        <v>21</v>
      </c>
      <c r="D2029">
        <v>12546</v>
      </c>
      <c r="E2029" t="s">
        <v>531</v>
      </c>
      <c r="F2029" t="s">
        <v>17</v>
      </c>
      <c r="G2029" t="s">
        <v>18</v>
      </c>
      <c r="H2029" t="s">
        <v>525</v>
      </c>
      <c r="I2029" t="s">
        <v>19</v>
      </c>
      <c r="J2029" t="s">
        <v>174</v>
      </c>
      <c r="K2029">
        <v>99</v>
      </c>
      <c r="L2029">
        <v>100</v>
      </c>
      <c r="M2029">
        <f>INDEX('Express Worldwide Territory'!$C$14:$S$170,MATCH('Rate Load ExpressWW Territory'!L2029,'Express Worldwide Territory'!$B$14:$B$170,0),MATCH("Zone "&amp;'Rate Load ExpressWW Territory'!J2029,'Express Worldwide Territory'!$C$13:$S$13,0))*1</f>
        <v>227.57</v>
      </c>
      <c r="N2029" t="s">
        <v>162</v>
      </c>
      <c r="O2029" t="s">
        <v>23</v>
      </c>
      <c r="P2029" t="s">
        <v>18</v>
      </c>
      <c r="R2029" t="str">
        <f t="shared" si="31"/>
        <v>('DHL','2024-01-01','2024-01-01','12546','Territory','US',NULL,'EXPRESS WW (NON-DOC)','Non-Document','M',99,100,227.57,'Flat LB','Avnet_2024',NULL),</v>
      </c>
    </row>
    <row r="2030" spans="1:18" x14ac:dyDescent="0.3">
      <c r="A2030" t="s">
        <v>15</v>
      </c>
      <c r="B2030" t="s">
        <v>21</v>
      </c>
      <c r="C2030" t="s">
        <v>21</v>
      </c>
      <c r="D2030">
        <v>12546</v>
      </c>
      <c r="E2030" t="s">
        <v>531</v>
      </c>
      <c r="F2030" t="s">
        <v>17</v>
      </c>
      <c r="G2030" t="s">
        <v>18</v>
      </c>
      <c r="H2030" t="s">
        <v>525</v>
      </c>
      <c r="I2030" t="s">
        <v>19</v>
      </c>
      <c r="J2030" t="s">
        <v>174</v>
      </c>
      <c r="K2030">
        <v>100</v>
      </c>
      <c r="L2030">
        <v>101</v>
      </c>
      <c r="M2030">
        <f>INDEX('Express Worldwide Territory'!$C$14:$S$170,MATCH('Rate Load ExpressWW Territory'!L2030,'Express Worldwide Territory'!$B$14:$B$170,0),MATCH("Zone "&amp;'Rate Load ExpressWW Territory'!J2030,'Express Worldwide Territory'!$C$13:$S$13,0))*1</f>
        <v>229.85</v>
      </c>
      <c r="N2030" t="s">
        <v>162</v>
      </c>
      <c r="O2030" t="s">
        <v>23</v>
      </c>
      <c r="P2030" t="s">
        <v>18</v>
      </c>
      <c r="R2030" t="str">
        <f t="shared" si="31"/>
        <v>('DHL','2024-01-01','2024-01-01','12546','Territory','US',NULL,'EXPRESS WW (NON-DOC)','Non-Document','M',100,101,229.85,'Flat LB','Avnet_2024',NULL),</v>
      </c>
    </row>
    <row r="2031" spans="1:18" x14ac:dyDescent="0.3">
      <c r="A2031" t="s">
        <v>15</v>
      </c>
      <c r="B2031" t="s">
        <v>21</v>
      </c>
      <c r="C2031" t="s">
        <v>21</v>
      </c>
      <c r="D2031">
        <v>12546</v>
      </c>
      <c r="E2031" t="s">
        <v>531</v>
      </c>
      <c r="F2031" t="s">
        <v>17</v>
      </c>
      <c r="G2031" t="s">
        <v>18</v>
      </c>
      <c r="H2031" t="s">
        <v>525</v>
      </c>
      <c r="I2031" t="s">
        <v>19</v>
      </c>
      <c r="J2031" t="s">
        <v>174</v>
      </c>
      <c r="K2031">
        <v>101</v>
      </c>
      <c r="L2031">
        <v>102</v>
      </c>
      <c r="M2031">
        <f>INDEX('Express Worldwide Territory'!$C$14:$S$170,MATCH('Rate Load ExpressWW Territory'!L2031,'Express Worldwide Territory'!$B$14:$B$170,0),MATCH("Zone "&amp;'Rate Load ExpressWW Territory'!J2031,'Express Worldwide Territory'!$C$13:$S$13,0))*1</f>
        <v>232.13</v>
      </c>
      <c r="N2031" t="s">
        <v>162</v>
      </c>
      <c r="O2031" t="s">
        <v>23</v>
      </c>
      <c r="P2031" t="s">
        <v>18</v>
      </c>
      <c r="R2031" t="str">
        <f t="shared" si="31"/>
        <v>('DHL','2024-01-01','2024-01-01','12546','Territory','US',NULL,'EXPRESS WW (NON-DOC)','Non-Document','M',101,102,232.13,'Flat LB','Avnet_2024',NULL),</v>
      </c>
    </row>
    <row r="2032" spans="1:18" x14ac:dyDescent="0.3">
      <c r="A2032" t="s">
        <v>15</v>
      </c>
      <c r="B2032" t="s">
        <v>21</v>
      </c>
      <c r="C2032" t="s">
        <v>21</v>
      </c>
      <c r="D2032">
        <v>12546</v>
      </c>
      <c r="E2032" t="s">
        <v>531</v>
      </c>
      <c r="F2032" t="s">
        <v>17</v>
      </c>
      <c r="G2032" t="s">
        <v>18</v>
      </c>
      <c r="H2032" t="s">
        <v>525</v>
      </c>
      <c r="I2032" t="s">
        <v>19</v>
      </c>
      <c r="J2032" t="s">
        <v>174</v>
      </c>
      <c r="K2032">
        <v>102</v>
      </c>
      <c r="L2032">
        <v>103</v>
      </c>
      <c r="M2032">
        <f>INDEX('Express Worldwide Territory'!$C$14:$S$170,MATCH('Rate Load ExpressWW Territory'!L2032,'Express Worldwide Territory'!$B$14:$B$170,0),MATCH("Zone "&amp;'Rate Load ExpressWW Territory'!J2032,'Express Worldwide Territory'!$C$13:$S$13,0))*1</f>
        <v>234.41</v>
      </c>
      <c r="N2032" t="s">
        <v>162</v>
      </c>
      <c r="O2032" t="s">
        <v>23</v>
      </c>
      <c r="P2032" t="s">
        <v>18</v>
      </c>
      <c r="R2032" t="str">
        <f t="shared" si="31"/>
        <v>('DHL','2024-01-01','2024-01-01','12546','Territory','US',NULL,'EXPRESS WW (NON-DOC)','Non-Document','M',102,103,234.41,'Flat LB','Avnet_2024',NULL),</v>
      </c>
    </row>
    <row r="2033" spans="1:18" x14ac:dyDescent="0.3">
      <c r="A2033" t="s">
        <v>15</v>
      </c>
      <c r="B2033" t="s">
        <v>21</v>
      </c>
      <c r="C2033" t="s">
        <v>21</v>
      </c>
      <c r="D2033">
        <v>12546</v>
      </c>
      <c r="E2033" t="s">
        <v>531</v>
      </c>
      <c r="F2033" t="s">
        <v>17</v>
      </c>
      <c r="G2033" t="s">
        <v>18</v>
      </c>
      <c r="H2033" t="s">
        <v>525</v>
      </c>
      <c r="I2033" t="s">
        <v>19</v>
      </c>
      <c r="J2033" t="s">
        <v>174</v>
      </c>
      <c r="K2033">
        <v>103</v>
      </c>
      <c r="L2033">
        <v>104</v>
      </c>
      <c r="M2033">
        <f>INDEX('Express Worldwide Territory'!$C$14:$S$170,MATCH('Rate Load ExpressWW Territory'!L2033,'Express Worldwide Territory'!$B$14:$B$170,0),MATCH("Zone "&amp;'Rate Load ExpressWW Territory'!J2033,'Express Worldwide Territory'!$C$13:$S$13,0))*1</f>
        <v>236.69</v>
      </c>
      <c r="N2033" t="s">
        <v>162</v>
      </c>
      <c r="O2033" t="s">
        <v>23</v>
      </c>
      <c r="P2033" t="s">
        <v>18</v>
      </c>
      <c r="R2033" t="str">
        <f t="shared" si="31"/>
        <v>('DHL','2024-01-01','2024-01-01','12546','Territory','US',NULL,'EXPRESS WW (NON-DOC)','Non-Document','M',103,104,236.69,'Flat LB','Avnet_2024',NULL),</v>
      </c>
    </row>
    <row r="2034" spans="1:18" x14ac:dyDescent="0.3">
      <c r="A2034" t="s">
        <v>15</v>
      </c>
      <c r="B2034" t="s">
        <v>21</v>
      </c>
      <c r="C2034" t="s">
        <v>21</v>
      </c>
      <c r="D2034">
        <v>12546</v>
      </c>
      <c r="E2034" t="s">
        <v>531</v>
      </c>
      <c r="F2034" t="s">
        <v>17</v>
      </c>
      <c r="G2034" t="s">
        <v>18</v>
      </c>
      <c r="H2034" t="s">
        <v>525</v>
      </c>
      <c r="I2034" t="s">
        <v>19</v>
      </c>
      <c r="J2034" t="s">
        <v>174</v>
      </c>
      <c r="K2034">
        <v>104</v>
      </c>
      <c r="L2034">
        <v>105</v>
      </c>
      <c r="M2034">
        <f>INDEX('Express Worldwide Territory'!$C$14:$S$170,MATCH('Rate Load ExpressWW Territory'!L2034,'Express Worldwide Territory'!$B$14:$B$170,0),MATCH("Zone "&amp;'Rate Load ExpressWW Territory'!J2034,'Express Worldwide Territory'!$C$13:$S$13,0))*1</f>
        <v>238.97</v>
      </c>
      <c r="N2034" t="s">
        <v>162</v>
      </c>
      <c r="O2034" t="s">
        <v>23</v>
      </c>
      <c r="P2034" t="s">
        <v>18</v>
      </c>
      <c r="R2034" t="str">
        <f t="shared" si="31"/>
        <v>('DHL','2024-01-01','2024-01-01','12546','Territory','US',NULL,'EXPRESS WW (NON-DOC)','Non-Document','M',104,105,238.97,'Flat LB','Avnet_2024',NULL),</v>
      </c>
    </row>
    <row r="2035" spans="1:18" x14ac:dyDescent="0.3">
      <c r="A2035" t="s">
        <v>15</v>
      </c>
      <c r="B2035" t="s">
        <v>21</v>
      </c>
      <c r="C2035" t="s">
        <v>21</v>
      </c>
      <c r="D2035">
        <v>12546</v>
      </c>
      <c r="E2035" t="s">
        <v>531</v>
      </c>
      <c r="F2035" t="s">
        <v>17</v>
      </c>
      <c r="G2035" t="s">
        <v>18</v>
      </c>
      <c r="H2035" t="s">
        <v>525</v>
      </c>
      <c r="I2035" t="s">
        <v>19</v>
      </c>
      <c r="J2035" t="s">
        <v>174</v>
      </c>
      <c r="K2035">
        <v>105</v>
      </c>
      <c r="L2035">
        <v>106</v>
      </c>
      <c r="M2035">
        <f>INDEX('Express Worldwide Territory'!$C$14:$S$170,MATCH('Rate Load ExpressWW Territory'!L2035,'Express Worldwide Territory'!$B$14:$B$170,0),MATCH("Zone "&amp;'Rate Load ExpressWW Territory'!J2035,'Express Worldwide Territory'!$C$13:$S$13,0))*1</f>
        <v>241.25</v>
      </c>
      <c r="N2035" t="s">
        <v>162</v>
      </c>
      <c r="O2035" t="s">
        <v>23</v>
      </c>
      <c r="P2035" t="s">
        <v>18</v>
      </c>
      <c r="R2035" t="str">
        <f t="shared" si="31"/>
        <v>('DHL','2024-01-01','2024-01-01','12546','Territory','US',NULL,'EXPRESS WW (NON-DOC)','Non-Document','M',105,106,241.25,'Flat LB','Avnet_2024',NULL),</v>
      </c>
    </row>
    <row r="2036" spans="1:18" x14ac:dyDescent="0.3">
      <c r="A2036" t="s">
        <v>15</v>
      </c>
      <c r="B2036" t="s">
        <v>21</v>
      </c>
      <c r="C2036" t="s">
        <v>21</v>
      </c>
      <c r="D2036">
        <v>12546</v>
      </c>
      <c r="E2036" t="s">
        <v>531</v>
      </c>
      <c r="F2036" t="s">
        <v>17</v>
      </c>
      <c r="G2036" t="s">
        <v>18</v>
      </c>
      <c r="H2036" t="s">
        <v>525</v>
      </c>
      <c r="I2036" t="s">
        <v>19</v>
      </c>
      <c r="J2036" t="s">
        <v>174</v>
      </c>
      <c r="K2036">
        <v>106</v>
      </c>
      <c r="L2036">
        <v>107</v>
      </c>
      <c r="M2036">
        <f>INDEX('Express Worldwide Territory'!$C$14:$S$170,MATCH('Rate Load ExpressWW Territory'!L2036,'Express Worldwide Territory'!$B$14:$B$170,0),MATCH("Zone "&amp;'Rate Load ExpressWW Territory'!J2036,'Express Worldwide Territory'!$C$13:$S$13,0))*1</f>
        <v>243.53</v>
      </c>
      <c r="N2036" t="s">
        <v>162</v>
      </c>
      <c r="O2036" t="s">
        <v>23</v>
      </c>
      <c r="P2036" t="s">
        <v>18</v>
      </c>
      <c r="R2036" t="str">
        <f t="shared" si="31"/>
        <v>('DHL','2024-01-01','2024-01-01','12546','Territory','US',NULL,'EXPRESS WW (NON-DOC)','Non-Document','M',106,107,243.53,'Flat LB','Avnet_2024',NULL),</v>
      </c>
    </row>
    <row r="2037" spans="1:18" x14ac:dyDescent="0.3">
      <c r="A2037" t="s">
        <v>15</v>
      </c>
      <c r="B2037" t="s">
        <v>21</v>
      </c>
      <c r="C2037" t="s">
        <v>21</v>
      </c>
      <c r="D2037">
        <v>12546</v>
      </c>
      <c r="E2037" t="s">
        <v>531</v>
      </c>
      <c r="F2037" t="s">
        <v>17</v>
      </c>
      <c r="G2037" t="s">
        <v>18</v>
      </c>
      <c r="H2037" t="s">
        <v>525</v>
      </c>
      <c r="I2037" t="s">
        <v>19</v>
      </c>
      <c r="J2037" t="s">
        <v>174</v>
      </c>
      <c r="K2037">
        <v>107</v>
      </c>
      <c r="L2037">
        <v>108</v>
      </c>
      <c r="M2037">
        <f>INDEX('Express Worldwide Territory'!$C$14:$S$170,MATCH('Rate Load ExpressWW Territory'!L2037,'Express Worldwide Territory'!$B$14:$B$170,0),MATCH("Zone "&amp;'Rate Load ExpressWW Territory'!J2037,'Express Worldwide Territory'!$C$13:$S$13,0))*1</f>
        <v>245.81</v>
      </c>
      <c r="N2037" t="s">
        <v>162</v>
      </c>
      <c r="O2037" t="s">
        <v>23</v>
      </c>
      <c r="P2037" t="s">
        <v>18</v>
      </c>
      <c r="R2037" t="str">
        <f t="shared" si="31"/>
        <v>('DHL','2024-01-01','2024-01-01','12546','Territory','US',NULL,'EXPRESS WW (NON-DOC)','Non-Document','M',107,108,245.81,'Flat LB','Avnet_2024',NULL),</v>
      </c>
    </row>
    <row r="2038" spans="1:18" x14ac:dyDescent="0.3">
      <c r="A2038" t="s">
        <v>15</v>
      </c>
      <c r="B2038" t="s">
        <v>21</v>
      </c>
      <c r="C2038" t="s">
        <v>21</v>
      </c>
      <c r="D2038">
        <v>12546</v>
      </c>
      <c r="E2038" t="s">
        <v>531</v>
      </c>
      <c r="F2038" t="s">
        <v>17</v>
      </c>
      <c r="G2038" t="s">
        <v>18</v>
      </c>
      <c r="H2038" t="s">
        <v>525</v>
      </c>
      <c r="I2038" t="s">
        <v>19</v>
      </c>
      <c r="J2038" t="s">
        <v>174</v>
      </c>
      <c r="K2038">
        <v>108</v>
      </c>
      <c r="L2038">
        <v>109</v>
      </c>
      <c r="M2038">
        <f>INDEX('Express Worldwide Territory'!$C$14:$S$170,MATCH('Rate Load ExpressWW Territory'!L2038,'Express Worldwide Territory'!$B$14:$B$170,0),MATCH("Zone "&amp;'Rate Load ExpressWW Territory'!J2038,'Express Worldwide Territory'!$C$13:$S$13,0))*1</f>
        <v>248.09</v>
      </c>
      <c r="N2038" t="s">
        <v>162</v>
      </c>
      <c r="O2038" t="s">
        <v>23</v>
      </c>
      <c r="P2038" t="s">
        <v>18</v>
      </c>
      <c r="R2038" t="str">
        <f t="shared" si="31"/>
        <v>('DHL','2024-01-01','2024-01-01','12546','Territory','US',NULL,'EXPRESS WW (NON-DOC)','Non-Document','M',108,109,248.09,'Flat LB','Avnet_2024',NULL),</v>
      </c>
    </row>
    <row r="2039" spans="1:18" x14ac:dyDescent="0.3">
      <c r="A2039" t="s">
        <v>15</v>
      </c>
      <c r="B2039" t="s">
        <v>21</v>
      </c>
      <c r="C2039" t="s">
        <v>21</v>
      </c>
      <c r="D2039">
        <v>12546</v>
      </c>
      <c r="E2039" t="s">
        <v>531</v>
      </c>
      <c r="F2039" t="s">
        <v>17</v>
      </c>
      <c r="G2039" t="s">
        <v>18</v>
      </c>
      <c r="H2039" t="s">
        <v>525</v>
      </c>
      <c r="I2039" t="s">
        <v>19</v>
      </c>
      <c r="J2039" t="s">
        <v>174</v>
      </c>
      <c r="K2039">
        <v>109</v>
      </c>
      <c r="L2039">
        <v>110</v>
      </c>
      <c r="M2039">
        <f>INDEX('Express Worldwide Territory'!$C$14:$S$170,MATCH('Rate Load ExpressWW Territory'!L2039,'Express Worldwide Territory'!$B$14:$B$170,0),MATCH("Zone "&amp;'Rate Load ExpressWW Territory'!J2039,'Express Worldwide Territory'!$C$13:$S$13,0))*1</f>
        <v>250.37</v>
      </c>
      <c r="N2039" t="s">
        <v>162</v>
      </c>
      <c r="O2039" t="s">
        <v>23</v>
      </c>
      <c r="P2039" t="s">
        <v>18</v>
      </c>
      <c r="R2039" t="str">
        <f t="shared" si="31"/>
        <v>('DHL','2024-01-01','2024-01-01','12546','Territory','US',NULL,'EXPRESS WW (NON-DOC)','Non-Document','M',109,110,250.37,'Flat LB','Avnet_2024',NULL),</v>
      </c>
    </row>
    <row r="2040" spans="1:18" x14ac:dyDescent="0.3">
      <c r="A2040" t="s">
        <v>15</v>
      </c>
      <c r="B2040" t="s">
        <v>21</v>
      </c>
      <c r="C2040" t="s">
        <v>21</v>
      </c>
      <c r="D2040">
        <v>12546</v>
      </c>
      <c r="E2040" t="s">
        <v>531</v>
      </c>
      <c r="F2040" t="s">
        <v>17</v>
      </c>
      <c r="G2040" t="s">
        <v>18</v>
      </c>
      <c r="H2040" t="s">
        <v>525</v>
      </c>
      <c r="I2040" t="s">
        <v>19</v>
      </c>
      <c r="J2040" t="s">
        <v>174</v>
      </c>
      <c r="K2040">
        <v>110</v>
      </c>
      <c r="L2040">
        <v>111</v>
      </c>
      <c r="M2040">
        <f>INDEX('Express Worldwide Territory'!$C$14:$S$170,MATCH('Rate Load ExpressWW Territory'!L2040,'Express Worldwide Territory'!$B$14:$B$170,0),MATCH("Zone "&amp;'Rate Load ExpressWW Territory'!J2040,'Express Worldwide Territory'!$C$13:$S$13,0))*1</f>
        <v>252.65</v>
      </c>
      <c r="N2040" t="s">
        <v>162</v>
      </c>
      <c r="O2040" t="s">
        <v>23</v>
      </c>
      <c r="P2040" t="s">
        <v>18</v>
      </c>
      <c r="R2040" t="str">
        <f t="shared" si="31"/>
        <v>('DHL','2024-01-01','2024-01-01','12546','Territory','US',NULL,'EXPRESS WW (NON-DOC)','Non-Document','M',110,111,252.65,'Flat LB','Avnet_2024',NULL),</v>
      </c>
    </row>
    <row r="2041" spans="1:18" x14ac:dyDescent="0.3">
      <c r="A2041" t="s">
        <v>15</v>
      </c>
      <c r="B2041" t="s">
        <v>21</v>
      </c>
      <c r="C2041" t="s">
        <v>21</v>
      </c>
      <c r="D2041">
        <v>12546</v>
      </c>
      <c r="E2041" t="s">
        <v>531</v>
      </c>
      <c r="F2041" t="s">
        <v>17</v>
      </c>
      <c r="G2041" t="s">
        <v>18</v>
      </c>
      <c r="H2041" t="s">
        <v>525</v>
      </c>
      <c r="I2041" t="s">
        <v>19</v>
      </c>
      <c r="J2041" t="s">
        <v>174</v>
      </c>
      <c r="K2041">
        <v>111</v>
      </c>
      <c r="L2041">
        <v>112</v>
      </c>
      <c r="M2041">
        <f>INDEX('Express Worldwide Territory'!$C$14:$S$170,MATCH('Rate Load ExpressWW Territory'!L2041,'Express Worldwide Territory'!$B$14:$B$170,0),MATCH("Zone "&amp;'Rate Load ExpressWW Territory'!J2041,'Express Worldwide Territory'!$C$13:$S$13,0))*1</f>
        <v>254.93</v>
      </c>
      <c r="N2041" t="s">
        <v>162</v>
      </c>
      <c r="O2041" t="s">
        <v>23</v>
      </c>
      <c r="P2041" t="s">
        <v>18</v>
      </c>
      <c r="R2041" t="str">
        <f t="shared" si="31"/>
        <v>('DHL','2024-01-01','2024-01-01','12546','Territory','US',NULL,'EXPRESS WW (NON-DOC)','Non-Document','M',111,112,254.93,'Flat LB','Avnet_2024',NULL),</v>
      </c>
    </row>
    <row r="2042" spans="1:18" x14ac:dyDescent="0.3">
      <c r="A2042" t="s">
        <v>15</v>
      </c>
      <c r="B2042" t="s">
        <v>21</v>
      </c>
      <c r="C2042" t="s">
        <v>21</v>
      </c>
      <c r="D2042">
        <v>12546</v>
      </c>
      <c r="E2042" t="s">
        <v>531</v>
      </c>
      <c r="F2042" t="s">
        <v>17</v>
      </c>
      <c r="G2042" t="s">
        <v>18</v>
      </c>
      <c r="H2042" t="s">
        <v>525</v>
      </c>
      <c r="I2042" t="s">
        <v>19</v>
      </c>
      <c r="J2042" t="s">
        <v>174</v>
      </c>
      <c r="K2042">
        <v>112</v>
      </c>
      <c r="L2042">
        <v>113</v>
      </c>
      <c r="M2042">
        <f>INDEX('Express Worldwide Territory'!$C$14:$S$170,MATCH('Rate Load ExpressWW Territory'!L2042,'Express Worldwide Territory'!$B$14:$B$170,0),MATCH("Zone "&amp;'Rate Load ExpressWW Territory'!J2042,'Express Worldwide Territory'!$C$13:$S$13,0))*1</f>
        <v>257.20999999999998</v>
      </c>
      <c r="N2042" t="s">
        <v>162</v>
      </c>
      <c r="O2042" t="s">
        <v>23</v>
      </c>
      <c r="P2042" t="s">
        <v>18</v>
      </c>
      <c r="R2042" t="str">
        <f t="shared" si="31"/>
        <v>('DHL','2024-01-01','2024-01-01','12546','Territory','US',NULL,'EXPRESS WW (NON-DOC)','Non-Document','M',112,113,257.21,'Flat LB','Avnet_2024',NULL),</v>
      </c>
    </row>
    <row r="2043" spans="1:18" x14ac:dyDescent="0.3">
      <c r="A2043" t="s">
        <v>15</v>
      </c>
      <c r="B2043" t="s">
        <v>21</v>
      </c>
      <c r="C2043" t="s">
        <v>21</v>
      </c>
      <c r="D2043">
        <v>12546</v>
      </c>
      <c r="E2043" t="s">
        <v>531</v>
      </c>
      <c r="F2043" t="s">
        <v>17</v>
      </c>
      <c r="G2043" t="s">
        <v>18</v>
      </c>
      <c r="H2043" t="s">
        <v>525</v>
      </c>
      <c r="I2043" t="s">
        <v>19</v>
      </c>
      <c r="J2043" t="s">
        <v>174</v>
      </c>
      <c r="K2043">
        <v>113</v>
      </c>
      <c r="L2043">
        <v>114</v>
      </c>
      <c r="M2043">
        <f>INDEX('Express Worldwide Territory'!$C$14:$S$170,MATCH('Rate Load ExpressWW Territory'!L2043,'Express Worldwide Territory'!$B$14:$B$170,0),MATCH("Zone "&amp;'Rate Load ExpressWW Territory'!J2043,'Express Worldwide Territory'!$C$13:$S$13,0))*1</f>
        <v>259.49</v>
      </c>
      <c r="N2043" t="s">
        <v>162</v>
      </c>
      <c r="O2043" t="s">
        <v>23</v>
      </c>
      <c r="P2043" t="s">
        <v>18</v>
      </c>
      <c r="R2043" t="str">
        <f t="shared" si="31"/>
        <v>('DHL','2024-01-01','2024-01-01','12546','Territory','US',NULL,'EXPRESS WW (NON-DOC)','Non-Document','M',113,114,259.49,'Flat LB','Avnet_2024',NULL),</v>
      </c>
    </row>
    <row r="2044" spans="1:18" x14ac:dyDescent="0.3">
      <c r="A2044" t="s">
        <v>15</v>
      </c>
      <c r="B2044" t="s">
        <v>21</v>
      </c>
      <c r="C2044" t="s">
        <v>21</v>
      </c>
      <c r="D2044">
        <v>12546</v>
      </c>
      <c r="E2044" t="s">
        <v>531</v>
      </c>
      <c r="F2044" t="s">
        <v>17</v>
      </c>
      <c r="G2044" t="s">
        <v>18</v>
      </c>
      <c r="H2044" t="s">
        <v>525</v>
      </c>
      <c r="I2044" t="s">
        <v>19</v>
      </c>
      <c r="J2044" t="s">
        <v>174</v>
      </c>
      <c r="K2044">
        <v>114</v>
      </c>
      <c r="L2044">
        <v>115</v>
      </c>
      <c r="M2044">
        <f>INDEX('Express Worldwide Territory'!$C$14:$S$170,MATCH('Rate Load ExpressWW Territory'!L2044,'Express Worldwide Territory'!$B$14:$B$170,0),MATCH("Zone "&amp;'Rate Load ExpressWW Territory'!J2044,'Express Worldwide Territory'!$C$13:$S$13,0))*1</f>
        <v>261.77</v>
      </c>
      <c r="N2044" t="s">
        <v>162</v>
      </c>
      <c r="O2044" t="s">
        <v>23</v>
      </c>
      <c r="P2044" t="s">
        <v>18</v>
      </c>
      <c r="R2044" t="str">
        <f t="shared" si="31"/>
        <v>('DHL','2024-01-01','2024-01-01','12546','Territory','US',NULL,'EXPRESS WW (NON-DOC)','Non-Document','M',114,115,261.77,'Flat LB','Avnet_2024',NULL),</v>
      </c>
    </row>
    <row r="2045" spans="1:18" x14ac:dyDescent="0.3">
      <c r="A2045" t="s">
        <v>15</v>
      </c>
      <c r="B2045" t="s">
        <v>21</v>
      </c>
      <c r="C2045" t="s">
        <v>21</v>
      </c>
      <c r="D2045">
        <v>12546</v>
      </c>
      <c r="E2045" t="s">
        <v>531</v>
      </c>
      <c r="F2045" t="s">
        <v>17</v>
      </c>
      <c r="G2045" t="s">
        <v>18</v>
      </c>
      <c r="H2045" t="s">
        <v>525</v>
      </c>
      <c r="I2045" t="s">
        <v>19</v>
      </c>
      <c r="J2045" t="s">
        <v>174</v>
      </c>
      <c r="K2045">
        <v>115</v>
      </c>
      <c r="L2045">
        <v>116</v>
      </c>
      <c r="M2045">
        <f>INDEX('Express Worldwide Territory'!$C$14:$S$170,MATCH('Rate Load ExpressWW Territory'!L2045,'Express Worldwide Territory'!$B$14:$B$170,0),MATCH("Zone "&amp;'Rate Load ExpressWW Territory'!J2045,'Express Worldwide Territory'!$C$13:$S$13,0))*1</f>
        <v>264.05</v>
      </c>
      <c r="N2045" t="s">
        <v>162</v>
      </c>
      <c r="O2045" t="s">
        <v>23</v>
      </c>
      <c r="P2045" t="s">
        <v>18</v>
      </c>
      <c r="R2045" t="str">
        <f t="shared" si="31"/>
        <v>('DHL','2024-01-01','2024-01-01','12546','Territory','US',NULL,'EXPRESS WW (NON-DOC)','Non-Document','M',115,116,264.05,'Flat LB','Avnet_2024',NULL),</v>
      </c>
    </row>
    <row r="2046" spans="1:18" x14ac:dyDescent="0.3">
      <c r="A2046" t="s">
        <v>15</v>
      </c>
      <c r="B2046" t="s">
        <v>21</v>
      </c>
      <c r="C2046" t="s">
        <v>21</v>
      </c>
      <c r="D2046">
        <v>12546</v>
      </c>
      <c r="E2046" t="s">
        <v>531</v>
      </c>
      <c r="F2046" t="s">
        <v>17</v>
      </c>
      <c r="G2046" t="s">
        <v>18</v>
      </c>
      <c r="H2046" t="s">
        <v>525</v>
      </c>
      <c r="I2046" t="s">
        <v>19</v>
      </c>
      <c r="J2046" t="s">
        <v>174</v>
      </c>
      <c r="K2046">
        <v>116</v>
      </c>
      <c r="L2046">
        <v>117</v>
      </c>
      <c r="M2046">
        <f>INDEX('Express Worldwide Territory'!$C$14:$S$170,MATCH('Rate Load ExpressWW Territory'!L2046,'Express Worldwide Territory'!$B$14:$B$170,0),MATCH("Zone "&amp;'Rate Load ExpressWW Territory'!J2046,'Express Worldwide Territory'!$C$13:$S$13,0))*1</f>
        <v>266.33</v>
      </c>
      <c r="N2046" t="s">
        <v>162</v>
      </c>
      <c r="O2046" t="s">
        <v>23</v>
      </c>
      <c r="P2046" t="s">
        <v>18</v>
      </c>
      <c r="R2046" t="str">
        <f t="shared" si="31"/>
        <v>('DHL','2024-01-01','2024-01-01','12546','Territory','US',NULL,'EXPRESS WW (NON-DOC)','Non-Document','M',116,117,266.33,'Flat LB','Avnet_2024',NULL),</v>
      </c>
    </row>
    <row r="2047" spans="1:18" x14ac:dyDescent="0.3">
      <c r="A2047" t="s">
        <v>15</v>
      </c>
      <c r="B2047" t="s">
        <v>21</v>
      </c>
      <c r="C2047" t="s">
        <v>21</v>
      </c>
      <c r="D2047">
        <v>12546</v>
      </c>
      <c r="E2047" t="s">
        <v>531</v>
      </c>
      <c r="F2047" t="s">
        <v>17</v>
      </c>
      <c r="G2047" t="s">
        <v>18</v>
      </c>
      <c r="H2047" t="s">
        <v>525</v>
      </c>
      <c r="I2047" t="s">
        <v>19</v>
      </c>
      <c r="J2047" t="s">
        <v>174</v>
      </c>
      <c r="K2047">
        <v>117</v>
      </c>
      <c r="L2047">
        <v>118</v>
      </c>
      <c r="M2047">
        <f>INDEX('Express Worldwide Territory'!$C$14:$S$170,MATCH('Rate Load ExpressWW Territory'!L2047,'Express Worldwide Territory'!$B$14:$B$170,0),MATCH("Zone "&amp;'Rate Load ExpressWW Territory'!J2047,'Express Worldwide Territory'!$C$13:$S$13,0))*1</f>
        <v>268.61</v>
      </c>
      <c r="N2047" t="s">
        <v>162</v>
      </c>
      <c r="O2047" t="s">
        <v>23</v>
      </c>
      <c r="P2047" t="s">
        <v>18</v>
      </c>
      <c r="R2047" t="str">
        <f t="shared" si="31"/>
        <v>('DHL','2024-01-01','2024-01-01','12546','Territory','US',NULL,'EXPRESS WW (NON-DOC)','Non-Document','M',117,118,268.61,'Flat LB','Avnet_2024',NULL),</v>
      </c>
    </row>
    <row r="2048" spans="1:18" x14ac:dyDescent="0.3">
      <c r="A2048" t="s">
        <v>15</v>
      </c>
      <c r="B2048" t="s">
        <v>21</v>
      </c>
      <c r="C2048" t="s">
        <v>21</v>
      </c>
      <c r="D2048">
        <v>12546</v>
      </c>
      <c r="E2048" t="s">
        <v>531</v>
      </c>
      <c r="F2048" t="s">
        <v>17</v>
      </c>
      <c r="G2048" t="s">
        <v>18</v>
      </c>
      <c r="H2048" t="s">
        <v>525</v>
      </c>
      <c r="I2048" t="s">
        <v>19</v>
      </c>
      <c r="J2048" t="s">
        <v>174</v>
      </c>
      <c r="K2048">
        <v>118</v>
      </c>
      <c r="L2048">
        <v>119</v>
      </c>
      <c r="M2048">
        <f>INDEX('Express Worldwide Territory'!$C$14:$S$170,MATCH('Rate Load ExpressWW Territory'!L2048,'Express Worldwide Territory'!$B$14:$B$170,0),MATCH("Zone "&amp;'Rate Load ExpressWW Territory'!J2048,'Express Worldwide Territory'!$C$13:$S$13,0))*1</f>
        <v>270.89</v>
      </c>
      <c r="N2048" t="s">
        <v>162</v>
      </c>
      <c r="O2048" t="s">
        <v>23</v>
      </c>
      <c r="P2048" t="s">
        <v>18</v>
      </c>
      <c r="R2048" t="str">
        <f t="shared" si="31"/>
        <v>('DHL','2024-01-01','2024-01-01','12546','Territory','US',NULL,'EXPRESS WW (NON-DOC)','Non-Document','M',118,119,270.89,'Flat LB','Avnet_2024',NULL),</v>
      </c>
    </row>
    <row r="2049" spans="1:18" x14ac:dyDescent="0.3">
      <c r="A2049" t="s">
        <v>15</v>
      </c>
      <c r="B2049" t="s">
        <v>21</v>
      </c>
      <c r="C2049" t="s">
        <v>21</v>
      </c>
      <c r="D2049">
        <v>12546</v>
      </c>
      <c r="E2049" t="s">
        <v>531</v>
      </c>
      <c r="F2049" t="s">
        <v>17</v>
      </c>
      <c r="G2049" t="s">
        <v>18</v>
      </c>
      <c r="H2049" t="s">
        <v>525</v>
      </c>
      <c r="I2049" t="s">
        <v>19</v>
      </c>
      <c r="J2049" t="s">
        <v>174</v>
      </c>
      <c r="K2049">
        <v>119</v>
      </c>
      <c r="L2049">
        <v>120</v>
      </c>
      <c r="M2049">
        <f>INDEX('Express Worldwide Territory'!$C$14:$S$170,MATCH('Rate Load ExpressWW Territory'!L2049,'Express Worldwide Territory'!$B$14:$B$170,0),MATCH("Zone "&amp;'Rate Load ExpressWW Territory'!J2049,'Express Worldwide Territory'!$C$13:$S$13,0))*1</f>
        <v>273.17</v>
      </c>
      <c r="N2049" t="s">
        <v>162</v>
      </c>
      <c r="O2049" t="s">
        <v>23</v>
      </c>
      <c r="P2049" t="s">
        <v>18</v>
      </c>
      <c r="R2049" t="str">
        <f t="shared" si="31"/>
        <v>('DHL','2024-01-01','2024-01-01','12546','Territory','US',NULL,'EXPRESS WW (NON-DOC)','Non-Document','M',119,120,273.17,'Flat LB','Avnet_2024',NULL),</v>
      </c>
    </row>
    <row r="2050" spans="1:18" x14ac:dyDescent="0.3">
      <c r="A2050" t="s">
        <v>15</v>
      </c>
      <c r="B2050" t="s">
        <v>21</v>
      </c>
      <c r="C2050" t="s">
        <v>21</v>
      </c>
      <c r="D2050">
        <v>12546</v>
      </c>
      <c r="E2050" t="s">
        <v>531</v>
      </c>
      <c r="F2050" t="s">
        <v>17</v>
      </c>
      <c r="G2050" t="s">
        <v>18</v>
      </c>
      <c r="H2050" t="s">
        <v>525</v>
      </c>
      <c r="I2050" t="s">
        <v>19</v>
      </c>
      <c r="J2050" t="s">
        <v>174</v>
      </c>
      <c r="K2050">
        <v>120</v>
      </c>
      <c r="L2050">
        <v>121</v>
      </c>
      <c r="M2050">
        <f>INDEX('Express Worldwide Territory'!$C$14:$S$170,MATCH('Rate Load ExpressWW Territory'!L2050,'Express Worldwide Territory'!$B$14:$B$170,0),MATCH("Zone "&amp;'Rate Load ExpressWW Territory'!J2050,'Express Worldwide Territory'!$C$13:$S$13,0))*1</f>
        <v>275.45</v>
      </c>
      <c r="N2050" t="s">
        <v>162</v>
      </c>
      <c r="O2050" t="s">
        <v>23</v>
      </c>
      <c r="P2050" t="s">
        <v>18</v>
      </c>
      <c r="R2050" t="str">
        <f t="shared" si="31"/>
        <v>('DHL','2024-01-01','2024-01-01','12546','Territory','US',NULL,'EXPRESS WW (NON-DOC)','Non-Document','M',120,121,275.45,'Flat LB','Avnet_2024',NULL),</v>
      </c>
    </row>
    <row r="2051" spans="1:18" x14ac:dyDescent="0.3">
      <c r="A2051" t="s">
        <v>15</v>
      </c>
      <c r="B2051" t="s">
        <v>21</v>
      </c>
      <c r="C2051" t="s">
        <v>21</v>
      </c>
      <c r="D2051">
        <v>12546</v>
      </c>
      <c r="E2051" t="s">
        <v>531</v>
      </c>
      <c r="F2051" t="s">
        <v>17</v>
      </c>
      <c r="G2051" t="s">
        <v>18</v>
      </c>
      <c r="H2051" t="s">
        <v>525</v>
      </c>
      <c r="I2051" t="s">
        <v>19</v>
      </c>
      <c r="J2051" t="s">
        <v>174</v>
      </c>
      <c r="K2051">
        <v>121</v>
      </c>
      <c r="L2051">
        <v>122</v>
      </c>
      <c r="M2051">
        <f>INDEX('Express Worldwide Territory'!$C$14:$S$170,MATCH('Rate Load ExpressWW Territory'!L2051,'Express Worldwide Territory'!$B$14:$B$170,0),MATCH("Zone "&amp;'Rate Load ExpressWW Territory'!J2051,'Express Worldwide Territory'!$C$13:$S$13,0))*1</f>
        <v>277.73</v>
      </c>
      <c r="N2051" t="s">
        <v>162</v>
      </c>
      <c r="O2051" t="s">
        <v>23</v>
      </c>
      <c r="P2051" t="s">
        <v>18</v>
      </c>
      <c r="R2051" t="str">
        <f t="shared" ref="R2051:R2114" si="32">SUBSTITUTE(IF(OR(ROW(A2051)=2,MOD(ROW(A2051),1000)=0),"insert into tnl_rating.dbo.dhl_express_rate_master values ('DHL','"&amp;B2051&amp;"','"&amp;C2051&amp;"','"&amp;D2051&amp;"','"&amp;E2051&amp;"','"&amp;F2051&amp;"','"&amp;G2051&amp;"','"&amp;H2051&amp;"','"&amp;I2051&amp;"','"&amp;J2051&amp;"',"&amp;K2051&amp;","&amp;L2051&amp;","&amp;M2051&amp;",'"&amp;N2051&amp;"','"&amp;O2051&amp;"',"&amp;P2051&amp;"),",IF(OR(A2052="",MOD(ROW(A2052),1000)=0),"('DHL','"&amp;B2051&amp;"','"&amp;C2051&amp;"','"&amp;D2051&amp;"','"&amp;E2051&amp;"','"&amp;F2051&amp;"','"&amp;G2051&amp;"','"&amp;H2051&amp;"','"&amp;I2051&amp;"','"&amp;J2051&amp;"',"&amp;K2051&amp;","&amp;L2051&amp;","&amp;M2051&amp;",'"&amp;N2051&amp;"','"&amp;O2051&amp;"',"&amp;P2051&amp;")","('DHL','"&amp;B2051&amp;"','"&amp;C2051&amp;"','"&amp;D2051&amp;"','"&amp;E2051&amp;"','"&amp;F2051&amp;"','"&amp;G2051&amp;"','"&amp;H2051&amp;"','"&amp;I2051&amp;"','"&amp;J2051&amp;"',"&amp;K2051&amp;","&amp;L2051&amp;","&amp;M2051&amp;",'"&amp;N2051&amp;"','"&amp;O2051&amp;"',"&amp;P2051&amp;"),")),"'NULL'","NULL")</f>
        <v>('DHL','2024-01-01','2024-01-01','12546','Territory','US',NULL,'EXPRESS WW (NON-DOC)','Non-Document','M',121,122,277.73,'Flat LB','Avnet_2024',NULL),</v>
      </c>
    </row>
    <row r="2052" spans="1:18" x14ac:dyDescent="0.3">
      <c r="A2052" t="s">
        <v>15</v>
      </c>
      <c r="B2052" t="s">
        <v>21</v>
      </c>
      <c r="C2052" t="s">
        <v>21</v>
      </c>
      <c r="D2052">
        <v>12546</v>
      </c>
      <c r="E2052" t="s">
        <v>531</v>
      </c>
      <c r="F2052" t="s">
        <v>17</v>
      </c>
      <c r="G2052" t="s">
        <v>18</v>
      </c>
      <c r="H2052" t="s">
        <v>525</v>
      </c>
      <c r="I2052" t="s">
        <v>19</v>
      </c>
      <c r="J2052" t="s">
        <v>174</v>
      </c>
      <c r="K2052">
        <v>122</v>
      </c>
      <c r="L2052">
        <v>123</v>
      </c>
      <c r="M2052">
        <f>INDEX('Express Worldwide Territory'!$C$14:$S$170,MATCH('Rate Load ExpressWW Territory'!L2052,'Express Worldwide Territory'!$B$14:$B$170,0),MATCH("Zone "&amp;'Rate Load ExpressWW Territory'!J2052,'Express Worldwide Territory'!$C$13:$S$13,0))*1</f>
        <v>280.01</v>
      </c>
      <c r="N2052" t="s">
        <v>162</v>
      </c>
      <c r="O2052" t="s">
        <v>23</v>
      </c>
      <c r="P2052" t="s">
        <v>18</v>
      </c>
      <c r="R2052" t="str">
        <f t="shared" si="32"/>
        <v>('DHL','2024-01-01','2024-01-01','12546','Territory','US',NULL,'EXPRESS WW (NON-DOC)','Non-Document','M',122,123,280.01,'Flat LB','Avnet_2024',NULL),</v>
      </c>
    </row>
    <row r="2053" spans="1:18" x14ac:dyDescent="0.3">
      <c r="A2053" t="s">
        <v>15</v>
      </c>
      <c r="B2053" t="s">
        <v>21</v>
      </c>
      <c r="C2053" t="s">
        <v>21</v>
      </c>
      <c r="D2053">
        <v>12546</v>
      </c>
      <c r="E2053" t="s">
        <v>531</v>
      </c>
      <c r="F2053" t="s">
        <v>17</v>
      </c>
      <c r="G2053" t="s">
        <v>18</v>
      </c>
      <c r="H2053" t="s">
        <v>525</v>
      </c>
      <c r="I2053" t="s">
        <v>19</v>
      </c>
      <c r="J2053" t="s">
        <v>174</v>
      </c>
      <c r="K2053">
        <v>123</v>
      </c>
      <c r="L2053">
        <v>124</v>
      </c>
      <c r="M2053">
        <f>INDEX('Express Worldwide Territory'!$C$14:$S$170,MATCH('Rate Load ExpressWW Territory'!L2053,'Express Worldwide Territory'!$B$14:$B$170,0),MATCH("Zone "&amp;'Rate Load ExpressWW Territory'!J2053,'Express Worldwide Territory'!$C$13:$S$13,0))*1</f>
        <v>282.29000000000002</v>
      </c>
      <c r="N2053" t="s">
        <v>162</v>
      </c>
      <c r="O2053" t="s">
        <v>23</v>
      </c>
      <c r="P2053" t="s">
        <v>18</v>
      </c>
      <c r="R2053" t="str">
        <f t="shared" si="32"/>
        <v>('DHL','2024-01-01','2024-01-01','12546','Territory','US',NULL,'EXPRESS WW (NON-DOC)','Non-Document','M',123,124,282.29,'Flat LB','Avnet_2024',NULL),</v>
      </c>
    </row>
    <row r="2054" spans="1:18" x14ac:dyDescent="0.3">
      <c r="A2054" t="s">
        <v>15</v>
      </c>
      <c r="B2054" t="s">
        <v>21</v>
      </c>
      <c r="C2054" t="s">
        <v>21</v>
      </c>
      <c r="D2054">
        <v>12546</v>
      </c>
      <c r="E2054" t="s">
        <v>531</v>
      </c>
      <c r="F2054" t="s">
        <v>17</v>
      </c>
      <c r="G2054" t="s">
        <v>18</v>
      </c>
      <c r="H2054" t="s">
        <v>525</v>
      </c>
      <c r="I2054" t="s">
        <v>19</v>
      </c>
      <c r="J2054" t="s">
        <v>174</v>
      </c>
      <c r="K2054">
        <v>124</v>
      </c>
      <c r="L2054">
        <v>125</v>
      </c>
      <c r="M2054">
        <f>INDEX('Express Worldwide Territory'!$C$14:$S$170,MATCH('Rate Load ExpressWW Territory'!L2054,'Express Worldwide Territory'!$B$14:$B$170,0),MATCH("Zone "&amp;'Rate Load ExpressWW Territory'!J2054,'Express Worldwide Territory'!$C$13:$S$13,0))*1</f>
        <v>284.57</v>
      </c>
      <c r="N2054" t="s">
        <v>162</v>
      </c>
      <c r="O2054" t="s">
        <v>23</v>
      </c>
      <c r="P2054" t="s">
        <v>18</v>
      </c>
      <c r="R2054" t="str">
        <f t="shared" si="32"/>
        <v>('DHL','2024-01-01','2024-01-01','12546','Territory','US',NULL,'EXPRESS WW (NON-DOC)','Non-Document','M',124,125,284.57,'Flat LB','Avnet_2024',NULL),</v>
      </c>
    </row>
    <row r="2055" spans="1:18" x14ac:dyDescent="0.3">
      <c r="A2055" t="s">
        <v>15</v>
      </c>
      <c r="B2055" t="s">
        <v>21</v>
      </c>
      <c r="C2055" t="s">
        <v>21</v>
      </c>
      <c r="D2055">
        <v>12546</v>
      </c>
      <c r="E2055" t="s">
        <v>531</v>
      </c>
      <c r="F2055" t="s">
        <v>17</v>
      </c>
      <c r="G2055" t="s">
        <v>18</v>
      </c>
      <c r="H2055" t="s">
        <v>525</v>
      </c>
      <c r="I2055" t="s">
        <v>19</v>
      </c>
      <c r="J2055" t="s">
        <v>174</v>
      </c>
      <c r="K2055">
        <v>125</v>
      </c>
      <c r="L2055">
        <v>126</v>
      </c>
      <c r="M2055">
        <f>INDEX('Express Worldwide Territory'!$C$14:$S$170,MATCH('Rate Load ExpressWW Territory'!L2055,'Express Worldwide Territory'!$B$14:$B$170,0),MATCH("Zone "&amp;'Rate Load ExpressWW Territory'!J2055,'Express Worldwide Territory'!$C$13:$S$13,0))*1</f>
        <v>286.85000000000002</v>
      </c>
      <c r="N2055" t="s">
        <v>162</v>
      </c>
      <c r="O2055" t="s">
        <v>23</v>
      </c>
      <c r="P2055" t="s">
        <v>18</v>
      </c>
      <c r="R2055" t="str">
        <f t="shared" si="32"/>
        <v>('DHL','2024-01-01','2024-01-01','12546','Territory','US',NULL,'EXPRESS WW (NON-DOC)','Non-Document','M',125,126,286.85,'Flat LB','Avnet_2024',NULL),</v>
      </c>
    </row>
    <row r="2056" spans="1:18" x14ac:dyDescent="0.3">
      <c r="A2056" t="s">
        <v>15</v>
      </c>
      <c r="B2056" t="s">
        <v>21</v>
      </c>
      <c r="C2056" t="s">
        <v>21</v>
      </c>
      <c r="D2056">
        <v>12546</v>
      </c>
      <c r="E2056" t="s">
        <v>531</v>
      </c>
      <c r="F2056" t="s">
        <v>17</v>
      </c>
      <c r="G2056" t="s">
        <v>18</v>
      </c>
      <c r="H2056" t="s">
        <v>525</v>
      </c>
      <c r="I2056" t="s">
        <v>19</v>
      </c>
      <c r="J2056" t="s">
        <v>174</v>
      </c>
      <c r="K2056">
        <v>126</v>
      </c>
      <c r="L2056">
        <v>127</v>
      </c>
      <c r="M2056">
        <f>INDEX('Express Worldwide Territory'!$C$14:$S$170,MATCH('Rate Load ExpressWW Territory'!L2056,'Express Worldwide Territory'!$B$14:$B$170,0),MATCH("Zone "&amp;'Rate Load ExpressWW Territory'!J2056,'Express Worldwide Territory'!$C$13:$S$13,0))*1</f>
        <v>289.13</v>
      </c>
      <c r="N2056" t="s">
        <v>162</v>
      </c>
      <c r="O2056" t="s">
        <v>23</v>
      </c>
      <c r="P2056" t="s">
        <v>18</v>
      </c>
      <c r="R2056" t="str">
        <f t="shared" si="32"/>
        <v>('DHL','2024-01-01','2024-01-01','12546','Territory','US',NULL,'EXPRESS WW (NON-DOC)','Non-Document','M',126,127,289.13,'Flat LB','Avnet_2024',NULL),</v>
      </c>
    </row>
    <row r="2057" spans="1:18" x14ac:dyDescent="0.3">
      <c r="A2057" t="s">
        <v>15</v>
      </c>
      <c r="B2057" t="s">
        <v>21</v>
      </c>
      <c r="C2057" t="s">
        <v>21</v>
      </c>
      <c r="D2057">
        <v>12546</v>
      </c>
      <c r="E2057" t="s">
        <v>531</v>
      </c>
      <c r="F2057" t="s">
        <v>17</v>
      </c>
      <c r="G2057" t="s">
        <v>18</v>
      </c>
      <c r="H2057" t="s">
        <v>525</v>
      </c>
      <c r="I2057" t="s">
        <v>19</v>
      </c>
      <c r="J2057" t="s">
        <v>174</v>
      </c>
      <c r="K2057">
        <v>127</v>
      </c>
      <c r="L2057">
        <v>128</v>
      </c>
      <c r="M2057">
        <f>INDEX('Express Worldwide Territory'!$C$14:$S$170,MATCH('Rate Load ExpressWW Territory'!L2057,'Express Worldwide Territory'!$B$14:$B$170,0),MATCH("Zone "&amp;'Rate Load ExpressWW Territory'!J2057,'Express Worldwide Territory'!$C$13:$S$13,0))*1</f>
        <v>291.41000000000003</v>
      </c>
      <c r="N2057" t="s">
        <v>162</v>
      </c>
      <c r="O2057" t="s">
        <v>23</v>
      </c>
      <c r="P2057" t="s">
        <v>18</v>
      </c>
      <c r="R2057" t="str">
        <f t="shared" si="32"/>
        <v>('DHL','2024-01-01','2024-01-01','12546','Territory','US',NULL,'EXPRESS WW (NON-DOC)','Non-Document','M',127,128,291.41,'Flat LB','Avnet_2024',NULL),</v>
      </c>
    </row>
    <row r="2058" spans="1:18" x14ac:dyDescent="0.3">
      <c r="A2058" t="s">
        <v>15</v>
      </c>
      <c r="B2058" t="s">
        <v>21</v>
      </c>
      <c r="C2058" t="s">
        <v>21</v>
      </c>
      <c r="D2058">
        <v>12546</v>
      </c>
      <c r="E2058" t="s">
        <v>531</v>
      </c>
      <c r="F2058" t="s">
        <v>17</v>
      </c>
      <c r="G2058" t="s">
        <v>18</v>
      </c>
      <c r="H2058" t="s">
        <v>525</v>
      </c>
      <c r="I2058" t="s">
        <v>19</v>
      </c>
      <c r="J2058" t="s">
        <v>174</v>
      </c>
      <c r="K2058">
        <v>128</v>
      </c>
      <c r="L2058">
        <v>129</v>
      </c>
      <c r="M2058">
        <f>INDEX('Express Worldwide Territory'!$C$14:$S$170,MATCH('Rate Load ExpressWW Territory'!L2058,'Express Worldwide Territory'!$B$14:$B$170,0),MATCH("Zone "&amp;'Rate Load ExpressWW Territory'!J2058,'Express Worldwide Territory'!$C$13:$S$13,0))*1</f>
        <v>293.69</v>
      </c>
      <c r="N2058" t="s">
        <v>162</v>
      </c>
      <c r="O2058" t="s">
        <v>23</v>
      </c>
      <c r="P2058" t="s">
        <v>18</v>
      </c>
      <c r="R2058" t="str">
        <f t="shared" si="32"/>
        <v>('DHL','2024-01-01','2024-01-01','12546','Territory','US',NULL,'EXPRESS WW (NON-DOC)','Non-Document','M',128,129,293.69,'Flat LB','Avnet_2024',NULL),</v>
      </c>
    </row>
    <row r="2059" spans="1:18" x14ac:dyDescent="0.3">
      <c r="A2059" t="s">
        <v>15</v>
      </c>
      <c r="B2059" t="s">
        <v>21</v>
      </c>
      <c r="C2059" t="s">
        <v>21</v>
      </c>
      <c r="D2059">
        <v>12546</v>
      </c>
      <c r="E2059" t="s">
        <v>531</v>
      </c>
      <c r="F2059" t="s">
        <v>17</v>
      </c>
      <c r="G2059" t="s">
        <v>18</v>
      </c>
      <c r="H2059" t="s">
        <v>525</v>
      </c>
      <c r="I2059" t="s">
        <v>19</v>
      </c>
      <c r="J2059" t="s">
        <v>174</v>
      </c>
      <c r="K2059">
        <v>129</v>
      </c>
      <c r="L2059">
        <v>130</v>
      </c>
      <c r="M2059">
        <f>INDEX('Express Worldwide Territory'!$C$14:$S$170,MATCH('Rate Load ExpressWW Territory'!L2059,'Express Worldwide Territory'!$B$14:$B$170,0),MATCH("Zone "&amp;'Rate Load ExpressWW Territory'!J2059,'Express Worldwide Territory'!$C$13:$S$13,0))*1</f>
        <v>295.97000000000003</v>
      </c>
      <c r="N2059" t="s">
        <v>162</v>
      </c>
      <c r="O2059" t="s">
        <v>23</v>
      </c>
      <c r="P2059" t="s">
        <v>18</v>
      </c>
      <c r="R2059" t="str">
        <f t="shared" si="32"/>
        <v>('DHL','2024-01-01','2024-01-01','12546','Territory','US',NULL,'EXPRESS WW (NON-DOC)','Non-Document','M',129,130,295.97,'Flat LB','Avnet_2024',NULL),</v>
      </c>
    </row>
    <row r="2060" spans="1:18" x14ac:dyDescent="0.3">
      <c r="A2060" t="s">
        <v>15</v>
      </c>
      <c r="B2060" t="s">
        <v>21</v>
      </c>
      <c r="C2060" t="s">
        <v>21</v>
      </c>
      <c r="D2060">
        <v>12546</v>
      </c>
      <c r="E2060" t="s">
        <v>531</v>
      </c>
      <c r="F2060" t="s">
        <v>17</v>
      </c>
      <c r="G2060" t="s">
        <v>18</v>
      </c>
      <c r="H2060" t="s">
        <v>525</v>
      </c>
      <c r="I2060" t="s">
        <v>19</v>
      </c>
      <c r="J2060" t="s">
        <v>174</v>
      </c>
      <c r="K2060">
        <v>130</v>
      </c>
      <c r="L2060">
        <v>131</v>
      </c>
      <c r="M2060">
        <f>INDEX('Express Worldwide Territory'!$C$14:$S$170,MATCH('Rate Load ExpressWW Territory'!L2060,'Express Worldwide Territory'!$B$14:$B$170,0),MATCH("Zone "&amp;'Rate Load ExpressWW Territory'!J2060,'Express Worldwide Territory'!$C$13:$S$13,0))*1</f>
        <v>298.25</v>
      </c>
      <c r="N2060" t="s">
        <v>162</v>
      </c>
      <c r="O2060" t="s">
        <v>23</v>
      </c>
      <c r="P2060" t="s">
        <v>18</v>
      </c>
      <c r="R2060" t="str">
        <f t="shared" si="32"/>
        <v>('DHL','2024-01-01','2024-01-01','12546','Territory','US',NULL,'EXPRESS WW (NON-DOC)','Non-Document','M',130,131,298.25,'Flat LB','Avnet_2024',NULL),</v>
      </c>
    </row>
    <row r="2061" spans="1:18" x14ac:dyDescent="0.3">
      <c r="A2061" t="s">
        <v>15</v>
      </c>
      <c r="B2061" t="s">
        <v>21</v>
      </c>
      <c r="C2061" t="s">
        <v>21</v>
      </c>
      <c r="D2061">
        <v>12546</v>
      </c>
      <c r="E2061" t="s">
        <v>531</v>
      </c>
      <c r="F2061" t="s">
        <v>17</v>
      </c>
      <c r="G2061" t="s">
        <v>18</v>
      </c>
      <c r="H2061" t="s">
        <v>525</v>
      </c>
      <c r="I2061" t="s">
        <v>19</v>
      </c>
      <c r="J2061" t="s">
        <v>174</v>
      </c>
      <c r="K2061">
        <v>131</v>
      </c>
      <c r="L2061">
        <v>132</v>
      </c>
      <c r="M2061">
        <f>INDEX('Express Worldwide Territory'!$C$14:$S$170,MATCH('Rate Load ExpressWW Territory'!L2061,'Express Worldwide Territory'!$B$14:$B$170,0),MATCH("Zone "&amp;'Rate Load ExpressWW Territory'!J2061,'Express Worldwide Territory'!$C$13:$S$13,0))*1</f>
        <v>300.52999999999997</v>
      </c>
      <c r="N2061" t="s">
        <v>162</v>
      </c>
      <c r="O2061" t="s">
        <v>23</v>
      </c>
      <c r="P2061" t="s">
        <v>18</v>
      </c>
      <c r="R2061" t="str">
        <f t="shared" si="32"/>
        <v>('DHL','2024-01-01','2024-01-01','12546','Territory','US',NULL,'EXPRESS WW (NON-DOC)','Non-Document','M',131,132,300.53,'Flat LB','Avnet_2024',NULL),</v>
      </c>
    </row>
    <row r="2062" spans="1:18" x14ac:dyDescent="0.3">
      <c r="A2062" t="s">
        <v>15</v>
      </c>
      <c r="B2062" t="s">
        <v>21</v>
      </c>
      <c r="C2062" t="s">
        <v>21</v>
      </c>
      <c r="D2062">
        <v>12546</v>
      </c>
      <c r="E2062" t="s">
        <v>531</v>
      </c>
      <c r="F2062" t="s">
        <v>17</v>
      </c>
      <c r="G2062" t="s">
        <v>18</v>
      </c>
      <c r="H2062" t="s">
        <v>525</v>
      </c>
      <c r="I2062" t="s">
        <v>19</v>
      </c>
      <c r="J2062" t="s">
        <v>174</v>
      </c>
      <c r="K2062">
        <v>132</v>
      </c>
      <c r="L2062">
        <v>133</v>
      </c>
      <c r="M2062">
        <f>INDEX('Express Worldwide Territory'!$C$14:$S$170,MATCH('Rate Load ExpressWW Territory'!L2062,'Express Worldwide Territory'!$B$14:$B$170,0),MATCH("Zone "&amp;'Rate Load ExpressWW Territory'!J2062,'Express Worldwide Territory'!$C$13:$S$13,0))*1</f>
        <v>302.81</v>
      </c>
      <c r="N2062" t="s">
        <v>162</v>
      </c>
      <c r="O2062" t="s">
        <v>23</v>
      </c>
      <c r="P2062" t="s">
        <v>18</v>
      </c>
      <c r="R2062" t="str">
        <f t="shared" si="32"/>
        <v>('DHL','2024-01-01','2024-01-01','12546','Territory','US',NULL,'EXPRESS WW (NON-DOC)','Non-Document','M',132,133,302.81,'Flat LB','Avnet_2024',NULL),</v>
      </c>
    </row>
    <row r="2063" spans="1:18" x14ac:dyDescent="0.3">
      <c r="A2063" t="s">
        <v>15</v>
      </c>
      <c r="B2063" t="s">
        <v>21</v>
      </c>
      <c r="C2063" t="s">
        <v>21</v>
      </c>
      <c r="D2063">
        <v>12546</v>
      </c>
      <c r="E2063" t="s">
        <v>531</v>
      </c>
      <c r="F2063" t="s">
        <v>17</v>
      </c>
      <c r="G2063" t="s">
        <v>18</v>
      </c>
      <c r="H2063" t="s">
        <v>525</v>
      </c>
      <c r="I2063" t="s">
        <v>19</v>
      </c>
      <c r="J2063" t="s">
        <v>174</v>
      </c>
      <c r="K2063">
        <v>133</v>
      </c>
      <c r="L2063">
        <v>134</v>
      </c>
      <c r="M2063">
        <f>INDEX('Express Worldwide Territory'!$C$14:$S$170,MATCH('Rate Load ExpressWW Territory'!L2063,'Express Worldwide Territory'!$B$14:$B$170,0),MATCH("Zone "&amp;'Rate Load ExpressWW Territory'!J2063,'Express Worldwide Territory'!$C$13:$S$13,0))*1</f>
        <v>305.08999999999997</v>
      </c>
      <c r="N2063" t="s">
        <v>162</v>
      </c>
      <c r="O2063" t="s">
        <v>23</v>
      </c>
      <c r="P2063" t="s">
        <v>18</v>
      </c>
      <c r="R2063" t="str">
        <f t="shared" si="32"/>
        <v>('DHL','2024-01-01','2024-01-01','12546','Territory','US',NULL,'EXPRESS WW (NON-DOC)','Non-Document','M',133,134,305.09,'Flat LB','Avnet_2024',NULL),</v>
      </c>
    </row>
    <row r="2064" spans="1:18" x14ac:dyDescent="0.3">
      <c r="A2064" t="s">
        <v>15</v>
      </c>
      <c r="B2064" t="s">
        <v>21</v>
      </c>
      <c r="C2064" t="s">
        <v>21</v>
      </c>
      <c r="D2064">
        <v>12546</v>
      </c>
      <c r="E2064" t="s">
        <v>531</v>
      </c>
      <c r="F2064" t="s">
        <v>17</v>
      </c>
      <c r="G2064" t="s">
        <v>18</v>
      </c>
      <c r="H2064" t="s">
        <v>525</v>
      </c>
      <c r="I2064" t="s">
        <v>19</v>
      </c>
      <c r="J2064" t="s">
        <v>174</v>
      </c>
      <c r="K2064">
        <v>134</v>
      </c>
      <c r="L2064">
        <v>135</v>
      </c>
      <c r="M2064">
        <f>INDEX('Express Worldwide Territory'!$C$14:$S$170,MATCH('Rate Load ExpressWW Territory'!L2064,'Express Worldwide Territory'!$B$14:$B$170,0),MATCH("Zone "&amp;'Rate Load ExpressWW Territory'!J2064,'Express Worldwide Territory'!$C$13:$S$13,0))*1</f>
        <v>307.37</v>
      </c>
      <c r="N2064" t="s">
        <v>162</v>
      </c>
      <c r="O2064" t="s">
        <v>23</v>
      </c>
      <c r="P2064" t="s">
        <v>18</v>
      </c>
      <c r="R2064" t="str">
        <f t="shared" si="32"/>
        <v>('DHL','2024-01-01','2024-01-01','12546','Territory','US',NULL,'EXPRESS WW (NON-DOC)','Non-Document','M',134,135,307.37,'Flat LB','Avnet_2024',NULL),</v>
      </c>
    </row>
    <row r="2065" spans="1:18" x14ac:dyDescent="0.3">
      <c r="A2065" t="s">
        <v>15</v>
      </c>
      <c r="B2065" t="s">
        <v>21</v>
      </c>
      <c r="C2065" t="s">
        <v>21</v>
      </c>
      <c r="D2065">
        <v>12546</v>
      </c>
      <c r="E2065" t="s">
        <v>531</v>
      </c>
      <c r="F2065" t="s">
        <v>17</v>
      </c>
      <c r="G2065" t="s">
        <v>18</v>
      </c>
      <c r="H2065" t="s">
        <v>525</v>
      </c>
      <c r="I2065" t="s">
        <v>19</v>
      </c>
      <c r="J2065" t="s">
        <v>174</v>
      </c>
      <c r="K2065">
        <v>135</v>
      </c>
      <c r="L2065">
        <v>136</v>
      </c>
      <c r="M2065">
        <f>INDEX('Express Worldwide Territory'!$C$14:$S$170,MATCH('Rate Load ExpressWW Territory'!L2065,'Express Worldwide Territory'!$B$14:$B$170,0),MATCH("Zone "&amp;'Rate Load ExpressWW Territory'!J2065,'Express Worldwide Territory'!$C$13:$S$13,0))*1</f>
        <v>309.64999999999998</v>
      </c>
      <c r="N2065" t="s">
        <v>162</v>
      </c>
      <c r="O2065" t="s">
        <v>23</v>
      </c>
      <c r="P2065" t="s">
        <v>18</v>
      </c>
      <c r="R2065" t="str">
        <f t="shared" si="32"/>
        <v>('DHL','2024-01-01','2024-01-01','12546','Territory','US',NULL,'EXPRESS WW (NON-DOC)','Non-Document','M',135,136,309.65,'Flat LB','Avnet_2024',NULL),</v>
      </c>
    </row>
    <row r="2066" spans="1:18" x14ac:dyDescent="0.3">
      <c r="A2066" t="s">
        <v>15</v>
      </c>
      <c r="B2066" t="s">
        <v>21</v>
      </c>
      <c r="C2066" t="s">
        <v>21</v>
      </c>
      <c r="D2066">
        <v>12546</v>
      </c>
      <c r="E2066" t="s">
        <v>531</v>
      </c>
      <c r="F2066" t="s">
        <v>17</v>
      </c>
      <c r="G2066" t="s">
        <v>18</v>
      </c>
      <c r="H2066" t="s">
        <v>525</v>
      </c>
      <c r="I2066" t="s">
        <v>19</v>
      </c>
      <c r="J2066" t="s">
        <v>174</v>
      </c>
      <c r="K2066">
        <v>136</v>
      </c>
      <c r="L2066">
        <v>137</v>
      </c>
      <c r="M2066">
        <f>INDEX('Express Worldwide Territory'!$C$14:$S$170,MATCH('Rate Load ExpressWW Territory'!L2066,'Express Worldwide Territory'!$B$14:$B$170,0),MATCH("Zone "&amp;'Rate Load ExpressWW Territory'!J2066,'Express Worldwide Territory'!$C$13:$S$13,0))*1</f>
        <v>311.93</v>
      </c>
      <c r="N2066" t="s">
        <v>162</v>
      </c>
      <c r="O2066" t="s">
        <v>23</v>
      </c>
      <c r="P2066" t="s">
        <v>18</v>
      </c>
      <c r="R2066" t="str">
        <f t="shared" si="32"/>
        <v>('DHL','2024-01-01','2024-01-01','12546','Territory','US',NULL,'EXPRESS WW (NON-DOC)','Non-Document','M',136,137,311.93,'Flat LB','Avnet_2024',NULL),</v>
      </c>
    </row>
    <row r="2067" spans="1:18" x14ac:dyDescent="0.3">
      <c r="A2067" t="s">
        <v>15</v>
      </c>
      <c r="B2067" t="s">
        <v>21</v>
      </c>
      <c r="C2067" t="s">
        <v>21</v>
      </c>
      <c r="D2067">
        <v>12546</v>
      </c>
      <c r="E2067" t="s">
        <v>531</v>
      </c>
      <c r="F2067" t="s">
        <v>17</v>
      </c>
      <c r="G2067" t="s">
        <v>18</v>
      </c>
      <c r="H2067" t="s">
        <v>525</v>
      </c>
      <c r="I2067" t="s">
        <v>19</v>
      </c>
      <c r="J2067" t="s">
        <v>174</v>
      </c>
      <c r="K2067">
        <v>137</v>
      </c>
      <c r="L2067">
        <v>138</v>
      </c>
      <c r="M2067">
        <f>INDEX('Express Worldwide Territory'!$C$14:$S$170,MATCH('Rate Load ExpressWW Territory'!L2067,'Express Worldwide Territory'!$B$14:$B$170,0),MATCH("Zone "&amp;'Rate Load ExpressWW Territory'!J2067,'Express Worldwide Territory'!$C$13:$S$13,0))*1</f>
        <v>314.20999999999998</v>
      </c>
      <c r="N2067" t="s">
        <v>162</v>
      </c>
      <c r="O2067" t="s">
        <v>23</v>
      </c>
      <c r="P2067" t="s">
        <v>18</v>
      </c>
      <c r="R2067" t="str">
        <f t="shared" si="32"/>
        <v>('DHL','2024-01-01','2024-01-01','12546','Territory','US',NULL,'EXPRESS WW (NON-DOC)','Non-Document','M',137,138,314.21,'Flat LB','Avnet_2024',NULL),</v>
      </c>
    </row>
    <row r="2068" spans="1:18" x14ac:dyDescent="0.3">
      <c r="A2068" t="s">
        <v>15</v>
      </c>
      <c r="B2068" t="s">
        <v>21</v>
      </c>
      <c r="C2068" t="s">
        <v>21</v>
      </c>
      <c r="D2068">
        <v>12546</v>
      </c>
      <c r="E2068" t="s">
        <v>531</v>
      </c>
      <c r="F2068" t="s">
        <v>17</v>
      </c>
      <c r="G2068" t="s">
        <v>18</v>
      </c>
      <c r="H2068" t="s">
        <v>525</v>
      </c>
      <c r="I2068" t="s">
        <v>19</v>
      </c>
      <c r="J2068" t="s">
        <v>174</v>
      </c>
      <c r="K2068">
        <v>138</v>
      </c>
      <c r="L2068">
        <v>139</v>
      </c>
      <c r="M2068">
        <f>INDEX('Express Worldwide Territory'!$C$14:$S$170,MATCH('Rate Load ExpressWW Territory'!L2068,'Express Worldwide Territory'!$B$14:$B$170,0),MATCH("Zone "&amp;'Rate Load ExpressWW Territory'!J2068,'Express Worldwide Territory'!$C$13:$S$13,0))*1</f>
        <v>316.49</v>
      </c>
      <c r="N2068" t="s">
        <v>162</v>
      </c>
      <c r="O2068" t="s">
        <v>23</v>
      </c>
      <c r="P2068" t="s">
        <v>18</v>
      </c>
      <c r="R2068" t="str">
        <f t="shared" si="32"/>
        <v>('DHL','2024-01-01','2024-01-01','12546','Territory','US',NULL,'EXPRESS WW (NON-DOC)','Non-Document','M',138,139,316.49,'Flat LB','Avnet_2024',NULL),</v>
      </c>
    </row>
    <row r="2069" spans="1:18" x14ac:dyDescent="0.3">
      <c r="A2069" t="s">
        <v>15</v>
      </c>
      <c r="B2069" t="s">
        <v>21</v>
      </c>
      <c r="C2069" t="s">
        <v>21</v>
      </c>
      <c r="D2069">
        <v>12546</v>
      </c>
      <c r="E2069" t="s">
        <v>531</v>
      </c>
      <c r="F2069" t="s">
        <v>17</v>
      </c>
      <c r="G2069" t="s">
        <v>18</v>
      </c>
      <c r="H2069" t="s">
        <v>525</v>
      </c>
      <c r="I2069" t="s">
        <v>19</v>
      </c>
      <c r="J2069" t="s">
        <v>174</v>
      </c>
      <c r="K2069">
        <v>139</v>
      </c>
      <c r="L2069">
        <v>140</v>
      </c>
      <c r="M2069">
        <f>INDEX('Express Worldwide Territory'!$C$14:$S$170,MATCH('Rate Load ExpressWW Territory'!L2069,'Express Worldwide Territory'!$B$14:$B$170,0),MATCH("Zone "&amp;'Rate Load ExpressWW Territory'!J2069,'Express Worldwide Territory'!$C$13:$S$13,0))*1</f>
        <v>318.77</v>
      </c>
      <c r="N2069" t="s">
        <v>162</v>
      </c>
      <c r="O2069" t="s">
        <v>23</v>
      </c>
      <c r="P2069" t="s">
        <v>18</v>
      </c>
      <c r="R2069" t="str">
        <f t="shared" si="32"/>
        <v>('DHL','2024-01-01','2024-01-01','12546','Territory','US',NULL,'EXPRESS WW (NON-DOC)','Non-Document','M',139,140,318.77,'Flat LB','Avnet_2024',NULL),</v>
      </c>
    </row>
    <row r="2070" spans="1:18" x14ac:dyDescent="0.3">
      <c r="A2070" t="s">
        <v>15</v>
      </c>
      <c r="B2070" t="s">
        <v>21</v>
      </c>
      <c r="C2070" t="s">
        <v>21</v>
      </c>
      <c r="D2070">
        <v>12546</v>
      </c>
      <c r="E2070" t="s">
        <v>531</v>
      </c>
      <c r="F2070" t="s">
        <v>17</v>
      </c>
      <c r="G2070" t="s">
        <v>18</v>
      </c>
      <c r="H2070" t="s">
        <v>525</v>
      </c>
      <c r="I2070" t="s">
        <v>19</v>
      </c>
      <c r="J2070" t="s">
        <v>174</v>
      </c>
      <c r="K2070">
        <v>140</v>
      </c>
      <c r="L2070">
        <v>141</v>
      </c>
      <c r="M2070">
        <f>INDEX('Express Worldwide Territory'!$C$14:$S$170,MATCH('Rate Load ExpressWW Territory'!L2070,'Express Worldwide Territory'!$B$14:$B$170,0),MATCH("Zone "&amp;'Rate Load ExpressWW Territory'!J2070,'Express Worldwide Territory'!$C$13:$S$13,0))*1</f>
        <v>321.05</v>
      </c>
      <c r="N2070" t="s">
        <v>162</v>
      </c>
      <c r="O2070" t="s">
        <v>23</v>
      </c>
      <c r="P2070" t="s">
        <v>18</v>
      </c>
      <c r="R2070" t="str">
        <f t="shared" si="32"/>
        <v>('DHL','2024-01-01','2024-01-01','12546','Territory','US',NULL,'EXPRESS WW (NON-DOC)','Non-Document','M',140,141,321.05,'Flat LB','Avnet_2024',NULL),</v>
      </c>
    </row>
    <row r="2071" spans="1:18" x14ac:dyDescent="0.3">
      <c r="A2071" t="s">
        <v>15</v>
      </c>
      <c r="B2071" t="s">
        <v>21</v>
      </c>
      <c r="C2071" t="s">
        <v>21</v>
      </c>
      <c r="D2071">
        <v>12546</v>
      </c>
      <c r="E2071" t="s">
        <v>531</v>
      </c>
      <c r="F2071" t="s">
        <v>17</v>
      </c>
      <c r="G2071" t="s">
        <v>18</v>
      </c>
      <c r="H2071" t="s">
        <v>525</v>
      </c>
      <c r="I2071" t="s">
        <v>19</v>
      </c>
      <c r="J2071" t="s">
        <v>174</v>
      </c>
      <c r="K2071">
        <v>141</v>
      </c>
      <c r="L2071">
        <v>142</v>
      </c>
      <c r="M2071">
        <f>INDEX('Express Worldwide Territory'!$C$14:$S$170,MATCH('Rate Load ExpressWW Territory'!L2071,'Express Worldwide Territory'!$B$14:$B$170,0),MATCH("Zone "&amp;'Rate Load ExpressWW Territory'!J2071,'Express Worldwide Territory'!$C$13:$S$13,0))*1</f>
        <v>323.33</v>
      </c>
      <c r="N2071" t="s">
        <v>162</v>
      </c>
      <c r="O2071" t="s">
        <v>23</v>
      </c>
      <c r="P2071" t="s">
        <v>18</v>
      </c>
      <c r="R2071" t="str">
        <f t="shared" si="32"/>
        <v>('DHL','2024-01-01','2024-01-01','12546','Territory','US',NULL,'EXPRESS WW (NON-DOC)','Non-Document','M',141,142,323.33,'Flat LB','Avnet_2024',NULL),</v>
      </c>
    </row>
    <row r="2072" spans="1:18" x14ac:dyDescent="0.3">
      <c r="A2072" t="s">
        <v>15</v>
      </c>
      <c r="B2072" t="s">
        <v>21</v>
      </c>
      <c r="C2072" t="s">
        <v>21</v>
      </c>
      <c r="D2072">
        <v>12546</v>
      </c>
      <c r="E2072" t="s">
        <v>531</v>
      </c>
      <c r="F2072" t="s">
        <v>17</v>
      </c>
      <c r="G2072" t="s">
        <v>18</v>
      </c>
      <c r="H2072" t="s">
        <v>525</v>
      </c>
      <c r="I2072" t="s">
        <v>19</v>
      </c>
      <c r="J2072" t="s">
        <v>174</v>
      </c>
      <c r="K2072">
        <v>142</v>
      </c>
      <c r="L2072">
        <v>143</v>
      </c>
      <c r="M2072">
        <f>INDEX('Express Worldwide Territory'!$C$14:$S$170,MATCH('Rate Load ExpressWW Territory'!L2072,'Express Worldwide Territory'!$B$14:$B$170,0),MATCH("Zone "&amp;'Rate Load ExpressWW Territory'!J2072,'Express Worldwide Territory'!$C$13:$S$13,0))*1</f>
        <v>325.61</v>
      </c>
      <c r="N2072" t="s">
        <v>162</v>
      </c>
      <c r="O2072" t="s">
        <v>23</v>
      </c>
      <c r="P2072" t="s">
        <v>18</v>
      </c>
      <c r="R2072" t="str">
        <f t="shared" si="32"/>
        <v>('DHL','2024-01-01','2024-01-01','12546','Territory','US',NULL,'EXPRESS WW (NON-DOC)','Non-Document','M',142,143,325.61,'Flat LB','Avnet_2024',NULL),</v>
      </c>
    </row>
    <row r="2073" spans="1:18" x14ac:dyDescent="0.3">
      <c r="A2073" t="s">
        <v>15</v>
      </c>
      <c r="B2073" t="s">
        <v>21</v>
      </c>
      <c r="C2073" t="s">
        <v>21</v>
      </c>
      <c r="D2073">
        <v>12546</v>
      </c>
      <c r="E2073" t="s">
        <v>531</v>
      </c>
      <c r="F2073" t="s">
        <v>17</v>
      </c>
      <c r="G2073" t="s">
        <v>18</v>
      </c>
      <c r="H2073" t="s">
        <v>525</v>
      </c>
      <c r="I2073" t="s">
        <v>19</v>
      </c>
      <c r="J2073" t="s">
        <v>174</v>
      </c>
      <c r="K2073">
        <v>143</v>
      </c>
      <c r="L2073">
        <v>144</v>
      </c>
      <c r="M2073">
        <f>INDEX('Express Worldwide Territory'!$C$14:$S$170,MATCH('Rate Load ExpressWW Territory'!L2073,'Express Worldwide Territory'!$B$14:$B$170,0),MATCH("Zone "&amp;'Rate Load ExpressWW Territory'!J2073,'Express Worldwide Territory'!$C$13:$S$13,0))*1</f>
        <v>327.89</v>
      </c>
      <c r="N2073" t="s">
        <v>162</v>
      </c>
      <c r="O2073" t="s">
        <v>23</v>
      </c>
      <c r="P2073" t="s">
        <v>18</v>
      </c>
      <c r="R2073" t="str">
        <f t="shared" si="32"/>
        <v>('DHL','2024-01-01','2024-01-01','12546','Territory','US',NULL,'EXPRESS WW (NON-DOC)','Non-Document','M',143,144,327.89,'Flat LB','Avnet_2024',NULL),</v>
      </c>
    </row>
    <row r="2074" spans="1:18" x14ac:dyDescent="0.3">
      <c r="A2074" t="s">
        <v>15</v>
      </c>
      <c r="B2074" t="s">
        <v>21</v>
      </c>
      <c r="C2074" t="s">
        <v>21</v>
      </c>
      <c r="D2074">
        <v>12546</v>
      </c>
      <c r="E2074" t="s">
        <v>531</v>
      </c>
      <c r="F2074" t="s">
        <v>17</v>
      </c>
      <c r="G2074" t="s">
        <v>18</v>
      </c>
      <c r="H2074" t="s">
        <v>525</v>
      </c>
      <c r="I2074" t="s">
        <v>19</v>
      </c>
      <c r="J2074" t="s">
        <v>174</v>
      </c>
      <c r="K2074">
        <v>144</v>
      </c>
      <c r="L2074">
        <v>145</v>
      </c>
      <c r="M2074">
        <f>INDEX('Express Worldwide Territory'!$C$14:$S$170,MATCH('Rate Load ExpressWW Territory'!L2074,'Express Worldwide Territory'!$B$14:$B$170,0),MATCH("Zone "&amp;'Rate Load ExpressWW Territory'!J2074,'Express Worldwide Territory'!$C$13:$S$13,0))*1</f>
        <v>330.17</v>
      </c>
      <c r="N2074" t="s">
        <v>162</v>
      </c>
      <c r="O2074" t="s">
        <v>23</v>
      </c>
      <c r="P2074" t="s">
        <v>18</v>
      </c>
      <c r="R2074" t="str">
        <f t="shared" si="32"/>
        <v>('DHL','2024-01-01','2024-01-01','12546','Territory','US',NULL,'EXPRESS WW (NON-DOC)','Non-Document','M',144,145,330.17,'Flat LB','Avnet_2024',NULL),</v>
      </c>
    </row>
    <row r="2075" spans="1:18" x14ac:dyDescent="0.3">
      <c r="A2075" t="s">
        <v>15</v>
      </c>
      <c r="B2075" t="s">
        <v>21</v>
      </c>
      <c r="C2075" t="s">
        <v>21</v>
      </c>
      <c r="D2075">
        <v>12546</v>
      </c>
      <c r="E2075" t="s">
        <v>531</v>
      </c>
      <c r="F2075" t="s">
        <v>17</v>
      </c>
      <c r="G2075" t="s">
        <v>18</v>
      </c>
      <c r="H2075" t="s">
        <v>525</v>
      </c>
      <c r="I2075" t="s">
        <v>19</v>
      </c>
      <c r="J2075" t="s">
        <v>174</v>
      </c>
      <c r="K2075">
        <v>145</v>
      </c>
      <c r="L2075">
        <v>146</v>
      </c>
      <c r="M2075">
        <f>INDEX('Express Worldwide Territory'!$C$14:$S$170,MATCH('Rate Load ExpressWW Territory'!L2075,'Express Worldwide Territory'!$B$14:$B$170,0),MATCH("Zone "&amp;'Rate Load ExpressWW Territory'!J2075,'Express Worldwide Territory'!$C$13:$S$13,0))*1</f>
        <v>332.45</v>
      </c>
      <c r="N2075" t="s">
        <v>162</v>
      </c>
      <c r="O2075" t="s">
        <v>23</v>
      </c>
      <c r="P2075" t="s">
        <v>18</v>
      </c>
      <c r="R2075" t="str">
        <f t="shared" si="32"/>
        <v>('DHL','2024-01-01','2024-01-01','12546','Territory','US',NULL,'EXPRESS WW (NON-DOC)','Non-Document','M',145,146,332.45,'Flat LB','Avnet_2024',NULL),</v>
      </c>
    </row>
    <row r="2076" spans="1:18" x14ac:dyDescent="0.3">
      <c r="A2076" t="s">
        <v>15</v>
      </c>
      <c r="B2076" t="s">
        <v>21</v>
      </c>
      <c r="C2076" t="s">
        <v>21</v>
      </c>
      <c r="D2076">
        <v>12546</v>
      </c>
      <c r="E2076" t="s">
        <v>531</v>
      </c>
      <c r="F2076" t="s">
        <v>17</v>
      </c>
      <c r="G2076" t="s">
        <v>18</v>
      </c>
      <c r="H2076" t="s">
        <v>525</v>
      </c>
      <c r="I2076" t="s">
        <v>19</v>
      </c>
      <c r="J2076" t="s">
        <v>174</v>
      </c>
      <c r="K2076">
        <v>146</v>
      </c>
      <c r="L2076">
        <v>147</v>
      </c>
      <c r="M2076">
        <f>INDEX('Express Worldwide Territory'!$C$14:$S$170,MATCH('Rate Load ExpressWW Territory'!L2076,'Express Worldwide Territory'!$B$14:$B$170,0),MATCH("Zone "&amp;'Rate Load ExpressWW Territory'!J2076,'Express Worldwide Territory'!$C$13:$S$13,0))*1</f>
        <v>334.73</v>
      </c>
      <c r="N2076" t="s">
        <v>162</v>
      </c>
      <c r="O2076" t="s">
        <v>23</v>
      </c>
      <c r="P2076" t="s">
        <v>18</v>
      </c>
      <c r="R2076" t="str">
        <f t="shared" si="32"/>
        <v>('DHL','2024-01-01','2024-01-01','12546','Territory','US',NULL,'EXPRESS WW (NON-DOC)','Non-Document','M',146,147,334.73,'Flat LB','Avnet_2024',NULL),</v>
      </c>
    </row>
    <row r="2077" spans="1:18" x14ac:dyDescent="0.3">
      <c r="A2077" t="s">
        <v>15</v>
      </c>
      <c r="B2077" t="s">
        <v>21</v>
      </c>
      <c r="C2077" t="s">
        <v>21</v>
      </c>
      <c r="D2077">
        <v>12546</v>
      </c>
      <c r="E2077" t="s">
        <v>531</v>
      </c>
      <c r="F2077" t="s">
        <v>17</v>
      </c>
      <c r="G2077" t="s">
        <v>18</v>
      </c>
      <c r="H2077" t="s">
        <v>525</v>
      </c>
      <c r="I2077" t="s">
        <v>19</v>
      </c>
      <c r="J2077" t="s">
        <v>174</v>
      </c>
      <c r="K2077">
        <v>147</v>
      </c>
      <c r="L2077">
        <v>148</v>
      </c>
      <c r="M2077">
        <f>INDEX('Express Worldwide Territory'!$C$14:$S$170,MATCH('Rate Load ExpressWW Territory'!L2077,'Express Worldwide Territory'!$B$14:$B$170,0),MATCH("Zone "&amp;'Rate Load ExpressWW Territory'!J2077,'Express Worldwide Territory'!$C$13:$S$13,0))*1</f>
        <v>337.01</v>
      </c>
      <c r="N2077" t="s">
        <v>162</v>
      </c>
      <c r="O2077" t="s">
        <v>23</v>
      </c>
      <c r="P2077" t="s">
        <v>18</v>
      </c>
      <c r="R2077" t="str">
        <f t="shared" si="32"/>
        <v>('DHL','2024-01-01','2024-01-01','12546','Territory','US',NULL,'EXPRESS WW (NON-DOC)','Non-Document','M',147,148,337.01,'Flat LB','Avnet_2024',NULL),</v>
      </c>
    </row>
    <row r="2078" spans="1:18" x14ac:dyDescent="0.3">
      <c r="A2078" t="s">
        <v>15</v>
      </c>
      <c r="B2078" t="s">
        <v>21</v>
      </c>
      <c r="C2078" t="s">
        <v>21</v>
      </c>
      <c r="D2078">
        <v>12546</v>
      </c>
      <c r="E2078" t="s">
        <v>531</v>
      </c>
      <c r="F2078" t="s">
        <v>17</v>
      </c>
      <c r="G2078" t="s">
        <v>18</v>
      </c>
      <c r="H2078" t="s">
        <v>525</v>
      </c>
      <c r="I2078" t="s">
        <v>19</v>
      </c>
      <c r="J2078" t="s">
        <v>174</v>
      </c>
      <c r="K2078">
        <v>148</v>
      </c>
      <c r="L2078">
        <v>149</v>
      </c>
      <c r="M2078">
        <f>INDEX('Express Worldwide Territory'!$C$14:$S$170,MATCH('Rate Load ExpressWW Territory'!L2078,'Express Worldwide Territory'!$B$14:$B$170,0),MATCH("Zone "&amp;'Rate Load ExpressWW Territory'!J2078,'Express Worldwide Territory'!$C$13:$S$13,0))*1</f>
        <v>339.29</v>
      </c>
      <c r="N2078" t="s">
        <v>162</v>
      </c>
      <c r="O2078" t="s">
        <v>23</v>
      </c>
      <c r="P2078" t="s">
        <v>18</v>
      </c>
      <c r="R2078" t="str">
        <f t="shared" si="32"/>
        <v>('DHL','2024-01-01','2024-01-01','12546','Territory','US',NULL,'EXPRESS WW (NON-DOC)','Non-Document','M',148,149,339.29,'Flat LB','Avnet_2024',NULL),</v>
      </c>
    </row>
    <row r="2079" spans="1:18" x14ac:dyDescent="0.3">
      <c r="A2079" t="s">
        <v>15</v>
      </c>
      <c r="B2079" t="s">
        <v>21</v>
      </c>
      <c r="C2079" t="s">
        <v>21</v>
      </c>
      <c r="D2079">
        <v>12546</v>
      </c>
      <c r="E2079" t="s">
        <v>531</v>
      </c>
      <c r="F2079" t="s">
        <v>17</v>
      </c>
      <c r="G2079" t="s">
        <v>18</v>
      </c>
      <c r="H2079" t="s">
        <v>525</v>
      </c>
      <c r="I2079" t="s">
        <v>19</v>
      </c>
      <c r="J2079" t="s">
        <v>174</v>
      </c>
      <c r="K2079">
        <v>149</v>
      </c>
      <c r="L2079">
        <v>150</v>
      </c>
      <c r="M2079">
        <f>INDEX('Express Worldwide Territory'!$C$14:$S$170,MATCH('Rate Load ExpressWW Territory'!L2079,'Express Worldwide Territory'!$B$14:$B$170,0),MATCH("Zone "&amp;'Rate Load ExpressWW Territory'!J2079,'Express Worldwide Territory'!$C$13:$S$13,0))*1</f>
        <v>341.57</v>
      </c>
      <c r="N2079" t="s">
        <v>162</v>
      </c>
      <c r="O2079" t="s">
        <v>23</v>
      </c>
      <c r="P2079" t="s">
        <v>18</v>
      </c>
      <c r="R2079" t="str">
        <f t="shared" si="32"/>
        <v>('DHL','2024-01-01','2024-01-01','12546','Territory','US',NULL,'EXPRESS WW (NON-DOC)','Non-Document','M',149,150,341.57,'Flat LB','Avnet_2024',NULL),</v>
      </c>
    </row>
    <row r="2080" spans="1:18" x14ac:dyDescent="0.3">
      <c r="A2080" t="s">
        <v>15</v>
      </c>
      <c r="B2080" t="s">
        <v>21</v>
      </c>
      <c r="C2080" t="s">
        <v>21</v>
      </c>
      <c r="D2080">
        <v>12546</v>
      </c>
      <c r="E2080" t="s">
        <v>531</v>
      </c>
      <c r="F2080" t="s">
        <v>17</v>
      </c>
      <c r="G2080" t="s">
        <v>18</v>
      </c>
      <c r="H2080" t="s">
        <v>525</v>
      </c>
      <c r="I2080" t="s">
        <v>19</v>
      </c>
      <c r="J2080" t="s">
        <v>174</v>
      </c>
      <c r="K2080">
        <v>150</v>
      </c>
      <c r="L2080">
        <v>330</v>
      </c>
      <c r="M2080">
        <f>INDEX('Express Worldwide Territory'!$C$14:$S$170,MATCH('Rate Load ExpressWW Territory'!L2080,'Express Worldwide Territory'!$B$14:$B$170,0),MATCH("Zone "&amp;'Rate Load ExpressWW Territory'!J2080,'Express Worldwide Territory'!$C$13:$S$13,0))*1</f>
        <v>2.2799999999999998</v>
      </c>
      <c r="N2080" t="s">
        <v>529</v>
      </c>
      <c r="O2080" t="s">
        <v>23</v>
      </c>
      <c r="P2080" t="s">
        <v>18</v>
      </c>
      <c r="R2080" t="str">
        <f t="shared" si="32"/>
        <v>('DHL','2024-01-01','2024-01-01','12546','Territory','US',NULL,'EXPRESS WW (NON-DOC)','Non-Document','M',150,330,2.28,'Per LB (M)','Avnet_2024',NULL),</v>
      </c>
    </row>
    <row r="2081" spans="1:18" x14ac:dyDescent="0.3">
      <c r="A2081" t="s">
        <v>15</v>
      </c>
      <c r="B2081" t="s">
        <v>21</v>
      </c>
      <c r="C2081" t="s">
        <v>21</v>
      </c>
      <c r="D2081">
        <v>12546</v>
      </c>
      <c r="E2081" t="s">
        <v>531</v>
      </c>
      <c r="F2081" t="s">
        <v>17</v>
      </c>
      <c r="G2081" t="s">
        <v>18</v>
      </c>
      <c r="H2081" t="s">
        <v>525</v>
      </c>
      <c r="I2081" t="s">
        <v>19</v>
      </c>
      <c r="J2081" t="s">
        <v>174</v>
      </c>
      <c r="K2081">
        <v>330</v>
      </c>
      <c r="L2081">
        <v>660</v>
      </c>
      <c r="M2081">
        <f>INDEX('Express Worldwide Territory'!$C$14:$S$170,MATCH('Rate Load ExpressWW Territory'!L2081,'Express Worldwide Territory'!$B$14:$B$170,0),MATCH("Zone "&amp;'Rate Load ExpressWW Territory'!J2081,'Express Worldwide Territory'!$C$13:$S$13,0))*1</f>
        <v>2.2799999999999998</v>
      </c>
      <c r="N2081" t="s">
        <v>529</v>
      </c>
      <c r="O2081" t="s">
        <v>23</v>
      </c>
      <c r="P2081" t="s">
        <v>18</v>
      </c>
      <c r="R2081" t="str">
        <f t="shared" si="32"/>
        <v>('DHL','2024-01-01','2024-01-01','12546','Territory','US',NULL,'EXPRESS WW (NON-DOC)','Non-Document','M',330,660,2.28,'Per LB (M)','Avnet_2024',NULL),</v>
      </c>
    </row>
    <row r="2082" spans="1:18" x14ac:dyDescent="0.3">
      <c r="A2082" t="s">
        <v>15</v>
      </c>
      <c r="B2082" t="s">
        <v>21</v>
      </c>
      <c r="C2082" t="s">
        <v>21</v>
      </c>
      <c r="D2082">
        <v>12546</v>
      </c>
      <c r="E2082" t="s">
        <v>531</v>
      </c>
      <c r="F2082" t="s">
        <v>17</v>
      </c>
      <c r="G2082" t="s">
        <v>18</v>
      </c>
      <c r="H2082" t="s">
        <v>525</v>
      </c>
      <c r="I2082" t="s">
        <v>19</v>
      </c>
      <c r="J2082" t="s">
        <v>174</v>
      </c>
      <c r="K2082">
        <v>660</v>
      </c>
      <c r="L2082">
        <v>2199</v>
      </c>
      <c r="M2082">
        <f>INDEX('Express Worldwide Territory'!$C$14:$S$170,MATCH('Rate Load ExpressWW Territory'!L2082,'Express Worldwide Territory'!$B$14:$B$170,0),MATCH("Zone "&amp;'Rate Load ExpressWW Territory'!J2082,'Express Worldwide Territory'!$C$13:$S$13,0))*1</f>
        <v>2.2799999999999998</v>
      </c>
      <c r="N2082" t="s">
        <v>529</v>
      </c>
      <c r="O2082" t="s">
        <v>23</v>
      </c>
      <c r="P2082" t="s">
        <v>18</v>
      </c>
      <c r="R2082" t="str">
        <f t="shared" si="32"/>
        <v>('DHL','2024-01-01','2024-01-01','12546','Territory','US',NULL,'EXPRESS WW (NON-DOC)','Non-Document','M',660,2199,2.28,'Per LB (M)','Avnet_2024',NULL),</v>
      </c>
    </row>
    <row r="2083" spans="1:18" x14ac:dyDescent="0.3">
      <c r="A2083" t="s">
        <v>15</v>
      </c>
      <c r="B2083" t="s">
        <v>21</v>
      </c>
      <c r="C2083" t="s">
        <v>21</v>
      </c>
      <c r="D2083">
        <v>12546</v>
      </c>
      <c r="E2083" t="s">
        <v>531</v>
      </c>
      <c r="F2083" t="s">
        <v>17</v>
      </c>
      <c r="G2083" t="s">
        <v>18</v>
      </c>
      <c r="H2083" t="s">
        <v>525</v>
      </c>
      <c r="I2083" t="s">
        <v>19</v>
      </c>
      <c r="J2083" t="s">
        <v>174</v>
      </c>
      <c r="K2083">
        <v>2199</v>
      </c>
      <c r="L2083">
        <v>99999</v>
      </c>
      <c r="M2083">
        <f>INDEX('Express Worldwide Territory'!$C$14:$S$170,MATCH('Rate Load ExpressWW Territory'!L2083,'Express Worldwide Territory'!$B$14:$B$170,0),MATCH("Zone "&amp;'Rate Load ExpressWW Territory'!J2083,'Express Worldwide Territory'!$C$13:$S$13,0))*1</f>
        <v>2.2799999999999998</v>
      </c>
      <c r="N2083" t="s">
        <v>529</v>
      </c>
      <c r="O2083" t="s">
        <v>23</v>
      </c>
      <c r="P2083" t="s">
        <v>18</v>
      </c>
      <c r="R2083" t="str">
        <f t="shared" si="32"/>
        <v>('DHL','2024-01-01','2024-01-01','12546','Territory','US',NULL,'EXPRESS WW (NON-DOC)','Non-Document','M',2199,99999,2.28,'Per LB (M)','Avnet_2024',NULL),</v>
      </c>
    </row>
    <row r="2084" spans="1:18" x14ac:dyDescent="0.3">
      <c r="A2084" t="s">
        <v>15</v>
      </c>
      <c r="B2084" t="s">
        <v>21</v>
      </c>
      <c r="C2084" t="s">
        <v>21</v>
      </c>
      <c r="D2084">
        <v>12546</v>
      </c>
      <c r="E2084" t="s">
        <v>531</v>
      </c>
      <c r="F2084" t="s">
        <v>17</v>
      </c>
      <c r="G2084" t="s">
        <v>18</v>
      </c>
      <c r="H2084" t="s">
        <v>525</v>
      </c>
      <c r="I2084" t="s">
        <v>19</v>
      </c>
      <c r="J2084" t="s">
        <v>175</v>
      </c>
      <c r="K2084">
        <v>0</v>
      </c>
      <c r="L2084">
        <v>1</v>
      </c>
      <c r="M2084">
        <f>INDEX('Express Worldwide Territory'!$C$14:$S$170,MATCH('Rate Load ExpressWW Territory'!L2084,'Express Worldwide Territory'!$B$14:$B$170,0),MATCH("Zone "&amp;'Rate Load ExpressWW Territory'!J2084,'Express Worldwide Territory'!$C$13:$S$13,0))*1</f>
        <v>16.37</v>
      </c>
      <c r="N2084" t="s">
        <v>162</v>
      </c>
      <c r="O2084" t="s">
        <v>23</v>
      </c>
      <c r="P2084" t="s">
        <v>18</v>
      </c>
      <c r="R2084" t="str">
        <f t="shared" si="32"/>
        <v>('DHL','2024-01-01','2024-01-01','12546','Territory','US',NULL,'EXPRESS WW (NON-DOC)','Non-Document','N',0,1,16.37,'Flat LB','Avnet_2024',NULL),</v>
      </c>
    </row>
    <row r="2085" spans="1:18" x14ac:dyDescent="0.3">
      <c r="A2085" t="s">
        <v>15</v>
      </c>
      <c r="B2085" t="s">
        <v>21</v>
      </c>
      <c r="C2085" t="s">
        <v>21</v>
      </c>
      <c r="D2085">
        <v>12546</v>
      </c>
      <c r="E2085" t="s">
        <v>531</v>
      </c>
      <c r="F2085" t="s">
        <v>17</v>
      </c>
      <c r="G2085" t="s">
        <v>18</v>
      </c>
      <c r="H2085" t="s">
        <v>525</v>
      </c>
      <c r="I2085" t="s">
        <v>19</v>
      </c>
      <c r="J2085" t="s">
        <v>175</v>
      </c>
      <c r="K2085">
        <v>1</v>
      </c>
      <c r="L2085">
        <v>2</v>
      </c>
      <c r="M2085">
        <f>INDEX('Express Worldwide Territory'!$C$14:$S$170,MATCH('Rate Load ExpressWW Territory'!L2085,'Express Worldwide Territory'!$B$14:$B$170,0),MATCH("Zone "&amp;'Rate Load ExpressWW Territory'!J2085,'Express Worldwide Territory'!$C$13:$S$13,0))*1</f>
        <v>19.48</v>
      </c>
      <c r="N2085" t="s">
        <v>162</v>
      </c>
      <c r="O2085" t="s">
        <v>23</v>
      </c>
      <c r="P2085" t="s">
        <v>18</v>
      </c>
      <c r="R2085" t="str">
        <f t="shared" si="32"/>
        <v>('DHL','2024-01-01','2024-01-01','12546','Territory','US',NULL,'EXPRESS WW (NON-DOC)','Non-Document','N',1,2,19.48,'Flat LB','Avnet_2024',NULL),</v>
      </c>
    </row>
    <row r="2086" spans="1:18" x14ac:dyDescent="0.3">
      <c r="A2086" t="s">
        <v>15</v>
      </c>
      <c r="B2086" t="s">
        <v>21</v>
      </c>
      <c r="C2086" t="s">
        <v>21</v>
      </c>
      <c r="D2086">
        <v>12546</v>
      </c>
      <c r="E2086" t="s">
        <v>531</v>
      </c>
      <c r="F2086" t="s">
        <v>17</v>
      </c>
      <c r="G2086" t="s">
        <v>18</v>
      </c>
      <c r="H2086" t="s">
        <v>525</v>
      </c>
      <c r="I2086" t="s">
        <v>19</v>
      </c>
      <c r="J2086" t="s">
        <v>175</v>
      </c>
      <c r="K2086">
        <v>2</v>
      </c>
      <c r="L2086">
        <v>3</v>
      </c>
      <c r="M2086">
        <f>INDEX('Express Worldwide Territory'!$C$14:$S$170,MATCH('Rate Load ExpressWW Territory'!L2086,'Express Worldwide Territory'!$B$14:$B$170,0),MATCH("Zone "&amp;'Rate Load ExpressWW Territory'!J2086,'Express Worldwide Territory'!$C$13:$S$13,0))*1</f>
        <v>22.58</v>
      </c>
      <c r="N2086" t="s">
        <v>162</v>
      </c>
      <c r="O2086" t="s">
        <v>23</v>
      </c>
      <c r="P2086" t="s">
        <v>18</v>
      </c>
      <c r="R2086" t="str">
        <f t="shared" si="32"/>
        <v>('DHL','2024-01-01','2024-01-01','12546','Territory','US',NULL,'EXPRESS WW (NON-DOC)','Non-Document','N',2,3,22.58,'Flat LB','Avnet_2024',NULL),</v>
      </c>
    </row>
    <row r="2087" spans="1:18" x14ac:dyDescent="0.3">
      <c r="A2087" t="s">
        <v>15</v>
      </c>
      <c r="B2087" t="s">
        <v>21</v>
      </c>
      <c r="C2087" t="s">
        <v>21</v>
      </c>
      <c r="D2087">
        <v>12546</v>
      </c>
      <c r="E2087" t="s">
        <v>531</v>
      </c>
      <c r="F2087" t="s">
        <v>17</v>
      </c>
      <c r="G2087" t="s">
        <v>18</v>
      </c>
      <c r="H2087" t="s">
        <v>525</v>
      </c>
      <c r="I2087" t="s">
        <v>19</v>
      </c>
      <c r="J2087" t="s">
        <v>175</v>
      </c>
      <c r="K2087">
        <v>3</v>
      </c>
      <c r="L2087">
        <v>4</v>
      </c>
      <c r="M2087">
        <f>INDEX('Express Worldwide Territory'!$C$14:$S$170,MATCH('Rate Load ExpressWW Territory'!L2087,'Express Worldwide Territory'!$B$14:$B$170,0),MATCH("Zone "&amp;'Rate Load ExpressWW Territory'!J2087,'Express Worldwide Territory'!$C$13:$S$13,0))*1</f>
        <v>25.63</v>
      </c>
      <c r="N2087" t="s">
        <v>162</v>
      </c>
      <c r="O2087" t="s">
        <v>23</v>
      </c>
      <c r="P2087" t="s">
        <v>18</v>
      </c>
      <c r="R2087" t="str">
        <f t="shared" si="32"/>
        <v>('DHL','2024-01-01','2024-01-01','12546','Territory','US',NULL,'EXPRESS WW (NON-DOC)','Non-Document','N',3,4,25.63,'Flat LB','Avnet_2024',NULL),</v>
      </c>
    </row>
    <row r="2088" spans="1:18" x14ac:dyDescent="0.3">
      <c r="A2088" t="s">
        <v>15</v>
      </c>
      <c r="B2088" t="s">
        <v>21</v>
      </c>
      <c r="C2088" t="s">
        <v>21</v>
      </c>
      <c r="D2088">
        <v>12546</v>
      </c>
      <c r="E2088" t="s">
        <v>531</v>
      </c>
      <c r="F2088" t="s">
        <v>17</v>
      </c>
      <c r="G2088" t="s">
        <v>18</v>
      </c>
      <c r="H2088" t="s">
        <v>525</v>
      </c>
      <c r="I2088" t="s">
        <v>19</v>
      </c>
      <c r="J2088" t="s">
        <v>175</v>
      </c>
      <c r="K2088">
        <v>4</v>
      </c>
      <c r="L2088">
        <v>5</v>
      </c>
      <c r="M2088">
        <f>INDEX('Express Worldwide Territory'!$C$14:$S$170,MATCH('Rate Load ExpressWW Territory'!L2088,'Express Worldwide Territory'!$B$14:$B$170,0),MATCH("Zone "&amp;'Rate Load ExpressWW Territory'!J2088,'Express Worldwide Territory'!$C$13:$S$13,0))*1</f>
        <v>28.29</v>
      </c>
      <c r="N2088" t="s">
        <v>162</v>
      </c>
      <c r="O2088" t="s">
        <v>23</v>
      </c>
      <c r="P2088" t="s">
        <v>18</v>
      </c>
      <c r="R2088" t="str">
        <f t="shared" si="32"/>
        <v>('DHL','2024-01-01','2024-01-01','12546','Territory','US',NULL,'EXPRESS WW (NON-DOC)','Non-Document','N',4,5,28.29,'Flat LB','Avnet_2024',NULL),</v>
      </c>
    </row>
    <row r="2089" spans="1:18" x14ac:dyDescent="0.3">
      <c r="A2089" t="s">
        <v>15</v>
      </c>
      <c r="B2089" t="s">
        <v>21</v>
      </c>
      <c r="C2089" t="s">
        <v>21</v>
      </c>
      <c r="D2089">
        <v>12546</v>
      </c>
      <c r="E2089" t="s">
        <v>531</v>
      </c>
      <c r="F2089" t="s">
        <v>17</v>
      </c>
      <c r="G2089" t="s">
        <v>18</v>
      </c>
      <c r="H2089" t="s">
        <v>525</v>
      </c>
      <c r="I2089" t="s">
        <v>19</v>
      </c>
      <c r="J2089" t="s">
        <v>175</v>
      </c>
      <c r="K2089">
        <v>5</v>
      </c>
      <c r="L2089">
        <v>6</v>
      </c>
      <c r="M2089">
        <f>INDEX('Express Worldwide Territory'!$C$14:$S$170,MATCH('Rate Load ExpressWW Territory'!L2089,'Express Worldwide Territory'!$B$14:$B$170,0),MATCH("Zone "&amp;'Rate Load ExpressWW Territory'!J2089,'Express Worldwide Territory'!$C$13:$S$13,0))*1</f>
        <v>30.97</v>
      </c>
      <c r="N2089" t="s">
        <v>162</v>
      </c>
      <c r="O2089" t="s">
        <v>23</v>
      </c>
      <c r="P2089" t="s">
        <v>18</v>
      </c>
      <c r="R2089" t="str">
        <f t="shared" si="32"/>
        <v>('DHL','2024-01-01','2024-01-01','12546','Territory','US',NULL,'EXPRESS WW (NON-DOC)','Non-Document','N',5,6,30.97,'Flat LB','Avnet_2024',NULL),</v>
      </c>
    </row>
    <row r="2090" spans="1:18" x14ac:dyDescent="0.3">
      <c r="A2090" t="s">
        <v>15</v>
      </c>
      <c r="B2090" t="s">
        <v>21</v>
      </c>
      <c r="C2090" t="s">
        <v>21</v>
      </c>
      <c r="D2090">
        <v>12546</v>
      </c>
      <c r="E2090" t="s">
        <v>531</v>
      </c>
      <c r="F2090" t="s">
        <v>17</v>
      </c>
      <c r="G2090" t="s">
        <v>18</v>
      </c>
      <c r="H2090" t="s">
        <v>525</v>
      </c>
      <c r="I2090" t="s">
        <v>19</v>
      </c>
      <c r="J2090" t="s">
        <v>175</v>
      </c>
      <c r="K2090">
        <v>6</v>
      </c>
      <c r="L2090">
        <v>7</v>
      </c>
      <c r="M2090">
        <f>INDEX('Express Worldwide Territory'!$C$14:$S$170,MATCH('Rate Load ExpressWW Territory'!L2090,'Express Worldwide Territory'!$B$14:$B$170,0),MATCH("Zone "&amp;'Rate Load ExpressWW Territory'!J2090,'Express Worldwide Territory'!$C$13:$S$13,0))*1</f>
        <v>33.67</v>
      </c>
      <c r="N2090" t="s">
        <v>162</v>
      </c>
      <c r="O2090" t="s">
        <v>23</v>
      </c>
      <c r="P2090" t="s">
        <v>18</v>
      </c>
      <c r="R2090" t="str">
        <f t="shared" si="32"/>
        <v>('DHL','2024-01-01','2024-01-01','12546','Territory','US',NULL,'EXPRESS WW (NON-DOC)','Non-Document','N',6,7,33.67,'Flat LB','Avnet_2024',NULL),</v>
      </c>
    </row>
    <row r="2091" spans="1:18" x14ac:dyDescent="0.3">
      <c r="A2091" t="s">
        <v>15</v>
      </c>
      <c r="B2091" t="s">
        <v>21</v>
      </c>
      <c r="C2091" t="s">
        <v>21</v>
      </c>
      <c r="D2091">
        <v>12546</v>
      </c>
      <c r="E2091" t="s">
        <v>531</v>
      </c>
      <c r="F2091" t="s">
        <v>17</v>
      </c>
      <c r="G2091" t="s">
        <v>18</v>
      </c>
      <c r="H2091" t="s">
        <v>525</v>
      </c>
      <c r="I2091" t="s">
        <v>19</v>
      </c>
      <c r="J2091" t="s">
        <v>175</v>
      </c>
      <c r="K2091">
        <v>7</v>
      </c>
      <c r="L2091">
        <v>8</v>
      </c>
      <c r="M2091">
        <f>INDEX('Express Worldwide Territory'!$C$14:$S$170,MATCH('Rate Load ExpressWW Territory'!L2091,'Express Worldwide Territory'!$B$14:$B$170,0),MATCH("Zone "&amp;'Rate Load ExpressWW Territory'!J2091,'Express Worldwide Territory'!$C$13:$S$13,0))*1</f>
        <v>36.4</v>
      </c>
      <c r="N2091" t="s">
        <v>162</v>
      </c>
      <c r="O2091" t="s">
        <v>23</v>
      </c>
      <c r="P2091" t="s">
        <v>18</v>
      </c>
      <c r="R2091" t="str">
        <f t="shared" si="32"/>
        <v>('DHL','2024-01-01','2024-01-01','12546','Territory','US',NULL,'EXPRESS WW (NON-DOC)','Non-Document','N',7,8,36.4,'Flat LB','Avnet_2024',NULL),</v>
      </c>
    </row>
    <row r="2092" spans="1:18" x14ac:dyDescent="0.3">
      <c r="A2092" t="s">
        <v>15</v>
      </c>
      <c r="B2092" t="s">
        <v>21</v>
      </c>
      <c r="C2092" t="s">
        <v>21</v>
      </c>
      <c r="D2092">
        <v>12546</v>
      </c>
      <c r="E2092" t="s">
        <v>531</v>
      </c>
      <c r="F2092" t="s">
        <v>17</v>
      </c>
      <c r="G2092" t="s">
        <v>18</v>
      </c>
      <c r="H2092" t="s">
        <v>525</v>
      </c>
      <c r="I2092" t="s">
        <v>19</v>
      </c>
      <c r="J2092" t="s">
        <v>175</v>
      </c>
      <c r="K2092">
        <v>8</v>
      </c>
      <c r="L2092">
        <v>9</v>
      </c>
      <c r="M2092">
        <f>INDEX('Express Worldwide Territory'!$C$14:$S$170,MATCH('Rate Load ExpressWW Territory'!L2092,'Express Worldwide Territory'!$B$14:$B$170,0),MATCH("Zone "&amp;'Rate Load ExpressWW Territory'!J2092,'Express Worldwide Territory'!$C$13:$S$13,0))*1</f>
        <v>39.14</v>
      </c>
      <c r="N2092" t="s">
        <v>162</v>
      </c>
      <c r="O2092" t="s">
        <v>23</v>
      </c>
      <c r="P2092" t="s">
        <v>18</v>
      </c>
      <c r="R2092" t="str">
        <f t="shared" si="32"/>
        <v>('DHL','2024-01-01','2024-01-01','12546','Territory','US',NULL,'EXPRESS WW (NON-DOC)','Non-Document','N',8,9,39.14,'Flat LB','Avnet_2024',NULL),</v>
      </c>
    </row>
    <row r="2093" spans="1:18" x14ac:dyDescent="0.3">
      <c r="A2093" t="s">
        <v>15</v>
      </c>
      <c r="B2093" t="s">
        <v>21</v>
      </c>
      <c r="C2093" t="s">
        <v>21</v>
      </c>
      <c r="D2093">
        <v>12546</v>
      </c>
      <c r="E2093" t="s">
        <v>531</v>
      </c>
      <c r="F2093" t="s">
        <v>17</v>
      </c>
      <c r="G2093" t="s">
        <v>18</v>
      </c>
      <c r="H2093" t="s">
        <v>525</v>
      </c>
      <c r="I2093" t="s">
        <v>19</v>
      </c>
      <c r="J2093" t="s">
        <v>175</v>
      </c>
      <c r="K2093">
        <v>9</v>
      </c>
      <c r="L2093">
        <v>10</v>
      </c>
      <c r="M2093">
        <f>INDEX('Express Worldwide Territory'!$C$14:$S$170,MATCH('Rate Load ExpressWW Territory'!L2093,'Express Worldwide Territory'!$B$14:$B$170,0),MATCH("Zone "&amp;'Rate Load ExpressWW Territory'!J2093,'Express Worldwide Territory'!$C$13:$S$13,0))*1</f>
        <v>41.87</v>
      </c>
      <c r="N2093" t="s">
        <v>162</v>
      </c>
      <c r="O2093" t="s">
        <v>23</v>
      </c>
      <c r="P2093" t="s">
        <v>18</v>
      </c>
      <c r="R2093" t="str">
        <f t="shared" si="32"/>
        <v>('DHL','2024-01-01','2024-01-01','12546','Territory','US',NULL,'EXPRESS WW (NON-DOC)','Non-Document','N',9,10,41.87,'Flat LB','Avnet_2024',NULL),</v>
      </c>
    </row>
    <row r="2094" spans="1:18" x14ac:dyDescent="0.3">
      <c r="A2094" t="s">
        <v>15</v>
      </c>
      <c r="B2094" t="s">
        <v>21</v>
      </c>
      <c r="C2094" t="s">
        <v>21</v>
      </c>
      <c r="D2094">
        <v>12546</v>
      </c>
      <c r="E2094" t="s">
        <v>531</v>
      </c>
      <c r="F2094" t="s">
        <v>17</v>
      </c>
      <c r="G2094" t="s">
        <v>18</v>
      </c>
      <c r="H2094" t="s">
        <v>525</v>
      </c>
      <c r="I2094" t="s">
        <v>19</v>
      </c>
      <c r="J2094" t="s">
        <v>175</v>
      </c>
      <c r="K2094">
        <v>10</v>
      </c>
      <c r="L2094">
        <v>11</v>
      </c>
      <c r="M2094">
        <f>INDEX('Express Worldwide Territory'!$C$14:$S$170,MATCH('Rate Load ExpressWW Territory'!L2094,'Express Worldwide Territory'!$B$14:$B$170,0),MATCH("Zone "&amp;'Rate Load ExpressWW Territory'!J2094,'Express Worldwide Territory'!$C$13:$S$13,0))*1</f>
        <v>45.23</v>
      </c>
      <c r="N2094" t="s">
        <v>162</v>
      </c>
      <c r="O2094" t="s">
        <v>23</v>
      </c>
      <c r="P2094" t="s">
        <v>18</v>
      </c>
      <c r="R2094" t="str">
        <f t="shared" si="32"/>
        <v>('DHL','2024-01-01','2024-01-01','12546','Territory','US',NULL,'EXPRESS WW (NON-DOC)','Non-Document','N',10,11,45.23,'Flat LB','Avnet_2024',NULL),</v>
      </c>
    </row>
    <row r="2095" spans="1:18" x14ac:dyDescent="0.3">
      <c r="A2095" t="s">
        <v>15</v>
      </c>
      <c r="B2095" t="s">
        <v>21</v>
      </c>
      <c r="C2095" t="s">
        <v>21</v>
      </c>
      <c r="D2095">
        <v>12546</v>
      </c>
      <c r="E2095" t="s">
        <v>531</v>
      </c>
      <c r="F2095" t="s">
        <v>17</v>
      </c>
      <c r="G2095" t="s">
        <v>18</v>
      </c>
      <c r="H2095" t="s">
        <v>525</v>
      </c>
      <c r="I2095" t="s">
        <v>19</v>
      </c>
      <c r="J2095" t="s">
        <v>175</v>
      </c>
      <c r="K2095">
        <v>11</v>
      </c>
      <c r="L2095">
        <v>12</v>
      </c>
      <c r="M2095">
        <f>INDEX('Express Worldwide Territory'!$C$14:$S$170,MATCH('Rate Load ExpressWW Territory'!L2095,'Express Worldwide Territory'!$B$14:$B$170,0),MATCH("Zone "&amp;'Rate Load ExpressWW Territory'!J2095,'Express Worldwide Territory'!$C$13:$S$13,0))*1</f>
        <v>48.59</v>
      </c>
      <c r="N2095" t="s">
        <v>162</v>
      </c>
      <c r="O2095" t="s">
        <v>23</v>
      </c>
      <c r="P2095" t="s">
        <v>18</v>
      </c>
      <c r="R2095" t="str">
        <f t="shared" si="32"/>
        <v>('DHL','2024-01-01','2024-01-01','12546','Territory','US',NULL,'EXPRESS WW (NON-DOC)','Non-Document','N',11,12,48.59,'Flat LB','Avnet_2024',NULL),</v>
      </c>
    </row>
    <row r="2096" spans="1:18" x14ac:dyDescent="0.3">
      <c r="A2096" t="s">
        <v>15</v>
      </c>
      <c r="B2096" t="s">
        <v>21</v>
      </c>
      <c r="C2096" t="s">
        <v>21</v>
      </c>
      <c r="D2096">
        <v>12546</v>
      </c>
      <c r="E2096" t="s">
        <v>531</v>
      </c>
      <c r="F2096" t="s">
        <v>17</v>
      </c>
      <c r="G2096" t="s">
        <v>18</v>
      </c>
      <c r="H2096" t="s">
        <v>525</v>
      </c>
      <c r="I2096" t="s">
        <v>19</v>
      </c>
      <c r="J2096" t="s">
        <v>175</v>
      </c>
      <c r="K2096">
        <v>12</v>
      </c>
      <c r="L2096">
        <v>13</v>
      </c>
      <c r="M2096">
        <f>INDEX('Express Worldwide Territory'!$C$14:$S$170,MATCH('Rate Load ExpressWW Territory'!L2096,'Express Worldwide Territory'!$B$14:$B$170,0),MATCH("Zone "&amp;'Rate Load ExpressWW Territory'!J2096,'Express Worldwide Territory'!$C$13:$S$13,0))*1</f>
        <v>51.95</v>
      </c>
      <c r="N2096" t="s">
        <v>162</v>
      </c>
      <c r="O2096" t="s">
        <v>23</v>
      </c>
      <c r="P2096" t="s">
        <v>18</v>
      </c>
      <c r="R2096" t="str">
        <f t="shared" si="32"/>
        <v>('DHL','2024-01-01','2024-01-01','12546','Territory','US',NULL,'EXPRESS WW (NON-DOC)','Non-Document','N',12,13,51.95,'Flat LB','Avnet_2024',NULL),</v>
      </c>
    </row>
    <row r="2097" spans="1:18" x14ac:dyDescent="0.3">
      <c r="A2097" t="s">
        <v>15</v>
      </c>
      <c r="B2097" t="s">
        <v>21</v>
      </c>
      <c r="C2097" t="s">
        <v>21</v>
      </c>
      <c r="D2097">
        <v>12546</v>
      </c>
      <c r="E2097" t="s">
        <v>531</v>
      </c>
      <c r="F2097" t="s">
        <v>17</v>
      </c>
      <c r="G2097" t="s">
        <v>18</v>
      </c>
      <c r="H2097" t="s">
        <v>525</v>
      </c>
      <c r="I2097" t="s">
        <v>19</v>
      </c>
      <c r="J2097" t="s">
        <v>175</v>
      </c>
      <c r="K2097">
        <v>13</v>
      </c>
      <c r="L2097">
        <v>14</v>
      </c>
      <c r="M2097">
        <f>INDEX('Express Worldwide Territory'!$C$14:$S$170,MATCH('Rate Load ExpressWW Territory'!L2097,'Express Worldwide Territory'!$B$14:$B$170,0),MATCH("Zone "&amp;'Rate Load ExpressWW Territory'!J2097,'Express Worldwide Territory'!$C$13:$S$13,0))*1</f>
        <v>55.31</v>
      </c>
      <c r="N2097" t="s">
        <v>162</v>
      </c>
      <c r="O2097" t="s">
        <v>23</v>
      </c>
      <c r="P2097" t="s">
        <v>18</v>
      </c>
      <c r="R2097" t="str">
        <f t="shared" si="32"/>
        <v>('DHL','2024-01-01','2024-01-01','12546','Territory','US',NULL,'EXPRESS WW (NON-DOC)','Non-Document','N',13,14,55.31,'Flat LB','Avnet_2024',NULL),</v>
      </c>
    </row>
    <row r="2098" spans="1:18" x14ac:dyDescent="0.3">
      <c r="A2098" t="s">
        <v>15</v>
      </c>
      <c r="B2098" t="s">
        <v>21</v>
      </c>
      <c r="C2098" t="s">
        <v>21</v>
      </c>
      <c r="D2098">
        <v>12546</v>
      </c>
      <c r="E2098" t="s">
        <v>531</v>
      </c>
      <c r="F2098" t="s">
        <v>17</v>
      </c>
      <c r="G2098" t="s">
        <v>18</v>
      </c>
      <c r="H2098" t="s">
        <v>525</v>
      </c>
      <c r="I2098" t="s">
        <v>19</v>
      </c>
      <c r="J2098" t="s">
        <v>175</v>
      </c>
      <c r="K2098">
        <v>14</v>
      </c>
      <c r="L2098">
        <v>15</v>
      </c>
      <c r="M2098">
        <f>INDEX('Express Worldwide Territory'!$C$14:$S$170,MATCH('Rate Load ExpressWW Territory'!L2098,'Express Worldwide Territory'!$B$14:$B$170,0),MATCH("Zone "&amp;'Rate Load ExpressWW Territory'!J2098,'Express Worldwide Territory'!$C$13:$S$13,0))*1</f>
        <v>58.67</v>
      </c>
      <c r="N2098" t="s">
        <v>162</v>
      </c>
      <c r="O2098" t="s">
        <v>23</v>
      </c>
      <c r="P2098" t="s">
        <v>18</v>
      </c>
      <c r="R2098" t="str">
        <f t="shared" si="32"/>
        <v>('DHL','2024-01-01','2024-01-01','12546','Territory','US',NULL,'EXPRESS WW (NON-DOC)','Non-Document','N',14,15,58.67,'Flat LB','Avnet_2024',NULL),</v>
      </c>
    </row>
    <row r="2099" spans="1:18" x14ac:dyDescent="0.3">
      <c r="A2099" t="s">
        <v>15</v>
      </c>
      <c r="B2099" t="s">
        <v>21</v>
      </c>
      <c r="C2099" t="s">
        <v>21</v>
      </c>
      <c r="D2099">
        <v>12546</v>
      </c>
      <c r="E2099" t="s">
        <v>531</v>
      </c>
      <c r="F2099" t="s">
        <v>17</v>
      </c>
      <c r="G2099" t="s">
        <v>18</v>
      </c>
      <c r="H2099" t="s">
        <v>525</v>
      </c>
      <c r="I2099" t="s">
        <v>19</v>
      </c>
      <c r="J2099" t="s">
        <v>175</v>
      </c>
      <c r="K2099">
        <v>15</v>
      </c>
      <c r="L2099">
        <v>16</v>
      </c>
      <c r="M2099">
        <f>INDEX('Express Worldwide Territory'!$C$14:$S$170,MATCH('Rate Load ExpressWW Territory'!L2099,'Express Worldwide Territory'!$B$14:$B$170,0),MATCH("Zone "&amp;'Rate Load ExpressWW Territory'!J2099,'Express Worldwide Territory'!$C$13:$S$13,0))*1</f>
        <v>62.03</v>
      </c>
      <c r="N2099" t="s">
        <v>162</v>
      </c>
      <c r="O2099" t="s">
        <v>23</v>
      </c>
      <c r="P2099" t="s">
        <v>18</v>
      </c>
      <c r="R2099" t="str">
        <f t="shared" si="32"/>
        <v>('DHL','2024-01-01','2024-01-01','12546','Territory','US',NULL,'EXPRESS WW (NON-DOC)','Non-Document','N',15,16,62.03,'Flat LB','Avnet_2024',NULL),</v>
      </c>
    </row>
    <row r="2100" spans="1:18" x14ac:dyDescent="0.3">
      <c r="A2100" t="s">
        <v>15</v>
      </c>
      <c r="B2100" t="s">
        <v>21</v>
      </c>
      <c r="C2100" t="s">
        <v>21</v>
      </c>
      <c r="D2100">
        <v>12546</v>
      </c>
      <c r="E2100" t="s">
        <v>531</v>
      </c>
      <c r="F2100" t="s">
        <v>17</v>
      </c>
      <c r="G2100" t="s">
        <v>18</v>
      </c>
      <c r="H2100" t="s">
        <v>525</v>
      </c>
      <c r="I2100" t="s">
        <v>19</v>
      </c>
      <c r="J2100" t="s">
        <v>175</v>
      </c>
      <c r="K2100">
        <v>16</v>
      </c>
      <c r="L2100">
        <v>17</v>
      </c>
      <c r="M2100">
        <f>INDEX('Express Worldwide Territory'!$C$14:$S$170,MATCH('Rate Load ExpressWW Territory'!L2100,'Express Worldwide Territory'!$B$14:$B$170,0),MATCH("Zone "&amp;'Rate Load ExpressWW Territory'!J2100,'Express Worldwide Territory'!$C$13:$S$13,0))*1</f>
        <v>65.39</v>
      </c>
      <c r="N2100" t="s">
        <v>162</v>
      </c>
      <c r="O2100" t="s">
        <v>23</v>
      </c>
      <c r="P2100" t="s">
        <v>18</v>
      </c>
      <c r="R2100" t="str">
        <f t="shared" si="32"/>
        <v>('DHL','2024-01-01','2024-01-01','12546','Territory','US',NULL,'EXPRESS WW (NON-DOC)','Non-Document','N',16,17,65.39,'Flat LB','Avnet_2024',NULL),</v>
      </c>
    </row>
    <row r="2101" spans="1:18" x14ac:dyDescent="0.3">
      <c r="A2101" t="s">
        <v>15</v>
      </c>
      <c r="B2101" t="s">
        <v>21</v>
      </c>
      <c r="C2101" t="s">
        <v>21</v>
      </c>
      <c r="D2101">
        <v>12546</v>
      </c>
      <c r="E2101" t="s">
        <v>531</v>
      </c>
      <c r="F2101" t="s">
        <v>17</v>
      </c>
      <c r="G2101" t="s">
        <v>18</v>
      </c>
      <c r="H2101" t="s">
        <v>525</v>
      </c>
      <c r="I2101" t="s">
        <v>19</v>
      </c>
      <c r="J2101" t="s">
        <v>175</v>
      </c>
      <c r="K2101">
        <v>17</v>
      </c>
      <c r="L2101">
        <v>18</v>
      </c>
      <c r="M2101">
        <f>INDEX('Express Worldwide Territory'!$C$14:$S$170,MATCH('Rate Load ExpressWW Territory'!L2101,'Express Worldwide Territory'!$B$14:$B$170,0),MATCH("Zone "&amp;'Rate Load ExpressWW Territory'!J2101,'Express Worldwide Territory'!$C$13:$S$13,0))*1</f>
        <v>68.75</v>
      </c>
      <c r="N2101" t="s">
        <v>162</v>
      </c>
      <c r="O2101" t="s">
        <v>23</v>
      </c>
      <c r="P2101" t="s">
        <v>18</v>
      </c>
      <c r="R2101" t="str">
        <f t="shared" si="32"/>
        <v>('DHL','2024-01-01','2024-01-01','12546','Territory','US',NULL,'EXPRESS WW (NON-DOC)','Non-Document','N',17,18,68.75,'Flat LB','Avnet_2024',NULL),</v>
      </c>
    </row>
    <row r="2102" spans="1:18" x14ac:dyDescent="0.3">
      <c r="A2102" t="s">
        <v>15</v>
      </c>
      <c r="B2102" t="s">
        <v>21</v>
      </c>
      <c r="C2102" t="s">
        <v>21</v>
      </c>
      <c r="D2102">
        <v>12546</v>
      </c>
      <c r="E2102" t="s">
        <v>531</v>
      </c>
      <c r="F2102" t="s">
        <v>17</v>
      </c>
      <c r="G2102" t="s">
        <v>18</v>
      </c>
      <c r="H2102" t="s">
        <v>525</v>
      </c>
      <c r="I2102" t="s">
        <v>19</v>
      </c>
      <c r="J2102" t="s">
        <v>175</v>
      </c>
      <c r="K2102">
        <v>18</v>
      </c>
      <c r="L2102">
        <v>19</v>
      </c>
      <c r="M2102">
        <f>INDEX('Express Worldwide Territory'!$C$14:$S$170,MATCH('Rate Load ExpressWW Territory'!L2102,'Express Worldwide Territory'!$B$14:$B$170,0),MATCH("Zone "&amp;'Rate Load ExpressWW Territory'!J2102,'Express Worldwide Territory'!$C$13:$S$13,0))*1</f>
        <v>72.11</v>
      </c>
      <c r="N2102" t="s">
        <v>162</v>
      </c>
      <c r="O2102" t="s">
        <v>23</v>
      </c>
      <c r="P2102" t="s">
        <v>18</v>
      </c>
      <c r="R2102" t="str">
        <f t="shared" si="32"/>
        <v>('DHL','2024-01-01','2024-01-01','12546','Territory','US',NULL,'EXPRESS WW (NON-DOC)','Non-Document','N',18,19,72.11,'Flat LB','Avnet_2024',NULL),</v>
      </c>
    </row>
    <row r="2103" spans="1:18" x14ac:dyDescent="0.3">
      <c r="A2103" t="s">
        <v>15</v>
      </c>
      <c r="B2103" t="s">
        <v>21</v>
      </c>
      <c r="C2103" t="s">
        <v>21</v>
      </c>
      <c r="D2103">
        <v>12546</v>
      </c>
      <c r="E2103" t="s">
        <v>531</v>
      </c>
      <c r="F2103" t="s">
        <v>17</v>
      </c>
      <c r="G2103" t="s">
        <v>18</v>
      </c>
      <c r="H2103" t="s">
        <v>525</v>
      </c>
      <c r="I2103" t="s">
        <v>19</v>
      </c>
      <c r="J2103" t="s">
        <v>175</v>
      </c>
      <c r="K2103">
        <v>19</v>
      </c>
      <c r="L2103">
        <v>20</v>
      </c>
      <c r="M2103">
        <f>INDEX('Express Worldwide Territory'!$C$14:$S$170,MATCH('Rate Load ExpressWW Territory'!L2103,'Express Worldwide Territory'!$B$14:$B$170,0),MATCH("Zone "&amp;'Rate Load ExpressWW Territory'!J2103,'Express Worldwide Territory'!$C$13:$S$13,0))*1</f>
        <v>75.47</v>
      </c>
      <c r="N2103" t="s">
        <v>162</v>
      </c>
      <c r="O2103" t="s">
        <v>23</v>
      </c>
      <c r="P2103" t="s">
        <v>18</v>
      </c>
      <c r="R2103" t="str">
        <f t="shared" si="32"/>
        <v>('DHL','2024-01-01','2024-01-01','12546','Territory','US',NULL,'EXPRESS WW (NON-DOC)','Non-Document','N',19,20,75.47,'Flat LB','Avnet_2024',NULL),</v>
      </c>
    </row>
    <row r="2104" spans="1:18" x14ac:dyDescent="0.3">
      <c r="A2104" t="s">
        <v>15</v>
      </c>
      <c r="B2104" t="s">
        <v>21</v>
      </c>
      <c r="C2104" t="s">
        <v>21</v>
      </c>
      <c r="D2104">
        <v>12546</v>
      </c>
      <c r="E2104" t="s">
        <v>531</v>
      </c>
      <c r="F2104" t="s">
        <v>17</v>
      </c>
      <c r="G2104" t="s">
        <v>18</v>
      </c>
      <c r="H2104" t="s">
        <v>525</v>
      </c>
      <c r="I2104" t="s">
        <v>19</v>
      </c>
      <c r="J2104" t="s">
        <v>175</v>
      </c>
      <c r="K2104">
        <v>20</v>
      </c>
      <c r="L2104">
        <v>21</v>
      </c>
      <c r="M2104">
        <f>INDEX('Express Worldwide Territory'!$C$14:$S$170,MATCH('Rate Load ExpressWW Territory'!L2104,'Express Worldwide Territory'!$B$14:$B$170,0),MATCH("Zone "&amp;'Rate Load ExpressWW Territory'!J2104,'Express Worldwide Territory'!$C$13:$S$13,0))*1</f>
        <v>79.25</v>
      </c>
      <c r="N2104" t="s">
        <v>162</v>
      </c>
      <c r="O2104" t="s">
        <v>23</v>
      </c>
      <c r="P2104" t="s">
        <v>18</v>
      </c>
      <c r="R2104" t="str">
        <f t="shared" si="32"/>
        <v>('DHL','2024-01-01','2024-01-01','12546','Territory','US',NULL,'EXPRESS WW (NON-DOC)','Non-Document','N',20,21,79.25,'Flat LB','Avnet_2024',NULL),</v>
      </c>
    </row>
    <row r="2105" spans="1:18" x14ac:dyDescent="0.3">
      <c r="A2105" t="s">
        <v>15</v>
      </c>
      <c r="B2105" t="s">
        <v>21</v>
      </c>
      <c r="C2105" t="s">
        <v>21</v>
      </c>
      <c r="D2105">
        <v>12546</v>
      </c>
      <c r="E2105" t="s">
        <v>531</v>
      </c>
      <c r="F2105" t="s">
        <v>17</v>
      </c>
      <c r="G2105" t="s">
        <v>18</v>
      </c>
      <c r="H2105" t="s">
        <v>525</v>
      </c>
      <c r="I2105" t="s">
        <v>19</v>
      </c>
      <c r="J2105" t="s">
        <v>175</v>
      </c>
      <c r="K2105">
        <v>21</v>
      </c>
      <c r="L2105">
        <v>22</v>
      </c>
      <c r="M2105">
        <f>INDEX('Express Worldwide Territory'!$C$14:$S$170,MATCH('Rate Load ExpressWW Territory'!L2105,'Express Worldwide Territory'!$B$14:$B$170,0),MATCH("Zone "&amp;'Rate Load ExpressWW Territory'!J2105,'Express Worldwide Territory'!$C$13:$S$13,0))*1</f>
        <v>83.03</v>
      </c>
      <c r="N2105" t="s">
        <v>162</v>
      </c>
      <c r="O2105" t="s">
        <v>23</v>
      </c>
      <c r="P2105" t="s">
        <v>18</v>
      </c>
      <c r="R2105" t="str">
        <f t="shared" si="32"/>
        <v>('DHL','2024-01-01','2024-01-01','12546','Territory','US',NULL,'EXPRESS WW (NON-DOC)','Non-Document','N',21,22,83.03,'Flat LB','Avnet_2024',NULL),</v>
      </c>
    </row>
    <row r="2106" spans="1:18" x14ac:dyDescent="0.3">
      <c r="A2106" t="s">
        <v>15</v>
      </c>
      <c r="B2106" t="s">
        <v>21</v>
      </c>
      <c r="C2106" t="s">
        <v>21</v>
      </c>
      <c r="D2106">
        <v>12546</v>
      </c>
      <c r="E2106" t="s">
        <v>531</v>
      </c>
      <c r="F2106" t="s">
        <v>17</v>
      </c>
      <c r="G2106" t="s">
        <v>18</v>
      </c>
      <c r="H2106" t="s">
        <v>525</v>
      </c>
      <c r="I2106" t="s">
        <v>19</v>
      </c>
      <c r="J2106" t="s">
        <v>175</v>
      </c>
      <c r="K2106">
        <v>22</v>
      </c>
      <c r="L2106">
        <v>23</v>
      </c>
      <c r="M2106">
        <f>INDEX('Express Worldwide Territory'!$C$14:$S$170,MATCH('Rate Load ExpressWW Territory'!L2106,'Express Worldwide Territory'!$B$14:$B$170,0),MATCH("Zone "&amp;'Rate Load ExpressWW Territory'!J2106,'Express Worldwide Territory'!$C$13:$S$13,0))*1</f>
        <v>86.81</v>
      </c>
      <c r="N2106" t="s">
        <v>162</v>
      </c>
      <c r="O2106" t="s">
        <v>23</v>
      </c>
      <c r="P2106" t="s">
        <v>18</v>
      </c>
      <c r="R2106" t="str">
        <f t="shared" si="32"/>
        <v>('DHL','2024-01-01','2024-01-01','12546','Territory','US',NULL,'EXPRESS WW (NON-DOC)','Non-Document','N',22,23,86.81,'Flat LB','Avnet_2024',NULL),</v>
      </c>
    </row>
    <row r="2107" spans="1:18" x14ac:dyDescent="0.3">
      <c r="A2107" t="s">
        <v>15</v>
      </c>
      <c r="B2107" t="s">
        <v>21</v>
      </c>
      <c r="C2107" t="s">
        <v>21</v>
      </c>
      <c r="D2107">
        <v>12546</v>
      </c>
      <c r="E2107" t="s">
        <v>531</v>
      </c>
      <c r="F2107" t="s">
        <v>17</v>
      </c>
      <c r="G2107" t="s">
        <v>18</v>
      </c>
      <c r="H2107" t="s">
        <v>525</v>
      </c>
      <c r="I2107" t="s">
        <v>19</v>
      </c>
      <c r="J2107" t="s">
        <v>175</v>
      </c>
      <c r="K2107">
        <v>23</v>
      </c>
      <c r="L2107">
        <v>24</v>
      </c>
      <c r="M2107">
        <f>INDEX('Express Worldwide Territory'!$C$14:$S$170,MATCH('Rate Load ExpressWW Territory'!L2107,'Express Worldwide Territory'!$B$14:$B$170,0),MATCH("Zone "&amp;'Rate Load ExpressWW Territory'!J2107,'Express Worldwide Territory'!$C$13:$S$13,0))*1</f>
        <v>90.59</v>
      </c>
      <c r="N2107" t="s">
        <v>162</v>
      </c>
      <c r="O2107" t="s">
        <v>23</v>
      </c>
      <c r="P2107" t="s">
        <v>18</v>
      </c>
      <c r="R2107" t="str">
        <f t="shared" si="32"/>
        <v>('DHL','2024-01-01','2024-01-01','12546','Territory','US',NULL,'EXPRESS WW (NON-DOC)','Non-Document','N',23,24,90.59,'Flat LB','Avnet_2024',NULL),</v>
      </c>
    </row>
    <row r="2108" spans="1:18" x14ac:dyDescent="0.3">
      <c r="A2108" t="s">
        <v>15</v>
      </c>
      <c r="B2108" t="s">
        <v>21</v>
      </c>
      <c r="C2108" t="s">
        <v>21</v>
      </c>
      <c r="D2108">
        <v>12546</v>
      </c>
      <c r="E2108" t="s">
        <v>531</v>
      </c>
      <c r="F2108" t="s">
        <v>17</v>
      </c>
      <c r="G2108" t="s">
        <v>18</v>
      </c>
      <c r="H2108" t="s">
        <v>525</v>
      </c>
      <c r="I2108" t="s">
        <v>19</v>
      </c>
      <c r="J2108" t="s">
        <v>175</v>
      </c>
      <c r="K2108">
        <v>24</v>
      </c>
      <c r="L2108">
        <v>25</v>
      </c>
      <c r="M2108">
        <f>INDEX('Express Worldwide Territory'!$C$14:$S$170,MATCH('Rate Load ExpressWW Territory'!L2108,'Express Worldwide Territory'!$B$14:$B$170,0),MATCH("Zone "&amp;'Rate Load ExpressWW Territory'!J2108,'Express Worldwide Territory'!$C$13:$S$13,0))*1</f>
        <v>94.37</v>
      </c>
      <c r="N2108" t="s">
        <v>162</v>
      </c>
      <c r="O2108" t="s">
        <v>23</v>
      </c>
      <c r="P2108" t="s">
        <v>18</v>
      </c>
      <c r="R2108" t="str">
        <f t="shared" si="32"/>
        <v>('DHL','2024-01-01','2024-01-01','12546','Territory','US',NULL,'EXPRESS WW (NON-DOC)','Non-Document','N',24,25,94.37,'Flat LB','Avnet_2024',NULL),</v>
      </c>
    </row>
    <row r="2109" spans="1:18" x14ac:dyDescent="0.3">
      <c r="A2109" t="s">
        <v>15</v>
      </c>
      <c r="B2109" t="s">
        <v>21</v>
      </c>
      <c r="C2109" t="s">
        <v>21</v>
      </c>
      <c r="D2109">
        <v>12546</v>
      </c>
      <c r="E2109" t="s">
        <v>531</v>
      </c>
      <c r="F2109" t="s">
        <v>17</v>
      </c>
      <c r="G2109" t="s">
        <v>18</v>
      </c>
      <c r="H2109" t="s">
        <v>525</v>
      </c>
      <c r="I2109" t="s">
        <v>19</v>
      </c>
      <c r="J2109" t="s">
        <v>175</v>
      </c>
      <c r="K2109">
        <v>25</v>
      </c>
      <c r="L2109">
        <v>26</v>
      </c>
      <c r="M2109">
        <f>INDEX('Express Worldwide Territory'!$C$14:$S$170,MATCH('Rate Load ExpressWW Territory'!L2109,'Express Worldwide Territory'!$B$14:$B$170,0),MATCH("Zone "&amp;'Rate Load ExpressWW Territory'!J2109,'Express Worldwide Territory'!$C$13:$S$13,0))*1</f>
        <v>98.15</v>
      </c>
      <c r="N2109" t="s">
        <v>162</v>
      </c>
      <c r="O2109" t="s">
        <v>23</v>
      </c>
      <c r="P2109" t="s">
        <v>18</v>
      </c>
      <c r="R2109" t="str">
        <f t="shared" si="32"/>
        <v>('DHL','2024-01-01','2024-01-01','12546','Territory','US',NULL,'EXPRESS WW (NON-DOC)','Non-Document','N',25,26,98.15,'Flat LB','Avnet_2024',NULL),</v>
      </c>
    </row>
    <row r="2110" spans="1:18" x14ac:dyDescent="0.3">
      <c r="A2110" t="s">
        <v>15</v>
      </c>
      <c r="B2110" t="s">
        <v>21</v>
      </c>
      <c r="C2110" t="s">
        <v>21</v>
      </c>
      <c r="D2110">
        <v>12546</v>
      </c>
      <c r="E2110" t="s">
        <v>531</v>
      </c>
      <c r="F2110" t="s">
        <v>17</v>
      </c>
      <c r="G2110" t="s">
        <v>18</v>
      </c>
      <c r="H2110" t="s">
        <v>525</v>
      </c>
      <c r="I2110" t="s">
        <v>19</v>
      </c>
      <c r="J2110" t="s">
        <v>175</v>
      </c>
      <c r="K2110">
        <v>26</v>
      </c>
      <c r="L2110">
        <v>27</v>
      </c>
      <c r="M2110">
        <f>INDEX('Express Worldwide Territory'!$C$14:$S$170,MATCH('Rate Load ExpressWW Territory'!L2110,'Express Worldwide Territory'!$B$14:$B$170,0),MATCH("Zone "&amp;'Rate Load ExpressWW Territory'!J2110,'Express Worldwide Territory'!$C$13:$S$13,0))*1</f>
        <v>101.93</v>
      </c>
      <c r="N2110" t="s">
        <v>162</v>
      </c>
      <c r="O2110" t="s">
        <v>23</v>
      </c>
      <c r="P2110" t="s">
        <v>18</v>
      </c>
      <c r="R2110" t="str">
        <f t="shared" si="32"/>
        <v>('DHL','2024-01-01','2024-01-01','12546','Territory','US',NULL,'EXPRESS WW (NON-DOC)','Non-Document','N',26,27,101.93,'Flat LB','Avnet_2024',NULL),</v>
      </c>
    </row>
    <row r="2111" spans="1:18" x14ac:dyDescent="0.3">
      <c r="A2111" t="s">
        <v>15</v>
      </c>
      <c r="B2111" t="s">
        <v>21</v>
      </c>
      <c r="C2111" t="s">
        <v>21</v>
      </c>
      <c r="D2111">
        <v>12546</v>
      </c>
      <c r="E2111" t="s">
        <v>531</v>
      </c>
      <c r="F2111" t="s">
        <v>17</v>
      </c>
      <c r="G2111" t="s">
        <v>18</v>
      </c>
      <c r="H2111" t="s">
        <v>525</v>
      </c>
      <c r="I2111" t="s">
        <v>19</v>
      </c>
      <c r="J2111" t="s">
        <v>175</v>
      </c>
      <c r="K2111">
        <v>27</v>
      </c>
      <c r="L2111">
        <v>28</v>
      </c>
      <c r="M2111">
        <f>INDEX('Express Worldwide Territory'!$C$14:$S$170,MATCH('Rate Load ExpressWW Territory'!L2111,'Express Worldwide Territory'!$B$14:$B$170,0),MATCH("Zone "&amp;'Rate Load ExpressWW Territory'!J2111,'Express Worldwide Territory'!$C$13:$S$13,0))*1</f>
        <v>105.71</v>
      </c>
      <c r="N2111" t="s">
        <v>162</v>
      </c>
      <c r="O2111" t="s">
        <v>23</v>
      </c>
      <c r="P2111" t="s">
        <v>18</v>
      </c>
      <c r="R2111" t="str">
        <f t="shared" si="32"/>
        <v>('DHL','2024-01-01','2024-01-01','12546','Territory','US',NULL,'EXPRESS WW (NON-DOC)','Non-Document','N',27,28,105.71,'Flat LB','Avnet_2024',NULL),</v>
      </c>
    </row>
    <row r="2112" spans="1:18" x14ac:dyDescent="0.3">
      <c r="A2112" t="s">
        <v>15</v>
      </c>
      <c r="B2112" t="s">
        <v>21</v>
      </c>
      <c r="C2112" t="s">
        <v>21</v>
      </c>
      <c r="D2112">
        <v>12546</v>
      </c>
      <c r="E2112" t="s">
        <v>531</v>
      </c>
      <c r="F2112" t="s">
        <v>17</v>
      </c>
      <c r="G2112" t="s">
        <v>18</v>
      </c>
      <c r="H2112" t="s">
        <v>525</v>
      </c>
      <c r="I2112" t="s">
        <v>19</v>
      </c>
      <c r="J2112" t="s">
        <v>175</v>
      </c>
      <c r="K2112">
        <v>28</v>
      </c>
      <c r="L2112">
        <v>29</v>
      </c>
      <c r="M2112">
        <f>INDEX('Express Worldwide Territory'!$C$14:$S$170,MATCH('Rate Load ExpressWW Territory'!L2112,'Express Worldwide Territory'!$B$14:$B$170,0),MATCH("Zone "&amp;'Rate Load ExpressWW Territory'!J2112,'Express Worldwide Territory'!$C$13:$S$13,0))*1</f>
        <v>109.49</v>
      </c>
      <c r="N2112" t="s">
        <v>162</v>
      </c>
      <c r="O2112" t="s">
        <v>23</v>
      </c>
      <c r="P2112" t="s">
        <v>18</v>
      </c>
      <c r="R2112" t="str">
        <f t="shared" si="32"/>
        <v>('DHL','2024-01-01','2024-01-01','12546','Territory','US',NULL,'EXPRESS WW (NON-DOC)','Non-Document','N',28,29,109.49,'Flat LB','Avnet_2024',NULL),</v>
      </c>
    </row>
    <row r="2113" spans="1:18" x14ac:dyDescent="0.3">
      <c r="A2113" t="s">
        <v>15</v>
      </c>
      <c r="B2113" t="s">
        <v>21</v>
      </c>
      <c r="C2113" t="s">
        <v>21</v>
      </c>
      <c r="D2113">
        <v>12546</v>
      </c>
      <c r="E2113" t="s">
        <v>531</v>
      </c>
      <c r="F2113" t="s">
        <v>17</v>
      </c>
      <c r="G2113" t="s">
        <v>18</v>
      </c>
      <c r="H2113" t="s">
        <v>525</v>
      </c>
      <c r="I2113" t="s">
        <v>19</v>
      </c>
      <c r="J2113" t="s">
        <v>175</v>
      </c>
      <c r="K2113">
        <v>29</v>
      </c>
      <c r="L2113">
        <v>30</v>
      </c>
      <c r="M2113">
        <f>INDEX('Express Worldwide Territory'!$C$14:$S$170,MATCH('Rate Load ExpressWW Territory'!L2113,'Express Worldwide Territory'!$B$14:$B$170,0),MATCH("Zone "&amp;'Rate Load ExpressWW Territory'!J2113,'Express Worldwide Territory'!$C$13:$S$13,0))*1</f>
        <v>113.27</v>
      </c>
      <c r="N2113" t="s">
        <v>162</v>
      </c>
      <c r="O2113" t="s">
        <v>23</v>
      </c>
      <c r="P2113" t="s">
        <v>18</v>
      </c>
      <c r="R2113" t="str">
        <f t="shared" si="32"/>
        <v>('DHL','2024-01-01','2024-01-01','12546','Territory','US',NULL,'EXPRESS WW (NON-DOC)','Non-Document','N',29,30,113.27,'Flat LB','Avnet_2024',NULL),</v>
      </c>
    </row>
    <row r="2114" spans="1:18" x14ac:dyDescent="0.3">
      <c r="A2114" t="s">
        <v>15</v>
      </c>
      <c r="B2114" t="s">
        <v>21</v>
      </c>
      <c r="C2114" t="s">
        <v>21</v>
      </c>
      <c r="D2114">
        <v>12546</v>
      </c>
      <c r="E2114" t="s">
        <v>531</v>
      </c>
      <c r="F2114" t="s">
        <v>17</v>
      </c>
      <c r="G2114" t="s">
        <v>18</v>
      </c>
      <c r="H2114" t="s">
        <v>525</v>
      </c>
      <c r="I2114" t="s">
        <v>19</v>
      </c>
      <c r="J2114" t="s">
        <v>175</v>
      </c>
      <c r="K2114">
        <v>30</v>
      </c>
      <c r="L2114">
        <v>31</v>
      </c>
      <c r="M2114">
        <f>INDEX('Express Worldwide Territory'!$C$14:$S$170,MATCH('Rate Load ExpressWW Territory'!L2114,'Express Worldwide Territory'!$B$14:$B$170,0),MATCH("Zone "&amp;'Rate Load ExpressWW Territory'!J2114,'Express Worldwide Territory'!$C$13:$S$13,0))*1</f>
        <v>117.05</v>
      </c>
      <c r="N2114" t="s">
        <v>162</v>
      </c>
      <c r="O2114" t="s">
        <v>23</v>
      </c>
      <c r="P2114" t="s">
        <v>18</v>
      </c>
      <c r="R2114" t="str">
        <f t="shared" si="32"/>
        <v>('DHL','2024-01-01','2024-01-01','12546','Territory','US',NULL,'EXPRESS WW (NON-DOC)','Non-Document','N',30,31,117.05,'Flat LB','Avnet_2024',NULL),</v>
      </c>
    </row>
    <row r="2115" spans="1:18" x14ac:dyDescent="0.3">
      <c r="A2115" t="s">
        <v>15</v>
      </c>
      <c r="B2115" t="s">
        <v>21</v>
      </c>
      <c r="C2115" t="s">
        <v>21</v>
      </c>
      <c r="D2115">
        <v>12546</v>
      </c>
      <c r="E2115" t="s">
        <v>531</v>
      </c>
      <c r="F2115" t="s">
        <v>17</v>
      </c>
      <c r="G2115" t="s">
        <v>18</v>
      </c>
      <c r="H2115" t="s">
        <v>525</v>
      </c>
      <c r="I2115" t="s">
        <v>19</v>
      </c>
      <c r="J2115" t="s">
        <v>175</v>
      </c>
      <c r="K2115">
        <v>31</v>
      </c>
      <c r="L2115">
        <v>32</v>
      </c>
      <c r="M2115">
        <f>INDEX('Express Worldwide Territory'!$C$14:$S$170,MATCH('Rate Load ExpressWW Territory'!L2115,'Express Worldwide Territory'!$B$14:$B$170,0),MATCH("Zone "&amp;'Rate Load ExpressWW Territory'!J2115,'Express Worldwide Territory'!$C$13:$S$13,0))*1</f>
        <v>120.83</v>
      </c>
      <c r="N2115" t="s">
        <v>162</v>
      </c>
      <c r="O2115" t="s">
        <v>23</v>
      </c>
      <c r="P2115" t="s">
        <v>18</v>
      </c>
      <c r="R2115" t="str">
        <f t="shared" ref="R2115:R2178" si="33">SUBSTITUTE(IF(OR(ROW(A2115)=2,MOD(ROW(A2115),1000)=0),"insert into tnl_rating.dbo.dhl_express_rate_master values ('DHL','"&amp;B2115&amp;"','"&amp;C2115&amp;"','"&amp;D2115&amp;"','"&amp;E2115&amp;"','"&amp;F2115&amp;"','"&amp;G2115&amp;"','"&amp;H2115&amp;"','"&amp;I2115&amp;"','"&amp;J2115&amp;"',"&amp;K2115&amp;","&amp;L2115&amp;","&amp;M2115&amp;",'"&amp;N2115&amp;"','"&amp;O2115&amp;"',"&amp;P2115&amp;"),",IF(OR(A2116="",MOD(ROW(A2116),1000)=0),"('DHL','"&amp;B2115&amp;"','"&amp;C2115&amp;"','"&amp;D2115&amp;"','"&amp;E2115&amp;"','"&amp;F2115&amp;"','"&amp;G2115&amp;"','"&amp;H2115&amp;"','"&amp;I2115&amp;"','"&amp;J2115&amp;"',"&amp;K2115&amp;","&amp;L2115&amp;","&amp;M2115&amp;",'"&amp;N2115&amp;"','"&amp;O2115&amp;"',"&amp;P2115&amp;")","('DHL','"&amp;B2115&amp;"','"&amp;C2115&amp;"','"&amp;D2115&amp;"','"&amp;E2115&amp;"','"&amp;F2115&amp;"','"&amp;G2115&amp;"','"&amp;H2115&amp;"','"&amp;I2115&amp;"','"&amp;J2115&amp;"',"&amp;K2115&amp;","&amp;L2115&amp;","&amp;M2115&amp;",'"&amp;N2115&amp;"','"&amp;O2115&amp;"',"&amp;P2115&amp;"),")),"'NULL'","NULL")</f>
        <v>('DHL','2024-01-01','2024-01-01','12546','Territory','US',NULL,'EXPRESS WW (NON-DOC)','Non-Document','N',31,32,120.83,'Flat LB','Avnet_2024',NULL),</v>
      </c>
    </row>
    <row r="2116" spans="1:18" x14ac:dyDescent="0.3">
      <c r="A2116" t="s">
        <v>15</v>
      </c>
      <c r="B2116" t="s">
        <v>21</v>
      </c>
      <c r="C2116" t="s">
        <v>21</v>
      </c>
      <c r="D2116">
        <v>12546</v>
      </c>
      <c r="E2116" t="s">
        <v>531</v>
      </c>
      <c r="F2116" t="s">
        <v>17</v>
      </c>
      <c r="G2116" t="s">
        <v>18</v>
      </c>
      <c r="H2116" t="s">
        <v>525</v>
      </c>
      <c r="I2116" t="s">
        <v>19</v>
      </c>
      <c r="J2116" t="s">
        <v>175</v>
      </c>
      <c r="K2116">
        <v>32</v>
      </c>
      <c r="L2116">
        <v>33</v>
      </c>
      <c r="M2116">
        <f>INDEX('Express Worldwide Territory'!$C$14:$S$170,MATCH('Rate Load ExpressWW Territory'!L2116,'Express Worldwide Territory'!$B$14:$B$170,0),MATCH("Zone "&amp;'Rate Load ExpressWW Territory'!J2116,'Express Worldwide Territory'!$C$13:$S$13,0))*1</f>
        <v>124.61</v>
      </c>
      <c r="N2116" t="s">
        <v>162</v>
      </c>
      <c r="O2116" t="s">
        <v>23</v>
      </c>
      <c r="P2116" t="s">
        <v>18</v>
      </c>
      <c r="R2116" t="str">
        <f t="shared" si="33"/>
        <v>('DHL','2024-01-01','2024-01-01','12546','Territory','US',NULL,'EXPRESS WW (NON-DOC)','Non-Document','N',32,33,124.61,'Flat LB','Avnet_2024',NULL),</v>
      </c>
    </row>
    <row r="2117" spans="1:18" x14ac:dyDescent="0.3">
      <c r="A2117" t="s">
        <v>15</v>
      </c>
      <c r="B2117" t="s">
        <v>21</v>
      </c>
      <c r="C2117" t="s">
        <v>21</v>
      </c>
      <c r="D2117">
        <v>12546</v>
      </c>
      <c r="E2117" t="s">
        <v>531</v>
      </c>
      <c r="F2117" t="s">
        <v>17</v>
      </c>
      <c r="G2117" t="s">
        <v>18</v>
      </c>
      <c r="H2117" t="s">
        <v>525</v>
      </c>
      <c r="I2117" t="s">
        <v>19</v>
      </c>
      <c r="J2117" t="s">
        <v>175</v>
      </c>
      <c r="K2117">
        <v>33</v>
      </c>
      <c r="L2117">
        <v>34</v>
      </c>
      <c r="M2117">
        <f>INDEX('Express Worldwide Territory'!$C$14:$S$170,MATCH('Rate Load ExpressWW Territory'!L2117,'Express Worldwide Territory'!$B$14:$B$170,0),MATCH("Zone "&amp;'Rate Load ExpressWW Territory'!J2117,'Express Worldwide Territory'!$C$13:$S$13,0))*1</f>
        <v>128.38999999999999</v>
      </c>
      <c r="N2117" t="s">
        <v>162</v>
      </c>
      <c r="O2117" t="s">
        <v>23</v>
      </c>
      <c r="P2117" t="s">
        <v>18</v>
      </c>
      <c r="R2117" t="str">
        <f t="shared" si="33"/>
        <v>('DHL','2024-01-01','2024-01-01','12546','Territory','US',NULL,'EXPRESS WW (NON-DOC)','Non-Document','N',33,34,128.39,'Flat LB','Avnet_2024',NULL),</v>
      </c>
    </row>
    <row r="2118" spans="1:18" x14ac:dyDescent="0.3">
      <c r="A2118" t="s">
        <v>15</v>
      </c>
      <c r="B2118" t="s">
        <v>21</v>
      </c>
      <c r="C2118" t="s">
        <v>21</v>
      </c>
      <c r="D2118">
        <v>12546</v>
      </c>
      <c r="E2118" t="s">
        <v>531</v>
      </c>
      <c r="F2118" t="s">
        <v>17</v>
      </c>
      <c r="G2118" t="s">
        <v>18</v>
      </c>
      <c r="H2118" t="s">
        <v>525</v>
      </c>
      <c r="I2118" t="s">
        <v>19</v>
      </c>
      <c r="J2118" t="s">
        <v>175</v>
      </c>
      <c r="K2118">
        <v>34</v>
      </c>
      <c r="L2118">
        <v>35</v>
      </c>
      <c r="M2118">
        <f>INDEX('Express Worldwide Territory'!$C$14:$S$170,MATCH('Rate Load ExpressWW Territory'!L2118,'Express Worldwide Territory'!$B$14:$B$170,0),MATCH("Zone "&amp;'Rate Load ExpressWW Territory'!J2118,'Express Worldwide Territory'!$C$13:$S$13,0))*1</f>
        <v>132.16999999999999</v>
      </c>
      <c r="N2118" t="s">
        <v>162</v>
      </c>
      <c r="O2118" t="s">
        <v>23</v>
      </c>
      <c r="P2118" t="s">
        <v>18</v>
      </c>
      <c r="R2118" t="str">
        <f t="shared" si="33"/>
        <v>('DHL','2024-01-01','2024-01-01','12546','Territory','US',NULL,'EXPRESS WW (NON-DOC)','Non-Document','N',34,35,132.17,'Flat LB','Avnet_2024',NULL),</v>
      </c>
    </row>
    <row r="2119" spans="1:18" x14ac:dyDescent="0.3">
      <c r="A2119" t="s">
        <v>15</v>
      </c>
      <c r="B2119" t="s">
        <v>21</v>
      </c>
      <c r="C2119" t="s">
        <v>21</v>
      </c>
      <c r="D2119">
        <v>12546</v>
      </c>
      <c r="E2119" t="s">
        <v>531</v>
      </c>
      <c r="F2119" t="s">
        <v>17</v>
      </c>
      <c r="G2119" t="s">
        <v>18</v>
      </c>
      <c r="H2119" t="s">
        <v>525</v>
      </c>
      <c r="I2119" t="s">
        <v>19</v>
      </c>
      <c r="J2119" t="s">
        <v>175</v>
      </c>
      <c r="K2119">
        <v>35</v>
      </c>
      <c r="L2119">
        <v>36</v>
      </c>
      <c r="M2119">
        <f>INDEX('Express Worldwide Territory'!$C$14:$S$170,MATCH('Rate Load ExpressWW Territory'!L2119,'Express Worldwide Territory'!$B$14:$B$170,0),MATCH("Zone "&amp;'Rate Load ExpressWW Territory'!J2119,'Express Worldwide Territory'!$C$13:$S$13,0))*1</f>
        <v>135.94999999999999</v>
      </c>
      <c r="N2119" t="s">
        <v>162</v>
      </c>
      <c r="O2119" t="s">
        <v>23</v>
      </c>
      <c r="P2119" t="s">
        <v>18</v>
      </c>
      <c r="R2119" t="str">
        <f t="shared" si="33"/>
        <v>('DHL','2024-01-01','2024-01-01','12546','Territory','US',NULL,'EXPRESS WW (NON-DOC)','Non-Document','N',35,36,135.95,'Flat LB','Avnet_2024',NULL),</v>
      </c>
    </row>
    <row r="2120" spans="1:18" x14ac:dyDescent="0.3">
      <c r="A2120" t="s">
        <v>15</v>
      </c>
      <c r="B2120" t="s">
        <v>21</v>
      </c>
      <c r="C2120" t="s">
        <v>21</v>
      </c>
      <c r="D2120">
        <v>12546</v>
      </c>
      <c r="E2120" t="s">
        <v>531</v>
      </c>
      <c r="F2120" t="s">
        <v>17</v>
      </c>
      <c r="G2120" t="s">
        <v>18</v>
      </c>
      <c r="H2120" t="s">
        <v>525</v>
      </c>
      <c r="I2120" t="s">
        <v>19</v>
      </c>
      <c r="J2120" t="s">
        <v>175</v>
      </c>
      <c r="K2120">
        <v>36</v>
      </c>
      <c r="L2120">
        <v>37</v>
      </c>
      <c r="M2120">
        <f>INDEX('Express Worldwide Territory'!$C$14:$S$170,MATCH('Rate Load ExpressWW Territory'!L2120,'Express Worldwide Territory'!$B$14:$B$170,0),MATCH("Zone "&amp;'Rate Load ExpressWW Territory'!J2120,'Express Worldwide Territory'!$C$13:$S$13,0))*1</f>
        <v>139.72999999999999</v>
      </c>
      <c r="N2120" t="s">
        <v>162</v>
      </c>
      <c r="O2120" t="s">
        <v>23</v>
      </c>
      <c r="P2120" t="s">
        <v>18</v>
      </c>
      <c r="R2120" t="str">
        <f t="shared" si="33"/>
        <v>('DHL','2024-01-01','2024-01-01','12546','Territory','US',NULL,'EXPRESS WW (NON-DOC)','Non-Document','N',36,37,139.73,'Flat LB','Avnet_2024',NULL),</v>
      </c>
    </row>
    <row r="2121" spans="1:18" x14ac:dyDescent="0.3">
      <c r="A2121" t="s">
        <v>15</v>
      </c>
      <c r="B2121" t="s">
        <v>21</v>
      </c>
      <c r="C2121" t="s">
        <v>21</v>
      </c>
      <c r="D2121">
        <v>12546</v>
      </c>
      <c r="E2121" t="s">
        <v>531</v>
      </c>
      <c r="F2121" t="s">
        <v>17</v>
      </c>
      <c r="G2121" t="s">
        <v>18</v>
      </c>
      <c r="H2121" t="s">
        <v>525</v>
      </c>
      <c r="I2121" t="s">
        <v>19</v>
      </c>
      <c r="J2121" t="s">
        <v>175</v>
      </c>
      <c r="K2121">
        <v>37</v>
      </c>
      <c r="L2121">
        <v>38</v>
      </c>
      <c r="M2121">
        <f>INDEX('Express Worldwide Territory'!$C$14:$S$170,MATCH('Rate Load ExpressWW Territory'!L2121,'Express Worldwide Territory'!$B$14:$B$170,0),MATCH("Zone "&amp;'Rate Load ExpressWW Territory'!J2121,'Express Worldwide Territory'!$C$13:$S$13,0))*1</f>
        <v>143.51</v>
      </c>
      <c r="N2121" t="s">
        <v>162</v>
      </c>
      <c r="O2121" t="s">
        <v>23</v>
      </c>
      <c r="P2121" t="s">
        <v>18</v>
      </c>
      <c r="R2121" t="str">
        <f t="shared" si="33"/>
        <v>('DHL','2024-01-01','2024-01-01','12546','Territory','US',NULL,'EXPRESS WW (NON-DOC)','Non-Document','N',37,38,143.51,'Flat LB','Avnet_2024',NULL),</v>
      </c>
    </row>
    <row r="2122" spans="1:18" x14ac:dyDescent="0.3">
      <c r="A2122" t="s">
        <v>15</v>
      </c>
      <c r="B2122" t="s">
        <v>21</v>
      </c>
      <c r="C2122" t="s">
        <v>21</v>
      </c>
      <c r="D2122">
        <v>12546</v>
      </c>
      <c r="E2122" t="s">
        <v>531</v>
      </c>
      <c r="F2122" t="s">
        <v>17</v>
      </c>
      <c r="G2122" t="s">
        <v>18</v>
      </c>
      <c r="H2122" t="s">
        <v>525</v>
      </c>
      <c r="I2122" t="s">
        <v>19</v>
      </c>
      <c r="J2122" t="s">
        <v>175</v>
      </c>
      <c r="K2122">
        <v>38</v>
      </c>
      <c r="L2122">
        <v>39</v>
      </c>
      <c r="M2122">
        <f>INDEX('Express Worldwide Territory'!$C$14:$S$170,MATCH('Rate Load ExpressWW Territory'!L2122,'Express Worldwide Territory'!$B$14:$B$170,0),MATCH("Zone "&amp;'Rate Load ExpressWW Territory'!J2122,'Express Worldwide Territory'!$C$13:$S$13,0))*1</f>
        <v>147.29</v>
      </c>
      <c r="N2122" t="s">
        <v>162</v>
      </c>
      <c r="O2122" t="s">
        <v>23</v>
      </c>
      <c r="P2122" t="s">
        <v>18</v>
      </c>
      <c r="R2122" t="str">
        <f t="shared" si="33"/>
        <v>('DHL','2024-01-01','2024-01-01','12546','Territory','US',NULL,'EXPRESS WW (NON-DOC)','Non-Document','N',38,39,147.29,'Flat LB','Avnet_2024',NULL),</v>
      </c>
    </row>
    <row r="2123" spans="1:18" x14ac:dyDescent="0.3">
      <c r="A2123" t="s">
        <v>15</v>
      </c>
      <c r="B2123" t="s">
        <v>21</v>
      </c>
      <c r="C2123" t="s">
        <v>21</v>
      </c>
      <c r="D2123">
        <v>12546</v>
      </c>
      <c r="E2123" t="s">
        <v>531</v>
      </c>
      <c r="F2123" t="s">
        <v>17</v>
      </c>
      <c r="G2123" t="s">
        <v>18</v>
      </c>
      <c r="H2123" t="s">
        <v>525</v>
      </c>
      <c r="I2123" t="s">
        <v>19</v>
      </c>
      <c r="J2123" t="s">
        <v>175</v>
      </c>
      <c r="K2123">
        <v>39</v>
      </c>
      <c r="L2123">
        <v>40</v>
      </c>
      <c r="M2123">
        <f>INDEX('Express Worldwide Territory'!$C$14:$S$170,MATCH('Rate Load ExpressWW Territory'!L2123,'Express Worldwide Territory'!$B$14:$B$170,0),MATCH("Zone "&amp;'Rate Load ExpressWW Territory'!J2123,'Express Worldwide Territory'!$C$13:$S$13,0))*1</f>
        <v>151.07</v>
      </c>
      <c r="N2123" t="s">
        <v>162</v>
      </c>
      <c r="O2123" t="s">
        <v>23</v>
      </c>
      <c r="P2123" t="s">
        <v>18</v>
      </c>
      <c r="R2123" t="str">
        <f t="shared" si="33"/>
        <v>('DHL','2024-01-01','2024-01-01','12546','Territory','US',NULL,'EXPRESS WW (NON-DOC)','Non-Document','N',39,40,151.07,'Flat LB','Avnet_2024',NULL),</v>
      </c>
    </row>
    <row r="2124" spans="1:18" x14ac:dyDescent="0.3">
      <c r="A2124" t="s">
        <v>15</v>
      </c>
      <c r="B2124" t="s">
        <v>21</v>
      </c>
      <c r="C2124" t="s">
        <v>21</v>
      </c>
      <c r="D2124">
        <v>12546</v>
      </c>
      <c r="E2124" t="s">
        <v>531</v>
      </c>
      <c r="F2124" t="s">
        <v>17</v>
      </c>
      <c r="G2124" t="s">
        <v>18</v>
      </c>
      <c r="H2124" t="s">
        <v>525</v>
      </c>
      <c r="I2124" t="s">
        <v>19</v>
      </c>
      <c r="J2124" t="s">
        <v>175</v>
      </c>
      <c r="K2124">
        <v>40</v>
      </c>
      <c r="L2124">
        <v>41</v>
      </c>
      <c r="M2124">
        <f>INDEX('Express Worldwide Territory'!$C$14:$S$170,MATCH('Rate Load ExpressWW Territory'!L2124,'Express Worldwide Territory'!$B$14:$B$170,0),MATCH("Zone "&amp;'Rate Load ExpressWW Territory'!J2124,'Express Worldwide Territory'!$C$13:$S$13,0))*1</f>
        <v>154.85</v>
      </c>
      <c r="N2124" t="s">
        <v>162</v>
      </c>
      <c r="O2124" t="s">
        <v>23</v>
      </c>
      <c r="P2124" t="s">
        <v>18</v>
      </c>
      <c r="R2124" t="str">
        <f t="shared" si="33"/>
        <v>('DHL','2024-01-01','2024-01-01','12546','Territory','US',NULL,'EXPRESS WW (NON-DOC)','Non-Document','N',40,41,154.85,'Flat LB','Avnet_2024',NULL),</v>
      </c>
    </row>
    <row r="2125" spans="1:18" x14ac:dyDescent="0.3">
      <c r="A2125" t="s">
        <v>15</v>
      </c>
      <c r="B2125" t="s">
        <v>21</v>
      </c>
      <c r="C2125" t="s">
        <v>21</v>
      </c>
      <c r="D2125">
        <v>12546</v>
      </c>
      <c r="E2125" t="s">
        <v>531</v>
      </c>
      <c r="F2125" t="s">
        <v>17</v>
      </c>
      <c r="G2125" t="s">
        <v>18</v>
      </c>
      <c r="H2125" t="s">
        <v>525</v>
      </c>
      <c r="I2125" t="s">
        <v>19</v>
      </c>
      <c r="J2125" t="s">
        <v>175</v>
      </c>
      <c r="K2125">
        <v>41</v>
      </c>
      <c r="L2125">
        <v>42</v>
      </c>
      <c r="M2125">
        <f>INDEX('Express Worldwide Territory'!$C$14:$S$170,MATCH('Rate Load ExpressWW Territory'!L2125,'Express Worldwide Territory'!$B$14:$B$170,0),MATCH("Zone "&amp;'Rate Load ExpressWW Territory'!J2125,'Express Worldwide Territory'!$C$13:$S$13,0))*1</f>
        <v>158.63</v>
      </c>
      <c r="N2125" t="s">
        <v>162</v>
      </c>
      <c r="O2125" t="s">
        <v>23</v>
      </c>
      <c r="P2125" t="s">
        <v>18</v>
      </c>
      <c r="R2125" t="str">
        <f t="shared" si="33"/>
        <v>('DHL','2024-01-01','2024-01-01','12546','Territory','US',NULL,'EXPRESS WW (NON-DOC)','Non-Document','N',41,42,158.63,'Flat LB','Avnet_2024',NULL),</v>
      </c>
    </row>
    <row r="2126" spans="1:18" x14ac:dyDescent="0.3">
      <c r="A2126" t="s">
        <v>15</v>
      </c>
      <c r="B2126" t="s">
        <v>21</v>
      </c>
      <c r="C2126" t="s">
        <v>21</v>
      </c>
      <c r="D2126">
        <v>12546</v>
      </c>
      <c r="E2126" t="s">
        <v>531</v>
      </c>
      <c r="F2126" t="s">
        <v>17</v>
      </c>
      <c r="G2126" t="s">
        <v>18</v>
      </c>
      <c r="H2126" t="s">
        <v>525</v>
      </c>
      <c r="I2126" t="s">
        <v>19</v>
      </c>
      <c r="J2126" t="s">
        <v>175</v>
      </c>
      <c r="K2126">
        <v>42</v>
      </c>
      <c r="L2126">
        <v>43</v>
      </c>
      <c r="M2126">
        <f>INDEX('Express Worldwide Territory'!$C$14:$S$170,MATCH('Rate Load ExpressWW Territory'!L2126,'Express Worldwide Territory'!$B$14:$B$170,0),MATCH("Zone "&amp;'Rate Load ExpressWW Territory'!J2126,'Express Worldwide Territory'!$C$13:$S$13,0))*1</f>
        <v>162.41</v>
      </c>
      <c r="N2126" t="s">
        <v>162</v>
      </c>
      <c r="O2126" t="s">
        <v>23</v>
      </c>
      <c r="P2126" t="s">
        <v>18</v>
      </c>
      <c r="R2126" t="str">
        <f t="shared" si="33"/>
        <v>('DHL','2024-01-01','2024-01-01','12546','Territory','US',NULL,'EXPRESS WW (NON-DOC)','Non-Document','N',42,43,162.41,'Flat LB','Avnet_2024',NULL),</v>
      </c>
    </row>
    <row r="2127" spans="1:18" x14ac:dyDescent="0.3">
      <c r="A2127" t="s">
        <v>15</v>
      </c>
      <c r="B2127" t="s">
        <v>21</v>
      </c>
      <c r="C2127" t="s">
        <v>21</v>
      </c>
      <c r="D2127">
        <v>12546</v>
      </c>
      <c r="E2127" t="s">
        <v>531</v>
      </c>
      <c r="F2127" t="s">
        <v>17</v>
      </c>
      <c r="G2127" t="s">
        <v>18</v>
      </c>
      <c r="H2127" t="s">
        <v>525</v>
      </c>
      <c r="I2127" t="s">
        <v>19</v>
      </c>
      <c r="J2127" t="s">
        <v>175</v>
      </c>
      <c r="K2127">
        <v>43</v>
      </c>
      <c r="L2127">
        <v>44</v>
      </c>
      <c r="M2127">
        <f>INDEX('Express Worldwide Territory'!$C$14:$S$170,MATCH('Rate Load ExpressWW Territory'!L2127,'Express Worldwide Territory'!$B$14:$B$170,0),MATCH("Zone "&amp;'Rate Load ExpressWW Territory'!J2127,'Express Worldwide Territory'!$C$13:$S$13,0))*1</f>
        <v>166.19</v>
      </c>
      <c r="N2127" t="s">
        <v>162</v>
      </c>
      <c r="O2127" t="s">
        <v>23</v>
      </c>
      <c r="P2127" t="s">
        <v>18</v>
      </c>
      <c r="R2127" t="str">
        <f t="shared" si="33"/>
        <v>('DHL','2024-01-01','2024-01-01','12546','Territory','US',NULL,'EXPRESS WW (NON-DOC)','Non-Document','N',43,44,166.19,'Flat LB','Avnet_2024',NULL),</v>
      </c>
    </row>
    <row r="2128" spans="1:18" x14ac:dyDescent="0.3">
      <c r="A2128" t="s">
        <v>15</v>
      </c>
      <c r="B2128" t="s">
        <v>21</v>
      </c>
      <c r="C2128" t="s">
        <v>21</v>
      </c>
      <c r="D2128">
        <v>12546</v>
      </c>
      <c r="E2128" t="s">
        <v>531</v>
      </c>
      <c r="F2128" t="s">
        <v>17</v>
      </c>
      <c r="G2128" t="s">
        <v>18</v>
      </c>
      <c r="H2128" t="s">
        <v>525</v>
      </c>
      <c r="I2128" t="s">
        <v>19</v>
      </c>
      <c r="J2128" t="s">
        <v>175</v>
      </c>
      <c r="K2128">
        <v>44</v>
      </c>
      <c r="L2128">
        <v>45</v>
      </c>
      <c r="M2128">
        <f>INDEX('Express Worldwide Territory'!$C$14:$S$170,MATCH('Rate Load ExpressWW Territory'!L2128,'Express Worldwide Territory'!$B$14:$B$170,0),MATCH("Zone "&amp;'Rate Load ExpressWW Territory'!J2128,'Express Worldwide Territory'!$C$13:$S$13,0))*1</f>
        <v>169.97</v>
      </c>
      <c r="N2128" t="s">
        <v>162</v>
      </c>
      <c r="O2128" t="s">
        <v>23</v>
      </c>
      <c r="P2128" t="s">
        <v>18</v>
      </c>
      <c r="R2128" t="str">
        <f t="shared" si="33"/>
        <v>('DHL','2024-01-01','2024-01-01','12546','Territory','US',NULL,'EXPRESS WW (NON-DOC)','Non-Document','N',44,45,169.97,'Flat LB','Avnet_2024',NULL),</v>
      </c>
    </row>
    <row r="2129" spans="1:18" x14ac:dyDescent="0.3">
      <c r="A2129" t="s">
        <v>15</v>
      </c>
      <c r="B2129" t="s">
        <v>21</v>
      </c>
      <c r="C2129" t="s">
        <v>21</v>
      </c>
      <c r="D2129">
        <v>12546</v>
      </c>
      <c r="E2129" t="s">
        <v>531</v>
      </c>
      <c r="F2129" t="s">
        <v>17</v>
      </c>
      <c r="G2129" t="s">
        <v>18</v>
      </c>
      <c r="H2129" t="s">
        <v>525</v>
      </c>
      <c r="I2129" t="s">
        <v>19</v>
      </c>
      <c r="J2129" t="s">
        <v>175</v>
      </c>
      <c r="K2129">
        <v>45</v>
      </c>
      <c r="L2129">
        <v>46</v>
      </c>
      <c r="M2129">
        <f>INDEX('Express Worldwide Territory'!$C$14:$S$170,MATCH('Rate Load ExpressWW Territory'!L2129,'Express Worldwide Territory'!$B$14:$B$170,0),MATCH("Zone "&amp;'Rate Load ExpressWW Territory'!J2129,'Express Worldwide Territory'!$C$13:$S$13,0))*1</f>
        <v>173.75</v>
      </c>
      <c r="N2129" t="s">
        <v>162</v>
      </c>
      <c r="O2129" t="s">
        <v>23</v>
      </c>
      <c r="P2129" t="s">
        <v>18</v>
      </c>
      <c r="R2129" t="str">
        <f t="shared" si="33"/>
        <v>('DHL','2024-01-01','2024-01-01','12546','Territory','US',NULL,'EXPRESS WW (NON-DOC)','Non-Document','N',45,46,173.75,'Flat LB','Avnet_2024',NULL),</v>
      </c>
    </row>
    <row r="2130" spans="1:18" x14ac:dyDescent="0.3">
      <c r="A2130" t="s">
        <v>15</v>
      </c>
      <c r="B2130" t="s">
        <v>21</v>
      </c>
      <c r="C2130" t="s">
        <v>21</v>
      </c>
      <c r="D2130">
        <v>12546</v>
      </c>
      <c r="E2130" t="s">
        <v>531</v>
      </c>
      <c r="F2130" t="s">
        <v>17</v>
      </c>
      <c r="G2130" t="s">
        <v>18</v>
      </c>
      <c r="H2130" t="s">
        <v>525</v>
      </c>
      <c r="I2130" t="s">
        <v>19</v>
      </c>
      <c r="J2130" t="s">
        <v>175</v>
      </c>
      <c r="K2130">
        <v>46</v>
      </c>
      <c r="L2130">
        <v>47</v>
      </c>
      <c r="M2130">
        <f>INDEX('Express Worldwide Territory'!$C$14:$S$170,MATCH('Rate Load ExpressWW Territory'!L2130,'Express Worldwide Territory'!$B$14:$B$170,0),MATCH("Zone "&amp;'Rate Load ExpressWW Territory'!J2130,'Express Worldwide Territory'!$C$13:$S$13,0))*1</f>
        <v>177.53</v>
      </c>
      <c r="N2130" t="s">
        <v>162</v>
      </c>
      <c r="O2130" t="s">
        <v>23</v>
      </c>
      <c r="P2130" t="s">
        <v>18</v>
      </c>
      <c r="R2130" t="str">
        <f t="shared" si="33"/>
        <v>('DHL','2024-01-01','2024-01-01','12546','Territory','US',NULL,'EXPRESS WW (NON-DOC)','Non-Document','N',46,47,177.53,'Flat LB','Avnet_2024',NULL),</v>
      </c>
    </row>
    <row r="2131" spans="1:18" x14ac:dyDescent="0.3">
      <c r="A2131" t="s">
        <v>15</v>
      </c>
      <c r="B2131" t="s">
        <v>21</v>
      </c>
      <c r="C2131" t="s">
        <v>21</v>
      </c>
      <c r="D2131">
        <v>12546</v>
      </c>
      <c r="E2131" t="s">
        <v>531</v>
      </c>
      <c r="F2131" t="s">
        <v>17</v>
      </c>
      <c r="G2131" t="s">
        <v>18</v>
      </c>
      <c r="H2131" t="s">
        <v>525</v>
      </c>
      <c r="I2131" t="s">
        <v>19</v>
      </c>
      <c r="J2131" t="s">
        <v>175</v>
      </c>
      <c r="K2131">
        <v>47</v>
      </c>
      <c r="L2131">
        <v>48</v>
      </c>
      <c r="M2131">
        <f>INDEX('Express Worldwide Territory'!$C$14:$S$170,MATCH('Rate Load ExpressWW Territory'!L2131,'Express Worldwide Territory'!$B$14:$B$170,0),MATCH("Zone "&amp;'Rate Load ExpressWW Territory'!J2131,'Express Worldwide Territory'!$C$13:$S$13,0))*1</f>
        <v>181.31</v>
      </c>
      <c r="N2131" t="s">
        <v>162</v>
      </c>
      <c r="O2131" t="s">
        <v>23</v>
      </c>
      <c r="P2131" t="s">
        <v>18</v>
      </c>
      <c r="R2131" t="str">
        <f t="shared" si="33"/>
        <v>('DHL','2024-01-01','2024-01-01','12546','Territory','US',NULL,'EXPRESS WW (NON-DOC)','Non-Document','N',47,48,181.31,'Flat LB','Avnet_2024',NULL),</v>
      </c>
    </row>
    <row r="2132" spans="1:18" x14ac:dyDescent="0.3">
      <c r="A2132" t="s">
        <v>15</v>
      </c>
      <c r="B2132" t="s">
        <v>21</v>
      </c>
      <c r="C2132" t="s">
        <v>21</v>
      </c>
      <c r="D2132">
        <v>12546</v>
      </c>
      <c r="E2132" t="s">
        <v>531</v>
      </c>
      <c r="F2132" t="s">
        <v>17</v>
      </c>
      <c r="G2132" t="s">
        <v>18</v>
      </c>
      <c r="H2132" t="s">
        <v>525</v>
      </c>
      <c r="I2132" t="s">
        <v>19</v>
      </c>
      <c r="J2132" t="s">
        <v>175</v>
      </c>
      <c r="K2132">
        <v>48</v>
      </c>
      <c r="L2132">
        <v>49</v>
      </c>
      <c r="M2132">
        <f>INDEX('Express Worldwide Territory'!$C$14:$S$170,MATCH('Rate Load ExpressWW Territory'!L2132,'Express Worldwide Territory'!$B$14:$B$170,0),MATCH("Zone "&amp;'Rate Load ExpressWW Territory'!J2132,'Express Worldwide Territory'!$C$13:$S$13,0))*1</f>
        <v>185.09</v>
      </c>
      <c r="N2132" t="s">
        <v>162</v>
      </c>
      <c r="O2132" t="s">
        <v>23</v>
      </c>
      <c r="P2132" t="s">
        <v>18</v>
      </c>
      <c r="R2132" t="str">
        <f t="shared" si="33"/>
        <v>('DHL','2024-01-01','2024-01-01','12546','Territory','US',NULL,'EXPRESS WW (NON-DOC)','Non-Document','N',48,49,185.09,'Flat LB','Avnet_2024',NULL),</v>
      </c>
    </row>
    <row r="2133" spans="1:18" x14ac:dyDescent="0.3">
      <c r="A2133" t="s">
        <v>15</v>
      </c>
      <c r="B2133" t="s">
        <v>21</v>
      </c>
      <c r="C2133" t="s">
        <v>21</v>
      </c>
      <c r="D2133">
        <v>12546</v>
      </c>
      <c r="E2133" t="s">
        <v>531</v>
      </c>
      <c r="F2133" t="s">
        <v>17</v>
      </c>
      <c r="G2133" t="s">
        <v>18</v>
      </c>
      <c r="H2133" t="s">
        <v>525</v>
      </c>
      <c r="I2133" t="s">
        <v>19</v>
      </c>
      <c r="J2133" t="s">
        <v>175</v>
      </c>
      <c r="K2133">
        <v>49</v>
      </c>
      <c r="L2133">
        <v>50</v>
      </c>
      <c r="M2133">
        <f>INDEX('Express Worldwide Territory'!$C$14:$S$170,MATCH('Rate Load ExpressWW Territory'!L2133,'Express Worldwide Territory'!$B$14:$B$170,0),MATCH("Zone "&amp;'Rate Load ExpressWW Territory'!J2133,'Express Worldwide Territory'!$C$13:$S$13,0))*1</f>
        <v>188.87</v>
      </c>
      <c r="N2133" t="s">
        <v>162</v>
      </c>
      <c r="O2133" t="s">
        <v>23</v>
      </c>
      <c r="P2133" t="s">
        <v>18</v>
      </c>
      <c r="R2133" t="str">
        <f t="shared" si="33"/>
        <v>('DHL','2024-01-01','2024-01-01','12546','Territory','US',NULL,'EXPRESS WW (NON-DOC)','Non-Document','N',49,50,188.87,'Flat LB','Avnet_2024',NULL),</v>
      </c>
    </row>
    <row r="2134" spans="1:18" x14ac:dyDescent="0.3">
      <c r="A2134" t="s">
        <v>15</v>
      </c>
      <c r="B2134" t="s">
        <v>21</v>
      </c>
      <c r="C2134" t="s">
        <v>21</v>
      </c>
      <c r="D2134">
        <v>12546</v>
      </c>
      <c r="E2134" t="s">
        <v>531</v>
      </c>
      <c r="F2134" t="s">
        <v>17</v>
      </c>
      <c r="G2134" t="s">
        <v>18</v>
      </c>
      <c r="H2134" t="s">
        <v>525</v>
      </c>
      <c r="I2134" t="s">
        <v>19</v>
      </c>
      <c r="J2134" t="s">
        <v>175</v>
      </c>
      <c r="K2134">
        <v>50</v>
      </c>
      <c r="L2134">
        <v>51</v>
      </c>
      <c r="M2134">
        <f>INDEX('Express Worldwide Territory'!$C$14:$S$170,MATCH('Rate Load ExpressWW Territory'!L2134,'Express Worldwide Territory'!$B$14:$B$170,0),MATCH("Zone "&amp;'Rate Load ExpressWW Territory'!J2134,'Express Worldwide Territory'!$C$13:$S$13,0))*1</f>
        <v>192.65</v>
      </c>
      <c r="N2134" t="s">
        <v>162</v>
      </c>
      <c r="O2134" t="s">
        <v>23</v>
      </c>
      <c r="P2134" t="s">
        <v>18</v>
      </c>
      <c r="R2134" t="str">
        <f t="shared" si="33"/>
        <v>('DHL','2024-01-01','2024-01-01','12546','Territory','US',NULL,'EXPRESS WW (NON-DOC)','Non-Document','N',50,51,192.65,'Flat LB','Avnet_2024',NULL),</v>
      </c>
    </row>
    <row r="2135" spans="1:18" x14ac:dyDescent="0.3">
      <c r="A2135" t="s">
        <v>15</v>
      </c>
      <c r="B2135" t="s">
        <v>21</v>
      </c>
      <c r="C2135" t="s">
        <v>21</v>
      </c>
      <c r="D2135">
        <v>12546</v>
      </c>
      <c r="E2135" t="s">
        <v>531</v>
      </c>
      <c r="F2135" t="s">
        <v>17</v>
      </c>
      <c r="G2135" t="s">
        <v>18</v>
      </c>
      <c r="H2135" t="s">
        <v>525</v>
      </c>
      <c r="I2135" t="s">
        <v>19</v>
      </c>
      <c r="J2135" t="s">
        <v>175</v>
      </c>
      <c r="K2135">
        <v>51</v>
      </c>
      <c r="L2135">
        <v>52</v>
      </c>
      <c r="M2135">
        <f>INDEX('Express Worldwide Territory'!$C$14:$S$170,MATCH('Rate Load ExpressWW Territory'!L2135,'Express Worldwide Territory'!$B$14:$B$170,0),MATCH("Zone "&amp;'Rate Load ExpressWW Territory'!J2135,'Express Worldwide Territory'!$C$13:$S$13,0))*1</f>
        <v>196.43</v>
      </c>
      <c r="N2135" t="s">
        <v>162</v>
      </c>
      <c r="O2135" t="s">
        <v>23</v>
      </c>
      <c r="P2135" t="s">
        <v>18</v>
      </c>
      <c r="R2135" t="str">
        <f t="shared" si="33"/>
        <v>('DHL','2024-01-01','2024-01-01','12546','Territory','US',NULL,'EXPRESS WW (NON-DOC)','Non-Document','N',51,52,196.43,'Flat LB','Avnet_2024',NULL),</v>
      </c>
    </row>
    <row r="2136" spans="1:18" x14ac:dyDescent="0.3">
      <c r="A2136" t="s">
        <v>15</v>
      </c>
      <c r="B2136" t="s">
        <v>21</v>
      </c>
      <c r="C2136" t="s">
        <v>21</v>
      </c>
      <c r="D2136">
        <v>12546</v>
      </c>
      <c r="E2136" t="s">
        <v>531</v>
      </c>
      <c r="F2136" t="s">
        <v>17</v>
      </c>
      <c r="G2136" t="s">
        <v>18</v>
      </c>
      <c r="H2136" t="s">
        <v>525</v>
      </c>
      <c r="I2136" t="s">
        <v>19</v>
      </c>
      <c r="J2136" t="s">
        <v>175</v>
      </c>
      <c r="K2136">
        <v>52</v>
      </c>
      <c r="L2136">
        <v>53</v>
      </c>
      <c r="M2136">
        <f>INDEX('Express Worldwide Territory'!$C$14:$S$170,MATCH('Rate Load ExpressWW Territory'!L2136,'Express Worldwide Territory'!$B$14:$B$170,0),MATCH("Zone "&amp;'Rate Load ExpressWW Territory'!J2136,'Express Worldwide Territory'!$C$13:$S$13,0))*1</f>
        <v>200.21</v>
      </c>
      <c r="N2136" t="s">
        <v>162</v>
      </c>
      <c r="O2136" t="s">
        <v>23</v>
      </c>
      <c r="P2136" t="s">
        <v>18</v>
      </c>
      <c r="R2136" t="str">
        <f t="shared" si="33"/>
        <v>('DHL','2024-01-01','2024-01-01','12546','Territory','US',NULL,'EXPRESS WW (NON-DOC)','Non-Document','N',52,53,200.21,'Flat LB','Avnet_2024',NULL),</v>
      </c>
    </row>
    <row r="2137" spans="1:18" x14ac:dyDescent="0.3">
      <c r="A2137" t="s">
        <v>15</v>
      </c>
      <c r="B2137" t="s">
        <v>21</v>
      </c>
      <c r="C2137" t="s">
        <v>21</v>
      </c>
      <c r="D2137">
        <v>12546</v>
      </c>
      <c r="E2137" t="s">
        <v>531</v>
      </c>
      <c r="F2137" t="s">
        <v>17</v>
      </c>
      <c r="G2137" t="s">
        <v>18</v>
      </c>
      <c r="H2137" t="s">
        <v>525</v>
      </c>
      <c r="I2137" t="s">
        <v>19</v>
      </c>
      <c r="J2137" t="s">
        <v>175</v>
      </c>
      <c r="K2137">
        <v>53</v>
      </c>
      <c r="L2137">
        <v>54</v>
      </c>
      <c r="M2137">
        <f>INDEX('Express Worldwide Territory'!$C$14:$S$170,MATCH('Rate Load ExpressWW Territory'!L2137,'Express Worldwide Territory'!$B$14:$B$170,0),MATCH("Zone "&amp;'Rate Load ExpressWW Territory'!J2137,'Express Worldwide Territory'!$C$13:$S$13,0))*1</f>
        <v>203.99</v>
      </c>
      <c r="N2137" t="s">
        <v>162</v>
      </c>
      <c r="O2137" t="s">
        <v>23</v>
      </c>
      <c r="P2137" t="s">
        <v>18</v>
      </c>
      <c r="R2137" t="str">
        <f t="shared" si="33"/>
        <v>('DHL','2024-01-01','2024-01-01','12546','Territory','US',NULL,'EXPRESS WW (NON-DOC)','Non-Document','N',53,54,203.99,'Flat LB','Avnet_2024',NULL),</v>
      </c>
    </row>
    <row r="2138" spans="1:18" x14ac:dyDescent="0.3">
      <c r="A2138" t="s">
        <v>15</v>
      </c>
      <c r="B2138" t="s">
        <v>21</v>
      </c>
      <c r="C2138" t="s">
        <v>21</v>
      </c>
      <c r="D2138">
        <v>12546</v>
      </c>
      <c r="E2138" t="s">
        <v>531</v>
      </c>
      <c r="F2138" t="s">
        <v>17</v>
      </c>
      <c r="G2138" t="s">
        <v>18</v>
      </c>
      <c r="H2138" t="s">
        <v>525</v>
      </c>
      <c r="I2138" t="s">
        <v>19</v>
      </c>
      <c r="J2138" t="s">
        <v>175</v>
      </c>
      <c r="K2138">
        <v>54</v>
      </c>
      <c r="L2138">
        <v>55</v>
      </c>
      <c r="M2138">
        <f>INDEX('Express Worldwide Territory'!$C$14:$S$170,MATCH('Rate Load ExpressWW Territory'!L2138,'Express Worldwide Territory'!$B$14:$B$170,0),MATCH("Zone "&amp;'Rate Load ExpressWW Territory'!J2138,'Express Worldwide Territory'!$C$13:$S$13,0))*1</f>
        <v>207.77</v>
      </c>
      <c r="N2138" t="s">
        <v>162</v>
      </c>
      <c r="O2138" t="s">
        <v>23</v>
      </c>
      <c r="P2138" t="s">
        <v>18</v>
      </c>
      <c r="R2138" t="str">
        <f t="shared" si="33"/>
        <v>('DHL','2024-01-01','2024-01-01','12546','Territory','US',NULL,'EXPRESS WW (NON-DOC)','Non-Document','N',54,55,207.77,'Flat LB','Avnet_2024',NULL),</v>
      </c>
    </row>
    <row r="2139" spans="1:18" x14ac:dyDescent="0.3">
      <c r="A2139" t="s">
        <v>15</v>
      </c>
      <c r="B2139" t="s">
        <v>21</v>
      </c>
      <c r="C2139" t="s">
        <v>21</v>
      </c>
      <c r="D2139">
        <v>12546</v>
      </c>
      <c r="E2139" t="s">
        <v>531</v>
      </c>
      <c r="F2139" t="s">
        <v>17</v>
      </c>
      <c r="G2139" t="s">
        <v>18</v>
      </c>
      <c r="H2139" t="s">
        <v>525</v>
      </c>
      <c r="I2139" t="s">
        <v>19</v>
      </c>
      <c r="J2139" t="s">
        <v>175</v>
      </c>
      <c r="K2139">
        <v>55</v>
      </c>
      <c r="L2139">
        <v>56</v>
      </c>
      <c r="M2139">
        <f>INDEX('Express Worldwide Territory'!$C$14:$S$170,MATCH('Rate Load ExpressWW Territory'!L2139,'Express Worldwide Territory'!$B$14:$B$170,0),MATCH("Zone "&amp;'Rate Load ExpressWW Territory'!J2139,'Express Worldwide Territory'!$C$13:$S$13,0))*1</f>
        <v>211.55</v>
      </c>
      <c r="N2139" t="s">
        <v>162</v>
      </c>
      <c r="O2139" t="s">
        <v>23</v>
      </c>
      <c r="P2139" t="s">
        <v>18</v>
      </c>
      <c r="R2139" t="str">
        <f t="shared" si="33"/>
        <v>('DHL','2024-01-01','2024-01-01','12546','Territory','US',NULL,'EXPRESS WW (NON-DOC)','Non-Document','N',55,56,211.55,'Flat LB','Avnet_2024',NULL),</v>
      </c>
    </row>
    <row r="2140" spans="1:18" x14ac:dyDescent="0.3">
      <c r="A2140" t="s">
        <v>15</v>
      </c>
      <c r="B2140" t="s">
        <v>21</v>
      </c>
      <c r="C2140" t="s">
        <v>21</v>
      </c>
      <c r="D2140">
        <v>12546</v>
      </c>
      <c r="E2140" t="s">
        <v>531</v>
      </c>
      <c r="F2140" t="s">
        <v>17</v>
      </c>
      <c r="G2140" t="s">
        <v>18</v>
      </c>
      <c r="H2140" t="s">
        <v>525</v>
      </c>
      <c r="I2140" t="s">
        <v>19</v>
      </c>
      <c r="J2140" t="s">
        <v>175</v>
      </c>
      <c r="K2140">
        <v>56</v>
      </c>
      <c r="L2140">
        <v>57</v>
      </c>
      <c r="M2140">
        <f>INDEX('Express Worldwide Territory'!$C$14:$S$170,MATCH('Rate Load ExpressWW Territory'!L2140,'Express Worldwide Territory'!$B$14:$B$170,0),MATCH("Zone "&amp;'Rate Load ExpressWW Territory'!J2140,'Express Worldwide Territory'!$C$13:$S$13,0))*1</f>
        <v>215.33</v>
      </c>
      <c r="N2140" t="s">
        <v>162</v>
      </c>
      <c r="O2140" t="s">
        <v>23</v>
      </c>
      <c r="P2140" t="s">
        <v>18</v>
      </c>
      <c r="R2140" t="str">
        <f t="shared" si="33"/>
        <v>('DHL','2024-01-01','2024-01-01','12546','Territory','US',NULL,'EXPRESS WW (NON-DOC)','Non-Document','N',56,57,215.33,'Flat LB','Avnet_2024',NULL),</v>
      </c>
    </row>
    <row r="2141" spans="1:18" x14ac:dyDescent="0.3">
      <c r="A2141" t="s">
        <v>15</v>
      </c>
      <c r="B2141" t="s">
        <v>21</v>
      </c>
      <c r="C2141" t="s">
        <v>21</v>
      </c>
      <c r="D2141">
        <v>12546</v>
      </c>
      <c r="E2141" t="s">
        <v>531</v>
      </c>
      <c r="F2141" t="s">
        <v>17</v>
      </c>
      <c r="G2141" t="s">
        <v>18</v>
      </c>
      <c r="H2141" t="s">
        <v>525</v>
      </c>
      <c r="I2141" t="s">
        <v>19</v>
      </c>
      <c r="J2141" t="s">
        <v>175</v>
      </c>
      <c r="K2141">
        <v>57</v>
      </c>
      <c r="L2141">
        <v>58</v>
      </c>
      <c r="M2141">
        <f>INDEX('Express Worldwide Territory'!$C$14:$S$170,MATCH('Rate Load ExpressWW Territory'!L2141,'Express Worldwide Territory'!$B$14:$B$170,0),MATCH("Zone "&amp;'Rate Load ExpressWW Territory'!J2141,'Express Worldwide Territory'!$C$13:$S$13,0))*1</f>
        <v>219.11</v>
      </c>
      <c r="N2141" t="s">
        <v>162</v>
      </c>
      <c r="O2141" t="s">
        <v>23</v>
      </c>
      <c r="P2141" t="s">
        <v>18</v>
      </c>
      <c r="R2141" t="str">
        <f t="shared" si="33"/>
        <v>('DHL','2024-01-01','2024-01-01','12546','Territory','US',NULL,'EXPRESS WW (NON-DOC)','Non-Document','N',57,58,219.11,'Flat LB','Avnet_2024',NULL),</v>
      </c>
    </row>
    <row r="2142" spans="1:18" x14ac:dyDescent="0.3">
      <c r="A2142" t="s">
        <v>15</v>
      </c>
      <c r="B2142" t="s">
        <v>21</v>
      </c>
      <c r="C2142" t="s">
        <v>21</v>
      </c>
      <c r="D2142">
        <v>12546</v>
      </c>
      <c r="E2142" t="s">
        <v>531</v>
      </c>
      <c r="F2142" t="s">
        <v>17</v>
      </c>
      <c r="G2142" t="s">
        <v>18</v>
      </c>
      <c r="H2142" t="s">
        <v>525</v>
      </c>
      <c r="I2142" t="s">
        <v>19</v>
      </c>
      <c r="J2142" t="s">
        <v>175</v>
      </c>
      <c r="K2142">
        <v>58</v>
      </c>
      <c r="L2142">
        <v>59</v>
      </c>
      <c r="M2142">
        <f>INDEX('Express Worldwide Territory'!$C$14:$S$170,MATCH('Rate Load ExpressWW Territory'!L2142,'Express Worldwide Territory'!$B$14:$B$170,0),MATCH("Zone "&amp;'Rate Load ExpressWW Territory'!J2142,'Express Worldwide Territory'!$C$13:$S$13,0))*1</f>
        <v>222.89</v>
      </c>
      <c r="N2142" t="s">
        <v>162</v>
      </c>
      <c r="O2142" t="s">
        <v>23</v>
      </c>
      <c r="P2142" t="s">
        <v>18</v>
      </c>
      <c r="R2142" t="str">
        <f t="shared" si="33"/>
        <v>('DHL','2024-01-01','2024-01-01','12546','Territory','US',NULL,'EXPRESS WW (NON-DOC)','Non-Document','N',58,59,222.89,'Flat LB','Avnet_2024',NULL),</v>
      </c>
    </row>
    <row r="2143" spans="1:18" x14ac:dyDescent="0.3">
      <c r="A2143" t="s">
        <v>15</v>
      </c>
      <c r="B2143" t="s">
        <v>21</v>
      </c>
      <c r="C2143" t="s">
        <v>21</v>
      </c>
      <c r="D2143">
        <v>12546</v>
      </c>
      <c r="E2143" t="s">
        <v>531</v>
      </c>
      <c r="F2143" t="s">
        <v>17</v>
      </c>
      <c r="G2143" t="s">
        <v>18</v>
      </c>
      <c r="H2143" t="s">
        <v>525</v>
      </c>
      <c r="I2143" t="s">
        <v>19</v>
      </c>
      <c r="J2143" t="s">
        <v>175</v>
      </c>
      <c r="K2143">
        <v>59</v>
      </c>
      <c r="L2143">
        <v>60</v>
      </c>
      <c r="M2143">
        <f>INDEX('Express Worldwide Territory'!$C$14:$S$170,MATCH('Rate Load ExpressWW Territory'!L2143,'Express Worldwide Territory'!$B$14:$B$170,0),MATCH("Zone "&amp;'Rate Load ExpressWW Territory'!J2143,'Express Worldwide Territory'!$C$13:$S$13,0))*1</f>
        <v>226.67</v>
      </c>
      <c r="N2143" t="s">
        <v>162</v>
      </c>
      <c r="O2143" t="s">
        <v>23</v>
      </c>
      <c r="P2143" t="s">
        <v>18</v>
      </c>
      <c r="R2143" t="str">
        <f t="shared" si="33"/>
        <v>('DHL','2024-01-01','2024-01-01','12546','Territory','US',NULL,'EXPRESS WW (NON-DOC)','Non-Document','N',59,60,226.67,'Flat LB','Avnet_2024',NULL),</v>
      </c>
    </row>
    <row r="2144" spans="1:18" x14ac:dyDescent="0.3">
      <c r="A2144" t="s">
        <v>15</v>
      </c>
      <c r="B2144" t="s">
        <v>21</v>
      </c>
      <c r="C2144" t="s">
        <v>21</v>
      </c>
      <c r="D2144">
        <v>12546</v>
      </c>
      <c r="E2144" t="s">
        <v>531</v>
      </c>
      <c r="F2144" t="s">
        <v>17</v>
      </c>
      <c r="G2144" t="s">
        <v>18</v>
      </c>
      <c r="H2144" t="s">
        <v>525</v>
      </c>
      <c r="I2144" t="s">
        <v>19</v>
      </c>
      <c r="J2144" t="s">
        <v>175</v>
      </c>
      <c r="K2144">
        <v>60</v>
      </c>
      <c r="L2144">
        <v>61</v>
      </c>
      <c r="M2144">
        <f>INDEX('Express Worldwide Territory'!$C$14:$S$170,MATCH('Rate Load ExpressWW Territory'!L2144,'Express Worldwide Territory'!$B$14:$B$170,0),MATCH("Zone "&amp;'Rate Load ExpressWW Territory'!J2144,'Express Worldwide Territory'!$C$13:$S$13,0))*1</f>
        <v>230.45</v>
      </c>
      <c r="N2144" t="s">
        <v>162</v>
      </c>
      <c r="O2144" t="s">
        <v>23</v>
      </c>
      <c r="P2144" t="s">
        <v>18</v>
      </c>
      <c r="R2144" t="str">
        <f t="shared" si="33"/>
        <v>('DHL','2024-01-01','2024-01-01','12546','Territory','US',NULL,'EXPRESS WW (NON-DOC)','Non-Document','N',60,61,230.45,'Flat LB','Avnet_2024',NULL),</v>
      </c>
    </row>
    <row r="2145" spans="1:18" x14ac:dyDescent="0.3">
      <c r="A2145" t="s">
        <v>15</v>
      </c>
      <c r="B2145" t="s">
        <v>21</v>
      </c>
      <c r="C2145" t="s">
        <v>21</v>
      </c>
      <c r="D2145">
        <v>12546</v>
      </c>
      <c r="E2145" t="s">
        <v>531</v>
      </c>
      <c r="F2145" t="s">
        <v>17</v>
      </c>
      <c r="G2145" t="s">
        <v>18</v>
      </c>
      <c r="H2145" t="s">
        <v>525</v>
      </c>
      <c r="I2145" t="s">
        <v>19</v>
      </c>
      <c r="J2145" t="s">
        <v>175</v>
      </c>
      <c r="K2145">
        <v>61</v>
      </c>
      <c r="L2145">
        <v>62</v>
      </c>
      <c r="M2145">
        <f>INDEX('Express Worldwide Territory'!$C$14:$S$170,MATCH('Rate Load ExpressWW Territory'!L2145,'Express Worldwide Territory'!$B$14:$B$170,0),MATCH("Zone "&amp;'Rate Load ExpressWW Territory'!J2145,'Express Worldwide Territory'!$C$13:$S$13,0))*1</f>
        <v>234.23</v>
      </c>
      <c r="N2145" t="s">
        <v>162</v>
      </c>
      <c r="O2145" t="s">
        <v>23</v>
      </c>
      <c r="P2145" t="s">
        <v>18</v>
      </c>
      <c r="R2145" t="str">
        <f t="shared" si="33"/>
        <v>('DHL','2024-01-01','2024-01-01','12546','Territory','US',NULL,'EXPRESS WW (NON-DOC)','Non-Document','N',61,62,234.23,'Flat LB','Avnet_2024',NULL),</v>
      </c>
    </row>
    <row r="2146" spans="1:18" x14ac:dyDescent="0.3">
      <c r="A2146" t="s">
        <v>15</v>
      </c>
      <c r="B2146" t="s">
        <v>21</v>
      </c>
      <c r="C2146" t="s">
        <v>21</v>
      </c>
      <c r="D2146">
        <v>12546</v>
      </c>
      <c r="E2146" t="s">
        <v>531</v>
      </c>
      <c r="F2146" t="s">
        <v>17</v>
      </c>
      <c r="G2146" t="s">
        <v>18</v>
      </c>
      <c r="H2146" t="s">
        <v>525</v>
      </c>
      <c r="I2146" t="s">
        <v>19</v>
      </c>
      <c r="J2146" t="s">
        <v>175</v>
      </c>
      <c r="K2146">
        <v>62</v>
      </c>
      <c r="L2146">
        <v>63</v>
      </c>
      <c r="M2146">
        <f>INDEX('Express Worldwide Territory'!$C$14:$S$170,MATCH('Rate Load ExpressWW Territory'!L2146,'Express Worldwide Territory'!$B$14:$B$170,0),MATCH("Zone "&amp;'Rate Load ExpressWW Territory'!J2146,'Express Worldwide Territory'!$C$13:$S$13,0))*1</f>
        <v>238.01</v>
      </c>
      <c r="N2146" t="s">
        <v>162</v>
      </c>
      <c r="O2146" t="s">
        <v>23</v>
      </c>
      <c r="P2146" t="s">
        <v>18</v>
      </c>
      <c r="R2146" t="str">
        <f t="shared" si="33"/>
        <v>('DHL','2024-01-01','2024-01-01','12546','Territory','US',NULL,'EXPRESS WW (NON-DOC)','Non-Document','N',62,63,238.01,'Flat LB','Avnet_2024',NULL),</v>
      </c>
    </row>
    <row r="2147" spans="1:18" x14ac:dyDescent="0.3">
      <c r="A2147" t="s">
        <v>15</v>
      </c>
      <c r="B2147" t="s">
        <v>21</v>
      </c>
      <c r="C2147" t="s">
        <v>21</v>
      </c>
      <c r="D2147">
        <v>12546</v>
      </c>
      <c r="E2147" t="s">
        <v>531</v>
      </c>
      <c r="F2147" t="s">
        <v>17</v>
      </c>
      <c r="G2147" t="s">
        <v>18</v>
      </c>
      <c r="H2147" t="s">
        <v>525</v>
      </c>
      <c r="I2147" t="s">
        <v>19</v>
      </c>
      <c r="J2147" t="s">
        <v>175</v>
      </c>
      <c r="K2147">
        <v>63</v>
      </c>
      <c r="L2147">
        <v>64</v>
      </c>
      <c r="M2147">
        <f>INDEX('Express Worldwide Territory'!$C$14:$S$170,MATCH('Rate Load ExpressWW Territory'!L2147,'Express Worldwide Territory'!$B$14:$B$170,0),MATCH("Zone "&amp;'Rate Load ExpressWW Territory'!J2147,'Express Worldwide Territory'!$C$13:$S$13,0))*1</f>
        <v>241.79</v>
      </c>
      <c r="N2147" t="s">
        <v>162</v>
      </c>
      <c r="O2147" t="s">
        <v>23</v>
      </c>
      <c r="P2147" t="s">
        <v>18</v>
      </c>
      <c r="R2147" t="str">
        <f t="shared" si="33"/>
        <v>('DHL','2024-01-01','2024-01-01','12546','Territory','US',NULL,'EXPRESS WW (NON-DOC)','Non-Document','N',63,64,241.79,'Flat LB','Avnet_2024',NULL),</v>
      </c>
    </row>
    <row r="2148" spans="1:18" x14ac:dyDescent="0.3">
      <c r="A2148" t="s">
        <v>15</v>
      </c>
      <c r="B2148" t="s">
        <v>21</v>
      </c>
      <c r="C2148" t="s">
        <v>21</v>
      </c>
      <c r="D2148">
        <v>12546</v>
      </c>
      <c r="E2148" t="s">
        <v>531</v>
      </c>
      <c r="F2148" t="s">
        <v>17</v>
      </c>
      <c r="G2148" t="s">
        <v>18</v>
      </c>
      <c r="H2148" t="s">
        <v>525</v>
      </c>
      <c r="I2148" t="s">
        <v>19</v>
      </c>
      <c r="J2148" t="s">
        <v>175</v>
      </c>
      <c r="K2148">
        <v>64</v>
      </c>
      <c r="L2148">
        <v>65</v>
      </c>
      <c r="M2148">
        <f>INDEX('Express Worldwide Territory'!$C$14:$S$170,MATCH('Rate Load ExpressWW Territory'!L2148,'Express Worldwide Territory'!$B$14:$B$170,0),MATCH("Zone "&amp;'Rate Load ExpressWW Territory'!J2148,'Express Worldwide Territory'!$C$13:$S$13,0))*1</f>
        <v>245.57</v>
      </c>
      <c r="N2148" t="s">
        <v>162</v>
      </c>
      <c r="O2148" t="s">
        <v>23</v>
      </c>
      <c r="P2148" t="s">
        <v>18</v>
      </c>
      <c r="R2148" t="str">
        <f t="shared" si="33"/>
        <v>('DHL','2024-01-01','2024-01-01','12546','Territory','US',NULL,'EXPRESS WW (NON-DOC)','Non-Document','N',64,65,245.57,'Flat LB','Avnet_2024',NULL),</v>
      </c>
    </row>
    <row r="2149" spans="1:18" x14ac:dyDescent="0.3">
      <c r="A2149" t="s">
        <v>15</v>
      </c>
      <c r="B2149" t="s">
        <v>21</v>
      </c>
      <c r="C2149" t="s">
        <v>21</v>
      </c>
      <c r="D2149">
        <v>12546</v>
      </c>
      <c r="E2149" t="s">
        <v>531</v>
      </c>
      <c r="F2149" t="s">
        <v>17</v>
      </c>
      <c r="G2149" t="s">
        <v>18</v>
      </c>
      <c r="H2149" t="s">
        <v>525</v>
      </c>
      <c r="I2149" t="s">
        <v>19</v>
      </c>
      <c r="J2149" t="s">
        <v>175</v>
      </c>
      <c r="K2149">
        <v>65</v>
      </c>
      <c r="L2149">
        <v>66</v>
      </c>
      <c r="M2149">
        <f>INDEX('Express Worldwide Territory'!$C$14:$S$170,MATCH('Rate Load ExpressWW Territory'!L2149,'Express Worldwide Territory'!$B$14:$B$170,0),MATCH("Zone "&amp;'Rate Load ExpressWW Territory'!J2149,'Express Worldwide Territory'!$C$13:$S$13,0))*1</f>
        <v>249.35</v>
      </c>
      <c r="N2149" t="s">
        <v>162</v>
      </c>
      <c r="O2149" t="s">
        <v>23</v>
      </c>
      <c r="P2149" t="s">
        <v>18</v>
      </c>
      <c r="R2149" t="str">
        <f t="shared" si="33"/>
        <v>('DHL','2024-01-01','2024-01-01','12546','Territory','US',NULL,'EXPRESS WW (NON-DOC)','Non-Document','N',65,66,249.35,'Flat LB','Avnet_2024',NULL),</v>
      </c>
    </row>
    <row r="2150" spans="1:18" x14ac:dyDescent="0.3">
      <c r="A2150" t="s">
        <v>15</v>
      </c>
      <c r="B2150" t="s">
        <v>21</v>
      </c>
      <c r="C2150" t="s">
        <v>21</v>
      </c>
      <c r="D2150">
        <v>12546</v>
      </c>
      <c r="E2150" t="s">
        <v>531</v>
      </c>
      <c r="F2150" t="s">
        <v>17</v>
      </c>
      <c r="G2150" t="s">
        <v>18</v>
      </c>
      <c r="H2150" t="s">
        <v>525</v>
      </c>
      <c r="I2150" t="s">
        <v>19</v>
      </c>
      <c r="J2150" t="s">
        <v>175</v>
      </c>
      <c r="K2150">
        <v>66</v>
      </c>
      <c r="L2150">
        <v>67</v>
      </c>
      <c r="M2150">
        <f>INDEX('Express Worldwide Territory'!$C$14:$S$170,MATCH('Rate Load ExpressWW Territory'!L2150,'Express Worldwide Territory'!$B$14:$B$170,0),MATCH("Zone "&amp;'Rate Load ExpressWW Territory'!J2150,'Express Worldwide Territory'!$C$13:$S$13,0))*1</f>
        <v>253.13</v>
      </c>
      <c r="N2150" t="s">
        <v>162</v>
      </c>
      <c r="O2150" t="s">
        <v>23</v>
      </c>
      <c r="P2150" t="s">
        <v>18</v>
      </c>
      <c r="R2150" t="str">
        <f t="shared" si="33"/>
        <v>('DHL','2024-01-01','2024-01-01','12546','Territory','US',NULL,'EXPRESS WW (NON-DOC)','Non-Document','N',66,67,253.13,'Flat LB','Avnet_2024',NULL),</v>
      </c>
    </row>
    <row r="2151" spans="1:18" x14ac:dyDescent="0.3">
      <c r="A2151" t="s">
        <v>15</v>
      </c>
      <c r="B2151" t="s">
        <v>21</v>
      </c>
      <c r="C2151" t="s">
        <v>21</v>
      </c>
      <c r="D2151">
        <v>12546</v>
      </c>
      <c r="E2151" t="s">
        <v>531</v>
      </c>
      <c r="F2151" t="s">
        <v>17</v>
      </c>
      <c r="G2151" t="s">
        <v>18</v>
      </c>
      <c r="H2151" t="s">
        <v>525</v>
      </c>
      <c r="I2151" t="s">
        <v>19</v>
      </c>
      <c r="J2151" t="s">
        <v>175</v>
      </c>
      <c r="K2151">
        <v>67</v>
      </c>
      <c r="L2151">
        <v>68</v>
      </c>
      <c r="M2151">
        <f>INDEX('Express Worldwide Territory'!$C$14:$S$170,MATCH('Rate Load ExpressWW Territory'!L2151,'Express Worldwide Territory'!$B$14:$B$170,0),MATCH("Zone "&amp;'Rate Load ExpressWW Territory'!J2151,'Express Worldwide Territory'!$C$13:$S$13,0))*1</f>
        <v>256.91000000000003</v>
      </c>
      <c r="N2151" t="s">
        <v>162</v>
      </c>
      <c r="O2151" t="s">
        <v>23</v>
      </c>
      <c r="P2151" t="s">
        <v>18</v>
      </c>
      <c r="R2151" t="str">
        <f t="shared" si="33"/>
        <v>('DHL','2024-01-01','2024-01-01','12546','Territory','US',NULL,'EXPRESS WW (NON-DOC)','Non-Document','N',67,68,256.91,'Flat LB','Avnet_2024',NULL),</v>
      </c>
    </row>
    <row r="2152" spans="1:18" x14ac:dyDescent="0.3">
      <c r="A2152" t="s">
        <v>15</v>
      </c>
      <c r="B2152" t="s">
        <v>21</v>
      </c>
      <c r="C2152" t="s">
        <v>21</v>
      </c>
      <c r="D2152">
        <v>12546</v>
      </c>
      <c r="E2152" t="s">
        <v>531</v>
      </c>
      <c r="F2152" t="s">
        <v>17</v>
      </c>
      <c r="G2152" t="s">
        <v>18</v>
      </c>
      <c r="H2152" t="s">
        <v>525</v>
      </c>
      <c r="I2152" t="s">
        <v>19</v>
      </c>
      <c r="J2152" t="s">
        <v>175</v>
      </c>
      <c r="K2152">
        <v>68</v>
      </c>
      <c r="L2152">
        <v>69</v>
      </c>
      <c r="M2152">
        <f>INDEX('Express Worldwide Territory'!$C$14:$S$170,MATCH('Rate Load ExpressWW Territory'!L2152,'Express Worldwide Territory'!$B$14:$B$170,0),MATCH("Zone "&amp;'Rate Load ExpressWW Territory'!J2152,'Express Worldwide Territory'!$C$13:$S$13,0))*1</f>
        <v>260.69</v>
      </c>
      <c r="N2152" t="s">
        <v>162</v>
      </c>
      <c r="O2152" t="s">
        <v>23</v>
      </c>
      <c r="P2152" t="s">
        <v>18</v>
      </c>
      <c r="R2152" t="str">
        <f t="shared" si="33"/>
        <v>('DHL','2024-01-01','2024-01-01','12546','Territory','US',NULL,'EXPRESS WW (NON-DOC)','Non-Document','N',68,69,260.69,'Flat LB','Avnet_2024',NULL),</v>
      </c>
    </row>
    <row r="2153" spans="1:18" x14ac:dyDescent="0.3">
      <c r="A2153" t="s">
        <v>15</v>
      </c>
      <c r="B2153" t="s">
        <v>21</v>
      </c>
      <c r="C2153" t="s">
        <v>21</v>
      </c>
      <c r="D2153">
        <v>12546</v>
      </c>
      <c r="E2153" t="s">
        <v>531</v>
      </c>
      <c r="F2153" t="s">
        <v>17</v>
      </c>
      <c r="G2153" t="s">
        <v>18</v>
      </c>
      <c r="H2153" t="s">
        <v>525</v>
      </c>
      <c r="I2153" t="s">
        <v>19</v>
      </c>
      <c r="J2153" t="s">
        <v>175</v>
      </c>
      <c r="K2153">
        <v>69</v>
      </c>
      <c r="L2153">
        <v>70</v>
      </c>
      <c r="M2153">
        <f>INDEX('Express Worldwide Territory'!$C$14:$S$170,MATCH('Rate Load ExpressWW Territory'!L2153,'Express Worldwide Territory'!$B$14:$B$170,0),MATCH("Zone "&amp;'Rate Load ExpressWW Territory'!J2153,'Express Worldwide Territory'!$C$13:$S$13,0))*1</f>
        <v>264.47000000000003</v>
      </c>
      <c r="N2153" t="s">
        <v>162</v>
      </c>
      <c r="O2153" t="s">
        <v>23</v>
      </c>
      <c r="P2153" t="s">
        <v>18</v>
      </c>
      <c r="R2153" t="str">
        <f t="shared" si="33"/>
        <v>('DHL','2024-01-01','2024-01-01','12546','Territory','US',NULL,'EXPRESS WW (NON-DOC)','Non-Document','N',69,70,264.47,'Flat LB','Avnet_2024',NULL),</v>
      </c>
    </row>
    <row r="2154" spans="1:18" x14ac:dyDescent="0.3">
      <c r="A2154" t="s">
        <v>15</v>
      </c>
      <c r="B2154" t="s">
        <v>21</v>
      </c>
      <c r="C2154" t="s">
        <v>21</v>
      </c>
      <c r="D2154">
        <v>12546</v>
      </c>
      <c r="E2154" t="s">
        <v>531</v>
      </c>
      <c r="F2154" t="s">
        <v>17</v>
      </c>
      <c r="G2154" t="s">
        <v>18</v>
      </c>
      <c r="H2154" t="s">
        <v>525</v>
      </c>
      <c r="I2154" t="s">
        <v>19</v>
      </c>
      <c r="J2154" t="s">
        <v>175</v>
      </c>
      <c r="K2154">
        <v>70</v>
      </c>
      <c r="L2154">
        <v>71</v>
      </c>
      <c r="M2154">
        <f>INDEX('Express Worldwide Territory'!$C$14:$S$170,MATCH('Rate Load ExpressWW Territory'!L2154,'Express Worldwide Territory'!$B$14:$B$170,0),MATCH("Zone "&amp;'Rate Load ExpressWW Territory'!J2154,'Express Worldwide Territory'!$C$13:$S$13,0))*1</f>
        <v>268.25</v>
      </c>
      <c r="N2154" t="s">
        <v>162</v>
      </c>
      <c r="O2154" t="s">
        <v>23</v>
      </c>
      <c r="P2154" t="s">
        <v>18</v>
      </c>
      <c r="R2154" t="str">
        <f t="shared" si="33"/>
        <v>('DHL','2024-01-01','2024-01-01','12546','Territory','US',NULL,'EXPRESS WW (NON-DOC)','Non-Document','N',70,71,268.25,'Flat LB','Avnet_2024',NULL),</v>
      </c>
    </row>
    <row r="2155" spans="1:18" x14ac:dyDescent="0.3">
      <c r="A2155" t="s">
        <v>15</v>
      </c>
      <c r="B2155" t="s">
        <v>21</v>
      </c>
      <c r="C2155" t="s">
        <v>21</v>
      </c>
      <c r="D2155">
        <v>12546</v>
      </c>
      <c r="E2155" t="s">
        <v>531</v>
      </c>
      <c r="F2155" t="s">
        <v>17</v>
      </c>
      <c r="G2155" t="s">
        <v>18</v>
      </c>
      <c r="H2155" t="s">
        <v>525</v>
      </c>
      <c r="I2155" t="s">
        <v>19</v>
      </c>
      <c r="J2155" t="s">
        <v>175</v>
      </c>
      <c r="K2155">
        <v>71</v>
      </c>
      <c r="L2155">
        <v>72</v>
      </c>
      <c r="M2155">
        <f>INDEX('Express Worldwide Territory'!$C$14:$S$170,MATCH('Rate Load ExpressWW Territory'!L2155,'Express Worldwide Territory'!$B$14:$B$170,0),MATCH("Zone "&amp;'Rate Load ExpressWW Territory'!J2155,'Express Worldwide Territory'!$C$13:$S$13,0))*1</f>
        <v>272.02999999999997</v>
      </c>
      <c r="N2155" t="s">
        <v>162</v>
      </c>
      <c r="O2155" t="s">
        <v>23</v>
      </c>
      <c r="P2155" t="s">
        <v>18</v>
      </c>
      <c r="R2155" t="str">
        <f t="shared" si="33"/>
        <v>('DHL','2024-01-01','2024-01-01','12546','Territory','US',NULL,'EXPRESS WW (NON-DOC)','Non-Document','N',71,72,272.03,'Flat LB','Avnet_2024',NULL),</v>
      </c>
    </row>
    <row r="2156" spans="1:18" x14ac:dyDescent="0.3">
      <c r="A2156" t="s">
        <v>15</v>
      </c>
      <c r="B2156" t="s">
        <v>21</v>
      </c>
      <c r="C2156" t="s">
        <v>21</v>
      </c>
      <c r="D2156">
        <v>12546</v>
      </c>
      <c r="E2156" t="s">
        <v>531</v>
      </c>
      <c r="F2156" t="s">
        <v>17</v>
      </c>
      <c r="G2156" t="s">
        <v>18</v>
      </c>
      <c r="H2156" t="s">
        <v>525</v>
      </c>
      <c r="I2156" t="s">
        <v>19</v>
      </c>
      <c r="J2156" t="s">
        <v>175</v>
      </c>
      <c r="K2156">
        <v>72</v>
      </c>
      <c r="L2156">
        <v>73</v>
      </c>
      <c r="M2156">
        <f>INDEX('Express Worldwide Territory'!$C$14:$S$170,MATCH('Rate Load ExpressWW Territory'!L2156,'Express Worldwide Territory'!$B$14:$B$170,0),MATCH("Zone "&amp;'Rate Load ExpressWW Territory'!J2156,'Express Worldwide Territory'!$C$13:$S$13,0))*1</f>
        <v>275.81</v>
      </c>
      <c r="N2156" t="s">
        <v>162</v>
      </c>
      <c r="O2156" t="s">
        <v>23</v>
      </c>
      <c r="P2156" t="s">
        <v>18</v>
      </c>
      <c r="R2156" t="str">
        <f t="shared" si="33"/>
        <v>('DHL','2024-01-01','2024-01-01','12546','Territory','US',NULL,'EXPRESS WW (NON-DOC)','Non-Document','N',72,73,275.81,'Flat LB','Avnet_2024',NULL),</v>
      </c>
    </row>
    <row r="2157" spans="1:18" x14ac:dyDescent="0.3">
      <c r="A2157" t="s">
        <v>15</v>
      </c>
      <c r="B2157" t="s">
        <v>21</v>
      </c>
      <c r="C2157" t="s">
        <v>21</v>
      </c>
      <c r="D2157">
        <v>12546</v>
      </c>
      <c r="E2157" t="s">
        <v>531</v>
      </c>
      <c r="F2157" t="s">
        <v>17</v>
      </c>
      <c r="G2157" t="s">
        <v>18</v>
      </c>
      <c r="H2157" t="s">
        <v>525</v>
      </c>
      <c r="I2157" t="s">
        <v>19</v>
      </c>
      <c r="J2157" t="s">
        <v>175</v>
      </c>
      <c r="K2157">
        <v>73</v>
      </c>
      <c r="L2157">
        <v>74</v>
      </c>
      <c r="M2157">
        <f>INDEX('Express Worldwide Territory'!$C$14:$S$170,MATCH('Rate Load ExpressWW Territory'!L2157,'Express Worldwide Territory'!$B$14:$B$170,0),MATCH("Zone "&amp;'Rate Load ExpressWW Territory'!J2157,'Express Worldwide Territory'!$C$13:$S$13,0))*1</f>
        <v>279.58999999999997</v>
      </c>
      <c r="N2157" t="s">
        <v>162</v>
      </c>
      <c r="O2157" t="s">
        <v>23</v>
      </c>
      <c r="P2157" t="s">
        <v>18</v>
      </c>
      <c r="R2157" t="str">
        <f t="shared" si="33"/>
        <v>('DHL','2024-01-01','2024-01-01','12546','Territory','US',NULL,'EXPRESS WW (NON-DOC)','Non-Document','N',73,74,279.59,'Flat LB','Avnet_2024',NULL),</v>
      </c>
    </row>
    <row r="2158" spans="1:18" x14ac:dyDescent="0.3">
      <c r="A2158" t="s">
        <v>15</v>
      </c>
      <c r="B2158" t="s">
        <v>21</v>
      </c>
      <c r="C2158" t="s">
        <v>21</v>
      </c>
      <c r="D2158">
        <v>12546</v>
      </c>
      <c r="E2158" t="s">
        <v>531</v>
      </c>
      <c r="F2158" t="s">
        <v>17</v>
      </c>
      <c r="G2158" t="s">
        <v>18</v>
      </c>
      <c r="H2158" t="s">
        <v>525</v>
      </c>
      <c r="I2158" t="s">
        <v>19</v>
      </c>
      <c r="J2158" t="s">
        <v>175</v>
      </c>
      <c r="K2158">
        <v>74</v>
      </c>
      <c r="L2158">
        <v>75</v>
      </c>
      <c r="M2158">
        <f>INDEX('Express Worldwide Territory'!$C$14:$S$170,MATCH('Rate Load ExpressWW Territory'!L2158,'Express Worldwide Territory'!$B$14:$B$170,0),MATCH("Zone "&amp;'Rate Load ExpressWW Territory'!J2158,'Express Worldwide Territory'!$C$13:$S$13,0))*1</f>
        <v>283.37</v>
      </c>
      <c r="N2158" t="s">
        <v>162</v>
      </c>
      <c r="O2158" t="s">
        <v>23</v>
      </c>
      <c r="P2158" t="s">
        <v>18</v>
      </c>
      <c r="R2158" t="str">
        <f t="shared" si="33"/>
        <v>('DHL','2024-01-01','2024-01-01','12546','Territory','US',NULL,'EXPRESS WW (NON-DOC)','Non-Document','N',74,75,283.37,'Flat LB','Avnet_2024',NULL),</v>
      </c>
    </row>
    <row r="2159" spans="1:18" x14ac:dyDescent="0.3">
      <c r="A2159" t="s">
        <v>15</v>
      </c>
      <c r="B2159" t="s">
        <v>21</v>
      </c>
      <c r="C2159" t="s">
        <v>21</v>
      </c>
      <c r="D2159">
        <v>12546</v>
      </c>
      <c r="E2159" t="s">
        <v>531</v>
      </c>
      <c r="F2159" t="s">
        <v>17</v>
      </c>
      <c r="G2159" t="s">
        <v>18</v>
      </c>
      <c r="H2159" t="s">
        <v>525</v>
      </c>
      <c r="I2159" t="s">
        <v>19</v>
      </c>
      <c r="J2159" t="s">
        <v>175</v>
      </c>
      <c r="K2159">
        <v>75</v>
      </c>
      <c r="L2159">
        <v>76</v>
      </c>
      <c r="M2159">
        <f>INDEX('Express Worldwide Territory'!$C$14:$S$170,MATCH('Rate Load ExpressWW Territory'!L2159,'Express Worldwide Territory'!$B$14:$B$170,0),MATCH("Zone "&amp;'Rate Load ExpressWW Territory'!J2159,'Express Worldwide Territory'!$C$13:$S$13,0))*1</f>
        <v>287.14999999999998</v>
      </c>
      <c r="N2159" t="s">
        <v>162</v>
      </c>
      <c r="O2159" t="s">
        <v>23</v>
      </c>
      <c r="P2159" t="s">
        <v>18</v>
      </c>
      <c r="R2159" t="str">
        <f t="shared" si="33"/>
        <v>('DHL','2024-01-01','2024-01-01','12546','Territory','US',NULL,'EXPRESS WW (NON-DOC)','Non-Document','N',75,76,287.15,'Flat LB','Avnet_2024',NULL),</v>
      </c>
    </row>
    <row r="2160" spans="1:18" x14ac:dyDescent="0.3">
      <c r="A2160" t="s">
        <v>15</v>
      </c>
      <c r="B2160" t="s">
        <v>21</v>
      </c>
      <c r="C2160" t="s">
        <v>21</v>
      </c>
      <c r="D2160">
        <v>12546</v>
      </c>
      <c r="E2160" t="s">
        <v>531</v>
      </c>
      <c r="F2160" t="s">
        <v>17</v>
      </c>
      <c r="G2160" t="s">
        <v>18</v>
      </c>
      <c r="H2160" t="s">
        <v>525</v>
      </c>
      <c r="I2160" t="s">
        <v>19</v>
      </c>
      <c r="J2160" t="s">
        <v>175</v>
      </c>
      <c r="K2160">
        <v>76</v>
      </c>
      <c r="L2160">
        <v>77</v>
      </c>
      <c r="M2160">
        <f>INDEX('Express Worldwide Territory'!$C$14:$S$170,MATCH('Rate Load ExpressWW Territory'!L2160,'Express Worldwide Territory'!$B$14:$B$170,0),MATCH("Zone "&amp;'Rate Load ExpressWW Territory'!J2160,'Express Worldwide Territory'!$C$13:$S$13,0))*1</f>
        <v>290.93</v>
      </c>
      <c r="N2160" t="s">
        <v>162</v>
      </c>
      <c r="O2160" t="s">
        <v>23</v>
      </c>
      <c r="P2160" t="s">
        <v>18</v>
      </c>
      <c r="R2160" t="str">
        <f t="shared" si="33"/>
        <v>('DHL','2024-01-01','2024-01-01','12546','Territory','US',NULL,'EXPRESS WW (NON-DOC)','Non-Document','N',76,77,290.93,'Flat LB','Avnet_2024',NULL),</v>
      </c>
    </row>
    <row r="2161" spans="1:18" x14ac:dyDescent="0.3">
      <c r="A2161" t="s">
        <v>15</v>
      </c>
      <c r="B2161" t="s">
        <v>21</v>
      </c>
      <c r="C2161" t="s">
        <v>21</v>
      </c>
      <c r="D2161">
        <v>12546</v>
      </c>
      <c r="E2161" t="s">
        <v>531</v>
      </c>
      <c r="F2161" t="s">
        <v>17</v>
      </c>
      <c r="G2161" t="s">
        <v>18</v>
      </c>
      <c r="H2161" t="s">
        <v>525</v>
      </c>
      <c r="I2161" t="s">
        <v>19</v>
      </c>
      <c r="J2161" t="s">
        <v>175</v>
      </c>
      <c r="K2161">
        <v>77</v>
      </c>
      <c r="L2161">
        <v>78</v>
      </c>
      <c r="M2161">
        <f>INDEX('Express Worldwide Territory'!$C$14:$S$170,MATCH('Rate Load ExpressWW Territory'!L2161,'Express Worldwide Territory'!$B$14:$B$170,0),MATCH("Zone "&amp;'Rate Load ExpressWW Territory'!J2161,'Express Worldwide Territory'!$C$13:$S$13,0))*1</f>
        <v>294.70999999999998</v>
      </c>
      <c r="N2161" t="s">
        <v>162</v>
      </c>
      <c r="O2161" t="s">
        <v>23</v>
      </c>
      <c r="P2161" t="s">
        <v>18</v>
      </c>
      <c r="R2161" t="str">
        <f t="shared" si="33"/>
        <v>('DHL','2024-01-01','2024-01-01','12546','Territory','US',NULL,'EXPRESS WW (NON-DOC)','Non-Document','N',77,78,294.71,'Flat LB','Avnet_2024',NULL),</v>
      </c>
    </row>
    <row r="2162" spans="1:18" x14ac:dyDescent="0.3">
      <c r="A2162" t="s">
        <v>15</v>
      </c>
      <c r="B2162" t="s">
        <v>21</v>
      </c>
      <c r="C2162" t="s">
        <v>21</v>
      </c>
      <c r="D2162">
        <v>12546</v>
      </c>
      <c r="E2162" t="s">
        <v>531</v>
      </c>
      <c r="F2162" t="s">
        <v>17</v>
      </c>
      <c r="G2162" t="s">
        <v>18</v>
      </c>
      <c r="H2162" t="s">
        <v>525</v>
      </c>
      <c r="I2162" t="s">
        <v>19</v>
      </c>
      <c r="J2162" t="s">
        <v>175</v>
      </c>
      <c r="K2162">
        <v>78</v>
      </c>
      <c r="L2162">
        <v>79</v>
      </c>
      <c r="M2162">
        <f>INDEX('Express Worldwide Territory'!$C$14:$S$170,MATCH('Rate Load ExpressWW Territory'!L2162,'Express Worldwide Territory'!$B$14:$B$170,0),MATCH("Zone "&amp;'Rate Load ExpressWW Territory'!J2162,'Express Worldwide Territory'!$C$13:$S$13,0))*1</f>
        <v>298.49</v>
      </c>
      <c r="N2162" t="s">
        <v>162</v>
      </c>
      <c r="O2162" t="s">
        <v>23</v>
      </c>
      <c r="P2162" t="s">
        <v>18</v>
      </c>
      <c r="R2162" t="str">
        <f t="shared" si="33"/>
        <v>('DHL','2024-01-01','2024-01-01','12546','Territory','US',NULL,'EXPRESS WW (NON-DOC)','Non-Document','N',78,79,298.49,'Flat LB','Avnet_2024',NULL),</v>
      </c>
    </row>
    <row r="2163" spans="1:18" x14ac:dyDescent="0.3">
      <c r="A2163" t="s">
        <v>15</v>
      </c>
      <c r="B2163" t="s">
        <v>21</v>
      </c>
      <c r="C2163" t="s">
        <v>21</v>
      </c>
      <c r="D2163">
        <v>12546</v>
      </c>
      <c r="E2163" t="s">
        <v>531</v>
      </c>
      <c r="F2163" t="s">
        <v>17</v>
      </c>
      <c r="G2163" t="s">
        <v>18</v>
      </c>
      <c r="H2163" t="s">
        <v>525</v>
      </c>
      <c r="I2163" t="s">
        <v>19</v>
      </c>
      <c r="J2163" t="s">
        <v>175</v>
      </c>
      <c r="K2163">
        <v>79</v>
      </c>
      <c r="L2163">
        <v>80</v>
      </c>
      <c r="M2163">
        <f>INDEX('Express Worldwide Territory'!$C$14:$S$170,MATCH('Rate Load ExpressWW Territory'!L2163,'Express Worldwide Territory'!$B$14:$B$170,0),MATCH("Zone "&amp;'Rate Load ExpressWW Territory'!J2163,'Express Worldwide Territory'!$C$13:$S$13,0))*1</f>
        <v>302.27</v>
      </c>
      <c r="N2163" t="s">
        <v>162</v>
      </c>
      <c r="O2163" t="s">
        <v>23</v>
      </c>
      <c r="P2163" t="s">
        <v>18</v>
      </c>
      <c r="R2163" t="str">
        <f t="shared" si="33"/>
        <v>('DHL','2024-01-01','2024-01-01','12546','Territory','US',NULL,'EXPRESS WW (NON-DOC)','Non-Document','N',79,80,302.27,'Flat LB','Avnet_2024',NULL),</v>
      </c>
    </row>
    <row r="2164" spans="1:18" x14ac:dyDescent="0.3">
      <c r="A2164" t="s">
        <v>15</v>
      </c>
      <c r="B2164" t="s">
        <v>21</v>
      </c>
      <c r="C2164" t="s">
        <v>21</v>
      </c>
      <c r="D2164">
        <v>12546</v>
      </c>
      <c r="E2164" t="s">
        <v>531</v>
      </c>
      <c r="F2164" t="s">
        <v>17</v>
      </c>
      <c r="G2164" t="s">
        <v>18</v>
      </c>
      <c r="H2164" t="s">
        <v>525</v>
      </c>
      <c r="I2164" t="s">
        <v>19</v>
      </c>
      <c r="J2164" t="s">
        <v>175</v>
      </c>
      <c r="K2164">
        <v>80</v>
      </c>
      <c r="L2164">
        <v>81</v>
      </c>
      <c r="M2164">
        <f>INDEX('Express Worldwide Territory'!$C$14:$S$170,MATCH('Rate Load ExpressWW Territory'!L2164,'Express Worldwide Territory'!$B$14:$B$170,0),MATCH("Zone "&amp;'Rate Load ExpressWW Territory'!J2164,'Express Worldwide Territory'!$C$13:$S$13,0))*1</f>
        <v>306.05</v>
      </c>
      <c r="N2164" t="s">
        <v>162</v>
      </c>
      <c r="O2164" t="s">
        <v>23</v>
      </c>
      <c r="P2164" t="s">
        <v>18</v>
      </c>
      <c r="R2164" t="str">
        <f t="shared" si="33"/>
        <v>('DHL','2024-01-01','2024-01-01','12546','Territory','US',NULL,'EXPRESS WW (NON-DOC)','Non-Document','N',80,81,306.05,'Flat LB','Avnet_2024',NULL),</v>
      </c>
    </row>
    <row r="2165" spans="1:18" x14ac:dyDescent="0.3">
      <c r="A2165" t="s">
        <v>15</v>
      </c>
      <c r="B2165" t="s">
        <v>21</v>
      </c>
      <c r="C2165" t="s">
        <v>21</v>
      </c>
      <c r="D2165">
        <v>12546</v>
      </c>
      <c r="E2165" t="s">
        <v>531</v>
      </c>
      <c r="F2165" t="s">
        <v>17</v>
      </c>
      <c r="G2165" t="s">
        <v>18</v>
      </c>
      <c r="H2165" t="s">
        <v>525</v>
      </c>
      <c r="I2165" t="s">
        <v>19</v>
      </c>
      <c r="J2165" t="s">
        <v>175</v>
      </c>
      <c r="K2165">
        <v>81</v>
      </c>
      <c r="L2165">
        <v>82</v>
      </c>
      <c r="M2165">
        <f>INDEX('Express Worldwide Territory'!$C$14:$S$170,MATCH('Rate Load ExpressWW Territory'!L2165,'Express Worldwide Territory'!$B$14:$B$170,0),MATCH("Zone "&amp;'Rate Load ExpressWW Territory'!J2165,'Express Worldwide Territory'!$C$13:$S$13,0))*1</f>
        <v>309.83</v>
      </c>
      <c r="N2165" t="s">
        <v>162</v>
      </c>
      <c r="O2165" t="s">
        <v>23</v>
      </c>
      <c r="P2165" t="s">
        <v>18</v>
      </c>
      <c r="R2165" t="str">
        <f t="shared" si="33"/>
        <v>('DHL','2024-01-01','2024-01-01','12546','Territory','US',NULL,'EXPRESS WW (NON-DOC)','Non-Document','N',81,82,309.83,'Flat LB','Avnet_2024',NULL),</v>
      </c>
    </row>
    <row r="2166" spans="1:18" x14ac:dyDescent="0.3">
      <c r="A2166" t="s">
        <v>15</v>
      </c>
      <c r="B2166" t="s">
        <v>21</v>
      </c>
      <c r="C2166" t="s">
        <v>21</v>
      </c>
      <c r="D2166">
        <v>12546</v>
      </c>
      <c r="E2166" t="s">
        <v>531</v>
      </c>
      <c r="F2166" t="s">
        <v>17</v>
      </c>
      <c r="G2166" t="s">
        <v>18</v>
      </c>
      <c r="H2166" t="s">
        <v>525</v>
      </c>
      <c r="I2166" t="s">
        <v>19</v>
      </c>
      <c r="J2166" t="s">
        <v>175</v>
      </c>
      <c r="K2166">
        <v>82</v>
      </c>
      <c r="L2166">
        <v>83</v>
      </c>
      <c r="M2166">
        <f>INDEX('Express Worldwide Territory'!$C$14:$S$170,MATCH('Rate Load ExpressWW Territory'!L2166,'Express Worldwide Territory'!$B$14:$B$170,0),MATCH("Zone "&amp;'Rate Load ExpressWW Territory'!J2166,'Express Worldwide Territory'!$C$13:$S$13,0))*1</f>
        <v>313.61</v>
      </c>
      <c r="N2166" t="s">
        <v>162</v>
      </c>
      <c r="O2166" t="s">
        <v>23</v>
      </c>
      <c r="P2166" t="s">
        <v>18</v>
      </c>
      <c r="R2166" t="str">
        <f t="shared" si="33"/>
        <v>('DHL','2024-01-01','2024-01-01','12546','Territory','US',NULL,'EXPRESS WW (NON-DOC)','Non-Document','N',82,83,313.61,'Flat LB','Avnet_2024',NULL),</v>
      </c>
    </row>
    <row r="2167" spans="1:18" x14ac:dyDescent="0.3">
      <c r="A2167" t="s">
        <v>15</v>
      </c>
      <c r="B2167" t="s">
        <v>21</v>
      </c>
      <c r="C2167" t="s">
        <v>21</v>
      </c>
      <c r="D2167">
        <v>12546</v>
      </c>
      <c r="E2167" t="s">
        <v>531</v>
      </c>
      <c r="F2167" t="s">
        <v>17</v>
      </c>
      <c r="G2167" t="s">
        <v>18</v>
      </c>
      <c r="H2167" t="s">
        <v>525</v>
      </c>
      <c r="I2167" t="s">
        <v>19</v>
      </c>
      <c r="J2167" t="s">
        <v>175</v>
      </c>
      <c r="K2167">
        <v>83</v>
      </c>
      <c r="L2167">
        <v>84</v>
      </c>
      <c r="M2167">
        <f>INDEX('Express Worldwide Territory'!$C$14:$S$170,MATCH('Rate Load ExpressWW Territory'!L2167,'Express Worldwide Territory'!$B$14:$B$170,0),MATCH("Zone "&amp;'Rate Load ExpressWW Territory'!J2167,'Express Worldwide Territory'!$C$13:$S$13,0))*1</f>
        <v>317.39</v>
      </c>
      <c r="N2167" t="s">
        <v>162</v>
      </c>
      <c r="O2167" t="s">
        <v>23</v>
      </c>
      <c r="P2167" t="s">
        <v>18</v>
      </c>
      <c r="R2167" t="str">
        <f t="shared" si="33"/>
        <v>('DHL','2024-01-01','2024-01-01','12546','Territory','US',NULL,'EXPRESS WW (NON-DOC)','Non-Document','N',83,84,317.39,'Flat LB','Avnet_2024',NULL),</v>
      </c>
    </row>
    <row r="2168" spans="1:18" x14ac:dyDescent="0.3">
      <c r="A2168" t="s">
        <v>15</v>
      </c>
      <c r="B2168" t="s">
        <v>21</v>
      </c>
      <c r="C2168" t="s">
        <v>21</v>
      </c>
      <c r="D2168">
        <v>12546</v>
      </c>
      <c r="E2168" t="s">
        <v>531</v>
      </c>
      <c r="F2168" t="s">
        <v>17</v>
      </c>
      <c r="G2168" t="s">
        <v>18</v>
      </c>
      <c r="H2168" t="s">
        <v>525</v>
      </c>
      <c r="I2168" t="s">
        <v>19</v>
      </c>
      <c r="J2168" t="s">
        <v>175</v>
      </c>
      <c r="K2168">
        <v>84</v>
      </c>
      <c r="L2168">
        <v>85</v>
      </c>
      <c r="M2168">
        <f>INDEX('Express Worldwide Territory'!$C$14:$S$170,MATCH('Rate Load ExpressWW Territory'!L2168,'Express Worldwide Territory'!$B$14:$B$170,0),MATCH("Zone "&amp;'Rate Load ExpressWW Territory'!J2168,'Express Worldwide Territory'!$C$13:$S$13,0))*1</f>
        <v>321.17</v>
      </c>
      <c r="N2168" t="s">
        <v>162</v>
      </c>
      <c r="O2168" t="s">
        <v>23</v>
      </c>
      <c r="P2168" t="s">
        <v>18</v>
      </c>
      <c r="R2168" t="str">
        <f t="shared" si="33"/>
        <v>('DHL','2024-01-01','2024-01-01','12546','Territory','US',NULL,'EXPRESS WW (NON-DOC)','Non-Document','N',84,85,321.17,'Flat LB','Avnet_2024',NULL),</v>
      </c>
    </row>
    <row r="2169" spans="1:18" x14ac:dyDescent="0.3">
      <c r="A2169" t="s">
        <v>15</v>
      </c>
      <c r="B2169" t="s">
        <v>21</v>
      </c>
      <c r="C2169" t="s">
        <v>21</v>
      </c>
      <c r="D2169">
        <v>12546</v>
      </c>
      <c r="E2169" t="s">
        <v>531</v>
      </c>
      <c r="F2169" t="s">
        <v>17</v>
      </c>
      <c r="G2169" t="s">
        <v>18</v>
      </c>
      <c r="H2169" t="s">
        <v>525</v>
      </c>
      <c r="I2169" t="s">
        <v>19</v>
      </c>
      <c r="J2169" t="s">
        <v>175</v>
      </c>
      <c r="K2169">
        <v>85</v>
      </c>
      <c r="L2169">
        <v>86</v>
      </c>
      <c r="M2169">
        <f>INDEX('Express Worldwide Territory'!$C$14:$S$170,MATCH('Rate Load ExpressWW Territory'!L2169,'Express Worldwide Territory'!$B$14:$B$170,0),MATCH("Zone "&amp;'Rate Load ExpressWW Territory'!J2169,'Express Worldwide Territory'!$C$13:$S$13,0))*1</f>
        <v>324.95</v>
      </c>
      <c r="N2169" t="s">
        <v>162</v>
      </c>
      <c r="O2169" t="s">
        <v>23</v>
      </c>
      <c r="P2169" t="s">
        <v>18</v>
      </c>
      <c r="R2169" t="str">
        <f t="shared" si="33"/>
        <v>('DHL','2024-01-01','2024-01-01','12546','Territory','US',NULL,'EXPRESS WW (NON-DOC)','Non-Document','N',85,86,324.95,'Flat LB','Avnet_2024',NULL),</v>
      </c>
    </row>
    <row r="2170" spans="1:18" x14ac:dyDescent="0.3">
      <c r="A2170" t="s">
        <v>15</v>
      </c>
      <c r="B2170" t="s">
        <v>21</v>
      </c>
      <c r="C2170" t="s">
        <v>21</v>
      </c>
      <c r="D2170">
        <v>12546</v>
      </c>
      <c r="E2170" t="s">
        <v>531</v>
      </c>
      <c r="F2170" t="s">
        <v>17</v>
      </c>
      <c r="G2170" t="s">
        <v>18</v>
      </c>
      <c r="H2170" t="s">
        <v>525</v>
      </c>
      <c r="I2170" t="s">
        <v>19</v>
      </c>
      <c r="J2170" t="s">
        <v>175</v>
      </c>
      <c r="K2170">
        <v>86</v>
      </c>
      <c r="L2170">
        <v>87</v>
      </c>
      <c r="M2170">
        <f>INDEX('Express Worldwide Territory'!$C$14:$S$170,MATCH('Rate Load ExpressWW Territory'!L2170,'Express Worldwide Territory'!$B$14:$B$170,0),MATCH("Zone "&amp;'Rate Load ExpressWW Territory'!J2170,'Express Worldwide Territory'!$C$13:$S$13,0))*1</f>
        <v>328.73</v>
      </c>
      <c r="N2170" t="s">
        <v>162</v>
      </c>
      <c r="O2170" t="s">
        <v>23</v>
      </c>
      <c r="P2170" t="s">
        <v>18</v>
      </c>
      <c r="R2170" t="str">
        <f t="shared" si="33"/>
        <v>('DHL','2024-01-01','2024-01-01','12546','Territory','US',NULL,'EXPRESS WW (NON-DOC)','Non-Document','N',86,87,328.73,'Flat LB','Avnet_2024',NULL),</v>
      </c>
    </row>
    <row r="2171" spans="1:18" x14ac:dyDescent="0.3">
      <c r="A2171" t="s">
        <v>15</v>
      </c>
      <c r="B2171" t="s">
        <v>21</v>
      </c>
      <c r="C2171" t="s">
        <v>21</v>
      </c>
      <c r="D2171">
        <v>12546</v>
      </c>
      <c r="E2171" t="s">
        <v>531</v>
      </c>
      <c r="F2171" t="s">
        <v>17</v>
      </c>
      <c r="G2171" t="s">
        <v>18</v>
      </c>
      <c r="H2171" t="s">
        <v>525</v>
      </c>
      <c r="I2171" t="s">
        <v>19</v>
      </c>
      <c r="J2171" t="s">
        <v>175</v>
      </c>
      <c r="K2171">
        <v>87</v>
      </c>
      <c r="L2171">
        <v>88</v>
      </c>
      <c r="M2171">
        <f>INDEX('Express Worldwide Territory'!$C$14:$S$170,MATCH('Rate Load ExpressWW Territory'!L2171,'Express Worldwide Territory'!$B$14:$B$170,0),MATCH("Zone "&amp;'Rate Load ExpressWW Territory'!J2171,'Express Worldwide Territory'!$C$13:$S$13,0))*1</f>
        <v>332.51</v>
      </c>
      <c r="N2171" t="s">
        <v>162</v>
      </c>
      <c r="O2171" t="s">
        <v>23</v>
      </c>
      <c r="P2171" t="s">
        <v>18</v>
      </c>
      <c r="R2171" t="str">
        <f t="shared" si="33"/>
        <v>('DHL','2024-01-01','2024-01-01','12546','Territory','US',NULL,'EXPRESS WW (NON-DOC)','Non-Document','N',87,88,332.51,'Flat LB','Avnet_2024',NULL),</v>
      </c>
    </row>
    <row r="2172" spans="1:18" x14ac:dyDescent="0.3">
      <c r="A2172" t="s">
        <v>15</v>
      </c>
      <c r="B2172" t="s">
        <v>21</v>
      </c>
      <c r="C2172" t="s">
        <v>21</v>
      </c>
      <c r="D2172">
        <v>12546</v>
      </c>
      <c r="E2172" t="s">
        <v>531</v>
      </c>
      <c r="F2172" t="s">
        <v>17</v>
      </c>
      <c r="G2172" t="s">
        <v>18</v>
      </c>
      <c r="H2172" t="s">
        <v>525</v>
      </c>
      <c r="I2172" t="s">
        <v>19</v>
      </c>
      <c r="J2172" t="s">
        <v>175</v>
      </c>
      <c r="K2172">
        <v>88</v>
      </c>
      <c r="L2172">
        <v>89</v>
      </c>
      <c r="M2172">
        <f>INDEX('Express Worldwide Territory'!$C$14:$S$170,MATCH('Rate Load ExpressWW Territory'!L2172,'Express Worldwide Territory'!$B$14:$B$170,0),MATCH("Zone "&amp;'Rate Load ExpressWW Territory'!J2172,'Express Worldwide Territory'!$C$13:$S$13,0))*1</f>
        <v>336.29</v>
      </c>
      <c r="N2172" t="s">
        <v>162</v>
      </c>
      <c r="O2172" t="s">
        <v>23</v>
      </c>
      <c r="P2172" t="s">
        <v>18</v>
      </c>
      <c r="R2172" t="str">
        <f t="shared" si="33"/>
        <v>('DHL','2024-01-01','2024-01-01','12546','Territory','US',NULL,'EXPRESS WW (NON-DOC)','Non-Document','N',88,89,336.29,'Flat LB','Avnet_2024',NULL),</v>
      </c>
    </row>
    <row r="2173" spans="1:18" x14ac:dyDescent="0.3">
      <c r="A2173" t="s">
        <v>15</v>
      </c>
      <c r="B2173" t="s">
        <v>21</v>
      </c>
      <c r="C2173" t="s">
        <v>21</v>
      </c>
      <c r="D2173">
        <v>12546</v>
      </c>
      <c r="E2173" t="s">
        <v>531</v>
      </c>
      <c r="F2173" t="s">
        <v>17</v>
      </c>
      <c r="G2173" t="s">
        <v>18</v>
      </c>
      <c r="H2173" t="s">
        <v>525</v>
      </c>
      <c r="I2173" t="s">
        <v>19</v>
      </c>
      <c r="J2173" t="s">
        <v>175</v>
      </c>
      <c r="K2173">
        <v>89</v>
      </c>
      <c r="L2173">
        <v>90</v>
      </c>
      <c r="M2173">
        <f>INDEX('Express Worldwide Territory'!$C$14:$S$170,MATCH('Rate Load ExpressWW Territory'!L2173,'Express Worldwide Territory'!$B$14:$B$170,0),MATCH("Zone "&amp;'Rate Load ExpressWW Territory'!J2173,'Express Worldwide Territory'!$C$13:$S$13,0))*1</f>
        <v>340.07</v>
      </c>
      <c r="N2173" t="s">
        <v>162</v>
      </c>
      <c r="O2173" t="s">
        <v>23</v>
      </c>
      <c r="P2173" t="s">
        <v>18</v>
      </c>
      <c r="R2173" t="str">
        <f t="shared" si="33"/>
        <v>('DHL','2024-01-01','2024-01-01','12546','Territory','US',NULL,'EXPRESS WW (NON-DOC)','Non-Document','N',89,90,340.07,'Flat LB','Avnet_2024',NULL),</v>
      </c>
    </row>
    <row r="2174" spans="1:18" x14ac:dyDescent="0.3">
      <c r="A2174" t="s">
        <v>15</v>
      </c>
      <c r="B2174" t="s">
        <v>21</v>
      </c>
      <c r="C2174" t="s">
        <v>21</v>
      </c>
      <c r="D2174">
        <v>12546</v>
      </c>
      <c r="E2174" t="s">
        <v>531</v>
      </c>
      <c r="F2174" t="s">
        <v>17</v>
      </c>
      <c r="G2174" t="s">
        <v>18</v>
      </c>
      <c r="H2174" t="s">
        <v>525</v>
      </c>
      <c r="I2174" t="s">
        <v>19</v>
      </c>
      <c r="J2174" t="s">
        <v>175</v>
      </c>
      <c r="K2174">
        <v>90</v>
      </c>
      <c r="L2174">
        <v>91</v>
      </c>
      <c r="M2174">
        <f>INDEX('Express Worldwide Territory'!$C$14:$S$170,MATCH('Rate Load ExpressWW Territory'!L2174,'Express Worldwide Territory'!$B$14:$B$170,0),MATCH("Zone "&amp;'Rate Load ExpressWW Territory'!J2174,'Express Worldwide Territory'!$C$13:$S$13,0))*1</f>
        <v>343.85</v>
      </c>
      <c r="N2174" t="s">
        <v>162</v>
      </c>
      <c r="O2174" t="s">
        <v>23</v>
      </c>
      <c r="P2174" t="s">
        <v>18</v>
      </c>
      <c r="R2174" t="str">
        <f t="shared" si="33"/>
        <v>('DHL','2024-01-01','2024-01-01','12546','Territory','US',NULL,'EXPRESS WW (NON-DOC)','Non-Document','N',90,91,343.85,'Flat LB','Avnet_2024',NULL),</v>
      </c>
    </row>
    <row r="2175" spans="1:18" x14ac:dyDescent="0.3">
      <c r="A2175" t="s">
        <v>15</v>
      </c>
      <c r="B2175" t="s">
        <v>21</v>
      </c>
      <c r="C2175" t="s">
        <v>21</v>
      </c>
      <c r="D2175">
        <v>12546</v>
      </c>
      <c r="E2175" t="s">
        <v>531</v>
      </c>
      <c r="F2175" t="s">
        <v>17</v>
      </c>
      <c r="G2175" t="s">
        <v>18</v>
      </c>
      <c r="H2175" t="s">
        <v>525</v>
      </c>
      <c r="I2175" t="s">
        <v>19</v>
      </c>
      <c r="J2175" t="s">
        <v>175</v>
      </c>
      <c r="K2175">
        <v>91</v>
      </c>
      <c r="L2175">
        <v>92</v>
      </c>
      <c r="M2175">
        <f>INDEX('Express Worldwide Territory'!$C$14:$S$170,MATCH('Rate Load ExpressWW Territory'!L2175,'Express Worldwide Territory'!$B$14:$B$170,0),MATCH("Zone "&amp;'Rate Load ExpressWW Territory'!J2175,'Express Worldwide Territory'!$C$13:$S$13,0))*1</f>
        <v>347.63</v>
      </c>
      <c r="N2175" t="s">
        <v>162</v>
      </c>
      <c r="O2175" t="s">
        <v>23</v>
      </c>
      <c r="P2175" t="s">
        <v>18</v>
      </c>
      <c r="R2175" t="str">
        <f t="shared" si="33"/>
        <v>('DHL','2024-01-01','2024-01-01','12546','Territory','US',NULL,'EXPRESS WW (NON-DOC)','Non-Document','N',91,92,347.63,'Flat LB','Avnet_2024',NULL),</v>
      </c>
    </row>
    <row r="2176" spans="1:18" x14ac:dyDescent="0.3">
      <c r="A2176" t="s">
        <v>15</v>
      </c>
      <c r="B2176" t="s">
        <v>21</v>
      </c>
      <c r="C2176" t="s">
        <v>21</v>
      </c>
      <c r="D2176">
        <v>12546</v>
      </c>
      <c r="E2176" t="s">
        <v>531</v>
      </c>
      <c r="F2176" t="s">
        <v>17</v>
      </c>
      <c r="G2176" t="s">
        <v>18</v>
      </c>
      <c r="H2176" t="s">
        <v>525</v>
      </c>
      <c r="I2176" t="s">
        <v>19</v>
      </c>
      <c r="J2176" t="s">
        <v>175</v>
      </c>
      <c r="K2176">
        <v>92</v>
      </c>
      <c r="L2176">
        <v>93</v>
      </c>
      <c r="M2176">
        <f>INDEX('Express Worldwide Territory'!$C$14:$S$170,MATCH('Rate Load ExpressWW Territory'!L2176,'Express Worldwide Territory'!$B$14:$B$170,0),MATCH("Zone "&amp;'Rate Load ExpressWW Territory'!J2176,'Express Worldwide Territory'!$C$13:$S$13,0))*1</f>
        <v>351.41</v>
      </c>
      <c r="N2176" t="s">
        <v>162</v>
      </c>
      <c r="O2176" t="s">
        <v>23</v>
      </c>
      <c r="P2176" t="s">
        <v>18</v>
      </c>
      <c r="R2176" t="str">
        <f t="shared" si="33"/>
        <v>('DHL','2024-01-01','2024-01-01','12546','Territory','US',NULL,'EXPRESS WW (NON-DOC)','Non-Document','N',92,93,351.41,'Flat LB','Avnet_2024',NULL),</v>
      </c>
    </row>
    <row r="2177" spans="1:18" x14ac:dyDescent="0.3">
      <c r="A2177" t="s">
        <v>15</v>
      </c>
      <c r="B2177" t="s">
        <v>21</v>
      </c>
      <c r="C2177" t="s">
        <v>21</v>
      </c>
      <c r="D2177">
        <v>12546</v>
      </c>
      <c r="E2177" t="s">
        <v>531</v>
      </c>
      <c r="F2177" t="s">
        <v>17</v>
      </c>
      <c r="G2177" t="s">
        <v>18</v>
      </c>
      <c r="H2177" t="s">
        <v>525</v>
      </c>
      <c r="I2177" t="s">
        <v>19</v>
      </c>
      <c r="J2177" t="s">
        <v>175</v>
      </c>
      <c r="K2177">
        <v>93</v>
      </c>
      <c r="L2177">
        <v>94</v>
      </c>
      <c r="M2177">
        <f>INDEX('Express Worldwide Territory'!$C$14:$S$170,MATCH('Rate Load ExpressWW Territory'!L2177,'Express Worldwide Territory'!$B$14:$B$170,0),MATCH("Zone "&amp;'Rate Load ExpressWW Territory'!J2177,'Express Worldwide Territory'!$C$13:$S$13,0))*1</f>
        <v>355.19</v>
      </c>
      <c r="N2177" t="s">
        <v>162</v>
      </c>
      <c r="O2177" t="s">
        <v>23</v>
      </c>
      <c r="P2177" t="s">
        <v>18</v>
      </c>
      <c r="R2177" t="str">
        <f t="shared" si="33"/>
        <v>('DHL','2024-01-01','2024-01-01','12546','Territory','US',NULL,'EXPRESS WW (NON-DOC)','Non-Document','N',93,94,355.19,'Flat LB','Avnet_2024',NULL),</v>
      </c>
    </row>
    <row r="2178" spans="1:18" x14ac:dyDescent="0.3">
      <c r="A2178" t="s">
        <v>15</v>
      </c>
      <c r="B2178" t="s">
        <v>21</v>
      </c>
      <c r="C2178" t="s">
        <v>21</v>
      </c>
      <c r="D2178">
        <v>12546</v>
      </c>
      <c r="E2178" t="s">
        <v>531</v>
      </c>
      <c r="F2178" t="s">
        <v>17</v>
      </c>
      <c r="G2178" t="s">
        <v>18</v>
      </c>
      <c r="H2178" t="s">
        <v>525</v>
      </c>
      <c r="I2178" t="s">
        <v>19</v>
      </c>
      <c r="J2178" t="s">
        <v>175</v>
      </c>
      <c r="K2178">
        <v>94</v>
      </c>
      <c r="L2178">
        <v>95</v>
      </c>
      <c r="M2178">
        <f>INDEX('Express Worldwide Territory'!$C$14:$S$170,MATCH('Rate Load ExpressWW Territory'!L2178,'Express Worldwide Territory'!$B$14:$B$170,0),MATCH("Zone "&amp;'Rate Load ExpressWW Territory'!J2178,'Express Worldwide Territory'!$C$13:$S$13,0))*1</f>
        <v>358.97</v>
      </c>
      <c r="N2178" t="s">
        <v>162</v>
      </c>
      <c r="O2178" t="s">
        <v>23</v>
      </c>
      <c r="P2178" t="s">
        <v>18</v>
      </c>
      <c r="R2178" t="str">
        <f t="shared" si="33"/>
        <v>('DHL','2024-01-01','2024-01-01','12546','Territory','US',NULL,'EXPRESS WW (NON-DOC)','Non-Document','N',94,95,358.97,'Flat LB','Avnet_2024',NULL),</v>
      </c>
    </row>
    <row r="2179" spans="1:18" x14ac:dyDescent="0.3">
      <c r="A2179" t="s">
        <v>15</v>
      </c>
      <c r="B2179" t="s">
        <v>21</v>
      </c>
      <c r="C2179" t="s">
        <v>21</v>
      </c>
      <c r="D2179">
        <v>12546</v>
      </c>
      <c r="E2179" t="s">
        <v>531</v>
      </c>
      <c r="F2179" t="s">
        <v>17</v>
      </c>
      <c r="G2179" t="s">
        <v>18</v>
      </c>
      <c r="H2179" t="s">
        <v>525</v>
      </c>
      <c r="I2179" t="s">
        <v>19</v>
      </c>
      <c r="J2179" t="s">
        <v>175</v>
      </c>
      <c r="K2179">
        <v>95</v>
      </c>
      <c r="L2179">
        <v>96</v>
      </c>
      <c r="M2179">
        <f>INDEX('Express Worldwide Territory'!$C$14:$S$170,MATCH('Rate Load ExpressWW Territory'!L2179,'Express Worldwide Territory'!$B$14:$B$170,0),MATCH("Zone "&amp;'Rate Load ExpressWW Territory'!J2179,'Express Worldwide Territory'!$C$13:$S$13,0))*1</f>
        <v>362.75</v>
      </c>
      <c r="N2179" t="s">
        <v>162</v>
      </c>
      <c r="O2179" t="s">
        <v>23</v>
      </c>
      <c r="P2179" t="s">
        <v>18</v>
      </c>
      <c r="R2179" t="str">
        <f t="shared" ref="R2179:R2242" si="34">SUBSTITUTE(IF(OR(ROW(A2179)=2,MOD(ROW(A2179),1000)=0),"insert into tnl_rating.dbo.dhl_express_rate_master values ('DHL','"&amp;B2179&amp;"','"&amp;C2179&amp;"','"&amp;D2179&amp;"','"&amp;E2179&amp;"','"&amp;F2179&amp;"','"&amp;G2179&amp;"','"&amp;H2179&amp;"','"&amp;I2179&amp;"','"&amp;J2179&amp;"',"&amp;K2179&amp;","&amp;L2179&amp;","&amp;M2179&amp;",'"&amp;N2179&amp;"','"&amp;O2179&amp;"',"&amp;P2179&amp;"),",IF(OR(A2180="",MOD(ROW(A2180),1000)=0),"('DHL','"&amp;B2179&amp;"','"&amp;C2179&amp;"','"&amp;D2179&amp;"','"&amp;E2179&amp;"','"&amp;F2179&amp;"','"&amp;G2179&amp;"','"&amp;H2179&amp;"','"&amp;I2179&amp;"','"&amp;J2179&amp;"',"&amp;K2179&amp;","&amp;L2179&amp;","&amp;M2179&amp;",'"&amp;N2179&amp;"','"&amp;O2179&amp;"',"&amp;P2179&amp;")","('DHL','"&amp;B2179&amp;"','"&amp;C2179&amp;"','"&amp;D2179&amp;"','"&amp;E2179&amp;"','"&amp;F2179&amp;"','"&amp;G2179&amp;"','"&amp;H2179&amp;"','"&amp;I2179&amp;"','"&amp;J2179&amp;"',"&amp;K2179&amp;","&amp;L2179&amp;","&amp;M2179&amp;",'"&amp;N2179&amp;"','"&amp;O2179&amp;"',"&amp;P2179&amp;"),")),"'NULL'","NULL")</f>
        <v>('DHL','2024-01-01','2024-01-01','12546','Territory','US',NULL,'EXPRESS WW (NON-DOC)','Non-Document','N',95,96,362.75,'Flat LB','Avnet_2024',NULL),</v>
      </c>
    </row>
    <row r="2180" spans="1:18" x14ac:dyDescent="0.3">
      <c r="A2180" t="s">
        <v>15</v>
      </c>
      <c r="B2180" t="s">
        <v>21</v>
      </c>
      <c r="C2180" t="s">
        <v>21</v>
      </c>
      <c r="D2180">
        <v>12546</v>
      </c>
      <c r="E2180" t="s">
        <v>531</v>
      </c>
      <c r="F2180" t="s">
        <v>17</v>
      </c>
      <c r="G2180" t="s">
        <v>18</v>
      </c>
      <c r="H2180" t="s">
        <v>525</v>
      </c>
      <c r="I2180" t="s">
        <v>19</v>
      </c>
      <c r="J2180" t="s">
        <v>175</v>
      </c>
      <c r="K2180">
        <v>96</v>
      </c>
      <c r="L2180">
        <v>97</v>
      </c>
      <c r="M2180">
        <f>INDEX('Express Worldwide Territory'!$C$14:$S$170,MATCH('Rate Load ExpressWW Territory'!L2180,'Express Worldwide Territory'!$B$14:$B$170,0),MATCH("Zone "&amp;'Rate Load ExpressWW Territory'!J2180,'Express Worldwide Territory'!$C$13:$S$13,0))*1</f>
        <v>366.53</v>
      </c>
      <c r="N2180" t="s">
        <v>162</v>
      </c>
      <c r="O2180" t="s">
        <v>23</v>
      </c>
      <c r="P2180" t="s">
        <v>18</v>
      </c>
      <c r="R2180" t="str">
        <f t="shared" si="34"/>
        <v>('DHL','2024-01-01','2024-01-01','12546','Territory','US',NULL,'EXPRESS WW (NON-DOC)','Non-Document','N',96,97,366.53,'Flat LB','Avnet_2024',NULL),</v>
      </c>
    </row>
    <row r="2181" spans="1:18" x14ac:dyDescent="0.3">
      <c r="A2181" t="s">
        <v>15</v>
      </c>
      <c r="B2181" t="s">
        <v>21</v>
      </c>
      <c r="C2181" t="s">
        <v>21</v>
      </c>
      <c r="D2181">
        <v>12546</v>
      </c>
      <c r="E2181" t="s">
        <v>531</v>
      </c>
      <c r="F2181" t="s">
        <v>17</v>
      </c>
      <c r="G2181" t="s">
        <v>18</v>
      </c>
      <c r="H2181" t="s">
        <v>525</v>
      </c>
      <c r="I2181" t="s">
        <v>19</v>
      </c>
      <c r="J2181" t="s">
        <v>175</v>
      </c>
      <c r="K2181">
        <v>97</v>
      </c>
      <c r="L2181">
        <v>98</v>
      </c>
      <c r="M2181">
        <f>INDEX('Express Worldwide Territory'!$C$14:$S$170,MATCH('Rate Load ExpressWW Territory'!L2181,'Express Worldwide Territory'!$B$14:$B$170,0),MATCH("Zone "&amp;'Rate Load ExpressWW Territory'!J2181,'Express Worldwide Territory'!$C$13:$S$13,0))*1</f>
        <v>370.31</v>
      </c>
      <c r="N2181" t="s">
        <v>162</v>
      </c>
      <c r="O2181" t="s">
        <v>23</v>
      </c>
      <c r="P2181" t="s">
        <v>18</v>
      </c>
      <c r="R2181" t="str">
        <f t="shared" si="34"/>
        <v>('DHL','2024-01-01','2024-01-01','12546','Territory','US',NULL,'EXPRESS WW (NON-DOC)','Non-Document','N',97,98,370.31,'Flat LB','Avnet_2024',NULL),</v>
      </c>
    </row>
    <row r="2182" spans="1:18" x14ac:dyDescent="0.3">
      <c r="A2182" t="s">
        <v>15</v>
      </c>
      <c r="B2182" t="s">
        <v>21</v>
      </c>
      <c r="C2182" t="s">
        <v>21</v>
      </c>
      <c r="D2182">
        <v>12546</v>
      </c>
      <c r="E2182" t="s">
        <v>531</v>
      </c>
      <c r="F2182" t="s">
        <v>17</v>
      </c>
      <c r="G2182" t="s">
        <v>18</v>
      </c>
      <c r="H2182" t="s">
        <v>525</v>
      </c>
      <c r="I2182" t="s">
        <v>19</v>
      </c>
      <c r="J2182" t="s">
        <v>175</v>
      </c>
      <c r="K2182">
        <v>98</v>
      </c>
      <c r="L2182">
        <v>99</v>
      </c>
      <c r="M2182">
        <f>INDEX('Express Worldwide Territory'!$C$14:$S$170,MATCH('Rate Load ExpressWW Territory'!L2182,'Express Worldwide Territory'!$B$14:$B$170,0),MATCH("Zone "&amp;'Rate Load ExpressWW Territory'!J2182,'Express Worldwide Territory'!$C$13:$S$13,0))*1</f>
        <v>374.09</v>
      </c>
      <c r="N2182" t="s">
        <v>162</v>
      </c>
      <c r="O2182" t="s">
        <v>23</v>
      </c>
      <c r="P2182" t="s">
        <v>18</v>
      </c>
      <c r="R2182" t="str">
        <f t="shared" si="34"/>
        <v>('DHL','2024-01-01','2024-01-01','12546','Territory','US',NULL,'EXPRESS WW (NON-DOC)','Non-Document','N',98,99,374.09,'Flat LB','Avnet_2024',NULL),</v>
      </c>
    </row>
    <row r="2183" spans="1:18" x14ac:dyDescent="0.3">
      <c r="A2183" t="s">
        <v>15</v>
      </c>
      <c r="B2183" t="s">
        <v>21</v>
      </c>
      <c r="C2183" t="s">
        <v>21</v>
      </c>
      <c r="D2183">
        <v>12546</v>
      </c>
      <c r="E2183" t="s">
        <v>531</v>
      </c>
      <c r="F2183" t="s">
        <v>17</v>
      </c>
      <c r="G2183" t="s">
        <v>18</v>
      </c>
      <c r="H2183" t="s">
        <v>525</v>
      </c>
      <c r="I2183" t="s">
        <v>19</v>
      </c>
      <c r="J2183" t="s">
        <v>175</v>
      </c>
      <c r="K2183">
        <v>99</v>
      </c>
      <c r="L2183">
        <v>100</v>
      </c>
      <c r="M2183">
        <f>INDEX('Express Worldwide Territory'!$C$14:$S$170,MATCH('Rate Load ExpressWW Territory'!L2183,'Express Worldwide Territory'!$B$14:$B$170,0),MATCH("Zone "&amp;'Rate Load ExpressWW Territory'!J2183,'Express Worldwide Territory'!$C$13:$S$13,0))*1</f>
        <v>377.87</v>
      </c>
      <c r="N2183" t="s">
        <v>162</v>
      </c>
      <c r="O2183" t="s">
        <v>23</v>
      </c>
      <c r="P2183" t="s">
        <v>18</v>
      </c>
      <c r="R2183" t="str">
        <f t="shared" si="34"/>
        <v>('DHL','2024-01-01','2024-01-01','12546','Territory','US',NULL,'EXPRESS WW (NON-DOC)','Non-Document','N',99,100,377.87,'Flat LB','Avnet_2024',NULL),</v>
      </c>
    </row>
    <row r="2184" spans="1:18" x14ac:dyDescent="0.3">
      <c r="A2184" t="s">
        <v>15</v>
      </c>
      <c r="B2184" t="s">
        <v>21</v>
      </c>
      <c r="C2184" t="s">
        <v>21</v>
      </c>
      <c r="D2184">
        <v>12546</v>
      </c>
      <c r="E2184" t="s">
        <v>531</v>
      </c>
      <c r="F2184" t="s">
        <v>17</v>
      </c>
      <c r="G2184" t="s">
        <v>18</v>
      </c>
      <c r="H2184" t="s">
        <v>525</v>
      </c>
      <c r="I2184" t="s">
        <v>19</v>
      </c>
      <c r="J2184" t="s">
        <v>175</v>
      </c>
      <c r="K2184">
        <v>100</v>
      </c>
      <c r="L2184">
        <v>101</v>
      </c>
      <c r="M2184">
        <f>INDEX('Express Worldwide Territory'!$C$14:$S$170,MATCH('Rate Load ExpressWW Territory'!L2184,'Express Worldwide Territory'!$B$14:$B$170,0),MATCH("Zone "&amp;'Rate Load ExpressWW Territory'!J2184,'Express Worldwide Territory'!$C$13:$S$13,0))*1</f>
        <v>381.65</v>
      </c>
      <c r="N2184" t="s">
        <v>162</v>
      </c>
      <c r="O2184" t="s">
        <v>23</v>
      </c>
      <c r="P2184" t="s">
        <v>18</v>
      </c>
      <c r="R2184" t="str">
        <f t="shared" si="34"/>
        <v>('DHL','2024-01-01','2024-01-01','12546','Territory','US',NULL,'EXPRESS WW (NON-DOC)','Non-Document','N',100,101,381.65,'Flat LB','Avnet_2024',NULL),</v>
      </c>
    </row>
    <row r="2185" spans="1:18" x14ac:dyDescent="0.3">
      <c r="A2185" t="s">
        <v>15</v>
      </c>
      <c r="B2185" t="s">
        <v>21</v>
      </c>
      <c r="C2185" t="s">
        <v>21</v>
      </c>
      <c r="D2185">
        <v>12546</v>
      </c>
      <c r="E2185" t="s">
        <v>531</v>
      </c>
      <c r="F2185" t="s">
        <v>17</v>
      </c>
      <c r="G2185" t="s">
        <v>18</v>
      </c>
      <c r="H2185" t="s">
        <v>525</v>
      </c>
      <c r="I2185" t="s">
        <v>19</v>
      </c>
      <c r="J2185" t="s">
        <v>175</v>
      </c>
      <c r="K2185">
        <v>101</v>
      </c>
      <c r="L2185">
        <v>102</v>
      </c>
      <c r="M2185">
        <f>INDEX('Express Worldwide Territory'!$C$14:$S$170,MATCH('Rate Load ExpressWW Territory'!L2185,'Express Worldwide Territory'!$B$14:$B$170,0),MATCH("Zone "&amp;'Rate Load ExpressWW Territory'!J2185,'Express Worldwide Territory'!$C$13:$S$13,0))*1</f>
        <v>385.43</v>
      </c>
      <c r="N2185" t="s">
        <v>162</v>
      </c>
      <c r="O2185" t="s">
        <v>23</v>
      </c>
      <c r="P2185" t="s">
        <v>18</v>
      </c>
      <c r="R2185" t="str">
        <f t="shared" si="34"/>
        <v>('DHL','2024-01-01','2024-01-01','12546','Territory','US',NULL,'EXPRESS WW (NON-DOC)','Non-Document','N',101,102,385.43,'Flat LB','Avnet_2024',NULL),</v>
      </c>
    </row>
    <row r="2186" spans="1:18" x14ac:dyDescent="0.3">
      <c r="A2186" t="s">
        <v>15</v>
      </c>
      <c r="B2186" t="s">
        <v>21</v>
      </c>
      <c r="C2186" t="s">
        <v>21</v>
      </c>
      <c r="D2186">
        <v>12546</v>
      </c>
      <c r="E2186" t="s">
        <v>531</v>
      </c>
      <c r="F2186" t="s">
        <v>17</v>
      </c>
      <c r="G2186" t="s">
        <v>18</v>
      </c>
      <c r="H2186" t="s">
        <v>525</v>
      </c>
      <c r="I2186" t="s">
        <v>19</v>
      </c>
      <c r="J2186" t="s">
        <v>175</v>
      </c>
      <c r="K2186">
        <v>102</v>
      </c>
      <c r="L2186">
        <v>103</v>
      </c>
      <c r="M2186">
        <f>INDEX('Express Worldwide Territory'!$C$14:$S$170,MATCH('Rate Load ExpressWW Territory'!L2186,'Express Worldwide Territory'!$B$14:$B$170,0),MATCH("Zone "&amp;'Rate Load ExpressWW Territory'!J2186,'Express Worldwide Territory'!$C$13:$S$13,0))*1</f>
        <v>389.21</v>
      </c>
      <c r="N2186" t="s">
        <v>162</v>
      </c>
      <c r="O2186" t="s">
        <v>23</v>
      </c>
      <c r="P2186" t="s">
        <v>18</v>
      </c>
      <c r="R2186" t="str">
        <f t="shared" si="34"/>
        <v>('DHL','2024-01-01','2024-01-01','12546','Territory','US',NULL,'EXPRESS WW (NON-DOC)','Non-Document','N',102,103,389.21,'Flat LB','Avnet_2024',NULL),</v>
      </c>
    </row>
    <row r="2187" spans="1:18" x14ac:dyDescent="0.3">
      <c r="A2187" t="s">
        <v>15</v>
      </c>
      <c r="B2187" t="s">
        <v>21</v>
      </c>
      <c r="C2187" t="s">
        <v>21</v>
      </c>
      <c r="D2187">
        <v>12546</v>
      </c>
      <c r="E2187" t="s">
        <v>531</v>
      </c>
      <c r="F2187" t="s">
        <v>17</v>
      </c>
      <c r="G2187" t="s">
        <v>18</v>
      </c>
      <c r="H2187" t="s">
        <v>525</v>
      </c>
      <c r="I2187" t="s">
        <v>19</v>
      </c>
      <c r="J2187" t="s">
        <v>175</v>
      </c>
      <c r="K2187">
        <v>103</v>
      </c>
      <c r="L2187">
        <v>104</v>
      </c>
      <c r="M2187">
        <f>INDEX('Express Worldwide Territory'!$C$14:$S$170,MATCH('Rate Load ExpressWW Territory'!L2187,'Express Worldwide Territory'!$B$14:$B$170,0),MATCH("Zone "&amp;'Rate Load ExpressWW Territory'!J2187,'Express Worldwide Territory'!$C$13:$S$13,0))*1</f>
        <v>392.99</v>
      </c>
      <c r="N2187" t="s">
        <v>162</v>
      </c>
      <c r="O2187" t="s">
        <v>23</v>
      </c>
      <c r="P2187" t="s">
        <v>18</v>
      </c>
      <c r="R2187" t="str">
        <f t="shared" si="34"/>
        <v>('DHL','2024-01-01','2024-01-01','12546','Territory','US',NULL,'EXPRESS WW (NON-DOC)','Non-Document','N',103,104,392.99,'Flat LB','Avnet_2024',NULL),</v>
      </c>
    </row>
    <row r="2188" spans="1:18" x14ac:dyDescent="0.3">
      <c r="A2188" t="s">
        <v>15</v>
      </c>
      <c r="B2188" t="s">
        <v>21</v>
      </c>
      <c r="C2188" t="s">
        <v>21</v>
      </c>
      <c r="D2188">
        <v>12546</v>
      </c>
      <c r="E2188" t="s">
        <v>531</v>
      </c>
      <c r="F2188" t="s">
        <v>17</v>
      </c>
      <c r="G2188" t="s">
        <v>18</v>
      </c>
      <c r="H2188" t="s">
        <v>525</v>
      </c>
      <c r="I2188" t="s">
        <v>19</v>
      </c>
      <c r="J2188" t="s">
        <v>175</v>
      </c>
      <c r="K2188">
        <v>104</v>
      </c>
      <c r="L2188">
        <v>105</v>
      </c>
      <c r="M2188">
        <f>INDEX('Express Worldwide Territory'!$C$14:$S$170,MATCH('Rate Load ExpressWW Territory'!L2188,'Express Worldwide Territory'!$B$14:$B$170,0),MATCH("Zone "&amp;'Rate Load ExpressWW Territory'!J2188,'Express Worldwide Territory'!$C$13:$S$13,0))*1</f>
        <v>396.77</v>
      </c>
      <c r="N2188" t="s">
        <v>162</v>
      </c>
      <c r="O2188" t="s">
        <v>23</v>
      </c>
      <c r="P2188" t="s">
        <v>18</v>
      </c>
      <c r="R2188" t="str">
        <f t="shared" si="34"/>
        <v>('DHL','2024-01-01','2024-01-01','12546','Territory','US',NULL,'EXPRESS WW (NON-DOC)','Non-Document','N',104,105,396.77,'Flat LB','Avnet_2024',NULL),</v>
      </c>
    </row>
    <row r="2189" spans="1:18" x14ac:dyDescent="0.3">
      <c r="A2189" t="s">
        <v>15</v>
      </c>
      <c r="B2189" t="s">
        <v>21</v>
      </c>
      <c r="C2189" t="s">
        <v>21</v>
      </c>
      <c r="D2189">
        <v>12546</v>
      </c>
      <c r="E2189" t="s">
        <v>531</v>
      </c>
      <c r="F2189" t="s">
        <v>17</v>
      </c>
      <c r="G2189" t="s">
        <v>18</v>
      </c>
      <c r="H2189" t="s">
        <v>525</v>
      </c>
      <c r="I2189" t="s">
        <v>19</v>
      </c>
      <c r="J2189" t="s">
        <v>175</v>
      </c>
      <c r="K2189">
        <v>105</v>
      </c>
      <c r="L2189">
        <v>106</v>
      </c>
      <c r="M2189">
        <f>INDEX('Express Worldwide Territory'!$C$14:$S$170,MATCH('Rate Load ExpressWW Territory'!L2189,'Express Worldwide Territory'!$B$14:$B$170,0),MATCH("Zone "&amp;'Rate Load ExpressWW Territory'!J2189,'Express Worldwide Territory'!$C$13:$S$13,0))*1</f>
        <v>400.55</v>
      </c>
      <c r="N2189" t="s">
        <v>162</v>
      </c>
      <c r="O2189" t="s">
        <v>23</v>
      </c>
      <c r="P2189" t="s">
        <v>18</v>
      </c>
      <c r="R2189" t="str">
        <f t="shared" si="34"/>
        <v>('DHL','2024-01-01','2024-01-01','12546','Territory','US',NULL,'EXPRESS WW (NON-DOC)','Non-Document','N',105,106,400.55,'Flat LB','Avnet_2024',NULL),</v>
      </c>
    </row>
    <row r="2190" spans="1:18" x14ac:dyDescent="0.3">
      <c r="A2190" t="s">
        <v>15</v>
      </c>
      <c r="B2190" t="s">
        <v>21</v>
      </c>
      <c r="C2190" t="s">
        <v>21</v>
      </c>
      <c r="D2190">
        <v>12546</v>
      </c>
      <c r="E2190" t="s">
        <v>531</v>
      </c>
      <c r="F2190" t="s">
        <v>17</v>
      </c>
      <c r="G2190" t="s">
        <v>18</v>
      </c>
      <c r="H2190" t="s">
        <v>525</v>
      </c>
      <c r="I2190" t="s">
        <v>19</v>
      </c>
      <c r="J2190" t="s">
        <v>175</v>
      </c>
      <c r="K2190">
        <v>106</v>
      </c>
      <c r="L2190">
        <v>107</v>
      </c>
      <c r="M2190">
        <f>INDEX('Express Worldwide Territory'!$C$14:$S$170,MATCH('Rate Load ExpressWW Territory'!L2190,'Express Worldwide Territory'!$B$14:$B$170,0),MATCH("Zone "&amp;'Rate Load ExpressWW Territory'!J2190,'Express Worldwide Territory'!$C$13:$S$13,0))*1</f>
        <v>404.33</v>
      </c>
      <c r="N2190" t="s">
        <v>162</v>
      </c>
      <c r="O2190" t="s">
        <v>23</v>
      </c>
      <c r="P2190" t="s">
        <v>18</v>
      </c>
      <c r="R2190" t="str">
        <f t="shared" si="34"/>
        <v>('DHL','2024-01-01','2024-01-01','12546','Territory','US',NULL,'EXPRESS WW (NON-DOC)','Non-Document','N',106,107,404.33,'Flat LB','Avnet_2024',NULL),</v>
      </c>
    </row>
    <row r="2191" spans="1:18" x14ac:dyDescent="0.3">
      <c r="A2191" t="s">
        <v>15</v>
      </c>
      <c r="B2191" t="s">
        <v>21</v>
      </c>
      <c r="C2191" t="s">
        <v>21</v>
      </c>
      <c r="D2191">
        <v>12546</v>
      </c>
      <c r="E2191" t="s">
        <v>531</v>
      </c>
      <c r="F2191" t="s">
        <v>17</v>
      </c>
      <c r="G2191" t="s">
        <v>18</v>
      </c>
      <c r="H2191" t="s">
        <v>525</v>
      </c>
      <c r="I2191" t="s">
        <v>19</v>
      </c>
      <c r="J2191" t="s">
        <v>175</v>
      </c>
      <c r="K2191">
        <v>107</v>
      </c>
      <c r="L2191">
        <v>108</v>
      </c>
      <c r="M2191">
        <f>INDEX('Express Worldwide Territory'!$C$14:$S$170,MATCH('Rate Load ExpressWW Territory'!L2191,'Express Worldwide Territory'!$B$14:$B$170,0),MATCH("Zone "&amp;'Rate Load ExpressWW Territory'!J2191,'Express Worldwide Territory'!$C$13:$S$13,0))*1</f>
        <v>408.11</v>
      </c>
      <c r="N2191" t="s">
        <v>162</v>
      </c>
      <c r="O2191" t="s">
        <v>23</v>
      </c>
      <c r="P2191" t="s">
        <v>18</v>
      </c>
      <c r="R2191" t="str">
        <f t="shared" si="34"/>
        <v>('DHL','2024-01-01','2024-01-01','12546','Territory','US',NULL,'EXPRESS WW (NON-DOC)','Non-Document','N',107,108,408.11,'Flat LB','Avnet_2024',NULL),</v>
      </c>
    </row>
    <row r="2192" spans="1:18" x14ac:dyDescent="0.3">
      <c r="A2192" t="s">
        <v>15</v>
      </c>
      <c r="B2192" t="s">
        <v>21</v>
      </c>
      <c r="C2192" t="s">
        <v>21</v>
      </c>
      <c r="D2192">
        <v>12546</v>
      </c>
      <c r="E2192" t="s">
        <v>531</v>
      </c>
      <c r="F2192" t="s">
        <v>17</v>
      </c>
      <c r="G2192" t="s">
        <v>18</v>
      </c>
      <c r="H2192" t="s">
        <v>525</v>
      </c>
      <c r="I2192" t="s">
        <v>19</v>
      </c>
      <c r="J2192" t="s">
        <v>175</v>
      </c>
      <c r="K2192">
        <v>108</v>
      </c>
      <c r="L2192">
        <v>109</v>
      </c>
      <c r="M2192">
        <f>INDEX('Express Worldwide Territory'!$C$14:$S$170,MATCH('Rate Load ExpressWW Territory'!L2192,'Express Worldwide Territory'!$B$14:$B$170,0),MATCH("Zone "&amp;'Rate Load ExpressWW Territory'!J2192,'Express Worldwide Territory'!$C$13:$S$13,0))*1</f>
        <v>411.89</v>
      </c>
      <c r="N2192" t="s">
        <v>162</v>
      </c>
      <c r="O2192" t="s">
        <v>23</v>
      </c>
      <c r="P2192" t="s">
        <v>18</v>
      </c>
      <c r="R2192" t="str">
        <f t="shared" si="34"/>
        <v>('DHL','2024-01-01','2024-01-01','12546','Territory','US',NULL,'EXPRESS WW (NON-DOC)','Non-Document','N',108,109,411.89,'Flat LB','Avnet_2024',NULL),</v>
      </c>
    </row>
    <row r="2193" spans="1:18" x14ac:dyDescent="0.3">
      <c r="A2193" t="s">
        <v>15</v>
      </c>
      <c r="B2193" t="s">
        <v>21</v>
      </c>
      <c r="C2193" t="s">
        <v>21</v>
      </c>
      <c r="D2193">
        <v>12546</v>
      </c>
      <c r="E2193" t="s">
        <v>531</v>
      </c>
      <c r="F2193" t="s">
        <v>17</v>
      </c>
      <c r="G2193" t="s">
        <v>18</v>
      </c>
      <c r="H2193" t="s">
        <v>525</v>
      </c>
      <c r="I2193" t="s">
        <v>19</v>
      </c>
      <c r="J2193" t="s">
        <v>175</v>
      </c>
      <c r="K2193">
        <v>109</v>
      </c>
      <c r="L2193">
        <v>110</v>
      </c>
      <c r="M2193">
        <f>INDEX('Express Worldwide Territory'!$C$14:$S$170,MATCH('Rate Load ExpressWW Territory'!L2193,'Express Worldwide Territory'!$B$14:$B$170,0),MATCH("Zone "&amp;'Rate Load ExpressWW Territory'!J2193,'Express Worldwide Territory'!$C$13:$S$13,0))*1</f>
        <v>415.67</v>
      </c>
      <c r="N2193" t="s">
        <v>162</v>
      </c>
      <c r="O2193" t="s">
        <v>23</v>
      </c>
      <c r="P2193" t="s">
        <v>18</v>
      </c>
      <c r="R2193" t="str">
        <f t="shared" si="34"/>
        <v>('DHL','2024-01-01','2024-01-01','12546','Territory','US',NULL,'EXPRESS WW (NON-DOC)','Non-Document','N',109,110,415.67,'Flat LB','Avnet_2024',NULL),</v>
      </c>
    </row>
    <row r="2194" spans="1:18" x14ac:dyDescent="0.3">
      <c r="A2194" t="s">
        <v>15</v>
      </c>
      <c r="B2194" t="s">
        <v>21</v>
      </c>
      <c r="C2194" t="s">
        <v>21</v>
      </c>
      <c r="D2194">
        <v>12546</v>
      </c>
      <c r="E2194" t="s">
        <v>531</v>
      </c>
      <c r="F2194" t="s">
        <v>17</v>
      </c>
      <c r="G2194" t="s">
        <v>18</v>
      </c>
      <c r="H2194" t="s">
        <v>525</v>
      </c>
      <c r="I2194" t="s">
        <v>19</v>
      </c>
      <c r="J2194" t="s">
        <v>175</v>
      </c>
      <c r="K2194">
        <v>110</v>
      </c>
      <c r="L2194">
        <v>111</v>
      </c>
      <c r="M2194">
        <f>INDEX('Express Worldwide Territory'!$C$14:$S$170,MATCH('Rate Load ExpressWW Territory'!L2194,'Express Worldwide Territory'!$B$14:$B$170,0),MATCH("Zone "&amp;'Rate Load ExpressWW Territory'!J2194,'Express Worldwide Territory'!$C$13:$S$13,0))*1</f>
        <v>419.45</v>
      </c>
      <c r="N2194" t="s">
        <v>162</v>
      </c>
      <c r="O2194" t="s">
        <v>23</v>
      </c>
      <c r="P2194" t="s">
        <v>18</v>
      </c>
      <c r="R2194" t="str">
        <f t="shared" si="34"/>
        <v>('DHL','2024-01-01','2024-01-01','12546','Territory','US',NULL,'EXPRESS WW (NON-DOC)','Non-Document','N',110,111,419.45,'Flat LB','Avnet_2024',NULL),</v>
      </c>
    </row>
    <row r="2195" spans="1:18" x14ac:dyDescent="0.3">
      <c r="A2195" t="s">
        <v>15</v>
      </c>
      <c r="B2195" t="s">
        <v>21</v>
      </c>
      <c r="C2195" t="s">
        <v>21</v>
      </c>
      <c r="D2195">
        <v>12546</v>
      </c>
      <c r="E2195" t="s">
        <v>531</v>
      </c>
      <c r="F2195" t="s">
        <v>17</v>
      </c>
      <c r="G2195" t="s">
        <v>18</v>
      </c>
      <c r="H2195" t="s">
        <v>525</v>
      </c>
      <c r="I2195" t="s">
        <v>19</v>
      </c>
      <c r="J2195" t="s">
        <v>175</v>
      </c>
      <c r="K2195">
        <v>111</v>
      </c>
      <c r="L2195">
        <v>112</v>
      </c>
      <c r="M2195">
        <f>INDEX('Express Worldwide Territory'!$C$14:$S$170,MATCH('Rate Load ExpressWW Territory'!L2195,'Express Worldwide Territory'!$B$14:$B$170,0),MATCH("Zone "&amp;'Rate Load ExpressWW Territory'!J2195,'Express Worldwide Territory'!$C$13:$S$13,0))*1</f>
        <v>423.23</v>
      </c>
      <c r="N2195" t="s">
        <v>162</v>
      </c>
      <c r="O2195" t="s">
        <v>23</v>
      </c>
      <c r="P2195" t="s">
        <v>18</v>
      </c>
      <c r="R2195" t="str">
        <f t="shared" si="34"/>
        <v>('DHL','2024-01-01','2024-01-01','12546','Territory','US',NULL,'EXPRESS WW (NON-DOC)','Non-Document','N',111,112,423.23,'Flat LB','Avnet_2024',NULL),</v>
      </c>
    </row>
    <row r="2196" spans="1:18" x14ac:dyDescent="0.3">
      <c r="A2196" t="s">
        <v>15</v>
      </c>
      <c r="B2196" t="s">
        <v>21</v>
      </c>
      <c r="C2196" t="s">
        <v>21</v>
      </c>
      <c r="D2196">
        <v>12546</v>
      </c>
      <c r="E2196" t="s">
        <v>531</v>
      </c>
      <c r="F2196" t="s">
        <v>17</v>
      </c>
      <c r="G2196" t="s">
        <v>18</v>
      </c>
      <c r="H2196" t="s">
        <v>525</v>
      </c>
      <c r="I2196" t="s">
        <v>19</v>
      </c>
      <c r="J2196" t="s">
        <v>175</v>
      </c>
      <c r="K2196">
        <v>112</v>
      </c>
      <c r="L2196">
        <v>113</v>
      </c>
      <c r="M2196">
        <f>INDEX('Express Worldwide Territory'!$C$14:$S$170,MATCH('Rate Load ExpressWW Territory'!L2196,'Express Worldwide Territory'!$B$14:$B$170,0),MATCH("Zone "&amp;'Rate Load ExpressWW Territory'!J2196,'Express Worldwide Territory'!$C$13:$S$13,0))*1</f>
        <v>427.01</v>
      </c>
      <c r="N2196" t="s">
        <v>162</v>
      </c>
      <c r="O2196" t="s">
        <v>23</v>
      </c>
      <c r="P2196" t="s">
        <v>18</v>
      </c>
      <c r="R2196" t="str">
        <f t="shared" si="34"/>
        <v>('DHL','2024-01-01','2024-01-01','12546','Territory','US',NULL,'EXPRESS WW (NON-DOC)','Non-Document','N',112,113,427.01,'Flat LB','Avnet_2024',NULL),</v>
      </c>
    </row>
    <row r="2197" spans="1:18" x14ac:dyDescent="0.3">
      <c r="A2197" t="s">
        <v>15</v>
      </c>
      <c r="B2197" t="s">
        <v>21</v>
      </c>
      <c r="C2197" t="s">
        <v>21</v>
      </c>
      <c r="D2197">
        <v>12546</v>
      </c>
      <c r="E2197" t="s">
        <v>531</v>
      </c>
      <c r="F2197" t="s">
        <v>17</v>
      </c>
      <c r="G2197" t="s">
        <v>18</v>
      </c>
      <c r="H2197" t="s">
        <v>525</v>
      </c>
      <c r="I2197" t="s">
        <v>19</v>
      </c>
      <c r="J2197" t="s">
        <v>175</v>
      </c>
      <c r="K2197">
        <v>113</v>
      </c>
      <c r="L2197">
        <v>114</v>
      </c>
      <c r="M2197">
        <f>INDEX('Express Worldwide Territory'!$C$14:$S$170,MATCH('Rate Load ExpressWW Territory'!L2197,'Express Worldwide Territory'!$B$14:$B$170,0),MATCH("Zone "&amp;'Rate Load ExpressWW Territory'!J2197,'Express Worldwide Territory'!$C$13:$S$13,0))*1</f>
        <v>430.79</v>
      </c>
      <c r="N2197" t="s">
        <v>162</v>
      </c>
      <c r="O2197" t="s">
        <v>23</v>
      </c>
      <c r="P2197" t="s">
        <v>18</v>
      </c>
      <c r="R2197" t="str">
        <f t="shared" si="34"/>
        <v>('DHL','2024-01-01','2024-01-01','12546','Territory','US',NULL,'EXPRESS WW (NON-DOC)','Non-Document','N',113,114,430.79,'Flat LB','Avnet_2024',NULL),</v>
      </c>
    </row>
    <row r="2198" spans="1:18" x14ac:dyDescent="0.3">
      <c r="A2198" t="s">
        <v>15</v>
      </c>
      <c r="B2198" t="s">
        <v>21</v>
      </c>
      <c r="C2198" t="s">
        <v>21</v>
      </c>
      <c r="D2198">
        <v>12546</v>
      </c>
      <c r="E2198" t="s">
        <v>531</v>
      </c>
      <c r="F2198" t="s">
        <v>17</v>
      </c>
      <c r="G2198" t="s">
        <v>18</v>
      </c>
      <c r="H2198" t="s">
        <v>525</v>
      </c>
      <c r="I2198" t="s">
        <v>19</v>
      </c>
      <c r="J2198" t="s">
        <v>175</v>
      </c>
      <c r="K2198">
        <v>114</v>
      </c>
      <c r="L2198">
        <v>115</v>
      </c>
      <c r="M2198">
        <f>INDEX('Express Worldwide Territory'!$C$14:$S$170,MATCH('Rate Load ExpressWW Territory'!L2198,'Express Worldwide Territory'!$B$14:$B$170,0),MATCH("Zone "&amp;'Rate Load ExpressWW Territory'!J2198,'Express Worldwide Territory'!$C$13:$S$13,0))*1</f>
        <v>434.57</v>
      </c>
      <c r="N2198" t="s">
        <v>162</v>
      </c>
      <c r="O2198" t="s">
        <v>23</v>
      </c>
      <c r="P2198" t="s">
        <v>18</v>
      </c>
      <c r="R2198" t="str">
        <f t="shared" si="34"/>
        <v>('DHL','2024-01-01','2024-01-01','12546','Territory','US',NULL,'EXPRESS WW (NON-DOC)','Non-Document','N',114,115,434.57,'Flat LB','Avnet_2024',NULL),</v>
      </c>
    </row>
    <row r="2199" spans="1:18" x14ac:dyDescent="0.3">
      <c r="A2199" t="s">
        <v>15</v>
      </c>
      <c r="B2199" t="s">
        <v>21</v>
      </c>
      <c r="C2199" t="s">
        <v>21</v>
      </c>
      <c r="D2199">
        <v>12546</v>
      </c>
      <c r="E2199" t="s">
        <v>531</v>
      </c>
      <c r="F2199" t="s">
        <v>17</v>
      </c>
      <c r="G2199" t="s">
        <v>18</v>
      </c>
      <c r="H2199" t="s">
        <v>525</v>
      </c>
      <c r="I2199" t="s">
        <v>19</v>
      </c>
      <c r="J2199" t="s">
        <v>175</v>
      </c>
      <c r="K2199">
        <v>115</v>
      </c>
      <c r="L2199">
        <v>116</v>
      </c>
      <c r="M2199">
        <f>INDEX('Express Worldwide Territory'!$C$14:$S$170,MATCH('Rate Load ExpressWW Territory'!L2199,'Express Worldwide Territory'!$B$14:$B$170,0),MATCH("Zone "&amp;'Rate Load ExpressWW Territory'!J2199,'Express Worldwide Territory'!$C$13:$S$13,0))*1</f>
        <v>438.35</v>
      </c>
      <c r="N2199" t="s">
        <v>162</v>
      </c>
      <c r="O2199" t="s">
        <v>23</v>
      </c>
      <c r="P2199" t="s">
        <v>18</v>
      </c>
      <c r="R2199" t="str">
        <f t="shared" si="34"/>
        <v>('DHL','2024-01-01','2024-01-01','12546','Territory','US',NULL,'EXPRESS WW (NON-DOC)','Non-Document','N',115,116,438.35,'Flat LB','Avnet_2024',NULL),</v>
      </c>
    </row>
    <row r="2200" spans="1:18" x14ac:dyDescent="0.3">
      <c r="A2200" t="s">
        <v>15</v>
      </c>
      <c r="B2200" t="s">
        <v>21</v>
      </c>
      <c r="C2200" t="s">
        <v>21</v>
      </c>
      <c r="D2200">
        <v>12546</v>
      </c>
      <c r="E2200" t="s">
        <v>531</v>
      </c>
      <c r="F2200" t="s">
        <v>17</v>
      </c>
      <c r="G2200" t="s">
        <v>18</v>
      </c>
      <c r="H2200" t="s">
        <v>525</v>
      </c>
      <c r="I2200" t="s">
        <v>19</v>
      </c>
      <c r="J2200" t="s">
        <v>175</v>
      </c>
      <c r="K2200">
        <v>116</v>
      </c>
      <c r="L2200">
        <v>117</v>
      </c>
      <c r="M2200">
        <f>INDEX('Express Worldwide Territory'!$C$14:$S$170,MATCH('Rate Load ExpressWW Territory'!L2200,'Express Worldwide Territory'!$B$14:$B$170,0),MATCH("Zone "&amp;'Rate Load ExpressWW Territory'!J2200,'Express Worldwide Territory'!$C$13:$S$13,0))*1</f>
        <v>442.13</v>
      </c>
      <c r="N2200" t="s">
        <v>162</v>
      </c>
      <c r="O2200" t="s">
        <v>23</v>
      </c>
      <c r="P2200" t="s">
        <v>18</v>
      </c>
      <c r="R2200" t="str">
        <f t="shared" si="34"/>
        <v>('DHL','2024-01-01','2024-01-01','12546','Territory','US',NULL,'EXPRESS WW (NON-DOC)','Non-Document','N',116,117,442.13,'Flat LB','Avnet_2024',NULL),</v>
      </c>
    </row>
    <row r="2201" spans="1:18" x14ac:dyDescent="0.3">
      <c r="A2201" t="s">
        <v>15</v>
      </c>
      <c r="B2201" t="s">
        <v>21</v>
      </c>
      <c r="C2201" t="s">
        <v>21</v>
      </c>
      <c r="D2201">
        <v>12546</v>
      </c>
      <c r="E2201" t="s">
        <v>531</v>
      </c>
      <c r="F2201" t="s">
        <v>17</v>
      </c>
      <c r="G2201" t="s">
        <v>18</v>
      </c>
      <c r="H2201" t="s">
        <v>525</v>
      </c>
      <c r="I2201" t="s">
        <v>19</v>
      </c>
      <c r="J2201" t="s">
        <v>175</v>
      </c>
      <c r="K2201">
        <v>117</v>
      </c>
      <c r="L2201">
        <v>118</v>
      </c>
      <c r="M2201">
        <f>INDEX('Express Worldwide Territory'!$C$14:$S$170,MATCH('Rate Load ExpressWW Territory'!L2201,'Express Worldwide Territory'!$B$14:$B$170,0),MATCH("Zone "&amp;'Rate Load ExpressWW Territory'!J2201,'Express Worldwide Territory'!$C$13:$S$13,0))*1</f>
        <v>445.91</v>
      </c>
      <c r="N2201" t="s">
        <v>162</v>
      </c>
      <c r="O2201" t="s">
        <v>23</v>
      </c>
      <c r="P2201" t="s">
        <v>18</v>
      </c>
      <c r="R2201" t="str">
        <f t="shared" si="34"/>
        <v>('DHL','2024-01-01','2024-01-01','12546','Territory','US',NULL,'EXPRESS WW (NON-DOC)','Non-Document','N',117,118,445.91,'Flat LB','Avnet_2024',NULL),</v>
      </c>
    </row>
    <row r="2202" spans="1:18" x14ac:dyDescent="0.3">
      <c r="A2202" t="s">
        <v>15</v>
      </c>
      <c r="B2202" t="s">
        <v>21</v>
      </c>
      <c r="C2202" t="s">
        <v>21</v>
      </c>
      <c r="D2202">
        <v>12546</v>
      </c>
      <c r="E2202" t="s">
        <v>531</v>
      </c>
      <c r="F2202" t="s">
        <v>17</v>
      </c>
      <c r="G2202" t="s">
        <v>18</v>
      </c>
      <c r="H2202" t="s">
        <v>525</v>
      </c>
      <c r="I2202" t="s">
        <v>19</v>
      </c>
      <c r="J2202" t="s">
        <v>175</v>
      </c>
      <c r="K2202">
        <v>118</v>
      </c>
      <c r="L2202">
        <v>119</v>
      </c>
      <c r="M2202">
        <f>INDEX('Express Worldwide Territory'!$C$14:$S$170,MATCH('Rate Load ExpressWW Territory'!L2202,'Express Worldwide Territory'!$B$14:$B$170,0),MATCH("Zone "&amp;'Rate Load ExpressWW Territory'!J2202,'Express Worldwide Territory'!$C$13:$S$13,0))*1</f>
        <v>449.69</v>
      </c>
      <c r="N2202" t="s">
        <v>162</v>
      </c>
      <c r="O2202" t="s">
        <v>23</v>
      </c>
      <c r="P2202" t="s">
        <v>18</v>
      </c>
      <c r="R2202" t="str">
        <f t="shared" si="34"/>
        <v>('DHL','2024-01-01','2024-01-01','12546','Territory','US',NULL,'EXPRESS WW (NON-DOC)','Non-Document','N',118,119,449.69,'Flat LB','Avnet_2024',NULL),</v>
      </c>
    </row>
    <row r="2203" spans="1:18" x14ac:dyDescent="0.3">
      <c r="A2203" t="s">
        <v>15</v>
      </c>
      <c r="B2203" t="s">
        <v>21</v>
      </c>
      <c r="C2203" t="s">
        <v>21</v>
      </c>
      <c r="D2203">
        <v>12546</v>
      </c>
      <c r="E2203" t="s">
        <v>531</v>
      </c>
      <c r="F2203" t="s">
        <v>17</v>
      </c>
      <c r="G2203" t="s">
        <v>18</v>
      </c>
      <c r="H2203" t="s">
        <v>525</v>
      </c>
      <c r="I2203" t="s">
        <v>19</v>
      </c>
      <c r="J2203" t="s">
        <v>175</v>
      </c>
      <c r="K2203">
        <v>119</v>
      </c>
      <c r="L2203">
        <v>120</v>
      </c>
      <c r="M2203">
        <f>INDEX('Express Worldwide Territory'!$C$14:$S$170,MATCH('Rate Load ExpressWW Territory'!L2203,'Express Worldwide Territory'!$B$14:$B$170,0),MATCH("Zone "&amp;'Rate Load ExpressWW Territory'!J2203,'Express Worldwide Territory'!$C$13:$S$13,0))*1</f>
        <v>453.47</v>
      </c>
      <c r="N2203" t="s">
        <v>162</v>
      </c>
      <c r="O2203" t="s">
        <v>23</v>
      </c>
      <c r="P2203" t="s">
        <v>18</v>
      </c>
      <c r="R2203" t="str">
        <f t="shared" si="34"/>
        <v>('DHL','2024-01-01','2024-01-01','12546','Territory','US',NULL,'EXPRESS WW (NON-DOC)','Non-Document','N',119,120,453.47,'Flat LB','Avnet_2024',NULL),</v>
      </c>
    </row>
    <row r="2204" spans="1:18" x14ac:dyDescent="0.3">
      <c r="A2204" t="s">
        <v>15</v>
      </c>
      <c r="B2204" t="s">
        <v>21</v>
      </c>
      <c r="C2204" t="s">
        <v>21</v>
      </c>
      <c r="D2204">
        <v>12546</v>
      </c>
      <c r="E2204" t="s">
        <v>531</v>
      </c>
      <c r="F2204" t="s">
        <v>17</v>
      </c>
      <c r="G2204" t="s">
        <v>18</v>
      </c>
      <c r="H2204" t="s">
        <v>525</v>
      </c>
      <c r="I2204" t="s">
        <v>19</v>
      </c>
      <c r="J2204" t="s">
        <v>175</v>
      </c>
      <c r="K2204">
        <v>120</v>
      </c>
      <c r="L2204">
        <v>121</v>
      </c>
      <c r="M2204">
        <f>INDEX('Express Worldwide Territory'!$C$14:$S$170,MATCH('Rate Load ExpressWW Territory'!L2204,'Express Worldwide Territory'!$B$14:$B$170,0),MATCH("Zone "&amp;'Rate Load ExpressWW Territory'!J2204,'Express Worldwide Territory'!$C$13:$S$13,0))*1</f>
        <v>457.25</v>
      </c>
      <c r="N2204" t="s">
        <v>162</v>
      </c>
      <c r="O2204" t="s">
        <v>23</v>
      </c>
      <c r="P2204" t="s">
        <v>18</v>
      </c>
      <c r="R2204" t="str">
        <f t="shared" si="34"/>
        <v>('DHL','2024-01-01','2024-01-01','12546','Territory','US',NULL,'EXPRESS WW (NON-DOC)','Non-Document','N',120,121,457.25,'Flat LB','Avnet_2024',NULL),</v>
      </c>
    </row>
    <row r="2205" spans="1:18" x14ac:dyDescent="0.3">
      <c r="A2205" t="s">
        <v>15</v>
      </c>
      <c r="B2205" t="s">
        <v>21</v>
      </c>
      <c r="C2205" t="s">
        <v>21</v>
      </c>
      <c r="D2205">
        <v>12546</v>
      </c>
      <c r="E2205" t="s">
        <v>531</v>
      </c>
      <c r="F2205" t="s">
        <v>17</v>
      </c>
      <c r="G2205" t="s">
        <v>18</v>
      </c>
      <c r="H2205" t="s">
        <v>525</v>
      </c>
      <c r="I2205" t="s">
        <v>19</v>
      </c>
      <c r="J2205" t="s">
        <v>175</v>
      </c>
      <c r="K2205">
        <v>121</v>
      </c>
      <c r="L2205">
        <v>122</v>
      </c>
      <c r="M2205">
        <f>INDEX('Express Worldwide Territory'!$C$14:$S$170,MATCH('Rate Load ExpressWW Territory'!L2205,'Express Worldwide Territory'!$B$14:$B$170,0),MATCH("Zone "&amp;'Rate Load ExpressWW Territory'!J2205,'Express Worldwide Territory'!$C$13:$S$13,0))*1</f>
        <v>461.03</v>
      </c>
      <c r="N2205" t="s">
        <v>162</v>
      </c>
      <c r="O2205" t="s">
        <v>23</v>
      </c>
      <c r="P2205" t="s">
        <v>18</v>
      </c>
      <c r="R2205" t="str">
        <f t="shared" si="34"/>
        <v>('DHL','2024-01-01','2024-01-01','12546','Territory','US',NULL,'EXPRESS WW (NON-DOC)','Non-Document','N',121,122,461.03,'Flat LB','Avnet_2024',NULL),</v>
      </c>
    </row>
    <row r="2206" spans="1:18" x14ac:dyDescent="0.3">
      <c r="A2206" t="s">
        <v>15</v>
      </c>
      <c r="B2206" t="s">
        <v>21</v>
      </c>
      <c r="C2206" t="s">
        <v>21</v>
      </c>
      <c r="D2206">
        <v>12546</v>
      </c>
      <c r="E2206" t="s">
        <v>531</v>
      </c>
      <c r="F2206" t="s">
        <v>17</v>
      </c>
      <c r="G2206" t="s">
        <v>18</v>
      </c>
      <c r="H2206" t="s">
        <v>525</v>
      </c>
      <c r="I2206" t="s">
        <v>19</v>
      </c>
      <c r="J2206" t="s">
        <v>175</v>
      </c>
      <c r="K2206">
        <v>122</v>
      </c>
      <c r="L2206">
        <v>123</v>
      </c>
      <c r="M2206">
        <f>INDEX('Express Worldwide Territory'!$C$14:$S$170,MATCH('Rate Load ExpressWW Territory'!L2206,'Express Worldwide Territory'!$B$14:$B$170,0),MATCH("Zone "&amp;'Rate Load ExpressWW Territory'!J2206,'Express Worldwide Territory'!$C$13:$S$13,0))*1</f>
        <v>464.81</v>
      </c>
      <c r="N2206" t="s">
        <v>162</v>
      </c>
      <c r="O2206" t="s">
        <v>23</v>
      </c>
      <c r="P2206" t="s">
        <v>18</v>
      </c>
      <c r="R2206" t="str">
        <f t="shared" si="34"/>
        <v>('DHL','2024-01-01','2024-01-01','12546','Territory','US',NULL,'EXPRESS WW (NON-DOC)','Non-Document','N',122,123,464.81,'Flat LB','Avnet_2024',NULL),</v>
      </c>
    </row>
    <row r="2207" spans="1:18" x14ac:dyDescent="0.3">
      <c r="A2207" t="s">
        <v>15</v>
      </c>
      <c r="B2207" t="s">
        <v>21</v>
      </c>
      <c r="C2207" t="s">
        <v>21</v>
      </c>
      <c r="D2207">
        <v>12546</v>
      </c>
      <c r="E2207" t="s">
        <v>531</v>
      </c>
      <c r="F2207" t="s">
        <v>17</v>
      </c>
      <c r="G2207" t="s">
        <v>18</v>
      </c>
      <c r="H2207" t="s">
        <v>525</v>
      </c>
      <c r="I2207" t="s">
        <v>19</v>
      </c>
      <c r="J2207" t="s">
        <v>175</v>
      </c>
      <c r="K2207">
        <v>123</v>
      </c>
      <c r="L2207">
        <v>124</v>
      </c>
      <c r="M2207">
        <f>INDEX('Express Worldwide Territory'!$C$14:$S$170,MATCH('Rate Load ExpressWW Territory'!L2207,'Express Worldwide Territory'!$B$14:$B$170,0),MATCH("Zone "&amp;'Rate Load ExpressWW Territory'!J2207,'Express Worldwide Territory'!$C$13:$S$13,0))*1</f>
        <v>468.59</v>
      </c>
      <c r="N2207" t="s">
        <v>162</v>
      </c>
      <c r="O2207" t="s">
        <v>23</v>
      </c>
      <c r="P2207" t="s">
        <v>18</v>
      </c>
      <c r="R2207" t="str">
        <f t="shared" si="34"/>
        <v>('DHL','2024-01-01','2024-01-01','12546','Territory','US',NULL,'EXPRESS WW (NON-DOC)','Non-Document','N',123,124,468.59,'Flat LB','Avnet_2024',NULL),</v>
      </c>
    </row>
    <row r="2208" spans="1:18" x14ac:dyDescent="0.3">
      <c r="A2208" t="s">
        <v>15</v>
      </c>
      <c r="B2208" t="s">
        <v>21</v>
      </c>
      <c r="C2208" t="s">
        <v>21</v>
      </c>
      <c r="D2208">
        <v>12546</v>
      </c>
      <c r="E2208" t="s">
        <v>531</v>
      </c>
      <c r="F2208" t="s">
        <v>17</v>
      </c>
      <c r="G2208" t="s">
        <v>18</v>
      </c>
      <c r="H2208" t="s">
        <v>525</v>
      </c>
      <c r="I2208" t="s">
        <v>19</v>
      </c>
      <c r="J2208" t="s">
        <v>175</v>
      </c>
      <c r="K2208">
        <v>124</v>
      </c>
      <c r="L2208">
        <v>125</v>
      </c>
      <c r="M2208">
        <f>INDEX('Express Worldwide Territory'!$C$14:$S$170,MATCH('Rate Load ExpressWW Territory'!L2208,'Express Worldwide Territory'!$B$14:$B$170,0),MATCH("Zone "&amp;'Rate Load ExpressWW Territory'!J2208,'Express Worldwide Territory'!$C$13:$S$13,0))*1</f>
        <v>472.37</v>
      </c>
      <c r="N2208" t="s">
        <v>162</v>
      </c>
      <c r="O2208" t="s">
        <v>23</v>
      </c>
      <c r="P2208" t="s">
        <v>18</v>
      </c>
      <c r="R2208" t="str">
        <f t="shared" si="34"/>
        <v>('DHL','2024-01-01','2024-01-01','12546','Territory','US',NULL,'EXPRESS WW (NON-DOC)','Non-Document','N',124,125,472.37,'Flat LB','Avnet_2024',NULL),</v>
      </c>
    </row>
    <row r="2209" spans="1:18" x14ac:dyDescent="0.3">
      <c r="A2209" t="s">
        <v>15</v>
      </c>
      <c r="B2209" t="s">
        <v>21</v>
      </c>
      <c r="C2209" t="s">
        <v>21</v>
      </c>
      <c r="D2209">
        <v>12546</v>
      </c>
      <c r="E2209" t="s">
        <v>531</v>
      </c>
      <c r="F2209" t="s">
        <v>17</v>
      </c>
      <c r="G2209" t="s">
        <v>18</v>
      </c>
      <c r="H2209" t="s">
        <v>525</v>
      </c>
      <c r="I2209" t="s">
        <v>19</v>
      </c>
      <c r="J2209" t="s">
        <v>175</v>
      </c>
      <c r="K2209">
        <v>125</v>
      </c>
      <c r="L2209">
        <v>126</v>
      </c>
      <c r="M2209">
        <f>INDEX('Express Worldwide Territory'!$C$14:$S$170,MATCH('Rate Load ExpressWW Territory'!L2209,'Express Worldwide Territory'!$B$14:$B$170,0),MATCH("Zone "&amp;'Rate Load ExpressWW Territory'!J2209,'Express Worldwide Territory'!$C$13:$S$13,0))*1</f>
        <v>476.15</v>
      </c>
      <c r="N2209" t="s">
        <v>162</v>
      </c>
      <c r="O2209" t="s">
        <v>23</v>
      </c>
      <c r="P2209" t="s">
        <v>18</v>
      </c>
      <c r="R2209" t="str">
        <f t="shared" si="34"/>
        <v>('DHL','2024-01-01','2024-01-01','12546','Territory','US',NULL,'EXPRESS WW (NON-DOC)','Non-Document','N',125,126,476.15,'Flat LB','Avnet_2024',NULL),</v>
      </c>
    </row>
    <row r="2210" spans="1:18" x14ac:dyDescent="0.3">
      <c r="A2210" t="s">
        <v>15</v>
      </c>
      <c r="B2210" t="s">
        <v>21</v>
      </c>
      <c r="C2210" t="s">
        <v>21</v>
      </c>
      <c r="D2210">
        <v>12546</v>
      </c>
      <c r="E2210" t="s">
        <v>531</v>
      </c>
      <c r="F2210" t="s">
        <v>17</v>
      </c>
      <c r="G2210" t="s">
        <v>18</v>
      </c>
      <c r="H2210" t="s">
        <v>525</v>
      </c>
      <c r="I2210" t="s">
        <v>19</v>
      </c>
      <c r="J2210" t="s">
        <v>175</v>
      </c>
      <c r="K2210">
        <v>126</v>
      </c>
      <c r="L2210">
        <v>127</v>
      </c>
      <c r="M2210">
        <f>INDEX('Express Worldwide Territory'!$C$14:$S$170,MATCH('Rate Load ExpressWW Territory'!L2210,'Express Worldwide Territory'!$B$14:$B$170,0),MATCH("Zone "&amp;'Rate Load ExpressWW Territory'!J2210,'Express Worldwide Territory'!$C$13:$S$13,0))*1</f>
        <v>479.93</v>
      </c>
      <c r="N2210" t="s">
        <v>162</v>
      </c>
      <c r="O2210" t="s">
        <v>23</v>
      </c>
      <c r="P2210" t="s">
        <v>18</v>
      </c>
      <c r="R2210" t="str">
        <f t="shared" si="34"/>
        <v>('DHL','2024-01-01','2024-01-01','12546','Territory','US',NULL,'EXPRESS WW (NON-DOC)','Non-Document','N',126,127,479.93,'Flat LB','Avnet_2024',NULL),</v>
      </c>
    </row>
    <row r="2211" spans="1:18" x14ac:dyDescent="0.3">
      <c r="A2211" t="s">
        <v>15</v>
      </c>
      <c r="B2211" t="s">
        <v>21</v>
      </c>
      <c r="C2211" t="s">
        <v>21</v>
      </c>
      <c r="D2211">
        <v>12546</v>
      </c>
      <c r="E2211" t="s">
        <v>531</v>
      </c>
      <c r="F2211" t="s">
        <v>17</v>
      </c>
      <c r="G2211" t="s">
        <v>18</v>
      </c>
      <c r="H2211" t="s">
        <v>525</v>
      </c>
      <c r="I2211" t="s">
        <v>19</v>
      </c>
      <c r="J2211" t="s">
        <v>175</v>
      </c>
      <c r="K2211">
        <v>127</v>
      </c>
      <c r="L2211">
        <v>128</v>
      </c>
      <c r="M2211">
        <f>INDEX('Express Worldwide Territory'!$C$14:$S$170,MATCH('Rate Load ExpressWW Territory'!L2211,'Express Worldwide Territory'!$B$14:$B$170,0),MATCH("Zone "&amp;'Rate Load ExpressWW Territory'!J2211,'Express Worldwide Territory'!$C$13:$S$13,0))*1</f>
        <v>483.71</v>
      </c>
      <c r="N2211" t="s">
        <v>162</v>
      </c>
      <c r="O2211" t="s">
        <v>23</v>
      </c>
      <c r="P2211" t="s">
        <v>18</v>
      </c>
      <c r="R2211" t="str">
        <f t="shared" si="34"/>
        <v>('DHL','2024-01-01','2024-01-01','12546','Territory','US',NULL,'EXPRESS WW (NON-DOC)','Non-Document','N',127,128,483.71,'Flat LB','Avnet_2024',NULL),</v>
      </c>
    </row>
    <row r="2212" spans="1:18" x14ac:dyDescent="0.3">
      <c r="A2212" t="s">
        <v>15</v>
      </c>
      <c r="B2212" t="s">
        <v>21</v>
      </c>
      <c r="C2212" t="s">
        <v>21</v>
      </c>
      <c r="D2212">
        <v>12546</v>
      </c>
      <c r="E2212" t="s">
        <v>531</v>
      </c>
      <c r="F2212" t="s">
        <v>17</v>
      </c>
      <c r="G2212" t="s">
        <v>18</v>
      </c>
      <c r="H2212" t="s">
        <v>525</v>
      </c>
      <c r="I2212" t="s">
        <v>19</v>
      </c>
      <c r="J2212" t="s">
        <v>175</v>
      </c>
      <c r="K2212">
        <v>128</v>
      </c>
      <c r="L2212">
        <v>129</v>
      </c>
      <c r="M2212">
        <f>INDEX('Express Worldwide Territory'!$C$14:$S$170,MATCH('Rate Load ExpressWW Territory'!L2212,'Express Worldwide Territory'!$B$14:$B$170,0),MATCH("Zone "&amp;'Rate Load ExpressWW Territory'!J2212,'Express Worldwide Territory'!$C$13:$S$13,0))*1</f>
        <v>487.49</v>
      </c>
      <c r="N2212" t="s">
        <v>162</v>
      </c>
      <c r="O2212" t="s">
        <v>23</v>
      </c>
      <c r="P2212" t="s">
        <v>18</v>
      </c>
      <c r="R2212" t="str">
        <f t="shared" si="34"/>
        <v>('DHL','2024-01-01','2024-01-01','12546','Territory','US',NULL,'EXPRESS WW (NON-DOC)','Non-Document','N',128,129,487.49,'Flat LB','Avnet_2024',NULL),</v>
      </c>
    </row>
    <row r="2213" spans="1:18" x14ac:dyDescent="0.3">
      <c r="A2213" t="s">
        <v>15</v>
      </c>
      <c r="B2213" t="s">
        <v>21</v>
      </c>
      <c r="C2213" t="s">
        <v>21</v>
      </c>
      <c r="D2213">
        <v>12546</v>
      </c>
      <c r="E2213" t="s">
        <v>531</v>
      </c>
      <c r="F2213" t="s">
        <v>17</v>
      </c>
      <c r="G2213" t="s">
        <v>18</v>
      </c>
      <c r="H2213" t="s">
        <v>525</v>
      </c>
      <c r="I2213" t="s">
        <v>19</v>
      </c>
      <c r="J2213" t="s">
        <v>175</v>
      </c>
      <c r="K2213">
        <v>129</v>
      </c>
      <c r="L2213">
        <v>130</v>
      </c>
      <c r="M2213">
        <f>INDEX('Express Worldwide Territory'!$C$14:$S$170,MATCH('Rate Load ExpressWW Territory'!L2213,'Express Worldwide Territory'!$B$14:$B$170,0),MATCH("Zone "&amp;'Rate Load ExpressWW Territory'!J2213,'Express Worldwide Territory'!$C$13:$S$13,0))*1</f>
        <v>491.27</v>
      </c>
      <c r="N2213" t="s">
        <v>162</v>
      </c>
      <c r="O2213" t="s">
        <v>23</v>
      </c>
      <c r="P2213" t="s">
        <v>18</v>
      </c>
      <c r="R2213" t="str">
        <f t="shared" si="34"/>
        <v>('DHL','2024-01-01','2024-01-01','12546','Territory','US',NULL,'EXPRESS WW (NON-DOC)','Non-Document','N',129,130,491.27,'Flat LB','Avnet_2024',NULL),</v>
      </c>
    </row>
    <row r="2214" spans="1:18" x14ac:dyDescent="0.3">
      <c r="A2214" t="s">
        <v>15</v>
      </c>
      <c r="B2214" t="s">
        <v>21</v>
      </c>
      <c r="C2214" t="s">
        <v>21</v>
      </c>
      <c r="D2214">
        <v>12546</v>
      </c>
      <c r="E2214" t="s">
        <v>531</v>
      </c>
      <c r="F2214" t="s">
        <v>17</v>
      </c>
      <c r="G2214" t="s">
        <v>18</v>
      </c>
      <c r="H2214" t="s">
        <v>525</v>
      </c>
      <c r="I2214" t="s">
        <v>19</v>
      </c>
      <c r="J2214" t="s">
        <v>175</v>
      </c>
      <c r="K2214">
        <v>130</v>
      </c>
      <c r="L2214">
        <v>131</v>
      </c>
      <c r="M2214">
        <f>INDEX('Express Worldwide Territory'!$C$14:$S$170,MATCH('Rate Load ExpressWW Territory'!L2214,'Express Worldwide Territory'!$B$14:$B$170,0),MATCH("Zone "&amp;'Rate Load ExpressWW Territory'!J2214,'Express Worldwide Territory'!$C$13:$S$13,0))*1</f>
        <v>495.05</v>
      </c>
      <c r="N2214" t="s">
        <v>162</v>
      </c>
      <c r="O2214" t="s">
        <v>23</v>
      </c>
      <c r="P2214" t="s">
        <v>18</v>
      </c>
      <c r="R2214" t="str">
        <f t="shared" si="34"/>
        <v>('DHL','2024-01-01','2024-01-01','12546','Territory','US',NULL,'EXPRESS WW (NON-DOC)','Non-Document','N',130,131,495.05,'Flat LB','Avnet_2024',NULL),</v>
      </c>
    </row>
    <row r="2215" spans="1:18" x14ac:dyDescent="0.3">
      <c r="A2215" t="s">
        <v>15</v>
      </c>
      <c r="B2215" t="s">
        <v>21</v>
      </c>
      <c r="C2215" t="s">
        <v>21</v>
      </c>
      <c r="D2215">
        <v>12546</v>
      </c>
      <c r="E2215" t="s">
        <v>531</v>
      </c>
      <c r="F2215" t="s">
        <v>17</v>
      </c>
      <c r="G2215" t="s">
        <v>18</v>
      </c>
      <c r="H2215" t="s">
        <v>525</v>
      </c>
      <c r="I2215" t="s">
        <v>19</v>
      </c>
      <c r="J2215" t="s">
        <v>175</v>
      </c>
      <c r="K2215">
        <v>131</v>
      </c>
      <c r="L2215">
        <v>132</v>
      </c>
      <c r="M2215">
        <f>INDEX('Express Worldwide Territory'!$C$14:$S$170,MATCH('Rate Load ExpressWW Territory'!L2215,'Express Worldwide Territory'!$B$14:$B$170,0),MATCH("Zone "&amp;'Rate Load ExpressWW Territory'!J2215,'Express Worldwide Territory'!$C$13:$S$13,0))*1</f>
        <v>498.83</v>
      </c>
      <c r="N2215" t="s">
        <v>162</v>
      </c>
      <c r="O2215" t="s">
        <v>23</v>
      </c>
      <c r="P2215" t="s">
        <v>18</v>
      </c>
      <c r="R2215" t="str">
        <f t="shared" si="34"/>
        <v>('DHL','2024-01-01','2024-01-01','12546','Territory','US',NULL,'EXPRESS WW (NON-DOC)','Non-Document','N',131,132,498.83,'Flat LB','Avnet_2024',NULL),</v>
      </c>
    </row>
    <row r="2216" spans="1:18" x14ac:dyDescent="0.3">
      <c r="A2216" t="s">
        <v>15</v>
      </c>
      <c r="B2216" t="s">
        <v>21</v>
      </c>
      <c r="C2216" t="s">
        <v>21</v>
      </c>
      <c r="D2216">
        <v>12546</v>
      </c>
      <c r="E2216" t="s">
        <v>531</v>
      </c>
      <c r="F2216" t="s">
        <v>17</v>
      </c>
      <c r="G2216" t="s">
        <v>18</v>
      </c>
      <c r="H2216" t="s">
        <v>525</v>
      </c>
      <c r="I2216" t="s">
        <v>19</v>
      </c>
      <c r="J2216" t="s">
        <v>175</v>
      </c>
      <c r="K2216">
        <v>132</v>
      </c>
      <c r="L2216">
        <v>133</v>
      </c>
      <c r="M2216">
        <f>INDEX('Express Worldwide Territory'!$C$14:$S$170,MATCH('Rate Load ExpressWW Territory'!L2216,'Express Worldwide Territory'!$B$14:$B$170,0),MATCH("Zone "&amp;'Rate Load ExpressWW Territory'!J2216,'Express Worldwide Territory'!$C$13:$S$13,0))*1</f>
        <v>502.61</v>
      </c>
      <c r="N2216" t="s">
        <v>162</v>
      </c>
      <c r="O2216" t="s">
        <v>23</v>
      </c>
      <c r="P2216" t="s">
        <v>18</v>
      </c>
      <c r="R2216" t="str">
        <f t="shared" si="34"/>
        <v>('DHL','2024-01-01','2024-01-01','12546','Territory','US',NULL,'EXPRESS WW (NON-DOC)','Non-Document','N',132,133,502.61,'Flat LB','Avnet_2024',NULL),</v>
      </c>
    </row>
    <row r="2217" spans="1:18" x14ac:dyDescent="0.3">
      <c r="A2217" t="s">
        <v>15</v>
      </c>
      <c r="B2217" t="s">
        <v>21</v>
      </c>
      <c r="C2217" t="s">
        <v>21</v>
      </c>
      <c r="D2217">
        <v>12546</v>
      </c>
      <c r="E2217" t="s">
        <v>531</v>
      </c>
      <c r="F2217" t="s">
        <v>17</v>
      </c>
      <c r="G2217" t="s">
        <v>18</v>
      </c>
      <c r="H2217" t="s">
        <v>525</v>
      </c>
      <c r="I2217" t="s">
        <v>19</v>
      </c>
      <c r="J2217" t="s">
        <v>175</v>
      </c>
      <c r="K2217">
        <v>133</v>
      </c>
      <c r="L2217">
        <v>134</v>
      </c>
      <c r="M2217">
        <f>INDEX('Express Worldwide Territory'!$C$14:$S$170,MATCH('Rate Load ExpressWW Territory'!L2217,'Express Worldwide Territory'!$B$14:$B$170,0),MATCH("Zone "&amp;'Rate Load ExpressWW Territory'!J2217,'Express Worldwide Territory'!$C$13:$S$13,0))*1</f>
        <v>506.39</v>
      </c>
      <c r="N2217" t="s">
        <v>162</v>
      </c>
      <c r="O2217" t="s">
        <v>23</v>
      </c>
      <c r="P2217" t="s">
        <v>18</v>
      </c>
      <c r="R2217" t="str">
        <f t="shared" si="34"/>
        <v>('DHL','2024-01-01','2024-01-01','12546','Territory','US',NULL,'EXPRESS WW (NON-DOC)','Non-Document','N',133,134,506.39,'Flat LB','Avnet_2024',NULL),</v>
      </c>
    </row>
    <row r="2218" spans="1:18" x14ac:dyDescent="0.3">
      <c r="A2218" t="s">
        <v>15</v>
      </c>
      <c r="B2218" t="s">
        <v>21</v>
      </c>
      <c r="C2218" t="s">
        <v>21</v>
      </c>
      <c r="D2218">
        <v>12546</v>
      </c>
      <c r="E2218" t="s">
        <v>531</v>
      </c>
      <c r="F2218" t="s">
        <v>17</v>
      </c>
      <c r="G2218" t="s">
        <v>18</v>
      </c>
      <c r="H2218" t="s">
        <v>525</v>
      </c>
      <c r="I2218" t="s">
        <v>19</v>
      </c>
      <c r="J2218" t="s">
        <v>175</v>
      </c>
      <c r="K2218">
        <v>134</v>
      </c>
      <c r="L2218">
        <v>135</v>
      </c>
      <c r="M2218">
        <f>INDEX('Express Worldwide Territory'!$C$14:$S$170,MATCH('Rate Load ExpressWW Territory'!L2218,'Express Worldwide Territory'!$B$14:$B$170,0),MATCH("Zone "&amp;'Rate Load ExpressWW Territory'!J2218,'Express Worldwide Territory'!$C$13:$S$13,0))*1</f>
        <v>510.17</v>
      </c>
      <c r="N2218" t="s">
        <v>162</v>
      </c>
      <c r="O2218" t="s">
        <v>23</v>
      </c>
      <c r="P2218" t="s">
        <v>18</v>
      </c>
      <c r="R2218" t="str">
        <f t="shared" si="34"/>
        <v>('DHL','2024-01-01','2024-01-01','12546','Territory','US',NULL,'EXPRESS WW (NON-DOC)','Non-Document','N',134,135,510.17,'Flat LB','Avnet_2024',NULL),</v>
      </c>
    </row>
    <row r="2219" spans="1:18" x14ac:dyDescent="0.3">
      <c r="A2219" t="s">
        <v>15</v>
      </c>
      <c r="B2219" t="s">
        <v>21</v>
      </c>
      <c r="C2219" t="s">
        <v>21</v>
      </c>
      <c r="D2219">
        <v>12546</v>
      </c>
      <c r="E2219" t="s">
        <v>531</v>
      </c>
      <c r="F2219" t="s">
        <v>17</v>
      </c>
      <c r="G2219" t="s">
        <v>18</v>
      </c>
      <c r="H2219" t="s">
        <v>525</v>
      </c>
      <c r="I2219" t="s">
        <v>19</v>
      </c>
      <c r="J2219" t="s">
        <v>175</v>
      </c>
      <c r="K2219">
        <v>135</v>
      </c>
      <c r="L2219">
        <v>136</v>
      </c>
      <c r="M2219">
        <f>INDEX('Express Worldwide Territory'!$C$14:$S$170,MATCH('Rate Load ExpressWW Territory'!L2219,'Express Worldwide Territory'!$B$14:$B$170,0),MATCH("Zone "&amp;'Rate Load ExpressWW Territory'!J2219,'Express Worldwide Territory'!$C$13:$S$13,0))*1</f>
        <v>513.95000000000005</v>
      </c>
      <c r="N2219" t="s">
        <v>162</v>
      </c>
      <c r="O2219" t="s">
        <v>23</v>
      </c>
      <c r="P2219" t="s">
        <v>18</v>
      </c>
      <c r="R2219" t="str">
        <f t="shared" si="34"/>
        <v>('DHL','2024-01-01','2024-01-01','12546','Territory','US',NULL,'EXPRESS WW (NON-DOC)','Non-Document','N',135,136,513.95,'Flat LB','Avnet_2024',NULL),</v>
      </c>
    </row>
    <row r="2220" spans="1:18" x14ac:dyDescent="0.3">
      <c r="A2220" t="s">
        <v>15</v>
      </c>
      <c r="B2220" t="s">
        <v>21</v>
      </c>
      <c r="C2220" t="s">
        <v>21</v>
      </c>
      <c r="D2220">
        <v>12546</v>
      </c>
      <c r="E2220" t="s">
        <v>531</v>
      </c>
      <c r="F2220" t="s">
        <v>17</v>
      </c>
      <c r="G2220" t="s">
        <v>18</v>
      </c>
      <c r="H2220" t="s">
        <v>525</v>
      </c>
      <c r="I2220" t="s">
        <v>19</v>
      </c>
      <c r="J2220" t="s">
        <v>175</v>
      </c>
      <c r="K2220">
        <v>136</v>
      </c>
      <c r="L2220">
        <v>137</v>
      </c>
      <c r="M2220">
        <f>INDEX('Express Worldwide Territory'!$C$14:$S$170,MATCH('Rate Load ExpressWW Territory'!L2220,'Express Worldwide Territory'!$B$14:$B$170,0),MATCH("Zone "&amp;'Rate Load ExpressWW Territory'!J2220,'Express Worldwide Territory'!$C$13:$S$13,0))*1</f>
        <v>517.73</v>
      </c>
      <c r="N2220" t="s">
        <v>162</v>
      </c>
      <c r="O2220" t="s">
        <v>23</v>
      </c>
      <c r="P2220" t="s">
        <v>18</v>
      </c>
      <c r="R2220" t="str">
        <f t="shared" si="34"/>
        <v>('DHL','2024-01-01','2024-01-01','12546','Territory','US',NULL,'EXPRESS WW (NON-DOC)','Non-Document','N',136,137,517.73,'Flat LB','Avnet_2024',NULL),</v>
      </c>
    </row>
    <row r="2221" spans="1:18" x14ac:dyDescent="0.3">
      <c r="A2221" t="s">
        <v>15</v>
      </c>
      <c r="B2221" t="s">
        <v>21</v>
      </c>
      <c r="C2221" t="s">
        <v>21</v>
      </c>
      <c r="D2221">
        <v>12546</v>
      </c>
      <c r="E2221" t="s">
        <v>531</v>
      </c>
      <c r="F2221" t="s">
        <v>17</v>
      </c>
      <c r="G2221" t="s">
        <v>18</v>
      </c>
      <c r="H2221" t="s">
        <v>525</v>
      </c>
      <c r="I2221" t="s">
        <v>19</v>
      </c>
      <c r="J2221" t="s">
        <v>175</v>
      </c>
      <c r="K2221">
        <v>137</v>
      </c>
      <c r="L2221">
        <v>138</v>
      </c>
      <c r="M2221">
        <f>INDEX('Express Worldwide Territory'!$C$14:$S$170,MATCH('Rate Load ExpressWW Territory'!L2221,'Express Worldwide Territory'!$B$14:$B$170,0),MATCH("Zone "&amp;'Rate Load ExpressWW Territory'!J2221,'Express Worldwide Territory'!$C$13:$S$13,0))*1</f>
        <v>521.51</v>
      </c>
      <c r="N2221" t="s">
        <v>162</v>
      </c>
      <c r="O2221" t="s">
        <v>23</v>
      </c>
      <c r="P2221" t="s">
        <v>18</v>
      </c>
      <c r="R2221" t="str">
        <f t="shared" si="34"/>
        <v>('DHL','2024-01-01','2024-01-01','12546','Territory','US',NULL,'EXPRESS WW (NON-DOC)','Non-Document','N',137,138,521.51,'Flat LB','Avnet_2024',NULL),</v>
      </c>
    </row>
    <row r="2222" spans="1:18" x14ac:dyDescent="0.3">
      <c r="A2222" t="s">
        <v>15</v>
      </c>
      <c r="B2222" t="s">
        <v>21</v>
      </c>
      <c r="C2222" t="s">
        <v>21</v>
      </c>
      <c r="D2222">
        <v>12546</v>
      </c>
      <c r="E2222" t="s">
        <v>531</v>
      </c>
      <c r="F2222" t="s">
        <v>17</v>
      </c>
      <c r="G2222" t="s">
        <v>18</v>
      </c>
      <c r="H2222" t="s">
        <v>525</v>
      </c>
      <c r="I2222" t="s">
        <v>19</v>
      </c>
      <c r="J2222" t="s">
        <v>175</v>
      </c>
      <c r="K2222">
        <v>138</v>
      </c>
      <c r="L2222">
        <v>139</v>
      </c>
      <c r="M2222">
        <f>INDEX('Express Worldwide Territory'!$C$14:$S$170,MATCH('Rate Load ExpressWW Territory'!L2222,'Express Worldwide Territory'!$B$14:$B$170,0),MATCH("Zone "&amp;'Rate Load ExpressWW Territory'!J2222,'Express Worldwide Territory'!$C$13:$S$13,0))*1</f>
        <v>525.29</v>
      </c>
      <c r="N2222" t="s">
        <v>162</v>
      </c>
      <c r="O2222" t="s">
        <v>23</v>
      </c>
      <c r="P2222" t="s">
        <v>18</v>
      </c>
      <c r="R2222" t="str">
        <f t="shared" si="34"/>
        <v>('DHL','2024-01-01','2024-01-01','12546','Territory','US',NULL,'EXPRESS WW (NON-DOC)','Non-Document','N',138,139,525.29,'Flat LB','Avnet_2024',NULL),</v>
      </c>
    </row>
    <row r="2223" spans="1:18" x14ac:dyDescent="0.3">
      <c r="A2223" t="s">
        <v>15</v>
      </c>
      <c r="B2223" t="s">
        <v>21</v>
      </c>
      <c r="C2223" t="s">
        <v>21</v>
      </c>
      <c r="D2223">
        <v>12546</v>
      </c>
      <c r="E2223" t="s">
        <v>531</v>
      </c>
      <c r="F2223" t="s">
        <v>17</v>
      </c>
      <c r="G2223" t="s">
        <v>18</v>
      </c>
      <c r="H2223" t="s">
        <v>525</v>
      </c>
      <c r="I2223" t="s">
        <v>19</v>
      </c>
      <c r="J2223" t="s">
        <v>175</v>
      </c>
      <c r="K2223">
        <v>139</v>
      </c>
      <c r="L2223">
        <v>140</v>
      </c>
      <c r="M2223">
        <f>INDEX('Express Worldwide Territory'!$C$14:$S$170,MATCH('Rate Load ExpressWW Territory'!L2223,'Express Worldwide Territory'!$B$14:$B$170,0),MATCH("Zone "&amp;'Rate Load ExpressWW Territory'!J2223,'Express Worldwide Territory'!$C$13:$S$13,0))*1</f>
        <v>529.07000000000005</v>
      </c>
      <c r="N2223" t="s">
        <v>162</v>
      </c>
      <c r="O2223" t="s">
        <v>23</v>
      </c>
      <c r="P2223" t="s">
        <v>18</v>
      </c>
      <c r="R2223" t="str">
        <f t="shared" si="34"/>
        <v>('DHL','2024-01-01','2024-01-01','12546','Territory','US',NULL,'EXPRESS WW (NON-DOC)','Non-Document','N',139,140,529.07,'Flat LB','Avnet_2024',NULL),</v>
      </c>
    </row>
    <row r="2224" spans="1:18" x14ac:dyDescent="0.3">
      <c r="A2224" t="s">
        <v>15</v>
      </c>
      <c r="B2224" t="s">
        <v>21</v>
      </c>
      <c r="C2224" t="s">
        <v>21</v>
      </c>
      <c r="D2224">
        <v>12546</v>
      </c>
      <c r="E2224" t="s">
        <v>531</v>
      </c>
      <c r="F2224" t="s">
        <v>17</v>
      </c>
      <c r="G2224" t="s">
        <v>18</v>
      </c>
      <c r="H2224" t="s">
        <v>525</v>
      </c>
      <c r="I2224" t="s">
        <v>19</v>
      </c>
      <c r="J2224" t="s">
        <v>175</v>
      </c>
      <c r="K2224">
        <v>140</v>
      </c>
      <c r="L2224">
        <v>141</v>
      </c>
      <c r="M2224">
        <f>INDEX('Express Worldwide Territory'!$C$14:$S$170,MATCH('Rate Load ExpressWW Territory'!L2224,'Express Worldwide Territory'!$B$14:$B$170,0),MATCH("Zone "&amp;'Rate Load ExpressWW Territory'!J2224,'Express Worldwide Territory'!$C$13:$S$13,0))*1</f>
        <v>532.85</v>
      </c>
      <c r="N2224" t="s">
        <v>162</v>
      </c>
      <c r="O2224" t="s">
        <v>23</v>
      </c>
      <c r="P2224" t="s">
        <v>18</v>
      </c>
      <c r="R2224" t="str">
        <f t="shared" si="34"/>
        <v>('DHL','2024-01-01','2024-01-01','12546','Territory','US',NULL,'EXPRESS WW (NON-DOC)','Non-Document','N',140,141,532.85,'Flat LB','Avnet_2024',NULL),</v>
      </c>
    </row>
    <row r="2225" spans="1:18" x14ac:dyDescent="0.3">
      <c r="A2225" t="s">
        <v>15</v>
      </c>
      <c r="B2225" t="s">
        <v>21</v>
      </c>
      <c r="C2225" t="s">
        <v>21</v>
      </c>
      <c r="D2225">
        <v>12546</v>
      </c>
      <c r="E2225" t="s">
        <v>531</v>
      </c>
      <c r="F2225" t="s">
        <v>17</v>
      </c>
      <c r="G2225" t="s">
        <v>18</v>
      </c>
      <c r="H2225" t="s">
        <v>525</v>
      </c>
      <c r="I2225" t="s">
        <v>19</v>
      </c>
      <c r="J2225" t="s">
        <v>175</v>
      </c>
      <c r="K2225">
        <v>141</v>
      </c>
      <c r="L2225">
        <v>142</v>
      </c>
      <c r="M2225">
        <f>INDEX('Express Worldwide Territory'!$C$14:$S$170,MATCH('Rate Load ExpressWW Territory'!L2225,'Express Worldwide Territory'!$B$14:$B$170,0),MATCH("Zone "&amp;'Rate Load ExpressWW Territory'!J2225,'Express Worldwide Territory'!$C$13:$S$13,0))*1</f>
        <v>536.63</v>
      </c>
      <c r="N2225" t="s">
        <v>162</v>
      </c>
      <c r="O2225" t="s">
        <v>23</v>
      </c>
      <c r="P2225" t="s">
        <v>18</v>
      </c>
      <c r="R2225" t="str">
        <f t="shared" si="34"/>
        <v>('DHL','2024-01-01','2024-01-01','12546','Territory','US',NULL,'EXPRESS WW (NON-DOC)','Non-Document','N',141,142,536.63,'Flat LB','Avnet_2024',NULL),</v>
      </c>
    </row>
    <row r="2226" spans="1:18" x14ac:dyDescent="0.3">
      <c r="A2226" t="s">
        <v>15</v>
      </c>
      <c r="B2226" t="s">
        <v>21</v>
      </c>
      <c r="C2226" t="s">
        <v>21</v>
      </c>
      <c r="D2226">
        <v>12546</v>
      </c>
      <c r="E2226" t="s">
        <v>531</v>
      </c>
      <c r="F2226" t="s">
        <v>17</v>
      </c>
      <c r="G2226" t="s">
        <v>18</v>
      </c>
      <c r="H2226" t="s">
        <v>525</v>
      </c>
      <c r="I2226" t="s">
        <v>19</v>
      </c>
      <c r="J2226" t="s">
        <v>175</v>
      </c>
      <c r="K2226">
        <v>142</v>
      </c>
      <c r="L2226">
        <v>143</v>
      </c>
      <c r="M2226">
        <f>INDEX('Express Worldwide Territory'!$C$14:$S$170,MATCH('Rate Load ExpressWW Territory'!L2226,'Express Worldwide Territory'!$B$14:$B$170,0),MATCH("Zone "&amp;'Rate Load ExpressWW Territory'!J2226,'Express Worldwide Territory'!$C$13:$S$13,0))*1</f>
        <v>540.41</v>
      </c>
      <c r="N2226" t="s">
        <v>162</v>
      </c>
      <c r="O2226" t="s">
        <v>23</v>
      </c>
      <c r="P2226" t="s">
        <v>18</v>
      </c>
      <c r="R2226" t="str">
        <f t="shared" si="34"/>
        <v>('DHL','2024-01-01','2024-01-01','12546','Territory','US',NULL,'EXPRESS WW (NON-DOC)','Non-Document','N',142,143,540.41,'Flat LB','Avnet_2024',NULL),</v>
      </c>
    </row>
    <row r="2227" spans="1:18" x14ac:dyDescent="0.3">
      <c r="A2227" t="s">
        <v>15</v>
      </c>
      <c r="B2227" t="s">
        <v>21</v>
      </c>
      <c r="C2227" t="s">
        <v>21</v>
      </c>
      <c r="D2227">
        <v>12546</v>
      </c>
      <c r="E2227" t="s">
        <v>531</v>
      </c>
      <c r="F2227" t="s">
        <v>17</v>
      </c>
      <c r="G2227" t="s">
        <v>18</v>
      </c>
      <c r="H2227" t="s">
        <v>525</v>
      </c>
      <c r="I2227" t="s">
        <v>19</v>
      </c>
      <c r="J2227" t="s">
        <v>175</v>
      </c>
      <c r="K2227">
        <v>143</v>
      </c>
      <c r="L2227">
        <v>144</v>
      </c>
      <c r="M2227">
        <f>INDEX('Express Worldwide Territory'!$C$14:$S$170,MATCH('Rate Load ExpressWW Territory'!L2227,'Express Worldwide Territory'!$B$14:$B$170,0),MATCH("Zone "&amp;'Rate Load ExpressWW Territory'!J2227,'Express Worldwide Territory'!$C$13:$S$13,0))*1</f>
        <v>544.19000000000005</v>
      </c>
      <c r="N2227" t="s">
        <v>162</v>
      </c>
      <c r="O2227" t="s">
        <v>23</v>
      </c>
      <c r="P2227" t="s">
        <v>18</v>
      </c>
      <c r="R2227" t="str">
        <f t="shared" si="34"/>
        <v>('DHL','2024-01-01','2024-01-01','12546','Territory','US',NULL,'EXPRESS WW (NON-DOC)','Non-Document','N',143,144,544.19,'Flat LB','Avnet_2024',NULL),</v>
      </c>
    </row>
    <row r="2228" spans="1:18" x14ac:dyDescent="0.3">
      <c r="A2228" t="s">
        <v>15</v>
      </c>
      <c r="B2228" t="s">
        <v>21</v>
      </c>
      <c r="C2228" t="s">
        <v>21</v>
      </c>
      <c r="D2228">
        <v>12546</v>
      </c>
      <c r="E2228" t="s">
        <v>531</v>
      </c>
      <c r="F2228" t="s">
        <v>17</v>
      </c>
      <c r="G2228" t="s">
        <v>18</v>
      </c>
      <c r="H2228" t="s">
        <v>525</v>
      </c>
      <c r="I2228" t="s">
        <v>19</v>
      </c>
      <c r="J2228" t="s">
        <v>175</v>
      </c>
      <c r="K2228">
        <v>144</v>
      </c>
      <c r="L2228">
        <v>145</v>
      </c>
      <c r="M2228">
        <f>INDEX('Express Worldwide Territory'!$C$14:$S$170,MATCH('Rate Load ExpressWW Territory'!L2228,'Express Worldwide Territory'!$B$14:$B$170,0),MATCH("Zone "&amp;'Rate Load ExpressWW Territory'!J2228,'Express Worldwide Territory'!$C$13:$S$13,0))*1</f>
        <v>547.97</v>
      </c>
      <c r="N2228" t="s">
        <v>162</v>
      </c>
      <c r="O2228" t="s">
        <v>23</v>
      </c>
      <c r="P2228" t="s">
        <v>18</v>
      </c>
      <c r="R2228" t="str">
        <f t="shared" si="34"/>
        <v>('DHL','2024-01-01','2024-01-01','12546','Territory','US',NULL,'EXPRESS WW (NON-DOC)','Non-Document','N',144,145,547.97,'Flat LB','Avnet_2024',NULL),</v>
      </c>
    </row>
    <row r="2229" spans="1:18" x14ac:dyDescent="0.3">
      <c r="A2229" t="s">
        <v>15</v>
      </c>
      <c r="B2229" t="s">
        <v>21</v>
      </c>
      <c r="C2229" t="s">
        <v>21</v>
      </c>
      <c r="D2229">
        <v>12546</v>
      </c>
      <c r="E2229" t="s">
        <v>531</v>
      </c>
      <c r="F2229" t="s">
        <v>17</v>
      </c>
      <c r="G2229" t="s">
        <v>18</v>
      </c>
      <c r="H2229" t="s">
        <v>525</v>
      </c>
      <c r="I2229" t="s">
        <v>19</v>
      </c>
      <c r="J2229" t="s">
        <v>175</v>
      </c>
      <c r="K2229">
        <v>145</v>
      </c>
      <c r="L2229">
        <v>146</v>
      </c>
      <c r="M2229">
        <f>INDEX('Express Worldwide Territory'!$C$14:$S$170,MATCH('Rate Load ExpressWW Territory'!L2229,'Express Worldwide Territory'!$B$14:$B$170,0),MATCH("Zone "&amp;'Rate Load ExpressWW Territory'!J2229,'Express Worldwide Territory'!$C$13:$S$13,0))*1</f>
        <v>551.75</v>
      </c>
      <c r="N2229" t="s">
        <v>162</v>
      </c>
      <c r="O2229" t="s">
        <v>23</v>
      </c>
      <c r="P2229" t="s">
        <v>18</v>
      </c>
      <c r="R2229" t="str">
        <f t="shared" si="34"/>
        <v>('DHL','2024-01-01','2024-01-01','12546','Territory','US',NULL,'EXPRESS WW (NON-DOC)','Non-Document','N',145,146,551.75,'Flat LB','Avnet_2024',NULL),</v>
      </c>
    </row>
    <row r="2230" spans="1:18" x14ac:dyDescent="0.3">
      <c r="A2230" t="s">
        <v>15</v>
      </c>
      <c r="B2230" t="s">
        <v>21</v>
      </c>
      <c r="C2230" t="s">
        <v>21</v>
      </c>
      <c r="D2230">
        <v>12546</v>
      </c>
      <c r="E2230" t="s">
        <v>531</v>
      </c>
      <c r="F2230" t="s">
        <v>17</v>
      </c>
      <c r="G2230" t="s">
        <v>18</v>
      </c>
      <c r="H2230" t="s">
        <v>525</v>
      </c>
      <c r="I2230" t="s">
        <v>19</v>
      </c>
      <c r="J2230" t="s">
        <v>175</v>
      </c>
      <c r="K2230">
        <v>146</v>
      </c>
      <c r="L2230">
        <v>147</v>
      </c>
      <c r="M2230">
        <f>INDEX('Express Worldwide Territory'!$C$14:$S$170,MATCH('Rate Load ExpressWW Territory'!L2230,'Express Worldwide Territory'!$B$14:$B$170,0),MATCH("Zone "&amp;'Rate Load ExpressWW Territory'!J2230,'Express Worldwide Territory'!$C$13:$S$13,0))*1</f>
        <v>555.53</v>
      </c>
      <c r="N2230" t="s">
        <v>162</v>
      </c>
      <c r="O2230" t="s">
        <v>23</v>
      </c>
      <c r="P2230" t="s">
        <v>18</v>
      </c>
      <c r="R2230" t="str">
        <f t="shared" si="34"/>
        <v>('DHL','2024-01-01','2024-01-01','12546','Territory','US',NULL,'EXPRESS WW (NON-DOC)','Non-Document','N',146,147,555.53,'Flat LB','Avnet_2024',NULL),</v>
      </c>
    </row>
    <row r="2231" spans="1:18" x14ac:dyDescent="0.3">
      <c r="A2231" t="s">
        <v>15</v>
      </c>
      <c r="B2231" t="s">
        <v>21</v>
      </c>
      <c r="C2231" t="s">
        <v>21</v>
      </c>
      <c r="D2231">
        <v>12546</v>
      </c>
      <c r="E2231" t="s">
        <v>531</v>
      </c>
      <c r="F2231" t="s">
        <v>17</v>
      </c>
      <c r="G2231" t="s">
        <v>18</v>
      </c>
      <c r="H2231" t="s">
        <v>525</v>
      </c>
      <c r="I2231" t="s">
        <v>19</v>
      </c>
      <c r="J2231" t="s">
        <v>175</v>
      </c>
      <c r="K2231">
        <v>147</v>
      </c>
      <c r="L2231">
        <v>148</v>
      </c>
      <c r="M2231">
        <f>INDEX('Express Worldwide Territory'!$C$14:$S$170,MATCH('Rate Load ExpressWW Territory'!L2231,'Express Worldwide Territory'!$B$14:$B$170,0),MATCH("Zone "&amp;'Rate Load ExpressWW Territory'!J2231,'Express Worldwide Territory'!$C$13:$S$13,0))*1</f>
        <v>559.30999999999995</v>
      </c>
      <c r="N2231" t="s">
        <v>162</v>
      </c>
      <c r="O2231" t="s">
        <v>23</v>
      </c>
      <c r="P2231" t="s">
        <v>18</v>
      </c>
      <c r="R2231" t="str">
        <f t="shared" si="34"/>
        <v>('DHL','2024-01-01','2024-01-01','12546','Territory','US',NULL,'EXPRESS WW (NON-DOC)','Non-Document','N',147,148,559.31,'Flat LB','Avnet_2024',NULL),</v>
      </c>
    </row>
    <row r="2232" spans="1:18" x14ac:dyDescent="0.3">
      <c r="A2232" t="s">
        <v>15</v>
      </c>
      <c r="B2232" t="s">
        <v>21</v>
      </c>
      <c r="C2232" t="s">
        <v>21</v>
      </c>
      <c r="D2232">
        <v>12546</v>
      </c>
      <c r="E2232" t="s">
        <v>531</v>
      </c>
      <c r="F2232" t="s">
        <v>17</v>
      </c>
      <c r="G2232" t="s">
        <v>18</v>
      </c>
      <c r="H2232" t="s">
        <v>525</v>
      </c>
      <c r="I2232" t="s">
        <v>19</v>
      </c>
      <c r="J2232" t="s">
        <v>175</v>
      </c>
      <c r="K2232">
        <v>148</v>
      </c>
      <c r="L2232">
        <v>149</v>
      </c>
      <c r="M2232">
        <f>INDEX('Express Worldwide Territory'!$C$14:$S$170,MATCH('Rate Load ExpressWW Territory'!L2232,'Express Worldwide Territory'!$B$14:$B$170,0),MATCH("Zone "&amp;'Rate Load ExpressWW Territory'!J2232,'Express Worldwide Territory'!$C$13:$S$13,0))*1</f>
        <v>563.09</v>
      </c>
      <c r="N2232" t="s">
        <v>162</v>
      </c>
      <c r="O2232" t="s">
        <v>23</v>
      </c>
      <c r="P2232" t="s">
        <v>18</v>
      </c>
      <c r="R2232" t="str">
        <f t="shared" si="34"/>
        <v>('DHL','2024-01-01','2024-01-01','12546','Territory','US',NULL,'EXPRESS WW (NON-DOC)','Non-Document','N',148,149,563.09,'Flat LB','Avnet_2024',NULL),</v>
      </c>
    </row>
    <row r="2233" spans="1:18" x14ac:dyDescent="0.3">
      <c r="A2233" t="s">
        <v>15</v>
      </c>
      <c r="B2233" t="s">
        <v>21</v>
      </c>
      <c r="C2233" t="s">
        <v>21</v>
      </c>
      <c r="D2233">
        <v>12546</v>
      </c>
      <c r="E2233" t="s">
        <v>531</v>
      </c>
      <c r="F2233" t="s">
        <v>17</v>
      </c>
      <c r="G2233" t="s">
        <v>18</v>
      </c>
      <c r="H2233" t="s">
        <v>525</v>
      </c>
      <c r="I2233" t="s">
        <v>19</v>
      </c>
      <c r="J2233" t="s">
        <v>175</v>
      </c>
      <c r="K2233">
        <v>149</v>
      </c>
      <c r="L2233">
        <v>150</v>
      </c>
      <c r="M2233">
        <f>INDEX('Express Worldwide Territory'!$C$14:$S$170,MATCH('Rate Load ExpressWW Territory'!L2233,'Express Worldwide Territory'!$B$14:$B$170,0),MATCH("Zone "&amp;'Rate Load ExpressWW Territory'!J2233,'Express Worldwide Territory'!$C$13:$S$13,0))*1</f>
        <v>566.87</v>
      </c>
      <c r="N2233" t="s">
        <v>162</v>
      </c>
      <c r="O2233" t="s">
        <v>23</v>
      </c>
      <c r="P2233" t="s">
        <v>18</v>
      </c>
      <c r="R2233" t="str">
        <f t="shared" si="34"/>
        <v>('DHL','2024-01-01','2024-01-01','12546','Territory','US',NULL,'EXPRESS WW (NON-DOC)','Non-Document','N',149,150,566.87,'Flat LB','Avnet_2024',NULL),</v>
      </c>
    </row>
    <row r="2234" spans="1:18" x14ac:dyDescent="0.3">
      <c r="A2234" t="s">
        <v>15</v>
      </c>
      <c r="B2234" t="s">
        <v>21</v>
      </c>
      <c r="C2234" t="s">
        <v>21</v>
      </c>
      <c r="D2234">
        <v>12546</v>
      </c>
      <c r="E2234" t="s">
        <v>531</v>
      </c>
      <c r="F2234" t="s">
        <v>17</v>
      </c>
      <c r="G2234" t="s">
        <v>18</v>
      </c>
      <c r="H2234" t="s">
        <v>525</v>
      </c>
      <c r="I2234" t="s">
        <v>19</v>
      </c>
      <c r="J2234" t="s">
        <v>175</v>
      </c>
      <c r="K2234">
        <v>150</v>
      </c>
      <c r="L2234">
        <v>330</v>
      </c>
      <c r="M2234">
        <f>INDEX('Express Worldwide Territory'!$C$14:$S$170,MATCH('Rate Load ExpressWW Territory'!L2234,'Express Worldwide Territory'!$B$14:$B$170,0),MATCH("Zone "&amp;'Rate Load ExpressWW Territory'!J2234,'Express Worldwide Territory'!$C$13:$S$13,0))*1</f>
        <v>3.78</v>
      </c>
      <c r="N2234" t="s">
        <v>529</v>
      </c>
      <c r="O2234" t="s">
        <v>23</v>
      </c>
      <c r="P2234" t="s">
        <v>18</v>
      </c>
      <c r="R2234" t="str">
        <f t="shared" si="34"/>
        <v>('DHL','2024-01-01','2024-01-01','12546','Territory','US',NULL,'EXPRESS WW (NON-DOC)','Non-Document','N',150,330,3.78,'Per LB (M)','Avnet_2024',NULL),</v>
      </c>
    </row>
    <row r="2235" spans="1:18" x14ac:dyDescent="0.3">
      <c r="A2235" t="s">
        <v>15</v>
      </c>
      <c r="B2235" t="s">
        <v>21</v>
      </c>
      <c r="C2235" t="s">
        <v>21</v>
      </c>
      <c r="D2235">
        <v>12546</v>
      </c>
      <c r="E2235" t="s">
        <v>531</v>
      </c>
      <c r="F2235" t="s">
        <v>17</v>
      </c>
      <c r="G2235" t="s">
        <v>18</v>
      </c>
      <c r="H2235" t="s">
        <v>525</v>
      </c>
      <c r="I2235" t="s">
        <v>19</v>
      </c>
      <c r="J2235" t="s">
        <v>175</v>
      </c>
      <c r="K2235">
        <v>330</v>
      </c>
      <c r="L2235">
        <v>660</v>
      </c>
      <c r="M2235">
        <f>INDEX('Express Worldwide Territory'!$C$14:$S$170,MATCH('Rate Load ExpressWW Territory'!L2235,'Express Worldwide Territory'!$B$14:$B$170,0),MATCH("Zone "&amp;'Rate Load ExpressWW Territory'!J2235,'Express Worldwide Territory'!$C$13:$S$13,0))*1</f>
        <v>3.78</v>
      </c>
      <c r="N2235" t="s">
        <v>529</v>
      </c>
      <c r="O2235" t="s">
        <v>23</v>
      </c>
      <c r="P2235" t="s">
        <v>18</v>
      </c>
      <c r="R2235" t="str">
        <f t="shared" si="34"/>
        <v>('DHL','2024-01-01','2024-01-01','12546','Territory','US',NULL,'EXPRESS WW (NON-DOC)','Non-Document','N',330,660,3.78,'Per LB (M)','Avnet_2024',NULL),</v>
      </c>
    </row>
    <row r="2236" spans="1:18" x14ac:dyDescent="0.3">
      <c r="A2236" t="s">
        <v>15</v>
      </c>
      <c r="B2236" t="s">
        <v>21</v>
      </c>
      <c r="C2236" t="s">
        <v>21</v>
      </c>
      <c r="D2236">
        <v>12546</v>
      </c>
      <c r="E2236" t="s">
        <v>531</v>
      </c>
      <c r="F2236" t="s">
        <v>17</v>
      </c>
      <c r="G2236" t="s">
        <v>18</v>
      </c>
      <c r="H2236" t="s">
        <v>525</v>
      </c>
      <c r="I2236" t="s">
        <v>19</v>
      </c>
      <c r="J2236" t="s">
        <v>175</v>
      </c>
      <c r="K2236">
        <v>660</v>
      </c>
      <c r="L2236">
        <v>2199</v>
      </c>
      <c r="M2236">
        <f>INDEX('Express Worldwide Territory'!$C$14:$S$170,MATCH('Rate Load ExpressWW Territory'!L2236,'Express Worldwide Territory'!$B$14:$B$170,0),MATCH("Zone "&amp;'Rate Load ExpressWW Territory'!J2236,'Express Worldwide Territory'!$C$13:$S$13,0))*1</f>
        <v>3.78</v>
      </c>
      <c r="N2236" t="s">
        <v>529</v>
      </c>
      <c r="O2236" t="s">
        <v>23</v>
      </c>
      <c r="P2236" t="s">
        <v>18</v>
      </c>
      <c r="R2236" t="str">
        <f t="shared" si="34"/>
        <v>('DHL','2024-01-01','2024-01-01','12546','Territory','US',NULL,'EXPRESS WW (NON-DOC)','Non-Document','N',660,2199,3.78,'Per LB (M)','Avnet_2024',NULL),</v>
      </c>
    </row>
    <row r="2237" spans="1:18" x14ac:dyDescent="0.3">
      <c r="A2237" t="s">
        <v>15</v>
      </c>
      <c r="B2237" t="s">
        <v>21</v>
      </c>
      <c r="C2237" t="s">
        <v>21</v>
      </c>
      <c r="D2237">
        <v>12546</v>
      </c>
      <c r="E2237" t="s">
        <v>531</v>
      </c>
      <c r="F2237" t="s">
        <v>17</v>
      </c>
      <c r="G2237" t="s">
        <v>18</v>
      </c>
      <c r="H2237" t="s">
        <v>525</v>
      </c>
      <c r="I2237" t="s">
        <v>19</v>
      </c>
      <c r="J2237" t="s">
        <v>175</v>
      </c>
      <c r="K2237">
        <v>2199</v>
      </c>
      <c r="L2237">
        <v>99999</v>
      </c>
      <c r="M2237">
        <f>INDEX('Express Worldwide Territory'!$C$14:$S$170,MATCH('Rate Load ExpressWW Territory'!L2237,'Express Worldwide Territory'!$B$14:$B$170,0),MATCH("Zone "&amp;'Rate Load ExpressWW Territory'!J2237,'Express Worldwide Territory'!$C$13:$S$13,0))*1</f>
        <v>3.78</v>
      </c>
      <c r="N2237" t="s">
        <v>529</v>
      </c>
      <c r="O2237" t="s">
        <v>23</v>
      </c>
      <c r="P2237" t="s">
        <v>18</v>
      </c>
      <c r="R2237" t="str">
        <f t="shared" si="34"/>
        <v>('DHL','2024-01-01','2024-01-01','12546','Territory','US',NULL,'EXPRESS WW (NON-DOC)','Non-Document','N',2199,99999,3.78,'Per LB (M)','Avnet_2024',NULL),</v>
      </c>
    </row>
    <row r="2238" spans="1:18" x14ac:dyDescent="0.3">
      <c r="A2238" t="s">
        <v>15</v>
      </c>
      <c r="B2238" t="s">
        <v>21</v>
      </c>
      <c r="C2238" t="s">
        <v>21</v>
      </c>
      <c r="D2238">
        <v>12546</v>
      </c>
      <c r="E2238" t="s">
        <v>531</v>
      </c>
      <c r="F2238" t="s">
        <v>17</v>
      </c>
      <c r="G2238" t="s">
        <v>18</v>
      </c>
      <c r="H2238" t="s">
        <v>525</v>
      </c>
      <c r="I2238" t="s">
        <v>19</v>
      </c>
      <c r="J2238" t="s">
        <v>176</v>
      </c>
      <c r="K2238">
        <v>0</v>
      </c>
      <c r="L2238">
        <v>1</v>
      </c>
      <c r="M2238">
        <f>INDEX('Express Worldwide Territory'!$C$14:$S$170,MATCH('Rate Load ExpressWW Territory'!L2238,'Express Worldwide Territory'!$B$14:$B$170,0),MATCH("Zone "&amp;'Rate Load ExpressWW Territory'!J2238,'Express Worldwide Territory'!$C$13:$S$13,0))*1</f>
        <v>25.83</v>
      </c>
      <c r="N2238" t="s">
        <v>162</v>
      </c>
      <c r="O2238" t="s">
        <v>23</v>
      </c>
      <c r="P2238" t="s">
        <v>18</v>
      </c>
      <c r="R2238" t="str">
        <f t="shared" si="34"/>
        <v>('DHL','2024-01-01','2024-01-01','12546','Territory','US',NULL,'EXPRESS WW (NON-DOC)','Non-Document','O',0,1,25.83,'Flat LB','Avnet_2024',NULL),</v>
      </c>
    </row>
    <row r="2239" spans="1:18" x14ac:dyDescent="0.3">
      <c r="A2239" t="s">
        <v>15</v>
      </c>
      <c r="B2239" t="s">
        <v>21</v>
      </c>
      <c r="C2239" t="s">
        <v>21</v>
      </c>
      <c r="D2239">
        <v>12546</v>
      </c>
      <c r="E2239" t="s">
        <v>531</v>
      </c>
      <c r="F2239" t="s">
        <v>17</v>
      </c>
      <c r="G2239" t="s">
        <v>18</v>
      </c>
      <c r="H2239" t="s">
        <v>525</v>
      </c>
      <c r="I2239" t="s">
        <v>19</v>
      </c>
      <c r="J2239" t="s">
        <v>176</v>
      </c>
      <c r="K2239">
        <v>1</v>
      </c>
      <c r="L2239">
        <v>2</v>
      </c>
      <c r="M2239">
        <f>INDEX('Express Worldwide Territory'!$C$14:$S$170,MATCH('Rate Load ExpressWW Territory'!L2239,'Express Worldwide Territory'!$B$14:$B$170,0),MATCH("Zone "&amp;'Rate Load ExpressWW Territory'!J2239,'Express Worldwide Territory'!$C$13:$S$13,0))*1</f>
        <v>27.66</v>
      </c>
      <c r="N2239" t="s">
        <v>162</v>
      </c>
      <c r="O2239" t="s">
        <v>23</v>
      </c>
      <c r="P2239" t="s">
        <v>18</v>
      </c>
      <c r="R2239" t="str">
        <f t="shared" si="34"/>
        <v>('DHL','2024-01-01','2024-01-01','12546','Territory','US',NULL,'EXPRESS WW (NON-DOC)','Non-Document','O',1,2,27.66,'Flat LB','Avnet_2024',NULL),</v>
      </c>
    </row>
    <row r="2240" spans="1:18" x14ac:dyDescent="0.3">
      <c r="A2240" t="s">
        <v>15</v>
      </c>
      <c r="B2240" t="s">
        <v>21</v>
      </c>
      <c r="C2240" t="s">
        <v>21</v>
      </c>
      <c r="D2240">
        <v>12546</v>
      </c>
      <c r="E2240" t="s">
        <v>531</v>
      </c>
      <c r="F2240" t="s">
        <v>17</v>
      </c>
      <c r="G2240" t="s">
        <v>18</v>
      </c>
      <c r="H2240" t="s">
        <v>525</v>
      </c>
      <c r="I2240" t="s">
        <v>19</v>
      </c>
      <c r="J2240" t="s">
        <v>176</v>
      </c>
      <c r="K2240">
        <v>2</v>
      </c>
      <c r="L2240">
        <v>3</v>
      </c>
      <c r="M2240">
        <f>INDEX('Express Worldwide Territory'!$C$14:$S$170,MATCH('Rate Load ExpressWW Territory'!L2240,'Express Worldwide Territory'!$B$14:$B$170,0),MATCH("Zone "&amp;'Rate Load ExpressWW Territory'!J2240,'Express Worldwide Territory'!$C$13:$S$13,0))*1</f>
        <v>29.47</v>
      </c>
      <c r="N2240" t="s">
        <v>162</v>
      </c>
      <c r="O2240" t="s">
        <v>23</v>
      </c>
      <c r="P2240" t="s">
        <v>18</v>
      </c>
      <c r="R2240" t="str">
        <f t="shared" si="34"/>
        <v>('DHL','2024-01-01','2024-01-01','12546','Territory','US',NULL,'EXPRESS WW (NON-DOC)','Non-Document','O',2,3,29.47,'Flat LB','Avnet_2024',NULL),</v>
      </c>
    </row>
    <row r="2241" spans="1:18" x14ac:dyDescent="0.3">
      <c r="A2241" t="s">
        <v>15</v>
      </c>
      <c r="B2241" t="s">
        <v>21</v>
      </c>
      <c r="C2241" t="s">
        <v>21</v>
      </c>
      <c r="D2241">
        <v>12546</v>
      </c>
      <c r="E2241" t="s">
        <v>531</v>
      </c>
      <c r="F2241" t="s">
        <v>17</v>
      </c>
      <c r="G2241" t="s">
        <v>18</v>
      </c>
      <c r="H2241" t="s">
        <v>525</v>
      </c>
      <c r="I2241" t="s">
        <v>19</v>
      </c>
      <c r="J2241" t="s">
        <v>176</v>
      </c>
      <c r="K2241">
        <v>3</v>
      </c>
      <c r="L2241">
        <v>4</v>
      </c>
      <c r="M2241">
        <f>INDEX('Express Worldwide Territory'!$C$14:$S$170,MATCH('Rate Load ExpressWW Territory'!L2241,'Express Worldwide Territory'!$B$14:$B$170,0),MATCH("Zone "&amp;'Rate Load ExpressWW Territory'!J2241,'Express Worldwide Territory'!$C$13:$S$13,0))*1</f>
        <v>33.72</v>
      </c>
      <c r="N2241" t="s">
        <v>162</v>
      </c>
      <c r="O2241" t="s">
        <v>23</v>
      </c>
      <c r="P2241" t="s">
        <v>18</v>
      </c>
      <c r="R2241" t="str">
        <f t="shared" si="34"/>
        <v>('DHL','2024-01-01','2024-01-01','12546','Territory','US',NULL,'EXPRESS WW (NON-DOC)','Non-Document','O',3,4,33.72,'Flat LB','Avnet_2024',NULL),</v>
      </c>
    </row>
    <row r="2242" spans="1:18" x14ac:dyDescent="0.3">
      <c r="A2242" t="s">
        <v>15</v>
      </c>
      <c r="B2242" t="s">
        <v>21</v>
      </c>
      <c r="C2242" t="s">
        <v>21</v>
      </c>
      <c r="D2242">
        <v>12546</v>
      </c>
      <c r="E2242" t="s">
        <v>531</v>
      </c>
      <c r="F2242" t="s">
        <v>17</v>
      </c>
      <c r="G2242" t="s">
        <v>18</v>
      </c>
      <c r="H2242" t="s">
        <v>525</v>
      </c>
      <c r="I2242" t="s">
        <v>19</v>
      </c>
      <c r="J2242" t="s">
        <v>176</v>
      </c>
      <c r="K2242">
        <v>4</v>
      </c>
      <c r="L2242">
        <v>5</v>
      </c>
      <c r="M2242">
        <f>INDEX('Express Worldwide Territory'!$C$14:$S$170,MATCH('Rate Load ExpressWW Territory'!L2242,'Express Worldwide Territory'!$B$14:$B$170,0),MATCH("Zone "&amp;'Rate Load ExpressWW Territory'!J2242,'Express Worldwide Territory'!$C$13:$S$13,0))*1</f>
        <v>36.78</v>
      </c>
      <c r="N2242" t="s">
        <v>162</v>
      </c>
      <c r="O2242" t="s">
        <v>23</v>
      </c>
      <c r="P2242" t="s">
        <v>18</v>
      </c>
      <c r="R2242" t="str">
        <f t="shared" si="34"/>
        <v>('DHL','2024-01-01','2024-01-01','12546','Territory','US',NULL,'EXPRESS WW (NON-DOC)','Non-Document','O',4,5,36.78,'Flat LB','Avnet_2024',NULL),</v>
      </c>
    </row>
    <row r="2243" spans="1:18" x14ac:dyDescent="0.3">
      <c r="A2243" t="s">
        <v>15</v>
      </c>
      <c r="B2243" t="s">
        <v>21</v>
      </c>
      <c r="C2243" t="s">
        <v>21</v>
      </c>
      <c r="D2243">
        <v>12546</v>
      </c>
      <c r="E2243" t="s">
        <v>531</v>
      </c>
      <c r="F2243" t="s">
        <v>17</v>
      </c>
      <c r="G2243" t="s">
        <v>18</v>
      </c>
      <c r="H2243" t="s">
        <v>525</v>
      </c>
      <c r="I2243" t="s">
        <v>19</v>
      </c>
      <c r="J2243" t="s">
        <v>176</v>
      </c>
      <c r="K2243">
        <v>5</v>
      </c>
      <c r="L2243">
        <v>6</v>
      </c>
      <c r="M2243">
        <f>INDEX('Express Worldwide Territory'!$C$14:$S$170,MATCH('Rate Load ExpressWW Territory'!L2243,'Express Worldwide Territory'!$B$14:$B$170,0),MATCH("Zone "&amp;'Rate Load ExpressWW Territory'!J2243,'Express Worldwide Territory'!$C$13:$S$13,0))*1</f>
        <v>39.83</v>
      </c>
      <c r="N2243" t="s">
        <v>162</v>
      </c>
      <c r="O2243" t="s">
        <v>23</v>
      </c>
      <c r="P2243" t="s">
        <v>18</v>
      </c>
      <c r="R2243" t="str">
        <f t="shared" ref="R2243:R2306" si="35">SUBSTITUTE(IF(OR(ROW(A2243)=2,MOD(ROW(A2243),1000)=0),"insert into tnl_rating.dbo.dhl_express_rate_master values ('DHL','"&amp;B2243&amp;"','"&amp;C2243&amp;"','"&amp;D2243&amp;"','"&amp;E2243&amp;"','"&amp;F2243&amp;"','"&amp;G2243&amp;"','"&amp;H2243&amp;"','"&amp;I2243&amp;"','"&amp;J2243&amp;"',"&amp;K2243&amp;","&amp;L2243&amp;","&amp;M2243&amp;",'"&amp;N2243&amp;"','"&amp;O2243&amp;"',"&amp;P2243&amp;"),",IF(OR(A2244="",MOD(ROW(A2244),1000)=0),"('DHL','"&amp;B2243&amp;"','"&amp;C2243&amp;"','"&amp;D2243&amp;"','"&amp;E2243&amp;"','"&amp;F2243&amp;"','"&amp;G2243&amp;"','"&amp;H2243&amp;"','"&amp;I2243&amp;"','"&amp;J2243&amp;"',"&amp;K2243&amp;","&amp;L2243&amp;","&amp;M2243&amp;",'"&amp;N2243&amp;"','"&amp;O2243&amp;"',"&amp;P2243&amp;")","('DHL','"&amp;B2243&amp;"','"&amp;C2243&amp;"','"&amp;D2243&amp;"','"&amp;E2243&amp;"','"&amp;F2243&amp;"','"&amp;G2243&amp;"','"&amp;H2243&amp;"','"&amp;I2243&amp;"','"&amp;J2243&amp;"',"&amp;K2243&amp;","&amp;L2243&amp;","&amp;M2243&amp;",'"&amp;N2243&amp;"','"&amp;O2243&amp;"',"&amp;P2243&amp;"),")),"'NULL'","NULL")</f>
        <v>('DHL','2024-01-01','2024-01-01','12546','Territory','US',NULL,'EXPRESS WW (NON-DOC)','Non-Document','O',5,6,39.83,'Flat LB','Avnet_2024',NULL),</v>
      </c>
    </row>
    <row r="2244" spans="1:18" x14ac:dyDescent="0.3">
      <c r="A2244" t="s">
        <v>15</v>
      </c>
      <c r="B2244" t="s">
        <v>21</v>
      </c>
      <c r="C2244" t="s">
        <v>21</v>
      </c>
      <c r="D2244">
        <v>12546</v>
      </c>
      <c r="E2244" t="s">
        <v>531</v>
      </c>
      <c r="F2244" t="s">
        <v>17</v>
      </c>
      <c r="G2244" t="s">
        <v>18</v>
      </c>
      <c r="H2244" t="s">
        <v>525</v>
      </c>
      <c r="I2244" t="s">
        <v>19</v>
      </c>
      <c r="J2244" t="s">
        <v>176</v>
      </c>
      <c r="K2244">
        <v>6</v>
      </c>
      <c r="L2244">
        <v>7</v>
      </c>
      <c r="M2244">
        <f>INDEX('Express Worldwide Territory'!$C$14:$S$170,MATCH('Rate Load ExpressWW Territory'!L2244,'Express Worldwide Territory'!$B$14:$B$170,0),MATCH("Zone "&amp;'Rate Load ExpressWW Territory'!J2244,'Express Worldwide Territory'!$C$13:$S$13,0))*1</f>
        <v>45.73</v>
      </c>
      <c r="N2244" t="s">
        <v>162</v>
      </c>
      <c r="O2244" t="s">
        <v>23</v>
      </c>
      <c r="P2244" t="s">
        <v>18</v>
      </c>
      <c r="R2244" t="str">
        <f t="shared" si="35"/>
        <v>('DHL','2024-01-01','2024-01-01','12546','Territory','US',NULL,'EXPRESS WW (NON-DOC)','Non-Document','O',6,7,45.73,'Flat LB','Avnet_2024',NULL),</v>
      </c>
    </row>
    <row r="2245" spans="1:18" x14ac:dyDescent="0.3">
      <c r="A2245" t="s">
        <v>15</v>
      </c>
      <c r="B2245" t="s">
        <v>21</v>
      </c>
      <c r="C2245" t="s">
        <v>21</v>
      </c>
      <c r="D2245">
        <v>12546</v>
      </c>
      <c r="E2245" t="s">
        <v>531</v>
      </c>
      <c r="F2245" t="s">
        <v>17</v>
      </c>
      <c r="G2245" t="s">
        <v>18</v>
      </c>
      <c r="H2245" t="s">
        <v>525</v>
      </c>
      <c r="I2245" t="s">
        <v>19</v>
      </c>
      <c r="J2245" t="s">
        <v>176</v>
      </c>
      <c r="K2245">
        <v>7</v>
      </c>
      <c r="L2245">
        <v>8</v>
      </c>
      <c r="M2245">
        <f>INDEX('Express Worldwide Territory'!$C$14:$S$170,MATCH('Rate Load ExpressWW Territory'!L2245,'Express Worldwide Territory'!$B$14:$B$170,0),MATCH("Zone "&amp;'Rate Load ExpressWW Territory'!J2245,'Express Worldwide Territory'!$C$13:$S$13,0))*1</f>
        <v>51.64</v>
      </c>
      <c r="N2245" t="s">
        <v>162</v>
      </c>
      <c r="O2245" t="s">
        <v>23</v>
      </c>
      <c r="P2245" t="s">
        <v>18</v>
      </c>
      <c r="R2245" t="str">
        <f t="shared" si="35"/>
        <v>('DHL','2024-01-01','2024-01-01','12546','Territory','US',NULL,'EXPRESS WW (NON-DOC)','Non-Document','O',7,8,51.64,'Flat LB','Avnet_2024',NULL),</v>
      </c>
    </row>
    <row r="2246" spans="1:18" x14ac:dyDescent="0.3">
      <c r="A2246" t="s">
        <v>15</v>
      </c>
      <c r="B2246" t="s">
        <v>21</v>
      </c>
      <c r="C2246" t="s">
        <v>21</v>
      </c>
      <c r="D2246">
        <v>12546</v>
      </c>
      <c r="E2246" t="s">
        <v>531</v>
      </c>
      <c r="F2246" t="s">
        <v>17</v>
      </c>
      <c r="G2246" t="s">
        <v>18</v>
      </c>
      <c r="H2246" t="s">
        <v>525</v>
      </c>
      <c r="I2246" t="s">
        <v>19</v>
      </c>
      <c r="J2246" t="s">
        <v>176</v>
      </c>
      <c r="K2246">
        <v>8</v>
      </c>
      <c r="L2246">
        <v>9</v>
      </c>
      <c r="M2246">
        <f>INDEX('Express Worldwide Territory'!$C$14:$S$170,MATCH('Rate Load ExpressWW Territory'!L2246,'Express Worldwide Territory'!$B$14:$B$170,0),MATCH("Zone "&amp;'Rate Load ExpressWW Territory'!J2246,'Express Worldwide Territory'!$C$13:$S$13,0))*1</f>
        <v>57.57</v>
      </c>
      <c r="N2246" t="s">
        <v>162</v>
      </c>
      <c r="O2246" t="s">
        <v>23</v>
      </c>
      <c r="P2246" t="s">
        <v>18</v>
      </c>
      <c r="R2246" t="str">
        <f t="shared" si="35"/>
        <v>('DHL','2024-01-01','2024-01-01','12546','Territory','US',NULL,'EXPRESS WW (NON-DOC)','Non-Document','O',8,9,57.57,'Flat LB','Avnet_2024',NULL),</v>
      </c>
    </row>
    <row r="2247" spans="1:18" x14ac:dyDescent="0.3">
      <c r="A2247" t="s">
        <v>15</v>
      </c>
      <c r="B2247" t="s">
        <v>21</v>
      </c>
      <c r="C2247" t="s">
        <v>21</v>
      </c>
      <c r="D2247">
        <v>12546</v>
      </c>
      <c r="E2247" t="s">
        <v>531</v>
      </c>
      <c r="F2247" t="s">
        <v>17</v>
      </c>
      <c r="G2247" t="s">
        <v>18</v>
      </c>
      <c r="H2247" t="s">
        <v>525</v>
      </c>
      <c r="I2247" t="s">
        <v>19</v>
      </c>
      <c r="J2247" t="s">
        <v>176</v>
      </c>
      <c r="K2247">
        <v>9</v>
      </c>
      <c r="L2247">
        <v>10</v>
      </c>
      <c r="M2247">
        <f>INDEX('Express Worldwide Territory'!$C$14:$S$170,MATCH('Rate Load ExpressWW Territory'!L2247,'Express Worldwide Territory'!$B$14:$B$170,0),MATCH("Zone "&amp;'Rate Load ExpressWW Territory'!J2247,'Express Worldwide Territory'!$C$13:$S$13,0))*1</f>
        <v>63.54</v>
      </c>
      <c r="N2247" t="s">
        <v>162</v>
      </c>
      <c r="O2247" t="s">
        <v>23</v>
      </c>
      <c r="P2247" t="s">
        <v>18</v>
      </c>
      <c r="R2247" t="str">
        <f t="shared" si="35"/>
        <v>('DHL','2024-01-01','2024-01-01','12546','Territory','US',NULL,'EXPRESS WW (NON-DOC)','Non-Document','O',9,10,63.54,'Flat LB','Avnet_2024',NULL),</v>
      </c>
    </row>
    <row r="2248" spans="1:18" x14ac:dyDescent="0.3">
      <c r="A2248" t="s">
        <v>15</v>
      </c>
      <c r="B2248" t="s">
        <v>21</v>
      </c>
      <c r="C2248" t="s">
        <v>21</v>
      </c>
      <c r="D2248">
        <v>12546</v>
      </c>
      <c r="E2248" t="s">
        <v>531</v>
      </c>
      <c r="F2248" t="s">
        <v>17</v>
      </c>
      <c r="G2248" t="s">
        <v>18</v>
      </c>
      <c r="H2248" t="s">
        <v>525</v>
      </c>
      <c r="I2248" t="s">
        <v>19</v>
      </c>
      <c r="J2248" t="s">
        <v>176</v>
      </c>
      <c r="K2248">
        <v>10</v>
      </c>
      <c r="L2248">
        <v>11</v>
      </c>
      <c r="M2248">
        <f>INDEX('Express Worldwide Territory'!$C$14:$S$170,MATCH('Rate Load ExpressWW Territory'!L2248,'Express Worldwide Territory'!$B$14:$B$170,0),MATCH("Zone "&amp;'Rate Load ExpressWW Territory'!J2248,'Express Worldwide Territory'!$C$13:$S$13,0))*1</f>
        <v>68.260000000000005</v>
      </c>
      <c r="N2248" t="s">
        <v>162</v>
      </c>
      <c r="O2248" t="s">
        <v>23</v>
      </c>
      <c r="P2248" t="s">
        <v>18</v>
      </c>
      <c r="R2248" t="str">
        <f t="shared" si="35"/>
        <v>('DHL','2024-01-01','2024-01-01','12546','Territory','US',NULL,'EXPRESS WW (NON-DOC)','Non-Document','O',10,11,68.26,'Flat LB','Avnet_2024',NULL),</v>
      </c>
    </row>
    <row r="2249" spans="1:18" x14ac:dyDescent="0.3">
      <c r="A2249" t="s">
        <v>15</v>
      </c>
      <c r="B2249" t="s">
        <v>21</v>
      </c>
      <c r="C2249" t="s">
        <v>21</v>
      </c>
      <c r="D2249">
        <v>12546</v>
      </c>
      <c r="E2249" t="s">
        <v>531</v>
      </c>
      <c r="F2249" t="s">
        <v>17</v>
      </c>
      <c r="G2249" t="s">
        <v>18</v>
      </c>
      <c r="H2249" t="s">
        <v>525</v>
      </c>
      <c r="I2249" t="s">
        <v>19</v>
      </c>
      <c r="J2249" t="s">
        <v>176</v>
      </c>
      <c r="K2249">
        <v>11</v>
      </c>
      <c r="L2249">
        <v>12</v>
      </c>
      <c r="M2249">
        <f>INDEX('Express Worldwide Territory'!$C$14:$S$170,MATCH('Rate Load ExpressWW Territory'!L2249,'Express Worldwide Territory'!$B$14:$B$170,0),MATCH("Zone "&amp;'Rate Load ExpressWW Territory'!J2249,'Express Worldwide Territory'!$C$13:$S$13,0))*1</f>
        <v>72.98</v>
      </c>
      <c r="N2249" t="s">
        <v>162</v>
      </c>
      <c r="O2249" t="s">
        <v>23</v>
      </c>
      <c r="P2249" t="s">
        <v>18</v>
      </c>
      <c r="R2249" t="str">
        <f t="shared" si="35"/>
        <v>('DHL','2024-01-01','2024-01-01','12546','Territory','US',NULL,'EXPRESS WW (NON-DOC)','Non-Document','O',11,12,72.98,'Flat LB','Avnet_2024',NULL),</v>
      </c>
    </row>
    <row r="2250" spans="1:18" x14ac:dyDescent="0.3">
      <c r="A2250" t="s">
        <v>15</v>
      </c>
      <c r="B2250" t="s">
        <v>21</v>
      </c>
      <c r="C2250" t="s">
        <v>21</v>
      </c>
      <c r="D2250">
        <v>12546</v>
      </c>
      <c r="E2250" t="s">
        <v>531</v>
      </c>
      <c r="F2250" t="s">
        <v>17</v>
      </c>
      <c r="G2250" t="s">
        <v>18</v>
      </c>
      <c r="H2250" t="s">
        <v>525</v>
      </c>
      <c r="I2250" t="s">
        <v>19</v>
      </c>
      <c r="J2250" t="s">
        <v>176</v>
      </c>
      <c r="K2250">
        <v>12</v>
      </c>
      <c r="L2250">
        <v>13</v>
      </c>
      <c r="M2250">
        <f>INDEX('Express Worldwide Territory'!$C$14:$S$170,MATCH('Rate Load ExpressWW Territory'!L2250,'Express Worldwide Territory'!$B$14:$B$170,0),MATCH("Zone "&amp;'Rate Load ExpressWW Territory'!J2250,'Express Worldwide Territory'!$C$13:$S$13,0))*1</f>
        <v>77.7</v>
      </c>
      <c r="N2250" t="s">
        <v>162</v>
      </c>
      <c r="O2250" t="s">
        <v>23</v>
      </c>
      <c r="P2250" t="s">
        <v>18</v>
      </c>
      <c r="R2250" t="str">
        <f t="shared" si="35"/>
        <v>('DHL','2024-01-01','2024-01-01','12546','Territory','US',NULL,'EXPRESS WW (NON-DOC)','Non-Document','O',12,13,77.7,'Flat LB','Avnet_2024',NULL),</v>
      </c>
    </row>
    <row r="2251" spans="1:18" x14ac:dyDescent="0.3">
      <c r="A2251" t="s">
        <v>15</v>
      </c>
      <c r="B2251" t="s">
        <v>21</v>
      </c>
      <c r="C2251" t="s">
        <v>21</v>
      </c>
      <c r="D2251">
        <v>12546</v>
      </c>
      <c r="E2251" t="s">
        <v>531</v>
      </c>
      <c r="F2251" t="s">
        <v>17</v>
      </c>
      <c r="G2251" t="s">
        <v>18</v>
      </c>
      <c r="H2251" t="s">
        <v>525</v>
      </c>
      <c r="I2251" t="s">
        <v>19</v>
      </c>
      <c r="J2251" t="s">
        <v>176</v>
      </c>
      <c r="K2251">
        <v>13</v>
      </c>
      <c r="L2251">
        <v>14</v>
      </c>
      <c r="M2251">
        <f>INDEX('Express Worldwide Territory'!$C$14:$S$170,MATCH('Rate Load ExpressWW Territory'!L2251,'Express Worldwide Territory'!$B$14:$B$170,0),MATCH("Zone "&amp;'Rate Load ExpressWW Territory'!J2251,'Express Worldwide Territory'!$C$13:$S$13,0))*1</f>
        <v>82.42</v>
      </c>
      <c r="N2251" t="s">
        <v>162</v>
      </c>
      <c r="O2251" t="s">
        <v>23</v>
      </c>
      <c r="P2251" t="s">
        <v>18</v>
      </c>
      <c r="R2251" t="str">
        <f t="shared" si="35"/>
        <v>('DHL','2024-01-01','2024-01-01','12546','Territory','US',NULL,'EXPRESS WW (NON-DOC)','Non-Document','O',13,14,82.42,'Flat LB','Avnet_2024',NULL),</v>
      </c>
    </row>
    <row r="2252" spans="1:18" x14ac:dyDescent="0.3">
      <c r="A2252" t="s">
        <v>15</v>
      </c>
      <c r="B2252" t="s">
        <v>21</v>
      </c>
      <c r="C2252" t="s">
        <v>21</v>
      </c>
      <c r="D2252">
        <v>12546</v>
      </c>
      <c r="E2252" t="s">
        <v>531</v>
      </c>
      <c r="F2252" t="s">
        <v>17</v>
      </c>
      <c r="G2252" t="s">
        <v>18</v>
      </c>
      <c r="H2252" t="s">
        <v>525</v>
      </c>
      <c r="I2252" t="s">
        <v>19</v>
      </c>
      <c r="J2252" t="s">
        <v>176</v>
      </c>
      <c r="K2252">
        <v>14</v>
      </c>
      <c r="L2252">
        <v>15</v>
      </c>
      <c r="M2252">
        <f>INDEX('Express Worldwide Territory'!$C$14:$S$170,MATCH('Rate Load ExpressWW Territory'!L2252,'Express Worldwide Territory'!$B$14:$B$170,0),MATCH("Zone "&amp;'Rate Load ExpressWW Territory'!J2252,'Express Worldwide Territory'!$C$13:$S$13,0))*1</f>
        <v>87.14</v>
      </c>
      <c r="N2252" t="s">
        <v>162</v>
      </c>
      <c r="O2252" t="s">
        <v>23</v>
      </c>
      <c r="P2252" t="s">
        <v>18</v>
      </c>
      <c r="R2252" t="str">
        <f t="shared" si="35"/>
        <v>('DHL','2024-01-01','2024-01-01','12546','Territory','US',NULL,'EXPRESS WW (NON-DOC)','Non-Document','O',14,15,87.14,'Flat LB','Avnet_2024',NULL),</v>
      </c>
    </row>
    <row r="2253" spans="1:18" x14ac:dyDescent="0.3">
      <c r="A2253" t="s">
        <v>15</v>
      </c>
      <c r="B2253" t="s">
        <v>21</v>
      </c>
      <c r="C2253" t="s">
        <v>21</v>
      </c>
      <c r="D2253">
        <v>12546</v>
      </c>
      <c r="E2253" t="s">
        <v>531</v>
      </c>
      <c r="F2253" t="s">
        <v>17</v>
      </c>
      <c r="G2253" t="s">
        <v>18</v>
      </c>
      <c r="H2253" t="s">
        <v>525</v>
      </c>
      <c r="I2253" t="s">
        <v>19</v>
      </c>
      <c r="J2253" t="s">
        <v>176</v>
      </c>
      <c r="K2253">
        <v>15</v>
      </c>
      <c r="L2253">
        <v>16</v>
      </c>
      <c r="M2253">
        <f>INDEX('Express Worldwide Territory'!$C$14:$S$170,MATCH('Rate Load ExpressWW Territory'!L2253,'Express Worldwide Territory'!$B$14:$B$170,0),MATCH("Zone "&amp;'Rate Load ExpressWW Territory'!J2253,'Express Worldwide Territory'!$C$13:$S$13,0))*1</f>
        <v>91.86</v>
      </c>
      <c r="N2253" t="s">
        <v>162</v>
      </c>
      <c r="O2253" t="s">
        <v>23</v>
      </c>
      <c r="P2253" t="s">
        <v>18</v>
      </c>
      <c r="R2253" t="str">
        <f t="shared" si="35"/>
        <v>('DHL','2024-01-01','2024-01-01','12546','Territory','US',NULL,'EXPRESS WW (NON-DOC)','Non-Document','O',15,16,91.86,'Flat LB','Avnet_2024',NULL),</v>
      </c>
    </row>
    <row r="2254" spans="1:18" x14ac:dyDescent="0.3">
      <c r="A2254" t="s">
        <v>15</v>
      </c>
      <c r="B2254" t="s">
        <v>21</v>
      </c>
      <c r="C2254" t="s">
        <v>21</v>
      </c>
      <c r="D2254">
        <v>12546</v>
      </c>
      <c r="E2254" t="s">
        <v>531</v>
      </c>
      <c r="F2254" t="s">
        <v>17</v>
      </c>
      <c r="G2254" t="s">
        <v>18</v>
      </c>
      <c r="H2254" t="s">
        <v>525</v>
      </c>
      <c r="I2254" t="s">
        <v>19</v>
      </c>
      <c r="J2254" t="s">
        <v>176</v>
      </c>
      <c r="K2254">
        <v>16</v>
      </c>
      <c r="L2254">
        <v>17</v>
      </c>
      <c r="M2254">
        <f>INDEX('Express Worldwide Territory'!$C$14:$S$170,MATCH('Rate Load ExpressWW Territory'!L2254,'Express Worldwide Territory'!$B$14:$B$170,0),MATCH("Zone "&amp;'Rate Load ExpressWW Territory'!J2254,'Express Worldwide Territory'!$C$13:$S$13,0))*1</f>
        <v>96.58</v>
      </c>
      <c r="N2254" t="s">
        <v>162</v>
      </c>
      <c r="O2254" t="s">
        <v>23</v>
      </c>
      <c r="P2254" t="s">
        <v>18</v>
      </c>
      <c r="R2254" t="str">
        <f t="shared" si="35"/>
        <v>('DHL','2024-01-01','2024-01-01','12546','Territory','US',NULL,'EXPRESS WW (NON-DOC)','Non-Document','O',16,17,96.58,'Flat LB','Avnet_2024',NULL),</v>
      </c>
    </row>
    <row r="2255" spans="1:18" x14ac:dyDescent="0.3">
      <c r="A2255" t="s">
        <v>15</v>
      </c>
      <c r="B2255" t="s">
        <v>21</v>
      </c>
      <c r="C2255" t="s">
        <v>21</v>
      </c>
      <c r="D2255">
        <v>12546</v>
      </c>
      <c r="E2255" t="s">
        <v>531</v>
      </c>
      <c r="F2255" t="s">
        <v>17</v>
      </c>
      <c r="G2255" t="s">
        <v>18</v>
      </c>
      <c r="H2255" t="s">
        <v>525</v>
      </c>
      <c r="I2255" t="s">
        <v>19</v>
      </c>
      <c r="J2255" t="s">
        <v>176</v>
      </c>
      <c r="K2255">
        <v>17</v>
      </c>
      <c r="L2255">
        <v>18</v>
      </c>
      <c r="M2255">
        <f>INDEX('Express Worldwide Territory'!$C$14:$S$170,MATCH('Rate Load ExpressWW Territory'!L2255,'Express Worldwide Territory'!$B$14:$B$170,0),MATCH("Zone "&amp;'Rate Load ExpressWW Territory'!J2255,'Express Worldwide Territory'!$C$13:$S$13,0))*1</f>
        <v>101.3</v>
      </c>
      <c r="N2255" t="s">
        <v>162</v>
      </c>
      <c r="O2255" t="s">
        <v>23</v>
      </c>
      <c r="P2255" t="s">
        <v>18</v>
      </c>
      <c r="R2255" t="str">
        <f t="shared" si="35"/>
        <v>('DHL','2024-01-01','2024-01-01','12546','Territory','US',NULL,'EXPRESS WW (NON-DOC)','Non-Document','O',17,18,101.3,'Flat LB','Avnet_2024',NULL),</v>
      </c>
    </row>
    <row r="2256" spans="1:18" x14ac:dyDescent="0.3">
      <c r="A2256" t="s">
        <v>15</v>
      </c>
      <c r="B2256" t="s">
        <v>21</v>
      </c>
      <c r="C2256" t="s">
        <v>21</v>
      </c>
      <c r="D2256">
        <v>12546</v>
      </c>
      <c r="E2256" t="s">
        <v>531</v>
      </c>
      <c r="F2256" t="s">
        <v>17</v>
      </c>
      <c r="G2256" t="s">
        <v>18</v>
      </c>
      <c r="H2256" t="s">
        <v>525</v>
      </c>
      <c r="I2256" t="s">
        <v>19</v>
      </c>
      <c r="J2256" t="s">
        <v>176</v>
      </c>
      <c r="K2256">
        <v>18</v>
      </c>
      <c r="L2256">
        <v>19</v>
      </c>
      <c r="M2256">
        <f>INDEX('Express Worldwide Territory'!$C$14:$S$170,MATCH('Rate Load ExpressWW Territory'!L2256,'Express Worldwide Territory'!$B$14:$B$170,0),MATCH("Zone "&amp;'Rate Load ExpressWW Territory'!J2256,'Express Worldwide Territory'!$C$13:$S$13,0))*1</f>
        <v>106.02</v>
      </c>
      <c r="N2256" t="s">
        <v>162</v>
      </c>
      <c r="O2256" t="s">
        <v>23</v>
      </c>
      <c r="P2256" t="s">
        <v>18</v>
      </c>
      <c r="R2256" t="str">
        <f t="shared" si="35"/>
        <v>('DHL','2024-01-01','2024-01-01','12546','Territory','US',NULL,'EXPRESS WW (NON-DOC)','Non-Document','O',18,19,106.02,'Flat LB','Avnet_2024',NULL),</v>
      </c>
    </row>
    <row r="2257" spans="1:18" x14ac:dyDescent="0.3">
      <c r="A2257" t="s">
        <v>15</v>
      </c>
      <c r="B2257" t="s">
        <v>21</v>
      </c>
      <c r="C2257" t="s">
        <v>21</v>
      </c>
      <c r="D2257">
        <v>12546</v>
      </c>
      <c r="E2257" t="s">
        <v>531</v>
      </c>
      <c r="F2257" t="s">
        <v>17</v>
      </c>
      <c r="G2257" t="s">
        <v>18</v>
      </c>
      <c r="H2257" t="s">
        <v>525</v>
      </c>
      <c r="I2257" t="s">
        <v>19</v>
      </c>
      <c r="J2257" t="s">
        <v>176</v>
      </c>
      <c r="K2257">
        <v>19</v>
      </c>
      <c r="L2257">
        <v>20</v>
      </c>
      <c r="M2257">
        <f>INDEX('Express Worldwide Territory'!$C$14:$S$170,MATCH('Rate Load ExpressWW Territory'!L2257,'Express Worldwide Territory'!$B$14:$B$170,0),MATCH("Zone "&amp;'Rate Load ExpressWW Territory'!J2257,'Express Worldwide Territory'!$C$13:$S$13,0))*1</f>
        <v>110.74</v>
      </c>
      <c r="N2257" t="s">
        <v>162</v>
      </c>
      <c r="O2257" t="s">
        <v>23</v>
      </c>
      <c r="P2257" t="s">
        <v>18</v>
      </c>
      <c r="R2257" t="str">
        <f t="shared" si="35"/>
        <v>('DHL','2024-01-01','2024-01-01','12546','Territory','US',NULL,'EXPRESS WW (NON-DOC)','Non-Document','O',19,20,110.74,'Flat LB','Avnet_2024',NULL),</v>
      </c>
    </row>
    <row r="2258" spans="1:18" x14ac:dyDescent="0.3">
      <c r="A2258" t="s">
        <v>15</v>
      </c>
      <c r="B2258" t="s">
        <v>21</v>
      </c>
      <c r="C2258" t="s">
        <v>21</v>
      </c>
      <c r="D2258">
        <v>12546</v>
      </c>
      <c r="E2258" t="s">
        <v>531</v>
      </c>
      <c r="F2258" t="s">
        <v>17</v>
      </c>
      <c r="G2258" t="s">
        <v>18</v>
      </c>
      <c r="H2258" t="s">
        <v>525</v>
      </c>
      <c r="I2258" t="s">
        <v>19</v>
      </c>
      <c r="J2258" t="s">
        <v>176</v>
      </c>
      <c r="K2258">
        <v>20</v>
      </c>
      <c r="L2258">
        <v>21</v>
      </c>
      <c r="M2258">
        <f>INDEX('Express Worldwide Territory'!$C$14:$S$170,MATCH('Rate Load ExpressWW Territory'!L2258,'Express Worldwide Territory'!$B$14:$B$170,0),MATCH("Zone "&amp;'Rate Load ExpressWW Territory'!J2258,'Express Worldwide Territory'!$C$13:$S$13,0))*1</f>
        <v>113.85</v>
      </c>
      <c r="N2258" t="s">
        <v>162</v>
      </c>
      <c r="O2258" t="s">
        <v>23</v>
      </c>
      <c r="P2258" t="s">
        <v>18</v>
      </c>
      <c r="R2258" t="str">
        <f t="shared" si="35"/>
        <v>('DHL','2024-01-01','2024-01-01','12546','Territory','US',NULL,'EXPRESS WW (NON-DOC)','Non-Document','O',20,21,113.85,'Flat LB','Avnet_2024',NULL),</v>
      </c>
    </row>
    <row r="2259" spans="1:18" x14ac:dyDescent="0.3">
      <c r="A2259" t="s">
        <v>15</v>
      </c>
      <c r="B2259" t="s">
        <v>21</v>
      </c>
      <c r="C2259" t="s">
        <v>21</v>
      </c>
      <c r="D2259">
        <v>12546</v>
      </c>
      <c r="E2259" t="s">
        <v>531</v>
      </c>
      <c r="F2259" t="s">
        <v>17</v>
      </c>
      <c r="G2259" t="s">
        <v>18</v>
      </c>
      <c r="H2259" t="s">
        <v>525</v>
      </c>
      <c r="I2259" t="s">
        <v>19</v>
      </c>
      <c r="J2259" t="s">
        <v>176</v>
      </c>
      <c r="K2259">
        <v>21</v>
      </c>
      <c r="L2259">
        <v>22</v>
      </c>
      <c r="M2259">
        <f>INDEX('Express Worldwide Territory'!$C$14:$S$170,MATCH('Rate Load ExpressWW Territory'!L2259,'Express Worldwide Territory'!$B$14:$B$170,0),MATCH("Zone "&amp;'Rate Load ExpressWW Territory'!J2259,'Express Worldwide Territory'!$C$13:$S$13,0))*1</f>
        <v>116.96</v>
      </c>
      <c r="N2259" t="s">
        <v>162</v>
      </c>
      <c r="O2259" t="s">
        <v>23</v>
      </c>
      <c r="P2259" t="s">
        <v>18</v>
      </c>
      <c r="R2259" t="str">
        <f t="shared" si="35"/>
        <v>('DHL','2024-01-01','2024-01-01','12546','Territory','US',NULL,'EXPRESS WW (NON-DOC)','Non-Document','O',21,22,116.96,'Flat LB','Avnet_2024',NULL),</v>
      </c>
    </row>
    <row r="2260" spans="1:18" x14ac:dyDescent="0.3">
      <c r="A2260" t="s">
        <v>15</v>
      </c>
      <c r="B2260" t="s">
        <v>21</v>
      </c>
      <c r="C2260" t="s">
        <v>21</v>
      </c>
      <c r="D2260">
        <v>12546</v>
      </c>
      <c r="E2260" t="s">
        <v>531</v>
      </c>
      <c r="F2260" t="s">
        <v>17</v>
      </c>
      <c r="G2260" t="s">
        <v>18</v>
      </c>
      <c r="H2260" t="s">
        <v>525</v>
      </c>
      <c r="I2260" t="s">
        <v>19</v>
      </c>
      <c r="J2260" t="s">
        <v>176</v>
      </c>
      <c r="K2260">
        <v>22</v>
      </c>
      <c r="L2260">
        <v>23</v>
      </c>
      <c r="M2260">
        <f>INDEX('Express Worldwide Territory'!$C$14:$S$170,MATCH('Rate Load ExpressWW Territory'!L2260,'Express Worldwide Territory'!$B$14:$B$170,0),MATCH("Zone "&amp;'Rate Load ExpressWW Territory'!J2260,'Express Worldwide Territory'!$C$13:$S$13,0))*1</f>
        <v>120.07</v>
      </c>
      <c r="N2260" t="s">
        <v>162</v>
      </c>
      <c r="O2260" t="s">
        <v>23</v>
      </c>
      <c r="P2260" t="s">
        <v>18</v>
      </c>
      <c r="R2260" t="str">
        <f t="shared" si="35"/>
        <v>('DHL','2024-01-01','2024-01-01','12546','Territory','US',NULL,'EXPRESS WW (NON-DOC)','Non-Document','O',22,23,120.07,'Flat LB','Avnet_2024',NULL),</v>
      </c>
    </row>
    <row r="2261" spans="1:18" x14ac:dyDescent="0.3">
      <c r="A2261" t="s">
        <v>15</v>
      </c>
      <c r="B2261" t="s">
        <v>21</v>
      </c>
      <c r="C2261" t="s">
        <v>21</v>
      </c>
      <c r="D2261">
        <v>12546</v>
      </c>
      <c r="E2261" t="s">
        <v>531</v>
      </c>
      <c r="F2261" t="s">
        <v>17</v>
      </c>
      <c r="G2261" t="s">
        <v>18</v>
      </c>
      <c r="H2261" t="s">
        <v>525</v>
      </c>
      <c r="I2261" t="s">
        <v>19</v>
      </c>
      <c r="J2261" t="s">
        <v>176</v>
      </c>
      <c r="K2261">
        <v>23</v>
      </c>
      <c r="L2261">
        <v>24</v>
      </c>
      <c r="M2261">
        <f>INDEX('Express Worldwide Territory'!$C$14:$S$170,MATCH('Rate Load ExpressWW Territory'!L2261,'Express Worldwide Territory'!$B$14:$B$170,0),MATCH("Zone "&amp;'Rate Load ExpressWW Territory'!J2261,'Express Worldwide Territory'!$C$13:$S$13,0))*1</f>
        <v>123.18</v>
      </c>
      <c r="N2261" t="s">
        <v>162</v>
      </c>
      <c r="O2261" t="s">
        <v>23</v>
      </c>
      <c r="P2261" t="s">
        <v>18</v>
      </c>
      <c r="R2261" t="str">
        <f t="shared" si="35"/>
        <v>('DHL','2024-01-01','2024-01-01','12546','Territory','US',NULL,'EXPRESS WW (NON-DOC)','Non-Document','O',23,24,123.18,'Flat LB','Avnet_2024',NULL),</v>
      </c>
    </row>
    <row r="2262" spans="1:18" x14ac:dyDescent="0.3">
      <c r="A2262" t="s">
        <v>15</v>
      </c>
      <c r="B2262" t="s">
        <v>21</v>
      </c>
      <c r="C2262" t="s">
        <v>21</v>
      </c>
      <c r="D2262">
        <v>12546</v>
      </c>
      <c r="E2262" t="s">
        <v>531</v>
      </c>
      <c r="F2262" t="s">
        <v>17</v>
      </c>
      <c r="G2262" t="s">
        <v>18</v>
      </c>
      <c r="H2262" t="s">
        <v>525</v>
      </c>
      <c r="I2262" t="s">
        <v>19</v>
      </c>
      <c r="J2262" t="s">
        <v>176</v>
      </c>
      <c r="K2262">
        <v>24</v>
      </c>
      <c r="L2262">
        <v>25</v>
      </c>
      <c r="M2262">
        <f>INDEX('Express Worldwide Territory'!$C$14:$S$170,MATCH('Rate Load ExpressWW Territory'!L2262,'Express Worldwide Territory'!$B$14:$B$170,0),MATCH("Zone "&amp;'Rate Load ExpressWW Territory'!J2262,'Express Worldwide Territory'!$C$13:$S$13,0))*1</f>
        <v>126.29</v>
      </c>
      <c r="N2262" t="s">
        <v>162</v>
      </c>
      <c r="O2262" t="s">
        <v>23</v>
      </c>
      <c r="P2262" t="s">
        <v>18</v>
      </c>
      <c r="R2262" t="str">
        <f t="shared" si="35"/>
        <v>('DHL','2024-01-01','2024-01-01','12546','Territory','US',NULL,'EXPRESS WW (NON-DOC)','Non-Document','O',24,25,126.29,'Flat LB','Avnet_2024',NULL),</v>
      </c>
    </row>
    <row r="2263" spans="1:18" x14ac:dyDescent="0.3">
      <c r="A2263" t="s">
        <v>15</v>
      </c>
      <c r="B2263" t="s">
        <v>21</v>
      </c>
      <c r="C2263" t="s">
        <v>21</v>
      </c>
      <c r="D2263">
        <v>12546</v>
      </c>
      <c r="E2263" t="s">
        <v>531</v>
      </c>
      <c r="F2263" t="s">
        <v>17</v>
      </c>
      <c r="G2263" t="s">
        <v>18</v>
      </c>
      <c r="H2263" t="s">
        <v>525</v>
      </c>
      <c r="I2263" t="s">
        <v>19</v>
      </c>
      <c r="J2263" t="s">
        <v>176</v>
      </c>
      <c r="K2263">
        <v>25</v>
      </c>
      <c r="L2263">
        <v>26</v>
      </c>
      <c r="M2263">
        <f>INDEX('Express Worldwide Territory'!$C$14:$S$170,MATCH('Rate Load ExpressWW Territory'!L2263,'Express Worldwide Territory'!$B$14:$B$170,0),MATCH("Zone "&amp;'Rate Load ExpressWW Territory'!J2263,'Express Worldwide Territory'!$C$13:$S$13,0))*1</f>
        <v>129.4</v>
      </c>
      <c r="N2263" t="s">
        <v>162</v>
      </c>
      <c r="O2263" t="s">
        <v>23</v>
      </c>
      <c r="P2263" t="s">
        <v>18</v>
      </c>
      <c r="R2263" t="str">
        <f t="shared" si="35"/>
        <v>('DHL','2024-01-01','2024-01-01','12546','Territory','US',NULL,'EXPRESS WW (NON-DOC)','Non-Document','O',25,26,129.4,'Flat LB','Avnet_2024',NULL),</v>
      </c>
    </row>
    <row r="2264" spans="1:18" x14ac:dyDescent="0.3">
      <c r="A2264" t="s">
        <v>15</v>
      </c>
      <c r="B2264" t="s">
        <v>21</v>
      </c>
      <c r="C2264" t="s">
        <v>21</v>
      </c>
      <c r="D2264">
        <v>12546</v>
      </c>
      <c r="E2264" t="s">
        <v>531</v>
      </c>
      <c r="F2264" t="s">
        <v>17</v>
      </c>
      <c r="G2264" t="s">
        <v>18</v>
      </c>
      <c r="H2264" t="s">
        <v>525</v>
      </c>
      <c r="I2264" t="s">
        <v>19</v>
      </c>
      <c r="J2264" t="s">
        <v>176</v>
      </c>
      <c r="K2264">
        <v>26</v>
      </c>
      <c r="L2264">
        <v>27</v>
      </c>
      <c r="M2264">
        <f>INDEX('Express Worldwide Territory'!$C$14:$S$170,MATCH('Rate Load ExpressWW Territory'!L2264,'Express Worldwide Territory'!$B$14:$B$170,0),MATCH("Zone "&amp;'Rate Load ExpressWW Territory'!J2264,'Express Worldwide Territory'!$C$13:$S$13,0))*1</f>
        <v>132.51</v>
      </c>
      <c r="N2264" t="s">
        <v>162</v>
      </c>
      <c r="O2264" t="s">
        <v>23</v>
      </c>
      <c r="P2264" t="s">
        <v>18</v>
      </c>
      <c r="R2264" t="str">
        <f t="shared" si="35"/>
        <v>('DHL','2024-01-01','2024-01-01','12546','Territory','US',NULL,'EXPRESS WW (NON-DOC)','Non-Document','O',26,27,132.51,'Flat LB','Avnet_2024',NULL),</v>
      </c>
    </row>
    <row r="2265" spans="1:18" x14ac:dyDescent="0.3">
      <c r="A2265" t="s">
        <v>15</v>
      </c>
      <c r="B2265" t="s">
        <v>21</v>
      </c>
      <c r="C2265" t="s">
        <v>21</v>
      </c>
      <c r="D2265">
        <v>12546</v>
      </c>
      <c r="E2265" t="s">
        <v>531</v>
      </c>
      <c r="F2265" t="s">
        <v>17</v>
      </c>
      <c r="G2265" t="s">
        <v>18</v>
      </c>
      <c r="H2265" t="s">
        <v>525</v>
      </c>
      <c r="I2265" t="s">
        <v>19</v>
      </c>
      <c r="J2265" t="s">
        <v>176</v>
      </c>
      <c r="K2265">
        <v>27</v>
      </c>
      <c r="L2265">
        <v>28</v>
      </c>
      <c r="M2265">
        <f>INDEX('Express Worldwide Territory'!$C$14:$S$170,MATCH('Rate Load ExpressWW Territory'!L2265,'Express Worldwide Territory'!$B$14:$B$170,0),MATCH("Zone "&amp;'Rate Load ExpressWW Territory'!J2265,'Express Worldwide Territory'!$C$13:$S$13,0))*1</f>
        <v>135.62</v>
      </c>
      <c r="N2265" t="s">
        <v>162</v>
      </c>
      <c r="O2265" t="s">
        <v>23</v>
      </c>
      <c r="P2265" t="s">
        <v>18</v>
      </c>
      <c r="R2265" t="str">
        <f t="shared" si="35"/>
        <v>('DHL','2024-01-01','2024-01-01','12546','Territory','US',NULL,'EXPRESS WW (NON-DOC)','Non-Document','O',27,28,135.62,'Flat LB','Avnet_2024',NULL),</v>
      </c>
    </row>
    <row r="2266" spans="1:18" x14ac:dyDescent="0.3">
      <c r="A2266" t="s">
        <v>15</v>
      </c>
      <c r="B2266" t="s">
        <v>21</v>
      </c>
      <c r="C2266" t="s">
        <v>21</v>
      </c>
      <c r="D2266">
        <v>12546</v>
      </c>
      <c r="E2266" t="s">
        <v>531</v>
      </c>
      <c r="F2266" t="s">
        <v>17</v>
      </c>
      <c r="G2266" t="s">
        <v>18</v>
      </c>
      <c r="H2266" t="s">
        <v>525</v>
      </c>
      <c r="I2266" t="s">
        <v>19</v>
      </c>
      <c r="J2266" t="s">
        <v>176</v>
      </c>
      <c r="K2266">
        <v>28</v>
      </c>
      <c r="L2266">
        <v>29</v>
      </c>
      <c r="M2266">
        <f>INDEX('Express Worldwide Territory'!$C$14:$S$170,MATCH('Rate Load ExpressWW Territory'!L2266,'Express Worldwide Territory'!$B$14:$B$170,0),MATCH("Zone "&amp;'Rate Load ExpressWW Territory'!J2266,'Express Worldwide Territory'!$C$13:$S$13,0))*1</f>
        <v>138.72999999999999</v>
      </c>
      <c r="N2266" t="s">
        <v>162</v>
      </c>
      <c r="O2266" t="s">
        <v>23</v>
      </c>
      <c r="P2266" t="s">
        <v>18</v>
      </c>
      <c r="R2266" t="str">
        <f t="shared" si="35"/>
        <v>('DHL','2024-01-01','2024-01-01','12546','Territory','US',NULL,'EXPRESS WW (NON-DOC)','Non-Document','O',28,29,138.73,'Flat LB','Avnet_2024',NULL),</v>
      </c>
    </row>
    <row r="2267" spans="1:18" x14ac:dyDescent="0.3">
      <c r="A2267" t="s">
        <v>15</v>
      </c>
      <c r="B2267" t="s">
        <v>21</v>
      </c>
      <c r="C2267" t="s">
        <v>21</v>
      </c>
      <c r="D2267">
        <v>12546</v>
      </c>
      <c r="E2267" t="s">
        <v>531</v>
      </c>
      <c r="F2267" t="s">
        <v>17</v>
      </c>
      <c r="G2267" t="s">
        <v>18</v>
      </c>
      <c r="H2267" t="s">
        <v>525</v>
      </c>
      <c r="I2267" t="s">
        <v>19</v>
      </c>
      <c r="J2267" t="s">
        <v>176</v>
      </c>
      <c r="K2267">
        <v>29</v>
      </c>
      <c r="L2267">
        <v>30</v>
      </c>
      <c r="M2267">
        <f>INDEX('Express Worldwide Territory'!$C$14:$S$170,MATCH('Rate Load ExpressWW Territory'!L2267,'Express Worldwide Territory'!$B$14:$B$170,0),MATCH("Zone "&amp;'Rate Load ExpressWW Territory'!J2267,'Express Worldwide Territory'!$C$13:$S$13,0))*1</f>
        <v>141.84</v>
      </c>
      <c r="N2267" t="s">
        <v>162</v>
      </c>
      <c r="O2267" t="s">
        <v>23</v>
      </c>
      <c r="P2267" t="s">
        <v>18</v>
      </c>
      <c r="R2267" t="str">
        <f t="shared" si="35"/>
        <v>('DHL','2024-01-01','2024-01-01','12546','Territory','US',NULL,'EXPRESS WW (NON-DOC)','Non-Document','O',29,30,141.84,'Flat LB','Avnet_2024',NULL),</v>
      </c>
    </row>
    <row r="2268" spans="1:18" x14ac:dyDescent="0.3">
      <c r="A2268" t="s">
        <v>15</v>
      </c>
      <c r="B2268" t="s">
        <v>21</v>
      </c>
      <c r="C2268" t="s">
        <v>21</v>
      </c>
      <c r="D2268">
        <v>12546</v>
      </c>
      <c r="E2268" t="s">
        <v>531</v>
      </c>
      <c r="F2268" t="s">
        <v>17</v>
      </c>
      <c r="G2268" t="s">
        <v>18</v>
      </c>
      <c r="H2268" t="s">
        <v>525</v>
      </c>
      <c r="I2268" t="s">
        <v>19</v>
      </c>
      <c r="J2268" t="s">
        <v>176</v>
      </c>
      <c r="K2268">
        <v>30</v>
      </c>
      <c r="L2268">
        <v>31</v>
      </c>
      <c r="M2268">
        <f>INDEX('Express Worldwide Territory'!$C$14:$S$170,MATCH('Rate Load ExpressWW Territory'!L2268,'Express Worldwide Territory'!$B$14:$B$170,0),MATCH("Zone "&amp;'Rate Load ExpressWW Territory'!J2268,'Express Worldwide Territory'!$C$13:$S$13,0))*1</f>
        <v>144.94999999999999</v>
      </c>
      <c r="N2268" t="s">
        <v>162</v>
      </c>
      <c r="O2268" t="s">
        <v>23</v>
      </c>
      <c r="P2268" t="s">
        <v>18</v>
      </c>
      <c r="R2268" t="str">
        <f t="shared" si="35"/>
        <v>('DHL','2024-01-01','2024-01-01','12546','Territory','US',NULL,'EXPRESS WW (NON-DOC)','Non-Document','O',30,31,144.95,'Flat LB','Avnet_2024',NULL),</v>
      </c>
    </row>
    <row r="2269" spans="1:18" x14ac:dyDescent="0.3">
      <c r="A2269" t="s">
        <v>15</v>
      </c>
      <c r="B2269" t="s">
        <v>21</v>
      </c>
      <c r="C2269" t="s">
        <v>21</v>
      </c>
      <c r="D2269">
        <v>12546</v>
      </c>
      <c r="E2269" t="s">
        <v>531</v>
      </c>
      <c r="F2269" t="s">
        <v>17</v>
      </c>
      <c r="G2269" t="s">
        <v>18</v>
      </c>
      <c r="H2269" t="s">
        <v>525</v>
      </c>
      <c r="I2269" t="s">
        <v>19</v>
      </c>
      <c r="J2269" t="s">
        <v>176</v>
      </c>
      <c r="K2269">
        <v>31</v>
      </c>
      <c r="L2269">
        <v>32</v>
      </c>
      <c r="M2269">
        <f>INDEX('Express Worldwide Territory'!$C$14:$S$170,MATCH('Rate Load ExpressWW Territory'!L2269,'Express Worldwide Territory'!$B$14:$B$170,0),MATCH("Zone "&amp;'Rate Load ExpressWW Territory'!J2269,'Express Worldwide Territory'!$C$13:$S$13,0))*1</f>
        <v>148.06</v>
      </c>
      <c r="N2269" t="s">
        <v>162</v>
      </c>
      <c r="O2269" t="s">
        <v>23</v>
      </c>
      <c r="P2269" t="s">
        <v>18</v>
      </c>
      <c r="R2269" t="str">
        <f t="shared" si="35"/>
        <v>('DHL','2024-01-01','2024-01-01','12546','Territory','US',NULL,'EXPRESS WW (NON-DOC)','Non-Document','O',31,32,148.06,'Flat LB','Avnet_2024',NULL),</v>
      </c>
    </row>
    <row r="2270" spans="1:18" x14ac:dyDescent="0.3">
      <c r="A2270" t="s">
        <v>15</v>
      </c>
      <c r="B2270" t="s">
        <v>21</v>
      </c>
      <c r="C2270" t="s">
        <v>21</v>
      </c>
      <c r="D2270">
        <v>12546</v>
      </c>
      <c r="E2270" t="s">
        <v>531</v>
      </c>
      <c r="F2270" t="s">
        <v>17</v>
      </c>
      <c r="G2270" t="s">
        <v>18</v>
      </c>
      <c r="H2270" t="s">
        <v>525</v>
      </c>
      <c r="I2270" t="s">
        <v>19</v>
      </c>
      <c r="J2270" t="s">
        <v>176</v>
      </c>
      <c r="K2270">
        <v>32</v>
      </c>
      <c r="L2270">
        <v>33</v>
      </c>
      <c r="M2270">
        <f>INDEX('Express Worldwide Territory'!$C$14:$S$170,MATCH('Rate Load ExpressWW Territory'!L2270,'Express Worldwide Territory'!$B$14:$B$170,0),MATCH("Zone "&amp;'Rate Load ExpressWW Territory'!J2270,'Express Worldwide Territory'!$C$13:$S$13,0))*1</f>
        <v>151.16999999999999</v>
      </c>
      <c r="N2270" t="s">
        <v>162</v>
      </c>
      <c r="O2270" t="s">
        <v>23</v>
      </c>
      <c r="P2270" t="s">
        <v>18</v>
      </c>
      <c r="R2270" t="str">
        <f t="shared" si="35"/>
        <v>('DHL','2024-01-01','2024-01-01','12546','Territory','US',NULL,'EXPRESS WW (NON-DOC)','Non-Document','O',32,33,151.17,'Flat LB','Avnet_2024',NULL),</v>
      </c>
    </row>
    <row r="2271" spans="1:18" x14ac:dyDescent="0.3">
      <c r="A2271" t="s">
        <v>15</v>
      </c>
      <c r="B2271" t="s">
        <v>21</v>
      </c>
      <c r="C2271" t="s">
        <v>21</v>
      </c>
      <c r="D2271">
        <v>12546</v>
      </c>
      <c r="E2271" t="s">
        <v>531</v>
      </c>
      <c r="F2271" t="s">
        <v>17</v>
      </c>
      <c r="G2271" t="s">
        <v>18</v>
      </c>
      <c r="H2271" t="s">
        <v>525</v>
      </c>
      <c r="I2271" t="s">
        <v>19</v>
      </c>
      <c r="J2271" t="s">
        <v>176</v>
      </c>
      <c r="K2271">
        <v>33</v>
      </c>
      <c r="L2271">
        <v>34</v>
      </c>
      <c r="M2271">
        <f>INDEX('Express Worldwide Territory'!$C$14:$S$170,MATCH('Rate Load ExpressWW Territory'!L2271,'Express Worldwide Territory'!$B$14:$B$170,0),MATCH("Zone "&amp;'Rate Load ExpressWW Territory'!J2271,'Express Worldwide Territory'!$C$13:$S$13,0))*1</f>
        <v>154.28</v>
      </c>
      <c r="N2271" t="s">
        <v>162</v>
      </c>
      <c r="O2271" t="s">
        <v>23</v>
      </c>
      <c r="P2271" t="s">
        <v>18</v>
      </c>
      <c r="R2271" t="str">
        <f t="shared" si="35"/>
        <v>('DHL','2024-01-01','2024-01-01','12546','Territory','US',NULL,'EXPRESS WW (NON-DOC)','Non-Document','O',33,34,154.28,'Flat LB','Avnet_2024',NULL),</v>
      </c>
    </row>
    <row r="2272" spans="1:18" x14ac:dyDescent="0.3">
      <c r="A2272" t="s">
        <v>15</v>
      </c>
      <c r="B2272" t="s">
        <v>21</v>
      </c>
      <c r="C2272" t="s">
        <v>21</v>
      </c>
      <c r="D2272">
        <v>12546</v>
      </c>
      <c r="E2272" t="s">
        <v>531</v>
      </c>
      <c r="F2272" t="s">
        <v>17</v>
      </c>
      <c r="G2272" t="s">
        <v>18</v>
      </c>
      <c r="H2272" t="s">
        <v>525</v>
      </c>
      <c r="I2272" t="s">
        <v>19</v>
      </c>
      <c r="J2272" t="s">
        <v>176</v>
      </c>
      <c r="K2272">
        <v>34</v>
      </c>
      <c r="L2272">
        <v>35</v>
      </c>
      <c r="M2272">
        <f>INDEX('Express Worldwide Territory'!$C$14:$S$170,MATCH('Rate Load ExpressWW Territory'!L2272,'Express Worldwide Territory'!$B$14:$B$170,0),MATCH("Zone "&amp;'Rate Load ExpressWW Territory'!J2272,'Express Worldwide Territory'!$C$13:$S$13,0))*1</f>
        <v>157.38999999999999</v>
      </c>
      <c r="N2272" t="s">
        <v>162</v>
      </c>
      <c r="O2272" t="s">
        <v>23</v>
      </c>
      <c r="P2272" t="s">
        <v>18</v>
      </c>
      <c r="R2272" t="str">
        <f t="shared" si="35"/>
        <v>('DHL','2024-01-01','2024-01-01','12546','Territory','US',NULL,'EXPRESS WW (NON-DOC)','Non-Document','O',34,35,157.39,'Flat LB','Avnet_2024',NULL),</v>
      </c>
    </row>
    <row r="2273" spans="1:18" x14ac:dyDescent="0.3">
      <c r="A2273" t="s">
        <v>15</v>
      </c>
      <c r="B2273" t="s">
        <v>21</v>
      </c>
      <c r="C2273" t="s">
        <v>21</v>
      </c>
      <c r="D2273">
        <v>12546</v>
      </c>
      <c r="E2273" t="s">
        <v>531</v>
      </c>
      <c r="F2273" t="s">
        <v>17</v>
      </c>
      <c r="G2273" t="s">
        <v>18</v>
      </c>
      <c r="H2273" t="s">
        <v>525</v>
      </c>
      <c r="I2273" t="s">
        <v>19</v>
      </c>
      <c r="J2273" t="s">
        <v>176</v>
      </c>
      <c r="K2273">
        <v>35</v>
      </c>
      <c r="L2273">
        <v>36</v>
      </c>
      <c r="M2273">
        <f>INDEX('Express Worldwide Territory'!$C$14:$S$170,MATCH('Rate Load ExpressWW Territory'!L2273,'Express Worldwide Territory'!$B$14:$B$170,0),MATCH("Zone "&amp;'Rate Load ExpressWW Territory'!J2273,'Express Worldwide Territory'!$C$13:$S$13,0))*1</f>
        <v>160.5</v>
      </c>
      <c r="N2273" t="s">
        <v>162</v>
      </c>
      <c r="O2273" t="s">
        <v>23</v>
      </c>
      <c r="P2273" t="s">
        <v>18</v>
      </c>
      <c r="R2273" t="str">
        <f t="shared" si="35"/>
        <v>('DHL','2024-01-01','2024-01-01','12546','Territory','US',NULL,'EXPRESS WW (NON-DOC)','Non-Document','O',35,36,160.5,'Flat LB','Avnet_2024',NULL),</v>
      </c>
    </row>
    <row r="2274" spans="1:18" x14ac:dyDescent="0.3">
      <c r="A2274" t="s">
        <v>15</v>
      </c>
      <c r="B2274" t="s">
        <v>21</v>
      </c>
      <c r="C2274" t="s">
        <v>21</v>
      </c>
      <c r="D2274">
        <v>12546</v>
      </c>
      <c r="E2274" t="s">
        <v>531</v>
      </c>
      <c r="F2274" t="s">
        <v>17</v>
      </c>
      <c r="G2274" t="s">
        <v>18</v>
      </c>
      <c r="H2274" t="s">
        <v>525</v>
      </c>
      <c r="I2274" t="s">
        <v>19</v>
      </c>
      <c r="J2274" t="s">
        <v>176</v>
      </c>
      <c r="K2274">
        <v>36</v>
      </c>
      <c r="L2274">
        <v>37</v>
      </c>
      <c r="M2274">
        <f>INDEX('Express Worldwide Territory'!$C$14:$S$170,MATCH('Rate Load ExpressWW Territory'!L2274,'Express Worldwide Territory'!$B$14:$B$170,0),MATCH("Zone "&amp;'Rate Load ExpressWW Territory'!J2274,'Express Worldwide Territory'!$C$13:$S$13,0))*1</f>
        <v>163.61000000000001</v>
      </c>
      <c r="N2274" t="s">
        <v>162</v>
      </c>
      <c r="O2274" t="s">
        <v>23</v>
      </c>
      <c r="P2274" t="s">
        <v>18</v>
      </c>
      <c r="R2274" t="str">
        <f t="shared" si="35"/>
        <v>('DHL','2024-01-01','2024-01-01','12546','Territory','US',NULL,'EXPRESS WW (NON-DOC)','Non-Document','O',36,37,163.61,'Flat LB','Avnet_2024',NULL),</v>
      </c>
    </row>
    <row r="2275" spans="1:18" x14ac:dyDescent="0.3">
      <c r="A2275" t="s">
        <v>15</v>
      </c>
      <c r="B2275" t="s">
        <v>21</v>
      </c>
      <c r="C2275" t="s">
        <v>21</v>
      </c>
      <c r="D2275">
        <v>12546</v>
      </c>
      <c r="E2275" t="s">
        <v>531</v>
      </c>
      <c r="F2275" t="s">
        <v>17</v>
      </c>
      <c r="G2275" t="s">
        <v>18</v>
      </c>
      <c r="H2275" t="s">
        <v>525</v>
      </c>
      <c r="I2275" t="s">
        <v>19</v>
      </c>
      <c r="J2275" t="s">
        <v>176</v>
      </c>
      <c r="K2275">
        <v>37</v>
      </c>
      <c r="L2275">
        <v>38</v>
      </c>
      <c r="M2275">
        <f>INDEX('Express Worldwide Territory'!$C$14:$S$170,MATCH('Rate Load ExpressWW Territory'!L2275,'Express Worldwide Territory'!$B$14:$B$170,0),MATCH("Zone "&amp;'Rate Load ExpressWW Territory'!J2275,'Express Worldwide Territory'!$C$13:$S$13,0))*1</f>
        <v>166.72</v>
      </c>
      <c r="N2275" t="s">
        <v>162</v>
      </c>
      <c r="O2275" t="s">
        <v>23</v>
      </c>
      <c r="P2275" t="s">
        <v>18</v>
      </c>
      <c r="R2275" t="str">
        <f t="shared" si="35"/>
        <v>('DHL','2024-01-01','2024-01-01','12546','Territory','US',NULL,'EXPRESS WW (NON-DOC)','Non-Document','O',37,38,166.72,'Flat LB','Avnet_2024',NULL),</v>
      </c>
    </row>
    <row r="2276" spans="1:18" x14ac:dyDescent="0.3">
      <c r="A2276" t="s">
        <v>15</v>
      </c>
      <c r="B2276" t="s">
        <v>21</v>
      </c>
      <c r="C2276" t="s">
        <v>21</v>
      </c>
      <c r="D2276">
        <v>12546</v>
      </c>
      <c r="E2276" t="s">
        <v>531</v>
      </c>
      <c r="F2276" t="s">
        <v>17</v>
      </c>
      <c r="G2276" t="s">
        <v>18</v>
      </c>
      <c r="H2276" t="s">
        <v>525</v>
      </c>
      <c r="I2276" t="s">
        <v>19</v>
      </c>
      <c r="J2276" t="s">
        <v>176</v>
      </c>
      <c r="K2276">
        <v>38</v>
      </c>
      <c r="L2276">
        <v>39</v>
      </c>
      <c r="M2276">
        <f>INDEX('Express Worldwide Territory'!$C$14:$S$170,MATCH('Rate Load ExpressWW Territory'!L2276,'Express Worldwide Territory'!$B$14:$B$170,0),MATCH("Zone "&amp;'Rate Load ExpressWW Territory'!J2276,'Express Worldwide Territory'!$C$13:$S$13,0))*1</f>
        <v>169.83</v>
      </c>
      <c r="N2276" t="s">
        <v>162</v>
      </c>
      <c r="O2276" t="s">
        <v>23</v>
      </c>
      <c r="P2276" t="s">
        <v>18</v>
      </c>
      <c r="R2276" t="str">
        <f t="shared" si="35"/>
        <v>('DHL','2024-01-01','2024-01-01','12546','Territory','US',NULL,'EXPRESS WW (NON-DOC)','Non-Document','O',38,39,169.83,'Flat LB','Avnet_2024',NULL),</v>
      </c>
    </row>
    <row r="2277" spans="1:18" x14ac:dyDescent="0.3">
      <c r="A2277" t="s">
        <v>15</v>
      </c>
      <c r="B2277" t="s">
        <v>21</v>
      </c>
      <c r="C2277" t="s">
        <v>21</v>
      </c>
      <c r="D2277">
        <v>12546</v>
      </c>
      <c r="E2277" t="s">
        <v>531</v>
      </c>
      <c r="F2277" t="s">
        <v>17</v>
      </c>
      <c r="G2277" t="s">
        <v>18</v>
      </c>
      <c r="H2277" t="s">
        <v>525</v>
      </c>
      <c r="I2277" t="s">
        <v>19</v>
      </c>
      <c r="J2277" t="s">
        <v>176</v>
      </c>
      <c r="K2277">
        <v>39</v>
      </c>
      <c r="L2277">
        <v>40</v>
      </c>
      <c r="M2277">
        <f>INDEX('Express Worldwide Territory'!$C$14:$S$170,MATCH('Rate Load ExpressWW Territory'!L2277,'Express Worldwide Territory'!$B$14:$B$170,0),MATCH("Zone "&amp;'Rate Load ExpressWW Territory'!J2277,'Express Worldwide Territory'!$C$13:$S$13,0))*1</f>
        <v>172.94</v>
      </c>
      <c r="N2277" t="s">
        <v>162</v>
      </c>
      <c r="O2277" t="s">
        <v>23</v>
      </c>
      <c r="P2277" t="s">
        <v>18</v>
      </c>
      <c r="R2277" t="str">
        <f t="shared" si="35"/>
        <v>('DHL','2024-01-01','2024-01-01','12546','Territory','US',NULL,'EXPRESS WW (NON-DOC)','Non-Document','O',39,40,172.94,'Flat LB','Avnet_2024',NULL),</v>
      </c>
    </row>
    <row r="2278" spans="1:18" x14ac:dyDescent="0.3">
      <c r="A2278" t="s">
        <v>15</v>
      </c>
      <c r="B2278" t="s">
        <v>21</v>
      </c>
      <c r="C2278" t="s">
        <v>21</v>
      </c>
      <c r="D2278">
        <v>12546</v>
      </c>
      <c r="E2278" t="s">
        <v>531</v>
      </c>
      <c r="F2278" t="s">
        <v>17</v>
      </c>
      <c r="G2278" t="s">
        <v>18</v>
      </c>
      <c r="H2278" t="s">
        <v>525</v>
      </c>
      <c r="I2278" t="s">
        <v>19</v>
      </c>
      <c r="J2278" t="s">
        <v>176</v>
      </c>
      <c r="K2278">
        <v>40</v>
      </c>
      <c r="L2278">
        <v>41</v>
      </c>
      <c r="M2278">
        <f>INDEX('Express Worldwide Territory'!$C$14:$S$170,MATCH('Rate Load ExpressWW Territory'!L2278,'Express Worldwide Territory'!$B$14:$B$170,0),MATCH("Zone "&amp;'Rate Load ExpressWW Territory'!J2278,'Express Worldwide Territory'!$C$13:$S$13,0))*1</f>
        <v>176.05</v>
      </c>
      <c r="N2278" t="s">
        <v>162</v>
      </c>
      <c r="O2278" t="s">
        <v>23</v>
      </c>
      <c r="P2278" t="s">
        <v>18</v>
      </c>
      <c r="R2278" t="str">
        <f t="shared" si="35"/>
        <v>('DHL','2024-01-01','2024-01-01','12546','Territory','US',NULL,'EXPRESS WW (NON-DOC)','Non-Document','O',40,41,176.05,'Flat LB','Avnet_2024',NULL),</v>
      </c>
    </row>
    <row r="2279" spans="1:18" x14ac:dyDescent="0.3">
      <c r="A2279" t="s">
        <v>15</v>
      </c>
      <c r="B2279" t="s">
        <v>21</v>
      </c>
      <c r="C2279" t="s">
        <v>21</v>
      </c>
      <c r="D2279">
        <v>12546</v>
      </c>
      <c r="E2279" t="s">
        <v>531</v>
      </c>
      <c r="F2279" t="s">
        <v>17</v>
      </c>
      <c r="G2279" t="s">
        <v>18</v>
      </c>
      <c r="H2279" t="s">
        <v>525</v>
      </c>
      <c r="I2279" t="s">
        <v>19</v>
      </c>
      <c r="J2279" t="s">
        <v>176</v>
      </c>
      <c r="K2279">
        <v>41</v>
      </c>
      <c r="L2279">
        <v>42</v>
      </c>
      <c r="M2279">
        <f>INDEX('Express Worldwide Territory'!$C$14:$S$170,MATCH('Rate Load ExpressWW Territory'!L2279,'Express Worldwide Territory'!$B$14:$B$170,0),MATCH("Zone "&amp;'Rate Load ExpressWW Territory'!J2279,'Express Worldwide Territory'!$C$13:$S$13,0))*1</f>
        <v>179.16</v>
      </c>
      <c r="N2279" t="s">
        <v>162</v>
      </c>
      <c r="O2279" t="s">
        <v>23</v>
      </c>
      <c r="P2279" t="s">
        <v>18</v>
      </c>
      <c r="R2279" t="str">
        <f t="shared" si="35"/>
        <v>('DHL','2024-01-01','2024-01-01','12546','Territory','US',NULL,'EXPRESS WW (NON-DOC)','Non-Document','O',41,42,179.16,'Flat LB','Avnet_2024',NULL),</v>
      </c>
    </row>
    <row r="2280" spans="1:18" x14ac:dyDescent="0.3">
      <c r="A2280" t="s">
        <v>15</v>
      </c>
      <c r="B2280" t="s">
        <v>21</v>
      </c>
      <c r="C2280" t="s">
        <v>21</v>
      </c>
      <c r="D2280">
        <v>12546</v>
      </c>
      <c r="E2280" t="s">
        <v>531</v>
      </c>
      <c r="F2280" t="s">
        <v>17</v>
      </c>
      <c r="G2280" t="s">
        <v>18</v>
      </c>
      <c r="H2280" t="s">
        <v>525</v>
      </c>
      <c r="I2280" t="s">
        <v>19</v>
      </c>
      <c r="J2280" t="s">
        <v>176</v>
      </c>
      <c r="K2280">
        <v>42</v>
      </c>
      <c r="L2280">
        <v>43</v>
      </c>
      <c r="M2280">
        <f>INDEX('Express Worldwide Territory'!$C$14:$S$170,MATCH('Rate Load ExpressWW Territory'!L2280,'Express Worldwide Territory'!$B$14:$B$170,0),MATCH("Zone "&amp;'Rate Load ExpressWW Territory'!J2280,'Express Worldwide Territory'!$C$13:$S$13,0))*1</f>
        <v>182.27</v>
      </c>
      <c r="N2280" t="s">
        <v>162</v>
      </c>
      <c r="O2280" t="s">
        <v>23</v>
      </c>
      <c r="P2280" t="s">
        <v>18</v>
      </c>
      <c r="R2280" t="str">
        <f t="shared" si="35"/>
        <v>('DHL','2024-01-01','2024-01-01','12546','Territory','US',NULL,'EXPRESS WW (NON-DOC)','Non-Document','O',42,43,182.27,'Flat LB','Avnet_2024',NULL),</v>
      </c>
    </row>
    <row r="2281" spans="1:18" x14ac:dyDescent="0.3">
      <c r="A2281" t="s">
        <v>15</v>
      </c>
      <c r="B2281" t="s">
        <v>21</v>
      </c>
      <c r="C2281" t="s">
        <v>21</v>
      </c>
      <c r="D2281">
        <v>12546</v>
      </c>
      <c r="E2281" t="s">
        <v>531</v>
      </c>
      <c r="F2281" t="s">
        <v>17</v>
      </c>
      <c r="G2281" t="s">
        <v>18</v>
      </c>
      <c r="H2281" t="s">
        <v>525</v>
      </c>
      <c r="I2281" t="s">
        <v>19</v>
      </c>
      <c r="J2281" t="s">
        <v>176</v>
      </c>
      <c r="K2281">
        <v>43</v>
      </c>
      <c r="L2281">
        <v>44</v>
      </c>
      <c r="M2281">
        <f>INDEX('Express Worldwide Territory'!$C$14:$S$170,MATCH('Rate Load ExpressWW Territory'!L2281,'Express Worldwide Territory'!$B$14:$B$170,0),MATCH("Zone "&amp;'Rate Load ExpressWW Territory'!J2281,'Express Worldwide Territory'!$C$13:$S$13,0))*1</f>
        <v>185.38</v>
      </c>
      <c r="N2281" t="s">
        <v>162</v>
      </c>
      <c r="O2281" t="s">
        <v>23</v>
      </c>
      <c r="P2281" t="s">
        <v>18</v>
      </c>
      <c r="R2281" t="str">
        <f t="shared" si="35"/>
        <v>('DHL','2024-01-01','2024-01-01','12546','Territory','US',NULL,'EXPRESS WW (NON-DOC)','Non-Document','O',43,44,185.38,'Flat LB','Avnet_2024',NULL),</v>
      </c>
    </row>
    <row r="2282" spans="1:18" x14ac:dyDescent="0.3">
      <c r="A2282" t="s">
        <v>15</v>
      </c>
      <c r="B2282" t="s">
        <v>21</v>
      </c>
      <c r="C2282" t="s">
        <v>21</v>
      </c>
      <c r="D2282">
        <v>12546</v>
      </c>
      <c r="E2282" t="s">
        <v>531</v>
      </c>
      <c r="F2282" t="s">
        <v>17</v>
      </c>
      <c r="G2282" t="s">
        <v>18</v>
      </c>
      <c r="H2282" t="s">
        <v>525</v>
      </c>
      <c r="I2282" t="s">
        <v>19</v>
      </c>
      <c r="J2282" t="s">
        <v>176</v>
      </c>
      <c r="K2282">
        <v>44</v>
      </c>
      <c r="L2282">
        <v>45</v>
      </c>
      <c r="M2282">
        <f>INDEX('Express Worldwide Territory'!$C$14:$S$170,MATCH('Rate Load ExpressWW Territory'!L2282,'Express Worldwide Territory'!$B$14:$B$170,0),MATCH("Zone "&amp;'Rate Load ExpressWW Territory'!J2282,'Express Worldwide Territory'!$C$13:$S$13,0))*1</f>
        <v>188.49</v>
      </c>
      <c r="N2282" t="s">
        <v>162</v>
      </c>
      <c r="O2282" t="s">
        <v>23</v>
      </c>
      <c r="P2282" t="s">
        <v>18</v>
      </c>
      <c r="R2282" t="str">
        <f t="shared" si="35"/>
        <v>('DHL','2024-01-01','2024-01-01','12546','Territory','US',NULL,'EXPRESS WW (NON-DOC)','Non-Document','O',44,45,188.49,'Flat LB','Avnet_2024',NULL),</v>
      </c>
    </row>
    <row r="2283" spans="1:18" x14ac:dyDescent="0.3">
      <c r="A2283" t="s">
        <v>15</v>
      </c>
      <c r="B2283" t="s">
        <v>21</v>
      </c>
      <c r="C2283" t="s">
        <v>21</v>
      </c>
      <c r="D2283">
        <v>12546</v>
      </c>
      <c r="E2283" t="s">
        <v>531</v>
      </c>
      <c r="F2283" t="s">
        <v>17</v>
      </c>
      <c r="G2283" t="s">
        <v>18</v>
      </c>
      <c r="H2283" t="s">
        <v>525</v>
      </c>
      <c r="I2283" t="s">
        <v>19</v>
      </c>
      <c r="J2283" t="s">
        <v>176</v>
      </c>
      <c r="K2283">
        <v>45</v>
      </c>
      <c r="L2283">
        <v>46</v>
      </c>
      <c r="M2283">
        <f>INDEX('Express Worldwide Territory'!$C$14:$S$170,MATCH('Rate Load ExpressWW Territory'!L2283,'Express Worldwide Territory'!$B$14:$B$170,0),MATCH("Zone "&amp;'Rate Load ExpressWW Territory'!J2283,'Express Worldwide Territory'!$C$13:$S$13,0))*1</f>
        <v>191.6</v>
      </c>
      <c r="N2283" t="s">
        <v>162</v>
      </c>
      <c r="O2283" t="s">
        <v>23</v>
      </c>
      <c r="P2283" t="s">
        <v>18</v>
      </c>
      <c r="R2283" t="str">
        <f t="shared" si="35"/>
        <v>('DHL','2024-01-01','2024-01-01','12546','Territory','US',NULL,'EXPRESS WW (NON-DOC)','Non-Document','O',45,46,191.6,'Flat LB','Avnet_2024',NULL),</v>
      </c>
    </row>
    <row r="2284" spans="1:18" x14ac:dyDescent="0.3">
      <c r="A2284" t="s">
        <v>15</v>
      </c>
      <c r="B2284" t="s">
        <v>21</v>
      </c>
      <c r="C2284" t="s">
        <v>21</v>
      </c>
      <c r="D2284">
        <v>12546</v>
      </c>
      <c r="E2284" t="s">
        <v>531</v>
      </c>
      <c r="F2284" t="s">
        <v>17</v>
      </c>
      <c r="G2284" t="s">
        <v>18</v>
      </c>
      <c r="H2284" t="s">
        <v>525</v>
      </c>
      <c r="I2284" t="s">
        <v>19</v>
      </c>
      <c r="J2284" t="s">
        <v>176</v>
      </c>
      <c r="K2284">
        <v>46</v>
      </c>
      <c r="L2284">
        <v>47</v>
      </c>
      <c r="M2284">
        <f>INDEX('Express Worldwide Territory'!$C$14:$S$170,MATCH('Rate Load ExpressWW Territory'!L2284,'Express Worldwide Territory'!$B$14:$B$170,0),MATCH("Zone "&amp;'Rate Load ExpressWW Territory'!J2284,'Express Worldwide Territory'!$C$13:$S$13,0))*1</f>
        <v>194.71</v>
      </c>
      <c r="N2284" t="s">
        <v>162</v>
      </c>
      <c r="O2284" t="s">
        <v>23</v>
      </c>
      <c r="P2284" t="s">
        <v>18</v>
      </c>
      <c r="R2284" t="str">
        <f t="shared" si="35"/>
        <v>('DHL','2024-01-01','2024-01-01','12546','Territory','US',NULL,'EXPRESS WW (NON-DOC)','Non-Document','O',46,47,194.71,'Flat LB','Avnet_2024',NULL),</v>
      </c>
    </row>
    <row r="2285" spans="1:18" x14ac:dyDescent="0.3">
      <c r="A2285" t="s">
        <v>15</v>
      </c>
      <c r="B2285" t="s">
        <v>21</v>
      </c>
      <c r="C2285" t="s">
        <v>21</v>
      </c>
      <c r="D2285">
        <v>12546</v>
      </c>
      <c r="E2285" t="s">
        <v>531</v>
      </c>
      <c r="F2285" t="s">
        <v>17</v>
      </c>
      <c r="G2285" t="s">
        <v>18</v>
      </c>
      <c r="H2285" t="s">
        <v>525</v>
      </c>
      <c r="I2285" t="s">
        <v>19</v>
      </c>
      <c r="J2285" t="s">
        <v>176</v>
      </c>
      <c r="K2285">
        <v>47</v>
      </c>
      <c r="L2285">
        <v>48</v>
      </c>
      <c r="M2285">
        <f>INDEX('Express Worldwide Territory'!$C$14:$S$170,MATCH('Rate Load ExpressWW Territory'!L2285,'Express Worldwide Territory'!$B$14:$B$170,0),MATCH("Zone "&amp;'Rate Load ExpressWW Territory'!J2285,'Express Worldwide Territory'!$C$13:$S$13,0))*1</f>
        <v>197.82</v>
      </c>
      <c r="N2285" t="s">
        <v>162</v>
      </c>
      <c r="O2285" t="s">
        <v>23</v>
      </c>
      <c r="P2285" t="s">
        <v>18</v>
      </c>
      <c r="R2285" t="str">
        <f t="shared" si="35"/>
        <v>('DHL','2024-01-01','2024-01-01','12546','Territory','US',NULL,'EXPRESS WW (NON-DOC)','Non-Document','O',47,48,197.82,'Flat LB','Avnet_2024',NULL),</v>
      </c>
    </row>
    <row r="2286" spans="1:18" x14ac:dyDescent="0.3">
      <c r="A2286" t="s">
        <v>15</v>
      </c>
      <c r="B2286" t="s">
        <v>21</v>
      </c>
      <c r="C2286" t="s">
        <v>21</v>
      </c>
      <c r="D2286">
        <v>12546</v>
      </c>
      <c r="E2286" t="s">
        <v>531</v>
      </c>
      <c r="F2286" t="s">
        <v>17</v>
      </c>
      <c r="G2286" t="s">
        <v>18</v>
      </c>
      <c r="H2286" t="s">
        <v>525</v>
      </c>
      <c r="I2286" t="s">
        <v>19</v>
      </c>
      <c r="J2286" t="s">
        <v>176</v>
      </c>
      <c r="K2286">
        <v>48</v>
      </c>
      <c r="L2286">
        <v>49</v>
      </c>
      <c r="M2286">
        <f>INDEX('Express Worldwide Territory'!$C$14:$S$170,MATCH('Rate Load ExpressWW Territory'!L2286,'Express Worldwide Territory'!$B$14:$B$170,0),MATCH("Zone "&amp;'Rate Load ExpressWW Territory'!J2286,'Express Worldwide Territory'!$C$13:$S$13,0))*1</f>
        <v>200.93</v>
      </c>
      <c r="N2286" t="s">
        <v>162</v>
      </c>
      <c r="O2286" t="s">
        <v>23</v>
      </c>
      <c r="P2286" t="s">
        <v>18</v>
      </c>
      <c r="R2286" t="str">
        <f t="shared" si="35"/>
        <v>('DHL','2024-01-01','2024-01-01','12546','Territory','US',NULL,'EXPRESS WW (NON-DOC)','Non-Document','O',48,49,200.93,'Flat LB','Avnet_2024',NULL),</v>
      </c>
    </row>
    <row r="2287" spans="1:18" x14ac:dyDescent="0.3">
      <c r="A2287" t="s">
        <v>15</v>
      </c>
      <c r="B2287" t="s">
        <v>21</v>
      </c>
      <c r="C2287" t="s">
        <v>21</v>
      </c>
      <c r="D2287">
        <v>12546</v>
      </c>
      <c r="E2287" t="s">
        <v>531</v>
      </c>
      <c r="F2287" t="s">
        <v>17</v>
      </c>
      <c r="G2287" t="s">
        <v>18</v>
      </c>
      <c r="H2287" t="s">
        <v>525</v>
      </c>
      <c r="I2287" t="s">
        <v>19</v>
      </c>
      <c r="J2287" t="s">
        <v>176</v>
      </c>
      <c r="K2287">
        <v>49</v>
      </c>
      <c r="L2287">
        <v>50</v>
      </c>
      <c r="M2287">
        <f>INDEX('Express Worldwide Territory'!$C$14:$S$170,MATCH('Rate Load ExpressWW Territory'!L2287,'Express Worldwide Territory'!$B$14:$B$170,0),MATCH("Zone "&amp;'Rate Load ExpressWW Territory'!J2287,'Express Worldwide Territory'!$C$13:$S$13,0))*1</f>
        <v>204.04</v>
      </c>
      <c r="N2287" t="s">
        <v>162</v>
      </c>
      <c r="O2287" t="s">
        <v>23</v>
      </c>
      <c r="P2287" t="s">
        <v>18</v>
      </c>
      <c r="R2287" t="str">
        <f t="shared" si="35"/>
        <v>('DHL','2024-01-01','2024-01-01','12546','Territory','US',NULL,'EXPRESS WW (NON-DOC)','Non-Document','O',49,50,204.04,'Flat LB','Avnet_2024',NULL),</v>
      </c>
    </row>
    <row r="2288" spans="1:18" x14ac:dyDescent="0.3">
      <c r="A2288" t="s">
        <v>15</v>
      </c>
      <c r="B2288" t="s">
        <v>21</v>
      </c>
      <c r="C2288" t="s">
        <v>21</v>
      </c>
      <c r="D2288">
        <v>12546</v>
      </c>
      <c r="E2288" t="s">
        <v>531</v>
      </c>
      <c r="F2288" t="s">
        <v>17</v>
      </c>
      <c r="G2288" t="s">
        <v>18</v>
      </c>
      <c r="H2288" t="s">
        <v>525</v>
      </c>
      <c r="I2288" t="s">
        <v>19</v>
      </c>
      <c r="J2288" t="s">
        <v>176</v>
      </c>
      <c r="K2288">
        <v>50</v>
      </c>
      <c r="L2288">
        <v>51</v>
      </c>
      <c r="M2288">
        <f>INDEX('Express Worldwide Territory'!$C$14:$S$170,MATCH('Rate Load ExpressWW Territory'!L2288,'Express Worldwide Territory'!$B$14:$B$170,0),MATCH("Zone "&amp;'Rate Load ExpressWW Territory'!J2288,'Express Worldwide Territory'!$C$13:$S$13,0))*1</f>
        <v>207.75</v>
      </c>
      <c r="N2288" t="s">
        <v>162</v>
      </c>
      <c r="O2288" t="s">
        <v>23</v>
      </c>
      <c r="P2288" t="s">
        <v>18</v>
      </c>
      <c r="R2288" t="str">
        <f t="shared" si="35"/>
        <v>('DHL','2024-01-01','2024-01-01','12546','Territory','US',NULL,'EXPRESS WW (NON-DOC)','Non-Document','O',50,51,207.75,'Flat LB','Avnet_2024',NULL),</v>
      </c>
    </row>
    <row r="2289" spans="1:18" x14ac:dyDescent="0.3">
      <c r="A2289" t="s">
        <v>15</v>
      </c>
      <c r="B2289" t="s">
        <v>21</v>
      </c>
      <c r="C2289" t="s">
        <v>21</v>
      </c>
      <c r="D2289">
        <v>12546</v>
      </c>
      <c r="E2289" t="s">
        <v>531</v>
      </c>
      <c r="F2289" t="s">
        <v>17</v>
      </c>
      <c r="G2289" t="s">
        <v>18</v>
      </c>
      <c r="H2289" t="s">
        <v>525</v>
      </c>
      <c r="I2289" t="s">
        <v>19</v>
      </c>
      <c r="J2289" t="s">
        <v>176</v>
      </c>
      <c r="K2289">
        <v>51</v>
      </c>
      <c r="L2289">
        <v>52</v>
      </c>
      <c r="M2289">
        <f>INDEX('Express Worldwide Territory'!$C$14:$S$170,MATCH('Rate Load ExpressWW Territory'!L2289,'Express Worldwide Territory'!$B$14:$B$170,0),MATCH("Zone "&amp;'Rate Load ExpressWW Territory'!J2289,'Express Worldwide Territory'!$C$13:$S$13,0))*1</f>
        <v>211.46</v>
      </c>
      <c r="N2289" t="s">
        <v>162</v>
      </c>
      <c r="O2289" t="s">
        <v>23</v>
      </c>
      <c r="P2289" t="s">
        <v>18</v>
      </c>
      <c r="R2289" t="str">
        <f t="shared" si="35"/>
        <v>('DHL','2024-01-01','2024-01-01','12546','Territory','US',NULL,'EXPRESS WW (NON-DOC)','Non-Document','O',51,52,211.46,'Flat LB','Avnet_2024',NULL),</v>
      </c>
    </row>
    <row r="2290" spans="1:18" x14ac:dyDescent="0.3">
      <c r="A2290" t="s">
        <v>15</v>
      </c>
      <c r="B2290" t="s">
        <v>21</v>
      </c>
      <c r="C2290" t="s">
        <v>21</v>
      </c>
      <c r="D2290">
        <v>12546</v>
      </c>
      <c r="E2290" t="s">
        <v>531</v>
      </c>
      <c r="F2290" t="s">
        <v>17</v>
      </c>
      <c r="G2290" t="s">
        <v>18</v>
      </c>
      <c r="H2290" t="s">
        <v>525</v>
      </c>
      <c r="I2290" t="s">
        <v>19</v>
      </c>
      <c r="J2290" t="s">
        <v>176</v>
      </c>
      <c r="K2290">
        <v>52</v>
      </c>
      <c r="L2290">
        <v>53</v>
      </c>
      <c r="M2290">
        <f>INDEX('Express Worldwide Territory'!$C$14:$S$170,MATCH('Rate Load ExpressWW Territory'!L2290,'Express Worldwide Territory'!$B$14:$B$170,0),MATCH("Zone "&amp;'Rate Load ExpressWW Territory'!J2290,'Express Worldwide Territory'!$C$13:$S$13,0))*1</f>
        <v>215.17</v>
      </c>
      <c r="N2290" t="s">
        <v>162</v>
      </c>
      <c r="O2290" t="s">
        <v>23</v>
      </c>
      <c r="P2290" t="s">
        <v>18</v>
      </c>
      <c r="R2290" t="str">
        <f t="shared" si="35"/>
        <v>('DHL','2024-01-01','2024-01-01','12546','Territory','US',NULL,'EXPRESS WW (NON-DOC)','Non-Document','O',52,53,215.17,'Flat LB','Avnet_2024',NULL),</v>
      </c>
    </row>
    <row r="2291" spans="1:18" x14ac:dyDescent="0.3">
      <c r="A2291" t="s">
        <v>15</v>
      </c>
      <c r="B2291" t="s">
        <v>21</v>
      </c>
      <c r="C2291" t="s">
        <v>21</v>
      </c>
      <c r="D2291">
        <v>12546</v>
      </c>
      <c r="E2291" t="s">
        <v>531</v>
      </c>
      <c r="F2291" t="s">
        <v>17</v>
      </c>
      <c r="G2291" t="s">
        <v>18</v>
      </c>
      <c r="H2291" t="s">
        <v>525</v>
      </c>
      <c r="I2291" t="s">
        <v>19</v>
      </c>
      <c r="J2291" t="s">
        <v>176</v>
      </c>
      <c r="K2291">
        <v>53</v>
      </c>
      <c r="L2291">
        <v>54</v>
      </c>
      <c r="M2291">
        <f>INDEX('Express Worldwide Territory'!$C$14:$S$170,MATCH('Rate Load ExpressWW Territory'!L2291,'Express Worldwide Territory'!$B$14:$B$170,0),MATCH("Zone "&amp;'Rate Load ExpressWW Territory'!J2291,'Express Worldwide Territory'!$C$13:$S$13,0))*1</f>
        <v>218.88</v>
      </c>
      <c r="N2291" t="s">
        <v>162</v>
      </c>
      <c r="O2291" t="s">
        <v>23</v>
      </c>
      <c r="P2291" t="s">
        <v>18</v>
      </c>
      <c r="R2291" t="str">
        <f t="shared" si="35"/>
        <v>('DHL','2024-01-01','2024-01-01','12546','Territory','US',NULL,'EXPRESS WW (NON-DOC)','Non-Document','O',53,54,218.88,'Flat LB','Avnet_2024',NULL),</v>
      </c>
    </row>
    <row r="2292" spans="1:18" x14ac:dyDescent="0.3">
      <c r="A2292" t="s">
        <v>15</v>
      </c>
      <c r="B2292" t="s">
        <v>21</v>
      </c>
      <c r="C2292" t="s">
        <v>21</v>
      </c>
      <c r="D2292">
        <v>12546</v>
      </c>
      <c r="E2292" t="s">
        <v>531</v>
      </c>
      <c r="F2292" t="s">
        <v>17</v>
      </c>
      <c r="G2292" t="s">
        <v>18</v>
      </c>
      <c r="H2292" t="s">
        <v>525</v>
      </c>
      <c r="I2292" t="s">
        <v>19</v>
      </c>
      <c r="J2292" t="s">
        <v>176</v>
      </c>
      <c r="K2292">
        <v>54</v>
      </c>
      <c r="L2292">
        <v>55</v>
      </c>
      <c r="M2292">
        <f>INDEX('Express Worldwide Territory'!$C$14:$S$170,MATCH('Rate Load ExpressWW Territory'!L2292,'Express Worldwide Territory'!$B$14:$B$170,0),MATCH("Zone "&amp;'Rate Load ExpressWW Territory'!J2292,'Express Worldwide Territory'!$C$13:$S$13,0))*1</f>
        <v>222.59</v>
      </c>
      <c r="N2292" t="s">
        <v>162</v>
      </c>
      <c r="O2292" t="s">
        <v>23</v>
      </c>
      <c r="P2292" t="s">
        <v>18</v>
      </c>
      <c r="R2292" t="str">
        <f t="shared" si="35"/>
        <v>('DHL','2024-01-01','2024-01-01','12546','Territory','US',NULL,'EXPRESS WW (NON-DOC)','Non-Document','O',54,55,222.59,'Flat LB','Avnet_2024',NULL),</v>
      </c>
    </row>
    <row r="2293" spans="1:18" x14ac:dyDescent="0.3">
      <c r="A2293" t="s">
        <v>15</v>
      </c>
      <c r="B2293" t="s">
        <v>21</v>
      </c>
      <c r="C2293" t="s">
        <v>21</v>
      </c>
      <c r="D2293">
        <v>12546</v>
      </c>
      <c r="E2293" t="s">
        <v>531</v>
      </c>
      <c r="F2293" t="s">
        <v>17</v>
      </c>
      <c r="G2293" t="s">
        <v>18</v>
      </c>
      <c r="H2293" t="s">
        <v>525</v>
      </c>
      <c r="I2293" t="s">
        <v>19</v>
      </c>
      <c r="J2293" t="s">
        <v>176</v>
      </c>
      <c r="K2293">
        <v>55</v>
      </c>
      <c r="L2293">
        <v>56</v>
      </c>
      <c r="M2293">
        <f>INDEX('Express Worldwide Territory'!$C$14:$S$170,MATCH('Rate Load ExpressWW Territory'!L2293,'Express Worldwide Territory'!$B$14:$B$170,0),MATCH("Zone "&amp;'Rate Load ExpressWW Territory'!J2293,'Express Worldwide Territory'!$C$13:$S$13,0))*1</f>
        <v>226.3</v>
      </c>
      <c r="N2293" t="s">
        <v>162</v>
      </c>
      <c r="O2293" t="s">
        <v>23</v>
      </c>
      <c r="P2293" t="s">
        <v>18</v>
      </c>
      <c r="R2293" t="str">
        <f t="shared" si="35"/>
        <v>('DHL','2024-01-01','2024-01-01','12546','Territory','US',NULL,'EXPRESS WW (NON-DOC)','Non-Document','O',55,56,226.3,'Flat LB','Avnet_2024',NULL),</v>
      </c>
    </row>
    <row r="2294" spans="1:18" x14ac:dyDescent="0.3">
      <c r="A2294" t="s">
        <v>15</v>
      </c>
      <c r="B2294" t="s">
        <v>21</v>
      </c>
      <c r="C2294" t="s">
        <v>21</v>
      </c>
      <c r="D2294">
        <v>12546</v>
      </c>
      <c r="E2294" t="s">
        <v>531</v>
      </c>
      <c r="F2294" t="s">
        <v>17</v>
      </c>
      <c r="G2294" t="s">
        <v>18</v>
      </c>
      <c r="H2294" t="s">
        <v>525</v>
      </c>
      <c r="I2294" t="s">
        <v>19</v>
      </c>
      <c r="J2294" t="s">
        <v>176</v>
      </c>
      <c r="K2294">
        <v>56</v>
      </c>
      <c r="L2294">
        <v>57</v>
      </c>
      <c r="M2294">
        <f>INDEX('Express Worldwide Territory'!$C$14:$S$170,MATCH('Rate Load ExpressWW Territory'!L2294,'Express Worldwide Territory'!$B$14:$B$170,0),MATCH("Zone "&amp;'Rate Load ExpressWW Territory'!J2294,'Express Worldwide Territory'!$C$13:$S$13,0))*1</f>
        <v>230.01</v>
      </c>
      <c r="N2294" t="s">
        <v>162</v>
      </c>
      <c r="O2294" t="s">
        <v>23</v>
      </c>
      <c r="P2294" t="s">
        <v>18</v>
      </c>
      <c r="R2294" t="str">
        <f t="shared" si="35"/>
        <v>('DHL','2024-01-01','2024-01-01','12546','Territory','US',NULL,'EXPRESS WW (NON-DOC)','Non-Document','O',56,57,230.01,'Flat LB','Avnet_2024',NULL),</v>
      </c>
    </row>
    <row r="2295" spans="1:18" x14ac:dyDescent="0.3">
      <c r="A2295" t="s">
        <v>15</v>
      </c>
      <c r="B2295" t="s">
        <v>21</v>
      </c>
      <c r="C2295" t="s">
        <v>21</v>
      </c>
      <c r="D2295">
        <v>12546</v>
      </c>
      <c r="E2295" t="s">
        <v>531</v>
      </c>
      <c r="F2295" t="s">
        <v>17</v>
      </c>
      <c r="G2295" t="s">
        <v>18</v>
      </c>
      <c r="H2295" t="s">
        <v>525</v>
      </c>
      <c r="I2295" t="s">
        <v>19</v>
      </c>
      <c r="J2295" t="s">
        <v>176</v>
      </c>
      <c r="K2295">
        <v>57</v>
      </c>
      <c r="L2295">
        <v>58</v>
      </c>
      <c r="M2295">
        <f>INDEX('Express Worldwide Territory'!$C$14:$S$170,MATCH('Rate Load ExpressWW Territory'!L2295,'Express Worldwide Territory'!$B$14:$B$170,0),MATCH("Zone "&amp;'Rate Load ExpressWW Territory'!J2295,'Express Worldwide Territory'!$C$13:$S$13,0))*1</f>
        <v>233.72</v>
      </c>
      <c r="N2295" t="s">
        <v>162</v>
      </c>
      <c r="O2295" t="s">
        <v>23</v>
      </c>
      <c r="P2295" t="s">
        <v>18</v>
      </c>
      <c r="R2295" t="str">
        <f t="shared" si="35"/>
        <v>('DHL','2024-01-01','2024-01-01','12546','Territory','US',NULL,'EXPRESS WW (NON-DOC)','Non-Document','O',57,58,233.72,'Flat LB','Avnet_2024',NULL),</v>
      </c>
    </row>
    <row r="2296" spans="1:18" x14ac:dyDescent="0.3">
      <c r="A2296" t="s">
        <v>15</v>
      </c>
      <c r="B2296" t="s">
        <v>21</v>
      </c>
      <c r="C2296" t="s">
        <v>21</v>
      </c>
      <c r="D2296">
        <v>12546</v>
      </c>
      <c r="E2296" t="s">
        <v>531</v>
      </c>
      <c r="F2296" t="s">
        <v>17</v>
      </c>
      <c r="G2296" t="s">
        <v>18</v>
      </c>
      <c r="H2296" t="s">
        <v>525</v>
      </c>
      <c r="I2296" t="s">
        <v>19</v>
      </c>
      <c r="J2296" t="s">
        <v>176</v>
      </c>
      <c r="K2296">
        <v>58</v>
      </c>
      <c r="L2296">
        <v>59</v>
      </c>
      <c r="M2296">
        <f>INDEX('Express Worldwide Territory'!$C$14:$S$170,MATCH('Rate Load ExpressWW Territory'!L2296,'Express Worldwide Territory'!$B$14:$B$170,0),MATCH("Zone "&amp;'Rate Load ExpressWW Territory'!J2296,'Express Worldwide Territory'!$C$13:$S$13,0))*1</f>
        <v>237.43</v>
      </c>
      <c r="N2296" t="s">
        <v>162</v>
      </c>
      <c r="O2296" t="s">
        <v>23</v>
      </c>
      <c r="P2296" t="s">
        <v>18</v>
      </c>
      <c r="R2296" t="str">
        <f t="shared" si="35"/>
        <v>('DHL','2024-01-01','2024-01-01','12546','Territory','US',NULL,'EXPRESS WW (NON-DOC)','Non-Document','O',58,59,237.43,'Flat LB','Avnet_2024',NULL),</v>
      </c>
    </row>
    <row r="2297" spans="1:18" x14ac:dyDescent="0.3">
      <c r="A2297" t="s">
        <v>15</v>
      </c>
      <c r="B2297" t="s">
        <v>21</v>
      </c>
      <c r="C2297" t="s">
        <v>21</v>
      </c>
      <c r="D2297">
        <v>12546</v>
      </c>
      <c r="E2297" t="s">
        <v>531</v>
      </c>
      <c r="F2297" t="s">
        <v>17</v>
      </c>
      <c r="G2297" t="s">
        <v>18</v>
      </c>
      <c r="H2297" t="s">
        <v>525</v>
      </c>
      <c r="I2297" t="s">
        <v>19</v>
      </c>
      <c r="J2297" t="s">
        <v>176</v>
      </c>
      <c r="K2297">
        <v>59</v>
      </c>
      <c r="L2297">
        <v>60</v>
      </c>
      <c r="M2297">
        <f>INDEX('Express Worldwide Territory'!$C$14:$S$170,MATCH('Rate Load ExpressWW Territory'!L2297,'Express Worldwide Territory'!$B$14:$B$170,0),MATCH("Zone "&amp;'Rate Load ExpressWW Territory'!J2297,'Express Worldwide Territory'!$C$13:$S$13,0))*1</f>
        <v>241.14</v>
      </c>
      <c r="N2297" t="s">
        <v>162</v>
      </c>
      <c r="O2297" t="s">
        <v>23</v>
      </c>
      <c r="P2297" t="s">
        <v>18</v>
      </c>
      <c r="R2297" t="str">
        <f t="shared" si="35"/>
        <v>('DHL','2024-01-01','2024-01-01','12546','Territory','US',NULL,'EXPRESS WW (NON-DOC)','Non-Document','O',59,60,241.14,'Flat LB','Avnet_2024',NULL),</v>
      </c>
    </row>
    <row r="2298" spans="1:18" x14ac:dyDescent="0.3">
      <c r="A2298" t="s">
        <v>15</v>
      </c>
      <c r="B2298" t="s">
        <v>21</v>
      </c>
      <c r="C2298" t="s">
        <v>21</v>
      </c>
      <c r="D2298">
        <v>12546</v>
      </c>
      <c r="E2298" t="s">
        <v>531</v>
      </c>
      <c r="F2298" t="s">
        <v>17</v>
      </c>
      <c r="G2298" t="s">
        <v>18</v>
      </c>
      <c r="H2298" t="s">
        <v>525</v>
      </c>
      <c r="I2298" t="s">
        <v>19</v>
      </c>
      <c r="J2298" t="s">
        <v>176</v>
      </c>
      <c r="K2298">
        <v>60</v>
      </c>
      <c r="L2298">
        <v>61</v>
      </c>
      <c r="M2298">
        <f>INDEX('Express Worldwide Territory'!$C$14:$S$170,MATCH('Rate Load ExpressWW Territory'!L2298,'Express Worldwide Territory'!$B$14:$B$170,0),MATCH("Zone "&amp;'Rate Load ExpressWW Territory'!J2298,'Express Worldwide Territory'!$C$13:$S$13,0))*1</f>
        <v>244.85</v>
      </c>
      <c r="N2298" t="s">
        <v>162</v>
      </c>
      <c r="O2298" t="s">
        <v>23</v>
      </c>
      <c r="P2298" t="s">
        <v>18</v>
      </c>
      <c r="R2298" t="str">
        <f t="shared" si="35"/>
        <v>('DHL','2024-01-01','2024-01-01','12546','Territory','US',NULL,'EXPRESS WW (NON-DOC)','Non-Document','O',60,61,244.85,'Flat LB','Avnet_2024',NULL),</v>
      </c>
    </row>
    <row r="2299" spans="1:18" x14ac:dyDescent="0.3">
      <c r="A2299" t="s">
        <v>15</v>
      </c>
      <c r="B2299" t="s">
        <v>21</v>
      </c>
      <c r="C2299" t="s">
        <v>21</v>
      </c>
      <c r="D2299">
        <v>12546</v>
      </c>
      <c r="E2299" t="s">
        <v>531</v>
      </c>
      <c r="F2299" t="s">
        <v>17</v>
      </c>
      <c r="G2299" t="s">
        <v>18</v>
      </c>
      <c r="H2299" t="s">
        <v>525</v>
      </c>
      <c r="I2299" t="s">
        <v>19</v>
      </c>
      <c r="J2299" t="s">
        <v>176</v>
      </c>
      <c r="K2299">
        <v>61</v>
      </c>
      <c r="L2299">
        <v>62</v>
      </c>
      <c r="M2299">
        <f>INDEX('Express Worldwide Territory'!$C$14:$S$170,MATCH('Rate Load ExpressWW Territory'!L2299,'Express Worldwide Territory'!$B$14:$B$170,0),MATCH("Zone "&amp;'Rate Load ExpressWW Territory'!J2299,'Express Worldwide Territory'!$C$13:$S$13,0))*1</f>
        <v>248.56</v>
      </c>
      <c r="N2299" t="s">
        <v>162</v>
      </c>
      <c r="O2299" t="s">
        <v>23</v>
      </c>
      <c r="P2299" t="s">
        <v>18</v>
      </c>
      <c r="R2299" t="str">
        <f t="shared" si="35"/>
        <v>('DHL','2024-01-01','2024-01-01','12546','Territory','US',NULL,'EXPRESS WW (NON-DOC)','Non-Document','O',61,62,248.56,'Flat LB','Avnet_2024',NULL),</v>
      </c>
    </row>
    <row r="2300" spans="1:18" x14ac:dyDescent="0.3">
      <c r="A2300" t="s">
        <v>15</v>
      </c>
      <c r="B2300" t="s">
        <v>21</v>
      </c>
      <c r="C2300" t="s">
        <v>21</v>
      </c>
      <c r="D2300">
        <v>12546</v>
      </c>
      <c r="E2300" t="s">
        <v>531</v>
      </c>
      <c r="F2300" t="s">
        <v>17</v>
      </c>
      <c r="G2300" t="s">
        <v>18</v>
      </c>
      <c r="H2300" t="s">
        <v>525</v>
      </c>
      <c r="I2300" t="s">
        <v>19</v>
      </c>
      <c r="J2300" t="s">
        <v>176</v>
      </c>
      <c r="K2300">
        <v>62</v>
      </c>
      <c r="L2300">
        <v>63</v>
      </c>
      <c r="M2300">
        <f>INDEX('Express Worldwide Territory'!$C$14:$S$170,MATCH('Rate Load ExpressWW Territory'!L2300,'Express Worldwide Territory'!$B$14:$B$170,0),MATCH("Zone "&amp;'Rate Load ExpressWW Territory'!J2300,'Express Worldwide Territory'!$C$13:$S$13,0))*1</f>
        <v>252.27</v>
      </c>
      <c r="N2300" t="s">
        <v>162</v>
      </c>
      <c r="O2300" t="s">
        <v>23</v>
      </c>
      <c r="P2300" t="s">
        <v>18</v>
      </c>
      <c r="R2300" t="str">
        <f t="shared" si="35"/>
        <v>('DHL','2024-01-01','2024-01-01','12546','Territory','US',NULL,'EXPRESS WW (NON-DOC)','Non-Document','O',62,63,252.27,'Flat LB','Avnet_2024',NULL),</v>
      </c>
    </row>
    <row r="2301" spans="1:18" x14ac:dyDescent="0.3">
      <c r="A2301" t="s">
        <v>15</v>
      </c>
      <c r="B2301" t="s">
        <v>21</v>
      </c>
      <c r="C2301" t="s">
        <v>21</v>
      </c>
      <c r="D2301">
        <v>12546</v>
      </c>
      <c r="E2301" t="s">
        <v>531</v>
      </c>
      <c r="F2301" t="s">
        <v>17</v>
      </c>
      <c r="G2301" t="s">
        <v>18</v>
      </c>
      <c r="H2301" t="s">
        <v>525</v>
      </c>
      <c r="I2301" t="s">
        <v>19</v>
      </c>
      <c r="J2301" t="s">
        <v>176</v>
      </c>
      <c r="K2301">
        <v>63</v>
      </c>
      <c r="L2301">
        <v>64</v>
      </c>
      <c r="M2301">
        <f>INDEX('Express Worldwide Territory'!$C$14:$S$170,MATCH('Rate Load ExpressWW Territory'!L2301,'Express Worldwide Territory'!$B$14:$B$170,0),MATCH("Zone "&amp;'Rate Load ExpressWW Territory'!J2301,'Express Worldwide Territory'!$C$13:$S$13,0))*1</f>
        <v>255.98</v>
      </c>
      <c r="N2301" t="s">
        <v>162</v>
      </c>
      <c r="O2301" t="s">
        <v>23</v>
      </c>
      <c r="P2301" t="s">
        <v>18</v>
      </c>
      <c r="R2301" t="str">
        <f t="shared" si="35"/>
        <v>('DHL','2024-01-01','2024-01-01','12546','Territory','US',NULL,'EXPRESS WW (NON-DOC)','Non-Document','O',63,64,255.98,'Flat LB','Avnet_2024',NULL),</v>
      </c>
    </row>
    <row r="2302" spans="1:18" x14ac:dyDescent="0.3">
      <c r="A2302" t="s">
        <v>15</v>
      </c>
      <c r="B2302" t="s">
        <v>21</v>
      </c>
      <c r="C2302" t="s">
        <v>21</v>
      </c>
      <c r="D2302">
        <v>12546</v>
      </c>
      <c r="E2302" t="s">
        <v>531</v>
      </c>
      <c r="F2302" t="s">
        <v>17</v>
      </c>
      <c r="G2302" t="s">
        <v>18</v>
      </c>
      <c r="H2302" t="s">
        <v>525</v>
      </c>
      <c r="I2302" t="s">
        <v>19</v>
      </c>
      <c r="J2302" t="s">
        <v>176</v>
      </c>
      <c r="K2302">
        <v>64</v>
      </c>
      <c r="L2302">
        <v>65</v>
      </c>
      <c r="M2302">
        <f>INDEX('Express Worldwide Territory'!$C$14:$S$170,MATCH('Rate Load ExpressWW Territory'!L2302,'Express Worldwide Territory'!$B$14:$B$170,0),MATCH("Zone "&amp;'Rate Load ExpressWW Territory'!J2302,'Express Worldwide Territory'!$C$13:$S$13,0))*1</f>
        <v>259.69</v>
      </c>
      <c r="N2302" t="s">
        <v>162</v>
      </c>
      <c r="O2302" t="s">
        <v>23</v>
      </c>
      <c r="P2302" t="s">
        <v>18</v>
      </c>
      <c r="R2302" t="str">
        <f t="shared" si="35"/>
        <v>('DHL','2024-01-01','2024-01-01','12546','Territory','US',NULL,'EXPRESS WW (NON-DOC)','Non-Document','O',64,65,259.69,'Flat LB','Avnet_2024',NULL),</v>
      </c>
    </row>
    <row r="2303" spans="1:18" x14ac:dyDescent="0.3">
      <c r="A2303" t="s">
        <v>15</v>
      </c>
      <c r="B2303" t="s">
        <v>21</v>
      </c>
      <c r="C2303" t="s">
        <v>21</v>
      </c>
      <c r="D2303">
        <v>12546</v>
      </c>
      <c r="E2303" t="s">
        <v>531</v>
      </c>
      <c r="F2303" t="s">
        <v>17</v>
      </c>
      <c r="G2303" t="s">
        <v>18</v>
      </c>
      <c r="H2303" t="s">
        <v>525</v>
      </c>
      <c r="I2303" t="s">
        <v>19</v>
      </c>
      <c r="J2303" t="s">
        <v>176</v>
      </c>
      <c r="K2303">
        <v>65</v>
      </c>
      <c r="L2303">
        <v>66</v>
      </c>
      <c r="M2303">
        <f>INDEX('Express Worldwide Territory'!$C$14:$S$170,MATCH('Rate Load ExpressWW Territory'!L2303,'Express Worldwide Territory'!$B$14:$B$170,0),MATCH("Zone "&amp;'Rate Load ExpressWW Territory'!J2303,'Express Worldwide Territory'!$C$13:$S$13,0))*1</f>
        <v>263.39999999999998</v>
      </c>
      <c r="N2303" t="s">
        <v>162</v>
      </c>
      <c r="O2303" t="s">
        <v>23</v>
      </c>
      <c r="P2303" t="s">
        <v>18</v>
      </c>
      <c r="R2303" t="str">
        <f t="shared" si="35"/>
        <v>('DHL','2024-01-01','2024-01-01','12546','Territory','US',NULL,'EXPRESS WW (NON-DOC)','Non-Document','O',65,66,263.4,'Flat LB','Avnet_2024',NULL),</v>
      </c>
    </row>
    <row r="2304" spans="1:18" x14ac:dyDescent="0.3">
      <c r="A2304" t="s">
        <v>15</v>
      </c>
      <c r="B2304" t="s">
        <v>21</v>
      </c>
      <c r="C2304" t="s">
        <v>21</v>
      </c>
      <c r="D2304">
        <v>12546</v>
      </c>
      <c r="E2304" t="s">
        <v>531</v>
      </c>
      <c r="F2304" t="s">
        <v>17</v>
      </c>
      <c r="G2304" t="s">
        <v>18</v>
      </c>
      <c r="H2304" t="s">
        <v>525</v>
      </c>
      <c r="I2304" t="s">
        <v>19</v>
      </c>
      <c r="J2304" t="s">
        <v>176</v>
      </c>
      <c r="K2304">
        <v>66</v>
      </c>
      <c r="L2304">
        <v>67</v>
      </c>
      <c r="M2304">
        <f>INDEX('Express Worldwide Territory'!$C$14:$S$170,MATCH('Rate Load ExpressWW Territory'!L2304,'Express Worldwide Territory'!$B$14:$B$170,0),MATCH("Zone "&amp;'Rate Load ExpressWW Territory'!J2304,'Express Worldwide Territory'!$C$13:$S$13,0))*1</f>
        <v>267.11</v>
      </c>
      <c r="N2304" t="s">
        <v>162</v>
      </c>
      <c r="O2304" t="s">
        <v>23</v>
      </c>
      <c r="P2304" t="s">
        <v>18</v>
      </c>
      <c r="R2304" t="str">
        <f t="shared" si="35"/>
        <v>('DHL','2024-01-01','2024-01-01','12546','Territory','US',NULL,'EXPRESS WW (NON-DOC)','Non-Document','O',66,67,267.11,'Flat LB','Avnet_2024',NULL),</v>
      </c>
    </row>
    <row r="2305" spans="1:18" x14ac:dyDescent="0.3">
      <c r="A2305" t="s">
        <v>15</v>
      </c>
      <c r="B2305" t="s">
        <v>21</v>
      </c>
      <c r="C2305" t="s">
        <v>21</v>
      </c>
      <c r="D2305">
        <v>12546</v>
      </c>
      <c r="E2305" t="s">
        <v>531</v>
      </c>
      <c r="F2305" t="s">
        <v>17</v>
      </c>
      <c r="G2305" t="s">
        <v>18</v>
      </c>
      <c r="H2305" t="s">
        <v>525</v>
      </c>
      <c r="I2305" t="s">
        <v>19</v>
      </c>
      <c r="J2305" t="s">
        <v>176</v>
      </c>
      <c r="K2305">
        <v>67</v>
      </c>
      <c r="L2305">
        <v>68</v>
      </c>
      <c r="M2305">
        <f>INDEX('Express Worldwide Territory'!$C$14:$S$170,MATCH('Rate Load ExpressWW Territory'!L2305,'Express Worldwide Territory'!$B$14:$B$170,0),MATCH("Zone "&amp;'Rate Load ExpressWW Territory'!J2305,'Express Worldwide Territory'!$C$13:$S$13,0))*1</f>
        <v>270.82</v>
      </c>
      <c r="N2305" t="s">
        <v>162</v>
      </c>
      <c r="O2305" t="s">
        <v>23</v>
      </c>
      <c r="P2305" t="s">
        <v>18</v>
      </c>
      <c r="R2305" t="str">
        <f t="shared" si="35"/>
        <v>('DHL','2024-01-01','2024-01-01','12546','Territory','US',NULL,'EXPRESS WW (NON-DOC)','Non-Document','O',67,68,270.82,'Flat LB','Avnet_2024',NULL),</v>
      </c>
    </row>
    <row r="2306" spans="1:18" x14ac:dyDescent="0.3">
      <c r="A2306" t="s">
        <v>15</v>
      </c>
      <c r="B2306" t="s">
        <v>21</v>
      </c>
      <c r="C2306" t="s">
        <v>21</v>
      </c>
      <c r="D2306">
        <v>12546</v>
      </c>
      <c r="E2306" t="s">
        <v>531</v>
      </c>
      <c r="F2306" t="s">
        <v>17</v>
      </c>
      <c r="G2306" t="s">
        <v>18</v>
      </c>
      <c r="H2306" t="s">
        <v>525</v>
      </c>
      <c r="I2306" t="s">
        <v>19</v>
      </c>
      <c r="J2306" t="s">
        <v>176</v>
      </c>
      <c r="K2306">
        <v>68</v>
      </c>
      <c r="L2306">
        <v>69</v>
      </c>
      <c r="M2306">
        <f>INDEX('Express Worldwide Territory'!$C$14:$S$170,MATCH('Rate Load ExpressWW Territory'!L2306,'Express Worldwide Territory'!$B$14:$B$170,0),MATCH("Zone "&amp;'Rate Load ExpressWW Territory'!J2306,'Express Worldwide Territory'!$C$13:$S$13,0))*1</f>
        <v>274.52999999999997</v>
      </c>
      <c r="N2306" t="s">
        <v>162</v>
      </c>
      <c r="O2306" t="s">
        <v>23</v>
      </c>
      <c r="P2306" t="s">
        <v>18</v>
      </c>
      <c r="R2306" t="str">
        <f t="shared" si="35"/>
        <v>('DHL','2024-01-01','2024-01-01','12546','Territory','US',NULL,'EXPRESS WW (NON-DOC)','Non-Document','O',68,69,274.53,'Flat LB','Avnet_2024',NULL),</v>
      </c>
    </row>
    <row r="2307" spans="1:18" x14ac:dyDescent="0.3">
      <c r="A2307" t="s">
        <v>15</v>
      </c>
      <c r="B2307" t="s">
        <v>21</v>
      </c>
      <c r="C2307" t="s">
        <v>21</v>
      </c>
      <c r="D2307">
        <v>12546</v>
      </c>
      <c r="E2307" t="s">
        <v>531</v>
      </c>
      <c r="F2307" t="s">
        <v>17</v>
      </c>
      <c r="G2307" t="s">
        <v>18</v>
      </c>
      <c r="H2307" t="s">
        <v>525</v>
      </c>
      <c r="I2307" t="s">
        <v>19</v>
      </c>
      <c r="J2307" t="s">
        <v>176</v>
      </c>
      <c r="K2307">
        <v>69</v>
      </c>
      <c r="L2307">
        <v>70</v>
      </c>
      <c r="M2307">
        <f>INDEX('Express Worldwide Territory'!$C$14:$S$170,MATCH('Rate Load ExpressWW Territory'!L2307,'Express Worldwide Territory'!$B$14:$B$170,0),MATCH("Zone "&amp;'Rate Load ExpressWW Territory'!J2307,'Express Worldwide Territory'!$C$13:$S$13,0))*1</f>
        <v>278.24</v>
      </c>
      <c r="N2307" t="s">
        <v>162</v>
      </c>
      <c r="O2307" t="s">
        <v>23</v>
      </c>
      <c r="P2307" t="s">
        <v>18</v>
      </c>
      <c r="R2307" t="str">
        <f t="shared" ref="R2307:R2370" si="36">SUBSTITUTE(IF(OR(ROW(A2307)=2,MOD(ROW(A2307),1000)=0),"insert into tnl_rating.dbo.dhl_express_rate_master values ('DHL','"&amp;B2307&amp;"','"&amp;C2307&amp;"','"&amp;D2307&amp;"','"&amp;E2307&amp;"','"&amp;F2307&amp;"','"&amp;G2307&amp;"','"&amp;H2307&amp;"','"&amp;I2307&amp;"','"&amp;J2307&amp;"',"&amp;K2307&amp;","&amp;L2307&amp;","&amp;M2307&amp;",'"&amp;N2307&amp;"','"&amp;O2307&amp;"',"&amp;P2307&amp;"),",IF(OR(A2308="",MOD(ROW(A2308),1000)=0),"('DHL','"&amp;B2307&amp;"','"&amp;C2307&amp;"','"&amp;D2307&amp;"','"&amp;E2307&amp;"','"&amp;F2307&amp;"','"&amp;G2307&amp;"','"&amp;H2307&amp;"','"&amp;I2307&amp;"','"&amp;J2307&amp;"',"&amp;K2307&amp;","&amp;L2307&amp;","&amp;M2307&amp;",'"&amp;N2307&amp;"','"&amp;O2307&amp;"',"&amp;P2307&amp;")","('DHL','"&amp;B2307&amp;"','"&amp;C2307&amp;"','"&amp;D2307&amp;"','"&amp;E2307&amp;"','"&amp;F2307&amp;"','"&amp;G2307&amp;"','"&amp;H2307&amp;"','"&amp;I2307&amp;"','"&amp;J2307&amp;"',"&amp;K2307&amp;","&amp;L2307&amp;","&amp;M2307&amp;",'"&amp;N2307&amp;"','"&amp;O2307&amp;"',"&amp;P2307&amp;"),")),"'NULL'","NULL")</f>
        <v>('DHL','2024-01-01','2024-01-01','12546','Territory','US',NULL,'EXPRESS WW (NON-DOC)','Non-Document','O',69,70,278.24,'Flat LB','Avnet_2024',NULL),</v>
      </c>
    </row>
    <row r="2308" spans="1:18" x14ac:dyDescent="0.3">
      <c r="A2308" t="s">
        <v>15</v>
      </c>
      <c r="B2308" t="s">
        <v>21</v>
      </c>
      <c r="C2308" t="s">
        <v>21</v>
      </c>
      <c r="D2308">
        <v>12546</v>
      </c>
      <c r="E2308" t="s">
        <v>531</v>
      </c>
      <c r="F2308" t="s">
        <v>17</v>
      </c>
      <c r="G2308" t="s">
        <v>18</v>
      </c>
      <c r="H2308" t="s">
        <v>525</v>
      </c>
      <c r="I2308" t="s">
        <v>19</v>
      </c>
      <c r="J2308" t="s">
        <v>176</v>
      </c>
      <c r="K2308">
        <v>70</v>
      </c>
      <c r="L2308">
        <v>71</v>
      </c>
      <c r="M2308">
        <f>INDEX('Express Worldwide Territory'!$C$14:$S$170,MATCH('Rate Load ExpressWW Territory'!L2308,'Express Worldwide Territory'!$B$14:$B$170,0),MATCH("Zone "&amp;'Rate Load ExpressWW Territory'!J2308,'Express Worldwide Territory'!$C$13:$S$13,0))*1</f>
        <v>280.94</v>
      </c>
      <c r="N2308" t="s">
        <v>162</v>
      </c>
      <c r="O2308" t="s">
        <v>23</v>
      </c>
      <c r="P2308" t="s">
        <v>18</v>
      </c>
      <c r="R2308" t="str">
        <f t="shared" si="36"/>
        <v>('DHL','2024-01-01','2024-01-01','12546','Territory','US',NULL,'EXPRESS WW (NON-DOC)','Non-Document','O',70,71,280.94,'Flat LB','Avnet_2024',NULL),</v>
      </c>
    </row>
    <row r="2309" spans="1:18" x14ac:dyDescent="0.3">
      <c r="A2309" t="s">
        <v>15</v>
      </c>
      <c r="B2309" t="s">
        <v>21</v>
      </c>
      <c r="C2309" t="s">
        <v>21</v>
      </c>
      <c r="D2309">
        <v>12546</v>
      </c>
      <c r="E2309" t="s">
        <v>531</v>
      </c>
      <c r="F2309" t="s">
        <v>17</v>
      </c>
      <c r="G2309" t="s">
        <v>18</v>
      </c>
      <c r="H2309" t="s">
        <v>525</v>
      </c>
      <c r="I2309" t="s">
        <v>19</v>
      </c>
      <c r="J2309" t="s">
        <v>176</v>
      </c>
      <c r="K2309">
        <v>71</v>
      </c>
      <c r="L2309">
        <v>72</v>
      </c>
      <c r="M2309">
        <f>INDEX('Express Worldwide Territory'!$C$14:$S$170,MATCH('Rate Load ExpressWW Territory'!L2309,'Express Worldwide Territory'!$B$14:$B$170,0),MATCH("Zone "&amp;'Rate Load ExpressWW Territory'!J2309,'Express Worldwide Territory'!$C$13:$S$13,0))*1</f>
        <v>283.64</v>
      </c>
      <c r="N2309" t="s">
        <v>162</v>
      </c>
      <c r="O2309" t="s">
        <v>23</v>
      </c>
      <c r="P2309" t="s">
        <v>18</v>
      </c>
      <c r="R2309" t="str">
        <f t="shared" si="36"/>
        <v>('DHL','2024-01-01','2024-01-01','12546','Territory','US',NULL,'EXPRESS WW (NON-DOC)','Non-Document','O',71,72,283.64,'Flat LB','Avnet_2024',NULL),</v>
      </c>
    </row>
    <row r="2310" spans="1:18" x14ac:dyDescent="0.3">
      <c r="A2310" t="s">
        <v>15</v>
      </c>
      <c r="B2310" t="s">
        <v>21</v>
      </c>
      <c r="C2310" t="s">
        <v>21</v>
      </c>
      <c r="D2310">
        <v>12546</v>
      </c>
      <c r="E2310" t="s">
        <v>531</v>
      </c>
      <c r="F2310" t="s">
        <v>17</v>
      </c>
      <c r="G2310" t="s">
        <v>18</v>
      </c>
      <c r="H2310" t="s">
        <v>525</v>
      </c>
      <c r="I2310" t="s">
        <v>19</v>
      </c>
      <c r="J2310" t="s">
        <v>176</v>
      </c>
      <c r="K2310">
        <v>72</v>
      </c>
      <c r="L2310">
        <v>73</v>
      </c>
      <c r="M2310">
        <f>INDEX('Express Worldwide Territory'!$C$14:$S$170,MATCH('Rate Load ExpressWW Territory'!L2310,'Express Worldwide Territory'!$B$14:$B$170,0),MATCH("Zone "&amp;'Rate Load ExpressWW Territory'!J2310,'Express Worldwide Territory'!$C$13:$S$13,0))*1</f>
        <v>286.33999999999997</v>
      </c>
      <c r="N2310" t="s">
        <v>162</v>
      </c>
      <c r="O2310" t="s">
        <v>23</v>
      </c>
      <c r="P2310" t="s">
        <v>18</v>
      </c>
      <c r="R2310" t="str">
        <f t="shared" si="36"/>
        <v>('DHL','2024-01-01','2024-01-01','12546','Territory','US',NULL,'EXPRESS WW (NON-DOC)','Non-Document','O',72,73,286.34,'Flat LB','Avnet_2024',NULL),</v>
      </c>
    </row>
    <row r="2311" spans="1:18" x14ac:dyDescent="0.3">
      <c r="A2311" t="s">
        <v>15</v>
      </c>
      <c r="B2311" t="s">
        <v>21</v>
      </c>
      <c r="C2311" t="s">
        <v>21</v>
      </c>
      <c r="D2311">
        <v>12546</v>
      </c>
      <c r="E2311" t="s">
        <v>531</v>
      </c>
      <c r="F2311" t="s">
        <v>17</v>
      </c>
      <c r="G2311" t="s">
        <v>18</v>
      </c>
      <c r="H2311" t="s">
        <v>525</v>
      </c>
      <c r="I2311" t="s">
        <v>19</v>
      </c>
      <c r="J2311" t="s">
        <v>176</v>
      </c>
      <c r="K2311">
        <v>73</v>
      </c>
      <c r="L2311">
        <v>74</v>
      </c>
      <c r="M2311">
        <f>INDEX('Express Worldwide Territory'!$C$14:$S$170,MATCH('Rate Load ExpressWW Territory'!L2311,'Express Worldwide Territory'!$B$14:$B$170,0),MATCH("Zone "&amp;'Rate Load ExpressWW Territory'!J2311,'Express Worldwide Territory'!$C$13:$S$13,0))*1</f>
        <v>289.04000000000002</v>
      </c>
      <c r="N2311" t="s">
        <v>162</v>
      </c>
      <c r="O2311" t="s">
        <v>23</v>
      </c>
      <c r="P2311" t="s">
        <v>18</v>
      </c>
      <c r="R2311" t="str">
        <f t="shared" si="36"/>
        <v>('DHL','2024-01-01','2024-01-01','12546','Territory','US',NULL,'EXPRESS WW (NON-DOC)','Non-Document','O',73,74,289.04,'Flat LB','Avnet_2024',NULL),</v>
      </c>
    </row>
    <row r="2312" spans="1:18" x14ac:dyDescent="0.3">
      <c r="A2312" t="s">
        <v>15</v>
      </c>
      <c r="B2312" t="s">
        <v>21</v>
      </c>
      <c r="C2312" t="s">
        <v>21</v>
      </c>
      <c r="D2312">
        <v>12546</v>
      </c>
      <c r="E2312" t="s">
        <v>531</v>
      </c>
      <c r="F2312" t="s">
        <v>17</v>
      </c>
      <c r="G2312" t="s">
        <v>18</v>
      </c>
      <c r="H2312" t="s">
        <v>525</v>
      </c>
      <c r="I2312" t="s">
        <v>19</v>
      </c>
      <c r="J2312" t="s">
        <v>176</v>
      </c>
      <c r="K2312">
        <v>74</v>
      </c>
      <c r="L2312">
        <v>75</v>
      </c>
      <c r="M2312">
        <f>INDEX('Express Worldwide Territory'!$C$14:$S$170,MATCH('Rate Load ExpressWW Territory'!L2312,'Express Worldwide Territory'!$B$14:$B$170,0),MATCH("Zone "&amp;'Rate Load ExpressWW Territory'!J2312,'Express Worldwide Territory'!$C$13:$S$13,0))*1</f>
        <v>291.74</v>
      </c>
      <c r="N2312" t="s">
        <v>162</v>
      </c>
      <c r="O2312" t="s">
        <v>23</v>
      </c>
      <c r="P2312" t="s">
        <v>18</v>
      </c>
      <c r="R2312" t="str">
        <f t="shared" si="36"/>
        <v>('DHL','2024-01-01','2024-01-01','12546','Territory','US',NULL,'EXPRESS WW (NON-DOC)','Non-Document','O',74,75,291.74,'Flat LB','Avnet_2024',NULL),</v>
      </c>
    </row>
    <row r="2313" spans="1:18" x14ac:dyDescent="0.3">
      <c r="A2313" t="s">
        <v>15</v>
      </c>
      <c r="B2313" t="s">
        <v>21</v>
      </c>
      <c r="C2313" t="s">
        <v>21</v>
      </c>
      <c r="D2313">
        <v>12546</v>
      </c>
      <c r="E2313" t="s">
        <v>531</v>
      </c>
      <c r="F2313" t="s">
        <v>17</v>
      </c>
      <c r="G2313" t="s">
        <v>18</v>
      </c>
      <c r="H2313" t="s">
        <v>525</v>
      </c>
      <c r="I2313" t="s">
        <v>19</v>
      </c>
      <c r="J2313" t="s">
        <v>176</v>
      </c>
      <c r="K2313">
        <v>75</v>
      </c>
      <c r="L2313">
        <v>76</v>
      </c>
      <c r="M2313">
        <f>INDEX('Express Worldwide Territory'!$C$14:$S$170,MATCH('Rate Load ExpressWW Territory'!L2313,'Express Worldwide Territory'!$B$14:$B$170,0),MATCH("Zone "&amp;'Rate Load ExpressWW Territory'!J2313,'Express Worldwide Territory'!$C$13:$S$13,0))*1</f>
        <v>294.44</v>
      </c>
      <c r="N2313" t="s">
        <v>162</v>
      </c>
      <c r="O2313" t="s">
        <v>23</v>
      </c>
      <c r="P2313" t="s">
        <v>18</v>
      </c>
      <c r="R2313" t="str">
        <f t="shared" si="36"/>
        <v>('DHL','2024-01-01','2024-01-01','12546','Territory','US',NULL,'EXPRESS WW (NON-DOC)','Non-Document','O',75,76,294.44,'Flat LB','Avnet_2024',NULL),</v>
      </c>
    </row>
    <row r="2314" spans="1:18" x14ac:dyDescent="0.3">
      <c r="A2314" t="s">
        <v>15</v>
      </c>
      <c r="B2314" t="s">
        <v>21</v>
      </c>
      <c r="C2314" t="s">
        <v>21</v>
      </c>
      <c r="D2314">
        <v>12546</v>
      </c>
      <c r="E2314" t="s">
        <v>531</v>
      </c>
      <c r="F2314" t="s">
        <v>17</v>
      </c>
      <c r="G2314" t="s">
        <v>18</v>
      </c>
      <c r="H2314" t="s">
        <v>525</v>
      </c>
      <c r="I2314" t="s">
        <v>19</v>
      </c>
      <c r="J2314" t="s">
        <v>176</v>
      </c>
      <c r="K2314">
        <v>76</v>
      </c>
      <c r="L2314">
        <v>77</v>
      </c>
      <c r="M2314">
        <f>INDEX('Express Worldwide Territory'!$C$14:$S$170,MATCH('Rate Load ExpressWW Territory'!L2314,'Express Worldwide Territory'!$B$14:$B$170,0),MATCH("Zone "&amp;'Rate Load ExpressWW Territory'!J2314,'Express Worldwide Territory'!$C$13:$S$13,0))*1</f>
        <v>297.14</v>
      </c>
      <c r="N2314" t="s">
        <v>162</v>
      </c>
      <c r="O2314" t="s">
        <v>23</v>
      </c>
      <c r="P2314" t="s">
        <v>18</v>
      </c>
      <c r="R2314" t="str">
        <f t="shared" si="36"/>
        <v>('DHL','2024-01-01','2024-01-01','12546','Territory','US',NULL,'EXPRESS WW (NON-DOC)','Non-Document','O',76,77,297.14,'Flat LB','Avnet_2024',NULL),</v>
      </c>
    </row>
    <row r="2315" spans="1:18" x14ac:dyDescent="0.3">
      <c r="A2315" t="s">
        <v>15</v>
      </c>
      <c r="B2315" t="s">
        <v>21</v>
      </c>
      <c r="C2315" t="s">
        <v>21</v>
      </c>
      <c r="D2315">
        <v>12546</v>
      </c>
      <c r="E2315" t="s">
        <v>531</v>
      </c>
      <c r="F2315" t="s">
        <v>17</v>
      </c>
      <c r="G2315" t="s">
        <v>18</v>
      </c>
      <c r="H2315" t="s">
        <v>525</v>
      </c>
      <c r="I2315" t="s">
        <v>19</v>
      </c>
      <c r="J2315" t="s">
        <v>176</v>
      </c>
      <c r="K2315">
        <v>77</v>
      </c>
      <c r="L2315">
        <v>78</v>
      </c>
      <c r="M2315">
        <f>INDEX('Express Worldwide Territory'!$C$14:$S$170,MATCH('Rate Load ExpressWW Territory'!L2315,'Express Worldwide Territory'!$B$14:$B$170,0),MATCH("Zone "&amp;'Rate Load ExpressWW Territory'!J2315,'Express Worldwide Territory'!$C$13:$S$13,0))*1</f>
        <v>299.83999999999997</v>
      </c>
      <c r="N2315" t="s">
        <v>162</v>
      </c>
      <c r="O2315" t="s">
        <v>23</v>
      </c>
      <c r="P2315" t="s">
        <v>18</v>
      </c>
      <c r="R2315" t="str">
        <f t="shared" si="36"/>
        <v>('DHL','2024-01-01','2024-01-01','12546','Territory','US',NULL,'EXPRESS WW (NON-DOC)','Non-Document','O',77,78,299.84,'Flat LB','Avnet_2024',NULL),</v>
      </c>
    </row>
    <row r="2316" spans="1:18" x14ac:dyDescent="0.3">
      <c r="A2316" t="s">
        <v>15</v>
      </c>
      <c r="B2316" t="s">
        <v>21</v>
      </c>
      <c r="C2316" t="s">
        <v>21</v>
      </c>
      <c r="D2316">
        <v>12546</v>
      </c>
      <c r="E2316" t="s">
        <v>531</v>
      </c>
      <c r="F2316" t="s">
        <v>17</v>
      </c>
      <c r="G2316" t="s">
        <v>18</v>
      </c>
      <c r="H2316" t="s">
        <v>525</v>
      </c>
      <c r="I2316" t="s">
        <v>19</v>
      </c>
      <c r="J2316" t="s">
        <v>176</v>
      </c>
      <c r="K2316">
        <v>78</v>
      </c>
      <c r="L2316">
        <v>79</v>
      </c>
      <c r="M2316">
        <f>INDEX('Express Worldwide Territory'!$C$14:$S$170,MATCH('Rate Load ExpressWW Territory'!L2316,'Express Worldwide Territory'!$B$14:$B$170,0),MATCH("Zone "&amp;'Rate Load ExpressWW Territory'!J2316,'Express Worldwide Territory'!$C$13:$S$13,0))*1</f>
        <v>302.54000000000002</v>
      </c>
      <c r="N2316" t="s">
        <v>162</v>
      </c>
      <c r="O2316" t="s">
        <v>23</v>
      </c>
      <c r="P2316" t="s">
        <v>18</v>
      </c>
      <c r="R2316" t="str">
        <f t="shared" si="36"/>
        <v>('DHL','2024-01-01','2024-01-01','12546','Territory','US',NULL,'EXPRESS WW (NON-DOC)','Non-Document','O',78,79,302.54,'Flat LB','Avnet_2024',NULL),</v>
      </c>
    </row>
    <row r="2317" spans="1:18" x14ac:dyDescent="0.3">
      <c r="A2317" t="s">
        <v>15</v>
      </c>
      <c r="B2317" t="s">
        <v>21</v>
      </c>
      <c r="C2317" t="s">
        <v>21</v>
      </c>
      <c r="D2317">
        <v>12546</v>
      </c>
      <c r="E2317" t="s">
        <v>531</v>
      </c>
      <c r="F2317" t="s">
        <v>17</v>
      </c>
      <c r="G2317" t="s">
        <v>18</v>
      </c>
      <c r="H2317" t="s">
        <v>525</v>
      </c>
      <c r="I2317" t="s">
        <v>19</v>
      </c>
      <c r="J2317" t="s">
        <v>176</v>
      </c>
      <c r="K2317">
        <v>79</v>
      </c>
      <c r="L2317">
        <v>80</v>
      </c>
      <c r="M2317">
        <f>INDEX('Express Worldwide Territory'!$C$14:$S$170,MATCH('Rate Load ExpressWW Territory'!L2317,'Express Worldwide Territory'!$B$14:$B$170,0),MATCH("Zone "&amp;'Rate Load ExpressWW Territory'!J2317,'Express Worldwide Territory'!$C$13:$S$13,0))*1</f>
        <v>305.24</v>
      </c>
      <c r="N2317" t="s">
        <v>162</v>
      </c>
      <c r="O2317" t="s">
        <v>23</v>
      </c>
      <c r="P2317" t="s">
        <v>18</v>
      </c>
      <c r="R2317" t="str">
        <f t="shared" si="36"/>
        <v>('DHL','2024-01-01','2024-01-01','12546','Territory','US',NULL,'EXPRESS WW (NON-DOC)','Non-Document','O',79,80,305.24,'Flat LB','Avnet_2024',NULL),</v>
      </c>
    </row>
    <row r="2318" spans="1:18" x14ac:dyDescent="0.3">
      <c r="A2318" t="s">
        <v>15</v>
      </c>
      <c r="B2318" t="s">
        <v>21</v>
      </c>
      <c r="C2318" t="s">
        <v>21</v>
      </c>
      <c r="D2318">
        <v>12546</v>
      </c>
      <c r="E2318" t="s">
        <v>531</v>
      </c>
      <c r="F2318" t="s">
        <v>17</v>
      </c>
      <c r="G2318" t="s">
        <v>18</v>
      </c>
      <c r="H2318" t="s">
        <v>525</v>
      </c>
      <c r="I2318" t="s">
        <v>19</v>
      </c>
      <c r="J2318" t="s">
        <v>176</v>
      </c>
      <c r="K2318">
        <v>80</v>
      </c>
      <c r="L2318">
        <v>81</v>
      </c>
      <c r="M2318">
        <f>INDEX('Express Worldwide Territory'!$C$14:$S$170,MATCH('Rate Load ExpressWW Territory'!L2318,'Express Worldwide Territory'!$B$14:$B$170,0),MATCH("Zone "&amp;'Rate Load ExpressWW Territory'!J2318,'Express Worldwide Territory'!$C$13:$S$13,0))*1</f>
        <v>307.94</v>
      </c>
      <c r="N2318" t="s">
        <v>162</v>
      </c>
      <c r="O2318" t="s">
        <v>23</v>
      </c>
      <c r="P2318" t="s">
        <v>18</v>
      </c>
      <c r="R2318" t="str">
        <f t="shared" si="36"/>
        <v>('DHL','2024-01-01','2024-01-01','12546','Territory','US',NULL,'EXPRESS WW (NON-DOC)','Non-Document','O',80,81,307.94,'Flat LB','Avnet_2024',NULL),</v>
      </c>
    </row>
    <row r="2319" spans="1:18" x14ac:dyDescent="0.3">
      <c r="A2319" t="s">
        <v>15</v>
      </c>
      <c r="B2319" t="s">
        <v>21</v>
      </c>
      <c r="C2319" t="s">
        <v>21</v>
      </c>
      <c r="D2319">
        <v>12546</v>
      </c>
      <c r="E2319" t="s">
        <v>531</v>
      </c>
      <c r="F2319" t="s">
        <v>17</v>
      </c>
      <c r="G2319" t="s">
        <v>18</v>
      </c>
      <c r="H2319" t="s">
        <v>525</v>
      </c>
      <c r="I2319" t="s">
        <v>19</v>
      </c>
      <c r="J2319" t="s">
        <v>176</v>
      </c>
      <c r="K2319">
        <v>81</v>
      </c>
      <c r="L2319">
        <v>82</v>
      </c>
      <c r="M2319">
        <f>INDEX('Express Worldwide Territory'!$C$14:$S$170,MATCH('Rate Load ExpressWW Territory'!L2319,'Express Worldwide Territory'!$B$14:$B$170,0),MATCH("Zone "&amp;'Rate Load ExpressWW Territory'!J2319,'Express Worldwide Territory'!$C$13:$S$13,0))*1</f>
        <v>310.64</v>
      </c>
      <c r="N2319" t="s">
        <v>162</v>
      </c>
      <c r="O2319" t="s">
        <v>23</v>
      </c>
      <c r="P2319" t="s">
        <v>18</v>
      </c>
      <c r="R2319" t="str">
        <f t="shared" si="36"/>
        <v>('DHL','2024-01-01','2024-01-01','12546','Territory','US',NULL,'EXPRESS WW (NON-DOC)','Non-Document','O',81,82,310.64,'Flat LB','Avnet_2024',NULL),</v>
      </c>
    </row>
    <row r="2320" spans="1:18" x14ac:dyDescent="0.3">
      <c r="A2320" t="s">
        <v>15</v>
      </c>
      <c r="B2320" t="s">
        <v>21</v>
      </c>
      <c r="C2320" t="s">
        <v>21</v>
      </c>
      <c r="D2320">
        <v>12546</v>
      </c>
      <c r="E2320" t="s">
        <v>531</v>
      </c>
      <c r="F2320" t="s">
        <v>17</v>
      </c>
      <c r="G2320" t="s">
        <v>18</v>
      </c>
      <c r="H2320" t="s">
        <v>525</v>
      </c>
      <c r="I2320" t="s">
        <v>19</v>
      </c>
      <c r="J2320" t="s">
        <v>176</v>
      </c>
      <c r="K2320">
        <v>82</v>
      </c>
      <c r="L2320">
        <v>83</v>
      </c>
      <c r="M2320">
        <f>INDEX('Express Worldwide Territory'!$C$14:$S$170,MATCH('Rate Load ExpressWW Territory'!L2320,'Express Worldwide Territory'!$B$14:$B$170,0),MATCH("Zone "&amp;'Rate Load ExpressWW Territory'!J2320,'Express Worldwide Territory'!$C$13:$S$13,0))*1</f>
        <v>313.33999999999997</v>
      </c>
      <c r="N2320" t="s">
        <v>162</v>
      </c>
      <c r="O2320" t="s">
        <v>23</v>
      </c>
      <c r="P2320" t="s">
        <v>18</v>
      </c>
      <c r="R2320" t="str">
        <f t="shared" si="36"/>
        <v>('DHL','2024-01-01','2024-01-01','12546','Territory','US',NULL,'EXPRESS WW (NON-DOC)','Non-Document','O',82,83,313.34,'Flat LB','Avnet_2024',NULL),</v>
      </c>
    </row>
    <row r="2321" spans="1:18" x14ac:dyDescent="0.3">
      <c r="A2321" t="s">
        <v>15</v>
      </c>
      <c r="B2321" t="s">
        <v>21</v>
      </c>
      <c r="C2321" t="s">
        <v>21</v>
      </c>
      <c r="D2321">
        <v>12546</v>
      </c>
      <c r="E2321" t="s">
        <v>531</v>
      </c>
      <c r="F2321" t="s">
        <v>17</v>
      </c>
      <c r="G2321" t="s">
        <v>18</v>
      </c>
      <c r="H2321" t="s">
        <v>525</v>
      </c>
      <c r="I2321" t="s">
        <v>19</v>
      </c>
      <c r="J2321" t="s">
        <v>176</v>
      </c>
      <c r="K2321">
        <v>83</v>
      </c>
      <c r="L2321">
        <v>84</v>
      </c>
      <c r="M2321">
        <f>INDEX('Express Worldwide Territory'!$C$14:$S$170,MATCH('Rate Load ExpressWW Territory'!L2321,'Express Worldwide Territory'!$B$14:$B$170,0),MATCH("Zone "&amp;'Rate Load ExpressWW Territory'!J2321,'Express Worldwide Territory'!$C$13:$S$13,0))*1</f>
        <v>316.04000000000002</v>
      </c>
      <c r="N2321" t="s">
        <v>162</v>
      </c>
      <c r="O2321" t="s">
        <v>23</v>
      </c>
      <c r="P2321" t="s">
        <v>18</v>
      </c>
      <c r="R2321" t="str">
        <f t="shared" si="36"/>
        <v>('DHL','2024-01-01','2024-01-01','12546','Territory','US',NULL,'EXPRESS WW (NON-DOC)','Non-Document','O',83,84,316.04,'Flat LB','Avnet_2024',NULL),</v>
      </c>
    </row>
    <row r="2322" spans="1:18" x14ac:dyDescent="0.3">
      <c r="A2322" t="s">
        <v>15</v>
      </c>
      <c r="B2322" t="s">
        <v>21</v>
      </c>
      <c r="C2322" t="s">
        <v>21</v>
      </c>
      <c r="D2322">
        <v>12546</v>
      </c>
      <c r="E2322" t="s">
        <v>531</v>
      </c>
      <c r="F2322" t="s">
        <v>17</v>
      </c>
      <c r="G2322" t="s">
        <v>18</v>
      </c>
      <c r="H2322" t="s">
        <v>525</v>
      </c>
      <c r="I2322" t="s">
        <v>19</v>
      </c>
      <c r="J2322" t="s">
        <v>176</v>
      </c>
      <c r="K2322">
        <v>84</v>
      </c>
      <c r="L2322">
        <v>85</v>
      </c>
      <c r="M2322">
        <f>INDEX('Express Worldwide Territory'!$C$14:$S$170,MATCH('Rate Load ExpressWW Territory'!L2322,'Express Worldwide Territory'!$B$14:$B$170,0),MATCH("Zone "&amp;'Rate Load ExpressWW Territory'!J2322,'Express Worldwide Territory'!$C$13:$S$13,0))*1</f>
        <v>318.74</v>
      </c>
      <c r="N2322" t="s">
        <v>162</v>
      </c>
      <c r="O2322" t="s">
        <v>23</v>
      </c>
      <c r="P2322" t="s">
        <v>18</v>
      </c>
      <c r="R2322" t="str">
        <f t="shared" si="36"/>
        <v>('DHL','2024-01-01','2024-01-01','12546','Territory','US',NULL,'EXPRESS WW (NON-DOC)','Non-Document','O',84,85,318.74,'Flat LB','Avnet_2024',NULL),</v>
      </c>
    </row>
    <row r="2323" spans="1:18" x14ac:dyDescent="0.3">
      <c r="A2323" t="s">
        <v>15</v>
      </c>
      <c r="B2323" t="s">
        <v>21</v>
      </c>
      <c r="C2323" t="s">
        <v>21</v>
      </c>
      <c r="D2323">
        <v>12546</v>
      </c>
      <c r="E2323" t="s">
        <v>531</v>
      </c>
      <c r="F2323" t="s">
        <v>17</v>
      </c>
      <c r="G2323" t="s">
        <v>18</v>
      </c>
      <c r="H2323" t="s">
        <v>525</v>
      </c>
      <c r="I2323" t="s">
        <v>19</v>
      </c>
      <c r="J2323" t="s">
        <v>176</v>
      </c>
      <c r="K2323">
        <v>85</v>
      </c>
      <c r="L2323">
        <v>86</v>
      </c>
      <c r="M2323">
        <f>INDEX('Express Worldwide Territory'!$C$14:$S$170,MATCH('Rate Load ExpressWW Territory'!L2323,'Express Worldwide Territory'!$B$14:$B$170,0),MATCH("Zone "&amp;'Rate Load ExpressWW Territory'!J2323,'Express Worldwide Territory'!$C$13:$S$13,0))*1</f>
        <v>321.44</v>
      </c>
      <c r="N2323" t="s">
        <v>162</v>
      </c>
      <c r="O2323" t="s">
        <v>23</v>
      </c>
      <c r="P2323" t="s">
        <v>18</v>
      </c>
      <c r="R2323" t="str">
        <f t="shared" si="36"/>
        <v>('DHL','2024-01-01','2024-01-01','12546','Territory','US',NULL,'EXPRESS WW (NON-DOC)','Non-Document','O',85,86,321.44,'Flat LB','Avnet_2024',NULL),</v>
      </c>
    </row>
    <row r="2324" spans="1:18" x14ac:dyDescent="0.3">
      <c r="A2324" t="s">
        <v>15</v>
      </c>
      <c r="B2324" t="s">
        <v>21</v>
      </c>
      <c r="C2324" t="s">
        <v>21</v>
      </c>
      <c r="D2324">
        <v>12546</v>
      </c>
      <c r="E2324" t="s">
        <v>531</v>
      </c>
      <c r="F2324" t="s">
        <v>17</v>
      </c>
      <c r="G2324" t="s">
        <v>18</v>
      </c>
      <c r="H2324" t="s">
        <v>525</v>
      </c>
      <c r="I2324" t="s">
        <v>19</v>
      </c>
      <c r="J2324" t="s">
        <v>176</v>
      </c>
      <c r="K2324">
        <v>86</v>
      </c>
      <c r="L2324">
        <v>87</v>
      </c>
      <c r="M2324">
        <f>INDEX('Express Worldwide Territory'!$C$14:$S$170,MATCH('Rate Load ExpressWW Territory'!L2324,'Express Worldwide Territory'!$B$14:$B$170,0),MATCH("Zone "&amp;'Rate Load ExpressWW Territory'!J2324,'Express Worldwide Territory'!$C$13:$S$13,0))*1</f>
        <v>324.14</v>
      </c>
      <c r="N2324" t="s">
        <v>162</v>
      </c>
      <c r="O2324" t="s">
        <v>23</v>
      </c>
      <c r="P2324" t="s">
        <v>18</v>
      </c>
      <c r="R2324" t="str">
        <f t="shared" si="36"/>
        <v>('DHL','2024-01-01','2024-01-01','12546','Territory','US',NULL,'EXPRESS WW (NON-DOC)','Non-Document','O',86,87,324.14,'Flat LB','Avnet_2024',NULL),</v>
      </c>
    </row>
    <row r="2325" spans="1:18" x14ac:dyDescent="0.3">
      <c r="A2325" t="s">
        <v>15</v>
      </c>
      <c r="B2325" t="s">
        <v>21</v>
      </c>
      <c r="C2325" t="s">
        <v>21</v>
      </c>
      <c r="D2325">
        <v>12546</v>
      </c>
      <c r="E2325" t="s">
        <v>531</v>
      </c>
      <c r="F2325" t="s">
        <v>17</v>
      </c>
      <c r="G2325" t="s">
        <v>18</v>
      </c>
      <c r="H2325" t="s">
        <v>525</v>
      </c>
      <c r="I2325" t="s">
        <v>19</v>
      </c>
      <c r="J2325" t="s">
        <v>176</v>
      </c>
      <c r="K2325">
        <v>87</v>
      </c>
      <c r="L2325">
        <v>88</v>
      </c>
      <c r="M2325">
        <f>INDEX('Express Worldwide Territory'!$C$14:$S$170,MATCH('Rate Load ExpressWW Territory'!L2325,'Express Worldwide Territory'!$B$14:$B$170,0),MATCH("Zone "&amp;'Rate Load ExpressWW Territory'!J2325,'Express Worldwide Territory'!$C$13:$S$13,0))*1</f>
        <v>326.83999999999997</v>
      </c>
      <c r="N2325" t="s">
        <v>162</v>
      </c>
      <c r="O2325" t="s">
        <v>23</v>
      </c>
      <c r="P2325" t="s">
        <v>18</v>
      </c>
      <c r="R2325" t="str">
        <f t="shared" si="36"/>
        <v>('DHL','2024-01-01','2024-01-01','12546','Territory','US',NULL,'EXPRESS WW (NON-DOC)','Non-Document','O',87,88,326.84,'Flat LB','Avnet_2024',NULL),</v>
      </c>
    </row>
    <row r="2326" spans="1:18" x14ac:dyDescent="0.3">
      <c r="A2326" t="s">
        <v>15</v>
      </c>
      <c r="B2326" t="s">
        <v>21</v>
      </c>
      <c r="C2326" t="s">
        <v>21</v>
      </c>
      <c r="D2326">
        <v>12546</v>
      </c>
      <c r="E2326" t="s">
        <v>531</v>
      </c>
      <c r="F2326" t="s">
        <v>17</v>
      </c>
      <c r="G2326" t="s">
        <v>18</v>
      </c>
      <c r="H2326" t="s">
        <v>525</v>
      </c>
      <c r="I2326" t="s">
        <v>19</v>
      </c>
      <c r="J2326" t="s">
        <v>176</v>
      </c>
      <c r="K2326">
        <v>88</v>
      </c>
      <c r="L2326">
        <v>89</v>
      </c>
      <c r="M2326">
        <f>INDEX('Express Worldwide Territory'!$C$14:$S$170,MATCH('Rate Load ExpressWW Territory'!L2326,'Express Worldwide Territory'!$B$14:$B$170,0),MATCH("Zone "&amp;'Rate Load ExpressWW Territory'!J2326,'Express Worldwide Territory'!$C$13:$S$13,0))*1</f>
        <v>329.54</v>
      </c>
      <c r="N2326" t="s">
        <v>162</v>
      </c>
      <c r="O2326" t="s">
        <v>23</v>
      </c>
      <c r="P2326" t="s">
        <v>18</v>
      </c>
      <c r="R2326" t="str">
        <f t="shared" si="36"/>
        <v>('DHL','2024-01-01','2024-01-01','12546','Territory','US',NULL,'EXPRESS WW (NON-DOC)','Non-Document','O',88,89,329.54,'Flat LB','Avnet_2024',NULL),</v>
      </c>
    </row>
    <row r="2327" spans="1:18" x14ac:dyDescent="0.3">
      <c r="A2327" t="s">
        <v>15</v>
      </c>
      <c r="B2327" t="s">
        <v>21</v>
      </c>
      <c r="C2327" t="s">
        <v>21</v>
      </c>
      <c r="D2327">
        <v>12546</v>
      </c>
      <c r="E2327" t="s">
        <v>531</v>
      </c>
      <c r="F2327" t="s">
        <v>17</v>
      </c>
      <c r="G2327" t="s">
        <v>18</v>
      </c>
      <c r="H2327" t="s">
        <v>525</v>
      </c>
      <c r="I2327" t="s">
        <v>19</v>
      </c>
      <c r="J2327" t="s">
        <v>176</v>
      </c>
      <c r="K2327">
        <v>89</v>
      </c>
      <c r="L2327">
        <v>90</v>
      </c>
      <c r="M2327">
        <f>INDEX('Express Worldwide Territory'!$C$14:$S$170,MATCH('Rate Load ExpressWW Territory'!L2327,'Express Worldwide Territory'!$B$14:$B$170,0),MATCH("Zone "&amp;'Rate Load ExpressWW Territory'!J2327,'Express Worldwide Territory'!$C$13:$S$13,0))*1</f>
        <v>332.24</v>
      </c>
      <c r="N2327" t="s">
        <v>162</v>
      </c>
      <c r="O2327" t="s">
        <v>23</v>
      </c>
      <c r="P2327" t="s">
        <v>18</v>
      </c>
      <c r="R2327" t="str">
        <f t="shared" si="36"/>
        <v>('DHL','2024-01-01','2024-01-01','12546','Territory','US',NULL,'EXPRESS WW (NON-DOC)','Non-Document','O',89,90,332.24,'Flat LB','Avnet_2024',NULL),</v>
      </c>
    </row>
    <row r="2328" spans="1:18" x14ac:dyDescent="0.3">
      <c r="A2328" t="s">
        <v>15</v>
      </c>
      <c r="B2328" t="s">
        <v>21</v>
      </c>
      <c r="C2328" t="s">
        <v>21</v>
      </c>
      <c r="D2328">
        <v>12546</v>
      </c>
      <c r="E2328" t="s">
        <v>531</v>
      </c>
      <c r="F2328" t="s">
        <v>17</v>
      </c>
      <c r="G2328" t="s">
        <v>18</v>
      </c>
      <c r="H2328" t="s">
        <v>525</v>
      </c>
      <c r="I2328" t="s">
        <v>19</v>
      </c>
      <c r="J2328" t="s">
        <v>176</v>
      </c>
      <c r="K2328">
        <v>90</v>
      </c>
      <c r="L2328">
        <v>91</v>
      </c>
      <c r="M2328">
        <f>INDEX('Express Worldwide Territory'!$C$14:$S$170,MATCH('Rate Load ExpressWW Territory'!L2328,'Express Worldwide Territory'!$B$14:$B$170,0),MATCH("Zone "&amp;'Rate Load ExpressWW Territory'!J2328,'Express Worldwide Territory'!$C$13:$S$13,0))*1</f>
        <v>334.94</v>
      </c>
      <c r="N2328" t="s">
        <v>162</v>
      </c>
      <c r="O2328" t="s">
        <v>23</v>
      </c>
      <c r="P2328" t="s">
        <v>18</v>
      </c>
      <c r="R2328" t="str">
        <f t="shared" si="36"/>
        <v>('DHL','2024-01-01','2024-01-01','12546','Territory','US',NULL,'EXPRESS WW (NON-DOC)','Non-Document','O',90,91,334.94,'Flat LB','Avnet_2024',NULL),</v>
      </c>
    </row>
    <row r="2329" spans="1:18" x14ac:dyDescent="0.3">
      <c r="A2329" t="s">
        <v>15</v>
      </c>
      <c r="B2329" t="s">
        <v>21</v>
      </c>
      <c r="C2329" t="s">
        <v>21</v>
      </c>
      <c r="D2329">
        <v>12546</v>
      </c>
      <c r="E2329" t="s">
        <v>531</v>
      </c>
      <c r="F2329" t="s">
        <v>17</v>
      </c>
      <c r="G2329" t="s">
        <v>18</v>
      </c>
      <c r="H2329" t="s">
        <v>525</v>
      </c>
      <c r="I2329" t="s">
        <v>19</v>
      </c>
      <c r="J2329" t="s">
        <v>176</v>
      </c>
      <c r="K2329">
        <v>91</v>
      </c>
      <c r="L2329">
        <v>92</v>
      </c>
      <c r="M2329">
        <f>INDEX('Express Worldwide Territory'!$C$14:$S$170,MATCH('Rate Load ExpressWW Territory'!L2329,'Express Worldwide Territory'!$B$14:$B$170,0),MATCH("Zone "&amp;'Rate Load ExpressWW Territory'!J2329,'Express Worldwide Territory'!$C$13:$S$13,0))*1</f>
        <v>337.64</v>
      </c>
      <c r="N2329" t="s">
        <v>162</v>
      </c>
      <c r="O2329" t="s">
        <v>23</v>
      </c>
      <c r="P2329" t="s">
        <v>18</v>
      </c>
      <c r="R2329" t="str">
        <f t="shared" si="36"/>
        <v>('DHL','2024-01-01','2024-01-01','12546','Territory','US',NULL,'EXPRESS WW (NON-DOC)','Non-Document','O',91,92,337.64,'Flat LB','Avnet_2024',NULL),</v>
      </c>
    </row>
    <row r="2330" spans="1:18" x14ac:dyDescent="0.3">
      <c r="A2330" t="s">
        <v>15</v>
      </c>
      <c r="B2330" t="s">
        <v>21</v>
      </c>
      <c r="C2330" t="s">
        <v>21</v>
      </c>
      <c r="D2330">
        <v>12546</v>
      </c>
      <c r="E2330" t="s">
        <v>531</v>
      </c>
      <c r="F2330" t="s">
        <v>17</v>
      </c>
      <c r="G2330" t="s">
        <v>18</v>
      </c>
      <c r="H2330" t="s">
        <v>525</v>
      </c>
      <c r="I2330" t="s">
        <v>19</v>
      </c>
      <c r="J2330" t="s">
        <v>176</v>
      </c>
      <c r="K2330">
        <v>92</v>
      </c>
      <c r="L2330">
        <v>93</v>
      </c>
      <c r="M2330">
        <f>INDEX('Express Worldwide Territory'!$C$14:$S$170,MATCH('Rate Load ExpressWW Territory'!L2330,'Express Worldwide Territory'!$B$14:$B$170,0),MATCH("Zone "&amp;'Rate Load ExpressWW Territory'!J2330,'Express Worldwide Territory'!$C$13:$S$13,0))*1</f>
        <v>340.34</v>
      </c>
      <c r="N2330" t="s">
        <v>162</v>
      </c>
      <c r="O2330" t="s">
        <v>23</v>
      </c>
      <c r="P2330" t="s">
        <v>18</v>
      </c>
      <c r="R2330" t="str">
        <f t="shared" si="36"/>
        <v>('DHL','2024-01-01','2024-01-01','12546','Territory','US',NULL,'EXPRESS WW (NON-DOC)','Non-Document','O',92,93,340.34,'Flat LB','Avnet_2024',NULL),</v>
      </c>
    </row>
    <row r="2331" spans="1:18" x14ac:dyDescent="0.3">
      <c r="A2331" t="s">
        <v>15</v>
      </c>
      <c r="B2331" t="s">
        <v>21</v>
      </c>
      <c r="C2331" t="s">
        <v>21</v>
      </c>
      <c r="D2331">
        <v>12546</v>
      </c>
      <c r="E2331" t="s">
        <v>531</v>
      </c>
      <c r="F2331" t="s">
        <v>17</v>
      </c>
      <c r="G2331" t="s">
        <v>18</v>
      </c>
      <c r="H2331" t="s">
        <v>525</v>
      </c>
      <c r="I2331" t="s">
        <v>19</v>
      </c>
      <c r="J2331" t="s">
        <v>176</v>
      </c>
      <c r="K2331">
        <v>93</v>
      </c>
      <c r="L2331">
        <v>94</v>
      </c>
      <c r="M2331">
        <f>INDEX('Express Worldwide Territory'!$C$14:$S$170,MATCH('Rate Load ExpressWW Territory'!L2331,'Express Worldwide Territory'!$B$14:$B$170,0),MATCH("Zone "&amp;'Rate Load ExpressWW Territory'!J2331,'Express Worldwide Territory'!$C$13:$S$13,0))*1</f>
        <v>343.04</v>
      </c>
      <c r="N2331" t="s">
        <v>162</v>
      </c>
      <c r="O2331" t="s">
        <v>23</v>
      </c>
      <c r="P2331" t="s">
        <v>18</v>
      </c>
      <c r="R2331" t="str">
        <f t="shared" si="36"/>
        <v>('DHL','2024-01-01','2024-01-01','12546','Territory','US',NULL,'EXPRESS WW (NON-DOC)','Non-Document','O',93,94,343.04,'Flat LB','Avnet_2024',NULL),</v>
      </c>
    </row>
    <row r="2332" spans="1:18" x14ac:dyDescent="0.3">
      <c r="A2332" t="s">
        <v>15</v>
      </c>
      <c r="B2332" t="s">
        <v>21</v>
      </c>
      <c r="C2332" t="s">
        <v>21</v>
      </c>
      <c r="D2332">
        <v>12546</v>
      </c>
      <c r="E2332" t="s">
        <v>531</v>
      </c>
      <c r="F2332" t="s">
        <v>17</v>
      </c>
      <c r="G2332" t="s">
        <v>18</v>
      </c>
      <c r="H2332" t="s">
        <v>525</v>
      </c>
      <c r="I2332" t="s">
        <v>19</v>
      </c>
      <c r="J2332" t="s">
        <v>176</v>
      </c>
      <c r="K2332">
        <v>94</v>
      </c>
      <c r="L2332">
        <v>95</v>
      </c>
      <c r="M2332">
        <f>INDEX('Express Worldwide Territory'!$C$14:$S$170,MATCH('Rate Load ExpressWW Territory'!L2332,'Express Worldwide Territory'!$B$14:$B$170,0),MATCH("Zone "&amp;'Rate Load ExpressWW Territory'!J2332,'Express Worldwide Territory'!$C$13:$S$13,0))*1</f>
        <v>345.74</v>
      </c>
      <c r="N2332" t="s">
        <v>162</v>
      </c>
      <c r="O2332" t="s">
        <v>23</v>
      </c>
      <c r="P2332" t="s">
        <v>18</v>
      </c>
      <c r="R2332" t="str">
        <f t="shared" si="36"/>
        <v>('DHL','2024-01-01','2024-01-01','12546','Territory','US',NULL,'EXPRESS WW (NON-DOC)','Non-Document','O',94,95,345.74,'Flat LB','Avnet_2024',NULL),</v>
      </c>
    </row>
    <row r="2333" spans="1:18" x14ac:dyDescent="0.3">
      <c r="A2333" t="s">
        <v>15</v>
      </c>
      <c r="B2333" t="s">
        <v>21</v>
      </c>
      <c r="C2333" t="s">
        <v>21</v>
      </c>
      <c r="D2333">
        <v>12546</v>
      </c>
      <c r="E2333" t="s">
        <v>531</v>
      </c>
      <c r="F2333" t="s">
        <v>17</v>
      </c>
      <c r="G2333" t="s">
        <v>18</v>
      </c>
      <c r="H2333" t="s">
        <v>525</v>
      </c>
      <c r="I2333" t="s">
        <v>19</v>
      </c>
      <c r="J2333" t="s">
        <v>176</v>
      </c>
      <c r="K2333">
        <v>95</v>
      </c>
      <c r="L2333">
        <v>96</v>
      </c>
      <c r="M2333">
        <f>INDEX('Express Worldwide Territory'!$C$14:$S$170,MATCH('Rate Load ExpressWW Territory'!L2333,'Express Worldwide Territory'!$B$14:$B$170,0),MATCH("Zone "&amp;'Rate Load ExpressWW Territory'!J2333,'Express Worldwide Territory'!$C$13:$S$13,0))*1</f>
        <v>348.44</v>
      </c>
      <c r="N2333" t="s">
        <v>162</v>
      </c>
      <c r="O2333" t="s">
        <v>23</v>
      </c>
      <c r="P2333" t="s">
        <v>18</v>
      </c>
      <c r="R2333" t="str">
        <f t="shared" si="36"/>
        <v>('DHL','2024-01-01','2024-01-01','12546','Territory','US',NULL,'EXPRESS WW (NON-DOC)','Non-Document','O',95,96,348.44,'Flat LB','Avnet_2024',NULL),</v>
      </c>
    </row>
    <row r="2334" spans="1:18" x14ac:dyDescent="0.3">
      <c r="A2334" t="s">
        <v>15</v>
      </c>
      <c r="B2334" t="s">
        <v>21</v>
      </c>
      <c r="C2334" t="s">
        <v>21</v>
      </c>
      <c r="D2334">
        <v>12546</v>
      </c>
      <c r="E2334" t="s">
        <v>531</v>
      </c>
      <c r="F2334" t="s">
        <v>17</v>
      </c>
      <c r="G2334" t="s">
        <v>18</v>
      </c>
      <c r="H2334" t="s">
        <v>525</v>
      </c>
      <c r="I2334" t="s">
        <v>19</v>
      </c>
      <c r="J2334" t="s">
        <v>176</v>
      </c>
      <c r="K2334">
        <v>96</v>
      </c>
      <c r="L2334">
        <v>97</v>
      </c>
      <c r="M2334">
        <f>INDEX('Express Worldwide Territory'!$C$14:$S$170,MATCH('Rate Load ExpressWW Territory'!L2334,'Express Worldwide Territory'!$B$14:$B$170,0),MATCH("Zone "&amp;'Rate Load ExpressWW Territory'!J2334,'Express Worldwide Territory'!$C$13:$S$13,0))*1</f>
        <v>351.14</v>
      </c>
      <c r="N2334" t="s">
        <v>162</v>
      </c>
      <c r="O2334" t="s">
        <v>23</v>
      </c>
      <c r="P2334" t="s">
        <v>18</v>
      </c>
      <c r="R2334" t="str">
        <f t="shared" si="36"/>
        <v>('DHL','2024-01-01','2024-01-01','12546','Territory','US',NULL,'EXPRESS WW (NON-DOC)','Non-Document','O',96,97,351.14,'Flat LB','Avnet_2024',NULL),</v>
      </c>
    </row>
    <row r="2335" spans="1:18" x14ac:dyDescent="0.3">
      <c r="A2335" t="s">
        <v>15</v>
      </c>
      <c r="B2335" t="s">
        <v>21</v>
      </c>
      <c r="C2335" t="s">
        <v>21</v>
      </c>
      <c r="D2335">
        <v>12546</v>
      </c>
      <c r="E2335" t="s">
        <v>531</v>
      </c>
      <c r="F2335" t="s">
        <v>17</v>
      </c>
      <c r="G2335" t="s">
        <v>18</v>
      </c>
      <c r="H2335" t="s">
        <v>525</v>
      </c>
      <c r="I2335" t="s">
        <v>19</v>
      </c>
      <c r="J2335" t="s">
        <v>176</v>
      </c>
      <c r="K2335">
        <v>97</v>
      </c>
      <c r="L2335">
        <v>98</v>
      </c>
      <c r="M2335">
        <f>INDEX('Express Worldwide Territory'!$C$14:$S$170,MATCH('Rate Load ExpressWW Territory'!L2335,'Express Worldwide Territory'!$B$14:$B$170,0),MATCH("Zone "&amp;'Rate Load ExpressWW Territory'!J2335,'Express Worldwide Territory'!$C$13:$S$13,0))*1</f>
        <v>353.84</v>
      </c>
      <c r="N2335" t="s">
        <v>162</v>
      </c>
      <c r="O2335" t="s">
        <v>23</v>
      </c>
      <c r="P2335" t="s">
        <v>18</v>
      </c>
      <c r="R2335" t="str">
        <f t="shared" si="36"/>
        <v>('DHL','2024-01-01','2024-01-01','12546','Territory','US',NULL,'EXPRESS WW (NON-DOC)','Non-Document','O',97,98,353.84,'Flat LB','Avnet_2024',NULL),</v>
      </c>
    </row>
    <row r="2336" spans="1:18" x14ac:dyDescent="0.3">
      <c r="A2336" t="s">
        <v>15</v>
      </c>
      <c r="B2336" t="s">
        <v>21</v>
      </c>
      <c r="C2336" t="s">
        <v>21</v>
      </c>
      <c r="D2336">
        <v>12546</v>
      </c>
      <c r="E2336" t="s">
        <v>531</v>
      </c>
      <c r="F2336" t="s">
        <v>17</v>
      </c>
      <c r="G2336" t="s">
        <v>18</v>
      </c>
      <c r="H2336" t="s">
        <v>525</v>
      </c>
      <c r="I2336" t="s">
        <v>19</v>
      </c>
      <c r="J2336" t="s">
        <v>176</v>
      </c>
      <c r="K2336">
        <v>98</v>
      </c>
      <c r="L2336">
        <v>99</v>
      </c>
      <c r="M2336">
        <f>INDEX('Express Worldwide Territory'!$C$14:$S$170,MATCH('Rate Load ExpressWW Territory'!L2336,'Express Worldwide Territory'!$B$14:$B$170,0),MATCH("Zone "&amp;'Rate Load ExpressWW Territory'!J2336,'Express Worldwide Territory'!$C$13:$S$13,0))*1</f>
        <v>356.54</v>
      </c>
      <c r="N2336" t="s">
        <v>162</v>
      </c>
      <c r="O2336" t="s">
        <v>23</v>
      </c>
      <c r="P2336" t="s">
        <v>18</v>
      </c>
      <c r="R2336" t="str">
        <f t="shared" si="36"/>
        <v>('DHL','2024-01-01','2024-01-01','12546','Territory','US',NULL,'EXPRESS WW (NON-DOC)','Non-Document','O',98,99,356.54,'Flat LB','Avnet_2024',NULL),</v>
      </c>
    </row>
    <row r="2337" spans="1:18" x14ac:dyDescent="0.3">
      <c r="A2337" t="s">
        <v>15</v>
      </c>
      <c r="B2337" t="s">
        <v>21</v>
      </c>
      <c r="C2337" t="s">
        <v>21</v>
      </c>
      <c r="D2337">
        <v>12546</v>
      </c>
      <c r="E2337" t="s">
        <v>531</v>
      </c>
      <c r="F2337" t="s">
        <v>17</v>
      </c>
      <c r="G2337" t="s">
        <v>18</v>
      </c>
      <c r="H2337" t="s">
        <v>525</v>
      </c>
      <c r="I2337" t="s">
        <v>19</v>
      </c>
      <c r="J2337" t="s">
        <v>176</v>
      </c>
      <c r="K2337">
        <v>99</v>
      </c>
      <c r="L2337">
        <v>100</v>
      </c>
      <c r="M2337">
        <f>INDEX('Express Worldwide Territory'!$C$14:$S$170,MATCH('Rate Load ExpressWW Territory'!L2337,'Express Worldwide Territory'!$B$14:$B$170,0),MATCH("Zone "&amp;'Rate Load ExpressWW Territory'!J2337,'Express Worldwide Territory'!$C$13:$S$13,0))*1</f>
        <v>359.24</v>
      </c>
      <c r="N2337" t="s">
        <v>162</v>
      </c>
      <c r="O2337" t="s">
        <v>23</v>
      </c>
      <c r="P2337" t="s">
        <v>18</v>
      </c>
      <c r="R2337" t="str">
        <f t="shared" si="36"/>
        <v>('DHL','2024-01-01','2024-01-01','12546','Territory','US',NULL,'EXPRESS WW (NON-DOC)','Non-Document','O',99,100,359.24,'Flat LB','Avnet_2024',NULL),</v>
      </c>
    </row>
    <row r="2338" spans="1:18" x14ac:dyDescent="0.3">
      <c r="A2338" t="s">
        <v>15</v>
      </c>
      <c r="B2338" t="s">
        <v>21</v>
      </c>
      <c r="C2338" t="s">
        <v>21</v>
      </c>
      <c r="D2338">
        <v>12546</v>
      </c>
      <c r="E2338" t="s">
        <v>531</v>
      </c>
      <c r="F2338" t="s">
        <v>17</v>
      </c>
      <c r="G2338" t="s">
        <v>18</v>
      </c>
      <c r="H2338" t="s">
        <v>525</v>
      </c>
      <c r="I2338" t="s">
        <v>19</v>
      </c>
      <c r="J2338" t="s">
        <v>176</v>
      </c>
      <c r="K2338">
        <v>100</v>
      </c>
      <c r="L2338">
        <v>101</v>
      </c>
      <c r="M2338">
        <f>INDEX('Express Worldwide Territory'!$C$14:$S$170,MATCH('Rate Load ExpressWW Territory'!L2338,'Express Worldwide Territory'!$B$14:$B$170,0),MATCH("Zone "&amp;'Rate Load ExpressWW Territory'!J2338,'Express Worldwide Territory'!$C$13:$S$13,0))*1</f>
        <v>362.41</v>
      </c>
      <c r="N2338" t="s">
        <v>162</v>
      </c>
      <c r="O2338" t="s">
        <v>23</v>
      </c>
      <c r="P2338" t="s">
        <v>18</v>
      </c>
      <c r="R2338" t="str">
        <f t="shared" si="36"/>
        <v>('DHL','2024-01-01','2024-01-01','12546','Territory','US',NULL,'EXPRESS WW (NON-DOC)','Non-Document','O',100,101,362.41,'Flat LB','Avnet_2024',NULL),</v>
      </c>
    </row>
    <row r="2339" spans="1:18" x14ac:dyDescent="0.3">
      <c r="A2339" t="s">
        <v>15</v>
      </c>
      <c r="B2339" t="s">
        <v>21</v>
      </c>
      <c r="C2339" t="s">
        <v>21</v>
      </c>
      <c r="D2339">
        <v>12546</v>
      </c>
      <c r="E2339" t="s">
        <v>531</v>
      </c>
      <c r="F2339" t="s">
        <v>17</v>
      </c>
      <c r="G2339" t="s">
        <v>18</v>
      </c>
      <c r="H2339" t="s">
        <v>525</v>
      </c>
      <c r="I2339" t="s">
        <v>19</v>
      </c>
      <c r="J2339" t="s">
        <v>176</v>
      </c>
      <c r="K2339">
        <v>101</v>
      </c>
      <c r="L2339">
        <v>102</v>
      </c>
      <c r="M2339">
        <f>INDEX('Express Worldwide Territory'!$C$14:$S$170,MATCH('Rate Load ExpressWW Territory'!L2339,'Express Worldwide Territory'!$B$14:$B$170,0),MATCH("Zone "&amp;'Rate Load ExpressWW Territory'!J2339,'Express Worldwide Territory'!$C$13:$S$13,0))*1</f>
        <v>365.58</v>
      </c>
      <c r="N2339" t="s">
        <v>162</v>
      </c>
      <c r="O2339" t="s">
        <v>23</v>
      </c>
      <c r="P2339" t="s">
        <v>18</v>
      </c>
      <c r="R2339" t="str">
        <f t="shared" si="36"/>
        <v>('DHL','2024-01-01','2024-01-01','12546','Territory','US',NULL,'EXPRESS WW (NON-DOC)','Non-Document','O',101,102,365.58,'Flat LB','Avnet_2024',NULL),</v>
      </c>
    </row>
    <row r="2340" spans="1:18" x14ac:dyDescent="0.3">
      <c r="A2340" t="s">
        <v>15</v>
      </c>
      <c r="B2340" t="s">
        <v>21</v>
      </c>
      <c r="C2340" t="s">
        <v>21</v>
      </c>
      <c r="D2340">
        <v>12546</v>
      </c>
      <c r="E2340" t="s">
        <v>531</v>
      </c>
      <c r="F2340" t="s">
        <v>17</v>
      </c>
      <c r="G2340" t="s">
        <v>18</v>
      </c>
      <c r="H2340" t="s">
        <v>525</v>
      </c>
      <c r="I2340" t="s">
        <v>19</v>
      </c>
      <c r="J2340" t="s">
        <v>176</v>
      </c>
      <c r="K2340">
        <v>102</v>
      </c>
      <c r="L2340">
        <v>103</v>
      </c>
      <c r="M2340">
        <f>INDEX('Express Worldwide Territory'!$C$14:$S$170,MATCH('Rate Load ExpressWW Territory'!L2340,'Express Worldwide Territory'!$B$14:$B$170,0),MATCH("Zone "&amp;'Rate Load ExpressWW Territory'!J2340,'Express Worldwide Territory'!$C$13:$S$13,0))*1</f>
        <v>368.75</v>
      </c>
      <c r="N2340" t="s">
        <v>162</v>
      </c>
      <c r="O2340" t="s">
        <v>23</v>
      </c>
      <c r="P2340" t="s">
        <v>18</v>
      </c>
      <c r="R2340" t="str">
        <f t="shared" si="36"/>
        <v>('DHL','2024-01-01','2024-01-01','12546','Territory','US',NULL,'EXPRESS WW (NON-DOC)','Non-Document','O',102,103,368.75,'Flat LB','Avnet_2024',NULL),</v>
      </c>
    </row>
    <row r="2341" spans="1:18" x14ac:dyDescent="0.3">
      <c r="A2341" t="s">
        <v>15</v>
      </c>
      <c r="B2341" t="s">
        <v>21</v>
      </c>
      <c r="C2341" t="s">
        <v>21</v>
      </c>
      <c r="D2341">
        <v>12546</v>
      </c>
      <c r="E2341" t="s">
        <v>531</v>
      </c>
      <c r="F2341" t="s">
        <v>17</v>
      </c>
      <c r="G2341" t="s">
        <v>18</v>
      </c>
      <c r="H2341" t="s">
        <v>525</v>
      </c>
      <c r="I2341" t="s">
        <v>19</v>
      </c>
      <c r="J2341" t="s">
        <v>176</v>
      </c>
      <c r="K2341">
        <v>103</v>
      </c>
      <c r="L2341">
        <v>104</v>
      </c>
      <c r="M2341">
        <f>INDEX('Express Worldwide Territory'!$C$14:$S$170,MATCH('Rate Load ExpressWW Territory'!L2341,'Express Worldwide Territory'!$B$14:$B$170,0),MATCH("Zone "&amp;'Rate Load ExpressWW Territory'!J2341,'Express Worldwide Territory'!$C$13:$S$13,0))*1</f>
        <v>371.92</v>
      </c>
      <c r="N2341" t="s">
        <v>162</v>
      </c>
      <c r="O2341" t="s">
        <v>23</v>
      </c>
      <c r="P2341" t="s">
        <v>18</v>
      </c>
      <c r="R2341" t="str">
        <f t="shared" si="36"/>
        <v>('DHL','2024-01-01','2024-01-01','12546','Territory','US',NULL,'EXPRESS WW (NON-DOC)','Non-Document','O',103,104,371.92,'Flat LB','Avnet_2024',NULL),</v>
      </c>
    </row>
    <row r="2342" spans="1:18" x14ac:dyDescent="0.3">
      <c r="A2342" t="s">
        <v>15</v>
      </c>
      <c r="B2342" t="s">
        <v>21</v>
      </c>
      <c r="C2342" t="s">
        <v>21</v>
      </c>
      <c r="D2342">
        <v>12546</v>
      </c>
      <c r="E2342" t="s">
        <v>531</v>
      </c>
      <c r="F2342" t="s">
        <v>17</v>
      </c>
      <c r="G2342" t="s">
        <v>18</v>
      </c>
      <c r="H2342" t="s">
        <v>525</v>
      </c>
      <c r="I2342" t="s">
        <v>19</v>
      </c>
      <c r="J2342" t="s">
        <v>176</v>
      </c>
      <c r="K2342">
        <v>104</v>
      </c>
      <c r="L2342">
        <v>105</v>
      </c>
      <c r="M2342">
        <f>INDEX('Express Worldwide Territory'!$C$14:$S$170,MATCH('Rate Load ExpressWW Territory'!L2342,'Express Worldwide Territory'!$B$14:$B$170,0),MATCH("Zone "&amp;'Rate Load ExpressWW Territory'!J2342,'Express Worldwide Territory'!$C$13:$S$13,0))*1</f>
        <v>375.09</v>
      </c>
      <c r="N2342" t="s">
        <v>162</v>
      </c>
      <c r="O2342" t="s">
        <v>23</v>
      </c>
      <c r="P2342" t="s">
        <v>18</v>
      </c>
      <c r="R2342" t="str">
        <f t="shared" si="36"/>
        <v>('DHL','2024-01-01','2024-01-01','12546','Territory','US',NULL,'EXPRESS WW (NON-DOC)','Non-Document','O',104,105,375.09,'Flat LB','Avnet_2024',NULL),</v>
      </c>
    </row>
    <row r="2343" spans="1:18" x14ac:dyDescent="0.3">
      <c r="A2343" t="s">
        <v>15</v>
      </c>
      <c r="B2343" t="s">
        <v>21</v>
      </c>
      <c r="C2343" t="s">
        <v>21</v>
      </c>
      <c r="D2343">
        <v>12546</v>
      </c>
      <c r="E2343" t="s">
        <v>531</v>
      </c>
      <c r="F2343" t="s">
        <v>17</v>
      </c>
      <c r="G2343" t="s">
        <v>18</v>
      </c>
      <c r="H2343" t="s">
        <v>525</v>
      </c>
      <c r="I2343" t="s">
        <v>19</v>
      </c>
      <c r="J2343" t="s">
        <v>176</v>
      </c>
      <c r="K2343">
        <v>105</v>
      </c>
      <c r="L2343">
        <v>106</v>
      </c>
      <c r="M2343">
        <f>INDEX('Express Worldwide Territory'!$C$14:$S$170,MATCH('Rate Load ExpressWW Territory'!L2343,'Express Worldwide Territory'!$B$14:$B$170,0),MATCH("Zone "&amp;'Rate Load ExpressWW Territory'!J2343,'Express Worldwide Territory'!$C$13:$S$13,0))*1</f>
        <v>378.26</v>
      </c>
      <c r="N2343" t="s">
        <v>162</v>
      </c>
      <c r="O2343" t="s">
        <v>23</v>
      </c>
      <c r="P2343" t="s">
        <v>18</v>
      </c>
      <c r="R2343" t="str">
        <f t="shared" si="36"/>
        <v>('DHL','2024-01-01','2024-01-01','12546','Territory','US',NULL,'EXPRESS WW (NON-DOC)','Non-Document','O',105,106,378.26,'Flat LB','Avnet_2024',NULL),</v>
      </c>
    </row>
    <row r="2344" spans="1:18" x14ac:dyDescent="0.3">
      <c r="A2344" t="s">
        <v>15</v>
      </c>
      <c r="B2344" t="s">
        <v>21</v>
      </c>
      <c r="C2344" t="s">
        <v>21</v>
      </c>
      <c r="D2344">
        <v>12546</v>
      </c>
      <c r="E2344" t="s">
        <v>531</v>
      </c>
      <c r="F2344" t="s">
        <v>17</v>
      </c>
      <c r="G2344" t="s">
        <v>18</v>
      </c>
      <c r="H2344" t="s">
        <v>525</v>
      </c>
      <c r="I2344" t="s">
        <v>19</v>
      </c>
      <c r="J2344" t="s">
        <v>176</v>
      </c>
      <c r="K2344">
        <v>106</v>
      </c>
      <c r="L2344">
        <v>107</v>
      </c>
      <c r="M2344">
        <f>INDEX('Express Worldwide Territory'!$C$14:$S$170,MATCH('Rate Load ExpressWW Territory'!L2344,'Express Worldwide Territory'!$B$14:$B$170,0),MATCH("Zone "&amp;'Rate Load ExpressWW Territory'!J2344,'Express Worldwide Territory'!$C$13:$S$13,0))*1</f>
        <v>381.43</v>
      </c>
      <c r="N2344" t="s">
        <v>162</v>
      </c>
      <c r="O2344" t="s">
        <v>23</v>
      </c>
      <c r="P2344" t="s">
        <v>18</v>
      </c>
      <c r="R2344" t="str">
        <f t="shared" si="36"/>
        <v>('DHL','2024-01-01','2024-01-01','12546','Territory','US',NULL,'EXPRESS WW (NON-DOC)','Non-Document','O',106,107,381.43,'Flat LB','Avnet_2024',NULL),</v>
      </c>
    </row>
    <row r="2345" spans="1:18" x14ac:dyDescent="0.3">
      <c r="A2345" t="s">
        <v>15</v>
      </c>
      <c r="B2345" t="s">
        <v>21</v>
      </c>
      <c r="C2345" t="s">
        <v>21</v>
      </c>
      <c r="D2345">
        <v>12546</v>
      </c>
      <c r="E2345" t="s">
        <v>531</v>
      </c>
      <c r="F2345" t="s">
        <v>17</v>
      </c>
      <c r="G2345" t="s">
        <v>18</v>
      </c>
      <c r="H2345" t="s">
        <v>525</v>
      </c>
      <c r="I2345" t="s">
        <v>19</v>
      </c>
      <c r="J2345" t="s">
        <v>176</v>
      </c>
      <c r="K2345">
        <v>107</v>
      </c>
      <c r="L2345">
        <v>108</v>
      </c>
      <c r="M2345">
        <f>INDEX('Express Worldwide Territory'!$C$14:$S$170,MATCH('Rate Load ExpressWW Territory'!L2345,'Express Worldwide Territory'!$B$14:$B$170,0),MATCH("Zone "&amp;'Rate Load ExpressWW Territory'!J2345,'Express Worldwide Territory'!$C$13:$S$13,0))*1</f>
        <v>384.6</v>
      </c>
      <c r="N2345" t="s">
        <v>162</v>
      </c>
      <c r="O2345" t="s">
        <v>23</v>
      </c>
      <c r="P2345" t="s">
        <v>18</v>
      </c>
      <c r="R2345" t="str">
        <f t="shared" si="36"/>
        <v>('DHL','2024-01-01','2024-01-01','12546','Territory','US',NULL,'EXPRESS WW (NON-DOC)','Non-Document','O',107,108,384.6,'Flat LB','Avnet_2024',NULL),</v>
      </c>
    </row>
    <row r="2346" spans="1:18" x14ac:dyDescent="0.3">
      <c r="A2346" t="s">
        <v>15</v>
      </c>
      <c r="B2346" t="s">
        <v>21</v>
      </c>
      <c r="C2346" t="s">
        <v>21</v>
      </c>
      <c r="D2346">
        <v>12546</v>
      </c>
      <c r="E2346" t="s">
        <v>531</v>
      </c>
      <c r="F2346" t="s">
        <v>17</v>
      </c>
      <c r="G2346" t="s">
        <v>18</v>
      </c>
      <c r="H2346" t="s">
        <v>525</v>
      </c>
      <c r="I2346" t="s">
        <v>19</v>
      </c>
      <c r="J2346" t="s">
        <v>176</v>
      </c>
      <c r="K2346">
        <v>108</v>
      </c>
      <c r="L2346">
        <v>109</v>
      </c>
      <c r="M2346">
        <f>INDEX('Express Worldwide Territory'!$C$14:$S$170,MATCH('Rate Load ExpressWW Territory'!L2346,'Express Worldwide Territory'!$B$14:$B$170,0),MATCH("Zone "&amp;'Rate Load ExpressWW Territory'!J2346,'Express Worldwide Territory'!$C$13:$S$13,0))*1</f>
        <v>387.77</v>
      </c>
      <c r="N2346" t="s">
        <v>162</v>
      </c>
      <c r="O2346" t="s">
        <v>23</v>
      </c>
      <c r="P2346" t="s">
        <v>18</v>
      </c>
      <c r="R2346" t="str">
        <f t="shared" si="36"/>
        <v>('DHL','2024-01-01','2024-01-01','12546','Territory','US',NULL,'EXPRESS WW (NON-DOC)','Non-Document','O',108,109,387.77,'Flat LB','Avnet_2024',NULL),</v>
      </c>
    </row>
    <row r="2347" spans="1:18" x14ac:dyDescent="0.3">
      <c r="A2347" t="s">
        <v>15</v>
      </c>
      <c r="B2347" t="s">
        <v>21</v>
      </c>
      <c r="C2347" t="s">
        <v>21</v>
      </c>
      <c r="D2347">
        <v>12546</v>
      </c>
      <c r="E2347" t="s">
        <v>531</v>
      </c>
      <c r="F2347" t="s">
        <v>17</v>
      </c>
      <c r="G2347" t="s">
        <v>18</v>
      </c>
      <c r="H2347" t="s">
        <v>525</v>
      </c>
      <c r="I2347" t="s">
        <v>19</v>
      </c>
      <c r="J2347" t="s">
        <v>176</v>
      </c>
      <c r="K2347">
        <v>109</v>
      </c>
      <c r="L2347">
        <v>110</v>
      </c>
      <c r="M2347">
        <f>INDEX('Express Worldwide Territory'!$C$14:$S$170,MATCH('Rate Load ExpressWW Territory'!L2347,'Express Worldwide Territory'!$B$14:$B$170,0),MATCH("Zone "&amp;'Rate Load ExpressWW Territory'!J2347,'Express Worldwide Territory'!$C$13:$S$13,0))*1</f>
        <v>390.94</v>
      </c>
      <c r="N2347" t="s">
        <v>162</v>
      </c>
      <c r="O2347" t="s">
        <v>23</v>
      </c>
      <c r="P2347" t="s">
        <v>18</v>
      </c>
      <c r="R2347" t="str">
        <f t="shared" si="36"/>
        <v>('DHL','2024-01-01','2024-01-01','12546','Territory','US',NULL,'EXPRESS WW (NON-DOC)','Non-Document','O',109,110,390.94,'Flat LB','Avnet_2024',NULL),</v>
      </c>
    </row>
    <row r="2348" spans="1:18" x14ac:dyDescent="0.3">
      <c r="A2348" t="s">
        <v>15</v>
      </c>
      <c r="B2348" t="s">
        <v>21</v>
      </c>
      <c r="C2348" t="s">
        <v>21</v>
      </c>
      <c r="D2348">
        <v>12546</v>
      </c>
      <c r="E2348" t="s">
        <v>531</v>
      </c>
      <c r="F2348" t="s">
        <v>17</v>
      </c>
      <c r="G2348" t="s">
        <v>18</v>
      </c>
      <c r="H2348" t="s">
        <v>525</v>
      </c>
      <c r="I2348" t="s">
        <v>19</v>
      </c>
      <c r="J2348" t="s">
        <v>176</v>
      </c>
      <c r="K2348">
        <v>110</v>
      </c>
      <c r="L2348">
        <v>111</v>
      </c>
      <c r="M2348">
        <f>INDEX('Express Worldwide Territory'!$C$14:$S$170,MATCH('Rate Load ExpressWW Territory'!L2348,'Express Worldwide Territory'!$B$14:$B$170,0),MATCH("Zone "&amp;'Rate Load ExpressWW Territory'!J2348,'Express Worldwide Territory'!$C$13:$S$13,0))*1</f>
        <v>394.11</v>
      </c>
      <c r="N2348" t="s">
        <v>162</v>
      </c>
      <c r="O2348" t="s">
        <v>23</v>
      </c>
      <c r="P2348" t="s">
        <v>18</v>
      </c>
      <c r="R2348" t="str">
        <f t="shared" si="36"/>
        <v>('DHL','2024-01-01','2024-01-01','12546','Territory','US',NULL,'EXPRESS WW (NON-DOC)','Non-Document','O',110,111,394.11,'Flat LB','Avnet_2024',NULL),</v>
      </c>
    </row>
    <row r="2349" spans="1:18" x14ac:dyDescent="0.3">
      <c r="A2349" t="s">
        <v>15</v>
      </c>
      <c r="B2349" t="s">
        <v>21</v>
      </c>
      <c r="C2349" t="s">
        <v>21</v>
      </c>
      <c r="D2349">
        <v>12546</v>
      </c>
      <c r="E2349" t="s">
        <v>531</v>
      </c>
      <c r="F2349" t="s">
        <v>17</v>
      </c>
      <c r="G2349" t="s">
        <v>18</v>
      </c>
      <c r="H2349" t="s">
        <v>525</v>
      </c>
      <c r="I2349" t="s">
        <v>19</v>
      </c>
      <c r="J2349" t="s">
        <v>176</v>
      </c>
      <c r="K2349">
        <v>111</v>
      </c>
      <c r="L2349">
        <v>112</v>
      </c>
      <c r="M2349">
        <f>INDEX('Express Worldwide Territory'!$C$14:$S$170,MATCH('Rate Load ExpressWW Territory'!L2349,'Express Worldwide Territory'!$B$14:$B$170,0),MATCH("Zone "&amp;'Rate Load ExpressWW Territory'!J2349,'Express Worldwide Territory'!$C$13:$S$13,0))*1</f>
        <v>397.28</v>
      </c>
      <c r="N2349" t="s">
        <v>162</v>
      </c>
      <c r="O2349" t="s">
        <v>23</v>
      </c>
      <c r="P2349" t="s">
        <v>18</v>
      </c>
      <c r="R2349" t="str">
        <f t="shared" si="36"/>
        <v>('DHL','2024-01-01','2024-01-01','12546','Territory','US',NULL,'EXPRESS WW (NON-DOC)','Non-Document','O',111,112,397.28,'Flat LB','Avnet_2024',NULL),</v>
      </c>
    </row>
    <row r="2350" spans="1:18" x14ac:dyDescent="0.3">
      <c r="A2350" t="s">
        <v>15</v>
      </c>
      <c r="B2350" t="s">
        <v>21</v>
      </c>
      <c r="C2350" t="s">
        <v>21</v>
      </c>
      <c r="D2350">
        <v>12546</v>
      </c>
      <c r="E2350" t="s">
        <v>531</v>
      </c>
      <c r="F2350" t="s">
        <v>17</v>
      </c>
      <c r="G2350" t="s">
        <v>18</v>
      </c>
      <c r="H2350" t="s">
        <v>525</v>
      </c>
      <c r="I2350" t="s">
        <v>19</v>
      </c>
      <c r="J2350" t="s">
        <v>176</v>
      </c>
      <c r="K2350">
        <v>112</v>
      </c>
      <c r="L2350">
        <v>113</v>
      </c>
      <c r="M2350">
        <f>INDEX('Express Worldwide Territory'!$C$14:$S$170,MATCH('Rate Load ExpressWW Territory'!L2350,'Express Worldwide Territory'!$B$14:$B$170,0),MATCH("Zone "&amp;'Rate Load ExpressWW Territory'!J2350,'Express Worldwide Territory'!$C$13:$S$13,0))*1</f>
        <v>400.45</v>
      </c>
      <c r="N2350" t="s">
        <v>162</v>
      </c>
      <c r="O2350" t="s">
        <v>23</v>
      </c>
      <c r="P2350" t="s">
        <v>18</v>
      </c>
      <c r="R2350" t="str">
        <f t="shared" si="36"/>
        <v>('DHL','2024-01-01','2024-01-01','12546','Territory','US',NULL,'EXPRESS WW (NON-DOC)','Non-Document','O',112,113,400.45,'Flat LB','Avnet_2024',NULL),</v>
      </c>
    </row>
    <row r="2351" spans="1:18" x14ac:dyDescent="0.3">
      <c r="A2351" t="s">
        <v>15</v>
      </c>
      <c r="B2351" t="s">
        <v>21</v>
      </c>
      <c r="C2351" t="s">
        <v>21</v>
      </c>
      <c r="D2351">
        <v>12546</v>
      </c>
      <c r="E2351" t="s">
        <v>531</v>
      </c>
      <c r="F2351" t="s">
        <v>17</v>
      </c>
      <c r="G2351" t="s">
        <v>18</v>
      </c>
      <c r="H2351" t="s">
        <v>525</v>
      </c>
      <c r="I2351" t="s">
        <v>19</v>
      </c>
      <c r="J2351" t="s">
        <v>176</v>
      </c>
      <c r="K2351">
        <v>113</v>
      </c>
      <c r="L2351">
        <v>114</v>
      </c>
      <c r="M2351">
        <f>INDEX('Express Worldwide Territory'!$C$14:$S$170,MATCH('Rate Load ExpressWW Territory'!L2351,'Express Worldwide Territory'!$B$14:$B$170,0),MATCH("Zone "&amp;'Rate Load ExpressWW Territory'!J2351,'Express Worldwide Territory'!$C$13:$S$13,0))*1</f>
        <v>403.62</v>
      </c>
      <c r="N2351" t="s">
        <v>162</v>
      </c>
      <c r="O2351" t="s">
        <v>23</v>
      </c>
      <c r="P2351" t="s">
        <v>18</v>
      </c>
      <c r="R2351" t="str">
        <f t="shared" si="36"/>
        <v>('DHL','2024-01-01','2024-01-01','12546','Territory','US',NULL,'EXPRESS WW (NON-DOC)','Non-Document','O',113,114,403.62,'Flat LB','Avnet_2024',NULL),</v>
      </c>
    </row>
    <row r="2352" spans="1:18" x14ac:dyDescent="0.3">
      <c r="A2352" t="s">
        <v>15</v>
      </c>
      <c r="B2352" t="s">
        <v>21</v>
      </c>
      <c r="C2352" t="s">
        <v>21</v>
      </c>
      <c r="D2352">
        <v>12546</v>
      </c>
      <c r="E2352" t="s">
        <v>531</v>
      </c>
      <c r="F2352" t="s">
        <v>17</v>
      </c>
      <c r="G2352" t="s">
        <v>18</v>
      </c>
      <c r="H2352" t="s">
        <v>525</v>
      </c>
      <c r="I2352" t="s">
        <v>19</v>
      </c>
      <c r="J2352" t="s">
        <v>176</v>
      </c>
      <c r="K2352">
        <v>114</v>
      </c>
      <c r="L2352">
        <v>115</v>
      </c>
      <c r="M2352">
        <f>INDEX('Express Worldwide Territory'!$C$14:$S$170,MATCH('Rate Load ExpressWW Territory'!L2352,'Express Worldwide Territory'!$B$14:$B$170,0),MATCH("Zone "&amp;'Rate Load ExpressWW Territory'!J2352,'Express Worldwide Territory'!$C$13:$S$13,0))*1</f>
        <v>406.79</v>
      </c>
      <c r="N2352" t="s">
        <v>162</v>
      </c>
      <c r="O2352" t="s">
        <v>23</v>
      </c>
      <c r="P2352" t="s">
        <v>18</v>
      </c>
      <c r="R2352" t="str">
        <f t="shared" si="36"/>
        <v>('DHL','2024-01-01','2024-01-01','12546','Territory','US',NULL,'EXPRESS WW (NON-DOC)','Non-Document','O',114,115,406.79,'Flat LB','Avnet_2024',NULL),</v>
      </c>
    </row>
    <row r="2353" spans="1:18" x14ac:dyDescent="0.3">
      <c r="A2353" t="s">
        <v>15</v>
      </c>
      <c r="B2353" t="s">
        <v>21</v>
      </c>
      <c r="C2353" t="s">
        <v>21</v>
      </c>
      <c r="D2353">
        <v>12546</v>
      </c>
      <c r="E2353" t="s">
        <v>531</v>
      </c>
      <c r="F2353" t="s">
        <v>17</v>
      </c>
      <c r="G2353" t="s">
        <v>18</v>
      </c>
      <c r="H2353" t="s">
        <v>525</v>
      </c>
      <c r="I2353" t="s">
        <v>19</v>
      </c>
      <c r="J2353" t="s">
        <v>176</v>
      </c>
      <c r="K2353">
        <v>115</v>
      </c>
      <c r="L2353">
        <v>116</v>
      </c>
      <c r="M2353">
        <f>INDEX('Express Worldwide Territory'!$C$14:$S$170,MATCH('Rate Load ExpressWW Territory'!L2353,'Express Worldwide Territory'!$B$14:$B$170,0),MATCH("Zone "&amp;'Rate Load ExpressWW Territory'!J2353,'Express Worldwide Territory'!$C$13:$S$13,0))*1</f>
        <v>409.96</v>
      </c>
      <c r="N2353" t="s">
        <v>162</v>
      </c>
      <c r="O2353" t="s">
        <v>23</v>
      </c>
      <c r="P2353" t="s">
        <v>18</v>
      </c>
      <c r="R2353" t="str">
        <f t="shared" si="36"/>
        <v>('DHL','2024-01-01','2024-01-01','12546','Territory','US',NULL,'EXPRESS WW (NON-DOC)','Non-Document','O',115,116,409.96,'Flat LB','Avnet_2024',NULL),</v>
      </c>
    </row>
    <row r="2354" spans="1:18" x14ac:dyDescent="0.3">
      <c r="A2354" t="s">
        <v>15</v>
      </c>
      <c r="B2354" t="s">
        <v>21</v>
      </c>
      <c r="C2354" t="s">
        <v>21</v>
      </c>
      <c r="D2354">
        <v>12546</v>
      </c>
      <c r="E2354" t="s">
        <v>531</v>
      </c>
      <c r="F2354" t="s">
        <v>17</v>
      </c>
      <c r="G2354" t="s">
        <v>18</v>
      </c>
      <c r="H2354" t="s">
        <v>525</v>
      </c>
      <c r="I2354" t="s">
        <v>19</v>
      </c>
      <c r="J2354" t="s">
        <v>176</v>
      </c>
      <c r="K2354">
        <v>116</v>
      </c>
      <c r="L2354">
        <v>117</v>
      </c>
      <c r="M2354">
        <f>INDEX('Express Worldwide Territory'!$C$14:$S$170,MATCH('Rate Load ExpressWW Territory'!L2354,'Express Worldwide Territory'!$B$14:$B$170,0),MATCH("Zone "&amp;'Rate Load ExpressWW Territory'!J2354,'Express Worldwide Territory'!$C$13:$S$13,0))*1</f>
        <v>413.13</v>
      </c>
      <c r="N2354" t="s">
        <v>162</v>
      </c>
      <c r="O2354" t="s">
        <v>23</v>
      </c>
      <c r="P2354" t="s">
        <v>18</v>
      </c>
      <c r="R2354" t="str">
        <f t="shared" si="36"/>
        <v>('DHL','2024-01-01','2024-01-01','12546','Territory','US',NULL,'EXPRESS WW (NON-DOC)','Non-Document','O',116,117,413.13,'Flat LB','Avnet_2024',NULL),</v>
      </c>
    </row>
    <row r="2355" spans="1:18" x14ac:dyDescent="0.3">
      <c r="A2355" t="s">
        <v>15</v>
      </c>
      <c r="B2355" t="s">
        <v>21</v>
      </c>
      <c r="C2355" t="s">
        <v>21</v>
      </c>
      <c r="D2355">
        <v>12546</v>
      </c>
      <c r="E2355" t="s">
        <v>531</v>
      </c>
      <c r="F2355" t="s">
        <v>17</v>
      </c>
      <c r="G2355" t="s">
        <v>18</v>
      </c>
      <c r="H2355" t="s">
        <v>525</v>
      </c>
      <c r="I2355" t="s">
        <v>19</v>
      </c>
      <c r="J2355" t="s">
        <v>176</v>
      </c>
      <c r="K2355">
        <v>117</v>
      </c>
      <c r="L2355">
        <v>118</v>
      </c>
      <c r="M2355">
        <f>INDEX('Express Worldwide Territory'!$C$14:$S$170,MATCH('Rate Load ExpressWW Territory'!L2355,'Express Worldwide Territory'!$B$14:$B$170,0),MATCH("Zone "&amp;'Rate Load ExpressWW Territory'!J2355,'Express Worldwide Territory'!$C$13:$S$13,0))*1</f>
        <v>416.3</v>
      </c>
      <c r="N2355" t="s">
        <v>162</v>
      </c>
      <c r="O2355" t="s">
        <v>23</v>
      </c>
      <c r="P2355" t="s">
        <v>18</v>
      </c>
      <c r="R2355" t="str">
        <f t="shared" si="36"/>
        <v>('DHL','2024-01-01','2024-01-01','12546','Territory','US',NULL,'EXPRESS WW (NON-DOC)','Non-Document','O',117,118,416.3,'Flat LB','Avnet_2024',NULL),</v>
      </c>
    </row>
    <row r="2356" spans="1:18" x14ac:dyDescent="0.3">
      <c r="A2356" t="s">
        <v>15</v>
      </c>
      <c r="B2356" t="s">
        <v>21</v>
      </c>
      <c r="C2356" t="s">
        <v>21</v>
      </c>
      <c r="D2356">
        <v>12546</v>
      </c>
      <c r="E2356" t="s">
        <v>531</v>
      </c>
      <c r="F2356" t="s">
        <v>17</v>
      </c>
      <c r="G2356" t="s">
        <v>18</v>
      </c>
      <c r="H2356" t="s">
        <v>525</v>
      </c>
      <c r="I2356" t="s">
        <v>19</v>
      </c>
      <c r="J2356" t="s">
        <v>176</v>
      </c>
      <c r="K2356">
        <v>118</v>
      </c>
      <c r="L2356">
        <v>119</v>
      </c>
      <c r="M2356">
        <f>INDEX('Express Worldwide Territory'!$C$14:$S$170,MATCH('Rate Load ExpressWW Territory'!L2356,'Express Worldwide Territory'!$B$14:$B$170,0),MATCH("Zone "&amp;'Rate Load ExpressWW Territory'!J2356,'Express Worldwide Territory'!$C$13:$S$13,0))*1</f>
        <v>419.47</v>
      </c>
      <c r="N2356" t="s">
        <v>162</v>
      </c>
      <c r="O2356" t="s">
        <v>23</v>
      </c>
      <c r="P2356" t="s">
        <v>18</v>
      </c>
      <c r="R2356" t="str">
        <f t="shared" si="36"/>
        <v>('DHL','2024-01-01','2024-01-01','12546','Territory','US',NULL,'EXPRESS WW (NON-DOC)','Non-Document','O',118,119,419.47,'Flat LB','Avnet_2024',NULL),</v>
      </c>
    </row>
    <row r="2357" spans="1:18" x14ac:dyDescent="0.3">
      <c r="A2357" t="s">
        <v>15</v>
      </c>
      <c r="B2357" t="s">
        <v>21</v>
      </c>
      <c r="C2357" t="s">
        <v>21</v>
      </c>
      <c r="D2357">
        <v>12546</v>
      </c>
      <c r="E2357" t="s">
        <v>531</v>
      </c>
      <c r="F2357" t="s">
        <v>17</v>
      </c>
      <c r="G2357" t="s">
        <v>18</v>
      </c>
      <c r="H2357" t="s">
        <v>525</v>
      </c>
      <c r="I2357" t="s">
        <v>19</v>
      </c>
      <c r="J2357" t="s">
        <v>176</v>
      </c>
      <c r="K2357">
        <v>119</v>
      </c>
      <c r="L2357">
        <v>120</v>
      </c>
      <c r="M2357">
        <f>INDEX('Express Worldwide Territory'!$C$14:$S$170,MATCH('Rate Load ExpressWW Territory'!L2357,'Express Worldwide Territory'!$B$14:$B$170,0),MATCH("Zone "&amp;'Rate Load ExpressWW Territory'!J2357,'Express Worldwide Territory'!$C$13:$S$13,0))*1</f>
        <v>422.64</v>
      </c>
      <c r="N2357" t="s">
        <v>162</v>
      </c>
      <c r="O2357" t="s">
        <v>23</v>
      </c>
      <c r="P2357" t="s">
        <v>18</v>
      </c>
      <c r="R2357" t="str">
        <f t="shared" si="36"/>
        <v>('DHL','2024-01-01','2024-01-01','12546','Territory','US',NULL,'EXPRESS WW (NON-DOC)','Non-Document','O',119,120,422.64,'Flat LB','Avnet_2024',NULL),</v>
      </c>
    </row>
    <row r="2358" spans="1:18" x14ac:dyDescent="0.3">
      <c r="A2358" t="s">
        <v>15</v>
      </c>
      <c r="B2358" t="s">
        <v>21</v>
      </c>
      <c r="C2358" t="s">
        <v>21</v>
      </c>
      <c r="D2358">
        <v>12546</v>
      </c>
      <c r="E2358" t="s">
        <v>531</v>
      </c>
      <c r="F2358" t="s">
        <v>17</v>
      </c>
      <c r="G2358" t="s">
        <v>18</v>
      </c>
      <c r="H2358" t="s">
        <v>525</v>
      </c>
      <c r="I2358" t="s">
        <v>19</v>
      </c>
      <c r="J2358" t="s">
        <v>176</v>
      </c>
      <c r="K2358">
        <v>120</v>
      </c>
      <c r="L2358">
        <v>121</v>
      </c>
      <c r="M2358">
        <f>INDEX('Express Worldwide Territory'!$C$14:$S$170,MATCH('Rate Load ExpressWW Territory'!L2358,'Express Worldwide Territory'!$B$14:$B$170,0),MATCH("Zone "&amp;'Rate Load ExpressWW Territory'!J2358,'Express Worldwide Territory'!$C$13:$S$13,0))*1</f>
        <v>425.81</v>
      </c>
      <c r="N2358" t="s">
        <v>162</v>
      </c>
      <c r="O2358" t="s">
        <v>23</v>
      </c>
      <c r="P2358" t="s">
        <v>18</v>
      </c>
      <c r="R2358" t="str">
        <f t="shared" si="36"/>
        <v>('DHL','2024-01-01','2024-01-01','12546','Territory','US',NULL,'EXPRESS WW (NON-DOC)','Non-Document','O',120,121,425.81,'Flat LB','Avnet_2024',NULL),</v>
      </c>
    </row>
    <row r="2359" spans="1:18" x14ac:dyDescent="0.3">
      <c r="A2359" t="s">
        <v>15</v>
      </c>
      <c r="B2359" t="s">
        <v>21</v>
      </c>
      <c r="C2359" t="s">
        <v>21</v>
      </c>
      <c r="D2359">
        <v>12546</v>
      </c>
      <c r="E2359" t="s">
        <v>531</v>
      </c>
      <c r="F2359" t="s">
        <v>17</v>
      </c>
      <c r="G2359" t="s">
        <v>18</v>
      </c>
      <c r="H2359" t="s">
        <v>525</v>
      </c>
      <c r="I2359" t="s">
        <v>19</v>
      </c>
      <c r="J2359" t="s">
        <v>176</v>
      </c>
      <c r="K2359">
        <v>121</v>
      </c>
      <c r="L2359">
        <v>122</v>
      </c>
      <c r="M2359">
        <f>INDEX('Express Worldwide Territory'!$C$14:$S$170,MATCH('Rate Load ExpressWW Territory'!L2359,'Express Worldwide Territory'!$B$14:$B$170,0),MATCH("Zone "&amp;'Rate Load ExpressWW Territory'!J2359,'Express Worldwide Territory'!$C$13:$S$13,0))*1</f>
        <v>428.98</v>
      </c>
      <c r="N2359" t="s">
        <v>162</v>
      </c>
      <c r="O2359" t="s">
        <v>23</v>
      </c>
      <c r="P2359" t="s">
        <v>18</v>
      </c>
      <c r="R2359" t="str">
        <f t="shared" si="36"/>
        <v>('DHL','2024-01-01','2024-01-01','12546','Territory','US',NULL,'EXPRESS WW (NON-DOC)','Non-Document','O',121,122,428.98,'Flat LB','Avnet_2024',NULL),</v>
      </c>
    </row>
    <row r="2360" spans="1:18" x14ac:dyDescent="0.3">
      <c r="A2360" t="s">
        <v>15</v>
      </c>
      <c r="B2360" t="s">
        <v>21</v>
      </c>
      <c r="C2360" t="s">
        <v>21</v>
      </c>
      <c r="D2360">
        <v>12546</v>
      </c>
      <c r="E2360" t="s">
        <v>531</v>
      </c>
      <c r="F2360" t="s">
        <v>17</v>
      </c>
      <c r="G2360" t="s">
        <v>18</v>
      </c>
      <c r="H2360" t="s">
        <v>525</v>
      </c>
      <c r="I2360" t="s">
        <v>19</v>
      </c>
      <c r="J2360" t="s">
        <v>176</v>
      </c>
      <c r="K2360">
        <v>122</v>
      </c>
      <c r="L2360">
        <v>123</v>
      </c>
      <c r="M2360">
        <f>INDEX('Express Worldwide Territory'!$C$14:$S$170,MATCH('Rate Load ExpressWW Territory'!L2360,'Express Worldwide Territory'!$B$14:$B$170,0),MATCH("Zone "&amp;'Rate Load ExpressWW Territory'!J2360,'Express Worldwide Territory'!$C$13:$S$13,0))*1</f>
        <v>432.15</v>
      </c>
      <c r="N2360" t="s">
        <v>162</v>
      </c>
      <c r="O2360" t="s">
        <v>23</v>
      </c>
      <c r="P2360" t="s">
        <v>18</v>
      </c>
      <c r="R2360" t="str">
        <f t="shared" si="36"/>
        <v>('DHL','2024-01-01','2024-01-01','12546','Territory','US',NULL,'EXPRESS WW (NON-DOC)','Non-Document','O',122,123,432.15,'Flat LB','Avnet_2024',NULL),</v>
      </c>
    </row>
    <row r="2361" spans="1:18" x14ac:dyDescent="0.3">
      <c r="A2361" t="s">
        <v>15</v>
      </c>
      <c r="B2361" t="s">
        <v>21</v>
      </c>
      <c r="C2361" t="s">
        <v>21</v>
      </c>
      <c r="D2361">
        <v>12546</v>
      </c>
      <c r="E2361" t="s">
        <v>531</v>
      </c>
      <c r="F2361" t="s">
        <v>17</v>
      </c>
      <c r="G2361" t="s">
        <v>18</v>
      </c>
      <c r="H2361" t="s">
        <v>525</v>
      </c>
      <c r="I2361" t="s">
        <v>19</v>
      </c>
      <c r="J2361" t="s">
        <v>176</v>
      </c>
      <c r="K2361">
        <v>123</v>
      </c>
      <c r="L2361">
        <v>124</v>
      </c>
      <c r="M2361">
        <f>INDEX('Express Worldwide Territory'!$C$14:$S$170,MATCH('Rate Load ExpressWW Territory'!L2361,'Express Worldwide Territory'!$B$14:$B$170,0),MATCH("Zone "&amp;'Rate Load ExpressWW Territory'!J2361,'Express Worldwide Territory'!$C$13:$S$13,0))*1</f>
        <v>435.32</v>
      </c>
      <c r="N2361" t="s">
        <v>162</v>
      </c>
      <c r="O2361" t="s">
        <v>23</v>
      </c>
      <c r="P2361" t="s">
        <v>18</v>
      </c>
      <c r="R2361" t="str">
        <f t="shared" si="36"/>
        <v>('DHL','2024-01-01','2024-01-01','12546','Territory','US',NULL,'EXPRESS WW (NON-DOC)','Non-Document','O',123,124,435.32,'Flat LB','Avnet_2024',NULL),</v>
      </c>
    </row>
    <row r="2362" spans="1:18" x14ac:dyDescent="0.3">
      <c r="A2362" t="s">
        <v>15</v>
      </c>
      <c r="B2362" t="s">
        <v>21</v>
      </c>
      <c r="C2362" t="s">
        <v>21</v>
      </c>
      <c r="D2362">
        <v>12546</v>
      </c>
      <c r="E2362" t="s">
        <v>531</v>
      </c>
      <c r="F2362" t="s">
        <v>17</v>
      </c>
      <c r="G2362" t="s">
        <v>18</v>
      </c>
      <c r="H2362" t="s">
        <v>525</v>
      </c>
      <c r="I2362" t="s">
        <v>19</v>
      </c>
      <c r="J2362" t="s">
        <v>176</v>
      </c>
      <c r="K2362">
        <v>124</v>
      </c>
      <c r="L2362">
        <v>125</v>
      </c>
      <c r="M2362">
        <f>INDEX('Express Worldwide Territory'!$C$14:$S$170,MATCH('Rate Load ExpressWW Territory'!L2362,'Express Worldwide Territory'!$B$14:$B$170,0),MATCH("Zone "&amp;'Rate Load ExpressWW Territory'!J2362,'Express Worldwide Territory'!$C$13:$S$13,0))*1</f>
        <v>438.49</v>
      </c>
      <c r="N2362" t="s">
        <v>162</v>
      </c>
      <c r="O2362" t="s">
        <v>23</v>
      </c>
      <c r="P2362" t="s">
        <v>18</v>
      </c>
      <c r="R2362" t="str">
        <f t="shared" si="36"/>
        <v>('DHL','2024-01-01','2024-01-01','12546','Territory','US',NULL,'EXPRESS WW (NON-DOC)','Non-Document','O',124,125,438.49,'Flat LB','Avnet_2024',NULL),</v>
      </c>
    </row>
    <row r="2363" spans="1:18" x14ac:dyDescent="0.3">
      <c r="A2363" t="s">
        <v>15</v>
      </c>
      <c r="B2363" t="s">
        <v>21</v>
      </c>
      <c r="C2363" t="s">
        <v>21</v>
      </c>
      <c r="D2363">
        <v>12546</v>
      </c>
      <c r="E2363" t="s">
        <v>531</v>
      </c>
      <c r="F2363" t="s">
        <v>17</v>
      </c>
      <c r="G2363" t="s">
        <v>18</v>
      </c>
      <c r="H2363" t="s">
        <v>525</v>
      </c>
      <c r="I2363" t="s">
        <v>19</v>
      </c>
      <c r="J2363" t="s">
        <v>176</v>
      </c>
      <c r="K2363">
        <v>125</v>
      </c>
      <c r="L2363">
        <v>126</v>
      </c>
      <c r="M2363">
        <f>INDEX('Express Worldwide Territory'!$C$14:$S$170,MATCH('Rate Load ExpressWW Territory'!L2363,'Express Worldwide Territory'!$B$14:$B$170,0),MATCH("Zone "&amp;'Rate Load ExpressWW Territory'!J2363,'Express Worldwide Territory'!$C$13:$S$13,0))*1</f>
        <v>441.66</v>
      </c>
      <c r="N2363" t="s">
        <v>162</v>
      </c>
      <c r="O2363" t="s">
        <v>23</v>
      </c>
      <c r="P2363" t="s">
        <v>18</v>
      </c>
      <c r="R2363" t="str">
        <f t="shared" si="36"/>
        <v>('DHL','2024-01-01','2024-01-01','12546','Territory','US',NULL,'EXPRESS WW (NON-DOC)','Non-Document','O',125,126,441.66,'Flat LB','Avnet_2024',NULL),</v>
      </c>
    </row>
    <row r="2364" spans="1:18" x14ac:dyDescent="0.3">
      <c r="A2364" t="s">
        <v>15</v>
      </c>
      <c r="B2364" t="s">
        <v>21</v>
      </c>
      <c r="C2364" t="s">
        <v>21</v>
      </c>
      <c r="D2364">
        <v>12546</v>
      </c>
      <c r="E2364" t="s">
        <v>531</v>
      </c>
      <c r="F2364" t="s">
        <v>17</v>
      </c>
      <c r="G2364" t="s">
        <v>18</v>
      </c>
      <c r="H2364" t="s">
        <v>525</v>
      </c>
      <c r="I2364" t="s">
        <v>19</v>
      </c>
      <c r="J2364" t="s">
        <v>176</v>
      </c>
      <c r="K2364">
        <v>126</v>
      </c>
      <c r="L2364">
        <v>127</v>
      </c>
      <c r="M2364">
        <f>INDEX('Express Worldwide Territory'!$C$14:$S$170,MATCH('Rate Load ExpressWW Territory'!L2364,'Express Worldwide Territory'!$B$14:$B$170,0),MATCH("Zone "&amp;'Rate Load ExpressWW Territory'!J2364,'Express Worldwide Territory'!$C$13:$S$13,0))*1</f>
        <v>444.83</v>
      </c>
      <c r="N2364" t="s">
        <v>162</v>
      </c>
      <c r="O2364" t="s">
        <v>23</v>
      </c>
      <c r="P2364" t="s">
        <v>18</v>
      </c>
      <c r="R2364" t="str">
        <f t="shared" si="36"/>
        <v>('DHL','2024-01-01','2024-01-01','12546','Territory','US',NULL,'EXPRESS WW (NON-DOC)','Non-Document','O',126,127,444.83,'Flat LB','Avnet_2024',NULL),</v>
      </c>
    </row>
    <row r="2365" spans="1:18" x14ac:dyDescent="0.3">
      <c r="A2365" t="s">
        <v>15</v>
      </c>
      <c r="B2365" t="s">
        <v>21</v>
      </c>
      <c r="C2365" t="s">
        <v>21</v>
      </c>
      <c r="D2365">
        <v>12546</v>
      </c>
      <c r="E2365" t="s">
        <v>531</v>
      </c>
      <c r="F2365" t="s">
        <v>17</v>
      </c>
      <c r="G2365" t="s">
        <v>18</v>
      </c>
      <c r="H2365" t="s">
        <v>525</v>
      </c>
      <c r="I2365" t="s">
        <v>19</v>
      </c>
      <c r="J2365" t="s">
        <v>176</v>
      </c>
      <c r="K2365">
        <v>127</v>
      </c>
      <c r="L2365">
        <v>128</v>
      </c>
      <c r="M2365">
        <f>INDEX('Express Worldwide Territory'!$C$14:$S$170,MATCH('Rate Load ExpressWW Territory'!L2365,'Express Worldwide Territory'!$B$14:$B$170,0),MATCH("Zone "&amp;'Rate Load ExpressWW Territory'!J2365,'Express Worldwide Territory'!$C$13:$S$13,0))*1</f>
        <v>448</v>
      </c>
      <c r="N2365" t="s">
        <v>162</v>
      </c>
      <c r="O2365" t="s">
        <v>23</v>
      </c>
      <c r="P2365" t="s">
        <v>18</v>
      </c>
      <c r="R2365" t="str">
        <f t="shared" si="36"/>
        <v>('DHL','2024-01-01','2024-01-01','12546','Territory','US',NULL,'EXPRESS WW (NON-DOC)','Non-Document','O',127,128,448,'Flat LB','Avnet_2024',NULL),</v>
      </c>
    </row>
    <row r="2366" spans="1:18" x14ac:dyDescent="0.3">
      <c r="A2366" t="s">
        <v>15</v>
      </c>
      <c r="B2366" t="s">
        <v>21</v>
      </c>
      <c r="C2366" t="s">
        <v>21</v>
      </c>
      <c r="D2366">
        <v>12546</v>
      </c>
      <c r="E2366" t="s">
        <v>531</v>
      </c>
      <c r="F2366" t="s">
        <v>17</v>
      </c>
      <c r="G2366" t="s">
        <v>18</v>
      </c>
      <c r="H2366" t="s">
        <v>525</v>
      </c>
      <c r="I2366" t="s">
        <v>19</v>
      </c>
      <c r="J2366" t="s">
        <v>176</v>
      </c>
      <c r="K2366">
        <v>128</v>
      </c>
      <c r="L2366">
        <v>129</v>
      </c>
      <c r="M2366">
        <f>INDEX('Express Worldwide Territory'!$C$14:$S$170,MATCH('Rate Load ExpressWW Territory'!L2366,'Express Worldwide Territory'!$B$14:$B$170,0),MATCH("Zone "&amp;'Rate Load ExpressWW Territory'!J2366,'Express Worldwide Territory'!$C$13:$S$13,0))*1</f>
        <v>451.17</v>
      </c>
      <c r="N2366" t="s">
        <v>162</v>
      </c>
      <c r="O2366" t="s">
        <v>23</v>
      </c>
      <c r="P2366" t="s">
        <v>18</v>
      </c>
      <c r="R2366" t="str">
        <f t="shared" si="36"/>
        <v>('DHL','2024-01-01','2024-01-01','12546','Territory','US',NULL,'EXPRESS WW (NON-DOC)','Non-Document','O',128,129,451.17,'Flat LB','Avnet_2024',NULL),</v>
      </c>
    </row>
    <row r="2367" spans="1:18" x14ac:dyDescent="0.3">
      <c r="A2367" t="s">
        <v>15</v>
      </c>
      <c r="B2367" t="s">
        <v>21</v>
      </c>
      <c r="C2367" t="s">
        <v>21</v>
      </c>
      <c r="D2367">
        <v>12546</v>
      </c>
      <c r="E2367" t="s">
        <v>531</v>
      </c>
      <c r="F2367" t="s">
        <v>17</v>
      </c>
      <c r="G2367" t="s">
        <v>18</v>
      </c>
      <c r="H2367" t="s">
        <v>525</v>
      </c>
      <c r="I2367" t="s">
        <v>19</v>
      </c>
      <c r="J2367" t="s">
        <v>176</v>
      </c>
      <c r="K2367">
        <v>129</v>
      </c>
      <c r="L2367">
        <v>130</v>
      </c>
      <c r="M2367">
        <f>INDEX('Express Worldwide Territory'!$C$14:$S$170,MATCH('Rate Load ExpressWW Territory'!L2367,'Express Worldwide Territory'!$B$14:$B$170,0),MATCH("Zone "&amp;'Rate Load ExpressWW Territory'!J2367,'Express Worldwide Territory'!$C$13:$S$13,0))*1</f>
        <v>454.34</v>
      </c>
      <c r="N2367" t="s">
        <v>162</v>
      </c>
      <c r="O2367" t="s">
        <v>23</v>
      </c>
      <c r="P2367" t="s">
        <v>18</v>
      </c>
      <c r="R2367" t="str">
        <f t="shared" si="36"/>
        <v>('DHL','2024-01-01','2024-01-01','12546','Territory','US',NULL,'EXPRESS WW (NON-DOC)','Non-Document','O',129,130,454.34,'Flat LB','Avnet_2024',NULL),</v>
      </c>
    </row>
    <row r="2368" spans="1:18" x14ac:dyDescent="0.3">
      <c r="A2368" t="s">
        <v>15</v>
      </c>
      <c r="B2368" t="s">
        <v>21</v>
      </c>
      <c r="C2368" t="s">
        <v>21</v>
      </c>
      <c r="D2368">
        <v>12546</v>
      </c>
      <c r="E2368" t="s">
        <v>531</v>
      </c>
      <c r="F2368" t="s">
        <v>17</v>
      </c>
      <c r="G2368" t="s">
        <v>18</v>
      </c>
      <c r="H2368" t="s">
        <v>525</v>
      </c>
      <c r="I2368" t="s">
        <v>19</v>
      </c>
      <c r="J2368" t="s">
        <v>176</v>
      </c>
      <c r="K2368">
        <v>130</v>
      </c>
      <c r="L2368">
        <v>131</v>
      </c>
      <c r="M2368">
        <f>INDEX('Express Worldwide Territory'!$C$14:$S$170,MATCH('Rate Load ExpressWW Territory'!L2368,'Express Worldwide Territory'!$B$14:$B$170,0),MATCH("Zone "&amp;'Rate Load ExpressWW Territory'!J2368,'Express Worldwide Territory'!$C$13:$S$13,0))*1</f>
        <v>457.51</v>
      </c>
      <c r="N2368" t="s">
        <v>162</v>
      </c>
      <c r="O2368" t="s">
        <v>23</v>
      </c>
      <c r="P2368" t="s">
        <v>18</v>
      </c>
      <c r="R2368" t="str">
        <f t="shared" si="36"/>
        <v>('DHL','2024-01-01','2024-01-01','12546','Territory','US',NULL,'EXPRESS WW (NON-DOC)','Non-Document','O',130,131,457.51,'Flat LB','Avnet_2024',NULL),</v>
      </c>
    </row>
    <row r="2369" spans="1:18" x14ac:dyDescent="0.3">
      <c r="A2369" t="s">
        <v>15</v>
      </c>
      <c r="B2369" t="s">
        <v>21</v>
      </c>
      <c r="C2369" t="s">
        <v>21</v>
      </c>
      <c r="D2369">
        <v>12546</v>
      </c>
      <c r="E2369" t="s">
        <v>531</v>
      </c>
      <c r="F2369" t="s">
        <v>17</v>
      </c>
      <c r="G2369" t="s">
        <v>18</v>
      </c>
      <c r="H2369" t="s">
        <v>525</v>
      </c>
      <c r="I2369" t="s">
        <v>19</v>
      </c>
      <c r="J2369" t="s">
        <v>176</v>
      </c>
      <c r="K2369">
        <v>131</v>
      </c>
      <c r="L2369">
        <v>132</v>
      </c>
      <c r="M2369">
        <f>INDEX('Express Worldwide Territory'!$C$14:$S$170,MATCH('Rate Load ExpressWW Territory'!L2369,'Express Worldwide Territory'!$B$14:$B$170,0),MATCH("Zone "&amp;'Rate Load ExpressWW Territory'!J2369,'Express Worldwide Territory'!$C$13:$S$13,0))*1</f>
        <v>460.68</v>
      </c>
      <c r="N2369" t="s">
        <v>162</v>
      </c>
      <c r="O2369" t="s">
        <v>23</v>
      </c>
      <c r="P2369" t="s">
        <v>18</v>
      </c>
      <c r="R2369" t="str">
        <f t="shared" si="36"/>
        <v>('DHL','2024-01-01','2024-01-01','12546','Territory','US',NULL,'EXPRESS WW (NON-DOC)','Non-Document','O',131,132,460.68,'Flat LB','Avnet_2024',NULL),</v>
      </c>
    </row>
    <row r="2370" spans="1:18" x14ac:dyDescent="0.3">
      <c r="A2370" t="s">
        <v>15</v>
      </c>
      <c r="B2370" t="s">
        <v>21</v>
      </c>
      <c r="C2370" t="s">
        <v>21</v>
      </c>
      <c r="D2370">
        <v>12546</v>
      </c>
      <c r="E2370" t="s">
        <v>531</v>
      </c>
      <c r="F2370" t="s">
        <v>17</v>
      </c>
      <c r="G2370" t="s">
        <v>18</v>
      </c>
      <c r="H2370" t="s">
        <v>525</v>
      </c>
      <c r="I2370" t="s">
        <v>19</v>
      </c>
      <c r="J2370" t="s">
        <v>176</v>
      </c>
      <c r="K2370">
        <v>132</v>
      </c>
      <c r="L2370">
        <v>133</v>
      </c>
      <c r="M2370">
        <f>INDEX('Express Worldwide Territory'!$C$14:$S$170,MATCH('Rate Load ExpressWW Territory'!L2370,'Express Worldwide Territory'!$B$14:$B$170,0),MATCH("Zone "&amp;'Rate Load ExpressWW Territory'!J2370,'Express Worldwide Territory'!$C$13:$S$13,0))*1</f>
        <v>463.85</v>
      </c>
      <c r="N2370" t="s">
        <v>162</v>
      </c>
      <c r="O2370" t="s">
        <v>23</v>
      </c>
      <c r="P2370" t="s">
        <v>18</v>
      </c>
      <c r="R2370" t="str">
        <f t="shared" si="36"/>
        <v>('DHL','2024-01-01','2024-01-01','12546','Territory','US',NULL,'EXPRESS WW (NON-DOC)','Non-Document','O',132,133,463.85,'Flat LB','Avnet_2024',NULL),</v>
      </c>
    </row>
    <row r="2371" spans="1:18" x14ac:dyDescent="0.3">
      <c r="A2371" t="s">
        <v>15</v>
      </c>
      <c r="B2371" t="s">
        <v>21</v>
      </c>
      <c r="C2371" t="s">
        <v>21</v>
      </c>
      <c r="D2371">
        <v>12546</v>
      </c>
      <c r="E2371" t="s">
        <v>531</v>
      </c>
      <c r="F2371" t="s">
        <v>17</v>
      </c>
      <c r="G2371" t="s">
        <v>18</v>
      </c>
      <c r="H2371" t="s">
        <v>525</v>
      </c>
      <c r="I2371" t="s">
        <v>19</v>
      </c>
      <c r="J2371" t="s">
        <v>176</v>
      </c>
      <c r="K2371">
        <v>133</v>
      </c>
      <c r="L2371">
        <v>134</v>
      </c>
      <c r="M2371">
        <f>INDEX('Express Worldwide Territory'!$C$14:$S$170,MATCH('Rate Load ExpressWW Territory'!L2371,'Express Worldwide Territory'!$B$14:$B$170,0),MATCH("Zone "&amp;'Rate Load ExpressWW Territory'!J2371,'Express Worldwide Territory'!$C$13:$S$13,0))*1</f>
        <v>467.02</v>
      </c>
      <c r="N2371" t="s">
        <v>162</v>
      </c>
      <c r="O2371" t="s">
        <v>23</v>
      </c>
      <c r="P2371" t="s">
        <v>18</v>
      </c>
      <c r="R2371" t="str">
        <f t="shared" ref="R2371:R2434" si="37">SUBSTITUTE(IF(OR(ROW(A2371)=2,MOD(ROW(A2371),1000)=0),"insert into tnl_rating.dbo.dhl_express_rate_master values ('DHL','"&amp;B2371&amp;"','"&amp;C2371&amp;"','"&amp;D2371&amp;"','"&amp;E2371&amp;"','"&amp;F2371&amp;"','"&amp;G2371&amp;"','"&amp;H2371&amp;"','"&amp;I2371&amp;"','"&amp;J2371&amp;"',"&amp;K2371&amp;","&amp;L2371&amp;","&amp;M2371&amp;",'"&amp;N2371&amp;"','"&amp;O2371&amp;"',"&amp;P2371&amp;"),",IF(OR(A2372="",MOD(ROW(A2372),1000)=0),"('DHL','"&amp;B2371&amp;"','"&amp;C2371&amp;"','"&amp;D2371&amp;"','"&amp;E2371&amp;"','"&amp;F2371&amp;"','"&amp;G2371&amp;"','"&amp;H2371&amp;"','"&amp;I2371&amp;"','"&amp;J2371&amp;"',"&amp;K2371&amp;","&amp;L2371&amp;","&amp;M2371&amp;",'"&amp;N2371&amp;"','"&amp;O2371&amp;"',"&amp;P2371&amp;")","('DHL','"&amp;B2371&amp;"','"&amp;C2371&amp;"','"&amp;D2371&amp;"','"&amp;E2371&amp;"','"&amp;F2371&amp;"','"&amp;G2371&amp;"','"&amp;H2371&amp;"','"&amp;I2371&amp;"','"&amp;J2371&amp;"',"&amp;K2371&amp;","&amp;L2371&amp;","&amp;M2371&amp;",'"&amp;N2371&amp;"','"&amp;O2371&amp;"',"&amp;P2371&amp;"),")),"'NULL'","NULL")</f>
        <v>('DHL','2024-01-01','2024-01-01','12546','Territory','US',NULL,'EXPRESS WW (NON-DOC)','Non-Document','O',133,134,467.02,'Flat LB','Avnet_2024',NULL),</v>
      </c>
    </row>
    <row r="2372" spans="1:18" x14ac:dyDescent="0.3">
      <c r="A2372" t="s">
        <v>15</v>
      </c>
      <c r="B2372" t="s">
        <v>21</v>
      </c>
      <c r="C2372" t="s">
        <v>21</v>
      </c>
      <c r="D2372">
        <v>12546</v>
      </c>
      <c r="E2372" t="s">
        <v>531</v>
      </c>
      <c r="F2372" t="s">
        <v>17</v>
      </c>
      <c r="G2372" t="s">
        <v>18</v>
      </c>
      <c r="H2372" t="s">
        <v>525</v>
      </c>
      <c r="I2372" t="s">
        <v>19</v>
      </c>
      <c r="J2372" t="s">
        <v>176</v>
      </c>
      <c r="K2372">
        <v>134</v>
      </c>
      <c r="L2372">
        <v>135</v>
      </c>
      <c r="M2372">
        <f>INDEX('Express Worldwide Territory'!$C$14:$S$170,MATCH('Rate Load ExpressWW Territory'!L2372,'Express Worldwide Territory'!$B$14:$B$170,0),MATCH("Zone "&amp;'Rate Load ExpressWW Territory'!J2372,'Express Worldwide Territory'!$C$13:$S$13,0))*1</f>
        <v>470.19</v>
      </c>
      <c r="N2372" t="s">
        <v>162</v>
      </c>
      <c r="O2372" t="s">
        <v>23</v>
      </c>
      <c r="P2372" t="s">
        <v>18</v>
      </c>
      <c r="R2372" t="str">
        <f t="shared" si="37"/>
        <v>('DHL','2024-01-01','2024-01-01','12546','Territory','US',NULL,'EXPRESS WW (NON-DOC)','Non-Document','O',134,135,470.19,'Flat LB','Avnet_2024',NULL),</v>
      </c>
    </row>
    <row r="2373" spans="1:18" x14ac:dyDescent="0.3">
      <c r="A2373" t="s">
        <v>15</v>
      </c>
      <c r="B2373" t="s">
        <v>21</v>
      </c>
      <c r="C2373" t="s">
        <v>21</v>
      </c>
      <c r="D2373">
        <v>12546</v>
      </c>
      <c r="E2373" t="s">
        <v>531</v>
      </c>
      <c r="F2373" t="s">
        <v>17</v>
      </c>
      <c r="G2373" t="s">
        <v>18</v>
      </c>
      <c r="H2373" t="s">
        <v>525</v>
      </c>
      <c r="I2373" t="s">
        <v>19</v>
      </c>
      <c r="J2373" t="s">
        <v>176</v>
      </c>
      <c r="K2373">
        <v>135</v>
      </c>
      <c r="L2373">
        <v>136</v>
      </c>
      <c r="M2373">
        <f>INDEX('Express Worldwide Territory'!$C$14:$S$170,MATCH('Rate Load ExpressWW Territory'!L2373,'Express Worldwide Territory'!$B$14:$B$170,0),MATCH("Zone "&amp;'Rate Load ExpressWW Territory'!J2373,'Express Worldwide Territory'!$C$13:$S$13,0))*1</f>
        <v>473.36</v>
      </c>
      <c r="N2373" t="s">
        <v>162</v>
      </c>
      <c r="O2373" t="s">
        <v>23</v>
      </c>
      <c r="P2373" t="s">
        <v>18</v>
      </c>
      <c r="R2373" t="str">
        <f t="shared" si="37"/>
        <v>('DHL','2024-01-01','2024-01-01','12546','Territory','US',NULL,'EXPRESS WW (NON-DOC)','Non-Document','O',135,136,473.36,'Flat LB','Avnet_2024',NULL),</v>
      </c>
    </row>
    <row r="2374" spans="1:18" x14ac:dyDescent="0.3">
      <c r="A2374" t="s">
        <v>15</v>
      </c>
      <c r="B2374" t="s">
        <v>21</v>
      </c>
      <c r="C2374" t="s">
        <v>21</v>
      </c>
      <c r="D2374">
        <v>12546</v>
      </c>
      <c r="E2374" t="s">
        <v>531</v>
      </c>
      <c r="F2374" t="s">
        <v>17</v>
      </c>
      <c r="G2374" t="s">
        <v>18</v>
      </c>
      <c r="H2374" t="s">
        <v>525</v>
      </c>
      <c r="I2374" t="s">
        <v>19</v>
      </c>
      <c r="J2374" t="s">
        <v>176</v>
      </c>
      <c r="K2374">
        <v>136</v>
      </c>
      <c r="L2374">
        <v>137</v>
      </c>
      <c r="M2374">
        <f>INDEX('Express Worldwide Territory'!$C$14:$S$170,MATCH('Rate Load ExpressWW Territory'!L2374,'Express Worldwide Territory'!$B$14:$B$170,0),MATCH("Zone "&amp;'Rate Load ExpressWW Territory'!J2374,'Express Worldwide Territory'!$C$13:$S$13,0))*1</f>
        <v>476.53</v>
      </c>
      <c r="N2374" t="s">
        <v>162</v>
      </c>
      <c r="O2374" t="s">
        <v>23</v>
      </c>
      <c r="P2374" t="s">
        <v>18</v>
      </c>
      <c r="R2374" t="str">
        <f t="shared" si="37"/>
        <v>('DHL','2024-01-01','2024-01-01','12546','Territory','US',NULL,'EXPRESS WW (NON-DOC)','Non-Document','O',136,137,476.53,'Flat LB','Avnet_2024',NULL),</v>
      </c>
    </row>
    <row r="2375" spans="1:18" x14ac:dyDescent="0.3">
      <c r="A2375" t="s">
        <v>15</v>
      </c>
      <c r="B2375" t="s">
        <v>21</v>
      </c>
      <c r="C2375" t="s">
        <v>21</v>
      </c>
      <c r="D2375">
        <v>12546</v>
      </c>
      <c r="E2375" t="s">
        <v>531</v>
      </c>
      <c r="F2375" t="s">
        <v>17</v>
      </c>
      <c r="G2375" t="s">
        <v>18</v>
      </c>
      <c r="H2375" t="s">
        <v>525</v>
      </c>
      <c r="I2375" t="s">
        <v>19</v>
      </c>
      <c r="J2375" t="s">
        <v>176</v>
      </c>
      <c r="K2375">
        <v>137</v>
      </c>
      <c r="L2375">
        <v>138</v>
      </c>
      <c r="M2375">
        <f>INDEX('Express Worldwide Territory'!$C$14:$S$170,MATCH('Rate Load ExpressWW Territory'!L2375,'Express Worldwide Territory'!$B$14:$B$170,0),MATCH("Zone "&amp;'Rate Load ExpressWW Territory'!J2375,'Express Worldwide Territory'!$C$13:$S$13,0))*1</f>
        <v>479.7</v>
      </c>
      <c r="N2375" t="s">
        <v>162</v>
      </c>
      <c r="O2375" t="s">
        <v>23</v>
      </c>
      <c r="P2375" t="s">
        <v>18</v>
      </c>
      <c r="R2375" t="str">
        <f t="shared" si="37"/>
        <v>('DHL','2024-01-01','2024-01-01','12546','Territory','US',NULL,'EXPRESS WW (NON-DOC)','Non-Document','O',137,138,479.7,'Flat LB','Avnet_2024',NULL),</v>
      </c>
    </row>
    <row r="2376" spans="1:18" x14ac:dyDescent="0.3">
      <c r="A2376" t="s">
        <v>15</v>
      </c>
      <c r="B2376" t="s">
        <v>21</v>
      </c>
      <c r="C2376" t="s">
        <v>21</v>
      </c>
      <c r="D2376">
        <v>12546</v>
      </c>
      <c r="E2376" t="s">
        <v>531</v>
      </c>
      <c r="F2376" t="s">
        <v>17</v>
      </c>
      <c r="G2376" t="s">
        <v>18</v>
      </c>
      <c r="H2376" t="s">
        <v>525</v>
      </c>
      <c r="I2376" t="s">
        <v>19</v>
      </c>
      <c r="J2376" t="s">
        <v>176</v>
      </c>
      <c r="K2376">
        <v>138</v>
      </c>
      <c r="L2376">
        <v>139</v>
      </c>
      <c r="M2376">
        <f>INDEX('Express Worldwide Territory'!$C$14:$S$170,MATCH('Rate Load ExpressWW Territory'!L2376,'Express Worldwide Territory'!$B$14:$B$170,0),MATCH("Zone "&amp;'Rate Load ExpressWW Territory'!J2376,'Express Worldwide Territory'!$C$13:$S$13,0))*1</f>
        <v>482.87</v>
      </c>
      <c r="N2376" t="s">
        <v>162</v>
      </c>
      <c r="O2376" t="s">
        <v>23</v>
      </c>
      <c r="P2376" t="s">
        <v>18</v>
      </c>
      <c r="R2376" t="str">
        <f t="shared" si="37"/>
        <v>('DHL','2024-01-01','2024-01-01','12546','Territory','US',NULL,'EXPRESS WW (NON-DOC)','Non-Document','O',138,139,482.87,'Flat LB','Avnet_2024',NULL),</v>
      </c>
    </row>
    <row r="2377" spans="1:18" x14ac:dyDescent="0.3">
      <c r="A2377" t="s">
        <v>15</v>
      </c>
      <c r="B2377" t="s">
        <v>21</v>
      </c>
      <c r="C2377" t="s">
        <v>21</v>
      </c>
      <c r="D2377">
        <v>12546</v>
      </c>
      <c r="E2377" t="s">
        <v>531</v>
      </c>
      <c r="F2377" t="s">
        <v>17</v>
      </c>
      <c r="G2377" t="s">
        <v>18</v>
      </c>
      <c r="H2377" t="s">
        <v>525</v>
      </c>
      <c r="I2377" t="s">
        <v>19</v>
      </c>
      <c r="J2377" t="s">
        <v>176</v>
      </c>
      <c r="K2377">
        <v>139</v>
      </c>
      <c r="L2377">
        <v>140</v>
      </c>
      <c r="M2377">
        <f>INDEX('Express Worldwide Territory'!$C$14:$S$170,MATCH('Rate Load ExpressWW Territory'!L2377,'Express Worldwide Territory'!$B$14:$B$170,0),MATCH("Zone "&amp;'Rate Load ExpressWW Territory'!J2377,'Express Worldwide Territory'!$C$13:$S$13,0))*1</f>
        <v>486.04</v>
      </c>
      <c r="N2377" t="s">
        <v>162</v>
      </c>
      <c r="O2377" t="s">
        <v>23</v>
      </c>
      <c r="P2377" t="s">
        <v>18</v>
      </c>
      <c r="R2377" t="str">
        <f t="shared" si="37"/>
        <v>('DHL','2024-01-01','2024-01-01','12546','Territory','US',NULL,'EXPRESS WW (NON-DOC)','Non-Document','O',139,140,486.04,'Flat LB','Avnet_2024',NULL),</v>
      </c>
    </row>
    <row r="2378" spans="1:18" x14ac:dyDescent="0.3">
      <c r="A2378" t="s">
        <v>15</v>
      </c>
      <c r="B2378" t="s">
        <v>21</v>
      </c>
      <c r="C2378" t="s">
        <v>21</v>
      </c>
      <c r="D2378">
        <v>12546</v>
      </c>
      <c r="E2378" t="s">
        <v>531</v>
      </c>
      <c r="F2378" t="s">
        <v>17</v>
      </c>
      <c r="G2378" t="s">
        <v>18</v>
      </c>
      <c r="H2378" t="s">
        <v>525</v>
      </c>
      <c r="I2378" t="s">
        <v>19</v>
      </c>
      <c r="J2378" t="s">
        <v>176</v>
      </c>
      <c r="K2378">
        <v>140</v>
      </c>
      <c r="L2378">
        <v>141</v>
      </c>
      <c r="M2378">
        <f>INDEX('Express Worldwide Territory'!$C$14:$S$170,MATCH('Rate Load ExpressWW Territory'!L2378,'Express Worldwide Territory'!$B$14:$B$170,0),MATCH("Zone "&amp;'Rate Load ExpressWW Territory'!J2378,'Express Worldwide Territory'!$C$13:$S$13,0))*1</f>
        <v>489.21</v>
      </c>
      <c r="N2378" t="s">
        <v>162</v>
      </c>
      <c r="O2378" t="s">
        <v>23</v>
      </c>
      <c r="P2378" t="s">
        <v>18</v>
      </c>
      <c r="R2378" t="str">
        <f t="shared" si="37"/>
        <v>('DHL','2024-01-01','2024-01-01','12546','Territory','US',NULL,'EXPRESS WW (NON-DOC)','Non-Document','O',140,141,489.21,'Flat LB','Avnet_2024',NULL),</v>
      </c>
    </row>
    <row r="2379" spans="1:18" x14ac:dyDescent="0.3">
      <c r="A2379" t="s">
        <v>15</v>
      </c>
      <c r="B2379" t="s">
        <v>21</v>
      </c>
      <c r="C2379" t="s">
        <v>21</v>
      </c>
      <c r="D2379">
        <v>12546</v>
      </c>
      <c r="E2379" t="s">
        <v>531</v>
      </c>
      <c r="F2379" t="s">
        <v>17</v>
      </c>
      <c r="G2379" t="s">
        <v>18</v>
      </c>
      <c r="H2379" t="s">
        <v>525</v>
      </c>
      <c r="I2379" t="s">
        <v>19</v>
      </c>
      <c r="J2379" t="s">
        <v>176</v>
      </c>
      <c r="K2379">
        <v>141</v>
      </c>
      <c r="L2379">
        <v>142</v>
      </c>
      <c r="M2379">
        <f>INDEX('Express Worldwide Territory'!$C$14:$S$170,MATCH('Rate Load ExpressWW Territory'!L2379,'Express Worldwide Territory'!$B$14:$B$170,0),MATCH("Zone "&amp;'Rate Load ExpressWW Territory'!J2379,'Express Worldwide Territory'!$C$13:$S$13,0))*1</f>
        <v>492.38</v>
      </c>
      <c r="N2379" t="s">
        <v>162</v>
      </c>
      <c r="O2379" t="s">
        <v>23</v>
      </c>
      <c r="P2379" t="s">
        <v>18</v>
      </c>
      <c r="R2379" t="str">
        <f t="shared" si="37"/>
        <v>('DHL','2024-01-01','2024-01-01','12546','Territory','US',NULL,'EXPRESS WW (NON-DOC)','Non-Document','O',141,142,492.38,'Flat LB','Avnet_2024',NULL),</v>
      </c>
    </row>
    <row r="2380" spans="1:18" x14ac:dyDescent="0.3">
      <c r="A2380" t="s">
        <v>15</v>
      </c>
      <c r="B2380" t="s">
        <v>21</v>
      </c>
      <c r="C2380" t="s">
        <v>21</v>
      </c>
      <c r="D2380">
        <v>12546</v>
      </c>
      <c r="E2380" t="s">
        <v>531</v>
      </c>
      <c r="F2380" t="s">
        <v>17</v>
      </c>
      <c r="G2380" t="s">
        <v>18</v>
      </c>
      <c r="H2380" t="s">
        <v>525</v>
      </c>
      <c r="I2380" t="s">
        <v>19</v>
      </c>
      <c r="J2380" t="s">
        <v>176</v>
      </c>
      <c r="K2380">
        <v>142</v>
      </c>
      <c r="L2380">
        <v>143</v>
      </c>
      <c r="M2380">
        <f>INDEX('Express Worldwide Territory'!$C$14:$S$170,MATCH('Rate Load ExpressWW Territory'!L2380,'Express Worldwide Territory'!$B$14:$B$170,0),MATCH("Zone "&amp;'Rate Load ExpressWW Territory'!J2380,'Express Worldwide Territory'!$C$13:$S$13,0))*1</f>
        <v>495.55</v>
      </c>
      <c r="N2380" t="s">
        <v>162</v>
      </c>
      <c r="O2380" t="s">
        <v>23</v>
      </c>
      <c r="P2380" t="s">
        <v>18</v>
      </c>
      <c r="R2380" t="str">
        <f t="shared" si="37"/>
        <v>('DHL','2024-01-01','2024-01-01','12546','Territory','US',NULL,'EXPRESS WW (NON-DOC)','Non-Document','O',142,143,495.55,'Flat LB','Avnet_2024',NULL),</v>
      </c>
    </row>
    <row r="2381" spans="1:18" x14ac:dyDescent="0.3">
      <c r="A2381" t="s">
        <v>15</v>
      </c>
      <c r="B2381" t="s">
        <v>21</v>
      </c>
      <c r="C2381" t="s">
        <v>21</v>
      </c>
      <c r="D2381">
        <v>12546</v>
      </c>
      <c r="E2381" t="s">
        <v>531</v>
      </c>
      <c r="F2381" t="s">
        <v>17</v>
      </c>
      <c r="G2381" t="s">
        <v>18</v>
      </c>
      <c r="H2381" t="s">
        <v>525</v>
      </c>
      <c r="I2381" t="s">
        <v>19</v>
      </c>
      <c r="J2381" t="s">
        <v>176</v>
      </c>
      <c r="K2381">
        <v>143</v>
      </c>
      <c r="L2381">
        <v>144</v>
      </c>
      <c r="M2381">
        <f>INDEX('Express Worldwide Territory'!$C$14:$S$170,MATCH('Rate Load ExpressWW Territory'!L2381,'Express Worldwide Territory'!$B$14:$B$170,0),MATCH("Zone "&amp;'Rate Load ExpressWW Territory'!J2381,'Express Worldwide Territory'!$C$13:$S$13,0))*1</f>
        <v>498.72</v>
      </c>
      <c r="N2381" t="s">
        <v>162</v>
      </c>
      <c r="O2381" t="s">
        <v>23</v>
      </c>
      <c r="P2381" t="s">
        <v>18</v>
      </c>
      <c r="R2381" t="str">
        <f t="shared" si="37"/>
        <v>('DHL','2024-01-01','2024-01-01','12546','Territory','US',NULL,'EXPRESS WW (NON-DOC)','Non-Document','O',143,144,498.72,'Flat LB','Avnet_2024',NULL),</v>
      </c>
    </row>
    <row r="2382" spans="1:18" x14ac:dyDescent="0.3">
      <c r="A2382" t="s">
        <v>15</v>
      </c>
      <c r="B2382" t="s">
        <v>21</v>
      </c>
      <c r="C2382" t="s">
        <v>21</v>
      </c>
      <c r="D2382">
        <v>12546</v>
      </c>
      <c r="E2382" t="s">
        <v>531</v>
      </c>
      <c r="F2382" t="s">
        <v>17</v>
      </c>
      <c r="G2382" t="s">
        <v>18</v>
      </c>
      <c r="H2382" t="s">
        <v>525</v>
      </c>
      <c r="I2382" t="s">
        <v>19</v>
      </c>
      <c r="J2382" t="s">
        <v>176</v>
      </c>
      <c r="K2382">
        <v>144</v>
      </c>
      <c r="L2382">
        <v>145</v>
      </c>
      <c r="M2382">
        <f>INDEX('Express Worldwide Territory'!$C$14:$S$170,MATCH('Rate Load ExpressWW Territory'!L2382,'Express Worldwide Territory'!$B$14:$B$170,0),MATCH("Zone "&amp;'Rate Load ExpressWW Territory'!J2382,'Express Worldwide Territory'!$C$13:$S$13,0))*1</f>
        <v>501.89</v>
      </c>
      <c r="N2382" t="s">
        <v>162</v>
      </c>
      <c r="O2382" t="s">
        <v>23</v>
      </c>
      <c r="P2382" t="s">
        <v>18</v>
      </c>
      <c r="R2382" t="str">
        <f t="shared" si="37"/>
        <v>('DHL','2024-01-01','2024-01-01','12546','Territory','US',NULL,'EXPRESS WW (NON-DOC)','Non-Document','O',144,145,501.89,'Flat LB','Avnet_2024',NULL),</v>
      </c>
    </row>
    <row r="2383" spans="1:18" x14ac:dyDescent="0.3">
      <c r="A2383" t="s">
        <v>15</v>
      </c>
      <c r="B2383" t="s">
        <v>21</v>
      </c>
      <c r="C2383" t="s">
        <v>21</v>
      </c>
      <c r="D2383">
        <v>12546</v>
      </c>
      <c r="E2383" t="s">
        <v>531</v>
      </c>
      <c r="F2383" t="s">
        <v>17</v>
      </c>
      <c r="G2383" t="s">
        <v>18</v>
      </c>
      <c r="H2383" t="s">
        <v>525</v>
      </c>
      <c r="I2383" t="s">
        <v>19</v>
      </c>
      <c r="J2383" t="s">
        <v>176</v>
      </c>
      <c r="K2383">
        <v>145</v>
      </c>
      <c r="L2383">
        <v>146</v>
      </c>
      <c r="M2383">
        <f>INDEX('Express Worldwide Territory'!$C$14:$S$170,MATCH('Rate Load ExpressWW Territory'!L2383,'Express Worldwide Territory'!$B$14:$B$170,0),MATCH("Zone "&amp;'Rate Load ExpressWW Territory'!J2383,'Express Worldwide Territory'!$C$13:$S$13,0))*1</f>
        <v>505.06</v>
      </c>
      <c r="N2383" t="s">
        <v>162</v>
      </c>
      <c r="O2383" t="s">
        <v>23</v>
      </c>
      <c r="P2383" t="s">
        <v>18</v>
      </c>
      <c r="R2383" t="str">
        <f t="shared" si="37"/>
        <v>('DHL','2024-01-01','2024-01-01','12546','Territory','US',NULL,'EXPRESS WW (NON-DOC)','Non-Document','O',145,146,505.06,'Flat LB','Avnet_2024',NULL),</v>
      </c>
    </row>
    <row r="2384" spans="1:18" x14ac:dyDescent="0.3">
      <c r="A2384" t="s">
        <v>15</v>
      </c>
      <c r="B2384" t="s">
        <v>21</v>
      </c>
      <c r="C2384" t="s">
        <v>21</v>
      </c>
      <c r="D2384">
        <v>12546</v>
      </c>
      <c r="E2384" t="s">
        <v>531</v>
      </c>
      <c r="F2384" t="s">
        <v>17</v>
      </c>
      <c r="G2384" t="s">
        <v>18</v>
      </c>
      <c r="H2384" t="s">
        <v>525</v>
      </c>
      <c r="I2384" t="s">
        <v>19</v>
      </c>
      <c r="J2384" t="s">
        <v>176</v>
      </c>
      <c r="K2384">
        <v>146</v>
      </c>
      <c r="L2384">
        <v>147</v>
      </c>
      <c r="M2384">
        <f>INDEX('Express Worldwide Territory'!$C$14:$S$170,MATCH('Rate Load ExpressWW Territory'!L2384,'Express Worldwide Territory'!$B$14:$B$170,0),MATCH("Zone "&amp;'Rate Load ExpressWW Territory'!J2384,'Express Worldwide Territory'!$C$13:$S$13,0))*1</f>
        <v>508.23</v>
      </c>
      <c r="N2384" t="s">
        <v>162</v>
      </c>
      <c r="O2384" t="s">
        <v>23</v>
      </c>
      <c r="P2384" t="s">
        <v>18</v>
      </c>
      <c r="R2384" t="str">
        <f t="shared" si="37"/>
        <v>('DHL','2024-01-01','2024-01-01','12546','Territory','US',NULL,'EXPRESS WW (NON-DOC)','Non-Document','O',146,147,508.23,'Flat LB','Avnet_2024',NULL),</v>
      </c>
    </row>
    <row r="2385" spans="1:18" x14ac:dyDescent="0.3">
      <c r="A2385" t="s">
        <v>15</v>
      </c>
      <c r="B2385" t="s">
        <v>21</v>
      </c>
      <c r="C2385" t="s">
        <v>21</v>
      </c>
      <c r="D2385">
        <v>12546</v>
      </c>
      <c r="E2385" t="s">
        <v>531</v>
      </c>
      <c r="F2385" t="s">
        <v>17</v>
      </c>
      <c r="G2385" t="s">
        <v>18</v>
      </c>
      <c r="H2385" t="s">
        <v>525</v>
      </c>
      <c r="I2385" t="s">
        <v>19</v>
      </c>
      <c r="J2385" t="s">
        <v>176</v>
      </c>
      <c r="K2385">
        <v>147</v>
      </c>
      <c r="L2385">
        <v>148</v>
      </c>
      <c r="M2385">
        <f>INDEX('Express Worldwide Territory'!$C$14:$S$170,MATCH('Rate Load ExpressWW Territory'!L2385,'Express Worldwide Territory'!$B$14:$B$170,0),MATCH("Zone "&amp;'Rate Load ExpressWW Territory'!J2385,'Express Worldwide Territory'!$C$13:$S$13,0))*1</f>
        <v>511.4</v>
      </c>
      <c r="N2385" t="s">
        <v>162</v>
      </c>
      <c r="O2385" t="s">
        <v>23</v>
      </c>
      <c r="P2385" t="s">
        <v>18</v>
      </c>
      <c r="R2385" t="str">
        <f t="shared" si="37"/>
        <v>('DHL','2024-01-01','2024-01-01','12546','Territory','US',NULL,'EXPRESS WW (NON-DOC)','Non-Document','O',147,148,511.4,'Flat LB','Avnet_2024',NULL),</v>
      </c>
    </row>
    <row r="2386" spans="1:18" x14ac:dyDescent="0.3">
      <c r="A2386" t="s">
        <v>15</v>
      </c>
      <c r="B2386" t="s">
        <v>21</v>
      </c>
      <c r="C2386" t="s">
        <v>21</v>
      </c>
      <c r="D2386">
        <v>12546</v>
      </c>
      <c r="E2386" t="s">
        <v>531</v>
      </c>
      <c r="F2386" t="s">
        <v>17</v>
      </c>
      <c r="G2386" t="s">
        <v>18</v>
      </c>
      <c r="H2386" t="s">
        <v>525</v>
      </c>
      <c r="I2386" t="s">
        <v>19</v>
      </c>
      <c r="J2386" t="s">
        <v>176</v>
      </c>
      <c r="K2386">
        <v>148</v>
      </c>
      <c r="L2386">
        <v>149</v>
      </c>
      <c r="M2386">
        <f>INDEX('Express Worldwide Territory'!$C$14:$S$170,MATCH('Rate Load ExpressWW Territory'!L2386,'Express Worldwide Territory'!$B$14:$B$170,0),MATCH("Zone "&amp;'Rate Load ExpressWW Territory'!J2386,'Express Worldwide Territory'!$C$13:$S$13,0))*1</f>
        <v>514.57000000000005</v>
      </c>
      <c r="N2386" t="s">
        <v>162</v>
      </c>
      <c r="O2386" t="s">
        <v>23</v>
      </c>
      <c r="P2386" t="s">
        <v>18</v>
      </c>
      <c r="R2386" t="str">
        <f t="shared" si="37"/>
        <v>('DHL','2024-01-01','2024-01-01','12546','Territory','US',NULL,'EXPRESS WW (NON-DOC)','Non-Document','O',148,149,514.57,'Flat LB','Avnet_2024',NULL),</v>
      </c>
    </row>
    <row r="2387" spans="1:18" x14ac:dyDescent="0.3">
      <c r="A2387" t="s">
        <v>15</v>
      </c>
      <c r="B2387" t="s">
        <v>21</v>
      </c>
      <c r="C2387" t="s">
        <v>21</v>
      </c>
      <c r="D2387">
        <v>12546</v>
      </c>
      <c r="E2387" t="s">
        <v>531</v>
      </c>
      <c r="F2387" t="s">
        <v>17</v>
      </c>
      <c r="G2387" t="s">
        <v>18</v>
      </c>
      <c r="H2387" t="s">
        <v>525</v>
      </c>
      <c r="I2387" t="s">
        <v>19</v>
      </c>
      <c r="J2387" t="s">
        <v>176</v>
      </c>
      <c r="K2387">
        <v>149</v>
      </c>
      <c r="L2387">
        <v>150</v>
      </c>
      <c r="M2387">
        <f>INDEX('Express Worldwide Territory'!$C$14:$S$170,MATCH('Rate Load ExpressWW Territory'!L2387,'Express Worldwide Territory'!$B$14:$B$170,0),MATCH("Zone "&amp;'Rate Load ExpressWW Territory'!J2387,'Express Worldwide Territory'!$C$13:$S$13,0))*1</f>
        <v>517.74</v>
      </c>
      <c r="N2387" t="s">
        <v>162</v>
      </c>
      <c r="O2387" t="s">
        <v>23</v>
      </c>
      <c r="P2387" t="s">
        <v>18</v>
      </c>
      <c r="R2387" t="str">
        <f t="shared" si="37"/>
        <v>('DHL','2024-01-01','2024-01-01','12546','Territory','US',NULL,'EXPRESS WW (NON-DOC)','Non-Document','O',149,150,517.74,'Flat LB','Avnet_2024',NULL),</v>
      </c>
    </row>
    <row r="2388" spans="1:18" x14ac:dyDescent="0.3">
      <c r="A2388" t="s">
        <v>15</v>
      </c>
      <c r="B2388" t="s">
        <v>21</v>
      </c>
      <c r="C2388" t="s">
        <v>21</v>
      </c>
      <c r="D2388">
        <v>12546</v>
      </c>
      <c r="E2388" t="s">
        <v>531</v>
      </c>
      <c r="F2388" t="s">
        <v>17</v>
      </c>
      <c r="G2388" t="s">
        <v>18</v>
      </c>
      <c r="H2388" t="s">
        <v>525</v>
      </c>
      <c r="I2388" t="s">
        <v>19</v>
      </c>
      <c r="J2388" t="s">
        <v>176</v>
      </c>
      <c r="K2388">
        <v>150</v>
      </c>
      <c r="L2388">
        <v>330</v>
      </c>
      <c r="M2388">
        <f>INDEX('Express Worldwide Territory'!$C$14:$S$170,MATCH('Rate Load ExpressWW Territory'!L2388,'Express Worldwide Territory'!$B$14:$B$170,0),MATCH("Zone "&amp;'Rate Load ExpressWW Territory'!J2388,'Express Worldwide Territory'!$C$13:$S$13,0))*1</f>
        <v>3.43</v>
      </c>
      <c r="N2388" t="s">
        <v>529</v>
      </c>
      <c r="O2388" t="s">
        <v>23</v>
      </c>
      <c r="P2388" t="s">
        <v>18</v>
      </c>
      <c r="R2388" t="str">
        <f t="shared" si="37"/>
        <v>('DHL','2024-01-01','2024-01-01','12546','Territory','US',NULL,'EXPRESS WW (NON-DOC)','Non-Document','O',150,330,3.43,'Per LB (M)','Avnet_2024',NULL),</v>
      </c>
    </row>
    <row r="2389" spans="1:18" x14ac:dyDescent="0.3">
      <c r="A2389" t="s">
        <v>15</v>
      </c>
      <c r="B2389" t="s">
        <v>21</v>
      </c>
      <c r="C2389" t="s">
        <v>21</v>
      </c>
      <c r="D2389">
        <v>12546</v>
      </c>
      <c r="E2389" t="s">
        <v>531</v>
      </c>
      <c r="F2389" t="s">
        <v>17</v>
      </c>
      <c r="G2389" t="s">
        <v>18</v>
      </c>
      <c r="H2389" t="s">
        <v>525</v>
      </c>
      <c r="I2389" t="s">
        <v>19</v>
      </c>
      <c r="J2389" t="s">
        <v>176</v>
      </c>
      <c r="K2389">
        <v>330</v>
      </c>
      <c r="L2389">
        <v>660</v>
      </c>
      <c r="M2389">
        <f>INDEX('Express Worldwide Territory'!$C$14:$S$170,MATCH('Rate Load ExpressWW Territory'!L2389,'Express Worldwide Territory'!$B$14:$B$170,0),MATCH("Zone "&amp;'Rate Load ExpressWW Territory'!J2389,'Express Worldwide Territory'!$C$13:$S$13,0))*1</f>
        <v>3.43</v>
      </c>
      <c r="N2389" t="s">
        <v>529</v>
      </c>
      <c r="O2389" t="s">
        <v>23</v>
      </c>
      <c r="P2389" t="s">
        <v>18</v>
      </c>
      <c r="R2389" t="str">
        <f t="shared" si="37"/>
        <v>('DHL','2024-01-01','2024-01-01','12546','Territory','US',NULL,'EXPRESS WW (NON-DOC)','Non-Document','O',330,660,3.43,'Per LB (M)','Avnet_2024',NULL),</v>
      </c>
    </row>
    <row r="2390" spans="1:18" x14ac:dyDescent="0.3">
      <c r="A2390" t="s">
        <v>15</v>
      </c>
      <c r="B2390" t="s">
        <v>21</v>
      </c>
      <c r="C2390" t="s">
        <v>21</v>
      </c>
      <c r="D2390">
        <v>12546</v>
      </c>
      <c r="E2390" t="s">
        <v>531</v>
      </c>
      <c r="F2390" t="s">
        <v>17</v>
      </c>
      <c r="G2390" t="s">
        <v>18</v>
      </c>
      <c r="H2390" t="s">
        <v>525</v>
      </c>
      <c r="I2390" t="s">
        <v>19</v>
      </c>
      <c r="J2390" t="s">
        <v>176</v>
      </c>
      <c r="K2390">
        <v>660</v>
      </c>
      <c r="L2390">
        <v>2199</v>
      </c>
      <c r="M2390">
        <f>INDEX('Express Worldwide Territory'!$C$14:$S$170,MATCH('Rate Load ExpressWW Territory'!L2390,'Express Worldwide Territory'!$B$14:$B$170,0),MATCH("Zone "&amp;'Rate Load ExpressWW Territory'!J2390,'Express Worldwide Territory'!$C$13:$S$13,0))*1</f>
        <v>3.43</v>
      </c>
      <c r="N2390" t="s">
        <v>529</v>
      </c>
      <c r="O2390" t="s">
        <v>23</v>
      </c>
      <c r="P2390" t="s">
        <v>18</v>
      </c>
      <c r="R2390" t="str">
        <f t="shared" si="37"/>
        <v>('DHL','2024-01-01','2024-01-01','12546','Territory','US',NULL,'EXPRESS WW (NON-DOC)','Non-Document','O',660,2199,3.43,'Per LB (M)','Avnet_2024',NULL),</v>
      </c>
    </row>
    <row r="2391" spans="1:18" x14ac:dyDescent="0.3">
      <c r="A2391" t="s">
        <v>15</v>
      </c>
      <c r="B2391" t="s">
        <v>21</v>
      </c>
      <c r="C2391" t="s">
        <v>21</v>
      </c>
      <c r="D2391">
        <v>12546</v>
      </c>
      <c r="E2391" t="s">
        <v>531</v>
      </c>
      <c r="F2391" t="s">
        <v>17</v>
      </c>
      <c r="G2391" t="s">
        <v>18</v>
      </c>
      <c r="H2391" t="s">
        <v>525</v>
      </c>
      <c r="I2391" t="s">
        <v>19</v>
      </c>
      <c r="J2391" t="s">
        <v>176</v>
      </c>
      <c r="K2391">
        <v>2199</v>
      </c>
      <c r="L2391">
        <v>99999</v>
      </c>
      <c r="M2391">
        <f>INDEX('Express Worldwide Territory'!$C$14:$S$170,MATCH('Rate Load ExpressWW Territory'!L2391,'Express Worldwide Territory'!$B$14:$B$170,0),MATCH("Zone "&amp;'Rate Load ExpressWW Territory'!J2391,'Express Worldwide Territory'!$C$13:$S$13,0))*1</f>
        <v>3.43</v>
      </c>
      <c r="N2391" t="s">
        <v>529</v>
      </c>
      <c r="O2391" t="s">
        <v>23</v>
      </c>
      <c r="P2391" t="s">
        <v>18</v>
      </c>
      <c r="R2391" t="str">
        <f t="shared" si="37"/>
        <v>('DHL','2024-01-01','2024-01-01','12546','Territory','US',NULL,'EXPRESS WW (NON-DOC)','Non-Document','O',2199,99999,3.43,'Per LB (M)','Avnet_2024',NULL),</v>
      </c>
    </row>
    <row r="2392" spans="1:18" x14ac:dyDescent="0.3">
      <c r="A2392" t="s">
        <v>15</v>
      </c>
      <c r="B2392" t="s">
        <v>21</v>
      </c>
      <c r="C2392" t="s">
        <v>21</v>
      </c>
      <c r="D2392">
        <v>12546</v>
      </c>
      <c r="E2392" t="s">
        <v>531</v>
      </c>
      <c r="F2392" t="s">
        <v>17</v>
      </c>
      <c r="G2392" t="s">
        <v>18</v>
      </c>
      <c r="H2392" t="s">
        <v>525</v>
      </c>
      <c r="I2392" t="s">
        <v>19</v>
      </c>
      <c r="J2392" t="s">
        <v>177</v>
      </c>
      <c r="K2392">
        <v>0</v>
      </c>
      <c r="L2392">
        <v>1</v>
      </c>
      <c r="M2392">
        <f>INDEX('Express Worldwide Territory'!$C$14:$S$170,MATCH('Rate Load ExpressWW Territory'!L2392,'Express Worldwide Territory'!$B$14:$B$170,0),MATCH("Zone "&amp;'Rate Load ExpressWW Territory'!J2392,'Express Worldwide Territory'!$C$13:$S$13,0))*1</f>
        <v>10</v>
      </c>
      <c r="N2392" t="s">
        <v>162</v>
      </c>
      <c r="O2392" t="s">
        <v>23</v>
      </c>
      <c r="P2392" t="s">
        <v>18</v>
      </c>
      <c r="R2392" t="str">
        <f t="shared" si="37"/>
        <v>('DHL','2024-01-01','2024-01-01','12546','Territory','US',NULL,'EXPRESS WW (NON-DOC)','Non-Document','P',0,1,10,'Flat LB','Avnet_2024',NULL),</v>
      </c>
    </row>
    <row r="2393" spans="1:18" x14ac:dyDescent="0.3">
      <c r="A2393" t="s">
        <v>15</v>
      </c>
      <c r="B2393" t="s">
        <v>21</v>
      </c>
      <c r="C2393" t="s">
        <v>21</v>
      </c>
      <c r="D2393">
        <v>12546</v>
      </c>
      <c r="E2393" t="s">
        <v>531</v>
      </c>
      <c r="F2393" t="s">
        <v>17</v>
      </c>
      <c r="G2393" t="s">
        <v>18</v>
      </c>
      <c r="H2393" t="s">
        <v>525</v>
      </c>
      <c r="I2393" t="s">
        <v>19</v>
      </c>
      <c r="J2393" t="s">
        <v>177</v>
      </c>
      <c r="K2393">
        <v>1</v>
      </c>
      <c r="L2393">
        <v>2</v>
      </c>
      <c r="M2393">
        <f>INDEX('Express Worldwide Territory'!$C$14:$S$170,MATCH('Rate Load ExpressWW Territory'!L2393,'Express Worldwide Territory'!$B$14:$B$170,0),MATCH("Zone "&amp;'Rate Load ExpressWW Territory'!J2393,'Express Worldwide Territory'!$C$13:$S$13,0))*1</f>
        <v>11.09</v>
      </c>
      <c r="N2393" t="s">
        <v>162</v>
      </c>
      <c r="O2393" t="s">
        <v>23</v>
      </c>
      <c r="P2393" t="s">
        <v>18</v>
      </c>
      <c r="R2393" t="str">
        <f t="shared" si="37"/>
        <v>('DHL','2024-01-01','2024-01-01','12546','Territory','US',NULL,'EXPRESS WW (NON-DOC)','Non-Document','P',1,2,11.09,'Flat LB','Avnet_2024',NULL),</v>
      </c>
    </row>
    <row r="2394" spans="1:18" x14ac:dyDescent="0.3">
      <c r="A2394" t="s">
        <v>15</v>
      </c>
      <c r="B2394" t="s">
        <v>21</v>
      </c>
      <c r="C2394" t="s">
        <v>21</v>
      </c>
      <c r="D2394">
        <v>12546</v>
      </c>
      <c r="E2394" t="s">
        <v>531</v>
      </c>
      <c r="F2394" t="s">
        <v>17</v>
      </c>
      <c r="G2394" t="s">
        <v>18</v>
      </c>
      <c r="H2394" t="s">
        <v>525</v>
      </c>
      <c r="I2394" t="s">
        <v>19</v>
      </c>
      <c r="J2394" t="s">
        <v>177</v>
      </c>
      <c r="K2394">
        <v>2</v>
      </c>
      <c r="L2394">
        <v>3</v>
      </c>
      <c r="M2394">
        <f>INDEX('Express Worldwide Territory'!$C$14:$S$170,MATCH('Rate Load ExpressWW Territory'!L2394,'Express Worldwide Territory'!$B$14:$B$170,0),MATCH("Zone "&amp;'Rate Load ExpressWW Territory'!J2394,'Express Worldwide Territory'!$C$13:$S$13,0))*1</f>
        <v>12.19</v>
      </c>
      <c r="N2394" t="s">
        <v>162</v>
      </c>
      <c r="O2394" t="s">
        <v>23</v>
      </c>
      <c r="P2394" t="s">
        <v>18</v>
      </c>
      <c r="R2394" t="str">
        <f t="shared" si="37"/>
        <v>('DHL','2024-01-01','2024-01-01','12546','Territory','US',NULL,'EXPRESS WW (NON-DOC)','Non-Document','P',2,3,12.19,'Flat LB','Avnet_2024',NULL),</v>
      </c>
    </row>
    <row r="2395" spans="1:18" x14ac:dyDescent="0.3">
      <c r="A2395" t="s">
        <v>15</v>
      </c>
      <c r="B2395" t="s">
        <v>21</v>
      </c>
      <c r="C2395" t="s">
        <v>21</v>
      </c>
      <c r="D2395">
        <v>12546</v>
      </c>
      <c r="E2395" t="s">
        <v>531</v>
      </c>
      <c r="F2395" t="s">
        <v>17</v>
      </c>
      <c r="G2395" t="s">
        <v>18</v>
      </c>
      <c r="H2395" t="s">
        <v>525</v>
      </c>
      <c r="I2395" t="s">
        <v>19</v>
      </c>
      <c r="J2395" t="s">
        <v>177</v>
      </c>
      <c r="K2395">
        <v>3</v>
      </c>
      <c r="L2395">
        <v>4</v>
      </c>
      <c r="M2395">
        <f>INDEX('Express Worldwide Territory'!$C$14:$S$170,MATCH('Rate Load ExpressWW Territory'!L2395,'Express Worldwide Territory'!$B$14:$B$170,0),MATCH("Zone "&amp;'Rate Load ExpressWW Territory'!J2395,'Express Worldwide Territory'!$C$13:$S$13,0))*1</f>
        <v>13.29</v>
      </c>
      <c r="N2395" t="s">
        <v>162</v>
      </c>
      <c r="O2395" t="s">
        <v>23</v>
      </c>
      <c r="P2395" t="s">
        <v>18</v>
      </c>
      <c r="R2395" t="str">
        <f t="shared" si="37"/>
        <v>('DHL','2024-01-01','2024-01-01','12546','Territory','US',NULL,'EXPRESS WW (NON-DOC)','Non-Document','P',3,4,13.29,'Flat LB','Avnet_2024',NULL),</v>
      </c>
    </row>
    <row r="2396" spans="1:18" x14ac:dyDescent="0.3">
      <c r="A2396" t="s">
        <v>15</v>
      </c>
      <c r="B2396" t="s">
        <v>21</v>
      </c>
      <c r="C2396" t="s">
        <v>21</v>
      </c>
      <c r="D2396">
        <v>12546</v>
      </c>
      <c r="E2396" t="s">
        <v>531</v>
      </c>
      <c r="F2396" t="s">
        <v>17</v>
      </c>
      <c r="G2396" t="s">
        <v>18</v>
      </c>
      <c r="H2396" t="s">
        <v>525</v>
      </c>
      <c r="I2396" t="s">
        <v>19</v>
      </c>
      <c r="J2396" t="s">
        <v>177</v>
      </c>
      <c r="K2396">
        <v>4</v>
      </c>
      <c r="L2396">
        <v>5</v>
      </c>
      <c r="M2396">
        <f>INDEX('Express Worldwide Territory'!$C$14:$S$170,MATCH('Rate Load ExpressWW Territory'!L2396,'Express Worldwide Territory'!$B$14:$B$170,0),MATCH("Zone "&amp;'Rate Load ExpressWW Territory'!J2396,'Express Worldwide Territory'!$C$13:$S$13,0))*1</f>
        <v>15.72</v>
      </c>
      <c r="N2396" t="s">
        <v>162</v>
      </c>
      <c r="O2396" t="s">
        <v>23</v>
      </c>
      <c r="P2396" t="s">
        <v>18</v>
      </c>
      <c r="R2396" t="str">
        <f t="shared" si="37"/>
        <v>('DHL','2024-01-01','2024-01-01','12546','Territory','US',NULL,'EXPRESS WW (NON-DOC)','Non-Document','P',4,5,15.72,'Flat LB','Avnet_2024',NULL),</v>
      </c>
    </row>
    <row r="2397" spans="1:18" x14ac:dyDescent="0.3">
      <c r="A2397" t="s">
        <v>15</v>
      </c>
      <c r="B2397" t="s">
        <v>21</v>
      </c>
      <c r="C2397" t="s">
        <v>21</v>
      </c>
      <c r="D2397">
        <v>12546</v>
      </c>
      <c r="E2397" t="s">
        <v>531</v>
      </c>
      <c r="F2397" t="s">
        <v>17</v>
      </c>
      <c r="G2397" t="s">
        <v>18</v>
      </c>
      <c r="H2397" t="s">
        <v>525</v>
      </c>
      <c r="I2397" t="s">
        <v>19</v>
      </c>
      <c r="J2397" t="s">
        <v>177</v>
      </c>
      <c r="K2397">
        <v>5</v>
      </c>
      <c r="L2397">
        <v>6</v>
      </c>
      <c r="M2397">
        <f>INDEX('Express Worldwide Territory'!$C$14:$S$170,MATCH('Rate Load ExpressWW Territory'!L2397,'Express Worldwide Territory'!$B$14:$B$170,0),MATCH("Zone "&amp;'Rate Load ExpressWW Territory'!J2397,'Express Worldwide Territory'!$C$13:$S$13,0))*1</f>
        <v>18.87</v>
      </c>
      <c r="N2397" t="s">
        <v>162</v>
      </c>
      <c r="O2397" t="s">
        <v>23</v>
      </c>
      <c r="P2397" t="s">
        <v>18</v>
      </c>
      <c r="R2397" t="str">
        <f t="shared" si="37"/>
        <v>('DHL','2024-01-01','2024-01-01','12546','Territory','US',NULL,'EXPRESS WW (NON-DOC)','Non-Document','P',5,6,18.87,'Flat LB','Avnet_2024',NULL),</v>
      </c>
    </row>
    <row r="2398" spans="1:18" x14ac:dyDescent="0.3">
      <c r="A2398" t="s">
        <v>15</v>
      </c>
      <c r="B2398" t="s">
        <v>21</v>
      </c>
      <c r="C2398" t="s">
        <v>21</v>
      </c>
      <c r="D2398">
        <v>12546</v>
      </c>
      <c r="E2398" t="s">
        <v>531</v>
      </c>
      <c r="F2398" t="s">
        <v>17</v>
      </c>
      <c r="G2398" t="s">
        <v>18</v>
      </c>
      <c r="H2398" t="s">
        <v>525</v>
      </c>
      <c r="I2398" t="s">
        <v>19</v>
      </c>
      <c r="J2398" t="s">
        <v>177</v>
      </c>
      <c r="K2398">
        <v>6</v>
      </c>
      <c r="L2398">
        <v>7</v>
      </c>
      <c r="M2398">
        <f>INDEX('Express Worldwide Territory'!$C$14:$S$170,MATCH('Rate Load ExpressWW Territory'!L2398,'Express Worldwide Territory'!$B$14:$B$170,0),MATCH("Zone "&amp;'Rate Load ExpressWW Territory'!J2398,'Express Worldwide Territory'!$C$13:$S$13,0))*1</f>
        <v>22.02</v>
      </c>
      <c r="N2398" t="s">
        <v>162</v>
      </c>
      <c r="O2398" t="s">
        <v>23</v>
      </c>
      <c r="P2398" t="s">
        <v>18</v>
      </c>
      <c r="R2398" t="str">
        <f t="shared" si="37"/>
        <v>('DHL','2024-01-01','2024-01-01','12546','Territory','US',NULL,'EXPRESS WW (NON-DOC)','Non-Document','P',6,7,22.02,'Flat LB','Avnet_2024',NULL),</v>
      </c>
    </row>
    <row r="2399" spans="1:18" x14ac:dyDescent="0.3">
      <c r="A2399" t="s">
        <v>15</v>
      </c>
      <c r="B2399" t="s">
        <v>21</v>
      </c>
      <c r="C2399" t="s">
        <v>21</v>
      </c>
      <c r="D2399">
        <v>12546</v>
      </c>
      <c r="E2399" t="s">
        <v>531</v>
      </c>
      <c r="F2399" t="s">
        <v>17</v>
      </c>
      <c r="G2399" t="s">
        <v>18</v>
      </c>
      <c r="H2399" t="s">
        <v>525</v>
      </c>
      <c r="I2399" t="s">
        <v>19</v>
      </c>
      <c r="J2399" t="s">
        <v>177</v>
      </c>
      <c r="K2399">
        <v>7</v>
      </c>
      <c r="L2399">
        <v>8</v>
      </c>
      <c r="M2399">
        <f>INDEX('Express Worldwide Territory'!$C$14:$S$170,MATCH('Rate Load ExpressWW Territory'!L2399,'Express Worldwide Territory'!$B$14:$B$170,0),MATCH("Zone "&amp;'Rate Load ExpressWW Territory'!J2399,'Express Worldwide Territory'!$C$13:$S$13,0))*1</f>
        <v>25.17</v>
      </c>
      <c r="N2399" t="s">
        <v>162</v>
      </c>
      <c r="O2399" t="s">
        <v>23</v>
      </c>
      <c r="P2399" t="s">
        <v>18</v>
      </c>
      <c r="R2399" t="str">
        <f t="shared" si="37"/>
        <v>('DHL','2024-01-01','2024-01-01','12546','Territory','US',NULL,'EXPRESS WW (NON-DOC)','Non-Document','P',7,8,25.17,'Flat LB','Avnet_2024',NULL),</v>
      </c>
    </row>
    <row r="2400" spans="1:18" x14ac:dyDescent="0.3">
      <c r="A2400" t="s">
        <v>15</v>
      </c>
      <c r="B2400" t="s">
        <v>21</v>
      </c>
      <c r="C2400" t="s">
        <v>21</v>
      </c>
      <c r="D2400">
        <v>12546</v>
      </c>
      <c r="E2400" t="s">
        <v>531</v>
      </c>
      <c r="F2400" t="s">
        <v>17</v>
      </c>
      <c r="G2400" t="s">
        <v>18</v>
      </c>
      <c r="H2400" t="s">
        <v>525</v>
      </c>
      <c r="I2400" t="s">
        <v>19</v>
      </c>
      <c r="J2400" t="s">
        <v>177</v>
      </c>
      <c r="K2400">
        <v>8</v>
      </c>
      <c r="L2400">
        <v>9</v>
      </c>
      <c r="M2400">
        <f>INDEX('Express Worldwide Territory'!$C$14:$S$170,MATCH('Rate Load ExpressWW Territory'!L2400,'Express Worldwide Territory'!$B$14:$B$170,0),MATCH("Zone "&amp;'Rate Load ExpressWW Territory'!J2400,'Express Worldwide Territory'!$C$13:$S$13,0))*1</f>
        <v>28.32</v>
      </c>
      <c r="N2400" t="s">
        <v>162</v>
      </c>
      <c r="O2400" t="s">
        <v>23</v>
      </c>
      <c r="P2400" t="s">
        <v>18</v>
      </c>
      <c r="R2400" t="str">
        <f t="shared" si="37"/>
        <v>('DHL','2024-01-01','2024-01-01','12546','Territory','US',NULL,'EXPRESS WW (NON-DOC)','Non-Document','P',8,9,28.32,'Flat LB','Avnet_2024',NULL),</v>
      </c>
    </row>
    <row r="2401" spans="1:18" x14ac:dyDescent="0.3">
      <c r="A2401" t="s">
        <v>15</v>
      </c>
      <c r="B2401" t="s">
        <v>21</v>
      </c>
      <c r="C2401" t="s">
        <v>21</v>
      </c>
      <c r="D2401">
        <v>12546</v>
      </c>
      <c r="E2401" t="s">
        <v>531</v>
      </c>
      <c r="F2401" t="s">
        <v>17</v>
      </c>
      <c r="G2401" t="s">
        <v>18</v>
      </c>
      <c r="H2401" t="s">
        <v>525</v>
      </c>
      <c r="I2401" t="s">
        <v>19</v>
      </c>
      <c r="J2401" t="s">
        <v>177</v>
      </c>
      <c r="K2401">
        <v>9</v>
      </c>
      <c r="L2401">
        <v>10</v>
      </c>
      <c r="M2401">
        <f>INDEX('Express Worldwide Territory'!$C$14:$S$170,MATCH('Rate Load ExpressWW Territory'!L2401,'Express Worldwide Territory'!$B$14:$B$170,0),MATCH("Zone "&amp;'Rate Load ExpressWW Territory'!J2401,'Express Worldwide Territory'!$C$13:$S$13,0))*1</f>
        <v>31.47</v>
      </c>
      <c r="N2401" t="s">
        <v>162</v>
      </c>
      <c r="O2401" t="s">
        <v>23</v>
      </c>
      <c r="P2401" t="s">
        <v>18</v>
      </c>
      <c r="R2401" t="str">
        <f t="shared" si="37"/>
        <v>('DHL','2024-01-01','2024-01-01','12546','Territory','US',NULL,'EXPRESS WW (NON-DOC)','Non-Document','P',9,10,31.47,'Flat LB','Avnet_2024',NULL),</v>
      </c>
    </row>
    <row r="2402" spans="1:18" x14ac:dyDescent="0.3">
      <c r="A2402" t="s">
        <v>15</v>
      </c>
      <c r="B2402" t="s">
        <v>21</v>
      </c>
      <c r="C2402" t="s">
        <v>21</v>
      </c>
      <c r="D2402">
        <v>12546</v>
      </c>
      <c r="E2402" t="s">
        <v>531</v>
      </c>
      <c r="F2402" t="s">
        <v>17</v>
      </c>
      <c r="G2402" t="s">
        <v>18</v>
      </c>
      <c r="H2402" t="s">
        <v>525</v>
      </c>
      <c r="I2402" t="s">
        <v>19</v>
      </c>
      <c r="J2402" t="s">
        <v>177</v>
      </c>
      <c r="K2402">
        <v>10</v>
      </c>
      <c r="L2402">
        <v>11</v>
      </c>
      <c r="M2402">
        <f>INDEX('Express Worldwide Territory'!$C$14:$S$170,MATCH('Rate Load ExpressWW Territory'!L2402,'Express Worldwide Territory'!$B$14:$B$170,0),MATCH("Zone "&amp;'Rate Load ExpressWW Territory'!J2402,'Express Worldwide Territory'!$C$13:$S$13,0))*1</f>
        <v>34.619999999999997</v>
      </c>
      <c r="N2402" t="s">
        <v>162</v>
      </c>
      <c r="O2402" t="s">
        <v>23</v>
      </c>
      <c r="P2402" t="s">
        <v>18</v>
      </c>
      <c r="R2402" t="str">
        <f t="shared" si="37"/>
        <v>('DHL','2024-01-01','2024-01-01','12546','Territory','US',NULL,'EXPRESS WW (NON-DOC)','Non-Document','P',10,11,34.62,'Flat LB','Avnet_2024',NULL),</v>
      </c>
    </row>
    <row r="2403" spans="1:18" x14ac:dyDescent="0.3">
      <c r="A2403" t="s">
        <v>15</v>
      </c>
      <c r="B2403" t="s">
        <v>21</v>
      </c>
      <c r="C2403" t="s">
        <v>21</v>
      </c>
      <c r="D2403">
        <v>12546</v>
      </c>
      <c r="E2403" t="s">
        <v>531</v>
      </c>
      <c r="F2403" t="s">
        <v>17</v>
      </c>
      <c r="G2403" t="s">
        <v>18</v>
      </c>
      <c r="H2403" t="s">
        <v>525</v>
      </c>
      <c r="I2403" t="s">
        <v>19</v>
      </c>
      <c r="J2403" t="s">
        <v>177</v>
      </c>
      <c r="K2403">
        <v>11</v>
      </c>
      <c r="L2403">
        <v>12</v>
      </c>
      <c r="M2403">
        <f>INDEX('Express Worldwide Territory'!$C$14:$S$170,MATCH('Rate Load ExpressWW Territory'!L2403,'Express Worldwide Territory'!$B$14:$B$170,0),MATCH("Zone "&amp;'Rate Load ExpressWW Territory'!J2403,'Express Worldwide Territory'!$C$13:$S$13,0))*1</f>
        <v>37.770000000000003</v>
      </c>
      <c r="N2403" t="s">
        <v>162</v>
      </c>
      <c r="O2403" t="s">
        <v>23</v>
      </c>
      <c r="P2403" t="s">
        <v>18</v>
      </c>
      <c r="R2403" t="str">
        <f t="shared" si="37"/>
        <v>('DHL','2024-01-01','2024-01-01','12546','Territory','US',NULL,'EXPRESS WW (NON-DOC)','Non-Document','P',11,12,37.77,'Flat LB','Avnet_2024',NULL),</v>
      </c>
    </row>
    <row r="2404" spans="1:18" x14ac:dyDescent="0.3">
      <c r="A2404" t="s">
        <v>15</v>
      </c>
      <c r="B2404" t="s">
        <v>21</v>
      </c>
      <c r="C2404" t="s">
        <v>21</v>
      </c>
      <c r="D2404">
        <v>12546</v>
      </c>
      <c r="E2404" t="s">
        <v>531</v>
      </c>
      <c r="F2404" t="s">
        <v>17</v>
      </c>
      <c r="G2404" t="s">
        <v>18</v>
      </c>
      <c r="H2404" t="s">
        <v>525</v>
      </c>
      <c r="I2404" t="s">
        <v>19</v>
      </c>
      <c r="J2404" t="s">
        <v>177</v>
      </c>
      <c r="K2404">
        <v>12</v>
      </c>
      <c r="L2404">
        <v>13</v>
      </c>
      <c r="M2404">
        <f>INDEX('Express Worldwide Territory'!$C$14:$S$170,MATCH('Rate Load ExpressWW Territory'!L2404,'Express Worldwide Territory'!$B$14:$B$170,0),MATCH("Zone "&amp;'Rate Load ExpressWW Territory'!J2404,'Express Worldwide Territory'!$C$13:$S$13,0))*1</f>
        <v>40.92</v>
      </c>
      <c r="N2404" t="s">
        <v>162</v>
      </c>
      <c r="O2404" t="s">
        <v>23</v>
      </c>
      <c r="P2404" t="s">
        <v>18</v>
      </c>
      <c r="R2404" t="str">
        <f t="shared" si="37"/>
        <v>('DHL','2024-01-01','2024-01-01','12546','Territory','US',NULL,'EXPRESS WW (NON-DOC)','Non-Document','P',12,13,40.92,'Flat LB','Avnet_2024',NULL),</v>
      </c>
    </row>
    <row r="2405" spans="1:18" x14ac:dyDescent="0.3">
      <c r="A2405" t="s">
        <v>15</v>
      </c>
      <c r="B2405" t="s">
        <v>21</v>
      </c>
      <c r="C2405" t="s">
        <v>21</v>
      </c>
      <c r="D2405">
        <v>12546</v>
      </c>
      <c r="E2405" t="s">
        <v>531</v>
      </c>
      <c r="F2405" t="s">
        <v>17</v>
      </c>
      <c r="G2405" t="s">
        <v>18</v>
      </c>
      <c r="H2405" t="s">
        <v>525</v>
      </c>
      <c r="I2405" t="s">
        <v>19</v>
      </c>
      <c r="J2405" t="s">
        <v>177</v>
      </c>
      <c r="K2405">
        <v>13</v>
      </c>
      <c r="L2405">
        <v>14</v>
      </c>
      <c r="M2405">
        <f>INDEX('Express Worldwide Territory'!$C$14:$S$170,MATCH('Rate Load ExpressWW Territory'!L2405,'Express Worldwide Territory'!$B$14:$B$170,0),MATCH("Zone "&amp;'Rate Load ExpressWW Territory'!J2405,'Express Worldwide Territory'!$C$13:$S$13,0))*1</f>
        <v>44.07</v>
      </c>
      <c r="N2405" t="s">
        <v>162</v>
      </c>
      <c r="O2405" t="s">
        <v>23</v>
      </c>
      <c r="P2405" t="s">
        <v>18</v>
      </c>
      <c r="R2405" t="str">
        <f t="shared" si="37"/>
        <v>('DHL','2024-01-01','2024-01-01','12546','Territory','US',NULL,'EXPRESS WW (NON-DOC)','Non-Document','P',13,14,44.07,'Flat LB','Avnet_2024',NULL),</v>
      </c>
    </row>
    <row r="2406" spans="1:18" x14ac:dyDescent="0.3">
      <c r="A2406" t="s">
        <v>15</v>
      </c>
      <c r="B2406" t="s">
        <v>21</v>
      </c>
      <c r="C2406" t="s">
        <v>21</v>
      </c>
      <c r="D2406">
        <v>12546</v>
      </c>
      <c r="E2406" t="s">
        <v>531</v>
      </c>
      <c r="F2406" t="s">
        <v>17</v>
      </c>
      <c r="G2406" t="s">
        <v>18</v>
      </c>
      <c r="H2406" t="s">
        <v>525</v>
      </c>
      <c r="I2406" t="s">
        <v>19</v>
      </c>
      <c r="J2406" t="s">
        <v>177</v>
      </c>
      <c r="K2406">
        <v>14</v>
      </c>
      <c r="L2406">
        <v>15</v>
      </c>
      <c r="M2406">
        <f>INDEX('Express Worldwide Territory'!$C$14:$S$170,MATCH('Rate Load ExpressWW Territory'!L2406,'Express Worldwide Territory'!$B$14:$B$170,0),MATCH("Zone "&amp;'Rate Load ExpressWW Territory'!J2406,'Express Worldwide Territory'!$C$13:$S$13,0))*1</f>
        <v>47.22</v>
      </c>
      <c r="N2406" t="s">
        <v>162</v>
      </c>
      <c r="O2406" t="s">
        <v>23</v>
      </c>
      <c r="P2406" t="s">
        <v>18</v>
      </c>
      <c r="R2406" t="str">
        <f t="shared" si="37"/>
        <v>('DHL','2024-01-01','2024-01-01','12546','Territory','US',NULL,'EXPRESS WW (NON-DOC)','Non-Document','P',14,15,47.22,'Flat LB','Avnet_2024',NULL),</v>
      </c>
    </row>
    <row r="2407" spans="1:18" x14ac:dyDescent="0.3">
      <c r="A2407" t="s">
        <v>15</v>
      </c>
      <c r="B2407" t="s">
        <v>21</v>
      </c>
      <c r="C2407" t="s">
        <v>21</v>
      </c>
      <c r="D2407">
        <v>12546</v>
      </c>
      <c r="E2407" t="s">
        <v>531</v>
      </c>
      <c r="F2407" t="s">
        <v>17</v>
      </c>
      <c r="G2407" t="s">
        <v>18</v>
      </c>
      <c r="H2407" t="s">
        <v>525</v>
      </c>
      <c r="I2407" t="s">
        <v>19</v>
      </c>
      <c r="J2407" t="s">
        <v>177</v>
      </c>
      <c r="K2407">
        <v>15</v>
      </c>
      <c r="L2407">
        <v>16</v>
      </c>
      <c r="M2407">
        <f>INDEX('Express Worldwide Territory'!$C$14:$S$170,MATCH('Rate Load ExpressWW Territory'!L2407,'Express Worldwide Territory'!$B$14:$B$170,0),MATCH("Zone "&amp;'Rate Load ExpressWW Territory'!J2407,'Express Worldwide Territory'!$C$13:$S$13,0))*1</f>
        <v>50.37</v>
      </c>
      <c r="N2407" t="s">
        <v>162</v>
      </c>
      <c r="O2407" t="s">
        <v>23</v>
      </c>
      <c r="P2407" t="s">
        <v>18</v>
      </c>
      <c r="R2407" t="str">
        <f t="shared" si="37"/>
        <v>('DHL','2024-01-01','2024-01-01','12546','Territory','US',NULL,'EXPRESS WW (NON-DOC)','Non-Document','P',15,16,50.37,'Flat LB','Avnet_2024',NULL),</v>
      </c>
    </row>
    <row r="2408" spans="1:18" x14ac:dyDescent="0.3">
      <c r="A2408" t="s">
        <v>15</v>
      </c>
      <c r="B2408" t="s">
        <v>21</v>
      </c>
      <c r="C2408" t="s">
        <v>21</v>
      </c>
      <c r="D2408">
        <v>12546</v>
      </c>
      <c r="E2408" t="s">
        <v>531</v>
      </c>
      <c r="F2408" t="s">
        <v>17</v>
      </c>
      <c r="G2408" t="s">
        <v>18</v>
      </c>
      <c r="H2408" t="s">
        <v>525</v>
      </c>
      <c r="I2408" t="s">
        <v>19</v>
      </c>
      <c r="J2408" t="s">
        <v>177</v>
      </c>
      <c r="K2408">
        <v>16</v>
      </c>
      <c r="L2408">
        <v>17</v>
      </c>
      <c r="M2408">
        <f>INDEX('Express Worldwide Territory'!$C$14:$S$170,MATCH('Rate Load ExpressWW Territory'!L2408,'Express Worldwide Territory'!$B$14:$B$170,0),MATCH("Zone "&amp;'Rate Load ExpressWW Territory'!J2408,'Express Worldwide Territory'!$C$13:$S$13,0))*1</f>
        <v>53.52</v>
      </c>
      <c r="N2408" t="s">
        <v>162</v>
      </c>
      <c r="O2408" t="s">
        <v>23</v>
      </c>
      <c r="P2408" t="s">
        <v>18</v>
      </c>
      <c r="R2408" t="str">
        <f t="shared" si="37"/>
        <v>('DHL','2024-01-01','2024-01-01','12546','Territory','US',NULL,'EXPRESS WW (NON-DOC)','Non-Document','P',16,17,53.52,'Flat LB','Avnet_2024',NULL),</v>
      </c>
    </row>
    <row r="2409" spans="1:18" x14ac:dyDescent="0.3">
      <c r="A2409" t="s">
        <v>15</v>
      </c>
      <c r="B2409" t="s">
        <v>21</v>
      </c>
      <c r="C2409" t="s">
        <v>21</v>
      </c>
      <c r="D2409">
        <v>12546</v>
      </c>
      <c r="E2409" t="s">
        <v>531</v>
      </c>
      <c r="F2409" t="s">
        <v>17</v>
      </c>
      <c r="G2409" t="s">
        <v>18</v>
      </c>
      <c r="H2409" t="s">
        <v>525</v>
      </c>
      <c r="I2409" t="s">
        <v>19</v>
      </c>
      <c r="J2409" t="s">
        <v>177</v>
      </c>
      <c r="K2409">
        <v>17</v>
      </c>
      <c r="L2409">
        <v>18</v>
      </c>
      <c r="M2409">
        <f>INDEX('Express Worldwide Territory'!$C$14:$S$170,MATCH('Rate Load ExpressWW Territory'!L2409,'Express Worldwide Territory'!$B$14:$B$170,0),MATCH("Zone "&amp;'Rate Load ExpressWW Territory'!J2409,'Express Worldwide Territory'!$C$13:$S$13,0))*1</f>
        <v>56.67</v>
      </c>
      <c r="N2409" t="s">
        <v>162</v>
      </c>
      <c r="O2409" t="s">
        <v>23</v>
      </c>
      <c r="P2409" t="s">
        <v>18</v>
      </c>
      <c r="R2409" t="str">
        <f t="shared" si="37"/>
        <v>('DHL','2024-01-01','2024-01-01','12546','Territory','US',NULL,'EXPRESS WW (NON-DOC)','Non-Document','P',17,18,56.67,'Flat LB','Avnet_2024',NULL),</v>
      </c>
    </row>
    <row r="2410" spans="1:18" x14ac:dyDescent="0.3">
      <c r="A2410" t="s">
        <v>15</v>
      </c>
      <c r="B2410" t="s">
        <v>21</v>
      </c>
      <c r="C2410" t="s">
        <v>21</v>
      </c>
      <c r="D2410">
        <v>12546</v>
      </c>
      <c r="E2410" t="s">
        <v>531</v>
      </c>
      <c r="F2410" t="s">
        <v>17</v>
      </c>
      <c r="G2410" t="s">
        <v>18</v>
      </c>
      <c r="H2410" t="s">
        <v>525</v>
      </c>
      <c r="I2410" t="s">
        <v>19</v>
      </c>
      <c r="J2410" t="s">
        <v>177</v>
      </c>
      <c r="K2410">
        <v>18</v>
      </c>
      <c r="L2410">
        <v>19</v>
      </c>
      <c r="M2410">
        <f>INDEX('Express Worldwide Territory'!$C$14:$S$170,MATCH('Rate Load ExpressWW Territory'!L2410,'Express Worldwide Territory'!$B$14:$B$170,0),MATCH("Zone "&amp;'Rate Load ExpressWW Territory'!J2410,'Express Worldwide Territory'!$C$13:$S$13,0))*1</f>
        <v>59.82</v>
      </c>
      <c r="N2410" t="s">
        <v>162</v>
      </c>
      <c r="O2410" t="s">
        <v>23</v>
      </c>
      <c r="P2410" t="s">
        <v>18</v>
      </c>
      <c r="R2410" t="str">
        <f t="shared" si="37"/>
        <v>('DHL','2024-01-01','2024-01-01','12546','Territory','US',NULL,'EXPRESS WW (NON-DOC)','Non-Document','P',18,19,59.82,'Flat LB','Avnet_2024',NULL),</v>
      </c>
    </row>
    <row r="2411" spans="1:18" x14ac:dyDescent="0.3">
      <c r="A2411" t="s">
        <v>15</v>
      </c>
      <c r="B2411" t="s">
        <v>21</v>
      </c>
      <c r="C2411" t="s">
        <v>21</v>
      </c>
      <c r="D2411">
        <v>12546</v>
      </c>
      <c r="E2411" t="s">
        <v>531</v>
      </c>
      <c r="F2411" t="s">
        <v>17</v>
      </c>
      <c r="G2411" t="s">
        <v>18</v>
      </c>
      <c r="H2411" t="s">
        <v>525</v>
      </c>
      <c r="I2411" t="s">
        <v>19</v>
      </c>
      <c r="J2411" t="s">
        <v>177</v>
      </c>
      <c r="K2411">
        <v>19</v>
      </c>
      <c r="L2411">
        <v>20</v>
      </c>
      <c r="M2411">
        <f>INDEX('Express Worldwide Territory'!$C$14:$S$170,MATCH('Rate Load ExpressWW Territory'!L2411,'Express Worldwide Territory'!$B$14:$B$170,0),MATCH("Zone "&amp;'Rate Load ExpressWW Territory'!J2411,'Express Worldwide Territory'!$C$13:$S$13,0))*1</f>
        <v>62.97</v>
      </c>
      <c r="N2411" t="s">
        <v>162</v>
      </c>
      <c r="O2411" t="s">
        <v>23</v>
      </c>
      <c r="P2411" t="s">
        <v>18</v>
      </c>
      <c r="R2411" t="str">
        <f t="shared" si="37"/>
        <v>('DHL','2024-01-01','2024-01-01','12546','Territory','US',NULL,'EXPRESS WW (NON-DOC)','Non-Document','P',19,20,62.97,'Flat LB','Avnet_2024',NULL),</v>
      </c>
    </row>
    <row r="2412" spans="1:18" x14ac:dyDescent="0.3">
      <c r="A2412" t="s">
        <v>15</v>
      </c>
      <c r="B2412" t="s">
        <v>21</v>
      </c>
      <c r="C2412" t="s">
        <v>21</v>
      </c>
      <c r="D2412">
        <v>12546</v>
      </c>
      <c r="E2412" t="s">
        <v>531</v>
      </c>
      <c r="F2412" t="s">
        <v>17</v>
      </c>
      <c r="G2412" t="s">
        <v>18</v>
      </c>
      <c r="H2412" t="s">
        <v>525</v>
      </c>
      <c r="I2412" t="s">
        <v>19</v>
      </c>
      <c r="J2412" t="s">
        <v>177</v>
      </c>
      <c r="K2412">
        <v>20</v>
      </c>
      <c r="L2412">
        <v>21</v>
      </c>
      <c r="M2412">
        <f>INDEX('Express Worldwide Territory'!$C$14:$S$170,MATCH('Rate Load ExpressWW Territory'!L2412,'Express Worldwide Territory'!$B$14:$B$170,0),MATCH("Zone "&amp;'Rate Load ExpressWW Territory'!J2412,'Express Worldwide Territory'!$C$13:$S$13,0))*1</f>
        <v>66.12</v>
      </c>
      <c r="N2412" t="s">
        <v>162</v>
      </c>
      <c r="O2412" t="s">
        <v>23</v>
      </c>
      <c r="P2412" t="s">
        <v>18</v>
      </c>
      <c r="R2412" t="str">
        <f t="shared" si="37"/>
        <v>('DHL','2024-01-01','2024-01-01','12546','Territory','US',NULL,'EXPRESS WW (NON-DOC)','Non-Document','P',20,21,66.12,'Flat LB','Avnet_2024',NULL),</v>
      </c>
    </row>
    <row r="2413" spans="1:18" x14ac:dyDescent="0.3">
      <c r="A2413" t="s">
        <v>15</v>
      </c>
      <c r="B2413" t="s">
        <v>21</v>
      </c>
      <c r="C2413" t="s">
        <v>21</v>
      </c>
      <c r="D2413">
        <v>12546</v>
      </c>
      <c r="E2413" t="s">
        <v>531</v>
      </c>
      <c r="F2413" t="s">
        <v>17</v>
      </c>
      <c r="G2413" t="s">
        <v>18</v>
      </c>
      <c r="H2413" t="s">
        <v>525</v>
      </c>
      <c r="I2413" t="s">
        <v>19</v>
      </c>
      <c r="J2413" t="s">
        <v>177</v>
      </c>
      <c r="K2413">
        <v>21</v>
      </c>
      <c r="L2413">
        <v>22</v>
      </c>
      <c r="M2413">
        <f>INDEX('Express Worldwide Territory'!$C$14:$S$170,MATCH('Rate Load ExpressWW Territory'!L2413,'Express Worldwide Territory'!$B$14:$B$170,0),MATCH("Zone "&amp;'Rate Load ExpressWW Territory'!J2413,'Express Worldwide Territory'!$C$13:$S$13,0))*1</f>
        <v>69.27</v>
      </c>
      <c r="N2413" t="s">
        <v>162</v>
      </c>
      <c r="O2413" t="s">
        <v>23</v>
      </c>
      <c r="P2413" t="s">
        <v>18</v>
      </c>
      <c r="R2413" t="str">
        <f t="shared" si="37"/>
        <v>('DHL','2024-01-01','2024-01-01','12546','Territory','US',NULL,'EXPRESS WW (NON-DOC)','Non-Document','P',21,22,69.27,'Flat LB','Avnet_2024',NULL),</v>
      </c>
    </row>
    <row r="2414" spans="1:18" x14ac:dyDescent="0.3">
      <c r="A2414" t="s">
        <v>15</v>
      </c>
      <c r="B2414" t="s">
        <v>21</v>
      </c>
      <c r="C2414" t="s">
        <v>21</v>
      </c>
      <c r="D2414">
        <v>12546</v>
      </c>
      <c r="E2414" t="s">
        <v>531</v>
      </c>
      <c r="F2414" t="s">
        <v>17</v>
      </c>
      <c r="G2414" t="s">
        <v>18</v>
      </c>
      <c r="H2414" t="s">
        <v>525</v>
      </c>
      <c r="I2414" t="s">
        <v>19</v>
      </c>
      <c r="J2414" t="s">
        <v>177</v>
      </c>
      <c r="K2414">
        <v>22</v>
      </c>
      <c r="L2414">
        <v>23</v>
      </c>
      <c r="M2414">
        <f>INDEX('Express Worldwide Territory'!$C$14:$S$170,MATCH('Rate Load ExpressWW Territory'!L2414,'Express Worldwide Territory'!$B$14:$B$170,0),MATCH("Zone "&amp;'Rate Load ExpressWW Territory'!J2414,'Express Worldwide Territory'!$C$13:$S$13,0))*1</f>
        <v>72.42</v>
      </c>
      <c r="N2414" t="s">
        <v>162</v>
      </c>
      <c r="O2414" t="s">
        <v>23</v>
      </c>
      <c r="P2414" t="s">
        <v>18</v>
      </c>
      <c r="R2414" t="str">
        <f t="shared" si="37"/>
        <v>('DHL','2024-01-01','2024-01-01','12546','Territory','US',NULL,'EXPRESS WW (NON-DOC)','Non-Document','P',22,23,72.42,'Flat LB','Avnet_2024',NULL),</v>
      </c>
    </row>
    <row r="2415" spans="1:18" x14ac:dyDescent="0.3">
      <c r="A2415" t="s">
        <v>15</v>
      </c>
      <c r="B2415" t="s">
        <v>21</v>
      </c>
      <c r="C2415" t="s">
        <v>21</v>
      </c>
      <c r="D2415">
        <v>12546</v>
      </c>
      <c r="E2415" t="s">
        <v>531</v>
      </c>
      <c r="F2415" t="s">
        <v>17</v>
      </c>
      <c r="G2415" t="s">
        <v>18</v>
      </c>
      <c r="H2415" t="s">
        <v>525</v>
      </c>
      <c r="I2415" t="s">
        <v>19</v>
      </c>
      <c r="J2415" t="s">
        <v>177</v>
      </c>
      <c r="K2415">
        <v>23</v>
      </c>
      <c r="L2415">
        <v>24</v>
      </c>
      <c r="M2415">
        <f>INDEX('Express Worldwide Territory'!$C$14:$S$170,MATCH('Rate Load ExpressWW Territory'!L2415,'Express Worldwide Territory'!$B$14:$B$170,0),MATCH("Zone "&amp;'Rate Load ExpressWW Territory'!J2415,'Express Worldwide Territory'!$C$13:$S$13,0))*1</f>
        <v>75.569999999999993</v>
      </c>
      <c r="N2415" t="s">
        <v>162</v>
      </c>
      <c r="O2415" t="s">
        <v>23</v>
      </c>
      <c r="P2415" t="s">
        <v>18</v>
      </c>
      <c r="R2415" t="str">
        <f t="shared" si="37"/>
        <v>('DHL','2024-01-01','2024-01-01','12546','Territory','US',NULL,'EXPRESS WW (NON-DOC)','Non-Document','P',23,24,75.57,'Flat LB','Avnet_2024',NULL),</v>
      </c>
    </row>
    <row r="2416" spans="1:18" x14ac:dyDescent="0.3">
      <c r="A2416" t="s">
        <v>15</v>
      </c>
      <c r="B2416" t="s">
        <v>21</v>
      </c>
      <c r="C2416" t="s">
        <v>21</v>
      </c>
      <c r="D2416">
        <v>12546</v>
      </c>
      <c r="E2416" t="s">
        <v>531</v>
      </c>
      <c r="F2416" t="s">
        <v>17</v>
      </c>
      <c r="G2416" t="s">
        <v>18</v>
      </c>
      <c r="H2416" t="s">
        <v>525</v>
      </c>
      <c r="I2416" t="s">
        <v>19</v>
      </c>
      <c r="J2416" t="s">
        <v>177</v>
      </c>
      <c r="K2416">
        <v>24</v>
      </c>
      <c r="L2416">
        <v>25</v>
      </c>
      <c r="M2416">
        <f>INDEX('Express Worldwide Territory'!$C$14:$S$170,MATCH('Rate Load ExpressWW Territory'!L2416,'Express Worldwide Territory'!$B$14:$B$170,0),MATCH("Zone "&amp;'Rate Load ExpressWW Territory'!J2416,'Express Worldwide Territory'!$C$13:$S$13,0))*1</f>
        <v>78.72</v>
      </c>
      <c r="N2416" t="s">
        <v>162</v>
      </c>
      <c r="O2416" t="s">
        <v>23</v>
      </c>
      <c r="P2416" t="s">
        <v>18</v>
      </c>
      <c r="R2416" t="str">
        <f t="shared" si="37"/>
        <v>('DHL','2024-01-01','2024-01-01','12546','Territory','US',NULL,'EXPRESS WW (NON-DOC)','Non-Document','P',24,25,78.72,'Flat LB','Avnet_2024',NULL),</v>
      </c>
    </row>
    <row r="2417" spans="1:18" x14ac:dyDescent="0.3">
      <c r="A2417" t="s">
        <v>15</v>
      </c>
      <c r="B2417" t="s">
        <v>21</v>
      </c>
      <c r="C2417" t="s">
        <v>21</v>
      </c>
      <c r="D2417">
        <v>12546</v>
      </c>
      <c r="E2417" t="s">
        <v>531</v>
      </c>
      <c r="F2417" t="s">
        <v>17</v>
      </c>
      <c r="G2417" t="s">
        <v>18</v>
      </c>
      <c r="H2417" t="s">
        <v>525</v>
      </c>
      <c r="I2417" t="s">
        <v>19</v>
      </c>
      <c r="J2417" t="s">
        <v>177</v>
      </c>
      <c r="K2417">
        <v>25</v>
      </c>
      <c r="L2417">
        <v>26</v>
      </c>
      <c r="M2417">
        <f>INDEX('Express Worldwide Territory'!$C$14:$S$170,MATCH('Rate Load ExpressWW Territory'!L2417,'Express Worldwide Territory'!$B$14:$B$170,0),MATCH("Zone "&amp;'Rate Load ExpressWW Territory'!J2417,'Express Worldwide Territory'!$C$13:$S$13,0))*1</f>
        <v>81.87</v>
      </c>
      <c r="N2417" t="s">
        <v>162</v>
      </c>
      <c r="O2417" t="s">
        <v>23</v>
      </c>
      <c r="P2417" t="s">
        <v>18</v>
      </c>
      <c r="R2417" t="str">
        <f t="shared" si="37"/>
        <v>('DHL','2024-01-01','2024-01-01','12546','Territory','US',NULL,'EXPRESS WW (NON-DOC)','Non-Document','P',25,26,81.87,'Flat LB','Avnet_2024',NULL),</v>
      </c>
    </row>
    <row r="2418" spans="1:18" x14ac:dyDescent="0.3">
      <c r="A2418" t="s">
        <v>15</v>
      </c>
      <c r="B2418" t="s">
        <v>21</v>
      </c>
      <c r="C2418" t="s">
        <v>21</v>
      </c>
      <c r="D2418">
        <v>12546</v>
      </c>
      <c r="E2418" t="s">
        <v>531</v>
      </c>
      <c r="F2418" t="s">
        <v>17</v>
      </c>
      <c r="G2418" t="s">
        <v>18</v>
      </c>
      <c r="H2418" t="s">
        <v>525</v>
      </c>
      <c r="I2418" t="s">
        <v>19</v>
      </c>
      <c r="J2418" t="s">
        <v>177</v>
      </c>
      <c r="K2418">
        <v>26</v>
      </c>
      <c r="L2418">
        <v>27</v>
      </c>
      <c r="M2418">
        <f>INDEX('Express Worldwide Territory'!$C$14:$S$170,MATCH('Rate Load ExpressWW Territory'!L2418,'Express Worldwide Territory'!$B$14:$B$170,0),MATCH("Zone "&amp;'Rate Load ExpressWW Territory'!J2418,'Express Worldwide Territory'!$C$13:$S$13,0))*1</f>
        <v>85.02</v>
      </c>
      <c r="N2418" t="s">
        <v>162</v>
      </c>
      <c r="O2418" t="s">
        <v>23</v>
      </c>
      <c r="P2418" t="s">
        <v>18</v>
      </c>
      <c r="R2418" t="str">
        <f t="shared" si="37"/>
        <v>('DHL','2024-01-01','2024-01-01','12546','Territory','US',NULL,'EXPRESS WW (NON-DOC)','Non-Document','P',26,27,85.02,'Flat LB','Avnet_2024',NULL),</v>
      </c>
    </row>
    <row r="2419" spans="1:18" x14ac:dyDescent="0.3">
      <c r="A2419" t="s">
        <v>15</v>
      </c>
      <c r="B2419" t="s">
        <v>21</v>
      </c>
      <c r="C2419" t="s">
        <v>21</v>
      </c>
      <c r="D2419">
        <v>12546</v>
      </c>
      <c r="E2419" t="s">
        <v>531</v>
      </c>
      <c r="F2419" t="s">
        <v>17</v>
      </c>
      <c r="G2419" t="s">
        <v>18</v>
      </c>
      <c r="H2419" t="s">
        <v>525</v>
      </c>
      <c r="I2419" t="s">
        <v>19</v>
      </c>
      <c r="J2419" t="s">
        <v>177</v>
      </c>
      <c r="K2419">
        <v>27</v>
      </c>
      <c r="L2419">
        <v>28</v>
      </c>
      <c r="M2419">
        <f>INDEX('Express Worldwide Territory'!$C$14:$S$170,MATCH('Rate Load ExpressWW Territory'!L2419,'Express Worldwide Territory'!$B$14:$B$170,0),MATCH("Zone "&amp;'Rate Load ExpressWW Territory'!J2419,'Express Worldwide Territory'!$C$13:$S$13,0))*1</f>
        <v>88.17</v>
      </c>
      <c r="N2419" t="s">
        <v>162</v>
      </c>
      <c r="O2419" t="s">
        <v>23</v>
      </c>
      <c r="P2419" t="s">
        <v>18</v>
      </c>
      <c r="R2419" t="str">
        <f t="shared" si="37"/>
        <v>('DHL','2024-01-01','2024-01-01','12546','Territory','US',NULL,'EXPRESS WW (NON-DOC)','Non-Document','P',27,28,88.17,'Flat LB','Avnet_2024',NULL),</v>
      </c>
    </row>
    <row r="2420" spans="1:18" x14ac:dyDescent="0.3">
      <c r="A2420" t="s">
        <v>15</v>
      </c>
      <c r="B2420" t="s">
        <v>21</v>
      </c>
      <c r="C2420" t="s">
        <v>21</v>
      </c>
      <c r="D2420">
        <v>12546</v>
      </c>
      <c r="E2420" t="s">
        <v>531</v>
      </c>
      <c r="F2420" t="s">
        <v>17</v>
      </c>
      <c r="G2420" t="s">
        <v>18</v>
      </c>
      <c r="H2420" t="s">
        <v>525</v>
      </c>
      <c r="I2420" t="s">
        <v>19</v>
      </c>
      <c r="J2420" t="s">
        <v>177</v>
      </c>
      <c r="K2420">
        <v>28</v>
      </c>
      <c r="L2420">
        <v>29</v>
      </c>
      <c r="M2420">
        <f>INDEX('Express Worldwide Territory'!$C$14:$S$170,MATCH('Rate Load ExpressWW Territory'!L2420,'Express Worldwide Territory'!$B$14:$B$170,0),MATCH("Zone "&amp;'Rate Load ExpressWW Territory'!J2420,'Express Worldwide Territory'!$C$13:$S$13,0))*1</f>
        <v>91.32</v>
      </c>
      <c r="N2420" t="s">
        <v>162</v>
      </c>
      <c r="O2420" t="s">
        <v>23</v>
      </c>
      <c r="P2420" t="s">
        <v>18</v>
      </c>
      <c r="R2420" t="str">
        <f t="shared" si="37"/>
        <v>('DHL','2024-01-01','2024-01-01','12546','Territory','US',NULL,'EXPRESS WW (NON-DOC)','Non-Document','P',28,29,91.32,'Flat LB','Avnet_2024',NULL),</v>
      </c>
    </row>
    <row r="2421" spans="1:18" x14ac:dyDescent="0.3">
      <c r="A2421" t="s">
        <v>15</v>
      </c>
      <c r="B2421" t="s">
        <v>21</v>
      </c>
      <c r="C2421" t="s">
        <v>21</v>
      </c>
      <c r="D2421">
        <v>12546</v>
      </c>
      <c r="E2421" t="s">
        <v>531</v>
      </c>
      <c r="F2421" t="s">
        <v>17</v>
      </c>
      <c r="G2421" t="s">
        <v>18</v>
      </c>
      <c r="H2421" t="s">
        <v>525</v>
      </c>
      <c r="I2421" t="s">
        <v>19</v>
      </c>
      <c r="J2421" t="s">
        <v>177</v>
      </c>
      <c r="K2421">
        <v>29</v>
      </c>
      <c r="L2421">
        <v>30</v>
      </c>
      <c r="M2421">
        <f>INDEX('Express Worldwide Territory'!$C$14:$S$170,MATCH('Rate Load ExpressWW Territory'!L2421,'Express Worldwide Territory'!$B$14:$B$170,0),MATCH("Zone "&amp;'Rate Load ExpressWW Territory'!J2421,'Express Worldwide Territory'!$C$13:$S$13,0))*1</f>
        <v>94.47</v>
      </c>
      <c r="N2421" t="s">
        <v>162</v>
      </c>
      <c r="O2421" t="s">
        <v>23</v>
      </c>
      <c r="P2421" t="s">
        <v>18</v>
      </c>
      <c r="R2421" t="str">
        <f t="shared" si="37"/>
        <v>('DHL','2024-01-01','2024-01-01','12546','Territory','US',NULL,'EXPRESS WW (NON-DOC)','Non-Document','P',29,30,94.47,'Flat LB','Avnet_2024',NULL),</v>
      </c>
    </row>
    <row r="2422" spans="1:18" x14ac:dyDescent="0.3">
      <c r="A2422" t="s">
        <v>15</v>
      </c>
      <c r="B2422" t="s">
        <v>21</v>
      </c>
      <c r="C2422" t="s">
        <v>21</v>
      </c>
      <c r="D2422">
        <v>12546</v>
      </c>
      <c r="E2422" t="s">
        <v>531</v>
      </c>
      <c r="F2422" t="s">
        <v>17</v>
      </c>
      <c r="G2422" t="s">
        <v>18</v>
      </c>
      <c r="H2422" t="s">
        <v>525</v>
      </c>
      <c r="I2422" t="s">
        <v>19</v>
      </c>
      <c r="J2422" t="s">
        <v>177</v>
      </c>
      <c r="K2422">
        <v>30</v>
      </c>
      <c r="L2422">
        <v>31</v>
      </c>
      <c r="M2422">
        <f>INDEX('Express Worldwide Territory'!$C$14:$S$170,MATCH('Rate Load ExpressWW Territory'!L2422,'Express Worldwide Territory'!$B$14:$B$170,0),MATCH("Zone "&amp;'Rate Load ExpressWW Territory'!J2422,'Express Worldwide Territory'!$C$13:$S$13,0))*1</f>
        <v>97.62</v>
      </c>
      <c r="N2422" t="s">
        <v>162</v>
      </c>
      <c r="O2422" t="s">
        <v>23</v>
      </c>
      <c r="P2422" t="s">
        <v>18</v>
      </c>
      <c r="R2422" t="str">
        <f t="shared" si="37"/>
        <v>('DHL','2024-01-01','2024-01-01','12546','Territory','US',NULL,'EXPRESS WW (NON-DOC)','Non-Document','P',30,31,97.62,'Flat LB','Avnet_2024',NULL),</v>
      </c>
    </row>
    <row r="2423" spans="1:18" x14ac:dyDescent="0.3">
      <c r="A2423" t="s">
        <v>15</v>
      </c>
      <c r="B2423" t="s">
        <v>21</v>
      </c>
      <c r="C2423" t="s">
        <v>21</v>
      </c>
      <c r="D2423">
        <v>12546</v>
      </c>
      <c r="E2423" t="s">
        <v>531</v>
      </c>
      <c r="F2423" t="s">
        <v>17</v>
      </c>
      <c r="G2423" t="s">
        <v>18</v>
      </c>
      <c r="H2423" t="s">
        <v>525</v>
      </c>
      <c r="I2423" t="s">
        <v>19</v>
      </c>
      <c r="J2423" t="s">
        <v>177</v>
      </c>
      <c r="K2423">
        <v>31</v>
      </c>
      <c r="L2423">
        <v>32</v>
      </c>
      <c r="M2423">
        <f>INDEX('Express Worldwide Territory'!$C$14:$S$170,MATCH('Rate Load ExpressWW Territory'!L2423,'Express Worldwide Territory'!$B$14:$B$170,0),MATCH("Zone "&amp;'Rate Load ExpressWW Territory'!J2423,'Express Worldwide Territory'!$C$13:$S$13,0))*1</f>
        <v>100.77</v>
      </c>
      <c r="N2423" t="s">
        <v>162</v>
      </c>
      <c r="O2423" t="s">
        <v>23</v>
      </c>
      <c r="P2423" t="s">
        <v>18</v>
      </c>
      <c r="R2423" t="str">
        <f t="shared" si="37"/>
        <v>('DHL','2024-01-01','2024-01-01','12546','Territory','US',NULL,'EXPRESS WW (NON-DOC)','Non-Document','P',31,32,100.77,'Flat LB','Avnet_2024',NULL),</v>
      </c>
    </row>
    <row r="2424" spans="1:18" x14ac:dyDescent="0.3">
      <c r="A2424" t="s">
        <v>15</v>
      </c>
      <c r="B2424" t="s">
        <v>21</v>
      </c>
      <c r="C2424" t="s">
        <v>21</v>
      </c>
      <c r="D2424">
        <v>12546</v>
      </c>
      <c r="E2424" t="s">
        <v>531</v>
      </c>
      <c r="F2424" t="s">
        <v>17</v>
      </c>
      <c r="G2424" t="s">
        <v>18</v>
      </c>
      <c r="H2424" t="s">
        <v>525</v>
      </c>
      <c r="I2424" t="s">
        <v>19</v>
      </c>
      <c r="J2424" t="s">
        <v>177</v>
      </c>
      <c r="K2424">
        <v>32</v>
      </c>
      <c r="L2424">
        <v>33</v>
      </c>
      <c r="M2424">
        <f>INDEX('Express Worldwide Territory'!$C$14:$S$170,MATCH('Rate Load ExpressWW Territory'!L2424,'Express Worldwide Territory'!$B$14:$B$170,0),MATCH("Zone "&amp;'Rate Load ExpressWW Territory'!J2424,'Express Worldwide Territory'!$C$13:$S$13,0))*1</f>
        <v>103.92</v>
      </c>
      <c r="N2424" t="s">
        <v>162</v>
      </c>
      <c r="O2424" t="s">
        <v>23</v>
      </c>
      <c r="P2424" t="s">
        <v>18</v>
      </c>
      <c r="R2424" t="str">
        <f t="shared" si="37"/>
        <v>('DHL','2024-01-01','2024-01-01','12546','Territory','US',NULL,'EXPRESS WW (NON-DOC)','Non-Document','P',32,33,103.92,'Flat LB','Avnet_2024',NULL),</v>
      </c>
    </row>
    <row r="2425" spans="1:18" x14ac:dyDescent="0.3">
      <c r="A2425" t="s">
        <v>15</v>
      </c>
      <c r="B2425" t="s">
        <v>21</v>
      </c>
      <c r="C2425" t="s">
        <v>21</v>
      </c>
      <c r="D2425">
        <v>12546</v>
      </c>
      <c r="E2425" t="s">
        <v>531</v>
      </c>
      <c r="F2425" t="s">
        <v>17</v>
      </c>
      <c r="G2425" t="s">
        <v>18</v>
      </c>
      <c r="H2425" t="s">
        <v>525</v>
      </c>
      <c r="I2425" t="s">
        <v>19</v>
      </c>
      <c r="J2425" t="s">
        <v>177</v>
      </c>
      <c r="K2425">
        <v>33</v>
      </c>
      <c r="L2425">
        <v>34</v>
      </c>
      <c r="M2425">
        <f>INDEX('Express Worldwide Territory'!$C$14:$S$170,MATCH('Rate Load ExpressWW Territory'!L2425,'Express Worldwide Territory'!$B$14:$B$170,0),MATCH("Zone "&amp;'Rate Load ExpressWW Territory'!J2425,'Express Worldwide Territory'!$C$13:$S$13,0))*1</f>
        <v>107.07</v>
      </c>
      <c r="N2425" t="s">
        <v>162</v>
      </c>
      <c r="O2425" t="s">
        <v>23</v>
      </c>
      <c r="P2425" t="s">
        <v>18</v>
      </c>
      <c r="R2425" t="str">
        <f t="shared" si="37"/>
        <v>('DHL','2024-01-01','2024-01-01','12546','Territory','US',NULL,'EXPRESS WW (NON-DOC)','Non-Document','P',33,34,107.07,'Flat LB','Avnet_2024',NULL),</v>
      </c>
    </row>
    <row r="2426" spans="1:18" x14ac:dyDescent="0.3">
      <c r="A2426" t="s">
        <v>15</v>
      </c>
      <c r="B2426" t="s">
        <v>21</v>
      </c>
      <c r="C2426" t="s">
        <v>21</v>
      </c>
      <c r="D2426">
        <v>12546</v>
      </c>
      <c r="E2426" t="s">
        <v>531</v>
      </c>
      <c r="F2426" t="s">
        <v>17</v>
      </c>
      <c r="G2426" t="s">
        <v>18</v>
      </c>
      <c r="H2426" t="s">
        <v>525</v>
      </c>
      <c r="I2426" t="s">
        <v>19</v>
      </c>
      <c r="J2426" t="s">
        <v>177</v>
      </c>
      <c r="K2426">
        <v>34</v>
      </c>
      <c r="L2426">
        <v>35</v>
      </c>
      <c r="M2426">
        <f>INDEX('Express Worldwide Territory'!$C$14:$S$170,MATCH('Rate Load ExpressWW Territory'!L2426,'Express Worldwide Territory'!$B$14:$B$170,0),MATCH("Zone "&amp;'Rate Load ExpressWW Territory'!J2426,'Express Worldwide Territory'!$C$13:$S$13,0))*1</f>
        <v>110.22</v>
      </c>
      <c r="N2426" t="s">
        <v>162</v>
      </c>
      <c r="O2426" t="s">
        <v>23</v>
      </c>
      <c r="P2426" t="s">
        <v>18</v>
      </c>
      <c r="R2426" t="str">
        <f t="shared" si="37"/>
        <v>('DHL','2024-01-01','2024-01-01','12546','Territory','US',NULL,'EXPRESS WW (NON-DOC)','Non-Document','P',34,35,110.22,'Flat LB','Avnet_2024',NULL),</v>
      </c>
    </row>
    <row r="2427" spans="1:18" x14ac:dyDescent="0.3">
      <c r="A2427" t="s">
        <v>15</v>
      </c>
      <c r="B2427" t="s">
        <v>21</v>
      </c>
      <c r="C2427" t="s">
        <v>21</v>
      </c>
      <c r="D2427">
        <v>12546</v>
      </c>
      <c r="E2427" t="s">
        <v>531</v>
      </c>
      <c r="F2427" t="s">
        <v>17</v>
      </c>
      <c r="G2427" t="s">
        <v>18</v>
      </c>
      <c r="H2427" t="s">
        <v>525</v>
      </c>
      <c r="I2427" t="s">
        <v>19</v>
      </c>
      <c r="J2427" t="s">
        <v>177</v>
      </c>
      <c r="K2427">
        <v>35</v>
      </c>
      <c r="L2427">
        <v>36</v>
      </c>
      <c r="M2427">
        <f>INDEX('Express Worldwide Territory'!$C$14:$S$170,MATCH('Rate Load ExpressWW Territory'!L2427,'Express Worldwide Territory'!$B$14:$B$170,0),MATCH("Zone "&amp;'Rate Load ExpressWW Territory'!J2427,'Express Worldwide Territory'!$C$13:$S$13,0))*1</f>
        <v>113.37</v>
      </c>
      <c r="N2427" t="s">
        <v>162</v>
      </c>
      <c r="O2427" t="s">
        <v>23</v>
      </c>
      <c r="P2427" t="s">
        <v>18</v>
      </c>
      <c r="R2427" t="str">
        <f t="shared" si="37"/>
        <v>('DHL','2024-01-01','2024-01-01','12546','Territory','US',NULL,'EXPRESS WW (NON-DOC)','Non-Document','P',35,36,113.37,'Flat LB','Avnet_2024',NULL),</v>
      </c>
    </row>
    <row r="2428" spans="1:18" x14ac:dyDescent="0.3">
      <c r="A2428" t="s">
        <v>15</v>
      </c>
      <c r="B2428" t="s">
        <v>21</v>
      </c>
      <c r="C2428" t="s">
        <v>21</v>
      </c>
      <c r="D2428">
        <v>12546</v>
      </c>
      <c r="E2428" t="s">
        <v>531</v>
      </c>
      <c r="F2428" t="s">
        <v>17</v>
      </c>
      <c r="G2428" t="s">
        <v>18</v>
      </c>
      <c r="H2428" t="s">
        <v>525</v>
      </c>
      <c r="I2428" t="s">
        <v>19</v>
      </c>
      <c r="J2428" t="s">
        <v>177</v>
      </c>
      <c r="K2428">
        <v>36</v>
      </c>
      <c r="L2428">
        <v>37</v>
      </c>
      <c r="M2428">
        <f>INDEX('Express Worldwide Territory'!$C$14:$S$170,MATCH('Rate Load ExpressWW Territory'!L2428,'Express Worldwide Territory'!$B$14:$B$170,0),MATCH("Zone "&amp;'Rate Load ExpressWW Territory'!J2428,'Express Worldwide Territory'!$C$13:$S$13,0))*1</f>
        <v>116.52</v>
      </c>
      <c r="N2428" t="s">
        <v>162</v>
      </c>
      <c r="O2428" t="s">
        <v>23</v>
      </c>
      <c r="P2428" t="s">
        <v>18</v>
      </c>
      <c r="R2428" t="str">
        <f t="shared" si="37"/>
        <v>('DHL','2024-01-01','2024-01-01','12546','Territory','US',NULL,'EXPRESS WW (NON-DOC)','Non-Document','P',36,37,116.52,'Flat LB','Avnet_2024',NULL),</v>
      </c>
    </row>
    <row r="2429" spans="1:18" x14ac:dyDescent="0.3">
      <c r="A2429" t="s">
        <v>15</v>
      </c>
      <c r="B2429" t="s">
        <v>21</v>
      </c>
      <c r="C2429" t="s">
        <v>21</v>
      </c>
      <c r="D2429">
        <v>12546</v>
      </c>
      <c r="E2429" t="s">
        <v>531</v>
      </c>
      <c r="F2429" t="s">
        <v>17</v>
      </c>
      <c r="G2429" t="s">
        <v>18</v>
      </c>
      <c r="H2429" t="s">
        <v>525</v>
      </c>
      <c r="I2429" t="s">
        <v>19</v>
      </c>
      <c r="J2429" t="s">
        <v>177</v>
      </c>
      <c r="K2429">
        <v>37</v>
      </c>
      <c r="L2429">
        <v>38</v>
      </c>
      <c r="M2429">
        <f>INDEX('Express Worldwide Territory'!$C$14:$S$170,MATCH('Rate Load ExpressWW Territory'!L2429,'Express Worldwide Territory'!$B$14:$B$170,0),MATCH("Zone "&amp;'Rate Load ExpressWW Territory'!J2429,'Express Worldwide Territory'!$C$13:$S$13,0))*1</f>
        <v>119.67</v>
      </c>
      <c r="N2429" t="s">
        <v>162</v>
      </c>
      <c r="O2429" t="s">
        <v>23</v>
      </c>
      <c r="P2429" t="s">
        <v>18</v>
      </c>
      <c r="R2429" t="str">
        <f t="shared" si="37"/>
        <v>('DHL','2024-01-01','2024-01-01','12546','Territory','US',NULL,'EXPRESS WW (NON-DOC)','Non-Document','P',37,38,119.67,'Flat LB','Avnet_2024',NULL),</v>
      </c>
    </row>
    <row r="2430" spans="1:18" x14ac:dyDescent="0.3">
      <c r="A2430" t="s">
        <v>15</v>
      </c>
      <c r="B2430" t="s">
        <v>21</v>
      </c>
      <c r="C2430" t="s">
        <v>21</v>
      </c>
      <c r="D2430">
        <v>12546</v>
      </c>
      <c r="E2430" t="s">
        <v>531</v>
      </c>
      <c r="F2430" t="s">
        <v>17</v>
      </c>
      <c r="G2430" t="s">
        <v>18</v>
      </c>
      <c r="H2430" t="s">
        <v>525</v>
      </c>
      <c r="I2430" t="s">
        <v>19</v>
      </c>
      <c r="J2430" t="s">
        <v>177</v>
      </c>
      <c r="K2430">
        <v>38</v>
      </c>
      <c r="L2430">
        <v>39</v>
      </c>
      <c r="M2430">
        <f>INDEX('Express Worldwide Territory'!$C$14:$S$170,MATCH('Rate Load ExpressWW Territory'!L2430,'Express Worldwide Territory'!$B$14:$B$170,0),MATCH("Zone "&amp;'Rate Load ExpressWW Territory'!J2430,'Express Worldwide Territory'!$C$13:$S$13,0))*1</f>
        <v>122.82</v>
      </c>
      <c r="N2430" t="s">
        <v>162</v>
      </c>
      <c r="O2430" t="s">
        <v>23</v>
      </c>
      <c r="P2430" t="s">
        <v>18</v>
      </c>
      <c r="R2430" t="str">
        <f t="shared" si="37"/>
        <v>('DHL','2024-01-01','2024-01-01','12546','Territory','US',NULL,'EXPRESS WW (NON-DOC)','Non-Document','P',38,39,122.82,'Flat LB','Avnet_2024',NULL),</v>
      </c>
    </row>
    <row r="2431" spans="1:18" x14ac:dyDescent="0.3">
      <c r="A2431" t="s">
        <v>15</v>
      </c>
      <c r="B2431" t="s">
        <v>21</v>
      </c>
      <c r="C2431" t="s">
        <v>21</v>
      </c>
      <c r="D2431">
        <v>12546</v>
      </c>
      <c r="E2431" t="s">
        <v>531</v>
      </c>
      <c r="F2431" t="s">
        <v>17</v>
      </c>
      <c r="G2431" t="s">
        <v>18</v>
      </c>
      <c r="H2431" t="s">
        <v>525</v>
      </c>
      <c r="I2431" t="s">
        <v>19</v>
      </c>
      <c r="J2431" t="s">
        <v>177</v>
      </c>
      <c r="K2431">
        <v>39</v>
      </c>
      <c r="L2431">
        <v>40</v>
      </c>
      <c r="M2431">
        <f>INDEX('Express Worldwide Territory'!$C$14:$S$170,MATCH('Rate Load ExpressWW Territory'!L2431,'Express Worldwide Territory'!$B$14:$B$170,0),MATCH("Zone "&amp;'Rate Load ExpressWW Territory'!J2431,'Express Worldwide Territory'!$C$13:$S$13,0))*1</f>
        <v>125.97</v>
      </c>
      <c r="N2431" t="s">
        <v>162</v>
      </c>
      <c r="O2431" t="s">
        <v>23</v>
      </c>
      <c r="P2431" t="s">
        <v>18</v>
      </c>
      <c r="R2431" t="str">
        <f t="shared" si="37"/>
        <v>('DHL','2024-01-01','2024-01-01','12546','Territory','US',NULL,'EXPRESS WW (NON-DOC)','Non-Document','P',39,40,125.97,'Flat LB','Avnet_2024',NULL),</v>
      </c>
    </row>
    <row r="2432" spans="1:18" x14ac:dyDescent="0.3">
      <c r="A2432" t="s">
        <v>15</v>
      </c>
      <c r="B2432" t="s">
        <v>21</v>
      </c>
      <c r="C2432" t="s">
        <v>21</v>
      </c>
      <c r="D2432">
        <v>12546</v>
      </c>
      <c r="E2432" t="s">
        <v>531</v>
      </c>
      <c r="F2432" t="s">
        <v>17</v>
      </c>
      <c r="G2432" t="s">
        <v>18</v>
      </c>
      <c r="H2432" t="s">
        <v>525</v>
      </c>
      <c r="I2432" t="s">
        <v>19</v>
      </c>
      <c r="J2432" t="s">
        <v>177</v>
      </c>
      <c r="K2432">
        <v>40</v>
      </c>
      <c r="L2432">
        <v>41</v>
      </c>
      <c r="M2432">
        <f>INDEX('Express Worldwide Territory'!$C$14:$S$170,MATCH('Rate Load ExpressWW Territory'!L2432,'Express Worldwide Territory'!$B$14:$B$170,0),MATCH("Zone "&amp;'Rate Load ExpressWW Territory'!J2432,'Express Worldwide Territory'!$C$13:$S$13,0))*1</f>
        <v>129.12</v>
      </c>
      <c r="N2432" t="s">
        <v>162</v>
      </c>
      <c r="O2432" t="s">
        <v>23</v>
      </c>
      <c r="P2432" t="s">
        <v>18</v>
      </c>
      <c r="R2432" t="str">
        <f t="shared" si="37"/>
        <v>('DHL','2024-01-01','2024-01-01','12546','Territory','US',NULL,'EXPRESS WW (NON-DOC)','Non-Document','P',40,41,129.12,'Flat LB','Avnet_2024',NULL),</v>
      </c>
    </row>
    <row r="2433" spans="1:18" x14ac:dyDescent="0.3">
      <c r="A2433" t="s">
        <v>15</v>
      </c>
      <c r="B2433" t="s">
        <v>21</v>
      </c>
      <c r="C2433" t="s">
        <v>21</v>
      </c>
      <c r="D2433">
        <v>12546</v>
      </c>
      <c r="E2433" t="s">
        <v>531</v>
      </c>
      <c r="F2433" t="s">
        <v>17</v>
      </c>
      <c r="G2433" t="s">
        <v>18</v>
      </c>
      <c r="H2433" t="s">
        <v>525</v>
      </c>
      <c r="I2433" t="s">
        <v>19</v>
      </c>
      <c r="J2433" t="s">
        <v>177</v>
      </c>
      <c r="K2433">
        <v>41</v>
      </c>
      <c r="L2433">
        <v>42</v>
      </c>
      <c r="M2433">
        <f>INDEX('Express Worldwide Territory'!$C$14:$S$170,MATCH('Rate Load ExpressWW Territory'!L2433,'Express Worldwide Territory'!$B$14:$B$170,0),MATCH("Zone "&amp;'Rate Load ExpressWW Territory'!J2433,'Express Worldwide Territory'!$C$13:$S$13,0))*1</f>
        <v>132.27000000000001</v>
      </c>
      <c r="N2433" t="s">
        <v>162</v>
      </c>
      <c r="O2433" t="s">
        <v>23</v>
      </c>
      <c r="P2433" t="s">
        <v>18</v>
      </c>
      <c r="R2433" t="str">
        <f t="shared" si="37"/>
        <v>('DHL','2024-01-01','2024-01-01','12546','Territory','US',NULL,'EXPRESS WW (NON-DOC)','Non-Document','P',41,42,132.27,'Flat LB','Avnet_2024',NULL),</v>
      </c>
    </row>
    <row r="2434" spans="1:18" x14ac:dyDescent="0.3">
      <c r="A2434" t="s">
        <v>15</v>
      </c>
      <c r="B2434" t="s">
        <v>21</v>
      </c>
      <c r="C2434" t="s">
        <v>21</v>
      </c>
      <c r="D2434">
        <v>12546</v>
      </c>
      <c r="E2434" t="s">
        <v>531</v>
      </c>
      <c r="F2434" t="s">
        <v>17</v>
      </c>
      <c r="G2434" t="s">
        <v>18</v>
      </c>
      <c r="H2434" t="s">
        <v>525</v>
      </c>
      <c r="I2434" t="s">
        <v>19</v>
      </c>
      <c r="J2434" t="s">
        <v>177</v>
      </c>
      <c r="K2434">
        <v>42</v>
      </c>
      <c r="L2434">
        <v>43</v>
      </c>
      <c r="M2434">
        <f>INDEX('Express Worldwide Territory'!$C$14:$S$170,MATCH('Rate Load ExpressWW Territory'!L2434,'Express Worldwide Territory'!$B$14:$B$170,0),MATCH("Zone "&amp;'Rate Load ExpressWW Territory'!J2434,'Express Worldwide Territory'!$C$13:$S$13,0))*1</f>
        <v>135.41999999999999</v>
      </c>
      <c r="N2434" t="s">
        <v>162</v>
      </c>
      <c r="O2434" t="s">
        <v>23</v>
      </c>
      <c r="P2434" t="s">
        <v>18</v>
      </c>
      <c r="R2434" t="str">
        <f t="shared" si="37"/>
        <v>('DHL','2024-01-01','2024-01-01','12546','Territory','US',NULL,'EXPRESS WW (NON-DOC)','Non-Document','P',42,43,135.42,'Flat LB','Avnet_2024',NULL),</v>
      </c>
    </row>
    <row r="2435" spans="1:18" x14ac:dyDescent="0.3">
      <c r="A2435" t="s">
        <v>15</v>
      </c>
      <c r="B2435" t="s">
        <v>21</v>
      </c>
      <c r="C2435" t="s">
        <v>21</v>
      </c>
      <c r="D2435">
        <v>12546</v>
      </c>
      <c r="E2435" t="s">
        <v>531</v>
      </c>
      <c r="F2435" t="s">
        <v>17</v>
      </c>
      <c r="G2435" t="s">
        <v>18</v>
      </c>
      <c r="H2435" t="s">
        <v>525</v>
      </c>
      <c r="I2435" t="s">
        <v>19</v>
      </c>
      <c r="J2435" t="s">
        <v>177</v>
      </c>
      <c r="K2435">
        <v>43</v>
      </c>
      <c r="L2435">
        <v>44</v>
      </c>
      <c r="M2435">
        <f>INDEX('Express Worldwide Territory'!$C$14:$S$170,MATCH('Rate Load ExpressWW Territory'!L2435,'Express Worldwide Territory'!$B$14:$B$170,0),MATCH("Zone "&amp;'Rate Load ExpressWW Territory'!J2435,'Express Worldwide Territory'!$C$13:$S$13,0))*1</f>
        <v>138.57</v>
      </c>
      <c r="N2435" t="s">
        <v>162</v>
      </c>
      <c r="O2435" t="s">
        <v>23</v>
      </c>
      <c r="P2435" t="s">
        <v>18</v>
      </c>
      <c r="R2435" t="str">
        <f t="shared" ref="R2435:R2498" si="38">SUBSTITUTE(IF(OR(ROW(A2435)=2,MOD(ROW(A2435),1000)=0),"insert into tnl_rating.dbo.dhl_express_rate_master values ('DHL','"&amp;B2435&amp;"','"&amp;C2435&amp;"','"&amp;D2435&amp;"','"&amp;E2435&amp;"','"&amp;F2435&amp;"','"&amp;G2435&amp;"','"&amp;H2435&amp;"','"&amp;I2435&amp;"','"&amp;J2435&amp;"',"&amp;K2435&amp;","&amp;L2435&amp;","&amp;M2435&amp;",'"&amp;N2435&amp;"','"&amp;O2435&amp;"',"&amp;P2435&amp;"),",IF(OR(A2436="",MOD(ROW(A2436),1000)=0),"('DHL','"&amp;B2435&amp;"','"&amp;C2435&amp;"','"&amp;D2435&amp;"','"&amp;E2435&amp;"','"&amp;F2435&amp;"','"&amp;G2435&amp;"','"&amp;H2435&amp;"','"&amp;I2435&amp;"','"&amp;J2435&amp;"',"&amp;K2435&amp;","&amp;L2435&amp;","&amp;M2435&amp;",'"&amp;N2435&amp;"','"&amp;O2435&amp;"',"&amp;P2435&amp;")","('DHL','"&amp;B2435&amp;"','"&amp;C2435&amp;"','"&amp;D2435&amp;"','"&amp;E2435&amp;"','"&amp;F2435&amp;"','"&amp;G2435&amp;"','"&amp;H2435&amp;"','"&amp;I2435&amp;"','"&amp;J2435&amp;"',"&amp;K2435&amp;","&amp;L2435&amp;","&amp;M2435&amp;",'"&amp;N2435&amp;"','"&amp;O2435&amp;"',"&amp;P2435&amp;"),")),"'NULL'","NULL")</f>
        <v>('DHL','2024-01-01','2024-01-01','12546','Territory','US',NULL,'EXPRESS WW (NON-DOC)','Non-Document','P',43,44,138.57,'Flat LB','Avnet_2024',NULL),</v>
      </c>
    </row>
    <row r="2436" spans="1:18" x14ac:dyDescent="0.3">
      <c r="A2436" t="s">
        <v>15</v>
      </c>
      <c r="B2436" t="s">
        <v>21</v>
      </c>
      <c r="C2436" t="s">
        <v>21</v>
      </c>
      <c r="D2436">
        <v>12546</v>
      </c>
      <c r="E2436" t="s">
        <v>531</v>
      </c>
      <c r="F2436" t="s">
        <v>17</v>
      </c>
      <c r="G2436" t="s">
        <v>18</v>
      </c>
      <c r="H2436" t="s">
        <v>525</v>
      </c>
      <c r="I2436" t="s">
        <v>19</v>
      </c>
      <c r="J2436" t="s">
        <v>177</v>
      </c>
      <c r="K2436">
        <v>44</v>
      </c>
      <c r="L2436">
        <v>45</v>
      </c>
      <c r="M2436">
        <f>INDEX('Express Worldwide Territory'!$C$14:$S$170,MATCH('Rate Load ExpressWW Territory'!L2436,'Express Worldwide Territory'!$B$14:$B$170,0),MATCH("Zone "&amp;'Rate Load ExpressWW Territory'!J2436,'Express Worldwide Territory'!$C$13:$S$13,0))*1</f>
        <v>141.72</v>
      </c>
      <c r="N2436" t="s">
        <v>162</v>
      </c>
      <c r="O2436" t="s">
        <v>23</v>
      </c>
      <c r="P2436" t="s">
        <v>18</v>
      </c>
      <c r="R2436" t="str">
        <f t="shared" si="38"/>
        <v>('DHL','2024-01-01','2024-01-01','12546','Territory','US',NULL,'EXPRESS WW (NON-DOC)','Non-Document','P',44,45,141.72,'Flat LB','Avnet_2024',NULL),</v>
      </c>
    </row>
    <row r="2437" spans="1:18" x14ac:dyDescent="0.3">
      <c r="A2437" t="s">
        <v>15</v>
      </c>
      <c r="B2437" t="s">
        <v>21</v>
      </c>
      <c r="C2437" t="s">
        <v>21</v>
      </c>
      <c r="D2437">
        <v>12546</v>
      </c>
      <c r="E2437" t="s">
        <v>531</v>
      </c>
      <c r="F2437" t="s">
        <v>17</v>
      </c>
      <c r="G2437" t="s">
        <v>18</v>
      </c>
      <c r="H2437" t="s">
        <v>525</v>
      </c>
      <c r="I2437" t="s">
        <v>19</v>
      </c>
      <c r="J2437" t="s">
        <v>177</v>
      </c>
      <c r="K2437">
        <v>45</v>
      </c>
      <c r="L2437">
        <v>46</v>
      </c>
      <c r="M2437">
        <f>INDEX('Express Worldwide Territory'!$C$14:$S$170,MATCH('Rate Load ExpressWW Territory'!L2437,'Express Worldwide Territory'!$B$14:$B$170,0),MATCH("Zone "&amp;'Rate Load ExpressWW Territory'!J2437,'Express Worldwide Territory'!$C$13:$S$13,0))*1</f>
        <v>144.87</v>
      </c>
      <c r="N2437" t="s">
        <v>162</v>
      </c>
      <c r="O2437" t="s">
        <v>23</v>
      </c>
      <c r="P2437" t="s">
        <v>18</v>
      </c>
      <c r="R2437" t="str">
        <f t="shared" si="38"/>
        <v>('DHL','2024-01-01','2024-01-01','12546','Territory','US',NULL,'EXPRESS WW (NON-DOC)','Non-Document','P',45,46,144.87,'Flat LB','Avnet_2024',NULL),</v>
      </c>
    </row>
    <row r="2438" spans="1:18" x14ac:dyDescent="0.3">
      <c r="A2438" t="s">
        <v>15</v>
      </c>
      <c r="B2438" t="s">
        <v>21</v>
      </c>
      <c r="C2438" t="s">
        <v>21</v>
      </c>
      <c r="D2438">
        <v>12546</v>
      </c>
      <c r="E2438" t="s">
        <v>531</v>
      </c>
      <c r="F2438" t="s">
        <v>17</v>
      </c>
      <c r="G2438" t="s">
        <v>18</v>
      </c>
      <c r="H2438" t="s">
        <v>525</v>
      </c>
      <c r="I2438" t="s">
        <v>19</v>
      </c>
      <c r="J2438" t="s">
        <v>177</v>
      </c>
      <c r="K2438">
        <v>46</v>
      </c>
      <c r="L2438">
        <v>47</v>
      </c>
      <c r="M2438">
        <f>INDEX('Express Worldwide Territory'!$C$14:$S$170,MATCH('Rate Load ExpressWW Territory'!L2438,'Express Worldwide Territory'!$B$14:$B$170,0),MATCH("Zone "&amp;'Rate Load ExpressWW Territory'!J2438,'Express Worldwide Territory'!$C$13:$S$13,0))*1</f>
        <v>148.02000000000001</v>
      </c>
      <c r="N2438" t="s">
        <v>162</v>
      </c>
      <c r="O2438" t="s">
        <v>23</v>
      </c>
      <c r="P2438" t="s">
        <v>18</v>
      </c>
      <c r="R2438" t="str">
        <f t="shared" si="38"/>
        <v>('DHL','2024-01-01','2024-01-01','12546','Territory','US',NULL,'EXPRESS WW (NON-DOC)','Non-Document','P',46,47,148.02,'Flat LB','Avnet_2024',NULL),</v>
      </c>
    </row>
    <row r="2439" spans="1:18" x14ac:dyDescent="0.3">
      <c r="A2439" t="s">
        <v>15</v>
      </c>
      <c r="B2439" t="s">
        <v>21</v>
      </c>
      <c r="C2439" t="s">
        <v>21</v>
      </c>
      <c r="D2439">
        <v>12546</v>
      </c>
      <c r="E2439" t="s">
        <v>531</v>
      </c>
      <c r="F2439" t="s">
        <v>17</v>
      </c>
      <c r="G2439" t="s">
        <v>18</v>
      </c>
      <c r="H2439" t="s">
        <v>525</v>
      </c>
      <c r="I2439" t="s">
        <v>19</v>
      </c>
      <c r="J2439" t="s">
        <v>177</v>
      </c>
      <c r="K2439">
        <v>47</v>
      </c>
      <c r="L2439">
        <v>48</v>
      </c>
      <c r="M2439">
        <f>INDEX('Express Worldwide Territory'!$C$14:$S$170,MATCH('Rate Load ExpressWW Territory'!L2439,'Express Worldwide Territory'!$B$14:$B$170,0),MATCH("Zone "&amp;'Rate Load ExpressWW Territory'!J2439,'Express Worldwide Territory'!$C$13:$S$13,0))*1</f>
        <v>151.16999999999999</v>
      </c>
      <c r="N2439" t="s">
        <v>162</v>
      </c>
      <c r="O2439" t="s">
        <v>23</v>
      </c>
      <c r="P2439" t="s">
        <v>18</v>
      </c>
      <c r="R2439" t="str">
        <f t="shared" si="38"/>
        <v>('DHL','2024-01-01','2024-01-01','12546','Territory','US',NULL,'EXPRESS WW (NON-DOC)','Non-Document','P',47,48,151.17,'Flat LB','Avnet_2024',NULL),</v>
      </c>
    </row>
    <row r="2440" spans="1:18" x14ac:dyDescent="0.3">
      <c r="A2440" t="s">
        <v>15</v>
      </c>
      <c r="B2440" t="s">
        <v>21</v>
      </c>
      <c r="C2440" t="s">
        <v>21</v>
      </c>
      <c r="D2440">
        <v>12546</v>
      </c>
      <c r="E2440" t="s">
        <v>531</v>
      </c>
      <c r="F2440" t="s">
        <v>17</v>
      </c>
      <c r="G2440" t="s">
        <v>18</v>
      </c>
      <c r="H2440" t="s">
        <v>525</v>
      </c>
      <c r="I2440" t="s">
        <v>19</v>
      </c>
      <c r="J2440" t="s">
        <v>177</v>
      </c>
      <c r="K2440">
        <v>48</v>
      </c>
      <c r="L2440">
        <v>49</v>
      </c>
      <c r="M2440">
        <f>INDEX('Express Worldwide Territory'!$C$14:$S$170,MATCH('Rate Load ExpressWW Territory'!L2440,'Express Worldwide Territory'!$B$14:$B$170,0),MATCH("Zone "&amp;'Rate Load ExpressWW Territory'!J2440,'Express Worldwide Territory'!$C$13:$S$13,0))*1</f>
        <v>154.32</v>
      </c>
      <c r="N2440" t="s">
        <v>162</v>
      </c>
      <c r="O2440" t="s">
        <v>23</v>
      </c>
      <c r="P2440" t="s">
        <v>18</v>
      </c>
      <c r="R2440" t="str">
        <f t="shared" si="38"/>
        <v>('DHL','2024-01-01','2024-01-01','12546','Territory','US',NULL,'EXPRESS WW (NON-DOC)','Non-Document','P',48,49,154.32,'Flat LB','Avnet_2024',NULL),</v>
      </c>
    </row>
    <row r="2441" spans="1:18" x14ac:dyDescent="0.3">
      <c r="A2441" t="s">
        <v>15</v>
      </c>
      <c r="B2441" t="s">
        <v>21</v>
      </c>
      <c r="C2441" t="s">
        <v>21</v>
      </c>
      <c r="D2441">
        <v>12546</v>
      </c>
      <c r="E2441" t="s">
        <v>531</v>
      </c>
      <c r="F2441" t="s">
        <v>17</v>
      </c>
      <c r="G2441" t="s">
        <v>18</v>
      </c>
      <c r="H2441" t="s">
        <v>525</v>
      </c>
      <c r="I2441" t="s">
        <v>19</v>
      </c>
      <c r="J2441" t="s">
        <v>177</v>
      </c>
      <c r="K2441">
        <v>49</v>
      </c>
      <c r="L2441">
        <v>50</v>
      </c>
      <c r="M2441">
        <f>INDEX('Express Worldwide Territory'!$C$14:$S$170,MATCH('Rate Load ExpressWW Territory'!L2441,'Express Worldwide Territory'!$B$14:$B$170,0),MATCH("Zone "&amp;'Rate Load ExpressWW Territory'!J2441,'Express Worldwide Territory'!$C$13:$S$13,0))*1</f>
        <v>157.47</v>
      </c>
      <c r="N2441" t="s">
        <v>162</v>
      </c>
      <c r="O2441" t="s">
        <v>23</v>
      </c>
      <c r="P2441" t="s">
        <v>18</v>
      </c>
      <c r="R2441" t="str">
        <f t="shared" si="38"/>
        <v>('DHL','2024-01-01','2024-01-01','12546','Territory','US',NULL,'EXPRESS WW (NON-DOC)','Non-Document','P',49,50,157.47,'Flat LB','Avnet_2024',NULL),</v>
      </c>
    </row>
    <row r="2442" spans="1:18" x14ac:dyDescent="0.3">
      <c r="A2442" t="s">
        <v>15</v>
      </c>
      <c r="B2442" t="s">
        <v>21</v>
      </c>
      <c r="C2442" t="s">
        <v>21</v>
      </c>
      <c r="D2442">
        <v>12546</v>
      </c>
      <c r="E2442" t="s">
        <v>531</v>
      </c>
      <c r="F2442" t="s">
        <v>17</v>
      </c>
      <c r="G2442" t="s">
        <v>18</v>
      </c>
      <c r="H2442" t="s">
        <v>525</v>
      </c>
      <c r="I2442" t="s">
        <v>19</v>
      </c>
      <c r="J2442" t="s">
        <v>177</v>
      </c>
      <c r="K2442">
        <v>50</v>
      </c>
      <c r="L2442">
        <v>51</v>
      </c>
      <c r="M2442">
        <f>INDEX('Express Worldwide Territory'!$C$14:$S$170,MATCH('Rate Load ExpressWW Territory'!L2442,'Express Worldwide Territory'!$B$14:$B$170,0),MATCH("Zone "&amp;'Rate Load ExpressWW Territory'!J2442,'Express Worldwide Territory'!$C$13:$S$13,0))*1</f>
        <v>160.62</v>
      </c>
      <c r="N2442" t="s">
        <v>162</v>
      </c>
      <c r="O2442" t="s">
        <v>23</v>
      </c>
      <c r="P2442" t="s">
        <v>18</v>
      </c>
      <c r="R2442" t="str">
        <f t="shared" si="38"/>
        <v>('DHL','2024-01-01','2024-01-01','12546','Territory','US',NULL,'EXPRESS WW (NON-DOC)','Non-Document','P',50,51,160.62,'Flat LB','Avnet_2024',NULL),</v>
      </c>
    </row>
    <row r="2443" spans="1:18" x14ac:dyDescent="0.3">
      <c r="A2443" t="s">
        <v>15</v>
      </c>
      <c r="B2443" t="s">
        <v>21</v>
      </c>
      <c r="C2443" t="s">
        <v>21</v>
      </c>
      <c r="D2443">
        <v>12546</v>
      </c>
      <c r="E2443" t="s">
        <v>531</v>
      </c>
      <c r="F2443" t="s">
        <v>17</v>
      </c>
      <c r="G2443" t="s">
        <v>18</v>
      </c>
      <c r="H2443" t="s">
        <v>525</v>
      </c>
      <c r="I2443" t="s">
        <v>19</v>
      </c>
      <c r="J2443" t="s">
        <v>177</v>
      </c>
      <c r="K2443">
        <v>51</v>
      </c>
      <c r="L2443">
        <v>52</v>
      </c>
      <c r="M2443">
        <f>INDEX('Express Worldwide Territory'!$C$14:$S$170,MATCH('Rate Load ExpressWW Territory'!L2443,'Express Worldwide Territory'!$B$14:$B$170,0),MATCH("Zone "&amp;'Rate Load ExpressWW Territory'!J2443,'Express Worldwide Territory'!$C$13:$S$13,0))*1</f>
        <v>163.77000000000001</v>
      </c>
      <c r="N2443" t="s">
        <v>162</v>
      </c>
      <c r="O2443" t="s">
        <v>23</v>
      </c>
      <c r="P2443" t="s">
        <v>18</v>
      </c>
      <c r="R2443" t="str">
        <f t="shared" si="38"/>
        <v>('DHL','2024-01-01','2024-01-01','12546','Territory','US',NULL,'EXPRESS WW (NON-DOC)','Non-Document','P',51,52,163.77,'Flat LB','Avnet_2024',NULL),</v>
      </c>
    </row>
    <row r="2444" spans="1:18" x14ac:dyDescent="0.3">
      <c r="A2444" t="s">
        <v>15</v>
      </c>
      <c r="B2444" t="s">
        <v>21</v>
      </c>
      <c r="C2444" t="s">
        <v>21</v>
      </c>
      <c r="D2444">
        <v>12546</v>
      </c>
      <c r="E2444" t="s">
        <v>531</v>
      </c>
      <c r="F2444" t="s">
        <v>17</v>
      </c>
      <c r="G2444" t="s">
        <v>18</v>
      </c>
      <c r="H2444" t="s">
        <v>525</v>
      </c>
      <c r="I2444" t="s">
        <v>19</v>
      </c>
      <c r="J2444" t="s">
        <v>177</v>
      </c>
      <c r="K2444">
        <v>52</v>
      </c>
      <c r="L2444">
        <v>53</v>
      </c>
      <c r="M2444">
        <f>INDEX('Express Worldwide Territory'!$C$14:$S$170,MATCH('Rate Load ExpressWW Territory'!L2444,'Express Worldwide Territory'!$B$14:$B$170,0),MATCH("Zone "&amp;'Rate Load ExpressWW Territory'!J2444,'Express Worldwide Territory'!$C$13:$S$13,0))*1</f>
        <v>166.92</v>
      </c>
      <c r="N2444" t="s">
        <v>162</v>
      </c>
      <c r="O2444" t="s">
        <v>23</v>
      </c>
      <c r="P2444" t="s">
        <v>18</v>
      </c>
      <c r="R2444" t="str">
        <f t="shared" si="38"/>
        <v>('DHL','2024-01-01','2024-01-01','12546','Territory','US',NULL,'EXPRESS WW (NON-DOC)','Non-Document','P',52,53,166.92,'Flat LB','Avnet_2024',NULL),</v>
      </c>
    </row>
    <row r="2445" spans="1:18" x14ac:dyDescent="0.3">
      <c r="A2445" t="s">
        <v>15</v>
      </c>
      <c r="B2445" t="s">
        <v>21</v>
      </c>
      <c r="C2445" t="s">
        <v>21</v>
      </c>
      <c r="D2445">
        <v>12546</v>
      </c>
      <c r="E2445" t="s">
        <v>531</v>
      </c>
      <c r="F2445" t="s">
        <v>17</v>
      </c>
      <c r="G2445" t="s">
        <v>18</v>
      </c>
      <c r="H2445" t="s">
        <v>525</v>
      </c>
      <c r="I2445" t="s">
        <v>19</v>
      </c>
      <c r="J2445" t="s">
        <v>177</v>
      </c>
      <c r="K2445">
        <v>53</v>
      </c>
      <c r="L2445">
        <v>54</v>
      </c>
      <c r="M2445">
        <f>INDEX('Express Worldwide Territory'!$C$14:$S$170,MATCH('Rate Load ExpressWW Territory'!L2445,'Express Worldwide Territory'!$B$14:$B$170,0),MATCH("Zone "&amp;'Rate Load ExpressWW Territory'!J2445,'Express Worldwide Territory'!$C$13:$S$13,0))*1</f>
        <v>170.07</v>
      </c>
      <c r="N2445" t="s">
        <v>162</v>
      </c>
      <c r="O2445" t="s">
        <v>23</v>
      </c>
      <c r="P2445" t="s">
        <v>18</v>
      </c>
      <c r="R2445" t="str">
        <f t="shared" si="38"/>
        <v>('DHL','2024-01-01','2024-01-01','12546','Territory','US',NULL,'EXPRESS WW (NON-DOC)','Non-Document','P',53,54,170.07,'Flat LB','Avnet_2024',NULL),</v>
      </c>
    </row>
    <row r="2446" spans="1:18" x14ac:dyDescent="0.3">
      <c r="A2446" t="s">
        <v>15</v>
      </c>
      <c r="B2446" t="s">
        <v>21</v>
      </c>
      <c r="C2446" t="s">
        <v>21</v>
      </c>
      <c r="D2446">
        <v>12546</v>
      </c>
      <c r="E2446" t="s">
        <v>531</v>
      </c>
      <c r="F2446" t="s">
        <v>17</v>
      </c>
      <c r="G2446" t="s">
        <v>18</v>
      </c>
      <c r="H2446" t="s">
        <v>525</v>
      </c>
      <c r="I2446" t="s">
        <v>19</v>
      </c>
      <c r="J2446" t="s">
        <v>177</v>
      </c>
      <c r="K2446">
        <v>54</v>
      </c>
      <c r="L2446">
        <v>55</v>
      </c>
      <c r="M2446">
        <f>INDEX('Express Worldwide Territory'!$C$14:$S$170,MATCH('Rate Load ExpressWW Territory'!L2446,'Express Worldwide Territory'!$B$14:$B$170,0),MATCH("Zone "&amp;'Rate Load ExpressWW Territory'!J2446,'Express Worldwide Territory'!$C$13:$S$13,0))*1</f>
        <v>173.22</v>
      </c>
      <c r="N2446" t="s">
        <v>162</v>
      </c>
      <c r="O2446" t="s">
        <v>23</v>
      </c>
      <c r="P2446" t="s">
        <v>18</v>
      </c>
      <c r="R2446" t="str">
        <f t="shared" si="38"/>
        <v>('DHL','2024-01-01','2024-01-01','12546','Territory','US',NULL,'EXPRESS WW (NON-DOC)','Non-Document','P',54,55,173.22,'Flat LB','Avnet_2024',NULL),</v>
      </c>
    </row>
    <row r="2447" spans="1:18" x14ac:dyDescent="0.3">
      <c r="A2447" t="s">
        <v>15</v>
      </c>
      <c r="B2447" t="s">
        <v>21</v>
      </c>
      <c r="C2447" t="s">
        <v>21</v>
      </c>
      <c r="D2447">
        <v>12546</v>
      </c>
      <c r="E2447" t="s">
        <v>531</v>
      </c>
      <c r="F2447" t="s">
        <v>17</v>
      </c>
      <c r="G2447" t="s">
        <v>18</v>
      </c>
      <c r="H2447" t="s">
        <v>525</v>
      </c>
      <c r="I2447" t="s">
        <v>19</v>
      </c>
      <c r="J2447" t="s">
        <v>177</v>
      </c>
      <c r="K2447">
        <v>55</v>
      </c>
      <c r="L2447">
        <v>56</v>
      </c>
      <c r="M2447">
        <f>INDEX('Express Worldwide Territory'!$C$14:$S$170,MATCH('Rate Load ExpressWW Territory'!L2447,'Express Worldwide Territory'!$B$14:$B$170,0),MATCH("Zone "&amp;'Rate Load ExpressWW Territory'!J2447,'Express Worldwide Territory'!$C$13:$S$13,0))*1</f>
        <v>176.37</v>
      </c>
      <c r="N2447" t="s">
        <v>162</v>
      </c>
      <c r="O2447" t="s">
        <v>23</v>
      </c>
      <c r="P2447" t="s">
        <v>18</v>
      </c>
      <c r="R2447" t="str">
        <f t="shared" si="38"/>
        <v>('DHL','2024-01-01','2024-01-01','12546','Territory','US',NULL,'EXPRESS WW (NON-DOC)','Non-Document','P',55,56,176.37,'Flat LB','Avnet_2024',NULL),</v>
      </c>
    </row>
    <row r="2448" spans="1:18" x14ac:dyDescent="0.3">
      <c r="A2448" t="s">
        <v>15</v>
      </c>
      <c r="B2448" t="s">
        <v>21</v>
      </c>
      <c r="C2448" t="s">
        <v>21</v>
      </c>
      <c r="D2448">
        <v>12546</v>
      </c>
      <c r="E2448" t="s">
        <v>531</v>
      </c>
      <c r="F2448" t="s">
        <v>17</v>
      </c>
      <c r="G2448" t="s">
        <v>18</v>
      </c>
      <c r="H2448" t="s">
        <v>525</v>
      </c>
      <c r="I2448" t="s">
        <v>19</v>
      </c>
      <c r="J2448" t="s">
        <v>177</v>
      </c>
      <c r="K2448">
        <v>56</v>
      </c>
      <c r="L2448">
        <v>57</v>
      </c>
      <c r="M2448">
        <f>INDEX('Express Worldwide Territory'!$C$14:$S$170,MATCH('Rate Load ExpressWW Territory'!L2448,'Express Worldwide Territory'!$B$14:$B$170,0),MATCH("Zone "&amp;'Rate Load ExpressWW Territory'!J2448,'Express Worldwide Territory'!$C$13:$S$13,0))*1</f>
        <v>179.52</v>
      </c>
      <c r="N2448" t="s">
        <v>162</v>
      </c>
      <c r="O2448" t="s">
        <v>23</v>
      </c>
      <c r="P2448" t="s">
        <v>18</v>
      </c>
      <c r="R2448" t="str">
        <f t="shared" si="38"/>
        <v>('DHL','2024-01-01','2024-01-01','12546','Territory','US',NULL,'EXPRESS WW (NON-DOC)','Non-Document','P',56,57,179.52,'Flat LB','Avnet_2024',NULL),</v>
      </c>
    </row>
    <row r="2449" spans="1:18" x14ac:dyDescent="0.3">
      <c r="A2449" t="s">
        <v>15</v>
      </c>
      <c r="B2449" t="s">
        <v>21</v>
      </c>
      <c r="C2449" t="s">
        <v>21</v>
      </c>
      <c r="D2449">
        <v>12546</v>
      </c>
      <c r="E2449" t="s">
        <v>531</v>
      </c>
      <c r="F2449" t="s">
        <v>17</v>
      </c>
      <c r="G2449" t="s">
        <v>18</v>
      </c>
      <c r="H2449" t="s">
        <v>525</v>
      </c>
      <c r="I2449" t="s">
        <v>19</v>
      </c>
      <c r="J2449" t="s">
        <v>177</v>
      </c>
      <c r="K2449">
        <v>57</v>
      </c>
      <c r="L2449">
        <v>58</v>
      </c>
      <c r="M2449">
        <f>INDEX('Express Worldwide Territory'!$C$14:$S$170,MATCH('Rate Load ExpressWW Territory'!L2449,'Express Worldwide Territory'!$B$14:$B$170,0),MATCH("Zone "&amp;'Rate Load ExpressWW Territory'!J2449,'Express Worldwide Territory'!$C$13:$S$13,0))*1</f>
        <v>182.67</v>
      </c>
      <c r="N2449" t="s">
        <v>162</v>
      </c>
      <c r="O2449" t="s">
        <v>23</v>
      </c>
      <c r="P2449" t="s">
        <v>18</v>
      </c>
      <c r="R2449" t="str">
        <f t="shared" si="38"/>
        <v>('DHL','2024-01-01','2024-01-01','12546','Territory','US',NULL,'EXPRESS WW (NON-DOC)','Non-Document','P',57,58,182.67,'Flat LB','Avnet_2024',NULL),</v>
      </c>
    </row>
    <row r="2450" spans="1:18" x14ac:dyDescent="0.3">
      <c r="A2450" t="s">
        <v>15</v>
      </c>
      <c r="B2450" t="s">
        <v>21</v>
      </c>
      <c r="C2450" t="s">
        <v>21</v>
      </c>
      <c r="D2450">
        <v>12546</v>
      </c>
      <c r="E2450" t="s">
        <v>531</v>
      </c>
      <c r="F2450" t="s">
        <v>17</v>
      </c>
      <c r="G2450" t="s">
        <v>18</v>
      </c>
      <c r="H2450" t="s">
        <v>525</v>
      </c>
      <c r="I2450" t="s">
        <v>19</v>
      </c>
      <c r="J2450" t="s">
        <v>177</v>
      </c>
      <c r="K2450">
        <v>58</v>
      </c>
      <c r="L2450">
        <v>59</v>
      </c>
      <c r="M2450">
        <f>INDEX('Express Worldwide Territory'!$C$14:$S$170,MATCH('Rate Load ExpressWW Territory'!L2450,'Express Worldwide Territory'!$B$14:$B$170,0),MATCH("Zone "&amp;'Rate Load ExpressWW Territory'!J2450,'Express Worldwide Territory'!$C$13:$S$13,0))*1</f>
        <v>185.82</v>
      </c>
      <c r="N2450" t="s">
        <v>162</v>
      </c>
      <c r="O2450" t="s">
        <v>23</v>
      </c>
      <c r="P2450" t="s">
        <v>18</v>
      </c>
      <c r="R2450" t="str">
        <f t="shared" si="38"/>
        <v>('DHL','2024-01-01','2024-01-01','12546','Territory','US',NULL,'EXPRESS WW (NON-DOC)','Non-Document','P',58,59,185.82,'Flat LB','Avnet_2024',NULL),</v>
      </c>
    </row>
    <row r="2451" spans="1:18" x14ac:dyDescent="0.3">
      <c r="A2451" t="s">
        <v>15</v>
      </c>
      <c r="B2451" t="s">
        <v>21</v>
      </c>
      <c r="C2451" t="s">
        <v>21</v>
      </c>
      <c r="D2451">
        <v>12546</v>
      </c>
      <c r="E2451" t="s">
        <v>531</v>
      </c>
      <c r="F2451" t="s">
        <v>17</v>
      </c>
      <c r="G2451" t="s">
        <v>18</v>
      </c>
      <c r="H2451" t="s">
        <v>525</v>
      </c>
      <c r="I2451" t="s">
        <v>19</v>
      </c>
      <c r="J2451" t="s">
        <v>177</v>
      </c>
      <c r="K2451">
        <v>59</v>
      </c>
      <c r="L2451">
        <v>60</v>
      </c>
      <c r="M2451">
        <f>INDEX('Express Worldwide Territory'!$C$14:$S$170,MATCH('Rate Load ExpressWW Territory'!L2451,'Express Worldwide Territory'!$B$14:$B$170,0),MATCH("Zone "&amp;'Rate Load ExpressWW Territory'!J2451,'Express Worldwide Territory'!$C$13:$S$13,0))*1</f>
        <v>188.97</v>
      </c>
      <c r="N2451" t="s">
        <v>162</v>
      </c>
      <c r="O2451" t="s">
        <v>23</v>
      </c>
      <c r="P2451" t="s">
        <v>18</v>
      </c>
      <c r="R2451" t="str">
        <f t="shared" si="38"/>
        <v>('DHL','2024-01-01','2024-01-01','12546','Territory','US',NULL,'EXPRESS WW (NON-DOC)','Non-Document','P',59,60,188.97,'Flat LB','Avnet_2024',NULL),</v>
      </c>
    </row>
    <row r="2452" spans="1:18" x14ac:dyDescent="0.3">
      <c r="A2452" t="s">
        <v>15</v>
      </c>
      <c r="B2452" t="s">
        <v>21</v>
      </c>
      <c r="C2452" t="s">
        <v>21</v>
      </c>
      <c r="D2452">
        <v>12546</v>
      </c>
      <c r="E2452" t="s">
        <v>531</v>
      </c>
      <c r="F2452" t="s">
        <v>17</v>
      </c>
      <c r="G2452" t="s">
        <v>18</v>
      </c>
      <c r="H2452" t="s">
        <v>525</v>
      </c>
      <c r="I2452" t="s">
        <v>19</v>
      </c>
      <c r="J2452" t="s">
        <v>177</v>
      </c>
      <c r="K2452">
        <v>60</v>
      </c>
      <c r="L2452">
        <v>61</v>
      </c>
      <c r="M2452">
        <f>INDEX('Express Worldwide Territory'!$C$14:$S$170,MATCH('Rate Load ExpressWW Territory'!L2452,'Express Worldwide Territory'!$B$14:$B$170,0),MATCH("Zone "&amp;'Rate Load ExpressWW Territory'!J2452,'Express Worldwide Territory'!$C$13:$S$13,0))*1</f>
        <v>192.12</v>
      </c>
      <c r="N2452" t="s">
        <v>162</v>
      </c>
      <c r="O2452" t="s">
        <v>23</v>
      </c>
      <c r="P2452" t="s">
        <v>18</v>
      </c>
      <c r="R2452" t="str">
        <f t="shared" si="38"/>
        <v>('DHL','2024-01-01','2024-01-01','12546','Territory','US',NULL,'EXPRESS WW (NON-DOC)','Non-Document','P',60,61,192.12,'Flat LB','Avnet_2024',NULL),</v>
      </c>
    </row>
    <row r="2453" spans="1:18" x14ac:dyDescent="0.3">
      <c r="A2453" t="s">
        <v>15</v>
      </c>
      <c r="B2453" t="s">
        <v>21</v>
      </c>
      <c r="C2453" t="s">
        <v>21</v>
      </c>
      <c r="D2453">
        <v>12546</v>
      </c>
      <c r="E2453" t="s">
        <v>531</v>
      </c>
      <c r="F2453" t="s">
        <v>17</v>
      </c>
      <c r="G2453" t="s">
        <v>18</v>
      </c>
      <c r="H2453" t="s">
        <v>525</v>
      </c>
      <c r="I2453" t="s">
        <v>19</v>
      </c>
      <c r="J2453" t="s">
        <v>177</v>
      </c>
      <c r="K2453">
        <v>61</v>
      </c>
      <c r="L2453">
        <v>62</v>
      </c>
      <c r="M2453">
        <f>INDEX('Express Worldwide Territory'!$C$14:$S$170,MATCH('Rate Load ExpressWW Territory'!L2453,'Express Worldwide Territory'!$B$14:$B$170,0),MATCH("Zone "&amp;'Rate Load ExpressWW Territory'!J2453,'Express Worldwide Territory'!$C$13:$S$13,0))*1</f>
        <v>195.27</v>
      </c>
      <c r="N2453" t="s">
        <v>162</v>
      </c>
      <c r="O2453" t="s">
        <v>23</v>
      </c>
      <c r="P2453" t="s">
        <v>18</v>
      </c>
      <c r="R2453" t="str">
        <f t="shared" si="38"/>
        <v>('DHL','2024-01-01','2024-01-01','12546','Territory','US',NULL,'EXPRESS WW (NON-DOC)','Non-Document','P',61,62,195.27,'Flat LB','Avnet_2024',NULL),</v>
      </c>
    </row>
    <row r="2454" spans="1:18" x14ac:dyDescent="0.3">
      <c r="A2454" t="s">
        <v>15</v>
      </c>
      <c r="B2454" t="s">
        <v>21</v>
      </c>
      <c r="C2454" t="s">
        <v>21</v>
      </c>
      <c r="D2454">
        <v>12546</v>
      </c>
      <c r="E2454" t="s">
        <v>531</v>
      </c>
      <c r="F2454" t="s">
        <v>17</v>
      </c>
      <c r="G2454" t="s">
        <v>18</v>
      </c>
      <c r="H2454" t="s">
        <v>525</v>
      </c>
      <c r="I2454" t="s">
        <v>19</v>
      </c>
      <c r="J2454" t="s">
        <v>177</v>
      </c>
      <c r="K2454">
        <v>62</v>
      </c>
      <c r="L2454">
        <v>63</v>
      </c>
      <c r="M2454">
        <f>INDEX('Express Worldwide Territory'!$C$14:$S$170,MATCH('Rate Load ExpressWW Territory'!L2454,'Express Worldwide Territory'!$B$14:$B$170,0),MATCH("Zone "&amp;'Rate Load ExpressWW Territory'!J2454,'Express Worldwide Territory'!$C$13:$S$13,0))*1</f>
        <v>198.42</v>
      </c>
      <c r="N2454" t="s">
        <v>162</v>
      </c>
      <c r="O2454" t="s">
        <v>23</v>
      </c>
      <c r="P2454" t="s">
        <v>18</v>
      </c>
      <c r="R2454" t="str">
        <f t="shared" si="38"/>
        <v>('DHL','2024-01-01','2024-01-01','12546','Territory','US',NULL,'EXPRESS WW (NON-DOC)','Non-Document','P',62,63,198.42,'Flat LB','Avnet_2024',NULL),</v>
      </c>
    </row>
    <row r="2455" spans="1:18" x14ac:dyDescent="0.3">
      <c r="A2455" t="s">
        <v>15</v>
      </c>
      <c r="B2455" t="s">
        <v>21</v>
      </c>
      <c r="C2455" t="s">
        <v>21</v>
      </c>
      <c r="D2455">
        <v>12546</v>
      </c>
      <c r="E2455" t="s">
        <v>531</v>
      </c>
      <c r="F2455" t="s">
        <v>17</v>
      </c>
      <c r="G2455" t="s">
        <v>18</v>
      </c>
      <c r="H2455" t="s">
        <v>525</v>
      </c>
      <c r="I2455" t="s">
        <v>19</v>
      </c>
      <c r="J2455" t="s">
        <v>177</v>
      </c>
      <c r="K2455">
        <v>63</v>
      </c>
      <c r="L2455">
        <v>64</v>
      </c>
      <c r="M2455">
        <f>INDEX('Express Worldwide Territory'!$C$14:$S$170,MATCH('Rate Load ExpressWW Territory'!L2455,'Express Worldwide Territory'!$B$14:$B$170,0),MATCH("Zone "&amp;'Rate Load ExpressWW Territory'!J2455,'Express Worldwide Territory'!$C$13:$S$13,0))*1</f>
        <v>201.57</v>
      </c>
      <c r="N2455" t="s">
        <v>162</v>
      </c>
      <c r="O2455" t="s">
        <v>23</v>
      </c>
      <c r="P2455" t="s">
        <v>18</v>
      </c>
      <c r="R2455" t="str">
        <f t="shared" si="38"/>
        <v>('DHL','2024-01-01','2024-01-01','12546','Territory','US',NULL,'EXPRESS WW (NON-DOC)','Non-Document','P',63,64,201.57,'Flat LB','Avnet_2024',NULL),</v>
      </c>
    </row>
    <row r="2456" spans="1:18" x14ac:dyDescent="0.3">
      <c r="A2456" t="s">
        <v>15</v>
      </c>
      <c r="B2456" t="s">
        <v>21</v>
      </c>
      <c r="C2456" t="s">
        <v>21</v>
      </c>
      <c r="D2456">
        <v>12546</v>
      </c>
      <c r="E2456" t="s">
        <v>531</v>
      </c>
      <c r="F2456" t="s">
        <v>17</v>
      </c>
      <c r="G2456" t="s">
        <v>18</v>
      </c>
      <c r="H2456" t="s">
        <v>525</v>
      </c>
      <c r="I2456" t="s">
        <v>19</v>
      </c>
      <c r="J2456" t="s">
        <v>177</v>
      </c>
      <c r="K2456">
        <v>64</v>
      </c>
      <c r="L2456">
        <v>65</v>
      </c>
      <c r="M2456">
        <f>INDEX('Express Worldwide Territory'!$C$14:$S$170,MATCH('Rate Load ExpressWW Territory'!L2456,'Express Worldwide Territory'!$B$14:$B$170,0),MATCH("Zone "&amp;'Rate Load ExpressWW Territory'!J2456,'Express Worldwide Territory'!$C$13:$S$13,0))*1</f>
        <v>204.72</v>
      </c>
      <c r="N2456" t="s">
        <v>162</v>
      </c>
      <c r="O2456" t="s">
        <v>23</v>
      </c>
      <c r="P2456" t="s">
        <v>18</v>
      </c>
      <c r="R2456" t="str">
        <f t="shared" si="38"/>
        <v>('DHL','2024-01-01','2024-01-01','12546','Territory','US',NULL,'EXPRESS WW (NON-DOC)','Non-Document','P',64,65,204.72,'Flat LB','Avnet_2024',NULL),</v>
      </c>
    </row>
    <row r="2457" spans="1:18" x14ac:dyDescent="0.3">
      <c r="A2457" t="s">
        <v>15</v>
      </c>
      <c r="B2457" t="s">
        <v>21</v>
      </c>
      <c r="C2457" t="s">
        <v>21</v>
      </c>
      <c r="D2457">
        <v>12546</v>
      </c>
      <c r="E2457" t="s">
        <v>531</v>
      </c>
      <c r="F2457" t="s">
        <v>17</v>
      </c>
      <c r="G2457" t="s">
        <v>18</v>
      </c>
      <c r="H2457" t="s">
        <v>525</v>
      </c>
      <c r="I2457" t="s">
        <v>19</v>
      </c>
      <c r="J2457" t="s">
        <v>177</v>
      </c>
      <c r="K2457">
        <v>65</v>
      </c>
      <c r="L2457">
        <v>66</v>
      </c>
      <c r="M2457">
        <f>INDEX('Express Worldwide Territory'!$C$14:$S$170,MATCH('Rate Load ExpressWW Territory'!L2457,'Express Worldwide Territory'!$B$14:$B$170,0),MATCH("Zone "&amp;'Rate Load ExpressWW Territory'!J2457,'Express Worldwide Territory'!$C$13:$S$13,0))*1</f>
        <v>207.87</v>
      </c>
      <c r="N2457" t="s">
        <v>162</v>
      </c>
      <c r="O2457" t="s">
        <v>23</v>
      </c>
      <c r="P2457" t="s">
        <v>18</v>
      </c>
      <c r="R2457" t="str">
        <f t="shared" si="38"/>
        <v>('DHL','2024-01-01','2024-01-01','12546','Territory','US',NULL,'EXPRESS WW (NON-DOC)','Non-Document','P',65,66,207.87,'Flat LB','Avnet_2024',NULL),</v>
      </c>
    </row>
    <row r="2458" spans="1:18" x14ac:dyDescent="0.3">
      <c r="A2458" t="s">
        <v>15</v>
      </c>
      <c r="B2458" t="s">
        <v>21</v>
      </c>
      <c r="C2458" t="s">
        <v>21</v>
      </c>
      <c r="D2458">
        <v>12546</v>
      </c>
      <c r="E2458" t="s">
        <v>531</v>
      </c>
      <c r="F2458" t="s">
        <v>17</v>
      </c>
      <c r="G2458" t="s">
        <v>18</v>
      </c>
      <c r="H2458" t="s">
        <v>525</v>
      </c>
      <c r="I2458" t="s">
        <v>19</v>
      </c>
      <c r="J2458" t="s">
        <v>177</v>
      </c>
      <c r="K2458">
        <v>66</v>
      </c>
      <c r="L2458">
        <v>67</v>
      </c>
      <c r="M2458">
        <f>INDEX('Express Worldwide Territory'!$C$14:$S$170,MATCH('Rate Load ExpressWW Territory'!L2458,'Express Worldwide Territory'!$B$14:$B$170,0),MATCH("Zone "&amp;'Rate Load ExpressWW Territory'!J2458,'Express Worldwide Territory'!$C$13:$S$13,0))*1</f>
        <v>211.02</v>
      </c>
      <c r="N2458" t="s">
        <v>162</v>
      </c>
      <c r="O2458" t="s">
        <v>23</v>
      </c>
      <c r="P2458" t="s">
        <v>18</v>
      </c>
      <c r="R2458" t="str">
        <f t="shared" si="38"/>
        <v>('DHL','2024-01-01','2024-01-01','12546','Territory','US',NULL,'EXPRESS WW (NON-DOC)','Non-Document','P',66,67,211.02,'Flat LB','Avnet_2024',NULL),</v>
      </c>
    </row>
    <row r="2459" spans="1:18" x14ac:dyDescent="0.3">
      <c r="A2459" t="s">
        <v>15</v>
      </c>
      <c r="B2459" t="s">
        <v>21</v>
      </c>
      <c r="C2459" t="s">
        <v>21</v>
      </c>
      <c r="D2459">
        <v>12546</v>
      </c>
      <c r="E2459" t="s">
        <v>531</v>
      </c>
      <c r="F2459" t="s">
        <v>17</v>
      </c>
      <c r="G2459" t="s">
        <v>18</v>
      </c>
      <c r="H2459" t="s">
        <v>525</v>
      </c>
      <c r="I2459" t="s">
        <v>19</v>
      </c>
      <c r="J2459" t="s">
        <v>177</v>
      </c>
      <c r="K2459">
        <v>67</v>
      </c>
      <c r="L2459">
        <v>68</v>
      </c>
      <c r="M2459">
        <f>INDEX('Express Worldwide Territory'!$C$14:$S$170,MATCH('Rate Load ExpressWW Territory'!L2459,'Express Worldwide Territory'!$B$14:$B$170,0),MATCH("Zone "&amp;'Rate Load ExpressWW Territory'!J2459,'Express Worldwide Territory'!$C$13:$S$13,0))*1</f>
        <v>214.17</v>
      </c>
      <c r="N2459" t="s">
        <v>162</v>
      </c>
      <c r="O2459" t="s">
        <v>23</v>
      </c>
      <c r="P2459" t="s">
        <v>18</v>
      </c>
      <c r="R2459" t="str">
        <f t="shared" si="38"/>
        <v>('DHL','2024-01-01','2024-01-01','12546','Territory','US',NULL,'EXPRESS WW (NON-DOC)','Non-Document','P',67,68,214.17,'Flat LB','Avnet_2024',NULL),</v>
      </c>
    </row>
    <row r="2460" spans="1:18" x14ac:dyDescent="0.3">
      <c r="A2460" t="s">
        <v>15</v>
      </c>
      <c r="B2460" t="s">
        <v>21</v>
      </c>
      <c r="C2460" t="s">
        <v>21</v>
      </c>
      <c r="D2460">
        <v>12546</v>
      </c>
      <c r="E2460" t="s">
        <v>531</v>
      </c>
      <c r="F2460" t="s">
        <v>17</v>
      </c>
      <c r="G2460" t="s">
        <v>18</v>
      </c>
      <c r="H2460" t="s">
        <v>525</v>
      </c>
      <c r="I2460" t="s">
        <v>19</v>
      </c>
      <c r="J2460" t="s">
        <v>177</v>
      </c>
      <c r="K2460">
        <v>68</v>
      </c>
      <c r="L2460">
        <v>69</v>
      </c>
      <c r="M2460">
        <f>INDEX('Express Worldwide Territory'!$C$14:$S$170,MATCH('Rate Load ExpressWW Territory'!L2460,'Express Worldwide Territory'!$B$14:$B$170,0),MATCH("Zone "&amp;'Rate Load ExpressWW Territory'!J2460,'Express Worldwide Territory'!$C$13:$S$13,0))*1</f>
        <v>217.32</v>
      </c>
      <c r="N2460" t="s">
        <v>162</v>
      </c>
      <c r="O2460" t="s">
        <v>23</v>
      </c>
      <c r="P2460" t="s">
        <v>18</v>
      </c>
      <c r="R2460" t="str">
        <f t="shared" si="38"/>
        <v>('DHL','2024-01-01','2024-01-01','12546','Territory','US',NULL,'EXPRESS WW (NON-DOC)','Non-Document','P',68,69,217.32,'Flat LB','Avnet_2024',NULL),</v>
      </c>
    </row>
    <row r="2461" spans="1:18" x14ac:dyDescent="0.3">
      <c r="A2461" t="s">
        <v>15</v>
      </c>
      <c r="B2461" t="s">
        <v>21</v>
      </c>
      <c r="C2461" t="s">
        <v>21</v>
      </c>
      <c r="D2461">
        <v>12546</v>
      </c>
      <c r="E2461" t="s">
        <v>531</v>
      </c>
      <c r="F2461" t="s">
        <v>17</v>
      </c>
      <c r="G2461" t="s">
        <v>18</v>
      </c>
      <c r="H2461" t="s">
        <v>525</v>
      </c>
      <c r="I2461" t="s">
        <v>19</v>
      </c>
      <c r="J2461" t="s">
        <v>177</v>
      </c>
      <c r="K2461">
        <v>69</v>
      </c>
      <c r="L2461">
        <v>70</v>
      </c>
      <c r="M2461">
        <f>INDEX('Express Worldwide Territory'!$C$14:$S$170,MATCH('Rate Load ExpressWW Territory'!L2461,'Express Worldwide Territory'!$B$14:$B$170,0),MATCH("Zone "&amp;'Rate Load ExpressWW Territory'!J2461,'Express Worldwide Territory'!$C$13:$S$13,0))*1</f>
        <v>220.47</v>
      </c>
      <c r="N2461" t="s">
        <v>162</v>
      </c>
      <c r="O2461" t="s">
        <v>23</v>
      </c>
      <c r="P2461" t="s">
        <v>18</v>
      </c>
      <c r="R2461" t="str">
        <f t="shared" si="38"/>
        <v>('DHL','2024-01-01','2024-01-01','12546','Territory','US',NULL,'EXPRESS WW (NON-DOC)','Non-Document','P',69,70,220.47,'Flat LB','Avnet_2024',NULL),</v>
      </c>
    </row>
    <row r="2462" spans="1:18" x14ac:dyDescent="0.3">
      <c r="A2462" t="s">
        <v>15</v>
      </c>
      <c r="B2462" t="s">
        <v>21</v>
      </c>
      <c r="C2462" t="s">
        <v>21</v>
      </c>
      <c r="D2462">
        <v>12546</v>
      </c>
      <c r="E2462" t="s">
        <v>531</v>
      </c>
      <c r="F2462" t="s">
        <v>17</v>
      </c>
      <c r="G2462" t="s">
        <v>18</v>
      </c>
      <c r="H2462" t="s">
        <v>525</v>
      </c>
      <c r="I2462" t="s">
        <v>19</v>
      </c>
      <c r="J2462" t="s">
        <v>177</v>
      </c>
      <c r="K2462">
        <v>70</v>
      </c>
      <c r="L2462">
        <v>71</v>
      </c>
      <c r="M2462">
        <f>INDEX('Express Worldwide Territory'!$C$14:$S$170,MATCH('Rate Load ExpressWW Territory'!L2462,'Express Worldwide Territory'!$B$14:$B$170,0),MATCH("Zone "&amp;'Rate Load ExpressWW Territory'!J2462,'Express Worldwide Territory'!$C$13:$S$13,0))*1</f>
        <v>223.62</v>
      </c>
      <c r="N2462" t="s">
        <v>162</v>
      </c>
      <c r="O2462" t="s">
        <v>23</v>
      </c>
      <c r="P2462" t="s">
        <v>18</v>
      </c>
      <c r="R2462" t="str">
        <f t="shared" si="38"/>
        <v>('DHL','2024-01-01','2024-01-01','12546','Territory','US',NULL,'EXPRESS WW (NON-DOC)','Non-Document','P',70,71,223.62,'Flat LB','Avnet_2024',NULL),</v>
      </c>
    </row>
    <row r="2463" spans="1:18" x14ac:dyDescent="0.3">
      <c r="A2463" t="s">
        <v>15</v>
      </c>
      <c r="B2463" t="s">
        <v>21</v>
      </c>
      <c r="C2463" t="s">
        <v>21</v>
      </c>
      <c r="D2463">
        <v>12546</v>
      </c>
      <c r="E2463" t="s">
        <v>531</v>
      </c>
      <c r="F2463" t="s">
        <v>17</v>
      </c>
      <c r="G2463" t="s">
        <v>18</v>
      </c>
      <c r="H2463" t="s">
        <v>525</v>
      </c>
      <c r="I2463" t="s">
        <v>19</v>
      </c>
      <c r="J2463" t="s">
        <v>177</v>
      </c>
      <c r="K2463">
        <v>71</v>
      </c>
      <c r="L2463">
        <v>72</v>
      </c>
      <c r="M2463">
        <f>INDEX('Express Worldwide Territory'!$C$14:$S$170,MATCH('Rate Load ExpressWW Territory'!L2463,'Express Worldwide Territory'!$B$14:$B$170,0),MATCH("Zone "&amp;'Rate Load ExpressWW Territory'!J2463,'Express Worldwide Territory'!$C$13:$S$13,0))*1</f>
        <v>226.77</v>
      </c>
      <c r="N2463" t="s">
        <v>162</v>
      </c>
      <c r="O2463" t="s">
        <v>23</v>
      </c>
      <c r="P2463" t="s">
        <v>18</v>
      </c>
      <c r="R2463" t="str">
        <f t="shared" si="38"/>
        <v>('DHL','2024-01-01','2024-01-01','12546','Territory','US',NULL,'EXPRESS WW (NON-DOC)','Non-Document','P',71,72,226.77,'Flat LB','Avnet_2024',NULL),</v>
      </c>
    </row>
    <row r="2464" spans="1:18" x14ac:dyDescent="0.3">
      <c r="A2464" t="s">
        <v>15</v>
      </c>
      <c r="B2464" t="s">
        <v>21</v>
      </c>
      <c r="C2464" t="s">
        <v>21</v>
      </c>
      <c r="D2464">
        <v>12546</v>
      </c>
      <c r="E2464" t="s">
        <v>531</v>
      </c>
      <c r="F2464" t="s">
        <v>17</v>
      </c>
      <c r="G2464" t="s">
        <v>18</v>
      </c>
      <c r="H2464" t="s">
        <v>525</v>
      </c>
      <c r="I2464" t="s">
        <v>19</v>
      </c>
      <c r="J2464" t="s">
        <v>177</v>
      </c>
      <c r="K2464">
        <v>72</v>
      </c>
      <c r="L2464">
        <v>73</v>
      </c>
      <c r="M2464">
        <f>INDEX('Express Worldwide Territory'!$C$14:$S$170,MATCH('Rate Load ExpressWW Territory'!L2464,'Express Worldwide Territory'!$B$14:$B$170,0),MATCH("Zone "&amp;'Rate Load ExpressWW Territory'!J2464,'Express Worldwide Territory'!$C$13:$S$13,0))*1</f>
        <v>229.92</v>
      </c>
      <c r="N2464" t="s">
        <v>162</v>
      </c>
      <c r="O2464" t="s">
        <v>23</v>
      </c>
      <c r="P2464" t="s">
        <v>18</v>
      </c>
      <c r="R2464" t="str">
        <f t="shared" si="38"/>
        <v>('DHL','2024-01-01','2024-01-01','12546','Territory','US',NULL,'EXPRESS WW (NON-DOC)','Non-Document','P',72,73,229.92,'Flat LB','Avnet_2024',NULL),</v>
      </c>
    </row>
    <row r="2465" spans="1:18" x14ac:dyDescent="0.3">
      <c r="A2465" t="s">
        <v>15</v>
      </c>
      <c r="B2465" t="s">
        <v>21</v>
      </c>
      <c r="C2465" t="s">
        <v>21</v>
      </c>
      <c r="D2465">
        <v>12546</v>
      </c>
      <c r="E2465" t="s">
        <v>531</v>
      </c>
      <c r="F2465" t="s">
        <v>17</v>
      </c>
      <c r="G2465" t="s">
        <v>18</v>
      </c>
      <c r="H2465" t="s">
        <v>525</v>
      </c>
      <c r="I2465" t="s">
        <v>19</v>
      </c>
      <c r="J2465" t="s">
        <v>177</v>
      </c>
      <c r="K2465">
        <v>73</v>
      </c>
      <c r="L2465">
        <v>74</v>
      </c>
      <c r="M2465">
        <f>INDEX('Express Worldwide Territory'!$C$14:$S$170,MATCH('Rate Load ExpressWW Territory'!L2465,'Express Worldwide Territory'!$B$14:$B$170,0),MATCH("Zone "&amp;'Rate Load ExpressWW Territory'!J2465,'Express Worldwide Territory'!$C$13:$S$13,0))*1</f>
        <v>233.07</v>
      </c>
      <c r="N2465" t="s">
        <v>162</v>
      </c>
      <c r="O2465" t="s">
        <v>23</v>
      </c>
      <c r="P2465" t="s">
        <v>18</v>
      </c>
      <c r="R2465" t="str">
        <f t="shared" si="38"/>
        <v>('DHL','2024-01-01','2024-01-01','12546','Territory','US',NULL,'EXPRESS WW (NON-DOC)','Non-Document','P',73,74,233.07,'Flat LB','Avnet_2024',NULL),</v>
      </c>
    </row>
    <row r="2466" spans="1:18" x14ac:dyDescent="0.3">
      <c r="A2466" t="s">
        <v>15</v>
      </c>
      <c r="B2466" t="s">
        <v>21</v>
      </c>
      <c r="C2466" t="s">
        <v>21</v>
      </c>
      <c r="D2466">
        <v>12546</v>
      </c>
      <c r="E2466" t="s">
        <v>531</v>
      </c>
      <c r="F2466" t="s">
        <v>17</v>
      </c>
      <c r="G2466" t="s">
        <v>18</v>
      </c>
      <c r="H2466" t="s">
        <v>525</v>
      </c>
      <c r="I2466" t="s">
        <v>19</v>
      </c>
      <c r="J2466" t="s">
        <v>177</v>
      </c>
      <c r="K2466">
        <v>74</v>
      </c>
      <c r="L2466">
        <v>75</v>
      </c>
      <c r="M2466">
        <f>INDEX('Express Worldwide Territory'!$C$14:$S$170,MATCH('Rate Load ExpressWW Territory'!L2466,'Express Worldwide Territory'!$B$14:$B$170,0),MATCH("Zone "&amp;'Rate Load ExpressWW Territory'!J2466,'Express Worldwide Territory'!$C$13:$S$13,0))*1</f>
        <v>236.22</v>
      </c>
      <c r="N2466" t="s">
        <v>162</v>
      </c>
      <c r="O2466" t="s">
        <v>23</v>
      </c>
      <c r="P2466" t="s">
        <v>18</v>
      </c>
      <c r="R2466" t="str">
        <f t="shared" si="38"/>
        <v>('DHL','2024-01-01','2024-01-01','12546','Territory','US',NULL,'EXPRESS WW (NON-DOC)','Non-Document','P',74,75,236.22,'Flat LB','Avnet_2024',NULL),</v>
      </c>
    </row>
    <row r="2467" spans="1:18" x14ac:dyDescent="0.3">
      <c r="A2467" t="s">
        <v>15</v>
      </c>
      <c r="B2467" t="s">
        <v>21</v>
      </c>
      <c r="C2467" t="s">
        <v>21</v>
      </c>
      <c r="D2467">
        <v>12546</v>
      </c>
      <c r="E2467" t="s">
        <v>531</v>
      </c>
      <c r="F2467" t="s">
        <v>17</v>
      </c>
      <c r="G2467" t="s">
        <v>18</v>
      </c>
      <c r="H2467" t="s">
        <v>525</v>
      </c>
      <c r="I2467" t="s">
        <v>19</v>
      </c>
      <c r="J2467" t="s">
        <v>177</v>
      </c>
      <c r="K2467">
        <v>75</v>
      </c>
      <c r="L2467">
        <v>76</v>
      </c>
      <c r="M2467">
        <f>INDEX('Express Worldwide Territory'!$C$14:$S$170,MATCH('Rate Load ExpressWW Territory'!L2467,'Express Worldwide Territory'!$B$14:$B$170,0),MATCH("Zone "&amp;'Rate Load ExpressWW Territory'!J2467,'Express Worldwide Territory'!$C$13:$S$13,0))*1</f>
        <v>239.37</v>
      </c>
      <c r="N2467" t="s">
        <v>162</v>
      </c>
      <c r="O2467" t="s">
        <v>23</v>
      </c>
      <c r="P2467" t="s">
        <v>18</v>
      </c>
      <c r="R2467" t="str">
        <f t="shared" si="38"/>
        <v>('DHL','2024-01-01','2024-01-01','12546','Territory','US',NULL,'EXPRESS WW (NON-DOC)','Non-Document','P',75,76,239.37,'Flat LB','Avnet_2024',NULL),</v>
      </c>
    </row>
    <row r="2468" spans="1:18" x14ac:dyDescent="0.3">
      <c r="A2468" t="s">
        <v>15</v>
      </c>
      <c r="B2468" t="s">
        <v>21</v>
      </c>
      <c r="C2468" t="s">
        <v>21</v>
      </c>
      <c r="D2468">
        <v>12546</v>
      </c>
      <c r="E2468" t="s">
        <v>531</v>
      </c>
      <c r="F2468" t="s">
        <v>17</v>
      </c>
      <c r="G2468" t="s">
        <v>18</v>
      </c>
      <c r="H2468" t="s">
        <v>525</v>
      </c>
      <c r="I2468" t="s">
        <v>19</v>
      </c>
      <c r="J2468" t="s">
        <v>177</v>
      </c>
      <c r="K2468">
        <v>76</v>
      </c>
      <c r="L2468">
        <v>77</v>
      </c>
      <c r="M2468">
        <f>INDEX('Express Worldwide Territory'!$C$14:$S$170,MATCH('Rate Load ExpressWW Territory'!L2468,'Express Worldwide Territory'!$B$14:$B$170,0),MATCH("Zone "&amp;'Rate Load ExpressWW Territory'!J2468,'Express Worldwide Territory'!$C$13:$S$13,0))*1</f>
        <v>242.52</v>
      </c>
      <c r="N2468" t="s">
        <v>162</v>
      </c>
      <c r="O2468" t="s">
        <v>23</v>
      </c>
      <c r="P2468" t="s">
        <v>18</v>
      </c>
      <c r="R2468" t="str">
        <f t="shared" si="38"/>
        <v>('DHL','2024-01-01','2024-01-01','12546','Territory','US',NULL,'EXPRESS WW (NON-DOC)','Non-Document','P',76,77,242.52,'Flat LB','Avnet_2024',NULL),</v>
      </c>
    </row>
    <row r="2469" spans="1:18" x14ac:dyDescent="0.3">
      <c r="A2469" t="s">
        <v>15</v>
      </c>
      <c r="B2469" t="s">
        <v>21</v>
      </c>
      <c r="C2469" t="s">
        <v>21</v>
      </c>
      <c r="D2469">
        <v>12546</v>
      </c>
      <c r="E2469" t="s">
        <v>531</v>
      </c>
      <c r="F2469" t="s">
        <v>17</v>
      </c>
      <c r="G2469" t="s">
        <v>18</v>
      </c>
      <c r="H2469" t="s">
        <v>525</v>
      </c>
      <c r="I2469" t="s">
        <v>19</v>
      </c>
      <c r="J2469" t="s">
        <v>177</v>
      </c>
      <c r="K2469">
        <v>77</v>
      </c>
      <c r="L2469">
        <v>78</v>
      </c>
      <c r="M2469">
        <f>INDEX('Express Worldwide Territory'!$C$14:$S$170,MATCH('Rate Load ExpressWW Territory'!L2469,'Express Worldwide Territory'!$B$14:$B$170,0),MATCH("Zone "&amp;'Rate Load ExpressWW Territory'!J2469,'Express Worldwide Territory'!$C$13:$S$13,0))*1</f>
        <v>245.67</v>
      </c>
      <c r="N2469" t="s">
        <v>162</v>
      </c>
      <c r="O2469" t="s">
        <v>23</v>
      </c>
      <c r="P2469" t="s">
        <v>18</v>
      </c>
      <c r="R2469" t="str">
        <f t="shared" si="38"/>
        <v>('DHL','2024-01-01','2024-01-01','12546','Territory','US',NULL,'EXPRESS WW (NON-DOC)','Non-Document','P',77,78,245.67,'Flat LB','Avnet_2024',NULL),</v>
      </c>
    </row>
    <row r="2470" spans="1:18" x14ac:dyDescent="0.3">
      <c r="A2470" t="s">
        <v>15</v>
      </c>
      <c r="B2470" t="s">
        <v>21</v>
      </c>
      <c r="C2470" t="s">
        <v>21</v>
      </c>
      <c r="D2470">
        <v>12546</v>
      </c>
      <c r="E2470" t="s">
        <v>531</v>
      </c>
      <c r="F2470" t="s">
        <v>17</v>
      </c>
      <c r="G2470" t="s">
        <v>18</v>
      </c>
      <c r="H2470" t="s">
        <v>525</v>
      </c>
      <c r="I2470" t="s">
        <v>19</v>
      </c>
      <c r="J2470" t="s">
        <v>177</v>
      </c>
      <c r="K2470">
        <v>78</v>
      </c>
      <c r="L2470">
        <v>79</v>
      </c>
      <c r="M2470">
        <f>INDEX('Express Worldwide Territory'!$C$14:$S$170,MATCH('Rate Load ExpressWW Territory'!L2470,'Express Worldwide Territory'!$B$14:$B$170,0),MATCH("Zone "&amp;'Rate Load ExpressWW Territory'!J2470,'Express Worldwide Territory'!$C$13:$S$13,0))*1</f>
        <v>248.82</v>
      </c>
      <c r="N2470" t="s">
        <v>162</v>
      </c>
      <c r="O2470" t="s">
        <v>23</v>
      </c>
      <c r="P2470" t="s">
        <v>18</v>
      </c>
      <c r="R2470" t="str">
        <f t="shared" si="38"/>
        <v>('DHL','2024-01-01','2024-01-01','12546','Territory','US',NULL,'EXPRESS WW (NON-DOC)','Non-Document','P',78,79,248.82,'Flat LB','Avnet_2024',NULL),</v>
      </c>
    </row>
    <row r="2471" spans="1:18" x14ac:dyDescent="0.3">
      <c r="A2471" t="s">
        <v>15</v>
      </c>
      <c r="B2471" t="s">
        <v>21</v>
      </c>
      <c r="C2471" t="s">
        <v>21</v>
      </c>
      <c r="D2471">
        <v>12546</v>
      </c>
      <c r="E2471" t="s">
        <v>531</v>
      </c>
      <c r="F2471" t="s">
        <v>17</v>
      </c>
      <c r="G2471" t="s">
        <v>18</v>
      </c>
      <c r="H2471" t="s">
        <v>525</v>
      </c>
      <c r="I2471" t="s">
        <v>19</v>
      </c>
      <c r="J2471" t="s">
        <v>177</v>
      </c>
      <c r="K2471">
        <v>79</v>
      </c>
      <c r="L2471">
        <v>80</v>
      </c>
      <c r="M2471">
        <f>INDEX('Express Worldwide Territory'!$C$14:$S$170,MATCH('Rate Load ExpressWW Territory'!L2471,'Express Worldwide Territory'!$B$14:$B$170,0),MATCH("Zone "&amp;'Rate Load ExpressWW Territory'!J2471,'Express Worldwide Territory'!$C$13:$S$13,0))*1</f>
        <v>251.97</v>
      </c>
      <c r="N2471" t="s">
        <v>162</v>
      </c>
      <c r="O2471" t="s">
        <v>23</v>
      </c>
      <c r="P2471" t="s">
        <v>18</v>
      </c>
      <c r="R2471" t="str">
        <f t="shared" si="38"/>
        <v>('DHL','2024-01-01','2024-01-01','12546','Territory','US',NULL,'EXPRESS WW (NON-DOC)','Non-Document','P',79,80,251.97,'Flat LB','Avnet_2024',NULL),</v>
      </c>
    </row>
    <row r="2472" spans="1:18" x14ac:dyDescent="0.3">
      <c r="A2472" t="s">
        <v>15</v>
      </c>
      <c r="B2472" t="s">
        <v>21</v>
      </c>
      <c r="C2472" t="s">
        <v>21</v>
      </c>
      <c r="D2472">
        <v>12546</v>
      </c>
      <c r="E2472" t="s">
        <v>531</v>
      </c>
      <c r="F2472" t="s">
        <v>17</v>
      </c>
      <c r="G2472" t="s">
        <v>18</v>
      </c>
      <c r="H2472" t="s">
        <v>525</v>
      </c>
      <c r="I2472" t="s">
        <v>19</v>
      </c>
      <c r="J2472" t="s">
        <v>177</v>
      </c>
      <c r="K2472">
        <v>80</v>
      </c>
      <c r="L2472">
        <v>81</v>
      </c>
      <c r="M2472">
        <f>INDEX('Express Worldwide Territory'!$C$14:$S$170,MATCH('Rate Load ExpressWW Territory'!L2472,'Express Worldwide Territory'!$B$14:$B$170,0),MATCH("Zone "&amp;'Rate Load ExpressWW Territory'!J2472,'Express Worldwide Territory'!$C$13:$S$13,0))*1</f>
        <v>255.12</v>
      </c>
      <c r="N2472" t="s">
        <v>162</v>
      </c>
      <c r="O2472" t="s">
        <v>23</v>
      </c>
      <c r="P2472" t="s">
        <v>18</v>
      </c>
      <c r="R2472" t="str">
        <f t="shared" si="38"/>
        <v>('DHL','2024-01-01','2024-01-01','12546','Territory','US',NULL,'EXPRESS WW (NON-DOC)','Non-Document','P',80,81,255.12,'Flat LB','Avnet_2024',NULL),</v>
      </c>
    </row>
    <row r="2473" spans="1:18" x14ac:dyDescent="0.3">
      <c r="A2473" t="s">
        <v>15</v>
      </c>
      <c r="B2473" t="s">
        <v>21</v>
      </c>
      <c r="C2473" t="s">
        <v>21</v>
      </c>
      <c r="D2473">
        <v>12546</v>
      </c>
      <c r="E2473" t="s">
        <v>531</v>
      </c>
      <c r="F2473" t="s">
        <v>17</v>
      </c>
      <c r="G2473" t="s">
        <v>18</v>
      </c>
      <c r="H2473" t="s">
        <v>525</v>
      </c>
      <c r="I2473" t="s">
        <v>19</v>
      </c>
      <c r="J2473" t="s">
        <v>177</v>
      </c>
      <c r="K2473">
        <v>81</v>
      </c>
      <c r="L2473">
        <v>82</v>
      </c>
      <c r="M2473">
        <f>INDEX('Express Worldwide Territory'!$C$14:$S$170,MATCH('Rate Load ExpressWW Territory'!L2473,'Express Worldwide Territory'!$B$14:$B$170,0),MATCH("Zone "&amp;'Rate Load ExpressWW Territory'!J2473,'Express Worldwide Territory'!$C$13:$S$13,0))*1</f>
        <v>258.27</v>
      </c>
      <c r="N2473" t="s">
        <v>162</v>
      </c>
      <c r="O2473" t="s">
        <v>23</v>
      </c>
      <c r="P2473" t="s">
        <v>18</v>
      </c>
      <c r="R2473" t="str">
        <f t="shared" si="38"/>
        <v>('DHL','2024-01-01','2024-01-01','12546','Territory','US',NULL,'EXPRESS WW (NON-DOC)','Non-Document','P',81,82,258.27,'Flat LB','Avnet_2024',NULL),</v>
      </c>
    </row>
    <row r="2474" spans="1:18" x14ac:dyDescent="0.3">
      <c r="A2474" t="s">
        <v>15</v>
      </c>
      <c r="B2474" t="s">
        <v>21</v>
      </c>
      <c r="C2474" t="s">
        <v>21</v>
      </c>
      <c r="D2474">
        <v>12546</v>
      </c>
      <c r="E2474" t="s">
        <v>531</v>
      </c>
      <c r="F2474" t="s">
        <v>17</v>
      </c>
      <c r="G2474" t="s">
        <v>18</v>
      </c>
      <c r="H2474" t="s">
        <v>525</v>
      </c>
      <c r="I2474" t="s">
        <v>19</v>
      </c>
      <c r="J2474" t="s">
        <v>177</v>
      </c>
      <c r="K2474">
        <v>82</v>
      </c>
      <c r="L2474">
        <v>83</v>
      </c>
      <c r="M2474">
        <f>INDEX('Express Worldwide Territory'!$C$14:$S$170,MATCH('Rate Load ExpressWW Territory'!L2474,'Express Worldwide Territory'!$B$14:$B$170,0),MATCH("Zone "&amp;'Rate Load ExpressWW Territory'!J2474,'Express Worldwide Territory'!$C$13:$S$13,0))*1</f>
        <v>261.42</v>
      </c>
      <c r="N2474" t="s">
        <v>162</v>
      </c>
      <c r="O2474" t="s">
        <v>23</v>
      </c>
      <c r="P2474" t="s">
        <v>18</v>
      </c>
      <c r="R2474" t="str">
        <f t="shared" si="38"/>
        <v>('DHL','2024-01-01','2024-01-01','12546','Territory','US',NULL,'EXPRESS WW (NON-DOC)','Non-Document','P',82,83,261.42,'Flat LB','Avnet_2024',NULL),</v>
      </c>
    </row>
    <row r="2475" spans="1:18" x14ac:dyDescent="0.3">
      <c r="A2475" t="s">
        <v>15</v>
      </c>
      <c r="B2475" t="s">
        <v>21</v>
      </c>
      <c r="C2475" t="s">
        <v>21</v>
      </c>
      <c r="D2475">
        <v>12546</v>
      </c>
      <c r="E2475" t="s">
        <v>531</v>
      </c>
      <c r="F2475" t="s">
        <v>17</v>
      </c>
      <c r="G2475" t="s">
        <v>18</v>
      </c>
      <c r="H2475" t="s">
        <v>525</v>
      </c>
      <c r="I2475" t="s">
        <v>19</v>
      </c>
      <c r="J2475" t="s">
        <v>177</v>
      </c>
      <c r="K2475">
        <v>83</v>
      </c>
      <c r="L2475">
        <v>84</v>
      </c>
      <c r="M2475">
        <f>INDEX('Express Worldwide Territory'!$C$14:$S$170,MATCH('Rate Load ExpressWW Territory'!L2475,'Express Worldwide Territory'!$B$14:$B$170,0),MATCH("Zone "&amp;'Rate Load ExpressWW Territory'!J2475,'Express Worldwide Territory'!$C$13:$S$13,0))*1</f>
        <v>264.57</v>
      </c>
      <c r="N2475" t="s">
        <v>162</v>
      </c>
      <c r="O2475" t="s">
        <v>23</v>
      </c>
      <c r="P2475" t="s">
        <v>18</v>
      </c>
      <c r="R2475" t="str">
        <f t="shared" si="38"/>
        <v>('DHL','2024-01-01','2024-01-01','12546','Territory','US',NULL,'EXPRESS WW (NON-DOC)','Non-Document','P',83,84,264.57,'Flat LB','Avnet_2024',NULL),</v>
      </c>
    </row>
    <row r="2476" spans="1:18" x14ac:dyDescent="0.3">
      <c r="A2476" t="s">
        <v>15</v>
      </c>
      <c r="B2476" t="s">
        <v>21</v>
      </c>
      <c r="C2476" t="s">
        <v>21</v>
      </c>
      <c r="D2476">
        <v>12546</v>
      </c>
      <c r="E2476" t="s">
        <v>531</v>
      </c>
      <c r="F2476" t="s">
        <v>17</v>
      </c>
      <c r="G2476" t="s">
        <v>18</v>
      </c>
      <c r="H2476" t="s">
        <v>525</v>
      </c>
      <c r="I2476" t="s">
        <v>19</v>
      </c>
      <c r="J2476" t="s">
        <v>177</v>
      </c>
      <c r="K2476">
        <v>84</v>
      </c>
      <c r="L2476">
        <v>85</v>
      </c>
      <c r="M2476">
        <f>INDEX('Express Worldwide Territory'!$C$14:$S$170,MATCH('Rate Load ExpressWW Territory'!L2476,'Express Worldwide Territory'!$B$14:$B$170,0),MATCH("Zone "&amp;'Rate Load ExpressWW Territory'!J2476,'Express Worldwide Territory'!$C$13:$S$13,0))*1</f>
        <v>267.72000000000003</v>
      </c>
      <c r="N2476" t="s">
        <v>162</v>
      </c>
      <c r="O2476" t="s">
        <v>23</v>
      </c>
      <c r="P2476" t="s">
        <v>18</v>
      </c>
      <c r="R2476" t="str">
        <f t="shared" si="38"/>
        <v>('DHL','2024-01-01','2024-01-01','12546','Territory','US',NULL,'EXPRESS WW (NON-DOC)','Non-Document','P',84,85,267.72,'Flat LB','Avnet_2024',NULL),</v>
      </c>
    </row>
    <row r="2477" spans="1:18" x14ac:dyDescent="0.3">
      <c r="A2477" t="s">
        <v>15</v>
      </c>
      <c r="B2477" t="s">
        <v>21</v>
      </c>
      <c r="C2477" t="s">
        <v>21</v>
      </c>
      <c r="D2477">
        <v>12546</v>
      </c>
      <c r="E2477" t="s">
        <v>531</v>
      </c>
      <c r="F2477" t="s">
        <v>17</v>
      </c>
      <c r="G2477" t="s">
        <v>18</v>
      </c>
      <c r="H2477" t="s">
        <v>525</v>
      </c>
      <c r="I2477" t="s">
        <v>19</v>
      </c>
      <c r="J2477" t="s">
        <v>177</v>
      </c>
      <c r="K2477">
        <v>85</v>
      </c>
      <c r="L2477">
        <v>86</v>
      </c>
      <c r="M2477">
        <f>INDEX('Express Worldwide Territory'!$C$14:$S$170,MATCH('Rate Load ExpressWW Territory'!L2477,'Express Worldwide Territory'!$B$14:$B$170,0),MATCH("Zone "&amp;'Rate Load ExpressWW Territory'!J2477,'Express Worldwide Territory'!$C$13:$S$13,0))*1</f>
        <v>270.87</v>
      </c>
      <c r="N2477" t="s">
        <v>162</v>
      </c>
      <c r="O2477" t="s">
        <v>23</v>
      </c>
      <c r="P2477" t="s">
        <v>18</v>
      </c>
      <c r="R2477" t="str">
        <f t="shared" si="38"/>
        <v>('DHL','2024-01-01','2024-01-01','12546','Territory','US',NULL,'EXPRESS WW (NON-DOC)','Non-Document','P',85,86,270.87,'Flat LB','Avnet_2024',NULL),</v>
      </c>
    </row>
    <row r="2478" spans="1:18" x14ac:dyDescent="0.3">
      <c r="A2478" t="s">
        <v>15</v>
      </c>
      <c r="B2478" t="s">
        <v>21</v>
      </c>
      <c r="C2478" t="s">
        <v>21</v>
      </c>
      <c r="D2478">
        <v>12546</v>
      </c>
      <c r="E2478" t="s">
        <v>531</v>
      </c>
      <c r="F2478" t="s">
        <v>17</v>
      </c>
      <c r="G2478" t="s">
        <v>18</v>
      </c>
      <c r="H2478" t="s">
        <v>525</v>
      </c>
      <c r="I2478" t="s">
        <v>19</v>
      </c>
      <c r="J2478" t="s">
        <v>177</v>
      </c>
      <c r="K2478">
        <v>86</v>
      </c>
      <c r="L2478">
        <v>87</v>
      </c>
      <c r="M2478">
        <f>INDEX('Express Worldwide Territory'!$C$14:$S$170,MATCH('Rate Load ExpressWW Territory'!L2478,'Express Worldwide Territory'!$B$14:$B$170,0),MATCH("Zone "&amp;'Rate Load ExpressWW Territory'!J2478,'Express Worldwide Territory'!$C$13:$S$13,0))*1</f>
        <v>274.02</v>
      </c>
      <c r="N2478" t="s">
        <v>162</v>
      </c>
      <c r="O2478" t="s">
        <v>23</v>
      </c>
      <c r="P2478" t="s">
        <v>18</v>
      </c>
      <c r="R2478" t="str">
        <f t="shared" si="38"/>
        <v>('DHL','2024-01-01','2024-01-01','12546','Territory','US',NULL,'EXPRESS WW (NON-DOC)','Non-Document','P',86,87,274.02,'Flat LB','Avnet_2024',NULL),</v>
      </c>
    </row>
    <row r="2479" spans="1:18" x14ac:dyDescent="0.3">
      <c r="A2479" t="s">
        <v>15</v>
      </c>
      <c r="B2479" t="s">
        <v>21</v>
      </c>
      <c r="C2479" t="s">
        <v>21</v>
      </c>
      <c r="D2479">
        <v>12546</v>
      </c>
      <c r="E2479" t="s">
        <v>531</v>
      </c>
      <c r="F2479" t="s">
        <v>17</v>
      </c>
      <c r="G2479" t="s">
        <v>18</v>
      </c>
      <c r="H2479" t="s">
        <v>525</v>
      </c>
      <c r="I2479" t="s">
        <v>19</v>
      </c>
      <c r="J2479" t="s">
        <v>177</v>
      </c>
      <c r="K2479">
        <v>87</v>
      </c>
      <c r="L2479">
        <v>88</v>
      </c>
      <c r="M2479">
        <f>INDEX('Express Worldwide Territory'!$C$14:$S$170,MATCH('Rate Load ExpressWW Territory'!L2479,'Express Worldwide Territory'!$B$14:$B$170,0),MATCH("Zone "&amp;'Rate Load ExpressWW Territory'!J2479,'Express Worldwide Territory'!$C$13:$S$13,0))*1</f>
        <v>277.17</v>
      </c>
      <c r="N2479" t="s">
        <v>162</v>
      </c>
      <c r="O2479" t="s">
        <v>23</v>
      </c>
      <c r="P2479" t="s">
        <v>18</v>
      </c>
      <c r="R2479" t="str">
        <f t="shared" si="38"/>
        <v>('DHL','2024-01-01','2024-01-01','12546','Territory','US',NULL,'EXPRESS WW (NON-DOC)','Non-Document','P',87,88,277.17,'Flat LB','Avnet_2024',NULL),</v>
      </c>
    </row>
    <row r="2480" spans="1:18" x14ac:dyDescent="0.3">
      <c r="A2480" t="s">
        <v>15</v>
      </c>
      <c r="B2480" t="s">
        <v>21</v>
      </c>
      <c r="C2480" t="s">
        <v>21</v>
      </c>
      <c r="D2480">
        <v>12546</v>
      </c>
      <c r="E2480" t="s">
        <v>531</v>
      </c>
      <c r="F2480" t="s">
        <v>17</v>
      </c>
      <c r="G2480" t="s">
        <v>18</v>
      </c>
      <c r="H2480" t="s">
        <v>525</v>
      </c>
      <c r="I2480" t="s">
        <v>19</v>
      </c>
      <c r="J2480" t="s">
        <v>177</v>
      </c>
      <c r="K2480">
        <v>88</v>
      </c>
      <c r="L2480">
        <v>89</v>
      </c>
      <c r="M2480">
        <f>INDEX('Express Worldwide Territory'!$C$14:$S$170,MATCH('Rate Load ExpressWW Territory'!L2480,'Express Worldwide Territory'!$B$14:$B$170,0),MATCH("Zone "&amp;'Rate Load ExpressWW Territory'!J2480,'Express Worldwide Territory'!$C$13:$S$13,0))*1</f>
        <v>280.32</v>
      </c>
      <c r="N2480" t="s">
        <v>162</v>
      </c>
      <c r="O2480" t="s">
        <v>23</v>
      </c>
      <c r="P2480" t="s">
        <v>18</v>
      </c>
      <c r="R2480" t="str">
        <f t="shared" si="38"/>
        <v>('DHL','2024-01-01','2024-01-01','12546','Territory','US',NULL,'EXPRESS WW (NON-DOC)','Non-Document','P',88,89,280.32,'Flat LB','Avnet_2024',NULL),</v>
      </c>
    </row>
    <row r="2481" spans="1:18" x14ac:dyDescent="0.3">
      <c r="A2481" t="s">
        <v>15</v>
      </c>
      <c r="B2481" t="s">
        <v>21</v>
      </c>
      <c r="C2481" t="s">
        <v>21</v>
      </c>
      <c r="D2481">
        <v>12546</v>
      </c>
      <c r="E2481" t="s">
        <v>531</v>
      </c>
      <c r="F2481" t="s">
        <v>17</v>
      </c>
      <c r="G2481" t="s">
        <v>18</v>
      </c>
      <c r="H2481" t="s">
        <v>525</v>
      </c>
      <c r="I2481" t="s">
        <v>19</v>
      </c>
      <c r="J2481" t="s">
        <v>177</v>
      </c>
      <c r="K2481">
        <v>89</v>
      </c>
      <c r="L2481">
        <v>90</v>
      </c>
      <c r="M2481">
        <f>INDEX('Express Worldwide Territory'!$C$14:$S$170,MATCH('Rate Load ExpressWW Territory'!L2481,'Express Worldwide Territory'!$B$14:$B$170,0),MATCH("Zone "&amp;'Rate Load ExpressWW Territory'!J2481,'Express Worldwide Territory'!$C$13:$S$13,0))*1</f>
        <v>283.47000000000003</v>
      </c>
      <c r="N2481" t="s">
        <v>162</v>
      </c>
      <c r="O2481" t="s">
        <v>23</v>
      </c>
      <c r="P2481" t="s">
        <v>18</v>
      </c>
      <c r="R2481" t="str">
        <f t="shared" si="38"/>
        <v>('DHL','2024-01-01','2024-01-01','12546','Territory','US',NULL,'EXPRESS WW (NON-DOC)','Non-Document','P',89,90,283.47,'Flat LB','Avnet_2024',NULL),</v>
      </c>
    </row>
    <row r="2482" spans="1:18" x14ac:dyDescent="0.3">
      <c r="A2482" t="s">
        <v>15</v>
      </c>
      <c r="B2482" t="s">
        <v>21</v>
      </c>
      <c r="C2482" t="s">
        <v>21</v>
      </c>
      <c r="D2482">
        <v>12546</v>
      </c>
      <c r="E2482" t="s">
        <v>531</v>
      </c>
      <c r="F2482" t="s">
        <v>17</v>
      </c>
      <c r="G2482" t="s">
        <v>18</v>
      </c>
      <c r="H2482" t="s">
        <v>525</v>
      </c>
      <c r="I2482" t="s">
        <v>19</v>
      </c>
      <c r="J2482" t="s">
        <v>177</v>
      </c>
      <c r="K2482">
        <v>90</v>
      </c>
      <c r="L2482">
        <v>91</v>
      </c>
      <c r="M2482">
        <f>INDEX('Express Worldwide Territory'!$C$14:$S$170,MATCH('Rate Load ExpressWW Territory'!L2482,'Express Worldwide Territory'!$B$14:$B$170,0),MATCH("Zone "&amp;'Rate Load ExpressWW Territory'!J2482,'Express Worldwide Territory'!$C$13:$S$13,0))*1</f>
        <v>286.62</v>
      </c>
      <c r="N2482" t="s">
        <v>162</v>
      </c>
      <c r="O2482" t="s">
        <v>23</v>
      </c>
      <c r="P2482" t="s">
        <v>18</v>
      </c>
      <c r="R2482" t="str">
        <f t="shared" si="38"/>
        <v>('DHL','2024-01-01','2024-01-01','12546','Territory','US',NULL,'EXPRESS WW (NON-DOC)','Non-Document','P',90,91,286.62,'Flat LB','Avnet_2024',NULL),</v>
      </c>
    </row>
    <row r="2483" spans="1:18" x14ac:dyDescent="0.3">
      <c r="A2483" t="s">
        <v>15</v>
      </c>
      <c r="B2483" t="s">
        <v>21</v>
      </c>
      <c r="C2483" t="s">
        <v>21</v>
      </c>
      <c r="D2483">
        <v>12546</v>
      </c>
      <c r="E2483" t="s">
        <v>531</v>
      </c>
      <c r="F2483" t="s">
        <v>17</v>
      </c>
      <c r="G2483" t="s">
        <v>18</v>
      </c>
      <c r="H2483" t="s">
        <v>525</v>
      </c>
      <c r="I2483" t="s">
        <v>19</v>
      </c>
      <c r="J2483" t="s">
        <v>177</v>
      </c>
      <c r="K2483">
        <v>91</v>
      </c>
      <c r="L2483">
        <v>92</v>
      </c>
      <c r="M2483">
        <f>INDEX('Express Worldwide Territory'!$C$14:$S$170,MATCH('Rate Load ExpressWW Territory'!L2483,'Express Worldwide Territory'!$B$14:$B$170,0),MATCH("Zone "&amp;'Rate Load ExpressWW Territory'!J2483,'Express Worldwide Territory'!$C$13:$S$13,0))*1</f>
        <v>289.77</v>
      </c>
      <c r="N2483" t="s">
        <v>162</v>
      </c>
      <c r="O2483" t="s">
        <v>23</v>
      </c>
      <c r="P2483" t="s">
        <v>18</v>
      </c>
      <c r="R2483" t="str">
        <f t="shared" si="38"/>
        <v>('DHL','2024-01-01','2024-01-01','12546','Territory','US',NULL,'EXPRESS WW (NON-DOC)','Non-Document','P',91,92,289.77,'Flat LB','Avnet_2024',NULL),</v>
      </c>
    </row>
    <row r="2484" spans="1:18" x14ac:dyDescent="0.3">
      <c r="A2484" t="s">
        <v>15</v>
      </c>
      <c r="B2484" t="s">
        <v>21</v>
      </c>
      <c r="C2484" t="s">
        <v>21</v>
      </c>
      <c r="D2484">
        <v>12546</v>
      </c>
      <c r="E2484" t="s">
        <v>531</v>
      </c>
      <c r="F2484" t="s">
        <v>17</v>
      </c>
      <c r="G2484" t="s">
        <v>18</v>
      </c>
      <c r="H2484" t="s">
        <v>525</v>
      </c>
      <c r="I2484" t="s">
        <v>19</v>
      </c>
      <c r="J2484" t="s">
        <v>177</v>
      </c>
      <c r="K2484">
        <v>92</v>
      </c>
      <c r="L2484">
        <v>93</v>
      </c>
      <c r="M2484">
        <f>INDEX('Express Worldwide Territory'!$C$14:$S$170,MATCH('Rate Load ExpressWW Territory'!L2484,'Express Worldwide Territory'!$B$14:$B$170,0),MATCH("Zone "&amp;'Rate Load ExpressWW Territory'!J2484,'Express Worldwide Territory'!$C$13:$S$13,0))*1</f>
        <v>292.92</v>
      </c>
      <c r="N2484" t="s">
        <v>162</v>
      </c>
      <c r="O2484" t="s">
        <v>23</v>
      </c>
      <c r="P2484" t="s">
        <v>18</v>
      </c>
      <c r="R2484" t="str">
        <f t="shared" si="38"/>
        <v>('DHL','2024-01-01','2024-01-01','12546','Territory','US',NULL,'EXPRESS WW (NON-DOC)','Non-Document','P',92,93,292.92,'Flat LB','Avnet_2024',NULL),</v>
      </c>
    </row>
    <row r="2485" spans="1:18" x14ac:dyDescent="0.3">
      <c r="A2485" t="s">
        <v>15</v>
      </c>
      <c r="B2485" t="s">
        <v>21</v>
      </c>
      <c r="C2485" t="s">
        <v>21</v>
      </c>
      <c r="D2485">
        <v>12546</v>
      </c>
      <c r="E2485" t="s">
        <v>531</v>
      </c>
      <c r="F2485" t="s">
        <v>17</v>
      </c>
      <c r="G2485" t="s">
        <v>18</v>
      </c>
      <c r="H2485" t="s">
        <v>525</v>
      </c>
      <c r="I2485" t="s">
        <v>19</v>
      </c>
      <c r="J2485" t="s">
        <v>177</v>
      </c>
      <c r="K2485">
        <v>93</v>
      </c>
      <c r="L2485">
        <v>94</v>
      </c>
      <c r="M2485">
        <f>INDEX('Express Worldwide Territory'!$C$14:$S$170,MATCH('Rate Load ExpressWW Territory'!L2485,'Express Worldwide Territory'!$B$14:$B$170,0),MATCH("Zone "&amp;'Rate Load ExpressWW Territory'!J2485,'Express Worldwide Territory'!$C$13:$S$13,0))*1</f>
        <v>296.07</v>
      </c>
      <c r="N2485" t="s">
        <v>162</v>
      </c>
      <c r="O2485" t="s">
        <v>23</v>
      </c>
      <c r="P2485" t="s">
        <v>18</v>
      </c>
      <c r="R2485" t="str">
        <f t="shared" si="38"/>
        <v>('DHL','2024-01-01','2024-01-01','12546','Territory','US',NULL,'EXPRESS WW (NON-DOC)','Non-Document','P',93,94,296.07,'Flat LB','Avnet_2024',NULL),</v>
      </c>
    </row>
    <row r="2486" spans="1:18" x14ac:dyDescent="0.3">
      <c r="A2486" t="s">
        <v>15</v>
      </c>
      <c r="B2486" t="s">
        <v>21</v>
      </c>
      <c r="C2486" t="s">
        <v>21</v>
      </c>
      <c r="D2486">
        <v>12546</v>
      </c>
      <c r="E2486" t="s">
        <v>531</v>
      </c>
      <c r="F2486" t="s">
        <v>17</v>
      </c>
      <c r="G2486" t="s">
        <v>18</v>
      </c>
      <c r="H2486" t="s">
        <v>525</v>
      </c>
      <c r="I2486" t="s">
        <v>19</v>
      </c>
      <c r="J2486" t="s">
        <v>177</v>
      </c>
      <c r="K2486">
        <v>94</v>
      </c>
      <c r="L2486">
        <v>95</v>
      </c>
      <c r="M2486">
        <f>INDEX('Express Worldwide Territory'!$C$14:$S$170,MATCH('Rate Load ExpressWW Territory'!L2486,'Express Worldwide Territory'!$B$14:$B$170,0),MATCH("Zone "&amp;'Rate Load ExpressWW Territory'!J2486,'Express Worldwide Territory'!$C$13:$S$13,0))*1</f>
        <v>299.22000000000003</v>
      </c>
      <c r="N2486" t="s">
        <v>162</v>
      </c>
      <c r="O2486" t="s">
        <v>23</v>
      </c>
      <c r="P2486" t="s">
        <v>18</v>
      </c>
      <c r="R2486" t="str">
        <f t="shared" si="38"/>
        <v>('DHL','2024-01-01','2024-01-01','12546','Territory','US',NULL,'EXPRESS WW (NON-DOC)','Non-Document','P',94,95,299.22,'Flat LB','Avnet_2024',NULL),</v>
      </c>
    </row>
    <row r="2487" spans="1:18" x14ac:dyDescent="0.3">
      <c r="A2487" t="s">
        <v>15</v>
      </c>
      <c r="B2487" t="s">
        <v>21</v>
      </c>
      <c r="C2487" t="s">
        <v>21</v>
      </c>
      <c r="D2487">
        <v>12546</v>
      </c>
      <c r="E2487" t="s">
        <v>531</v>
      </c>
      <c r="F2487" t="s">
        <v>17</v>
      </c>
      <c r="G2487" t="s">
        <v>18</v>
      </c>
      <c r="H2487" t="s">
        <v>525</v>
      </c>
      <c r="I2487" t="s">
        <v>19</v>
      </c>
      <c r="J2487" t="s">
        <v>177</v>
      </c>
      <c r="K2487">
        <v>95</v>
      </c>
      <c r="L2487">
        <v>96</v>
      </c>
      <c r="M2487">
        <f>INDEX('Express Worldwide Territory'!$C$14:$S$170,MATCH('Rate Load ExpressWW Territory'!L2487,'Express Worldwide Territory'!$B$14:$B$170,0),MATCH("Zone "&amp;'Rate Load ExpressWW Territory'!J2487,'Express Worldwide Territory'!$C$13:$S$13,0))*1</f>
        <v>302.37</v>
      </c>
      <c r="N2487" t="s">
        <v>162</v>
      </c>
      <c r="O2487" t="s">
        <v>23</v>
      </c>
      <c r="P2487" t="s">
        <v>18</v>
      </c>
      <c r="R2487" t="str">
        <f t="shared" si="38"/>
        <v>('DHL','2024-01-01','2024-01-01','12546','Territory','US',NULL,'EXPRESS WW (NON-DOC)','Non-Document','P',95,96,302.37,'Flat LB','Avnet_2024',NULL),</v>
      </c>
    </row>
    <row r="2488" spans="1:18" x14ac:dyDescent="0.3">
      <c r="A2488" t="s">
        <v>15</v>
      </c>
      <c r="B2488" t="s">
        <v>21</v>
      </c>
      <c r="C2488" t="s">
        <v>21</v>
      </c>
      <c r="D2488">
        <v>12546</v>
      </c>
      <c r="E2488" t="s">
        <v>531</v>
      </c>
      <c r="F2488" t="s">
        <v>17</v>
      </c>
      <c r="G2488" t="s">
        <v>18</v>
      </c>
      <c r="H2488" t="s">
        <v>525</v>
      </c>
      <c r="I2488" t="s">
        <v>19</v>
      </c>
      <c r="J2488" t="s">
        <v>177</v>
      </c>
      <c r="K2488">
        <v>96</v>
      </c>
      <c r="L2488">
        <v>97</v>
      </c>
      <c r="M2488">
        <f>INDEX('Express Worldwide Territory'!$C$14:$S$170,MATCH('Rate Load ExpressWW Territory'!L2488,'Express Worldwide Territory'!$B$14:$B$170,0),MATCH("Zone "&amp;'Rate Load ExpressWW Territory'!J2488,'Express Worldwide Territory'!$C$13:$S$13,0))*1</f>
        <v>305.52</v>
      </c>
      <c r="N2488" t="s">
        <v>162</v>
      </c>
      <c r="O2488" t="s">
        <v>23</v>
      </c>
      <c r="P2488" t="s">
        <v>18</v>
      </c>
      <c r="R2488" t="str">
        <f t="shared" si="38"/>
        <v>('DHL','2024-01-01','2024-01-01','12546','Territory','US',NULL,'EXPRESS WW (NON-DOC)','Non-Document','P',96,97,305.52,'Flat LB','Avnet_2024',NULL),</v>
      </c>
    </row>
    <row r="2489" spans="1:18" x14ac:dyDescent="0.3">
      <c r="A2489" t="s">
        <v>15</v>
      </c>
      <c r="B2489" t="s">
        <v>21</v>
      </c>
      <c r="C2489" t="s">
        <v>21</v>
      </c>
      <c r="D2489">
        <v>12546</v>
      </c>
      <c r="E2489" t="s">
        <v>531</v>
      </c>
      <c r="F2489" t="s">
        <v>17</v>
      </c>
      <c r="G2489" t="s">
        <v>18</v>
      </c>
      <c r="H2489" t="s">
        <v>525</v>
      </c>
      <c r="I2489" t="s">
        <v>19</v>
      </c>
      <c r="J2489" t="s">
        <v>177</v>
      </c>
      <c r="K2489">
        <v>97</v>
      </c>
      <c r="L2489">
        <v>98</v>
      </c>
      <c r="M2489">
        <f>INDEX('Express Worldwide Territory'!$C$14:$S$170,MATCH('Rate Load ExpressWW Territory'!L2489,'Express Worldwide Territory'!$B$14:$B$170,0),MATCH("Zone "&amp;'Rate Load ExpressWW Territory'!J2489,'Express Worldwide Territory'!$C$13:$S$13,0))*1</f>
        <v>308.67</v>
      </c>
      <c r="N2489" t="s">
        <v>162</v>
      </c>
      <c r="O2489" t="s">
        <v>23</v>
      </c>
      <c r="P2489" t="s">
        <v>18</v>
      </c>
      <c r="R2489" t="str">
        <f t="shared" si="38"/>
        <v>('DHL','2024-01-01','2024-01-01','12546','Territory','US',NULL,'EXPRESS WW (NON-DOC)','Non-Document','P',97,98,308.67,'Flat LB','Avnet_2024',NULL),</v>
      </c>
    </row>
    <row r="2490" spans="1:18" x14ac:dyDescent="0.3">
      <c r="A2490" t="s">
        <v>15</v>
      </c>
      <c r="B2490" t="s">
        <v>21</v>
      </c>
      <c r="C2490" t="s">
        <v>21</v>
      </c>
      <c r="D2490">
        <v>12546</v>
      </c>
      <c r="E2490" t="s">
        <v>531</v>
      </c>
      <c r="F2490" t="s">
        <v>17</v>
      </c>
      <c r="G2490" t="s">
        <v>18</v>
      </c>
      <c r="H2490" t="s">
        <v>525</v>
      </c>
      <c r="I2490" t="s">
        <v>19</v>
      </c>
      <c r="J2490" t="s">
        <v>177</v>
      </c>
      <c r="K2490">
        <v>98</v>
      </c>
      <c r="L2490">
        <v>99</v>
      </c>
      <c r="M2490">
        <f>INDEX('Express Worldwide Territory'!$C$14:$S$170,MATCH('Rate Load ExpressWW Territory'!L2490,'Express Worldwide Territory'!$B$14:$B$170,0),MATCH("Zone "&amp;'Rate Load ExpressWW Territory'!J2490,'Express Worldwide Territory'!$C$13:$S$13,0))*1</f>
        <v>311.82</v>
      </c>
      <c r="N2490" t="s">
        <v>162</v>
      </c>
      <c r="O2490" t="s">
        <v>23</v>
      </c>
      <c r="P2490" t="s">
        <v>18</v>
      </c>
      <c r="R2490" t="str">
        <f t="shared" si="38"/>
        <v>('DHL','2024-01-01','2024-01-01','12546','Territory','US',NULL,'EXPRESS WW (NON-DOC)','Non-Document','P',98,99,311.82,'Flat LB','Avnet_2024',NULL),</v>
      </c>
    </row>
    <row r="2491" spans="1:18" x14ac:dyDescent="0.3">
      <c r="A2491" t="s">
        <v>15</v>
      </c>
      <c r="B2491" t="s">
        <v>21</v>
      </c>
      <c r="C2491" t="s">
        <v>21</v>
      </c>
      <c r="D2491">
        <v>12546</v>
      </c>
      <c r="E2491" t="s">
        <v>531</v>
      </c>
      <c r="F2491" t="s">
        <v>17</v>
      </c>
      <c r="G2491" t="s">
        <v>18</v>
      </c>
      <c r="H2491" t="s">
        <v>525</v>
      </c>
      <c r="I2491" t="s">
        <v>19</v>
      </c>
      <c r="J2491" t="s">
        <v>177</v>
      </c>
      <c r="K2491">
        <v>99</v>
      </c>
      <c r="L2491">
        <v>100</v>
      </c>
      <c r="M2491">
        <f>INDEX('Express Worldwide Territory'!$C$14:$S$170,MATCH('Rate Load ExpressWW Territory'!L2491,'Express Worldwide Territory'!$B$14:$B$170,0),MATCH("Zone "&amp;'Rate Load ExpressWW Territory'!J2491,'Express Worldwide Territory'!$C$13:$S$13,0))*1</f>
        <v>314.97000000000003</v>
      </c>
      <c r="N2491" t="s">
        <v>162</v>
      </c>
      <c r="O2491" t="s">
        <v>23</v>
      </c>
      <c r="P2491" t="s">
        <v>18</v>
      </c>
      <c r="R2491" t="str">
        <f t="shared" si="38"/>
        <v>('DHL','2024-01-01','2024-01-01','12546','Territory','US',NULL,'EXPRESS WW (NON-DOC)','Non-Document','P',99,100,314.97,'Flat LB','Avnet_2024',NULL),</v>
      </c>
    </row>
    <row r="2492" spans="1:18" x14ac:dyDescent="0.3">
      <c r="A2492" t="s">
        <v>15</v>
      </c>
      <c r="B2492" t="s">
        <v>21</v>
      </c>
      <c r="C2492" t="s">
        <v>21</v>
      </c>
      <c r="D2492">
        <v>12546</v>
      </c>
      <c r="E2492" t="s">
        <v>531</v>
      </c>
      <c r="F2492" t="s">
        <v>17</v>
      </c>
      <c r="G2492" t="s">
        <v>18</v>
      </c>
      <c r="H2492" t="s">
        <v>525</v>
      </c>
      <c r="I2492" t="s">
        <v>19</v>
      </c>
      <c r="J2492" t="s">
        <v>177</v>
      </c>
      <c r="K2492">
        <v>100</v>
      </c>
      <c r="L2492">
        <v>101</v>
      </c>
      <c r="M2492">
        <f>INDEX('Express Worldwide Territory'!$C$14:$S$170,MATCH('Rate Load ExpressWW Territory'!L2492,'Express Worldwide Territory'!$B$14:$B$170,0),MATCH("Zone "&amp;'Rate Load ExpressWW Territory'!J2492,'Express Worldwide Territory'!$C$13:$S$13,0))*1</f>
        <v>318.12</v>
      </c>
      <c r="N2492" t="s">
        <v>162</v>
      </c>
      <c r="O2492" t="s">
        <v>23</v>
      </c>
      <c r="P2492" t="s">
        <v>18</v>
      </c>
      <c r="R2492" t="str">
        <f t="shared" si="38"/>
        <v>('DHL','2024-01-01','2024-01-01','12546','Territory','US',NULL,'EXPRESS WW (NON-DOC)','Non-Document','P',100,101,318.12,'Flat LB','Avnet_2024',NULL),</v>
      </c>
    </row>
    <row r="2493" spans="1:18" x14ac:dyDescent="0.3">
      <c r="A2493" t="s">
        <v>15</v>
      </c>
      <c r="B2493" t="s">
        <v>21</v>
      </c>
      <c r="C2493" t="s">
        <v>21</v>
      </c>
      <c r="D2493">
        <v>12546</v>
      </c>
      <c r="E2493" t="s">
        <v>531</v>
      </c>
      <c r="F2493" t="s">
        <v>17</v>
      </c>
      <c r="G2493" t="s">
        <v>18</v>
      </c>
      <c r="H2493" t="s">
        <v>525</v>
      </c>
      <c r="I2493" t="s">
        <v>19</v>
      </c>
      <c r="J2493" t="s">
        <v>177</v>
      </c>
      <c r="K2493">
        <v>101</v>
      </c>
      <c r="L2493">
        <v>102</v>
      </c>
      <c r="M2493">
        <f>INDEX('Express Worldwide Territory'!$C$14:$S$170,MATCH('Rate Load ExpressWW Territory'!L2493,'Express Worldwide Territory'!$B$14:$B$170,0),MATCH("Zone "&amp;'Rate Load ExpressWW Territory'!J2493,'Express Worldwide Territory'!$C$13:$S$13,0))*1</f>
        <v>321.27</v>
      </c>
      <c r="N2493" t="s">
        <v>162</v>
      </c>
      <c r="O2493" t="s">
        <v>23</v>
      </c>
      <c r="P2493" t="s">
        <v>18</v>
      </c>
      <c r="R2493" t="str">
        <f t="shared" si="38"/>
        <v>('DHL','2024-01-01','2024-01-01','12546','Territory','US',NULL,'EXPRESS WW (NON-DOC)','Non-Document','P',101,102,321.27,'Flat LB','Avnet_2024',NULL),</v>
      </c>
    </row>
    <row r="2494" spans="1:18" x14ac:dyDescent="0.3">
      <c r="A2494" t="s">
        <v>15</v>
      </c>
      <c r="B2494" t="s">
        <v>21</v>
      </c>
      <c r="C2494" t="s">
        <v>21</v>
      </c>
      <c r="D2494">
        <v>12546</v>
      </c>
      <c r="E2494" t="s">
        <v>531</v>
      </c>
      <c r="F2494" t="s">
        <v>17</v>
      </c>
      <c r="G2494" t="s">
        <v>18</v>
      </c>
      <c r="H2494" t="s">
        <v>525</v>
      </c>
      <c r="I2494" t="s">
        <v>19</v>
      </c>
      <c r="J2494" t="s">
        <v>177</v>
      </c>
      <c r="K2494">
        <v>102</v>
      </c>
      <c r="L2494">
        <v>103</v>
      </c>
      <c r="M2494">
        <f>INDEX('Express Worldwide Territory'!$C$14:$S$170,MATCH('Rate Load ExpressWW Territory'!L2494,'Express Worldwide Territory'!$B$14:$B$170,0),MATCH("Zone "&amp;'Rate Load ExpressWW Territory'!J2494,'Express Worldwide Territory'!$C$13:$S$13,0))*1</f>
        <v>324.42</v>
      </c>
      <c r="N2494" t="s">
        <v>162</v>
      </c>
      <c r="O2494" t="s">
        <v>23</v>
      </c>
      <c r="P2494" t="s">
        <v>18</v>
      </c>
      <c r="R2494" t="str">
        <f t="shared" si="38"/>
        <v>('DHL','2024-01-01','2024-01-01','12546','Territory','US',NULL,'EXPRESS WW (NON-DOC)','Non-Document','P',102,103,324.42,'Flat LB','Avnet_2024',NULL),</v>
      </c>
    </row>
    <row r="2495" spans="1:18" x14ac:dyDescent="0.3">
      <c r="A2495" t="s">
        <v>15</v>
      </c>
      <c r="B2495" t="s">
        <v>21</v>
      </c>
      <c r="C2495" t="s">
        <v>21</v>
      </c>
      <c r="D2495">
        <v>12546</v>
      </c>
      <c r="E2495" t="s">
        <v>531</v>
      </c>
      <c r="F2495" t="s">
        <v>17</v>
      </c>
      <c r="G2495" t="s">
        <v>18</v>
      </c>
      <c r="H2495" t="s">
        <v>525</v>
      </c>
      <c r="I2495" t="s">
        <v>19</v>
      </c>
      <c r="J2495" t="s">
        <v>177</v>
      </c>
      <c r="K2495">
        <v>103</v>
      </c>
      <c r="L2495">
        <v>104</v>
      </c>
      <c r="M2495">
        <f>INDEX('Express Worldwide Territory'!$C$14:$S$170,MATCH('Rate Load ExpressWW Territory'!L2495,'Express Worldwide Territory'!$B$14:$B$170,0),MATCH("Zone "&amp;'Rate Load ExpressWW Territory'!J2495,'Express Worldwide Territory'!$C$13:$S$13,0))*1</f>
        <v>327.57</v>
      </c>
      <c r="N2495" t="s">
        <v>162</v>
      </c>
      <c r="O2495" t="s">
        <v>23</v>
      </c>
      <c r="P2495" t="s">
        <v>18</v>
      </c>
      <c r="R2495" t="str">
        <f t="shared" si="38"/>
        <v>('DHL','2024-01-01','2024-01-01','12546','Territory','US',NULL,'EXPRESS WW (NON-DOC)','Non-Document','P',103,104,327.57,'Flat LB','Avnet_2024',NULL),</v>
      </c>
    </row>
    <row r="2496" spans="1:18" x14ac:dyDescent="0.3">
      <c r="A2496" t="s">
        <v>15</v>
      </c>
      <c r="B2496" t="s">
        <v>21</v>
      </c>
      <c r="C2496" t="s">
        <v>21</v>
      </c>
      <c r="D2496">
        <v>12546</v>
      </c>
      <c r="E2496" t="s">
        <v>531</v>
      </c>
      <c r="F2496" t="s">
        <v>17</v>
      </c>
      <c r="G2496" t="s">
        <v>18</v>
      </c>
      <c r="H2496" t="s">
        <v>525</v>
      </c>
      <c r="I2496" t="s">
        <v>19</v>
      </c>
      <c r="J2496" t="s">
        <v>177</v>
      </c>
      <c r="K2496">
        <v>104</v>
      </c>
      <c r="L2496">
        <v>105</v>
      </c>
      <c r="M2496">
        <f>INDEX('Express Worldwide Territory'!$C$14:$S$170,MATCH('Rate Load ExpressWW Territory'!L2496,'Express Worldwide Territory'!$B$14:$B$170,0),MATCH("Zone "&amp;'Rate Load ExpressWW Territory'!J2496,'Express Worldwide Territory'!$C$13:$S$13,0))*1</f>
        <v>330.72</v>
      </c>
      <c r="N2496" t="s">
        <v>162</v>
      </c>
      <c r="O2496" t="s">
        <v>23</v>
      </c>
      <c r="P2496" t="s">
        <v>18</v>
      </c>
      <c r="R2496" t="str">
        <f t="shared" si="38"/>
        <v>('DHL','2024-01-01','2024-01-01','12546','Territory','US',NULL,'EXPRESS WW (NON-DOC)','Non-Document','P',104,105,330.72,'Flat LB','Avnet_2024',NULL),</v>
      </c>
    </row>
    <row r="2497" spans="1:18" x14ac:dyDescent="0.3">
      <c r="A2497" t="s">
        <v>15</v>
      </c>
      <c r="B2497" t="s">
        <v>21</v>
      </c>
      <c r="C2497" t="s">
        <v>21</v>
      </c>
      <c r="D2497">
        <v>12546</v>
      </c>
      <c r="E2497" t="s">
        <v>531</v>
      </c>
      <c r="F2497" t="s">
        <v>17</v>
      </c>
      <c r="G2497" t="s">
        <v>18</v>
      </c>
      <c r="H2497" t="s">
        <v>525</v>
      </c>
      <c r="I2497" t="s">
        <v>19</v>
      </c>
      <c r="J2497" t="s">
        <v>177</v>
      </c>
      <c r="K2497">
        <v>105</v>
      </c>
      <c r="L2497">
        <v>106</v>
      </c>
      <c r="M2497">
        <f>INDEX('Express Worldwide Territory'!$C$14:$S$170,MATCH('Rate Load ExpressWW Territory'!L2497,'Express Worldwide Territory'!$B$14:$B$170,0),MATCH("Zone "&amp;'Rate Load ExpressWW Territory'!J2497,'Express Worldwide Territory'!$C$13:$S$13,0))*1</f>
        <v>333.87</v>
      </c>
      <c r="N2497" t="s">
        <v>162</v>
      </c>
      <c r="O2497" t="s">
        <v>23</v>
      </c>
      <c r="P2497" t="s">
        <v>18</v>
      </c>
      <c r="R2497" t="str">
        <f t="shared" si="38"/>
        <v>('DHL','2024-01-01','2024-01-01','12546','Territory','US',NULL,'EXPRESS WW (NON-DOC)','Non-Document','P',105,106,333.87,'Flat LB','Avnet_2024',NULL),</v>
      </c>
    </row>
    <row r="2498" spans="1:18" x14ac:dyDescent="0.3">
      <c r="A2498" t="s">
        <v>15</v>
      </c>
      <c r="B2498" t="s">
        <v>21</v>
      </c>
      <c r="C2498" t="s">
        <v>21</v>
      </c>
      <c r="D2498">
        <v>12546</v>
      </c>
      <c r="E2498" t="s">
        <v>531</v>
      </c>
      <c r="F2498" t="s">
        <v>17</v>
      </c>
      <c r="G2498" t="s">
        <v>18</v>
      </c>
      <c r="H2498" t="s">
        <v>525</v>
      </c>
      <c r="I2498" t="s">
        <v>19</v>
      </c>
      <c r="J2498" t="s">
        <v>177</v>
      </c>
      <c r="K2498">
        <v>106</v>
      </c>
      <c r="L2498">
        <v>107</v>
      </c>
      <c r="M2498">
        <f>INDEX('Express Worldwide Territory'!$C$14:$S$170,MATCH('Rate Load ExpressWW Territory'!L2498,'Express Worldwide Territory'!$B$14:$B$170,0),MATCH("Zone "&amp;'Rate Load ExpressWW Territory'!J2498,'Express Worldwide Territory'!$C$13:$S$13,0))*1</f>
        <v>337.02</v>
      </c>
      <c r="N2498" t="s">
        <v>162</v>
      </c>
      <c r="O2498" t="s">
        <v>23</v>
      </c>
      <c r="P2498" t="s">
        <v>18</v>
      </c>
      <c r="R2498" t="str">
        <f t="shared" si="38"/>
        <v>('DHL','2024-01-01','2024-01-01','12546','Territory','US',NULL,'EXPRESS WW (NON-DOC)','Non-Document','P',106,107,337.02,'Flat LB','Avnet_2024',NULL),</v>
      </c>
    </row>
    <row r="2499" spans="1:18" x14ac:dyDescent="0.3">
      <c r="A2499" t="s">
        <v>15</v>
      </c>
      <c r="B2499" t="s">
        <v>21</v>
      </c>
      <c r="C2499" t="s">
        <v>21</v>
      </c>
      <c r="D2499">
        <v>12546</v>
      </c>
      <c r="E2499" t="s">
        <v>531</v>
      </c>
      <c r="F2499" t="s">
        <v>17</v>
      </c>
      <c r="G2499" t="s">
        <v>18</v>
      </c>
      <c r="H2499" t="s">
        <v>525</v>
      </c>
      <c r="I2499" t="s">
        <v>19</v>
      </c>
      <c r="J2499" t="s">
        <v>177</v>
      </c>
      <c r="K2499">
        <v>107</v>
      </c>
      <c r="L2499">
        <v>108</v>
      </c>
      <c r="M2499">
        <f>INDEX('Express Worldwide Territory'!$C$14:$S$170,MATCH('Rate Load ExpressWW Territory'!L2499,'Express Worldwide Territory'!$B$14:$B$170,0),MATCH("Zone "&amp;'Rate Load ExpressWW Territory'!J2499,'Express Worldwide Territory'!$C$13:$S$13,0))*1</f>
        <v>340.17</v>
      </c>
      <c r="N2499" t="s">
        <v>162</v>
      </c>
      <c r="O2499" t="s">
        <v>23</v>
      </c>
      <c r="P2499" t="s">
        <v>18</v>
      </c>
      <c r="R2499" t="str">
        <f t="shared" ref="R2499:R2545" si="39">SUBSTITUTE(IF(OR(ROW(A2499)=2,MOD(ROW(A2499),1000)=0),"insert into tnl_rating.dbo.dhl_express_rate_master values ('DHL','"&amp;B2499&amp;"','"&amp;C2499&amp;"','"&amp;D2499&amp;"','"&amp;E2499&amp;"','"&amp;F2499&amp;"','"&amp;G2499&amp;"','"&amp;H2499&amp;"','"&amp;I2499&amp;"','"&amp;J2499&amp;"',"&amp;K2499&amp;","&amp;L2499&amp;","&amp;M2499&amp;",'"&amp;N2499&amp;"','"&amp;O2499&amp;"',"&amp;P2499&amp;"),",IF(OR(A2500="",MOD(ROW(A2500),1000)=0),"('DHL','"&amp;B2499&amp;"','"&amp;C2499&amp;"','"&amp;D2499&amp;"','"&amp;E2499&amp;"','"&amp;F2499&amp;"','"&amp;G2499&amp;"','"&amp;H2499&amp;"','"&amp;I2499&amp;"','"&amp;J2499&amp;"',"&amp;K2499&amp;","&amp;L2499&amp;","&amp;M2499&amp;",'"&amp;N2499&amp;"','"&amp;O2499&amp;"',"&amp;P2499&amp;")","('DHL','"&amp;B2499&amp;"','"&amp;C2499&amp;"','"&amp;D2499&amp;"','"&amp;E2499&amp;"','"&amp;F2499&amp;"','"&amp;G2499&amp;"','"&amp;H2499&amp;"','"&amp;I2499&amp;"','"&amp;J2499&amp;"',"&amp;K2499&amp;","&amp;L2499&amp;","&amp;M2499&amp;",'"&amp;N2499&amp;"','"&amp;O2499&amp;"',"&amp;P2499&amp;"),")),"'NULL'","NULL")</f>
        <v>('DHL','2024-01-01','2024-01-01','12546','Territory','US',NULL,'EXPRESS WW (NON-DOC)','Non-Document','P',107,108,340.17,'Flat LB','Avnet_2024',NULL),</v>
      </c>
    </row>
    <row r="2500" spans="1:18" x14ac:dyDescent="0.3">
      <c r="A2500" t="s">
        <v>15</v>
      </c>
      <c r="B2500" t="s">
        <v>21</v>
      </c>
      <c r="C2500" t="s">
        <v>21</v>
      </c>
      <c r="D2500">
        <v>12546</v>
      </c>
      <c r="E2500" t="s">
        <v>531</v>
      </c>
      <c r="F2500" t="s">
        <v>17</v>
      </c>
      <c r="G2500" t="s">
        <v>18</v>
      </c>
      <c r="H2500" t="s">
        <v>525</v>
      </c>
      <c r="I2500" t="s">
        <v>19</v>
      </c>
      <c r="J2500" t="s">
        <v>177</v>
      </c>
      <c r="K2500">
        <v>108</v>
      </c>
      <c r="L2500">
        <v>109</v>
      </c>
      <c r="M2500">
        <f>INDEX('Express Worldwide Territory'!$C$14:$S$170,MATCH('Rate Load ExpressWW Territory'!L2500,'Express Worldwide Territory'!$B$14:$B$170,0),MATCH("Zone "&amp;'Rate Load ExpressWW Territory'!J2500,'Express Worldwide Territory'!$C$13:$S$13,0))*1</f>
        <v>343.32</v>
      </c>
      <c r="N2500" t="s">
        <v>162</v>
      </c>
      <c r="O2500" t="s">
        <v>23</v>
      </c>
      <c r="P2500" t="s">
        <v>18</v>
      </c>
      <c r="R2500" t="str">
        <f t="shared" si="39"/>
        <v>('DHL','2024-01-01','2024-01-01','12546','Territory','US',NULL,'EXPRESS WW (NON-DOC)','Non-Document','P',108,109,343.32,'Flat LB','Avnet_2024',NULL),</v>
      </c>
    </row>
    <row r="2501" spans="1:18" x14ac:dyDescent="0.3">
      <c r="A2501" t="s">
        <v>15</v>
      </c>
      <c r="B2501" t="s">
        <v>21</v>
      </c>
      <c r="C2501" t="s">
        <v>21</v>
      </c>
      <c r="D2501">
        <v>12546</v>
      </c>
      <c r="E2501" t="s">
        <v>531</v>
      </c>
      <c r="F2501" t="s">
        <v>17</v>
      </c>
      <c r="G2501" t="s">
        <v>18</v>
      </c>
      <c r="H2501" t="s">
        <v>525</v>
      </c>
      <c r="I2501" t="s">
        <v>19</v>
      </c>
      <c r="J2501" t="s">
        <v>177</v>
      </c>
      <c r="K2501">
        <v>109</v>
      </c>
      <c r="L2501">
        <v>110</v>
      </c>
      <c r="M2501">
        <f>INDEX('Express Worldwide Territory'!$C$14:$S$170,MATCH('Rate Load ExpressWW Territory'!L2501,'Express Worldwide Territory'!$B$14:$B$170,0),MATCH("Zone "&amp;'Rate Load ExpressWW Territory'!J2501,'Express Worldwide Territory'!$C$13:$S$13,0))*1</f>
        <v>346.47</v>
      </c>
      <c r="N2501" t="s">
        <v>162</v>
      </c>
      <c r="O2501" t="s">
        <v>23</v>
      </c>
      <c r="P2501" t="s">
        <v>18</v>
      </c>
      <c r="R2501" t="str">
        <f t="shared" si="39"/>
        <v>('DHL','2024-01-01','2024-01-01','12546','Territory','US',NULL,'EXPRESS WW (NON-DOC)','Non-Document','P',109,110,346.47,'Flat LB','Avnet_2024',NULL),</v>
      </c>
    </row>
    <row r="2502" spans="1:18" x14ac:dyDescent="0.3">
      <c r="A2502" t="s">
        <v>15</v>
      </c>
      <c r="B2502" t="s">
        <v>21</v>
      </c>
      <c r="C2502" t="s">
        <v>21</v>
      </c>
      <c r="D2502">
        <v>12546</v>
      </c>
      <c r="E2502" t="s">
        <v>531</v>
      </c>
      <c r="F2502" t="s">
        <v>17</v>
      </c>
      <c r="G2502" t="s">
        <v>18</v>
      </c>
      <c r="H2502" t="s">
        <v>525</v>
      </c>
      <c r="I2502" t="s">
        <v>19</v>
      </c>
      <c r="J2502" t="s">
        <v>177</v>
      </c>
      <c r="K2502">
        <v>110</v>
      </c>
      <c r="L2502">
        <v>111</v>
      </c>
      <c r="M2502">
        <f>INDEX('Express Worldwide Territory'!$C$14:$S$170,MATCH('Rate Load ExpressWW Territory'!L2502,'Express Worldwide Territory'!$B$14:$B$170,0),MATCH("Zone "&amp;'Rate Load ExpressWW Territory'!J2502,'Express Worldwide Territory'!$C$13:$S$13,0))*1</f>
        <v>349.62</v>
      </c>
      <c r="N2502" t="s">
        <v>162</v>
      </c>
      <c r="O2502" t="s">
        <v>23</v>
      </c>
      <c r="P2502" t="s">
        <v>18</v>
      </c>
      <c r="R2502" t="str">
        <f t="shared" si="39"/>
        <v>('DHL','2024-01-01','2024-01-01','12546','Territory','US',NULL,'EXPRESS WW (NON-DOC)','Non-Document','P',110,111,349.62,'Flat LB','Avnet_2024',NULL),</v>
      </c>
    </row>
    <row r="2503" spans="1:18" x14ac:dyDescent="0.3">
      <c r="A2503" t="s">
        <v>15</v>
      </c>
      <c r="B2503" t="s">
        <v>21</v>
      </c>
      <c r="C2503" t="s">
        <v>21</v>
      </c>
      <c r="D2503">
        <v>12546</v>
      </c>
      <c r="E2503" t="s">
        <v>531</v>
      </c>
      <c r="F2503" t="s">
        <v>17</v>
      </c>
      <c r="G2503" t="s">
        <v>18</v>
      </c>
      <c r="H2503" t="s">
        <v>525</v>
      </c>
      <c r="I2503" t="s">
        <v>19</v>
      </c>
      <c r="J2503" t="s">
        <v>177</v>
      </c>
      <c r="K2503">
        <v>111</v>
      </c>
      <c r="L2503">
        <v>112</v>
      </c>
      <c r="M2503">
        <f>INDEX('Express Worldwide Territory'!$C$14:$S$170,MATCH('Rate Load ExpressWW Territory'!L2503,'Express Worldwide Territory'!$B$14:$B$170,0),MATCH("Zone "&amp;'Rate Load ExpressWW Territory'!J2503,'Express Worldwide Territory'!$C$13:$S$13,0))*1</f>
        <v>352.77</v>
      </c>
      <c r="N2503" t="s">
        <v>162</v>
      </c>
      <c r="O2503" t="s">
        <v>23</v>
      </c>
      <c r="P2503" t="s">
        <v>18</v>
      </c>
      <c r="R2503" t="str">
        <f t="shared" si="39"/>
        <v>('DHL','2024-01-01','2024-01-01','12546','Territory','US',NULL,'EXPRESS WW (NON-DOC)','Non-Document','P',111,112,352.77,'Flat LB','Avnet_2024',NULL),</v>
      </c>
    </row>
    <row r="2504" spans="1:18" x14ac:dyDescent="0.3">
      <c r="A2504" t="s">
        <v>15</v>
      </c>
      <c r="B2504" t="s">
        <v>21</v>
      </c>
      <c r="C2504" t="s">
        <v>21</v>
      </c>
      <c r="D2504">
        <v>12546</v>
      </c>
      <c r="E2504" t="s">
        <v>531</v>
      </c>
      <c r="F2504" t="s">
        <v>17</v>
      </c>
      <c r="G2504" t="s">
        <v>18</v>
      </c>
      <c r="H2504" t="s">
        <v>525</v>
      </c>
      <c r="I2504" t="s">
        <v>19</v>
      </c>
      <c r="J2504" t="s">
        <v>177</v>
      </c>
      <c r="K2504">
        <v>112</v>
      </c>
      <c r="L2504">
        <v>113</v>
      </c>
      <c r="M2504">
        <f>INDEX('Express Worldwide Territory'!$C$14:$S$170,MATCH('Rate Load ExpressWW Territory'!L2504,'Express Worldwide Territory'!$B$14:$B$170,0),MATCH("Zone "&amp;'Rate Load ExpressWW Territory'!J2504,'Express Worldwide Territory'!$C$13:$S$13,0))*1</f>
        <v>355.92</v>
      </c>
      <c r="N2504" t="s">
        <v>162</v>
      </c>
      <c r="O2504" t="s">
        <v>23</v>
      </c>
      <c r="P2504" t="s">
        <v>18</v>
      </c>
      <c r="R2504" t="str">
        <f t="shared" si="39"/>
        <v>('DHL','2024-01-01','2024-01-01','12546','Territory','US',NULL,'EXPRESS WW (NON-DOC)','Non-Document','P',112,113,355.92,'Flat LB','Avnet_2024',NULL),</v>
      </c>
    </row>
    <row r="2505" spans="1:18" x14ac:dyDescent="0.3">
      <c r="A2505" t="s">
        <v>15</v>
      </c>
      <c r="B2505" t="s">
        <v>21</v>
      </c>
      <c r="C2505" t="s">
        <v>21</v>
      </c>
      <c r="D2505">
        <v>12546</v>
      </c>
      <c r="E2505" t="s">
        <v>531</v>
      </c>
      <c r="F2505" t="s">
        <v>17</v>
      </c>
      <c r="G2505" t="s">
        <v>18</v>
      </c>
      <c r="H2505" t="s">
        <v>525</v>
      </c>
      <c r="I2505" t="s">
        <v>19</v>
      </c>
      <c r="J2505" t="s">
        <v>177</v>
      </c>
      <c r="K2505">
        <v>113</v>
      </c>
      <c r="L2505">
        <v>114</v>
      </c>
      <c r="M2505">
        <f>INDEX('Express Worldwide Territory'!$C$14:$S$170,MATCH('Rate Load ExpressWW Territory'!L2505,'Express Worldwide Territory'!$B$14:$B$170,0),MATCH("Zone "&amp;'Rate Load ExpressWW Territory'!J2505,'Express Worldwide Territory'!$C$13:$S$13,0))*1</f>
        <v>359.07</v>
      </c>
      <c r="N2505" t="s">
        <v>162</v>
      </c>
      <c r="O2505" t="s">
        <v>23</v>
      </c>
      <c r="P2505" t="s">
        <v>18</v>
      </c>
      <c r="R2505" t="str">
        <f t="shared" si="39"/>
        <v>('DHL','2024-01-01','2024-01-01','12546','Territory','US',NULL,'EXPRESS WW (NON-DOC)','Non-Document','P',113,114,359.07,'Flat LB','Avnet_2024',NULL),</v>
      </c>
    </row>
    <row r="2506" spans="1:18" x14ac:dyDescent="0.3">
      <c r="A2506" t="s">
        <v>15</v>
      </c>
      <c r="B2506" t="s">
        <v>21</v>
      </c>
      <c r="C2506" t="s">
        <v>21</v>
      </c>
      <c r="D2506">
        <v>12546</v>
      </c>
      <c r="E2506" t="s">
        <v>531</v>
      </c>
      <c r="F2506" t="s">
        <v>17</v>
      </c>
      <c r="G2506" t="s">
        <v>18</v>
      </c>
      <c r="H2506" t="s">
        <v>525</v>
      </c>
      <c r="I2506" t="s">
        <v>19</v>
      </c>
      <c r="J2506" t="s">
        <v>177</v>
      </c>
      <c r="K2506">
        <v>114</v>
      </c>
      <c r="L2506">
        <v>115</v>
      </c>
      <c r="M2506">
        <f>INDEX('Express Worldwide Territory'!$C$14:$S$170,MATCH('Rate Load ExpressWW Territory'!L2506,'Express Worldwide Territory'!$B$14:$B$170,0),MATCH("Zone "&amp;'Rate Load ExpressWW Territory'!J2506,'Express Worldwide Territory'!$C$13:$S$13,0))*1</f>
        <v>362.22</v>
      </c>
      <c r="N2506" t="s">
        <v>162</v>
      </c>
      <c r="O2506" t="s">
        <v>23</v>
      </c>
      <c r="P2506" t="s">
        <v>18</v>
      </c>
      <c r="R2506" t="str">
        <f t="shared" si="39"/>
        <v>('DHL','2024-01-01','2024-01-01','12546','Territory','US',NULL,'EXPRESS WW (NON-DOC)','Non-Document','P',114,115,362.22,'Flat LB','Avnet_2024',NULL),</v>
      </c>
    </row>
    <row r="2507" spans="1:18" x14ac:dyDescent="0.3">
      <c r="A2507" t="s">
        <v>15</v>
      </c>
      <c r="B2507" t="s">
        <v>21</v>
      </c>
      <c r="C2507" t="s">
        <v>21</v>
      </c>
      <c r="D2507">
        <v>12546</v>
      </c>
      <c r="E2507" t="s">
        <v>531</v>
      </c>
      <c r="F2507" t="s">
        <v>17</v>
      </c>
      <c r="G2507" t="s">
        <v>18</v>
      </c>
      <c r="H2507" t="s">
        <v>525</v>
      </c>
      <c r="I2507" t="s">
        <v>19</v>
      </c>
      <c r="J2507" t="s">
        <v>177</v>
      </c>
      <c r="K2507">
        <v>115</v>
      </c>
      <c r="L2507">
        <v>116</v>
      </c>
      <c r="M2507">
        <f>INDEX('Express Worldwide Territory'!$C$14:$S$170,MATCH('Rate Load ExpressWW Territory'!L2507,'Express Worldwide Territory'!$B$14:$B$170,0),MATCH("Zone "&amp;'Rate Load ExpressWW Territory'!J2507,'Express Worldwide Territory'!$C$13:$S$13,0))*1</f>
        <v>365.37</v>
      </c>
      <c r="N2507" t="s">
        <v>162</v>
      </c>
      <c r="O2507" t="s">
        <v>23</v>
      </c>
      <c r="P2507" t="s">
        <v>18</v>
      </c>
      <c r="R2507" t="str">
        <f t="shared" si="39"/>
        <v>('DHL','2024-01-01','2024-01-01','12546','Territory','US',NULL,'EXPRESS WW (NON-DOC)','Non-Document','P',115,116,365.37,'Flat LB','Avnet_2024',NULL),</v>
      </c>
    </row>
    <row r="2508" spans="1:18" x14ac:dyDescent="0.3">
      <c r="A2508" t="s">
        <v>15</v>
      </c>
      <c r="B2508" t="s">
        <v>21</v>
      </c>
      <c r="C2508" t="s">
        <v>21</v>
      </c>
      <c r="D2508">
        <v>12546</v>
      </c>
      <c r="E2508" t="s">
        <v>531</v>
      </c>
      <c r="F2508" t="s">
        <v>17</v>
      </c>
      <c r="G2508" t="s">
        <v>18</v>
      </c>
      <c r="H2508" t="s">
        <v>525</v>
      </c>
      <c r="I2508" t="s">
        <v>19</v>
      </c>
      <c r="J2508" t="s">
        <v>177</v>
      </c>
      <c r="K2508">
        <v>116</v>
      </c>
      <c r="L2508">
        <v>117</v>
      </c>
      <c r="M2508">
        <f>INDEX('Express Worldwide Territory'!$C$14:$S$170,MATCH('Rate Load ExpressWW Territory'!L2508,'Express Worldwide Territory'!$B$14:$B$170,0),MATCH("Zone "&amp;'Rate Load ExpressWW Territory'!J2508,'Express Worldwide Territory'!$C$13:$S$13,0))*1</f>
        <v>368.52</v>
      </c>
      <c r="N2508" t="s">
        <v>162</v>
      </c>
      <c r="O2508" t="s">
        <v>23</v>
      </c>
      <c r="P2508" t="s">
        <v>18</v>
      </c>
      <c r="R2508" t="str">
        <f t="shared" si="39"/>
        <v>('DHL','2024-01-01','2024-01-01','12546','Territory','US',NULL,'EXPRESS WW (NON-DOC)','Non-Document','P',116,117,368.52,'Flat LB','Avnet_2024',NULL),</v>
      </c>
    </row>
    <row r="2509" spans="1:18" x14ac:dyDescent="0.3">
      <c r="A2509" t="s">
        <v>15</v>
      </c>
      <c r="B2509" t="s">
        <v>21</v>
      </c>
      <c r="C2509" t="s">
        <v>21</v>
      </c>
      <c r="D2509">
        <v>12546</v>
      </c>
      <c r="E2509" t="s">
        <v>531</v>
      </c>
      <c r="F2509" t="s">
        <v>17</v>
      </c>
      <c r="G2509" t="s">
        <v>18</v>
      </c>
      <c r="H2509" t="s">
        <v>525</v>
      </c>
      <c r="I2509" t="s">
        <v>19</v>
      </c>
      <c r="J2509" t="s">
        <v>177</v>
      </c>
      <c r="K2509">
        <v>117</v>
      </c>
      <c r="L2509">
        <v>118</v>
      </c>
      <c r="M2509">
        <f>INDEX('Express Worldwide Territory'!$C$14:$S$170,MATCH('Rate Load ExpressWW Territory'!L2509,'Express Worldwide Territory'!$B$14:$B$170,0),MATCH("Zone "&amp;'Rate Load ExpressWW Territory'!J2509,'Express Worldwide Territory'!$C$13:$S$13,0))*1</f>
        <v>371.67</v>
      </c>
      <c r="N2509" t="s">
        <v>162</v>
      </c>
      <c r="O2509" t="s">
        <v>23</v>
      </c>
      <c r="P2509" t="s">
        <v>18</v>
      </c>
      <c r="R2509" t="str">
        <f t="shared" si="39"/>
        <v>('DHL','2024-01-01','2024-01-01','12546','Territory','US',NULL,'EXPRESS WW (NON-DOC)','Non-Document','P',117,118,371.67,'Flat LB','Avnet_2024',NULL),</v>
      </c>
    </row>
    <row r="2510" spans="1:18" x14ac:dyDescent="0.3">
      <c r="A2510" t="s">
        <v>15</v>
      </c>
      <c r="B2510" t="s">
        <v>21</v>
      </c>
      <c r="C2510" t="s">
        <v>21</v>
      </c>
      <c r="D2510">
        <v>12546</v>
      </c>
      <c r="E2510" t="s">
        <v>531</v>
      </c>
      <c r="F2510" t="s">
        <v>17</v>
      </c>
      <c r="G2510" t="s">
        <v>18</v>
      </c>
      <c r="H2510" t="s">
        <v>525</v>
      </c>
      <c r="I2510" t="s">
        <v>19</v>
      </c>
      <c r="J2510" t="s">
        <v>177</v>
      </c>
      <c r="K2510">
        <v>118</v>
      </c>
      <c r="L2510">
        <v>119</v>
      </c>
      <c r="M2510">
        <f>INDEX('Express Worldwide Territory'!$C$14:$S$170,MATCH('Rate Load ExpressWW Territory'!L2510,'Express Worldwide Territory'!$B$14:$B$170,0),MATCH("Zone "&amp;'Rate Load ExpressWW Territory'!J2510,'Express Worldwide Territory'!$C$13:$S$13,0))*1</f>
        <v>374.82</v>
      </c>
      <c r="N2510" t="s">
        <v>162</v>
      </c>
      <c r="O2510" t="s">
        <v>23</v>
      </c>
      <c r="P2510" t="s">
        <v>18</v>
      </c>
      <c r="R2510" t="str">
        <f t="shared" si="39"/>
        <v>('DHL','2024-01-01','2024-01-01','12546','Territory','US',NULL,'EXPRESS WW (NON-DOC)','Non-Document','P',118,119,374.82,'Flat LB','Avnet_2024',NULL),</v>
      </c>
    </row>
    <row r="2511" spans="1:18" x14ac:dyDescent="0.3">
      <c r="A2511" t="s">
        <v>15</v>
      </c>
      <c r="B2511" t="s">
        <v>21</v>
      </c>
      <c r="C2511" t="s">
        <v>21</v>
      </c>
      <c r="D2511">
        <v>12546</v>
      </c>
      <c r="E2511" t="s">
        <v>531</v>
      </c>
      <c r="F2511" t="s">
        <v>17</v>
      </c>
      <c r="G2511" t="s">
        <v>18</v>
      </c>
      <c r="H2511" t="s">
        <v>525</v>
      </c>
      <c r="I2511" t="s">
        <v>19</v>
      </c>
      <c r="J2511" t="s">
        <v>177</v>
      </c>
      <c r="K2511">
        <v>119</v>
      </c>
      <c r="L2511">
        <v>120</v>
      </c>
      <c r="M2511">
        <f>INDEX('Express Worldwide Territory'!$C$14:$S$170,MATCH('Rate Load ExpressWW Territory'!L2511,'Express Worldwide Territory'!$B$14:$B$170,0),MATCH("Zone "&amp;'Rate Load ExpressWW Territory'!J2511,'Express Worldwide Territory'!$C$13:$S$13,0))*1</f>
        <v>377.97</v>
      </c>
      <c r="N2511" t="s">
        <v>162</v>
      </c>
      <c r="O2511" t="s">
        <v>23</v>
      </c>
      <c r="P2511" t="s">
        <v>18</v>
      </c>
      <c r="R2511" t="str">
        <f t="shared" si="39"/>
        <v>('DHL','2024-01-01','2024-01-01','12546','Territory','US',NULL,'EXPRESS WW (NON-DOC)','Non-Document','P',119,120,377.97,'Flat LB','Avnet_2024',NULL),</v>
      </c>
    </row>
    <row r="2512" spans="1:18" x14ac:dyDescent="0.3">
      <c r="A2512" t="s">
        <v>15</v>
      </c>
      <c r="B2512" t="s">
        <v>21</v>
      </c>
      <c r="C2512" t="s">
        <v>21</v>
      </c>
      <c r="D2512">
        <v>12546</v>
      </c>
      <c r="E2512" t="s">
        <v>531</v>
      </c>
      <c r="F2512" t="s">
        <v>17</v>
      </c>
      <c r="G2512" t="s">
        <v>18</v>
      </c>
      <c r="H2512" t="s">
        <v>525</v>
      </c>
      <c r="I2512" t="s">
        <v>19</v>
      </c>
      <c r="J2512" t="s">
        <v>177</v>
      </c>
      <c r="K2512">
        <v>120</v>
      </c>
      <c r="L2512">
        <v>121</v>
      </c>
      <c r="M2512">
        <f>INDEX('Express Worldwide Territory'!$C$14:$S$170,MATCH('Rate Load ExpressWW Territory'!L2512,'Express Worldwide Territory'!$B$14:$B$170,0),MATCH("Zone "&amp;'Rate Load ExpressWW Territory'!J2512,'Express Worldwide Territory'!$C$13:$S$13,0))*1</f>
        <v>381.12</v>
      </c>
      <c r="N2512" t="s">
        <v>162</v>
      </c>
      <c r="O2512" t="s">
        <v>23</v>
      </c>
      <c r="P2512" t="s">
        <v>18</v>
      </c>
      <c r="R2512" t="str">
        <f t="shared" si="39"/>
        <v>('DHL','2024-01-01','2024-01-01','12546','Territory','US',NULL,'EXPRESS WW (NON-DOC)','Non-Document','P',120,121,381.12,'Flat LB','Avnet_2024',NULL),</v>
      </c>
    </row>
    <row r="2513" spans="1:18" x14ac:dyDescent="0.3">
      <c r="A2513" t="s">
        <v>15</v>
      </c>
      <c r="B2513" t="s">
        <v>21</v>
      </c>
      <c r="C2513" t="s">
        <v>21</v>
      </c>
      <c r="D2513">
        <v>12546</v>
      </c>
      <c r="E2513" t="s">
        <v>531</v>
      </c>
      <c r="F2513" t="s">
        <v>17</v>
      </c>
      <c r="G2513" t="s">
        <v>18</v>
      </c>
      <c r="H2513" t="s">
        <v>525</v>
      </c>
      <c r="I2513" t="s">
        <v>19</v>
      </c>
      <c r="J2513" t="s">
        <v>177</v>
      </c>
      <c r="K2513">
        <v>121</v>
      </c>
      <c r="L2513">
        <v>122</v>
      </c>
      <c r="M2513">
        <f>INDEX('Express Worldwide Territory'!$C$14:$S$170,MATCH('Rate Load ExpressWW Territory'!L2513,'Express Worldwide Territory'!$B$14:$B$170,0),MATCH("Zone "&amp;'Rate Load ExpressWW Territory'!J2513,'Express Worldwide Territory'!$C$13:$S$13,0))*1</f>
        <v>384.27</v>
      </c>
      <c r="N2513" t="s">
        <v>162</v>
      </c>
      <c r="O2513" t="s">
        <v>23</v>
      </c>
      <c r="P2513" t="s">
        <v>18</v>
      </c>
      <c r="R2513" t="str">
        <f t="shared" si="39"/>
        <v>('DHL','2024-01-01','2024-01-01','12546','Territory','US',NULL,'EXPRESS WW (NON-DOC)','Non-Document','P',121,122,384.27,'Flat LB','Avnet_2024',NULL),</v>
      </c>
    </row>
    <row r="2514" spans="1:18" x14ac:dyDescent="0.3">
      <c r="A2514" t="s">
        <v>15</v>
      </c>
      <c r="B2514" t="s">
        <v>21</v>
      </c>
      <c r="C2514" t="s">
        <v>21</v>
      </c>
      <c r="D2514">
        <v>12546</v>
      </c>
      <c r="E2514" t="s">
        <v>531</v>
      </c>
      <c r="F2514" t="s">
        <v>17</v>
      </c>
      <c r="G2514" t="s">
        <v>18</v>
      </c>
      <c r="H2514" t="s">
        <v>525</v>
      </c>
      <c r="I2514" t="s">
        <v>19</v>
      </c>
      <c r="J2514" t="s">
        <v>177</v>
      </c>
      <c r="K2514">
        <v>122</v>
      </c>
      <c r="L2514">
        <v>123</v>
      </c>
      <c r="M2514">
        <f>INDEX('Express Worldwide Territory'!$C$14:$S$170,MATCH('Rate Load ExpressWW Territory'!L2514,'Express Worldwide Territory'!$B$14:$B$170,0),MATCH("Zone "&amp;'Rate Load ExpressWW Territory'!J2514,'Express Worldwide Territory'!$C$13:$S$13,0))*1</f>
        <v>387.42</v>
      </c>
      <c r="N2514" t="s">
        <v>162</v>
      </c>
      <c r="O2514" t="s">
        <v>23</v>
      </c>
      <c r="P2514" t="s">
        <v>18</v>
      </c>
      <c r="R2514" t="str">
        <f t="shared" si="39"/>
        <v>('DHL','2024-01-01','2024-01-01','12546','Territory','US',NULL,'EXPRESS WW (NON-DOC)','Non-Document','P',122,123,387.42,'Flat LB','Avnet_2024',NULL),</v>
      </c>
    </row>
    <row r="2515" spans="1:18" x14ac:dyDescent="0.3">
      <c r="A2515" t="s">
        <v>15</v>
      </c>
      <c r="B2515" t="s">
        <v>21</v>
      </c>
      <c r="C2515" t="s">
        <v>21</v>
      </c>
      <c r="D2515">
        <v>12546</v>
      </c>
      <c r="E2515" t="s">
        <v>531</v>
      </c>
      <c r="F2515" t="s">
        <v>17</v>
      </c>
      <c r="G2515" t="s">
        <v>18</v>
      </c>
      <c r="H2515" t="s">
        <v>525</v>
      </c>
      <c r="I2515" t="s">
        <v>19</v>
      </c>
      <c r="J2515" t="s">
        <v>177</v>
      </c>
      <c r="K2515">
        <v>123</v>
      </c>
      <c r="L2515">
        <v>124</v>
      </c>
      <c r="M2515">
        <f>INDEX('Express Worldwide Territory'!$C$14:$S$170,MATCH('Rate Load ExpressWW Territory'!L2515,'Express Worldwide Territory'!$B$14:$B$170,0),MATCH("Zone "&amp;'Rate Load ExpressWW Territory'!J2515,'Express Worldwide Territory'!$C$13:$S$13,0))*1</f>
        <v>390.57</v>
      </c>
      <c r="N2515" t="s">
        <v>162</v>
      </c>
      <c r="O2515" t="s">
        <v>23</v>
      </c>
      <c r="P2515" t="s">
        <v>18</v>
      </c>
      <c r="R2515" t="str">
        <f t="shared" si="39"/>
        <v>('DHL','2024-01-01','2024-01-01','12546','Territory','US',NULL,'EXPRESS WW (NON-DOC)','Non-Document','P',123,124,390.57,'Flat LB','Avnet_2024',NULL),</v>
      </c>
    </row>
    <row r="2516" spans="1:18" x14ac:dyDescent="0.3">
      <c r="A2516" t="s">
        <v>15</v>
      </c>
      <c r="B2516" t="s">
        <v>21</v>
      </c>
      <c r="C2516" t="s">
        <v>21</v>
      </c>
      <c r="D2516">
        <v>12546</v>
      </c>
      <c r="E2516" t="s">
        <v>531</v>
      </c>
      <c r="F2516" t="s">
        <v>17</v>
      </c>
      <c r="G2516" t="s">
        <v>18</v>
      </c>
      <c r="H2516" t="s">
        <v>525</v>
      </c>
      <c r="I2516" t="s">
        <v>19</v>
      </c>
      <c r="J2516" t="s">
        <v>177</v>
      </c>
      <c r="K2516">
        <v>124</v>
      </c>
      <c r="L2516">
        <v>125</v>
      </c>
      <c r="M2516">
        <f>INDEX('Express Worldwide Territory'!$C$14:$S$170,MATCH('Rate Load ExpressWW Territory'!L2516,'Express Worldwide Territory'!$B$14:$B$170,0),MATCH("Zone "&amp;'Rate Load ExpressWW Territory'!J2516,'Express Worldwide Territory'!$C$13:$S$13,0))*1</f>
        <v>393.72</v>
      </c>
      <c r="N2516" t="s">
        <v>162</v>
      </c>
      <c r="O2516" t="s">
        <v>23</v>
      </c>
      <c r="P2516" t="s">
        <v>18</v>
      </c>
      <c r="R2516" t="str">
        <f t="shared" si="39"/>
        <v>('DHL','2024-01-01','2024-01-01','12546','Territory','US',NULL,'EXPRESS WW (NON-DOC)','Non-Document','P',124,125,393.72,'Flat LB','Avnet_2024',NULL),</v>
      </c>
    </row>
    <row r="2517" spans="1:18" x14ac:dyDescent="0.3">
      <c r="A2517" t="s">
        <v>15</v>
      </c>
      <c r="B2517" t="s">
        <v>21</v>
      </c>
      <c r="C2517" t="s">
        <v>21</v>
      </c>
      <c r="D2517">
        <v>12546</v>
      </c>
      <c r="E2517" t="s">
        <v>531</v>
      </c>
      <c r="F2517" t="s">
        <v>17</v>
      </c>
      <c r="G2517" t="s">
        <v>18</v>
      </c>
      <c r="H2517" t="s">
        <v>525</v>
      </c>
      <c r="I2517" t="s">
        <v>19</v>
      </c>
      <c r="J2517" t="s">
        <v>177</v>
      </c>
      <c r="K2517">
        <v>125</v>
      </c>
      <c r="L2517">
        <v>126</v>
      </c>
      <c r="M2517">
        <f>INDEX('Express Worldwide Territory'!$C$14:$S$170,MATCH('Rate Load ExpressWW Territory'!L2517,'Express Worldwide Territory'!$B$14:$B$170,0),MATCH("Zone "&amp;'Rate Load ExpressWW Territory'!J2517,'Express Worldwide Territory'!$C$13:$S$13,0))*1</f>
        <v>396.87</v>
      </c>
      <c r="N2517" t="s">
        <v>162</v>
      </c>
      <c r="O2517" t="s">
        <v>23</v>
      </c>
      <c r="P2517" t="s">
        <v>18</v>
      </c>
      <c r="R2517" t="str">
        <f t="shared" si="39"/>
        <v>('DHL','2024-01-01','2024-01-01','12546','Territory','US',NULL,'EXPRESS WW (NON-DOC)','Non-Document','P',125,126,396.87,'Flat LB','Avnet_2024',NULL),</v>
      </c>
    </row>
    <row r="2518" spans="1:18" x14ac:dyDescent="0.3">
      <c r="A2518" t="s">
        <v>15</v>
      </c>
      <c r="B2518" t="s">
        <v>21</v>
      </c>
      <c r="C2518" t="s">
        <v>21</v>
      </c>
      <c r="D2518">
        <v>12546</v>
      </c>
      <c r="E2518" t="s">
        <v>531</v>
      </c>
      <c r="F2518" t="s">
        <v>17</v>
      </c>
      <c r="G2518" t="s">
        <v>18</v>
      </c>
      <c r="H2518" t="s">
        <v>525</v>
      </c>
      <c r="I2518" t="s">
        <v>19</v>
      </c>
      <c r="J2518" t="s">
        <v>177</v>
      </c>
      <c r="K2518">
        <v>126</v>
      </c>
      <c r="L2518">
        <v>127</v>
      </c>
      <c r="M2518">
        <f>INDEX('Express Worldwide Territory'!$C$14:$S$170,MATCH('Rate Load ExpressWW Territory'!L2518,'Express Worldwide Territory'!$B$14:$B$170,0),MATCH("Zone "&amp;'Rate Load ExpressWW Territory'!J2518,'Express Worldwide Territory'!$C$13:$S$13,0))*1</f>
        <v>400.02</v>
      </c>
      <c r="N2518" t="s">
        <v>162</v>
      </c>
      <c r="O2518" t="s">
        <v>23</v>
      </c>
      <c r="P2518" t="s">
        <v>18</v>
      </c>
      <c r="R2518" t="str">
        <f t="shared" si="39"/>
        <v>('DHL','2024-01-01','2024-01-01','12546','Territory','US',NULL,'EXPRESS WW (NON-DOC)','Non-Document','P',126,127,400.02,'Flat LB','Avnet_2024',NULL),</v>
      </c>
    </row>
    <row r="2519" spans="1:18" x14ac:dyDescent="0.3">
      <c r="A2519" t="s">
        <v>15</v>
      </c>
      <c r="B2519" t="s">
        <v>21</v>
      </c>
      <c r="C2519" t="s">
        <v>21</v>
      </c>
      <c r="D2519">
        <v>12546</v>
      </c>
      <c r="E2519" t="s">
        <v>531</v>
      </c>
      <c r="F2519" t="s">
        <v>17</v>
      </c>
      <c r="G2519" t="s">
        <v>18</v>
      </c>
      <c r="H2519" t="s">
        <v>525</v>
      </c>
      <c r="I2519" t="s">
        <v>19</v>
      </c>
      <c r="J2519" t="s">
        <v>177</v>
      </c>
      <c r="K2519">
        <v>127</v>
      </c>
      <c r="L2519">
        <v>128</v>
      </c>
      <c r="M2519">
        <f>INDEX('Express Worldwide Territory'!$C$14:$S$170,MATCH('Rate Load ExpressWW Territory'!L2519,'Express Worldwide Territory'!$B$14:$B$170,0),MATCH("Zone "&amp;'Rate Load ExpressWW Territory'!J2519,'Express Worldwide Territory'!$C$13:$S$13,0))*1</f>
        <v>403.17</v>
      </c>
      <c r="N2519" t="s">
        <v>162</v>
      </c>
      <c r="O2519" t="s">
        <v>23</v>
      </c>
      <c r="P2519" t="s">
        <v>18</v>
      </c>
      <c r="R2519" t="str">
        <f t="shared" si="39"/>
        <v>('DHL','2024-01-01','2024-01-01','12546','Territory','US',NULL,'EXPRESS WW (NON-DOC)','Non-Document','P',127,128,403.17,'Flat LB','Avnet_2024',NULL),</v>
      </c>
    </row>
    <row r="2520" spans="1:18" x14ac:dyDescent="0.3">
      <c r="A2520" t="s">
        <v>15</v>
      </c>
      <c r="B2520" t="s">
        <v>21</v>
      </c>
      <c r="C2520" t="s">
        <v>21</v>
      </c>
      <c r="D2520">
        <v>12546</v>
      </c>
      <c r="E2520" t="s">
        <v>531</v>
      </c>
      <c r="F2520" t="s">
        <v>17</v>
      </c>
      <c r="G2520" t="s">
        <v>18</v>
      </c>
      <c r="H2520" t="s">
        <v>525</v>
      </c>
      <c r="I2520" t="s">
        <v>19</v>
      </c>
      <c r="J2520" t="s">
        <v>177</v>
      </c>
      <c r="K2520">
        <v>128</v>
      </c>
      <c r="L2520">
        <v>129</v>
      </c>
      <c r="M2520">
        <f>INDEX('Express Worldwide Territory'!$C$14:$S$170,MATCH('Rate Load ExpressWW Territory'!L2520,'Express Worldwide Territory'!$B$14:$B$170,0),MATCH("Zone "&amp;'Rate Load ExpressWW Territory'!J2520,'Express Worldwide Territory'!$C$13:$S$13,0))*1</f>
        <v>406.32</v>
      </c>
      <c r="N2520" t="s">
        <v>162</v>
      </c>
      <c r="O2520" t="s">
        <v>23</v>
      </c>
      <c r="P2520" t="s">
        <v>18</v>
      </c>
      <c r="R2520" t="str">
        <f t="shared" si="39"/>
        <v>('DHL','2024-01-01','2024-01-01','12546','Territory','US',NULL,'EXPRESS WW (NON-DOC)','Non-Document','P',128,129,406.32,'Flat LB','Avnet_2024',NULL),</v>
      </c>
    </row>
    <row r="2521" spans="1:18" x14ac:dyDescent="0.3">
      <c r="A2521" t="s">
        <v>15</v>
      </c>
      <c r="B2521" t="s">
        <v>21</v>
      </c>
      <c r="C2521" t="s">
        <v>21</v>
      </c>
      <c r="D2521">
        <v>12546</v>
      </c>
      <c r="E2521" t="s">
        <v>531</v>
      </c>
      <c r="F2521" t="s">
        <v>17</v>
      </c>
      <c r="G2521" t="s">
        <v>18</v>
      </c>
      <c r="H2521" t="s">
        <v>525</v>
      </c>
      <c r="I2521" t="s">
        <v>19</v>
      </c>
      <c r="J2521" t="s">
        <v>177</v>
      </c>
      <c r="K2521">
        <v>129</v>
      </c>
      <c r="L2521">
        <v>130</v>
      </c>
      <c r="M2521">
        <f>INDEX('Express Worldwide Territory'!$C$14:$S$170,MATCH('Rate Load ExpressWW Territory'!L2521,'Express Worldwide Territory'!$B$14:$B$170,0),MATCH("Zone "&amp;'Rate Load ExpressWW Territory'!J2521,'Express Worldwide Territory'!$C$13:$S$13,0))*1</f>
        <v>409.47</v>
      </c>
      <c r="N2521" t="s">
        <v>162</v>
      </c>
      <c r="O2521" t="s">
        <v>23</v>
      </c>
      <c r="P2521" t="s">
        <v>18</v>
      </c>
      <c r="R2521" t="str">
        <f t="shared" si="39"/>
        <v>('DHL','2024-01-01','2024-01-01','12546','Territory','US',NULL,'EXPRESS WW (NON-DOC)','Non-Document','P',129,130,409.47,'Flat LB','Avnet_2024',NULL),</v>
      </c>
    </row>
    <row r="2522" spans="1:18" x14ac:dyDescent="0.3">
      <c r="A2522" t="s">
        <v>15</v>
      </c>
      <c r="B2522" t="s">
        <v>21</v>
      </c>
      <c r="C2522" t="s">
        <v>21</v>
      </c>
      <c r="D2522">
        <v>12546</v>
      </c>
      <c r="E2522" t="s">
        <v>531</v>
      </c>
      <c r="F2522" t="s">
        <v>17</v>
      </c>
      <c r="G2522" t="s">
        <v>18</v>
      </c>
      <c r="H2522" t="s">
        <v>525</v>
      </c>
      <c r="I2522" t="s">
        <v>19</v>
      </c>
      <c r="J2522" t="s">
        <v>177</v>
      </c>
      <c r="K2522">
        <v>130</v>
      </c>
      <c r="L2522">
        <v>131</v>
      </c>
      <c r="M2522">
        <f>INDEX('Express Worldwide Territory'!$C$14:$S$170,MATCH('Rate Load ExpressWW Territory'!L2522,'Express Worldwide Territory'!$B$14:$B$170,0),MATCH("Zone "&amp;'Rate Load ExpressWW Territory'!J2522,'Express Worldwide Territory'!$C$13:$S$13,0))*1</f>
        <v>412.62</v>
      </c>
      <c r="N2522" t="s">
        <v>162</v>
      </c>
      <c r="O2522" t="s">
        <v>23</v>
      </c>
      <c r="P2522" t="s">
        <v>18</v>
      </c>
      <c r="R2522" t="str">
        <f t="shared" si="39"/>
        <v>('DHL','2024-01-01','2024-01-01','12546','Territory','US',NULL,'EXPRESS WW (NON-DOC)','Non-Document','P',130,131,412.62,'Flat LB','Avnet_2024',NULL),</v>
      </c>
    </row>
    <row r="2523" spans="1:18" x14ac:dyDescent="0.3">
      <c r="A2523" t="s">
        <v>15</v>
      </c>
      <c r="B2523" t="s">
        <v>21</v>
      </c>
      <c r="C2523" t="s">
        <v>21</v>
      </c>
      <c r="D2523">
        <v>12546</v>
      </c>
      <c r="E2523" t="s">
        <v>531</v>
      </c>
      <c r="F2523" t="s">
        <v>17</v>
      </c>
      <c r="G2523" t="s">
        <v>18</v>
      </c>
      <c r="H2523" t="s">
        <v>525</v>
      </c>
      <c r="I2523" t="s">
        <v>19</v>
      </c>
      <c r="J2523" t="s">
        <v>177</v>
      </c>
      <c r="K2523">
        <v>131</v>
      </c>
      <c r="L2523">
        <v>132</v>
      </c>
      <c r="M2523">
        <f>INDEX('Express Worldwide Territory'!$C$14:$S$170,MATCH('Rate Load ExpressWW Territory'!L2523,'Express Worldwide Territory'!$B$14:$B$170,0),MATCH("Zone "&amp;'Rate Load ExpressWW Territory'!J2523,'Express Worldwide Territory'!$C$13:$S$13,0))*1</f>
        <v>415.77</v>
      </c>
      <c r="N2523" t="s">
        <v>162</v>
      </c>
      <c r="O2523" t="s">
        <v>23</v>
      </c>
      <c r="P2523" t="s">
        <v>18</v>
      </c>
      <c r="R2523" t="str">
        <f t="shared" si="39"/>
        <v>('DHL','2024-01-01','2024-01-01','12546','Territory','US',NULL,'EXPRESS WW (NON-DOC)','Non-Document','P',131,132,415.77,'Flat LB','Avnet_2024',NULL),</v>
      </c>
    </row>
    <row r="2524" spans="1:18" x14ac:dyDescent="0.3">
      <c r="A2524" t="s">
        <v>15</v>
      </c>
      <c r="B2524" t="s">
        <v>21</v>
      </c>
      <c r="C2524" t="s">
        <v>21</v>
      </c>
      <c r="D2524">
        <v>12546</v>
      </c>
      <c r="E2524" t="s">
        <v>531</v>
      </c>
      <c r="F2524" t="s">
        <v>17</v>
      </c>
      <c r="G2524" t="s">
        <v>18</v>
      </c>
      <c r="H2524" t="s">
        <v>525</v>
      </c>
      <c r="I2524" t="s">
        <v>19</v>
      </c>
      <c r="J2524" t="s">
        <v>177</v>
      </c>
      <c r="K2524">
        <v>132</v>
      </c>
      <c r="L2524">
        <v>133</v>
      </c>
      <c r="M2524">
        <f>INDEX('Express Worldwide Territory'!$C$14:$S$170,MATCH('Rate Load ExpressWW Territory'!L2524,'Express Worldwide Territory'!$B$14:$B$170,0),MATCH("Zone "&amp;'Rate Load ExpressWW Territory'!J2524,'Express Worldwide Territory'!$C$13:$S$13,0))*1</f>
        <v>418.92</v>
      </c>
      <c r="N2524" t="s">
        <v>162</v>
      </c>
      <c r="O2524" t="s">
        <v>23</v>
      </c>
      <c r="P2524" t="s">
        <v>18</v>
      </c>
      <c r="R2524" t="str">
        <f t="shared" si="39"/>
        <v>('DHL','2024-01-01','2024-01-01','12546','Territory','US',NULL,'EXPRESS WW (NON-DOC)','Non-Document','P',132,133,418.92,'Flat LB','Avnet_2024',NULL),</v>
      </c>
    </row>
    <row r="2525" spans="1:18" x14ac:dyDescent="0.3">
      <c r="A2525" t="s">
        <v>15</v>
      </c>
      <c r="B2525" t="s">
        <v>21</v>
      </c>
      <c r="C2525" t="s">
        <v>21</v>
      </c>
      <c r="D2525">
        <v>12546</v>
      </c>
      <c r="E2525" t="s">
        <v>531</v>
      </c>
      <c r="F2525" t="s">
        <v>17</v>
      </c>
      <c r="G2525" t="s">
        <v>18</v>
      </c>
      <c r="H2525" t="s">
        <v>525</v>
      </c>
      <c r="I2525" t="s">
        <v>19</v>
      </c>
      <c r="J2525" t="s">
        <v>177</v>
      </c>
      <c r="K2525">
        <v>133</v>
      </c>
      <c r="L2525">
        <v>134</v>
      </c>
      <c r="M2525">
        <f>INDEX('Express Worldwide Territory'!$C$14:$S$170,MATCH('Rate Load ExpressWW Territory'!L2525,'Express Worldwide Territory'!$B$14:$B$170,0),MATCH("Zone "&amp;'Rate Load ExpressWW Territory'!J2525,'Express Worldwide Territory'!$C$13:$S$13,0))*1</f>
        <v>422.07</v>
      </c>
      <c r="N2525" t="s">
        <v>162</v>
      </c>
      <c r="O2525" t="s">
        <v>23</v>
      </c>
      <c r="P2525" t="s">
        <v>18</v>
      </c>
      <c r="R2525" t="str">
        <f t="shared" si="39"/>
        <v>('DHL','2024-01-01','2024-01-01','12546','Territory','US',NULL,'EXPRESS WW (NON-DOC)','Non-Document','P',133,134,422.07,'Flat LB','Avnet_2024',NULL),</v>
      </c>
    </row>
    <row r="2526" spans="1:18" x14ac:dyDescent="0.3">
      <c r="A2526" t="s">
        <v>15</v>
      </c>
      <c r="B2526" t="s">
        <v>21</v>
      </c>
      <c r="C2526" t="s">
        <v>21</v>
      </c>
      <c r="D2526">
        <v>12546</v>
      </c>
      <c r="E2526" t="s">
        <v>531</v>
      </c>
      <c r="F2526" t="s">
        <v>17</v>
      </c>
      <c r="G2526" t="s">
        <v>18</v>
      </c>
      <c r="H2526" t="s">
        <v>525</v>
      </c>
      <c r="I2526" t="s">
        <v>19</v>
      </c>
      <c r="J2526" t="s">
        <v>177</v>
      </c>
      <c r="K2526">
        <v>134</v>
      </c>
      <c r="L2526">
        <v>135</v>
      </c>
      <c r="M2526">
        <f>INDEX('Express Worldwide Territory'!$C$14:$S$170,MATCH('Rate Load ExpressWW Territory'!L2526,'Express Worldwide Territory'!$B$14:$B$170,0),MATCH("Zone "&amp;'Rate Load ExpressWW Territory'!J2526,'Express Worldwide Territory'!$C$13:$S$13,0))*1</f>
        <v>425.22</v>
      </c>
      <c r="N2526" t="s">
        <v>162</v>
      </c>
      <c r="O2526" t="s">
        <v>23</v>
      </c>
      <c r="P2526" t="s">
        <v>18</v>
      </c>
      <c r="R2526" t="str">
        <f t="shared" si="39"/>
        <v>('DHL','2024-01-01','2024-01-01','12546','Territory','US',NULL,'EXPRESS WW (NON-DOC)','Non-Document','P',134,135,425.22,'Flat LB','Avnet_2024',NULL),</v>
      </c>
    </row>
    <row r="2527" spans="1:18" x14ac:dyDescent="0.3">
      <c r="A2527" t="s">
        <v>15</v>
      </c>
      <c r="B2527" t="s">
        <v>21</v>
      </c>
      <c r="C2527" t="s">
        <v>21</v>
      </c>
      <c r="D2527">
        <v>12546</v>
      </c>
      <c r="E2527" t="s">
        <v>531</v>
      </c>
      <c r="F2527" t="s">
        <v>17</v>
      </c>
      <c r="G2527" t="s">
        <v>18</v>
      </c>
      <c r="H2527" t="s">
        <v>525</v>
      </c>
      <c r="I2527" t="s">
        <v>19</v>
      </c>
      <c r="J2527" t="s">
        <v>177</v>
      </c>
      <c r="K2527">
        <v>135</v>
      </c>
      <c r="L2527">
        <v>136</v>
      </c>
      <c r="M2527">
        <f>INDEX('Express Worldwide Territory'!$C$14:$S$170,MATCH('Rate Load ExpressWW Territory'!L2527,'Express Worldwide Territory'!$B$14:$B$170,0),MATCH("Zone "&amp;'Rate Load ExpressWW Territory'!J2527,'Express Worldwide Territory'!$C$13:$S$13,0))*1</f>
        <v>428.37</v>
      </c>
      <c r="N2527" t="s">
        <v>162</v>
      </c>
      <c r="O2527" t="s">
        <v>23</v>
      </c>
      <c r="P2527" t="s">
        <v>18</v>
      </c>
      <c r="R2527" t="str">
        <f t="shared" si="39"/>
        <v>('DHL','2024-01-01','2024-01-01','12546','Territory','US',NULL,'EXPRESS WW (NON-DOC)','Non-Document','P',135,136,428.37,'Flat LB','Avnet_2024',NULL),</v>
      </c>
    </row>
    <row r="2528" spans="1:18" x14ac:dyDescent="0.3">
      <c r="A2528" t="s">
        <v>15</v>
      </c>
      <c r="B2528" t="s">
        <v>21</v>
      </c>
      <c r="C2528" t="s">
        <v>21</v>
      </c>
      <c r="D2528">
        <v>12546</v>
      </c>
      <c r="E2528" t="s">
        <v>531</v>
      </c>
      <c r="F2528" t="s">
        <v>17</v>
      </c>
      <c r="G2528" t="s">
        <v>18</v>
      </c>
      <c r="H2528" t="s">
        <v>525</v>
      </c>
      <c r="I2528" t="s">
        <v>19</v>
      </c>
      <c r="J2528" t="s">
        <v>177</v>
      </c>
      <c r="K2528">
        <v>136</v>
      </c>
      <c r="L2528">
        <v>137</v>
      </c>
      <c r="M2528">
        <f>INDEX('Express Worldwide Territory'!$C$14:$S$170,MATCH('Rate Load ExpressWW Territory'!L2528,'Express Worldwide Territory'!$B$14:$B$170,0),MATCH("Zone "&amp;'Rate Load ExpressWW Territory'!J2528,'Express Worldwide Territory'!$C$13:$S$13,0))*1</f>
        <v>431.52</v>
      </c>
      <c r="N2528" t="s">
        <v>162</v>
      </c>
      <c r="O2528" t="s">
        <v>23</v>
      </c>
      <c r="P2528" t="s">
        <v>18</v>
      </c>
      <c r="R2528" t="str">
        <f t="shared" si="39"/>
        <v>('DHL','2024-01-01','2024-01-01','12546','Territory','US',NULL,'EXPRESS WW (NON-DOC)','Non-Document','P',136,137,431.52,'Flat LB','Avnet_2024',NULL),</v>
      </c>
    </row>
    <row r="2529" spans="1:18" x14ac:dyDescent="0.3">
      <c r="A2529" t="s">
        <v>15</v>
      </c>
      <c r="B2529" t="s">
        <v>21</v>
      </c>
      <c r="C2529" t="s">
        <v>21</v>
      </c>
      <c r="D2529">
        <v>12546</v>
      </c>
      <c r="E2529" t="s">
        <v>531</v>
      </c>
      <c r="F2529" t="s">
        <v>17</v>
      </c>
      <c r="G2529" t="s">
        <v>18</v>
      </c>
      <c r="H2529" t="s">
        <v>525</v>
      </c>
      <c r="I2529" t="s">
        <v>19</v>
      </c>
      <c r="J2529" t="s">
        <v>177</v>
      </c>
      <c r="K2529">
        <v>137</v>
      </c>
      <c r="L2529">
        <v>138</v>
      </c>
      <c r="M2529">
        <f>INDEX('Express Worldwide Territory'!$C$14:$S$170,MATCH('Rate Load ExpressWW Territory'!L2529,'Express Worldwide Territory'!$B$14:$B$170,0),MATCH("Zone "&amp;'Rate Load ExpressWW Territory'!J2529,'Express Worldwide Territory'!$C$13:$S$13,0))*1</f>
        <v>434.67</v>
      </c>
      <c r="N2529" t="s">
        <v>162</v>
      </c>
      <c r="O2529" t="s">
        <v>23</v>
      </c>
      <c r="P2529" t="s">
        <v>18</v>
      </c>
      <c r="R2529" t="str">
        <f t="shared" si="39"/>
        <v>('DHL','2024-01-01','2024-01-01','12546','Territory','US',NULL,'EXPRESS WW (NON-DOC)','Non-Document','P',137,138,434.67,'Flat LB','Avnet_2024',NULL),</v>
      </c>
    </row>
    <row r="2530" spans="1:18" x14ac:dyDescent="0.3">
      <c r="A2530" t="s">
        <v>15</v>
      </c>
      <c r="B2530" t="s">
        <v>21</v>
      </c>
      <c r="C2530" t="s">
        <v>21</v>
      </c>
      <c r="D2530">
        <v>12546</v>
      </c>
      <c r="E2530" t="s">
        <v>531</v>
      </c>
      <c r="F2530" t="s">
        <v>17</v>
      </c>
      <c r="G2530" t="s">
        <v>18</v>
      </c>
      <c r="H2530" t="s">
        <v>525</v>
      </c>
      <c r="I2530" t="s">
        <v>19</v>
      </c>
      <c r="J2530" t="s">
        <v>177</v>
      </c>
      <c r="K2530">
        <v>138</v>
      </c>
      <c r="L2530">
        <v>139</v>
      </c>
      <c r="M2530">
        <f>INDEX('Express Worldwide Territory'!$C$14:$S$170,MATCH('Rate Load ExpressWW Territory'!L2530,'Express Worldwide Territory'!$B$14:$B$170,0),MATCH("Zone "&amp;'Rate Load ExpressWW Territory'!J2530,'Express Worldwide Territory'!$C$13:$S$13,0))*1</f>
        <v>437.82</v>
      </c>
      <c r="N2530" t="s">
        <v>162</v>
      </c>
      <c r="O2530" t="s">
        <v>23</v>
      </c>
      <c r="P2530" t="s">
        <v>18</v>
      </c>
      <c r="R2530" t="str">
        <f t="shared" si="39"/>
        <v>('DHL','2024-01-01','2024-01-01','12546','Territory','US',NULL,'EXPRESS WW (NON-DOC)','Non-Document','P',138,139,437.82,'Flat LB','Avnet_2024',NULL),</v>
      </c>
    </row>
    <row r="2531" spans="1:18" x14ac:dyDescent="0.3">
      <c r="A2531" t="s">
        <v>15</v>
      </c>
      <c r="B2531" t="s">
        <v>21</v>
      </c>
      <c r="C2531" t="s">
        <v>21</v>
      </c>
      <c r="D2531">
        <v>12546</v>
      </c>
      <c r="E2531" t="s">
        <v>531</v>
      </c>
      <c r="F2531" t="s">
        <v>17</v>
      </c>
      <c r="G2531" t="s">
        <v>18</v>
      </c>
      <c r="H2531" t="s">
        <v>525</v>
      </c>
      <c r="I2531" t="s">
        <v>19</v>
      </c>
      <c r="J2531" t="s">
        <v>177</v>
      </c>
      <c r="K2531">
        <v>139</v>
      </c>
      <c r="L2531">
        <v>140</v>
      </c>
      <c r="M2531">
        <f>INDEX('Express Worldwide Territory'!$C$14:$S$170,MATCH('Rate Load ExpressWW Territory'!L2531,'Express Worldwide Territory'!$B$14:$B$170,0),MATCH("Zone "&amp;'Rate Load ExpressWW Territory'!J2531,'Express Worldwide Territory'!$C$13:$S$13,0))*1</f>
        <v>440.97</v>
      </c>
      <c r="N2531" t="s">
        <v>162</v>
      </c>
      <c r="O2531" t="s">
        <v>23</v>
      </c>
      <c r="P2531" t="s">
        <v>18</v>
      </c>
      <c r="R2531" t="str">
        <f t="shared" si="39"/>
        <v>('DHL','2024-01-01','2024-01-01','12546','Territory','US',NULL,'EXPRESS WW (NON-DOC)','Non-Document','P',139,140,440.97,'Flat LB','Avnet_2024',NULL),</v>
      </c>
    </row>
    <row r="2532" spans="1:18" x14ac:dyDescent="0.3">
      <c r="A2532" t="s">
        <v>15</v>
      </c>
      <c r="B2532" t="s">
        <v>21</v>
      </c>
      <c r="C2532" t="s">
        <v>21</v>
      </c>
      <c r="D2532">
        <v>12546</v>
      </c>
      <c r="E2532" t="s">
        <v>531</v>
      </c>
      <c r="F2532" t="s">
        <v>17</v>
      </c>
      <c r="G2532" t="s">
        <v>18</v>
      </c>
      <c r="H2532" t="s">
        <v>525</v>
      </c>
      <c r="I2532" t="s">
        <v>19</v>
      </c>
      <c r="J2532" t="s">
        <v>177</v>
      </c>
      <c r="K2532">
        <v>140</v>
      </c>
      <c r="L2532">
        <v>141</v>
      </c>
      <c r="M2532">
        <f>INDEX('Express Worldwide Territory'!$C$14:$S$170,MATCH('Rate Load ExpressWW Territory'!L2532,'Express Worldwide Territory'!$B$14:$B$170,0),MATCH("Zone "&amp;'Rate Load ExpressWW Territory'!J2532,'Express Worldwide Territory'!$C$13:$S$13,0))*1</f>
        <v>444.12</v>
      </c>
      <c r="N2532" t="s">
        <v>162</v>
      </c>
      <c r="O2532" t="s">
        <v>23</v>
      </c>
      <c r="P2532" t="s">
        <v>18</v>
      </c>
      <c r="R2532" t="str">
        <f t="shared" si="39"/>
        <v>('DHL','2024-01-01','2024-01-01','12546','Territory','US',NULL,'EXPRESS WW (NON-DOC)','Non-Document','P',140,141,444.12,'Flat LB','Avnet_2024',NULL),</v>
      </c>
    </row>
    <row r="2533" spans="1:18" x14ac:dyDescent="0.3">
      <c r="A2533" t="s">
        <v>15</v>
      </c>
      <c r="B2533" t="s">
        <v>21</v>
      </c>
      <c r="C2533" t="s">
        <v>21</v>
      </c>
      <c r="D2533">
        <v>12546</v>
      </c>
      <c r="E2533" t="s">
        <v>531</v>
      </c>
      <c r="F2533" t="s">
        <v>17</v>
      </c>
      <c r="G2533" t="s">
        <v>18</v>
      </c>
      <c r="H2533" t="s">
        <v>525</v>
      </c>
      <c r="I2533" t="s">
        <v>19</v>
      </c>
      <c r="J2533" t="s">
        <v>177</v>
      </c>
      <c r="K2533">
        <v>141</v>
      </c>
      <c r="L2533">
        <v>142</v>
      </c>
      <c r="M2533">
        <f>INDEX('Express Worldwide Territory'!$C$14:$S$170,MATCH('Rate Load ExpressWW Territory'!L2533,'Express Worldwide Territory'!$B$14:$B$170,0),MATCH("Zone "&amp;'Rate Load ExpressWW Territory'!J2533,'Express Worldwide Territory'!$C$13:$S$13,0))*1</f>
        <v>447.27</v>
      </c>
      <c r="N2533" t="s">
        <v>162</v>
      </c>
      <c r="O2533" t="s">
        <v>23</v>
      </c>
      <c r="P2533" t="s">
        <v>18</v>
      </c>
      <c r="R2533" t="str">
        <f t="shared" si="39"/>
        <v>('DHL','2024-01-01','2024-01-01','12546','Territory','US',NULL,'EXPRESS WW (NON-DOC)','Non-Document','P',141,142,447.27,'Flat LB','Avnet_2024',NULL),</v>
      </c>
    </row>
    <row r="2534" spans="1:18" x14ac:dyDescent="0.3">
      <c r="A2534" t="s">
        <v>15</v>
      </c>
      <c r="B2534" t="s">
        <v>21</v>
      </c>
      <c r="C2534" t="s">
        <v>21</v>
      </c>
      <c r="D2534">
        <v>12546</v>
      </c>
      <c r="E2534" t="s">
        <v>531</v>
      </c>
      <c r="F2534" t="s">
        <v>17</v>
      </c>
      <c r="G2534" t="s">
        <v>18</v>
      </c>
      <c r="H2534" t="s">
        <v>525</v>
      </c>
      <c r="I2534" t="s">
        <v>19</v>
      </c>
      <c r="J2534" t="s">
        <v>177</v>
      </c>
      <c r="K2534">
        <v>142</v>
      </c>
      <c r="L2534">
        <v>143</v>
      </c>
      <c r="M2534">
        <f>INDEX('Express Worldwide Territory'!$C$14:$S$170,MATCH('Rate Load ExpressWW Territory'!L2534,'Express Worldwide Territory'!$B$14:$B$170,0),MATCH("Zone "&amp;'Rate Load ExpressWW Territory'!J2534,'Express Worldwide Territory'!$C$13:$S$13,0))*1</f>
        <v>450.42</v>
      </c>
      <c r="N2534" t="s">
        <v>162</v>
      </c>
      <c r="O2534" t="s">
        <v>23</v>
      </c>
      <c r="P2534" t="s">
        <v>18</v>
      </c>
      <c r="R2534" t="str">
        <f t="shared" si="39"/>
        <v>('DHL','2024-01-01','2024-01-01','12546','Territory','US',NULL,'EXPRESS WW (NON-DOC)','Non-Document','P',142,143,450.42,'Flat LB','Avnet_2024',NULL),</v>
      </c>
    </row>
    <row r="2535" spans="1:18" x14ac:dyDescent="0.3">
      <c r="A2535" t="s">
        <v>15</v>
      </c>
      <c r="B2535" t="s">
        <v>21</v>
      </c>
      <c r="C2535" t="s">
        <v>21</v>
      </c>
      <c r="D2535">
        <v>12546</v>
      </c>
      <c r="E2535" t="s">
        <v>531</v>
      </c>
      <c r="F2535" t="s">
        <v>17</v>
      </c>
      <c r="G2535" t="s">
        <v>18</v>
      </c>
      <c r="H2535" t="s">
        <v>525</v>
      </c>
      <c r="I2535" t="s">
        <v>19</v>
      </c>
      <c r="J2535" t="s">
        <v>177</v>
      </c>
      <c r="K2535">
        <v>143</v>
      </c>
      <c r="L2535">
        <v>144</v>
      </c>
      <c r="M2535">
        <f>INDEX('Express Worldwide Territory'!$C$14:$S$170,MATCH('Rate Load ExpressWW Territory'!L2535,'Express Worldwide Territory'!$B$14:$B$170,0),MATCH("Zone "&amp;'Rate Load ExpressWW Territory'!J2535,'Express Worldwide Territory'!$C$13:$S$13,0))*1</f>
        <v>453.57</v>
      </c>
      <c r="N2535" t="s">
        <v>162</v>
      </c>
      <c r="O2535" t="s">
        <v>23</v>
      </c>
      <c r="P2535" t="s">
        <v>18</v>
      </c>
      <c r="R2535" t="str">
        <f t="shared" si="39"/>
        <v>('DHL','2024-01-01','2024-01-01','12546','Territory','US',NULL,'EXPRESS WW (NON-DOC)','Non-Document','P',143,144,453.57,'Flat LB','Avnet_2024',NULL),</v>
      </c>
    </row>
    <row r="2536" spans="1:18" x14ac:dyDescent="0.3">
      <c r="A2536" t="s">
        <v>15</v>
      </c>
      <c r="B2536" t="s">
        <v>21</v>
      </c>
      <c r="C2536" t="s">
        <v>21</v>
      </c>
      <c r="D2536">
        <v>12546</v>
      </c>
      <c r="E2536" t="s">
        <v>531</v>
      </c>
      <c r="F2536" t="s">
        <v>17</v>
      </c>
      <c r="G2536" t="s">
        <v>18</v>
      </c>
      <c r="H2536" t="s">
        <v>525</v>
      </c>
      <c r="I2536" t="s">
        <v>19</v>
      </c>
      <c r="J2536" t="s">
        <v>177</v>
      </c>
      <c r="K2536">
        <v>144</v>
      </c>
      <c r="L2536">
        <v>145</v>
      </c>
      <c r="M2536">
        <f>INDEX('Express Worldwide Territory'!$C$14:$S$170,MATCH('Rate Load ExpressWW Territory'!L2536,'Express Worldwide Territory'!$B$14:$B$170,0),MATCH("Zone "&amp;'Rate Load ExpressWW Territory'!J2536,'Express Worldwide Territory'!$C$13:$S$13,0))*1</f>
        <v>456.72</v>
      </c>
      <c r="N2536" t="s">
        <v>162</v>
      </c>
      <c r="O2536" t="s">
        <v>23</v>
      </c>
      <c r="P2536" t="s">
        <v>18</v>
      </c>
      <c r="R2536" t="str">
        <f t="shared" si="39"/>
        <v>('DHL','2024-01-01','2024-01-01','12546','Territory','US',NULL,'EXPRESS WW (NON-DOC)','Non-Document','P',144,145,456.72,'Flat LB','Avnet_2024',NULL),</v>
      </c>
    </row>
    <row r="2537" spans="1:18" x14ac:dyDescent="0.3">
      <c r="A2537" t="s">
        <v>15</v>
      </c>
      <c r="B2537" t="s">
        <v>21</v>
      </c>
      <c r="C2537" t="s">
        <v>21</v>
      </c>
      <c r="D2537">
        <v>12546</v>
      </c>
      <c r="E2537" t="s">
        <v>531</v>
      </c>
      <c r="F2537" t="s">
        <v>17</v>
      </c>
      <c r="G2537" t="s">
        <v>18</v>
      </c>
      <c r="H2537" t="s">
        <v>525</v>
      </c>
      <c r="I2537" t="s">
        <v>19</v>
      </c>
      <c r="J2537" t="s">
        <v>177</v>
      </c>
      <c r="K2537">
        <v>145</v>
      </c>
      <c r="L2537">
        <v>146</v>
      </c>
      <c r="M2537">
        <f>INDEX('Express Worldwide Territory'!$C$14:$S$170,MATCH('Rate Load ExpressWW Territory'!L2537,'Express Worldwide Territory'!$B$14:$B$170,0),MATCH("Zone "&amp;'Rate Load ExpressWW Territory'!J2537,'Express Worldwide Territory'!$C$13:$S$13,0))*1</f>
        <v>459.87</v>
      </c>
      <c r="N2537" t="s">
        <v>162</v>
      </c>
      <c r="O2537" t="s">
        <v>23</v>
      </c>
      <c r="P2537" t="s">
        <v>18</v>
      </c>
      <c r="R2537" t="str">
        <f t="shared" si="39"/>
        <v>('DHL','2024-01-01','2024-01-01','12546','Territory','US',NULL,'EXPRESS WW (NON-DOC)','Non-Document','P',145,146,459.87,'Flat LB','Avnet_2024',NULL),</v>
      </c>
    </row>
    <row r="2538" spans="1:18" x14ac:dyDescent="0.3">
      <c r="A2538" t="s">
        <v>15</v>
      </c>
      <c r="B2538" t="s">
        <v>21</v>
      </c>
      <c r="C2538" t="s">
        <v>21</v>
      </c>
      <c r="D2538">
        <v>12546</v>
      </c>
      <c r="E2538" t="s">
        <v>531</v>
      </c>
      <c r="F2538" t="s">
        <v>17</v>
      </c>
      <c r="G2538" t="s">
        <v>18</v>
      </c>
      <c r="H2538" t="s">
        <v>525</v>
      </c>
      <c r="I2538" t="s">
        <v>19</v>
      </c>
      <c r="J2538" t="s">
        <v>177</v>
      </c>
      <c r="K2538">
        <v>146</v>
      </c>
      <c r="L2538">
        <v>147</v>
      </c>
      <c r="M2538">
        <f>INDEX('Express Worldwide Territory'!$C$14:$S$170,MATCH('Rate Load ExpressWW Territory'!L2538,'Express Worldwide Territory'!$B$14:$B$170,0),MATCH("Zone "&amp;'Rate Load ExpressWW Territory'!J2538,'Express Worldwide Territory'!$C$13:$S$13,0))*1</f>
        <v>463.02</v>
      </c>
      <c r="N2538" t="s">
        <v>162</v>
      </c>
      <c r="O2538" t="s">
        <v>23</v>
      </c>
      <c r="P2538" t="s">
        <v>18</v>
      </c>
      <c r="R2538" t="str">
        <f t="shared" si="39"/>
        <v>('DHL','2024-01-01','2024-01-01','12546','Territory','US',NULL,'EXPRESS WW (NON-DOC)','Non-Document','P',146,147,463.02,'Flat LB','Avnet_2024',NULL),</v>
      </c>
    </row>
    <row r="2539" spans="1:18" x14ac:dyDescent="0.3">
      <c r="A2539" t="s">
        <v>15</v>
      </c>
      <c r="B2539" t="s">
        <v>21</v>
      </c>
      <c r="C2539" t="s">
        <v>21</v>
      </c>
      <c r="D2539">
        <v>12546</v>
      </c>
      <c r="E2539" t="s">
        <v>531</v>
      </c>
      <c r="F2539" t="s">
        <v>17</v>
      </c>
      <c r="G2539" t="s">
        <v>18</v>
      </c>
      <c r="H2539" t="s">
        <v>525</v>
      </c>
      <c r="I2539" t="s">
        <v>19</v>
      </c>
      <c r="J2539" t="s">
        <v>177</v>
      </c>
      <c r="K2539">
        <v>147</v>
      </c>
      <c r="L2539">
        <v>148</v>
      </c>
      <c r="M2539">
        <f>INDEX('Express Worldwide Territory'!$C$14:$S$170,MATCH('Rate Load ExpressWW Territory'!L2539,'Express Worldwide Territory'!$B$14:$B$170,0),MATCH("Zone "&amp;'Rate Load ExpressWW Territory'!J2539,'Express Worldwide Territory'!$C$13:$S$13,0))*1</f>
        <v>466.17</v>
      </c>
      <c r="N2539" t="s">
        <v>162</v>
      </c>
      <c r="O2539" t="s">
        <v>23</v>
      </c>
      <c r="P2539" t="s">
        <v>18</v>
      </c>
      <c r="R2539" t="str">
        <f t="shared" si="39"/>
        <v>('DHL','2024-01-01','2024-01-01','12546','Territory','US',NULL,'EXPRESS WW (NON-DOC)','Non-Document','P',147,148,466.17,'Flat LB','Avnet_2024',NULL),</v>
      </c>
    </row>
    <row r="2540" spans="1:18" x14ac:dyDescent="0.3">
      <c r="A2540" t="s">
        <v>15</v>
      </c>
      <c r="B2540" t="s">
        <v>21</v>
      </c>
      <c r="C2540" t="s">
        <v>21</v>
      </c>
      <c r="D2540">
        <v>12546</v>
      </c>
      <c r="E2540" t="s">
        <v>531</v>
      </c>
      <c r="F2540" t="s">
        <v>17</v>
      </c>
      <c r="G2540" t="s">
        <v>18</v>
      </c>
      <c r="H2540" t="s">
        <v>525</v>
      </c>
      <c r="I2540" t="s">
        <v>19</v>
      </c>
      <c r="J2540" t="s">
        <v>177</v>
      </c>
      <c r="K2540">
        <v>148</v>
      </c>
      <c r="L2540">
        <v>149</v>
      </c>
      <c r="M2540">
        <f>INDEX('Express Worldwide Territory'!$C$14:$S$170,MATCH('Rate Load ExpressWW Territory'!L2540,'Express Worldwide Territory'!$B$14:$B$170,0),MATCH("Zone "&amp;'Rate Load ExpressWW Territory'!J2540,'Express Worldwide Territory'!$C$13:$S$13,0))*1</f>
        <v>469.32</v>
      </c>
      <c r="N2540" t="s">
        <v>162</v>
      </c>
      <c r="O2540" t="s">
        <v>23</v>
      </c>
      <c r="P2540" t="s">
        <v>18</v>
      </c>
      <c r="R2540" t="str">
        <f t="shared" si="39"/>
        <v>('DHL','2024-01-01','2024-01-01','12546','Territory','US',NULL,'EXPRESS WW (NON-DOC)','Non-Document','P',148,149,469.32,'Flat LB','Avnet_2024',NULL),</v>
      </c>
    </row>
    <row r="2541" spans="1:18" x14ac:dyDescent="0.3">
      <c r="A2541" t="s">
        <v>15</v>
      </c>
      <c r="B2541" t="s">
        <v>21</v>
      </c>
      <c r="C2541" t="s">
        <v>21</v>
      </c>
      <c r="D2541">
        <v>12546</v>
      </c>
      <c r="E2541" t="s">
        <v>531</v>
      </c>
      <c r="F2541" t="s">
        <v>17</v>
      </c>
      <c r="G2541" t="s">
        <v>18</v>
      </c>
      <c r="H2541" t="s">
        <v>525</v>
      </c>
      <c r="I2541" t="s">
        <v>19</v>
      </c>
      <c r="J2541" t="s">
        <v>177</v>
      </c>
      <c r="K2541">
        <v>149</v>
      </c>
      <c r="L2541">
        <v>150</v>
      </c>
      <c r="M2541">
        <f>INDEX('Express Worldwide Territory'!$C$14:$S$170,MATCH('Rate Load ExpressWW Territory'!L2541,'Express Worldwide Territory'!$B$14:$B$170,0),MATCH("Zone "&amp;'Rate Load ExpressWW Territory'!J2541,'Express Worldwide Territory'!$C$13:$S$13,0))*1</f>
        <v>472.47</v>
      </c>
      <c r="N2541" t="s">
        <v>162</v>
      </c>
      <c r="O2541" t="s">
        <v>23</v>
      </c>
      <c r="P2541" t="s">
        <v>18</v>
      </c>
      <c r="R2541" t="str">
        <f t="shared" si="39"/>
        <v>('DHL','2024-01-01','2024-01-01','12546','Territory','US',NULL,'EXPRESS WW (NON-DOC)','Non-Document','P',149,150,472.47,'Flat LB','Avnet_2024',NULL),</v>
      </c>
    </row>
    <row r="2542" spans="1:18" x14ac:dyDescent="0.3">
      <c r="A2542" t="s">
        <v>15</v>
      </c>
      <c r="B2542" t="s">
        <v>21</v>
      </c>
      <c r="C2542" t="s">
        <v>21</v>
      </c>
      <c r="D2542">
        <v>12546</v>
      </c>
      <c r="E2542" t="s">
        <v>531</v>
      </c>
      <c r="F2542" t="s">
        <v>17</v>
      </c>
      <c r="G2542" t="s">
        <v>18</v>
      </c>
      <c r="H2542" t="s">
        <v>525</v>
      </c>
      <c r="I2542" t="s">
        <v>19</v>
      </c>
      <c r="J2542" t="s">
        <v>177</v>
      </c>
      <c r="K2542">
        <v>150</v>
      </c>
      <c r="L2542">
        <v>330</v>
      </c>
      <c r="M2542">
        <f>INDEX('Express Worldwide Territory'!$C$14:$S$170,MATCH('Rate Load ExpressWW Territory'!L2542,'Express Worldwide Territory'!$B$14:$B$170,0),MATCH("Zone "&amp;'Rate Load ExpressWW Territory'!J2542,'Express Worldwide Territory'!$C$13:$S$13,0))*1</f>
        <v>3.15</v>
      </c>
      <c r="N2542" t="s">
        <v>529</v>
      </c>
      <c r="O2542" t="s">
        <v>23</v>
      </c>
      <c r="P2542" t="s">
        <v>18</v>
      </c>
      <c r="R2542" t="str">
        <f t="shared" si="39"/>
        <v>('DHL','2024-01-01','2024-01-01','12546','Territory','US',NULL,'EXPRESS WW (NON-DOC)','Non-Document','P',150,330,3.15,'Per LB (M)','Avnet_2024',NULL),</v>
      </c>
    </row>
    <row r="2543" spans="1:18" x14ac:dyDescent="0.3">
      <c r="A2543" t="s">
        <v>15</v>
      </c>
      <c r="B2543" t="s">
        <v>21</v>
      </c>
      <c r="C2543" t="s">
        <v>21</v>
      </c>
      <c r="D2543">
        <v>12546</v>
      </c>
      <c r="E2543" t="s">
        <v>531</v>
      </c>
      <c r="F2543" t="s">
        <v>17</v>
      </c>
      <c r="G2543" t="s">
        <v>18</v>
      </c>
      <c r="H2543" t="s">
        <v>525</v>
      </c>
      <c r="I2543" t="s">
        <v>19</v>
      </c>
      <c r="J2543" t="s">
        <v>177</v>
      </c>
      <c r="K2543">
        <v>330</v>
      </c>
      <c r="L2543">
        <v>660</v>
      </c>
      <c r="M2543">
        <f>INDEX('Express Worldwide Territory'!$C$14:$S$170,MATCH('Rate Load ExpressWW Territory'!L2543,'Express Worldwide Territory'!$B$14:$B$170,0),MATCH("Zone "&amp;'Rate Load ExpressWW Territory'!J2543,'Express Worldwide Territory'!$C$13:$S$13,0))*1</f>
        <v>3.15</v>
      </c>
      <c r="N2543" t="s">
        <v>529</v>
      </c>
      <c r="O2543" t="s">
        <v>23</v>
      </c>
      <c r="P2543" t="s">
        <v>18</v>
      </c>
      <c r="R2543" t="str">
        <f t="shared" si="39"/>
        <v>('DHL','2024-01-01','2024-01-01','12546','Territory','US',NULL,'EXPRESS WW (NON-DOC)','Non-Document','P',330,660,3.15,'Per LB (M)','Avnet_2024',NULL),</v>
      </c>
    </row>
    <row r="2544" spans="1:18" x14ac:dyDescent="0.3">
      <c r="A2544" t="s">
        <v>15</v>
      </c>
      <c r="B2544" t="s">
        <v>21</v>
      </c>
      <c r="C2544" t="s">
        <v>21</v>
      </c>
      <c r="D2544">
        <v>12546</v>
      </c>
      <c r="E2544" t="s">
        <v>531</v>
      </c>
      <c r="F2544" t="s">
        <v>17</v>
      </c>
      <c r="G2544" t="s">
        <v>18</v>
      </c>
      <c r="H2544" t="s">
        <v>525</v>
      </c>
      <c r="I2544" t="s">
        <v>19</v>
      </c>
      <c r="J2544" t="s">
        <v>177</v>
      </c>
      <c r="K2544">
        <v>660</v>
      </c>
      <c r="L2544">
        <v>2199</v>
      </c>
      <c r="M2544">
        <f>INDEX('Express Worldwide Territory'!$C$14:$S$170,MATCH('Rate Load ExpressWW Territory'!L2544,'Express Worldwide Territory'!$B$14:$B$170,0),MATCH("Zone "&amp;'Rate Load ExpressWW Territory'!J2544,'Express Worldwide Territory'!$C$13:$S$13,0))*1</f>
        <v>3.15</v>
      </c>
      <c r="N2544" t="s">
        <v>529</v>
      </c>
      <c r="O2544" t="s">
        <v>23</v>
      </c>
      <c r="P2544" t="s">
        <v>18</v>
      </c>
      <c r="R2544" t="str">
        <f t="shared" si="39"/>
        <v>('DHL','2024-01-01','2024-01-01','12546','Territory','US',NULL,'EXPRESS WW (NON-DOC)','Non-Document','P',660,2199,3.15,'Per LB (M)','Avnet_2024',NULL),</v>
      </c>
    </row>
    <row r="2545" spans="1:18" x14ac:dyDescent="0.3">
      <c r="A2545" t="s">
        <v>15</v>
      </c>
      <c r="B2545" t="s">
        <v>21</v>
      </c>
      <c r="C2545" t="s">
        <v>21</v>
      </c>
      <c r="D2545">
        <v>12546</v>
      </c>
      <c r="E2545" t="s">
        <v>531</v>
      </c>
      <c r="F2545" t="s">
        <v>17</v>
      </c>
      <c r="G2545" t="s">
        <v>18</v>
      </c>
      <c r="H2545" t="s">
        <v>525</v>
      </c>
      <c r="I2545" t="s">
        <v>19</v>
      </c>
      <c r="J2545" t="s">
        <v>177</v>
      </c>
      <c r="K2545">
        <v>2199</v>
      </c>
      <c r="L2545">
        <v>99999</v>
      </c>
      <c r="M2545">
        <f>INDEX('Express Worldwide Territory'!$C$14:$S$170,MATCH('Rate Load ExpressWW Territory'!L2545,'Express Worldwide Territory'!$B$14:$B$170,0),MATCH("Zone "&amp;'Rate Load ExpressWW Territory'!J2545,'Express Worldwide Territory'!$C$13:$S$13,0))*1</f>
        <v>3.15</v>
      </c>
      <c r="N2545" t="s">
        <v>529</v>
      </c>
      <c r="O2545" t="s">
        <v>23</v>
      </c>
      <c r="P2545" t="s">
        <v>18</v>
      </c>
      <c r="R2545" t="str">
        <f t="shared" si="39"/>
        <v>('DHL','2024-01-01','2024-01-01','12546','Territory','US',NULL,'EXPRESS WW (NON-DOC)','Non-Document','P',2199,99999,3.15,'Per LB (M)','Avnet_2024',NULL)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3ECB-6BDD-4FEE-9AD1-71EB4F023039}">
  <sheetPr codeName="Sheet6"/>
  <dimension ref="A1:R170"/>
  <sheetViews>
    <sheetView workbookViewId="0"/>
  </sheetViews>
  <sheetFormatPr defaultRowHeight="14.4" x14ac:dyDescent="0.3"/>
  <sheetData>
    <row r="1" spans="1:18" x14ac:dyDescent="0.3">
      <c r="A1" t="s">
        <v>24</v>
      </c>
    </row>
    <row r="2" spans="1:18" x14ac:dyDescent="0.3">
      <c r="A2" t="s">
        <v>25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</row>
    <row r="3" spans="1:18" x14ac:dyDescent="0.3">
      <c r="A3">
        <v>0.6</v>
      </c>
      <c r="B3">
        <v>0.6</v>
      </c>
      <c r="C3" t="s">
        <v>540</v>
      </c>
      <c r="D3" t="s">
        <v>541</v>
      </c>
      <c r="E3" t="s">
        <v>542</v>
      </c>
      <c r="F3" t="s">
        <v>543</v>
      </c>
      <c r="G3" t="s">
        <v>541</v>
      </c>
      <c r="H3" t="s">
        <v>540</v>
      </c>
      <c r="I3" t="s">
        <v>540</v>
      </c>
      <c r="J3" t="s">
        <v>541</v>
      </c>
      <c r="K3" t="s">
        <v>542</v>
      </c>
      <c r="L3" t="s">
        <v>541</v>
      </c>
      <c r="M3" t="s">
        <v>542</v>
      </c>
      <c r="N3" t="s">
        <v>540</v>
      </c>
      <c r="O3" t="s">
        <v>542</v>
      </c>
      <c r="P3" t="s">
        <v>542</v>
      </c>
      <c r="Q3" t="s">
        <v>543</v>
      </c>
      <c r="R3" t="s">
        <v>540</v>
      </c>
    </row>
    <row r="5" spans="1:18" x14ac:dyDescent="0.3">
      <c r="A5" t="s">
        <v>45</v>
      </c>
    </row>
    <row r="6" spans="1:18" x14ac:dyDescent="0.3">
      <c r="A6" t="s">
        <v>25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35</v>
      </c>
      <c r="M6" t="s">
        <v>36</v>
      </c>
      <c r="N6" t="s">
        <v>37</v>
      </c>
      <c r="O6" t="s">
        <v>38</v>
      </c>
      <c r="P6" t="s">
        <v>39</v>
      </c>
      <c r="Q6" t="s">
        <v>40</v>
      </c>
      <c r="R6" t="s">
        <v>41</v>
      </c>
    </row>
    <row r="7" spans="1:18" x14ac:dyDescent="0.3">
      <c r="A7">
        <v>1</v>
      </c>
      <c r="B7">
        <v>1</v>
      </c>
      <c r="C7" t="s">
        <v>544</v>
      </c>
      <c r="D7" t="s">
        <v>545</v>
      </c>
      <c r="E7" t="s">
        <v>43</v>
      </c>
      <c r="F7" t="s">
        <v>546</v>
      </c>
      <c r="G7" t="s">
        <v>545</v>
      </c>
      <c r="H7" t="s">
        <v>544</v>
      </c>
      <c r="I7" t="s">
        <v>544</v>
      </c>
      <c r="J7" t="s">
        <v>545</v>
      </c>
      <c r="K7" t="s">
        <v>43</v>
      </c>
      <c r="L7" t="s">
        <v>545</v>
      </c>
      <c r="M7" t="s">
        <v>43</v>
      </c>
      <c r="N7" t="s">
        <v>544</v>
      </c>
      <c r="O7" t="s">
        <v>43</v>
      </c>
      <c r="P7" t="s">
        <v>43</v>
      </c>
      <c r="Q7" t="s">
        <v>546</v>
      </c>
      <c r="R7" t="s">
        <v>544</v>
      </c>
    </row>
    <row r="8" spans="1:18" x14ac:dyDescent="0.3">
      <c r="A8">
        <v>2</v>
      </c>
      <c r="B8">
        <v>2</v>
      </c>
      <c r="C8" t="s">
        <v>547</v>
      </c>
      <c r="D8" t="s">
        <v>548</v>
      </c>
      <c r="E8" t="s">
        <v>549</v>
      </c>
      <c r="F8" t="s">
        <v>550</v>
      </c>
      <c r="G8" t="s">
        <v>548</v>
      </c>
      <c r="H8" t="s">
        <v>547</v>
      </c>
      <c r="I8" t="s">
        <v>547</v>
      </c>
      <c r="J8" t="s">
        <v>548</v>
      </c>
      <c r="K8" t="s">
        <v>549</v>
      </c>
      <c r="L8" t="s">
        <v>548</v>
      </c>
      <c r="M8" t="s">
        <v>549</v>
      </c>
      <c r="N8" t="s">
        <v>547</v>
      </c>
      <c r="O8" t="s">
        <v>549</v>
      </c>
      <c r="P8" t="s">
        <v>549</v>
      </c>
      <c r="Q8" t="s">
        <v>550</v>
      </c>
      <c r="R8" t="s">
        <v>547</v>
      </c>
    </row>
    <row r="9" spans="1:18" x14ac:dyDescent="0.3">
      <c r="A9">
        <v>3</v>
      </c>
      <c r="B9">
        <v>3</v>
      </c>
      <c r="C9" t="s">
        <v>551</v>
      </c>
      <c r="D9" t="s">
        <v>46</v>
      </c>
      <c r="E9" t="s">
        <v>552</v>
      </c>
      <c r="F9" t="s">
        <v>553</v>
      </c>
      <c r="G9" t="s">
        <v>46</v>
      </c>
      <c r="H9" t="s">
        <v>551</v>
      </c>
      <c r="I9" t="s">
        <v>551</v>
      </c>
      <c r="J9" t="s">
        <v>46</v>
      </c>
      <c r="K9" t="s">
        <v>552</v>
      </c>
      <c r="L9" t="s">
        <v>46</v>
      </c>
      <c r="M9" t="s">
        <v>552</v>
      </c>
      <c r="N9" t="s">
        <v>554</v>
      </c>
      <c r="O9" t="s">
        <v>552</v>
      </c>
      <c r="P9" t="s">
        <v>552</v>
      </c>
      <c r="Q9" t="s">
        <v>553</v>
      </c>
      <c r="R9" t="s">
        <v>551</v>
      </c>
    </row>
    <row r="10" spans="1:18" x14ac:dyDescent="0.3">
      <c r="A10">
        <v>4</v>
      </c>
      <c r="B10">
        <v>4</v>
      </c>
      <c r="C10" t="s">
        <v>555</v>
      </c>
      <c r="D10" t="s">
        <v>556</v>
      </c>
      <c r="E10" t="s">
        <v>557</v>
      </c>
      <c r="F10" t="s">
        <v>558</v>
      </c>
      <c r="G10" t="s">
        <v>556</v>
      </c>
      <c r="H10" t="s">
        <v>555</v>
      </c>
      <c r="I10" t="s">
        <v>555</v>
      </c>
      <c r="J10" t="s">
        <v>556</v>
      </c>
      <c r="K10" t="s">
        <v>557</v>
      </c>
      <c r="L10" t="s">
        <v>556</v>
      </c>
      <c r="M10" t="s">
        <v>557</v>
      </c>
      <c r="N10" t="s">
        <v>559</v>
      </c>
      <c r="O10" t="s">
        <v>557</v>
      </c>
      <c r="P10" t="s">
        <v>557</v>
      </c>
      <c r="Q10" t="s">
        <v>558</v>
      </c>
      <c r="R10" t="s">
        <v>555</v>
      </c>
    </row>
    <row r="12" spans="1:18" x14ac:dyDescent="0.3">
      <c r="A12" t="s">
        <v>47</v>
      </c>
    </row>
    <row r="13" spans="1:18" x14ac:dyDescent="0.3">
      <c r="A13" t="s">
        <v>25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32</v>
      </c>
      <c r="J13" t="s">
        <v>33</v>
      </c>
      <c r="K13" t="s">
        <v>34</v>
      </c>
      <c r="L13" t="s">
        <v>35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41</v>
      </c>
    </row>
    <row r="14" spans="1:18" x14ac:dyDescent="0.3">
      <c r="A14">
        <v>1</v>
      </c>
      <c r="B14">
        <v>1</v>
      </c>
      <c r="C14" t="s">
        <v>544</v>
      </c>
      <c r="D14" t="s">
        <v>560</v>
      </c>
      <c r="E14" t="s">
        <v>42</v>
      </c>
      <c r="F14" t="s">
        <v>203</v>
      </c>
      <c r="G14" t="s">
        <v>560</v>
      </c>
      <c r="H14" t="s">
        <v>544</v>
      </c>
      <c r="I14" t="s">
        <v>544</v>
      </c>
      <c r="J14" t="s">
        <v>560</v>
      </c>
      <c r="K14" t="s">
        <v>42</v>
      </c>
      <c r="L14" t="s">
        <v>560</v>
      </c>
      <c r="M14" t="s">
        <v>42</v>
      </c>
      <c r="N14" t="s">
        <v>544</v>
      </c>
      <c r="O14" t="s">
        <v>42</v>
      </c>
      <c r="P14" t="s">
        <v>42</v>
      </c>
      <c r="Q14" t="s">
        <v>203</v>
      </c>
      <c r="R14" t="s">
        <v>544</v>
      </c>
    </row>
    <row r="15" spans="1:18" x14ac:dyDescent="0.3">
      <c r="A15">
        <v>2</v>
      </c>
      <c r="B15">
        <v>2</v>
      </c>
      <c r="C15" t="s">
        <v>547</v>
      </c>
      <c r="D15" t="s">
        <v>561</v>
      </c>
      <c r="E15" t="s">
        <v>562</v>
      </c>
      <c r="F15" t="s">
        <v>563</v>
      </c>
      <c r="G15" t="s">
        <v>561</v>
      </c>
      <c r="H15" t="s">
        <v>547</v>
      </c>
      <c r="I15" t="s">
        <v>547</v>
      </c>
      <c r="J15" t="s">
        <v>561</v>
      </c>
      <c r="K15" t="s">
        <v>562</v>
      </c>
      <c r="L15" t="s">
        <v>561</v>
      </c>
      <c r="M15" t="s">
        <v>562</v>
      </c>
      <c r="N15" t="s">
        <v>547</v>
      </c>
      <c r="O15" t="s">
        <v>562</v>
      </c>
      <c r="P15" t="s">
        <v>562</v>
      </c>
      <c r="Q15" t="s">
        <v>563</v>
      </c>
      <c r="R15" t="s">
        <v>547</v>
      </c>
    </row>
    <row r="16" spans="1:18" x14ac:dyDescent="0.3">
      <c r="A16">
        <v>3</v>
      </c>
      <c r="B16">
        <v>3</v>
      </c>
      <c r="C16" t="s">
        <v>551</v>
      </c>
      <c r="D16" t="s">
        <v>564</v>
      </c>
      <c r="E16" t="s">
        <v>565</v>
      </c>
      <c r="F16" t="s">
        <v>566</v>
      </c>
      <c r="G16" t="s">
        <v>564</v>
      </c>
      <c r="H16" t="s">
        <v>551</v>
      </c>
      <c r="I16" t="s">
        <v>551</v>
      </c>
      <c r="J16" t="s">
        <v>564</v>
      </c>
      <c r="K16" t="s">
        <v>565</v>
      </c>
      <c r="L16" t="s">
        <v>564</v>
      </c>
      <c r="M16" t="s">
        <v>565</v>
      </c>
      <c r="N16" t="s">
        <v>554</v>
      </c>
      <c r="O16" t="s">
        <v>565</v>
      </c>
      <c r="P16" t="s">
        <v>565</v>
      </c>
      <c r="Q16" t="s">
        <v>566</v>
      </c>
      <c r="R16" t="s">
        <v>551</v>
      </c>
    </row>
    <row r="17" spans="1:18" x14ac:dyDescent="0.3">
      <c r="A17">
        <v>4</v>
      </c>
      <c r="B17">
        <v>4</v>
      </c>
      <c r="C17" t="s">
        <v>555</v>
      </c>
      <c r="D17" t="s">
        <v>567</v>
      </c>
      <c r="E17" t="s">
        <v>568</v>
      </c>
      <c r="F17" t="s">
        <v>569</v>
      </c>
      <c r="G17" t="s">
        <v>567</v>
      </c>
      <c r="H17" t="s">
        <v>555</v>
      </c>
      <c r="I17" t="s">
        <v>555</v>
      </c>
      <c r="J17" t="s">
        <v>567</v>
      </c>
      <c r="K17" t="s">
        <v>568</v>
      </c>
      <c r="L17" t="s">
        <v>567</v>
      </c>
      <c r="M17" t="s">
        <v>568</v>
      </c>
      <c r="N17" t="s">
        <v>559</v>
      </c>
      <c r="O17" t="s">
        <v>568</v>
      </c>
      <c r="P17" t="s">
        <v>568</v>
      </c>
      <c r="Q17" t="s">
        <v>569</v>
      </c>
      <c r="R17" t="s">
        <v>555</v>
      </c>
    </row>
    <row r="18" spans="1:18" x14ac:dyDescent="0.3">
      <c r="A18">
        <v>5</v>
      </c>
      <c r="B18">
        <v>5</v>
      </c>
      <c r="C18" t="s">
        <v>570</v>
      </c>
      <c r="D18" t="s">
        <v>44</v>
      </c>
      <c r="E18" t="s">
        <v>571</v>
      </c>
      <c r="F18" t="s">
        <v>572</v>
      </c>
      <c r="G18" t="s">
        <v>44</v>
      </c>
      <c r="H18" t="s">
        <v>570</v>
      </c>
      <c r="I18" t="s">
        <v>570</v>
      </c>
      <c r="J18" t="s">
        <v>44</v>
      </c>
      <c r="K18" t="s">
        <v>571</v>
      </c>
      <c r="L18" t="s">
        <v>44</v>
      </c>
      <c r="M18" t="s">
        <v>571</v>
      </c>
      <c r="N18" t="s">
        <v>573</v>
      </c>
      <c r="O18" t="s">
        <v>571</v>
      </c>
      <c r="P18" t="s">
        <v>571</v>
      </c>
      <c r="Q18" t="s">
        <v>572</v>
      </c>
      <c r="R18" t="s">
        <v>574</v>
      </c>
    </row>
    <row r="19" spans="1:18" x14ac:dyDescent="0.3">
      <c r="A19">
        <v>6</v>
      </c>
      <c r="B19">
        <v>6</v>
      </c>
      <c r="C19" t="s">
        <v>575</v>
      </c>
      <c r="D19" t="s">
        <v>576</v>
      </c>
      <c r="E19" t="s">
        <v>577</v>
      </c>
      <c r="F19" t="s">
        <v>578</v>
      </c>
      <c r="G19" t="s">
        <v>576</v>
      </c>
      <c r="H19" t="s">
        <v>575</v>
      </c>
      <c r="I19" t="s">
        <v>575</v>
      </c>
      <c r="J19" t="s">
        <v>576</v>
      </c>
      <c r="K19" t="s">
        <v>577</v>
      </c>
      <c r="L19" t="s">
        <v>576</v>
      </c>
      <c r="M19" t="s">
        <v>577</v>
      </c>
      <c r="N19" t="s">
        <v>579</v>
      </c>
      <c r="O19" t="s">
        <v>577</v>
      </c>
      <c r="P19" t="s">
        <v>577</v>
      </c>
      <c r="Q19" t="s">
        <v>578</v>
      </c>
      <c r="R19" t="s">
        <v>580</v>
      </c>
    </row>
    <row r="20" spans="1:18" x14ac:dyDescent="0.3">
      <c r="A20">
        <v>7</v>
      </c>
      <c r="B20">
        <v>7</v>
      </c>
      <c r="C20" t="s">
        <v>581</v>
      </c>
      <c r="D20" t="s">
        <v>582</v>
      </c>
      <c r="E20" t="s">
        <v>583</v>
      </c>
      <c r="F20" t="s">
        <v>584</v>
      </c>
      <c r="G20" t="s">
        <v>582</v>
      </c>
      <c r="H20" t="s">
        <v>581</v>
      </c>
      <c r="I20" t="s">
        <v>581</v>
      </c>
      <c r="J20" t="s">
        <v>582</v>
      </c>
      <c r="K20" t="s">
        <v>583</v>
      </c>
      <c r="L20" t="s">
        <v>582</v>
      </c>
      <c r="M20" t="s">
        <v>583</v>
      </c>
      <c r="N20" t="s">
        <v>585</v>
      </c>
      <c r="O20" t="s">
        <v>583</v>
      </c>
      <c r="P20" t="s">
        <v>583</v>
      </c>
      <c r="Q20" t="s">
        <v>584</v>
      </c>
      <c r="R20" t="s">
        <v>586</v>
      </c>
    </row>
    <row r="21" spans="1:18" x14ac:dyDescent="0.3">
      <c r="A21">
        <v>8</v>
      </c>
      <c r="B21">
        <v>8</v>
      </c>
      <c r="C21" t="s">
        <v>587</v>
      </c>
      <c r="D21" t="s">
        <v>582</v>
      </c>
      <c r="E21" t="s">
        <v>588</v>
      </c>
      <c r="F21" t="s">
        <v>87</v>
      </c>
      <c r="G21" t="s">
        <v>196</v>
      </c>
      <c r="H21" t="s">
        <v>587</v>
      </c>
      <c r="I21" t="s">
        <v>587</v>
      </c>
      <c r="J21" t="s">
        <v>196</v>
      </c>
      <c r="K21" t="s">
        <v>588</v>
      </c>
      <c r="L21" t="s">
        <v>196</v>
      </c>
      <c r="M21" t="s">
        <v>588</v>
      </c>
      <c r="N21" t="s">
        <v>589</v>
      </c>
      <c r="O21" t="s">
        <v>588</v>
      </c>
      <c r="P21" t="s">
        <v>588</v>
      </c>
      <c r="Q21" t="s">
        <v>87</v>
      </c>
      <c r="R21" t="s">
        <v>194</v>
      </c>
    </row>
    <row r="22" spans="1:18" x14ac:dyDescent="0.3">
      <c r="A22">
        <v>9</v>
      </c>
      <c r="B22">
        <v>9</v>
      </c>
      <c r="C22" t="s">
        <v>590</v>
      </c>
      <c r="D22" t="s">
        <v>591</v>
      </c>
      <c r="E22" t="s">
        <v>58</v>
      </c>
      <c r="F22" t="s">
        <v>592</v>
      </c>
      <c r="G22" t="s">
        <v>593</v>
      </c>
      <c r="H22" t="s">
        <v>590</v>
      </c>
      <c r="I22" t="s">
        <v>590</v>
      </c>
      <c r="J22" t="s">
        <v>594</v>
      </c>
      <c r="K22" t="s">
        <v>58</v>
      </c>
      <c r="L22" t="s">
        <v>594</v>
      </c>
      <c r="M22" t="s">
        <v>58</v>
      </c>
      <c r="N22" t="s">
        <v>595</v>
      </c>
      <c r="O22" t="s">
        <v>58</v>
      </c>
      <c r="P22" t="s">
        <v>58</v>
      </c>
      <c r="Q22" t="s">
        <v>592</v>
      </c>
      <c r="R22" t="s">
        <v>596</v>
      </c>
    </row>
    <row r="23" spans="1:18" x14ac:dyDescent="0.3">
      <c r="A23">
        <v>10</v>
      </c>
      <c r="B23">
        <v>10</v>
      </c>
      <c r="C23" t="s">
        <v>597</v>
      </c>
      <c r="D23" t="s">
        <v>598</v>
      </c>
      <c r="E23" t="s">
        <v>599</v>
      </c>
      <c r="F23" t="s">
        <v>600</v>
      </c>
      <c r="G23" t="s">
        <v>51</v>
      </c>
      <c r="H23" t="s">
        <v>597</v>
      </c>
      <c r="I23" t="s">
        <v>597</v>
      </c>
      <c r="J23" t="s">
        <v>601</v>
      </c>
      <c r="K23" t="s">
        <v>599</v>
      </c>
      <c r="L23" t="s">
        <v>601</v>
      </c>
      <c r="M23" t="s">
        <v>599</v>
      </c>
      <c r="N23" t="s">
        <v>602</v>
      </c>
      <c r="O23" t="s">
        <v>599</v>
      </c>
      <c r="P23" t="s">
        <v>599</v>
      </c>
      <c r="Q23" t="s">
        <v>600</v>
      </c>
      <c r="R23" t="s">
        <v>603</v>
      </c>
    </row>
    <row r="24" spans="1:18" x14ac:dyDescent="0.3">
      <c r="A24">
        <v>11</v>
      </c>
      <c r="B24">
        <v>11</v>
      </c>
      <c r="C24" t="s">
        <v>604</v>
      </c>
      <c r="D24" t="s">
        <v>605</v>
      </c>
      <c r="E24" t="s">
        <v>606</v>
      </c>
      <c r="F24" t="s">
        <v>607</v>
      </c>
      <c r="G24" t="s">
        <v>608</v>
      </c>
      <c r="H24" t="s">
        <v>604</v>
      </c>
      <c r="I24" t="s">
        <v>604</v>
      </c>
      <c r="J24" t="s">
        <v>609</v>
      </c>
      <c r="K24" t="s">
        <v>610</v>
      </c>
      <c r="L24" t="s">
        <v>609</v>
      </c>
      <c r="M24" t="s">
        <v>611</v>
      </c>
      <c r="N24" t="s">
        <v>612</v>
      </c>
      <c r="O24" t="s">
        <v>613</v>
      </c>
      <c r="P24" t="s">
        <v>614</v>
      </c>
      <c r="Q24" t="s">
        <v>607</v>
      </c>
      <c r="R24" t="s">
        <v>199</v>
      </c>
    </row>
    <row r="25" spans="1:18" x14ac:dyDescent="0.3">
      <c r="A25">
        <v>12</v>
      </c>
      <c r="B25">
        <v>12</v>
      </c>
      <c r="C25" t="s">
        <v>615</v>
      </c>
      <c r="D25" t="s">
        <v>616</v>
      </c>
      <c r="E25" t="s">
        <v>54</v>
      </c>
      <c r="F25" t="s">
        <v>617</v>
      </c>
      <c r="G25" t="s">
        <v>76</v>
      </c>
      <c r="H25" t="s">
        <v>615</v>
      </c>
      <c r="I25" t="s">
        <v>615</v>
      </c>
      <c r="J25" t="s">
        <v>618</v>
      </c>
      <c r="K25" t="s">
        <v>619</v>
      </c>
      <c r="L25" t="s">
        <v>618</v>
      </c>
      <c r="M25" t="s">
        <v>620</v>
      </c>
      <c r="N25" t="s">
        <v>621</v>
      </c>
      <c r="O25" t="s">
        <v>622</v>
      </c>
      <c r="P25" t="s">
        <v>623</v>
      </c>
      <c r="Q25" t="s">
        <v>617</v>
      </c>
      <c r="R25" t="s">
        <v>624</v>
      </c>
    </row>
    <row r="26" spans="1:18" x14ac:dyDescent="0.3">
      <c r="A26">
        <v>13</v>
      </c>
      <c r="B26">
        <v>13</v>
      </c>
      <c r="C26" t="s">
        <v>625</v>
      </c>
      <c r="D26" t="s">
        <v>613</v>
      </c>
      <c r="E26" t="s">
        <v>626</v>
      </c>
      <c r="F26" t="s">
        <v>627</v>
      </c>
      <c r="G26" t="s">
        <v>584</v>
      </c>
      <c r="H26" t="s">
        <v>625</v>
      </c>
      <c r="I26" t="s">
        <v>625</v>
      </c>
      <c r="J26" t="s">
        <v>628</v>
      </c>
      <c r="K26" t="s">
        <v>629</v>
      </c>
      <c r="L26" t="s">
        <v>628</v>
      </c>
      <c r="M26" t="s">
        <v>630</v>
      </c>
      <c r="N26" t="s">
        <v>631</v>
      </c>
      <c r="O26" t="s">
        <v>632</v>
      </c>
      <c r="P26" t="s">
        <v>633</v>
      </c>
      <c r="Q26" t="s">
        <v>627</v>
      </c>
      <c r="R26" t="s">
        <v>198</v>
      </c>
    </row>
    <row r="27" spans="1:18" x14ac:dyDescent="0.3">
      <c r="A27">
        <v>14</v>
      </c>
      <c r="B27">
        <v>14</v>
      </c>
      <c r="C27" t="s">
        <v>634</v>
      </c>
      <c r="D27" t="s">
        <v>635</v>
      </c>
      <c r="E27" t="s">
        <v>636</v>
      </c>
      <c r="F27" t="s">
        <v>637</v>
      </c>
      <c r="G27" t="s">
        <v>638</v>
      </c>
      <c r="H27" t="s">
        <v>634</v>
      </c>
      <c r="I27" t="s">
        <v>634</v>
      </c>
      <c r="J27" t="s">
        <v>69</v>
      </c>
      <c r="K27" t="s">
        <v>639</v>
      </c>
      <c r="L27" t="s">
        <v>69</v>
      </c>
      <c r="M27" t="s">
        <v>640</v>
      </c>
      <c r="N27" t="s">
        <v>641</v>
      </c>
      <c r="O27" t="s">
        <v>642</v>
      </c>
      <c r="P27" t="s">
        <v>643</v>
      </c>
      <c r="Q27" t="s">
        <v>637</v>
      </c>
      <c r="R27" t="s">
        <v>644</v>
      </c>
    </row>
    <row r="28" spans="1:18" x14ac:dyDescent="0.3">
      <c r="A28">
        <v>15</v>
      </c>
      <c r="B28">
        <v>15</v>
      </c>
      <c r="C28" t="s">
        <v>645</v>
      </c>
      <c r="D28" t="s">
        <v>646</v>
      </c>
      <c r="E28" t="s">
        <v>647</v>
      </c>
      <c r="F28" t="s">
        <v>648</v>
      </c>
      <c r="G28" t="s">
        <v>649</v>
      </c>
      <c r="H28" t="s">
        <v>645</v>
      </c>
      <c r="I28" t="s">
        <v>645</v>
      </c>
      <c r="J28" t="s">
        <v>650</v>
      </c>
      <c r="K28" t="s">
        <v>631</v>
      </c>
      <c r="L28" t="s">
        <v>650</v>
      </c>
      <c r="M28" t="s">
        <v>651</v>
      </c>
      <c r="N28" t="s">
        <v>652</v>
      </c>
      <c r="O28" t="s">
        <v>653</v>
      </c>
      <c r="P28" t="s">
        <v>654</v>
      </c>
      <c r="Q28" t="s">
        <v>648</v>
      </c>
      <c r="R28" t="s">
        <v>655</v>
      </c>
    </row>
    <row r="29" spans="1:18" x14ac:dyDescent="0.3">
      <c r="A29">
        <v>16</v>
      </c>
      <c r="B29">
        <v>16</v>
      </c>
      <c r="C29" t="s">
        <v>193</v>
      </c>
      <c r="D29" t="s">
        <v>656</v>
      </c>
      <c r="E29" t="s">
        <v>657</v>
      </c>
      <c r="F29" t="s">
        <v>658</v>
      </c>
      <c r="G29" t="s">
        <v>659</v>
      </c>
      <c r="H29" t="s">
        <v>193</v>
      </c>
      <c r="I29" t="s">
        <v>193</v>
      </c>
      <c r="J29" t="s">
        <v>660</v>
      </c>
      <c r="K29" t="s">
        <v>661</v>
      </c>
      <c r="L29" t="s">
        <v>660</v>
      </c>
      <c r="M29" t="s">
        <v>82</v>
      </c>
      <c r="N29" t="s">
        <v>662</v>
      </c>
      <c r="O29" t="s">
        <v>663</v>
      </c>
      <c r="P29" t="s">
        <v>664</v>
      </c>
      <c r="Q29" t="s">
        <v>658</v>
      </c>
      <c r="R29" t="s">
        <v>665</v>
      </c>
    </row>
    <row r="30" spans="1:18" x14ac:dyDescent="0.3">
      <c r="A30">
        <v>17</v>
      </c>
      <c r="B30">
        <v>17</v>
      </c>
      <c r="C30" t="s">
        <v>666</v>
      </c>
      <c r="D30" t="s">
        <v>667</v>
      </c>
      <c r="E30" t="s">
        <v>668</v>
      </c>
      <c r="F30" t="s">
        <v>669</v>
      </c>
      <c r="G30" t="s">
        <v>670</v>
      </c>
      <c r="H30" t="s">
        <v>666</v>
      </c>
      <c r="I30" t="s">
        <v>666</v>
      </c>
      <c r="J30" t="s">
        <v>671</v>
      </c>
      <c r="K30" t="s">
        <v>672</v>
      </c>
      <c r="L30" t="s">
        <v>671</v>
      </c>
      <c r="M30" t="s">
        <v>60</v>
      </c>
      <c r="N30" t="s">
        <v>673</v>
      </c>
      <c r="O30" t="s">
        <v>674</v>
      </c>
      <c r="P30" t="s">
        <v>675</v>
      </c>
      <c r="Q30" t="s">
        <v>669</v>
      </c>
      <c r="R30" t="s">
        <v>676</v>
      </c>
    </row>
    <row r="31" spans="1:18" x14ac:dyDescent="0.3">
      <c r="A31">
        <v>18</v>
      </c>
      <c r="B31">
        <v>18</v>
      </c>
      <c r="C31" t="s">
        <v>677</v>
      </c>
      <c r="D31" t="s">
        <v>678</v>
      </c>
      <c r="E31" t="s">
        <v>679</v>
      </c>
      <c r="F31" t="s">
        <v>680</v>
      </c>
      <c r="G31" t="s">
        <v>681</v>
      </c>
      <c r="H31" t="s">
        <v>677</v>
      </c>
      <c r="I31" t="s">
        <v>677</v>
      </c>
      <c r="J31" t="s">
        <v>682</v>
      </c>
      <c r="K31" t="s">
        <v>683</v>
      </c>
      <c r="L31" t="s">
        <v>682</v>
      </c>
      <c r="M31" t="s">
        <v>208</v>
      </c>
      <c r="N31" t="s">
        <v>684</v>
      </c>
      <c r="O31" t="s">
        <v>685</v>
      </c>
      <c r="P31" t="s">
        <v>64</v>
      </c>
      <c r="Q31" t="s">
        <v>680</v>
      </c>
      <c r="R31" t="s">
        <v>686</v>
      </c>
    </row>
    <row r="32" spans="1:18" x14ac:dyDescent="0.3">
      <c r="A32">
        <v>19</v>
      </c>
      <c r="B32">
        <v>19</v>
      </c>
      <c r="C32" t="s">
        <v>687</v>
      </c>
      <c r="D32" t="s">
        <v>202</v>
      </c>
      <c r="E32" t="s">
        <v>688</v>
      </c>
      <c r="F32" t="s">
        <v>689</v>
      </c>
      <c r="G32" t="s">
        <v>690</v>
      </c>
      <c r="H32" t="s">
        <v>687</v>
      </c>
      <c r="I32" t="s">
        <v>687</v>
      </c>
      <c r="J32" t="s">
        <v>691</v>
      </c>
      <c r="K32" t="s">
        <v>692</v>
      </c>
      <c r="L32" t="s">
        <v>691</v>
      </c>
      <c r="M32" t="s">
        <v>693</v>
      </c>
      <c r="N32" t="s">
        <v>694</v>
      </c>
      <c r="O32" t="s">
        <v>695</v>
      </c>
      <c r="P32" t="s">
        <v>696</v>
      </c>
      <c r="Q32" t="s">
        <v>689</v>
      </c>
      <c r="R32" t="s">
        <v>697</v>
      </c>
    </row>
    <row r="33" spans="1:18" x14ac:dyDescent="0.3">
      <c r="A33">
        <v>20</v>
      </c>
      <c r="B33">
        <v>20</v>
      </c>
      <c r="C33" t="s">
        <v>698</v>
      </c>
      <c r="D33" t="s">
        <v>699</v>
      </c>
      <c r="E33" t="s">
        <v>700</v>
      </c>
      <c r="F33" t="s">
        <v>701</v>
      </c>
      <c r="G33" t="s">
        <v>702</v>
      </c>
      <c r="H33" t="s">
        <v>698</v>
      </c>
      <c r="I33" t="s">
        <v>698</v>
      </c>
      <c r="J33" t="s">
        <v>703</v>
      </c>
      <c r="K33" t="s">
        <v>704</v>
      </c>
      <c r="L33" t="s">
        <v>703</v>
      </c>
      <c r="M33" t="s">
        <v>705</v>
      </c>
      <c r="N33" t="s">
        <v>108</v>
      </c>
      <c r="O33" t="s">
        <v>210</v>
      </c>
      <c r="P33" t="s">
        <v>56</v>
      </c>
      <c r="Q33" t="s">
        <v>701</v>
      </c>
      <c r="R33" t="s">
        <v>706</v>
      </c>
    </row>
    <row r="34" spans="1:18" x14ac:dyDescent="0.3">
      <c r="A34">
        <v>21</v>
      </c>
      <c r="B34">
        <v>21</v>
      </c>
      <c r="C34" t="s">
        <v>707</v>
      </c>
      <c r="D34" t="s">
        <v>708</v>
      </c>
      <c r="E34" t="s">
        <v>696</v>
      </c>
      <c r="F34" t="s">
        <v>709</v>
      </c>
      <c r="G34" t="s">
        <v>710</v>
      </c>
      <c r="H34" t="s">
        <v>711</v>
      </c>
      <c r="I34" t="s">
        <v>711</v>
      </c>
      <c r="J34" t="s">
        <v>712</v>
      </c>
      <c r="K34" t="s">
        <v>64</v>
      </c>
      <c r="L34" t="s">
        <v>712</v>
      </c>
      <c r="M34" t="s">
        <v>713</v>
      </c>
      <c r="N34" t="s">
        <v>714</v>
      </c>
      <c r="O34" t="s">
        <v>715</v>
      </c>
      <c r="P34" t="s">
        <v>716</v>
      </c>
      <c r="Q34" t="s">
        <v>709</v>
      </c>
      <c r="R34" t="s">
        <v>717</v>
      </c>
    </row>
    <row r="35" spans="1:18" x14ac:dyDescent="0.3">
      <c r="A35">
        <v>22</v>
      </c>
      <c r="B35">
        <v>22</v>
      </c>
      <c r="C35" t="s">
        <v>718</v>
      </c>
      <c r="D35" t="s">
        <v>719</v>
      </c>
      <c r="E35" t="s">
        <v>230</v>
      </c>
      <c r="F35" t="s">
        <v>720</v>
      </c>
      <c r="G35" t="s">
        <v>721</v>
      </c>
      <c r="H35" t="s">
        <v>722</v>
      </c>
      <c r="I35" t="s">
        <v>722</v>
      </c>
      <c r="J35" t="s">
        <v>723</v>
      </c>
      <c r="K35" t="s">
        <v>724</v>
      </c>
      <c r="L35" t="s">
        <v>723</v>
      </c>
      <c r="M35" t="s">
        <v>725</v>
      </c>
      <c r="N35" t="s">
        <v>726</v>
      </c>
      <c r="O35" t="s">
        <v>727</v>
      </c>
      <c r="P35" t="s">
        <v>728</v>
      </c>
      <c r="Q35" t="s">
        <v>720</v>
      </c>
      <c r="R35" t="s">
        <v>729</v>
      </c>
    </row>
    <row r="36" spans="1:18" x14ac:dyDescent="0.3">
      <c r="A36">
        <v>23</v>
      </c>
      <c r="B36">
        <v>23</v>
      </c>
      <c r="C36" t="s">
        <v>730</v>
      </c>
      <c r="D36" t="s">
        <v>731</v>
      </c>
      <c r="E36" t="s">
        <v>74</v>
      </c>
      <c r="F36" t="s">
        <v>732</v>
      </c>
      <c r="G36" t="s">
        <v>61</v>
      </c>
      <c r="H36" t="s">
        <v>733</v>
      </c>
      <c r="I36" t="s">
        <v>733</v>
      </c>
      <c r="J36" t="s">
        <v>734</v>
      </c>
      <c r="K36" t="s">
        <v>73</v>
      </c>
      <c r="L36" t="s">
        <v>734</v>
      </c>
      <c r="M36" t="s">
        <v>735</v>
      </c>
      <c r="N36" t="s">
        <v>736</v>
      </c>
      <c r="O36" t="s">
        <v>200</v>
      </c>
      <c r="P36" t="s">
        <v>737</v>
      </c>
      <c r="Q36" t="s">
        <v>732</v>
      </c>
      <c r="R36" t="s">
        <v>738</v>
      </c>
    </row>
    <row r="37" spans="1:18" x14ac:dyDescent="0.3">
      <c r="A37">
        <v>24</v>
      </c>
      <c r="B37">
        <v>24</v>
      </c>
      <c r="C37" t="s">
        <v>739</v>
      </c>
      <c r="D37" t="s">
        <v>740</v>
      </c>
      <c r="E37" t="s">
        <v>741</v>
      </c>
      <c r="F37" t="s">
        <v>110</v>
      </c>
      <c r="G37" t="s">
        <v>742</v>
      </c>
      <c r="H37" t="s">
        <v>743</v>
      </c>
      <c r="I37" t="s">
        <v>743</v>
      </c>
      <c r="J37" t="s">
        <v>744</v>
      </c>
      <c r="K37" t="s">
        <v>745</v>
      </c>
      <c r="L37" t="s">
        <v>744</v>
      </c>
      <c r="M37" t="s">
        <v>234</v>
      </c>
      <c r="N37" t="s">
        <v>746</v>
      </c>
      <c r="O37" t="s">
        <v>747</v>
      </c>
      <c r="P37" t="s">
        <v>748</v>
      </c>
      <c r="Q37" t="s">
        <v>110</v>
      </c>
      <c r="R37" t="s">
        <v>749</v>
      </c>
    </row>
    <row r="38" spans="1:18" x14ac:dyDescent="0.3">
      <c r="A38">
        <v>25</v>
      </c>
      <c r="B38">
        <v>25</v>
      </c>
      <c r="C38" t="s">
        <v>205</v>
      </c>
      <c r="D38" t="s">
        <v>80</v>
      </c>
      <c r="E38" t="s">
        <v>79</v>
      </c>
      <c r="F38" t="s">
        <v>750</v>
      </c>
      <c r="G38" t="s">
        <v>751</v>
      </c>
      <c r="H38" t="s">
        <v>752</v>
      </c>
      <c r="I38" t="s">
        <v>752</v>
      </c>
      <c r="J38" t="s">
        <v>753</v>
      </c>
      <c r="K38" t="s">
        <v>754</v>
      </c>
      <c r="L38" t="s">
        <v>753</v>
      </c>
      <c r="M38" t="s">
        <v>755</v>
      </c>
      <c r="N38" t="s">
        <v>756</v>
      </c>
      <c r="O38" t="s">
        <v>757</v>
      </c>
      <c r="P38" t="s">
        <v>85</v>
      </c>
      <c r="Q38" t="s">
        <v>750</v>
      </c>
      <c r="R38" t="s">
        <v>758</v>
      </c>
    </row>
    <row r="39" spans="1:18" x14ac:dyDescent="0.3">
      <c r="A39">
        <v>26</v>
      </c>
      <c r="B39">
        <v>26</v>
      </c>
      <c r="C39" t="s">
        <v>759</v>
      </c>
      <c r="D39" t="s">
        <v>760</v>
      </c>
      <c r="E39" t="s">
        <v>761</v>
      </c>
      <c r="F39" t="s">
        <v>762</v>
      </c>
      <c r="G39" t="s">
        <v>763</v>
      </c>
      <c r="H39" t="s">
        <v>764</v>
      </c>
      <c r="I39" t="s">
        <v>764</v>
      </c>
      <c r="J39" t="s">
        <v>765</v>
      </c>
      <c r="K39" t="s">
        <v>766</v>
      </c>
      <c r="L39" t="s">
        <v>765</v>
      </c>
      <c r="M39" t="s">
        <v>767</v>
      </c>
      <c r="N39" t="s">
        <v>768</v>
      </c>
      <c r="O39" t="s">
        <v>769</v>
      </c>
      <c r="P39" t="s">
        <v>770</v>
      </c>
      <c r="Q39" t="s">
        <v>762</v>
      </c>
      <c r="R39" t="s">
        <v>754</v>
      </c>
    </row>
    <row r="40" spans="1:18" x14ac:dyDescent="0.3">
      <c r="A40">
        <v>27</v>
      </c>
      <c r="B40">
        <v>27</v>
      </c>
      <c r="C40" t="s">
        <v>771</v>
      </c>
      <c r="D40" t="s">
        <v>772</v>
      </c>
      <c r="E40" t="s">
        <v>773</v>
      </c>
      <c r="F40" t="s">
        <v>774</v>
      </c>
      <c r="G40" t="s">
        <v>775</v>
      </c>
      <c r="H40" t="s">
        <v>776</v>
      </c>
      <c r="I40" t="s">
        <v>776</v>
      </c>
      <c r="J40" t="s">
        <v>777</v>
      </c>
      <c r="K40" t="s">
        <v>778</v>
      </c>
      <c r="L40" t="s">
        <v>777</v>
      </c>
      <c r="M40" t="s">
        <v>779</v>
      </c>
      <c r="N40" t="s">
        <v>780</v>
      </c>
      <c r="O40" t="s">
        <v>72</v>
      </c>
      <c r="P40" t="s">
        <v>781</v>
      </c>
      <c r="Q40" t="s">
        <v>774</v>
      </c>
      <c r="R40" t="s">
        <v>782</v>
      </c>
    </row>
    <row r="41" spans="1:18" x14ac:dyDescent="0.3">
      <c r="A41">
        <v>28</v>
      </c>
      <c r="B41">
        <v>28</v>
      </c>
      <c r="C41" t="s">
        <v>55</v>
      </c>
      <c r="D41" t="s">
        <v>783</v>
      </c>
      <c r="E41" t="s">
        <v>784</v>
      </c>
      <c r="F41" t="s">
        <v>785</v>
      </c>
      <c r="G41" t="s">
        <v>786</v>
      </c>
      <c r="H41" t="s">
        <v>787</v>
      </c>
      <c r="I41" t="s">
        <v>787</v>
      </c>
      <c r="J41" t="s">
        <v>788</v>
      </c>
      <c r="K41" t="s">
        <v>789</v>
      </c>
      <c r="L41" t="s">
        <v>788</v>
      </c>
      <c r="M41" t="s">
        <v>790</v>
      </c>
      <c r="N41" t="s">
        <v>791</v>
      </c>
      <c r="O41" t="s">
        <v>792</v>
      </c>
      <c r="P41" t="s">
        <v>240</v>
      </c>
      <c r="Q41" t="s">
        <v>785</v>
      </c>
      <c r="R41" t="s">
        <v>793</v>
      </c>
    </row>
    <row r="42" spans="1:18" x14ac:dyDescent="0.3">
      <c r="A42">
        <v>29</v>
      </c>
      <c r="B42">
        <v>29</v>
      </c>
      <c r="C42" t="s">
        <v>794</v>
      </c>
      <c r="D42" t="s">
        <v>795</v>
      </c>
      <c r="E42" t="s">
        <v>796</v>
      </c>
      <c r="F42" t="s">
        <v>797</v>
      </c>
      <c r="G42" t="s">
        <v>216</v>
      </c>
      <c r="H42" t="s">
        <v>798</v>
      </c>
      <c r="I42" t="s">
        <v>798</v>
      </c>
      <c r="J42" t="s">
        <v>799</v>
      </c>
      <c r="K42" t="s">
        <v>800</v>
      </c>
      <c r="L42" t="s">
        <v>799</v>
      </c>
      <c r="M42" t="s">
        <v>801</v>
      </c>
      <c r="N42" t="s">
        <v>802</v>
      </c>
      <c r="O42" t="s">
        <v>77</v>
      </c>
      <c r="P42" t="s">
        <v>803</v>
      </c>
      <c r="Q42" t="s">
        <v>797</v>
      </c>
      <c r="R42" t="s">
        <v>804</v>
      </c>
    </row>
    <row r="43" spans="1:18" x14ac:dyDescent="0.3">
      <c r="A43">
        <v>30</v>
      </c>
      <c r="B43">
        <v>30</v>
      </c>
      <c r="C43" t="s">
        <v>805</v>
      </c>
      <c r="D43" t="s">
        <v>806</v>
      </c>
      <c r="E43" t="s">
        <v>807</v>
      </c>
      <c r="F43" t="s">
        <v>808</v>
      </c>
      <c r="G43" t="s">
        <v>809</v>
      </c>
      <c r="H43" t="s">
        <v>62</v>
      </c>
      <c r="I43" t="s">
        <v>62</v>
      </c>
      <c r="J43" t="s">
        <v>810</v>
      </c>
      <c r="K43" t="s">
        <v>811</v>
      </c>
      <c r="L43" t="s">
        <v>810</v>
      </c>
      <c r="M43" t="s">
        <v>812</v>
      </c>
      <c r="N43" t="s">
        <v>813</v>
      </c>
      <c r="O43" t="s">
        <v>814</v>
      </c>
      <c r="P43" t="s">
        <v>815</v>
      </c>
      <c r="Q43" t="s">
        <v>808</v>
      </c>
      <c r="R43" t="s">
        <v>816</v>
      </c>
    </row>
    <row r="44" spans="1:18" x14ac:dyDescent="0.3">
      <c r="A44">
        <v>31</v>
      </c>
      <c r="B44">
        <v>31</v>
      </c>
      <c r="C44" t="s">
        <v>817</v>
      </c>
      <c r="D44" t="s">
        <v>818</v>
      </c>
      <c r="E44" t="s">
        <v>819</v>
      </c>
      <c r="F44" t="s">
        <v>820</v>
      </c>
      <c r="G44" t="s">
        <v>821</v>
      </c>
      <c r="H44" t="s">
        <v>822</v>
      </c>
      <c r="I44" t="s">
        <v>822</v>
      </c>
      <c r="J44" t="s">
        <v>823</v>
      </c>
      <c r="K44" t="s">
        <v>238</v>
      </c>
      <c r="L44" t="s">
        <v>823</v>
      </c>
      <c r="M44" t="s">
        <v>824</v>
      </c>
      <c r="N44" t="s">
        <v>825</v>
      </c>
      <c r="O44" t="s">
        <v>826</v>
      </c>
      <c r="P44" t="s">
        <v>827</v>
      </c>
      <c r="Q44" t="s">
        <v>820</v>
      </c>
      <c r="R44" t="s">
        <v>828</v>
      </c>
    </row>
    <row r="45" spans="1:18" x14ac:dyDescent="0.3">
      <c r="A45">
        <v>32</v>
      </c>
      <c r="B45">
        <v>32</v>
      </c>
      <c r="C45" t="s">
        <v>829</v>
      </c>
      <c r="D45" t="s">
        <v>830</v>
      </c>
      <c r="E45" t="s">
        <v>831</v>
      </c>
      <c r="F45" t="s">
        <v>832</v>
      </c>
      <c r="G45" t="s">
        <v>129</v>
      </c>
      <c r="H45" t="s">
        <v>833</v>
      </c>
      <c r="I45" t="s">
        <v>833</v>
      </c>
      <c r="J45" t="s">
        <v>834</v>
      </c>
      <c r="K45" t="s">
        <v>835</v>
      </c>
      <c r="L45" t="s">
        <v>834</v>
      </c>
      <c r="M45" t="s">
        <v>836</v>
      </c>
      <c r="N45" t="s">
        <v>92</v>
      </c>
      <c r="O45" t="s">
        <v>837</v>
      </c>
      <c r="P45" t="s">
        <v>838</v>
      </c>
      <c r="Q45" t="s">
        <v>832</v>
      </c>
      <c r="R45" t="s">
        <v>839</v>
      </c>
    </row>
    <row r="46" spans="1:18" x14ac:dyDescent="0.3">
      <c r="A46">
        <v>33</v>
      </c>
      <c r="B46">
        <v>33</v>
      </c>
      <c r="C46" t="s">
        <v>840</v>
      </c>
      <c r="D46" t="s">
        <v>841</v>
      </c>
      <c r="E46" t="s">
        <v>842</v>
      </c>
      <c r="F46" t="s">
        <v>843</v>
      </c>
      <c r="G46" t="s">
        <v>844</v>
      </c>
      <c r="H46" t="s">
        <v>845</v>
      </c>
      <c r="I46" t="s">
        <v>845</v>
      </c>
      <c r="J46" t="s">
        <v>846</v>
      </c>
      <c r="K46" t="s">
        <v>847</v>
      </c>
      <c r="L46" t="s">
        <v>846</v>
      </c>
      <c r="M46" t="s">
        <v>848</v>
      </c>
      <c r="N46" t="s">
        <v>152</v>
      </c>
      <c r="O46" t="s">
        <v>849</v>
      </c>
      <c r="P46" t="s">
        <v>850</v>
      </c>
      <c r="Q46" t="s">
        <v>843</v>
      </c>
      <c r="R46" t="s">
        <v>851</v>
      </c>
    </row>
    <row r="47" spans="1:18" x14ac:dyDescent="0.3">
      <c r="A47">
        <v>34</v>
      </c>
      <c r="B47">
        <v>34</v>
      </c>
      <c r="C47" t="s">
        <v>852</v>
      </c>
      <c r="D47" t="s">
        <v>853</v>
      </c>
      <c r="E47" t="s">
        <v>854</v>
      </c>
      <c r="F47" t="s">
        <v>855</v>
      </c>
      <c r="G47" t="s">
        <v>856</v>
      </c>
      <c r="H47" t="s">
        <v>857</v>
      </c>
      <c r="I47" t="s">
        <v>857</v>
      </c>
      <c r="J47" t="s">
        <v>858</v>
      </c>
      <c r="K47" t="s">
        <v>859</v>
      </c>
      <c r="L47" t="s">
        <v>858</v>
      </c>
      <c r="M47" t="s">
        <v>860</v>
      </c>
      <c r="N47" t="s">
        <v>861</v>
      </c>
      <c r="O47" t="s">
        <v>862</v>
      </c>
      <c r="P47" t="s">
        <v>863</v>
      </c>
      <c r="Q47" t="s">
        <v>855</v>
      </c>
      <c r="R47" t="s">
        <v>864</v>
      </c>
    </row>
    <row r="48" spans="1:18" x14ac:dyDescent="0.3">
      <c r="A48">
        <v>35</v>
      </c>
      <c r="B48">
        <v>35</v>
      </c>
      <c r="C48" t="s">
        <v>865</v>
      </c>
      <c r="D48" t="s">
        <v>866</v>
      </c>
      <c r="E48" t="s">
        <v>867</v>
      </c>
      <c r="F48" t="s">
        <v>868</v>
      </c>
      <c r="G48" t="s">
        <v>869</v>
      </c>
      <c r="H48" t="s">
        <v>870</v>
      </c>
      <c r="I48" t="s">
        <v>870</v>
      </c>
      <c r="J48" t="s">
        <v>65</v>
      </c>
      <c r="K48" t="s">
        <v>871</v>
      </c>
      <c r="L48" t="s">
        <v>65</v>
      </c>
      <c r="M48" t="s">
        <v>872</v>
      </c>
      <c r="N48" t="s">
        <v>873</v>
      </c>
      <c r="O48" t="s">
        <v>874</v>
      </c>
      <c r="P48" t="s">
        <v>875</v>
      </c>
      <c r="Q48" t="s">
        <v>868</v>
      </c>
      <c r="R48" t="s">
        <v>876</v>
      </c>
    </row>
    <row r="49" spans="1:18" x14ac:dyDescent="0.3">
      <c r="A49">
        <v>36</v>
      </c>
      <c r="B49">
        <v>36</v>
      </c>
      <c r="C49" t="s">
        <v>877</v>
      </c>
      <c r="D49" t="s">
        <v>878</v>
      </c>
      <c r="E49" t="s">
        <v>879</v>
      </c>
      <c r="F49" t="s">
        <v>880</v>
      </c>
      <c r="G49" t="s">
        <v>881</v>
      </c>
      <c r="H49" t="s">
        <v>882</v>
      </c>
      <c r="I49" t="s">
        <v>882</v>
      </c>
      <c r="J49" t="s">
        <v>883</v>
      </c>
      <c r="K49" t="s">
        <v>884</v>
      </c>
      <c r="L49" t="s">
        <v>883</v>
      </c>
      <c r="M49" t="s">
        <v>885</v>
      </c>
      <c r="N49" t="s">
        <v>886</v>
      </c>
      <c r="O49" t="s">
        <v>887</v>
      </c>
      <c r="P49" t="s">
        <v>888</v>
      </c>
      <c r="Q49" t="s">
        <v>880</v>
      </c>
      <c r="R49" t="s">
        <v>99</v>
      </c>
    </row>
    <row r="50" spans="1:18" x14ac:dyDescent="0.3">
      <c r="A50">
        <v>37</v>
      </c>
      <c r="B50">
        <v>37</v>
      </c>
      <c r="C50" t="s">
        <v>889</v>
      </c>
      <c r="D50" t="s">
        <v>890</v>
      </c>
      <c r="E50" t="s">
        <v>891</v>
      </c>
      <c r="F50" t="s">
        <v>892</v>
      </c>
      <c r="G50" t="s">
        <v>893</v>
      </c>
      <c r="H50" t="s">
        <v>894</v>
      </c>
      <c r="I50" t="s">
        <v>894</v>
      </c>
      <c r="J50" t="s">
        <v>209</v>
      </c>
      <c r="K50" t="s">
        <v>895</v>
      </c>
      <c r="L50" t="s">
        <v>209</v>
      </c>
      <c r="M50" t="s">
        <v>896</v>
      </c>
      <c r="N50" t="s">
        <v>897</v>
      </c>
      <c r="O50" t="s">
        <v>898</v>
      </c>
      <c r="P50" t="s">
        <v>899</v>
      </c>
      <c r="Q50" t="s">
        <v>892</v>
      </c>
      <c r="R50" t="s">
        <v>900</v>
      </c>
    </row>
    <row r="51" spans="1:18" x14ac:dyDescent="0.3">
      <c r="A51">
        <v>38</v>
      </c>
      <c r="B51">
        <v>38</v>
      </c>
      <c r="C51" t="s">
        <v>50</v>
      </c>
      <c r="D51" t="s">
        <v>901</v>
      </c>
      <c r="E51" t="s">
        <v>902</v>
      </c>
      <c r="F51" t="s">
        <v>113</v>
      </c>
      <c r="G51" t="s">
        <v>903</v>
      </c>
      <c r="H51" t="s">
        <v>48</v>
      </c>
      <c r="I51" t="s">
        <v>48</v>
      </c>
      <c r="J51" t="s">
        <v>904</v>
      </c>
      <c r="K51" t="s">
        <v>905</v>
      </c>
      <c r="L51" t="s">
        <v>904</v>
      </c>
      <c r="M51" t="s">
        <v>906</v>
      </c>
      <c r="N51" t="s">
        <v>907</v>
      </c>
      <c r="O51" t="s">
        <v>908</v>
      </c>
      <c r="P51" t="s">
        <v>909</v>
      </c>
      <c r="Q51" t="s">
        <v>113</v>
      </c>
      <c r="R51" t="s">
        <v>910</v>
      </c>
    </row>
    <row r="52" spans="1:18" x14ac:dyDescent="0.3">
      <c r="A52">
        <v>39</v>
      </c>
      <c r="B52">
        <v>39</v>
      </c>
      <c r="C52" t="s">
        <v>911</v>
      </c>
      <c r="D52" t="s">
        <v>912</v>
      </c>
      <c r="E52" t="s">
        <v>913</v>
      </c>
      <c r="F52" t="s">
        <v>914</v>
      </c>
      <c r="G52" t="s">
        <v>915</v>
      </c>
      <c r="H52" t="s">
        <v>916</v>
      </c>
      <c r="I52" t="s">
        <v>916</v>
      </c>
      <c r="J52" t="s">
        <v>917</v>
      </c>
      <c r="K52" t="s">
        <v>918</v>
      </c>
      <c r="L52" t="s">
        <v>917</v>
      </c>
      <c r="M52" t="s">
        <v>919</v>
      </c>
      <c r="N52" t="s">
        <v>252</v>
      </c>
      <c r="O52" t="s">
        <v>920</v>
      </c>
      <c r="P52" t="s">
        <v>921</v>
      </c>
      <c r="Q52" t="s">
        <v>914</v>
      </c>
      <c r="R52" t="s">
        <v>922</v>
      </c>
    </row>
    <row r="53" spans="1:18" x14ac:dyDescent="0.3">
      <c r="A53">
        <v>40</v>
      </c>
      <c r="B53">
        <v>40</v>
      </c>
      <c r="C53" t="s">
        <v>923</v>
      </c>
      <c r="D53" t="s">
        <v>924</v>
      </c>
      <c r="E53" t="s">
        <v>218</v>
      </c>
      <c r="F53" t="s">
        <v>925</v>
      </c>
      <c r="G53" t="s">
        <v>926</v>
      </c>
      <c r="H53" t="s">
        <v>927</v>
      </c>
      <c r="I53" t="s">
        <v>927</v>
      </c>
      <c r="J53" t="s">
        <v>928</v>
      </c>
      <c r="K53" t="s">
        <v>97</v>
      </c>
      <c r="L53" t="s">
        <v>928</v>
      </c>
      <c r="M53" t="s">
        <v>929</v>
      </c>
      <c r="N53" t="s">
        <v>930</v>
      </c>
      <c r="O53" t="s">
        <v>931</v>
      </c>
      <c r="P53" t="s">
        <v>932</v>
      </c>
      <c r="Q53" t="s">
        <v>925</v>
      </c>
      <c r="R53" t="s">
        <v>221</v>
      </c>
    </row>
    <row r="54" spans="1:18" x14ac:dyDescent="0.3">
      <c r="A54">
        <v>41</v>
      </c>
      <c r="B54">
        <v>41</v>
      </c>
      <c r="C54" t="s">
        <v>52</v>
      </c>
      <c r="D54" t="s">
        <v>933</v>
      </c>
      <c r="E54" t="s">
        <v>934</v>
      </c>
      <c r="F54" t="s">
        <v>68</v>
      </c>
      <c r="G54" t="s">
        <v>935</v>
      </c>
      <c r="H54" t="s">
        <v>936</v>
      </c>
      <c r="I54" t="s">
        <v>936</v>
      </c>
      <c r="J54" t="s">
        <v>694</v>
      </c>
      <c r="K54" t="s">
        <v>937</v>
      </c>
      <c r="L54" t="s">
        <v>694</v>
      </c>
      <c r="M54" t="s">
        <v>938</v>
      </c>
      <c r="N54" t="s">
        <v>235</v>
      </c>
      <c r="O54" t="s">
        <v>939</v>
      </c>
      <c r="P54" t="s">
        <v>95</v>
      </c>
      <c r="Q54" t="s">
        <v>68</v>
      </c>
      <c r="R54" t="s">
        <v>940</v>
      </c>
    </row>
    <row r="55" spans="1:18" x14ac:dyDescent="0.3">
      <c r="A55">
        <v>42</v>
      </c>
      <c r="B55">
        <v>42</v>
      </c>
      <c r="C55" t="s">
        <v>941</v>
      </c>
      <c r="D55" t="s">
        <v>942</v>
      </c>
      <c r="E55" t="s">
        <v>943</v>
      </c>
      <c r="F55" t="s">
        <v>944</v>
      </c>
      <c r="G55" t="s">
        <v>945</v>
      </c>
      <c r="H55" t="s">
        <v>946</v>
      </c>
      <c r="I55" t="s">
        <v>946</v>
      </c>
      <c r="J55" t="s">
        <v>947</v>
      </c>
      <c r="K55" t="s">
        <v>948</v>
      </c>
      <c r="L55" t="s">
        <v>947</v>
      </c>
      <c r="M55" t="s">
        <v>949</v>
      </c>
      <c r="N55" t="s">
        <v>950</v>
      </c>
      <c r="O55" t="s">
        <v>951</v>
      </c>
      <c r="P55" t="s">
        <v>952</v>
      </c>
      <c r="Q55" t="s">
        <v>944</v>
      </c>
      <c r="R55" t="s">
        <v>953</v>
      </c>
    </row>
    <row r="56" spans="1:18" x14ac:dyDescent="0.3">
      <c r="A56">
        <v>43</v>
      </c>
      <c r="B56">
        <v>43</v>
      </c>
      <c r="C56" t="s">
        <v>954</v>
      </c>
      <c r="D56" t="s">
        <v>955</v>
      </c>
      <c r="E56" t="s">
        <v>956</v>
      </c>
      <c r="F56" t="s">
        <v>957</v>
      </c>
      <c r="G56" t="s">
        <v>270</v>
      </c>
      <c r="H56" t="s">
        <v>53</v>
      </c>
      <c r="I56" t="s">
        <v>53</v>
      </c>
      <c r="J56" t="s">
        <v>958</v>
      </c>
      <c r="K56" t="s">
        <v>934</v>
      </c>
      <c r="L56" t="s">
        <v>958</v>
      </c>
      <c r="M56" t="s">
        <v>959</v>
      </c>
      <c r="N56" t="s">
        <v>960</v>
      </c>
      <c r="O56" t="s">
        <v>780</v>
      </c>
      <c r="P56" t="s">
        <v>961</v>
      </c>
      <c r="Q56" t="s">
        <v>957</v>
      </c>
      <c r="R56" t="s">
        <v>962</v>
      </c>
    </row>
    <row r="57" spans="1:18" x14ac:dyDescent="0.3">
      <c r="A57">
        <v>44</v>
      </c>
      <c r="B57">
        <v>44</v>
      </c>
      <c r="C57" t="s">
        <v>963</v>
      </c>
      <c r="D57" t="s">
        <v>964</v>
      </c>
      <c r="E57" t="s">
        <v>965</v>
      </c>
      <c r="F57" t="s">
        <v>966</v>
      </c>
      <c r="G57" t="s">
        <v>95</v>
      </c>
      <c r="H57" t="s">
        <v>967</v>
      </c>
      <c r="I57" t="s">
        <v>967</v>
      </c>
      <c r="J57" t="s">
        <v>968</v>
      </c>
      <c r="K57" t="s">
        <v>969</v>
      </c>
      <c r="L57" t="s">
        <v>968</v>
      </c>
      <c r="M57" t="s">
        <v>970</v>
      </c>
      <c r="N57" t="s">
        <v>971</v>
      </c>
      <c r="O57" t="s">
        <v>972</v>
      </c>
      <c r="P57" t="s">
        <v>973</v>
      </c>
      <c r="Q57" t="s">
        <v>966</v>
      </c>
      <c r="R57" t="s">
        <v>974</v>
      </c>
    </row>
    <row r="58" spans="1:18" x14ac:dyDescent="0.3">
      <c r="A58">
        <v>45</v>
      </c>
      <c r="B58">
        <v>45</v>
      </c>
      <c r="C58" t="s">
        <v>975</v>
      </c>
      <c r="D58" t="s">
        <v>119</v>
      </c>
      <c r="E58" t="s">
        <v>976</v>
      </c>
      <c r="F58" t="s">
        <v>977</v>
      </c>
      <c r="G58" t="s">
        <v>978</v>
      </c>
      <c r="H58" t="s">
        <v>70</v>
      </c>
      <c r="I58" t="s">
        <v>70</v>
      </c>
      <c r="J58" t="s">
        <v>979</v>
      </c>
      <c r="K58" t="s">
        <v>227</v>
      </c>
      <c r="L58" t="s">
        <v>979</v>
      </c>
      <c r="M58" t="s">
        <v>980</v>
      </c>
      <c r="N58" t="s">
        <v>981</v>
      </c>
      <c r="O58" t="s">
        <v>982</v>
      </c>
      <c r="P58" t="s">
        <v>983</v>
      </c>
      <c r="Q58" t="s">
        <v>977</v>
      </c>
      <c r="R58" t="s">
        <v>984</v>
      </c>
    </row>
    <row r="59" spans="1:18" x14ac:dyDescent="0.3">
      <c r="A59">
        <v>46</v>
      </c>
      <c r="B59">
        <v>46</v>
      </c>
      <c r="C59" t="s">
        <v>985</v>
      </c>
      <c r="D59" t="s">
        <v>986</v>
      </c>
      <c r="E59" t="s">
        <v>102</v>
      </c>
      <c r="F59" t="s">
        <v>987</v>
      </c>
      <c r="G59" t="s">
        <v>988</v>
      </c>
      <c r="H59" t="s">
        <v>989</v>
      </c>
      <c r="I59" t="s">
        <v>989</v>
      </c>
      <c r="J59" t="s">
        <v>990</v>
      </c>
      <c r="K59" t="s">
        <v>100</v>
      </c>
      <c r="L59" t="s">
        <v>990</v>
      </c>
      <c r="M59" t="s">
        <v>991</v>
      </c>
      <c r="N59" t="s">
        <v>992</v>
      </c>
      <c r="O59" t="s">
        <v>993</v>
      </c>
      <c r="P59" t="s">
        <v>994</v>
      </c>
      <c r="Q59" t="s">
        <v>987</v>
      </c>
      <c r="R59" t="s">
        <v>995</v>
      </c>
    </row>
    <row r="60" spans="1:18" x14ac:dyDescent="0.3">
      <c r="A60">
        <v>47</v>
      </c>
      <c r="B60">
        <v>47</v>
      </c>
      <c r="C60" t="s">
        <v>57</v>
      </c>
      <c r="D60" t="s">
        <v>996</v>
      </c>
      <c r="E60" t="s">
        <v>997</v>
      </c>
      <c r="F60" t="s">
        <v>998</v>
      </c>
      <c r="G60" t="s">
        <v>999</v>
      </c>
      <c r="H60" t="s">
        <v>1000</v>
      </c>
      <c r="I60" t="s">
        <v>1000</v>
      </c>
      <c r="J60" t="s">
        <v>1001</v>
      </c>
      <c r="K60" t="s">
        <v>1002</v>
      </c>
      <c r="L60" t="s">
        <v>1001</v>
      </c>
      <c r="M60" t="s">
        <v>123</v>
      </c>
      <c r="N60" t="s">
        <v>1003</v>
      </c>
      <c r="O60" t="s">
        <v>856</v>
      </c>
      <c r="P60" t="s">
        <v>1004</v>
      </c>
      <c r="Q60" t="s">
        <v>998</v>
      </c>
      <c r="R60" t="s">
        <v>1005</v>
      </c>
    </row>
    <row r="61" spans="1:18" x14ac:dyDescent="0.3">
      <c r="A61">
        <v>48</v>
      </c>
      <c r="B61">
        <v>48</v>
      </c>
      <c r="C61" t="s">
        <v>49</v>
      </c>
      <c r="D61" t="s">
        <v>1006</v>
      </c>
      <c r="E61" t="s">
        <v>1007</v>
      </c>
      <c r="F61" t="s">
        <v>1008</v>
      </c>
      <c r="G61" t="s">
        <v>1009</v>
      </c>
      <c r="H61" t="s">
        <v>1010</v>
      </c>
      <c r="I61" t="s">
        <v>1010</v>
      </c>
      <c r="J61" t="s">
        <v>1011</v>
      </c>
      <c r="K61" t="s">
        <v>1012</v>
      </c>
      <c r="L61" t="s">
        <v>1011</v>
      </c>
      <c r="M61" t="s">
        <v>1013</v>
      </c>
      <c r="N61" t="s">
        <v>1014</v>
      </c>
      <c r="O61" t="s">
        <v>1015</v>
      </c>
      <c r="P61" t="s">
        <v>1016</v>
      </c>
      <c r="Q61" t="s">
        <v>1008</v>
      </c>
      <c r="R61" t="s">
        <v>843</v>
      </c>
    </row>
    <row r="62" spans="1:18" x14ac:dyDescent="0.3">
      <c r="A62">
        <v>49</v>
      </c>
      <c r="B62">
        <v>49</v>
      </c>
      <c r="C62" t="s">
        <v>1017</v>
      </c>
      <c r="D62" t="s">
        <v>1018</v>
      </c>
      <c r="E62" t="s">
        <v>1019</v>
      </c>
      <c r="F62" t="s">
        <v>1020</v>
      </c>
      <c r="G62" t="s">
        <v>1021</v>
      </c>
      <c r="H62" t="s">
        <v>1022</v>
      </c>
      <c r="I62" t="s">
        <v>1022</v>
      </c>
      <c r="J62" t="s">
        <v>1023</v>
      </c>
      <c r="K62" t="s">
        <v>1024</v>
      </c>
      <c r="L62" t="s">
        <v>1023</v>
      </c>
      <c r="M62" t="s">
        <v>1025</v>
      </c>
      <c r="N62" t="s">
        <v>131</v>
      </c>
      <c r="O62" t="s">
        <v>1026</v>
      </c>
      <c r="P62" t="s">
        <v>1027</v>
      </c>
      <c r="Q62" t="s">
        <v>1020</v>
      </c>
      <c r="R62" t="s">
        <v>1028</v>
      </c>
    </row>
    <row r="63" spans="1:18" x14ac:dyDescent="0.3">
      <c r="A63">
        <v>50</v>
      </c>
      <c r="B63">
        <v>50</v>
      </c>
      <c r="C63" t="s">
        <v>1029</v>
      </c>
      <c r="D63" t="s">
        <v>1030</v>
      </c>
      <c r="E63" t="s">
        <v>1031</v>
      </c>
      <c r="F63" t="s">
        <v>1032</v>
      </c>
      <c r="G63" t="s">
        <v>1033</v>
      </c>
      <c r="H63" t="s">
        <v>1034</v>
      </c>
      <c r="I63" t="s">
        <v>1034</v>
      </c>
      <c r="J63" t="s">
        <v>1035</v>
      </c>
      <c r="K63" t="s">
        <v>224</v>
      </c>
      <c r="L63" t="s">
        <v>1035</v>
      </c>
      <c r="M63" t="s">
        <v>1036</v>
      </c>
      <c r="N63" t="s">
        <v>1037</v>
      </c>
      <c r="O63" t="s">
        <v>1038</v>
      </c>
      <c r="P63" t="s">
        <v>223</v>
      </c>
      <c r="Q63" t="s">
        <v>1032</v>
      </c>
      <c r="R63" t="s">
        <v>1039</v>
      </c>
    </row>
    <row r="64" spans="1:18" x14ac:dyDescent="0.3">
      <c r="A64">
        <v>51</v>
      </c>
      <c r="B64">
        <v>51</v>
      </c>
      <c r="C64" t="s">
        <v>1040</v>
      </c>
      <c r="D64" t="s">
        <v>1041</v>
      </c>
      <c r="E64" t="s">
        <v>1042</v>
      </c>
      <c r="F64" t="s">
        <v>1043</v>
      </c>
      <c r="G64" t="s">
        <v>1044</v>
      </c>
      <c r="H64" t="s">
        <v>1045</v>
      </c>
      <c r="I64" t="s">
        <v>1045</v>
      </c>
      <c r="J64" t="s">
        <v>1046</v>
      </c>
      <c r="K64" t="s">
        <v>1047</v>
      </c>
      <c r="L64" t="s">
        <v>1046</v>
      </c>
      <c r="M64" t="s">
        <v>1048</v>
      </c>
      <c r="N64" t="s">
        <v>1049</v>
      </c>
      <c r="O64" t="s">
        <v>1050</v>
      </c>
      <c r="P64" t="s">
        <v>1051</v>
      </c>
      <c r="Q64" t="s">
        <v>1043</v>
      </c>
      <c r="R64" t="s">
        <v>1052</v>
      </c>
    </row>
    <row r="65" spans="1:18" x14ac:dyDescent="0.3">
      <c r="A65">
        <v>52</v>
      </c>
      <c r="B65">
        <v>52</v>
      </c>
      <c r="C65" t="s">
        <v>1053</v>
      </c>
      <c r="D65" t="s">
        <v>104</v>
      </c>
      <c r="E65" t="s">
        <v>229</v>
      </c>
      <c r="F65" t="s">
        <v>1054</v>
      </c>
      <c r="G65" t="s">
        <v>1055</v>
      </c>
      <c r="H65" t="s">
        <v>1056</v>
      </c>
      <c r="I65" t="s">
        <v>1056</v>
      </c>
      <c r="J65" t="s">
        <v>1057</v>
      </c>
      <c r="K65" t="s">
        <v>1058</v>
      </c>
      <c r="L65" t="s">
        <v>1057</v>
      </c>
      <c r="M65" t="s">
        <v>1059</v>
      </c>
      <c r="N65" t="s">
        <v>1060</v>
      </c>
      <c r="O65" t="s">
        <v>222</v>
      </c>
      <c r="P65" t="s">
        <v>1061</v>
      </c>
      <c r="Q65" t="s">
        <v>1054</v>
      </c>
      <c r="R65" t="s">
        <v>1062</v>
      </c>
    </row>
    <row r="66" spans="1:18" x14ac:dyDescent="0.3">
      <c r="A66">
        <v>53</v>
      </c>
      <c r="B66">
        <v>53</v>
      </c>
      <c r="C66" t="s">
        <v>1063</v>
      </c>
      <c r="D66" t="s">
        <v>1064</v>
      </c>
      <c r="E66" t="s">
        <v>1065</v>
      </c>
      <c r="F66" t="s">
        <v>1066</v>
      </c>
      <c r="G66" t="s">
        <v>1067</v>
      </c>
      <c r="H66" t="s">
        <v>195</v>
      </c>
      <c r="I66" t="s">
        <v>195</v>
      </c>
      <c r="J66" t="s">
        <v>1068</v>
      </c>
      <c r="K66" t="s">
        <v>1069</v>
      </c>
      <c r="L66" t="s">
        <v>1068</v>
      </c>
      <c r="M66" t="s">
        <v>1070</v>
      </c>
      <c r="N66" t="s">
        <v>1071</v>
      </c>
      <c r="O66" t="s">
        <v>1072</v>
      </c>
      <c r="P66" t="s">
        <v>1073</v>
      </c>
      <c r="Q66" t="s">
        <v>1066</v>
      </c>
      <c r="R66" t="s">
        <v>1074</v>
      </c>
    </row>
    <row r="67" spans="1:18" x14ac:dyDescent="0.3">
      <c r="A67">
        <v>54</v>
      </c>
      <c r="B67">
        <v>54</v>
      </c>
      <c r="C67" t="s">
        <v>1075</v>
      </c>
      <c r="D67" t="s">
        <v>1076</v>
      </c>
      <c r="E67" t="s">
        <v>1077</v>
      </c>
      <c r="F67" t="s">
        <v>1078</v>
      </c>
      <c r="G67" t="s">
        <v>83</v>
      </c>
      <c r="H67" t="s">
        <v>1079</v>
      </c>
      <c r="I67" t="s">
        <v>1079</v>
      </c>
      <c r="J67" t="s">
        <v>103</v>
      </c>
      <c r="K67" t="s">
        <v>207</v>
      </c>
      <c r="L67" t="s">
        <v>103</v>
      </c>
      <c r="M67" t="s">
        <v>1080</v>
      </c>
      <c r="N67" t="s">
        <v>1081</v>
      </c>
      <c r="O67" t="s">
        <v>1082</v>
      </c>
      <c r="P67" t="s">
        <v>1083</v>
      </c>
      <c r="Q67" t="s">
        <v>1078</v>
      </c>
      <c r="R67" t="s">
        <v>1084</v>
      </c>
    </row>
    <row r="68" spans="1:18" x14ac:dyDescent="0.3">
      <c r="A68">
        <v>55</v>
      </c>
      <c r="B68">
        <v>55</v>
      </c>
      <c r="C68" t="s">
        <v>1085</v>
      </c>
      <c r="D68" t="s">
        <v>1086</v>
      </c>
      <c r="E68" t="s">
        <v>1087</v>
      </c>
      <c r="F68" t="s">
        <v>1088</v>
      </c>
      <c r="G68" t="s">
        <v>228</v>
      </c>
      <c r="H68" t="s">
        <v>1089</v>
      </c>
      <c r="I68" t="s">
        <v>1089</v>
      </c>
      <c r="J68" t="s">
        <v>1090</v>
      </c>
      <c r="K68" t="s">
        <v>1091</v>
      </c>
      <c r="L68" t="s">
        <v>1090</v>
      </c>
      <c r="M68" t="s">
        <v>1092</v>
      </c>
      <c r="N68" t="s">
        <v>149</v>
      </c>
      <c r="O68" t="s">
        <v>1093</v>
      </c>
      <c r="P68" t="s">
        <v>127</v>
      </c>
      <c r="Q68" t="s">
        <v>1088</v>
      </c>
      <c r="R68" t="s">
        <v>1094</v>
      </c>
    </row>
    <row r="69" spans="1:18" x14ac:dyDescent="0.3">
      <c r="A69">
        <v>56</v>
      </c>
      <c r="B69">
        <v>56</v>
      </c>
      <c r="C69" t="s">
        <v>1095</v>
      </c>
      <c r="D69" t="s">
        <v>1096</v>
      </c>
      <c r="E69" t="s">
        <v>1097</v>
      </c>
      <c r="F69" t="s">
        <v>1098</v>
      </c>
      <c r="G69" t="s">
        <v>1099</v>
      </c>
      <c r="H69" t="s">
        <v>1100</v>
      </c>
      <c r="I69" t="s">
        <v>1100</v>
      </c>
      <c r="J69" t="s">
        <v>1101</v>
      </c>
      <c r="K69" t="s">
        <v>1102</v>
      </c>
      <c r="L69" t="s">
        <v>1101</v>
      </c>
      <c r="M69" t="s">
        <v>1103</v>
      </c>
      <c r="N69" t="s">
        <v>1104</v>
      </c>
      <c r="O69" t="s">
        <v>1105</v>
      </c>
      <c r="P69" t="s">
        <v>1106</v>
      </c>
      <c r="Q69" t="s">
        <v>1098</v>
      </c>
      <c r="R69" t="s">
        <v>1107</v>
      </c>
    </row>
    <row r="70" spans="1:18" x14ac:dyDescent="0.3">
      <c r="A70">
        <v>57</v>
      </c>
      <c r="B70">
        <v>57</v>
      </c>
      <c r="C70" t="s">
        <v>1108</v>
      </c>
      <c r="D70" t="s">
        <v>126</v>
      </c>
      <c r="E70" t="s">
        <v>1109</v>
      </c>
      <c r="F70" t="s">
        <v>1110</v>
      </c>
      <c r="G70" t="s">
        <v>1111</v>
      </c>
      <c r="H70" t="s">
        <v>1112</v>
      </c>
      <c r="I70" t="s">
        <v>1112</v>
      </c>
      <c r="J70" t="s">
        <v>1113</v>
      </c>
      <c r="K70" t="s">
        <v>1114</v>
      </c>
      <c r="L70" t="s">
        <v>1113</v>
      </c>
      <c r="M70" t="s">
        <v>1115</v>
      </c>
      <c r="N70" t="s">
        <v>137</v>
      </c>
      <c r="O70" t="s">
        <v>1116</v>
      </c>
      <c r="P70" t="s">
        <v>1117</v>
      </c>
      <c r="Q70" t="s">
        <v>1110</v>
      </c>
      <c r="R70" t="s">
        <v>219</v>
      </c>
    </row>
    <row r="71" spans="1:18" x14ac:dyDescent="0.3">
      <c r="A71">
        <v>58</v>
      </c>
      <c r="B71">
        <v>58</v>
      </c>
      <c r="C71" t="s">
        <v>1118</v>
      </c>
      <c r="D71" t="s">
        <v>1119</v>
      </c>
      <c r="E71" t="s">
        <v>1120</v>
      </c>
      <c r="F71" t="s">
        <v>1121</v>
      </c>
      <c r="G71" t="s">
        <v>1122</v>
      </c>
      <c r="H71" t="s">
        <v>1123</v>
      </c>
      <c r="I71" t="s">
        <v>1123</v>
      </c>
      <c r="J71" t="s">
        <v>1124</v>
      </c>
      <c r="K71" t="s">
        <v>1125</v>
      </c>
      <c r="L71" t="s">
        <v>1124</v>
      </c>
      <c r="M71" t="s">
        <v>128</v>
      </c>
      <c r="N71" t="s">
        <v>139</v>
      </c>
      <c r="O71" t="s">
        <v>1126</v>
      </c>
      <c r="P71" t="s">
        <v>1127</v>
      </c>
      <c r="Q71" t="s">
        <v>1121</v>
      </c>
      <c r="R71" t="s">
        <v>1128</v>
      </c>
    </row>
    <row r="72" spans="1:18" x14ac:dyDescent="0.3">
      <c r="A72">
        <v>59</v>
      </c>
      <c r="B72">
        <v>59</v>
      </c>
      <c r="C72" t="s">
        <v>1129</v>
      </c>
      <c r="D72" t="s">
        <v>1130</v>
      </c>
      <c r="E72" t="s">
        <v>1131</v>
      </c>
      <c r="F72" t="s">
        <v>1132</v>
      </c>
      <c r="G72" t="s">
        <v>1133</v>
      </c>
      <c r="H72" t="s">
        <v>60</v>
      </c>
      <c r="I72" t="s">
        <v>60</v>
      </c>
      <c r="J72" t="s">
        <v>1134</v>
      </c>
      <c r="K72" t="s">
        <v>1135</v>
      </c>
      <c r="L72" t="s">
        <v>1134</v>
      </c>
      <c r="M72" t="s">
        <v>1136</v>
      </c>
      <c r="N72" t="s">
        <v>1137</v>
      </c>
      <c r="O72" t="s">
        <v>1138</v>
      </c>
      <c r="P72" t="s">
        <v>1139</v>
      </c>
      <c r="Q72" t="s">
        <v>1132</v>
      </c>
      <c r="R72" t="s">
        <v>1140</v>
      </c>
    </row>
    <row r="73" spans="1:18" x14ac:dyDescent="0.3">
      <c r="A73">
        <v>60</v>
      </c>
      <c r="B73">
        <v>60</v>
      </c>
      <c r="C73" t="s">
        <v>1141</v>
      </c>
      <c r="D73" t="s">
        <v>1142</v>
      </c>
      <c r="E73" t="s">
        <v>1143</v>
      </c>
      <c r="F73" t="s">
        <v>1144</v>
      </c>
      <c r="G73" t="s">
        <v>242</v>
      </c>
      <c r="H73" t="s">
        <v>1145</v>
      </c>
      <c r="I73" t="s">
        <v>1145</v>
      </c>
      <c r="J73" t="s">
        <v>1146</v>
      </c>
      <c r="K73" t="s">
        <v>1147</v>
      </c>
      <c r="L73" t="s">
        <v>1146</v>
      </c>
      <c r="M73" t="s">
        <v>239</v>
      </c>
      <c r="N73" t="s">
        <v>1148</v>
      </c>
      <c r="O73" t="s">
        <v>1149</v>
      </c>
      <c r="P73" t="s">
        <v>1150</v>
      </c>
      <c r="Q73" t="s">
        <v>1144</v>
      </c>
      <c r="R73" t="s">
        <v>122</v>
      </c>
    </row>
    <row r="74" spans="1:18" x14ac:dyDescent="0.3">
      <c r="A74">
        <v>61</v>
      </c>
      <c r="B74">
        <v>61</v>
      </c>
      <c r="C74" t="s">
        <v>1151</v>
      </c>
      <c r="D74" t="s">
        <v>1152</v>
      </c>
      <c r="E74" t="s">
        <v>1153</v>
      </c>
      <c r="F74" t="s">
        <v>1154</v>
      </c>
      <c r="G74" t="s">
        <v>1155</v>
      </c>
      <c r="H74" t="s">
        <v>1156</v>
      </c>
      <c r="I74" t="s">
        <v>1156</v>
      </c>
      <c r="J74" t="s">
        <v>1157</v>
      </c>
      <c r="K74" t="s">
        <v>1158</v>
      </c>
      <c r="L74" t="s">
        <v>1157</v>
      </c>
      <c r="M74" t="s">
        <v>1159</v>
      </c>
      <c r="N74" t="s">
        <v>1160</v>
      </c>
      <c r="O74" t="s">
        <v>1161</v>
      </c>
      <c r="P74" t="s">
        <v>1162</v>
      </c>
      <c r="Q74" t="s">
        <v>1154</v>
      </c>
      <c r="R74" t="s">
        <v>1163</v>
      </c>
    </row>
    <row r="75" spans="1:18" x14ac:dyDescent="0.3">
      <c r="A75">
        <v>62</v>
      </c>
      <c r="B75">
        <v>62</v>
      </c>
      <c r="C75" t="s">
        <v>1164</v>
      </c>
      <c r="D75" t="s">
        <v>1165</v>
      </c>
      <c r="E75" t="s">
        <v>1166</v>
      </c>
      <c r="F75" t="s">
        <v>236</v>
      </c>
      <c r="G75" t="s">
        <v>1167</v>
      </c>
      <c r="H75" t="s">
        <v>1168</v>
      </c>
      <c r="I75" t="s">
        <v>1168</v>
      </c>
      <c r="J75" t="s">
        <v>98</v>
      </c>
      <c r="K75" t="s">
        <v>1169</v>
      </c>
      <c r="L75" t="s">
        <v>98</v>
      </c>
      <c r="M75" t="s">
        <v>78</v>
      </c>
      <c r="N75" t="s">
        <v>1170</v>
      </c>
      <c r="O75" t="s">
        <v>1171</v>
      </c>
      <c r="P75" t="s">
        <v>1172</v>
      </c>
      <c r="Q75" t="s">
        <v>236</v>
      </c>
      <c r="R75" t="s">
        <v>1173</v>
      </c>
    </row>
    <row r="76" spans="1:18" x14ac:dyDescent="0.3">
      <c r="A76">
        <v>63</v>
      </c>
      <c r="B76">
        <v>63</v>
      </c>
      <c r="C76" t="s">
        <v>1174</v>
      </c>
      <c r="D76" t="s">
        <v>1175</v>
      </c>
      <c r="E76" t="s">
        <v>1176</v>
      </c>
      <c r="F76" t="s">
        <v>1177</v>
      </c>
      <c r="G76" t="s">
        <v>1178</v>
      </c>
      <c r="H76" t="s">
        <v>1179</v>
      </c>
      <c r="I76" t="s">
        <v>1179</v>
      </c>
      <c r="J76" t="s">
        <v>1180</v>
      </c>
      <c r="K76" t="s">
        <v>1181</v>
      </c>
      <c r="L76" t="s">
        <v>1180</v>
      </c>
      <c r="M76" t="s">
        <v>84</v>
      </c>
      <c r="N76" t="s">
        <v>1182</v>
      </c>
      <c r="O76" t="s">
        <v>204</v>
      </c>
      <c r="P76" t="s">
        <v>1183</v>
      </c>
      <c r="Q76" t="s">
        <v>1177</v>
      </c>
      <c r="R76" t="s">
        <v>1184</v>
      </c>
    </row>
    <row r="77" spans="1:18" x14ac:dyDescent="0.3">
      <c r="A77">
        <v>64</v>
      </c>
      <c r="B77">
        <v>64</v>
      </c>
      <c r="C77" t="s">
        <v>1185</v>
      </c>
      <c r="D77" t="s">
        <v>1186</v>
      </c>
      <c r="E77" t="s">
        <v>1187</v>
      </c>
      <c r="F77" t="s">
        <v>1188</v>
      </c>
      <c r="G77" t="s">
        <v>1189</v>
      </c>
      <c r="H77" t="s">
        <v>1190</v>
      </c>
      <c r="I77" t="s">
        <v>1190</v>
      </c>
      <c r="J77" t="s">
        <v>245</v>
      </c>
      <c r="K77" t="s">
        <v>1191</v>
      </c>
      <c r="L77" t="s">
        <v>245</v>
      </c>
      <c r="M77" t="s">
        <v>1192</v>
      </c>
      <c r="N77" t="s">
        <v>140</v>
      </c>
      <c r="O77" t="s">
        <v>231</v>
      </c>
      <c r="P77" t="s">
        <v>1193</v>
      </c>
      <c r="Q77" t="s">
        <v>1188</v>
      </c>
      <c r="R77" t="s">
        <v>1194</v>
      </c>
    </row>
    <row r="78" spans="1:18" x14ac:dyDescent="0.3">
      <c r="A78">
        <v>65</v>
      </c>
      <c r="B78">
        <v>65</v>
      </c>
      <c r="C78" t="s">
        <v>71</v>
      </c>
      <c r="D78" t="s">
        <v>1195</v>
      </c>
      <c r="E78" t="s">
        <v>1196</v>
      </c>
      <c r="F78" t="s">
        <v>1197</v>
      </c>
      <c r="G78" t="s">
        <v>1198</v>
      </c>
      <c r="H78" t="s">
        <v>1199</v>
      </c>
      <c r="I78" t="s">
        <v>1199</v>
      </c>
      <c r="J78" t="s">
        <v>1200</v>
      </c>
      <c r="K78" t="s">
        <v>1201</v>
      </c>
      <c r="L78" t="s">
        <v>1200</v>
      </c>
      <c r="M78" t="s">
        <v>133</v>
      </c>
      <c r="N78" t="s">
        <v>1202</v>
      </c>
      <c r="O78" t="s">
        <v>1203</v>
      </c>
      <c r="P78" t="s">
        <v>1204</v>
      </c>
      <c r="Q78" t="s">
        <v>1197</v>
      </c>
      <c r="R78" t="s">
        <v>1205</v>
      </c>
    </row>
    <row r="79" spans="1:18" x14ac:dyDescent="0.3">
      <c r="A79">
        <v>66</v>
      </c>
      <c r="B79">
        <v>66</v>
      </c>
      <c r="C79" t="s">
        <v>1206</v>
      </c>
      <c r="D79" t="s">
        <v>1207</v>
      </c>
      <c r="E79" t="s">
        <v>1208</v>
      </c>
      <c r="F79" t="s">
        <v>1209</v>
      </c>
      <c r="G79" t="s">
        <v>1210</v>
      </c>
      <c r="H79" t="s">
        <v>1211</v>
      </c>
      <c r="I79" t="s">
        <v>1211</v>
      </c>
      <c r="J79" t="s">
        <v>90</v>
      </c>
      <c r="K79" t="s">
        <v>1212</v>
      </c>
      <c r="L79" t="s">
        <v>90</v>
      </c>
      <c r="M79" t="s">
        <v>1213</v>
      </c>
      <c r="N79" t="s">
        <v>1214</v>
      </c>
      <c r="O79" t="s">
        <v>1215</v>
      </c>
      <c r="P79" t="s">
        <v>1216</v>
      </c>
      <c r="Q79" t="s">
        <v>1209</v>
      </c>
      <c r="R79" t="s">
        <v>1217</v>
      </c>
    </row>
    <row r="80" spans="1:18" x14ac:dyDescent="0.3">
      <c r="A80">
        <v>67</v>
      </c>
      <c r="B80">
        <v>67</v>
      </c>
      <c r="C80" t="s">
        <v>1218</v>
      </c>
      <c r="D80" t="s">
        <v>1219</v>
      </c>
      <c r="E80" t="s">
        <v>1220</v>
      </c>
      <c r="F80" t="s">
        <v>1221</v>
      </c>
      <c r="G80" t="s">
        <v>1222</v>
      </c>
      <c r="H80" t="s">
        <v>1223</v>
      </c>
      <c r="I80" t="s">
        <v>1223</v>
      </c>
      <c r="J80" t="s">
        <v>1224</v>
      </c>
      <c r="K80" t="s">
        <v>1225</v>
      </c>
      <c r="L80" t="s">
        <v>1224</v>
      </c>
      <c r="M80" t="s">
        <v>1226</v>
      </c>
      <c r="N80" t="s">
        <v>1227</v>
      </c>
      <c r="O80" t="s">
        <v>1228</v>
      </c>
      <c r="P80" t="s">
        <v>1229</v>
      </c>
      <c r="Q80" t="s">
        <v>1221</v>
      </c>
      <c r="R80" t="s">
        <v>1230</v>
      </c>
    </row>
    <row r="81" spans="1:18" x14ac:dyDescent="0.3">
      <c r="A81">
        <v>68</v>
      </c>
      <c r="B81">
        <v>68</v>
      </c>
      <c r="C81" t="s">
        <v>1231</v>
      </c>
      <c r="D81" t="s">
        <v>1232</v>
      </c>
      <c r="E81" t="s">
        <v>1233</v>
      </c>
      <c r="F81" t="s">
        <v>1234</v>
      </c>
      <c r="G81" t="s">
        <v>1235</v>
      </c>
      <c r="H81" t="s">
        <v>1236</v>
      </c>
      <c r="I81" t="s">
        <v>1236</v>
      </c>
      <c r="J81" t="s">
        <v>1237</v>
      </c>
      <c r="K81" t="s">
        <v>1238</v>
      </c>
      <c r="L81" t="s">
        <v>1237</v>
      </c>
      <c r="M81" t="s">
        <v>214</v>
      </c>
      <c r="N81" t="s">
        <v>1239</v>
      </c>
      <c r="O81" t="s">
        <v>1240</v>
      </c>
      <c r="P81" t="s">
        <v>1241</v>
      </c>
      <c r="Q81" t="s">
        <v>1234</v>
      </c>
      <c r="R81" t="s">
        <v>1242</v>
      </c>
    </row>
    <row r="82" spans="1:18" x14ac:dyDescent="0.3">
      <c r="A82">
        <v>69</v>
      </c>
      <c r="B82">
        <v>69</v>
      </c>
      <c r="C82" t="s">
        <v>1243</v>
      </c>
      <c r="D82" t="s">
        <v>1244</v>
      </c>
      <c r="E82" t="s">
        <v>138</v>
      </c>
      <c r="F82" t="s">
        <v>1245</v>
      </c>
      <c r="G82" t="s">
        <v>153</v>
      </c>
      <c r="H82" t="s">
        <v>1246</v>
      </c>
      <c r="I82" t="s">
        <v>1246</v>
      </c>
      <c r="J82" t="s">
        <v>1247</v>
      </c>
      <c r="K82" t="s">
        <v>88</v>
      </c>
      <c r="L82" t="s">
        <v>1247</v>
      </c>
      <c r="M82" t="s">
        <v>1248</v>
      </c>
      <c r="N82" t="s">
        <v>1249</v>
      </c>
      <c r="O82" t="s">
        <v>1250</v>
      </c>
      <c r="P82" t="s">
        <v>1251</v>
      </c>
      <c r="Q82" t="s">
        <v>1245</v>
      </c>
      <c r="R82" t="s">
        <v>1252</v>
      </c>
    </row>
    <row r="83" spans="1:18" x14ac:dyDescent="0.3">
      <c r="A83">
        <v>70</v>
      </c>
      <c r="B83">
        <v>70</v>
      </c>
      <c r="C83" t="s">
        <v>1253</v>
      </c>
      <c r="D83" t="s">
        <v>1254</v>
      </c>
      <c r="E83" t="s">
        <v>1255</v>
      </c>
      <c r="F83" t="s">
        <v>112</v>
      </c>
      <c r="G83" t="s">
        <v>1256</v>
      </c>
      <c r="H83" t="s">
        <v>1257</v>
      </c>
      <c r="I83" t="s">
        <v>1257</v>
      </c>
      <c r="J83" t="s">
        <v>1258</v>
      </c>
      <c r="K83" t="s">
        <v>1259</v>
      </c>
      <c r="L83" t="s">
        <v>1258</v>
      </c>
      <c r="M83" t="s">
        <v>86</v>
      </c>
      <c r="N83" t="s">
        <v>1260</v>
      </c>
      <c r="O83" t="s">
        <v>1261</v>
      </c>
      <c r="P83" t="s">
        <v>1262</v>
      </c>
      <c r="Q83" t="s">
        <v>112</v>
      </c>
      <c r="R83" t="s">
        <v>1263</v>
      </c>
    </row>
    <row r="84" spans="1:18" x14ac:dyDescent="0.3">
      <c r="A84">
        <v>71</v>
      </c>
      <c r="B84">
        <v>71</v>
      </c>
      <c r="C84" t="s">
        <v>1264</v>
      </c>
      <c r="D84" t="s">
        <v>141</v>
      </c>
      <c r="E84" t="s">
        <v>1265</v>
      </c>
      <c r="F84" t="s">
        <v>1266</v>
      </c>
      <c r="G84" t="s">
        <v>1267</v>
      </c>
      <c r="H84" t="s">
        <v>1268</v>
      </c>
      <c r="I84" t="s">
        <v>1268</v>
      </c>
      <c r="J84" t="s">
        <v>1269</v>
      </c>
      <c r="K84" t="s">
        <v>1270</v>
      </c>
      <c r="L84" t="s">
        <v>1269</v>
      </c>
      <c r="M84" t="s">
        <v>1271</v>
      </c>
      <c r="N84" t="s">
        <v>1272</v>
      </c>
      <c r="O84" t="s">
        <v>1273</v>
      </c>
      <c r="P84" t="s">
        <v>1274</v>
      </c>
      <c r="Q84" t="s">
        <v>1266</v>
      </c>
      <c r="R84" t="s">
        <v>1275</v>
      </c>
    </row>
    <row r="85" spans="1:18" x14ac:dyDescent="0.3">
      <c r="A85">
        <v>72</v>
      </c>
      <c r="B85">
        <v>72</v>
      </c>
      <c r="C85" t="s">
        <v>1276</v>
      </c>
      <c r="D85" t="s">
        <v>1277</v>
      </c>
      <c r="E85" t="s">
        <v>1278</v>
      </c>
      <c r="F85" t="s">
        <v>1279</v>
      </c>
      <c r="G85" t="s">
        <v>1280</v>
      </c>
      <c r="H85" t="s">
        <v>1281</v>
      </c>
      <c r="I85" t="s">
        <v>1281</v>
      </c>
      <c r="J85" t="s">
        <v>1282</v>
      </c>
      <c r="K85" t="s">
        <v>1283</v>
      </c>
      <c r="L85" t="s">
        <v>1282</v>
      </c>
      <c r="M85" t="s">
        <v>1284</v>
      </c>
      <c r="N85" t="s">
        <v>241</v>
      </c>
      <c r="O85" t="s">
        <v>66</v>
      </c>
      <c r="P85" t="s">
        <v>1285</v>
      </c>
      <c r="Q85" t="s">
        <v>1279</v>
      </c>
      <c r="R85" t="s">
        <v>1286</v>
      </c>
    </row>
    <row r="86" spans="1:18" x14ac:dyDescent="0.3">
      <c r="A86">
        <v>73</v>
      </c>
      <c r="B86">
        <v>73</v>
      </c>
      <c r="C86" t="s">
        <v>96</v>
      </c>
      <c r="D86" t="s">
        <v>1287</v>
      </c>
      <c r="E86" t="s">
        <v>1288</v>
      </c>
      <c r="F86" t="s">
        <v>1289</v>
      </c>
      <c r="G86" t="s">
        <v>1290</v>
      </c>
      <c r="H86" t="s">
        <v>1291</v>
      </c>
      <c r="I86" t="s">
        <v>1291</v>
      </c>
      <c r="J86" t="s">
        <v>1292</v>
      </c>
      <c r="K86" t="s">
        <v>1293</v>
      </c>
      <c r="L86" t="s">
        <v>1292</v>
      </c>
      <c r="M86" t="s">
        <v>1294</v>
      </c>
      <c r="N86" t="s">
        <v>1295</v>
      </c>
      <c r="O86" t="s">
        <v>1296</v>
      </c>
      <c r="P86" t="s">
        <v>1297</v>
      </c>
      <c r="Q86" t="s">
        <v>1289</v>
      </c>
      <c r="R86" t="s">
        <v>1298</v>
      </c>
    </row>
    <row r="87" spans="1:18" x14ac:dyDescent="0.3">
      <c r="A87">
        <v>74</v>
      </c>
      <c r="B87">
        <v>74</v>
      </c>
      <c r="C87" t="s">
        <v>1299</v>
      </c>
      <c r="D87" t="s">
        <v>1300</v>
      </c>
      <c r="E87" t="s">
        <v>1301</v>
      </c>
      <c r="F87" t="s">
        <v>1302</v>
      </c>
      <c r="G87" t="s">
        <v>1303</v>
      </c>
      <c r="H87" t="s">
        <v>1304</v>
      </c>
      <c r="I87" t="s">
        <v>1304</v>
      </c>
      <c r="J87" t="s">
        <v>59</v>
      </c>
      <c r="K87" t="s">
        <v>1305</v>
      </c>
      <c r="L87" t="s">
        <v>59</v>
      </c>
      <c r="M87" t="s">
        <v>1306</v>
      </c>
      <c r="N87" t="s">
        <v>1307</v>
      </c>
      <c r="O87" t="s">
        <v>226</v>
      </c>
      <c r="P87" t="s">
        <v>1308</v>
      </c>
      <c r="Q87" t="s">
        <v>1302</v>
      </c>
      <c r="R87" t="s">
        <v>1309</v>
      </c>
    </row>
    <row r="88" spans="1:18" x14ac:dyDescent="0.3">
      <c r="A88">
        <v>75</v>
      </c>
      <c r="B88">
        <v>75</v>
      </c>
      <c r="C88" t="s">
        <v>1310</v>
      </c>
      <c r="D88" t="s">
        <v>1311</v>
      </c>
      <c r="E88" t="s">
        <v>1312</v>
      </c>
      <c r="F88" t="s">
        <v>1313</v>
      </c>
      <c r="G88" t="s">
        <v>1314</v>
      </c>
      <c r="H88" t="s">
        <v>201</v>
      </c>
      <c r="I88" t="s">
        <v>201</v>
      </c>
      <c r="J88" t="s">
        <v>1315</v>
      </c>
      <c r="K88" t="s">
        <v>1316</v>
      </c>
      <c r="L88" t="s">
        <v>1315</v>
      </c>
      <c r="M88" t="s">
        <v>237</v>
      </c>
      <c r="N88" t="s">
        <v>1317</v>
      </c>
      <c r="O88" t="s">
        <v>1318</v>
      </c>
      <c r="P88" t="s">
        <v>269</v>
      </c>
      <c r="Q88" t="s">
        <v>1313</v>
      </c>
      <c r="R88" t="s">
        <v>1319</v>
      </c>
    </row>
    <row r="89" spans="1:18" x14ac:dyDescent="0.3">
      <c r="A89">
        <v>76</v>
      </c>
      <c r="B89">
        <v>76</v>
      </c>
      <c r="C89" t="s">
        <v>760</v>
      </c>
      <c r="D89" t="s">
        <v>1320</v>
      </c>
      <c r="E89" t="s">
        <v>260</v>
      </c>
      <c r="F89" t="s">
        <v>1321</v>
      </c>
      <c r="G89" t="s">
        <v>1322</v>
      </c>
      <c r="H89" t="s">
        <v>1323</v>
      </c>
      <c r="I89" t="s">
        <v>1323</v>
      </c>
      <c r="J89" t="s">
        <v>63</v>
      </c>
      <c r="K89" t="s">
        <v>1324</v>
      </c>
      <c r="L89" t="s">
        <v>63</v>
      </c>
      <c r="M89" t="s">
        <v>1325</v>
      </c>
      <c r="N89" t="s">
        <v>1326</v>
      </c>
      <c r="O89" t="s">
        <v>1327</v>
      </c>
      <c r="P89" t="s">
        <v>1328</v>
      </c>
      <c r="Q89" t="s">
        <v>1321</v>
      </c>
      <c r="R89" t="s">
        <v>1329</v>
      </c>
    </row>
    <row r="90" spans="1:18" x14ac:dyDescent="0.3">
      <c r="A90">
        <v>77</v>
      </c>
      <c r="B90">
        <v>77</v>
      </c>
      <c r="C90" t="s">
        <v>1330</v>
      </c>
      <c r="D90" t="s">
        <v>1331</v>
      </c>
      <c r="E90" t="s">
        <v>1332</v>
      </c>
      <c r="F90" t="s">
        <v>1333</v>
      </c>
      <c r="G90" t="s">
        <v>1334</v>
      </c>
      <c r="H90" t="s">
        <v>1335</v>
      </c>
      <c r="I90" t="s">
        <v>1335</v>
      </c>
      <c r="J90" t="s">
        <v>151</v>
      </c>
      <c r="K90" t="s">
        <v>1336</v>
      </c>
      <c r="L90" t="s">
        <v>151</v>
      </c>
      <c r="M90" t="s">
        <v>1337</v>
      </c>
      <c r="N90" t="s">
        <v>281</v>
      </c>
      <c r="O90" t="s">
        <v>1338</v>
      </c>
      <c r="P90" t="s">
        <v>1339</v>
      </c>
      <c r="Q90" t="s">
        <v>1333</v>
      </c>
      <c r="R90" t="s">
        <v>1340</v>
      </c>
    </row>
    <row r="91" spans="1:18" x14ac:dyDescent="0.3">
      <c r="A91">
        <v>78</v>
      </c>
      <c r="B91">
        <v>78</v>
      </c>
      <c r="C91" t="s">
        <v>1341</v>
      </c>
      <c r="D91" t="s">
        <v>1342</v>
      </c>
      <c r="E91" t="s">
        <v>1343</v>
      </c>
      <c r="F91" t="s">
        <v>1344</v>
      </c>
      <c r="G91" t="s">
        <v>1245</v>
      </c>
      <c r="H91" t="s">
        <v>1345</v>
      </c>
      <c r="I91" t="s">
        <v>1345</v>
      </c>
      <c r="J91" t="s">
        <v>1346</v>
      </c>
      <c r="K91" t="s">
        <v>1347</v>
      </c>
      <c r="L91" t="s">
        <v>1346</v>
      </c>
      <c r="M91" t="s">
        <v>1348</v>
      </c>
      <c r="N91" t="s">
        <v>1349</v>
      </c>
      <c r="O91" t="s">
        <v>115</v>
      </c>
      <c r="P91" t="s">
        <v>1350</v>
      </c>
      <c r="Q91" t="s">
        <v>1344</v>
      </c>
      <c r="R91" t="s">
        <v>1351</v>
      </c>
    </row>
    <row r="92" spans="1:18" x14ac:dyDescent="0.3">
      <c r="A92">
        <v>79</v>
      </c>
      <c r="B92">
        <v>79</v>
      </c>
      <c r="C92" t="s">
        <v>1352</v>
      </c>
      <c r="D92" t="s">
        <v>1353</v>
      </c>
      <c r="E92" t="s">
        <v>1354</v>
      </c>
      <c r="F92" t="s">
        <v>1355</v>
      </c>
      <c r="G92" t="s">
        <v>1356</v>
      </c>
      <c r="H92" t="s">
        <v>1357</v>
      </c>
      <c r="I92" t="s">
        <v>1357</v>
      </c>
      <c r="J92" t="s">
        <v>1358</v>
      </c>
      <c r="K92" t="s">
        <v>1359</v>
      </c>
      <c r="L92" t="s">
        <v>1358</v>
      </c>
      <c r="M92" t="s">
        <v>1360</v>
      </c>
      <c r="N92" t="s">
        <v>1361</v>
      </c>
      <c r="O92" t="s">
        <v>1362</v>
      </c>
      <c r="P92" t="s">
        <v>1363</v>
      </c>
      <c r="Q92" t="s">
        <v>1355</v>
      </c>
      <c r="R92" t="s">
        <v>1364</v>
      </c>
    </row>
    <row r="93" spans="1:18" x14ac:dyDescent="0.3">
      <c r="A93">
        <v>80</v>
      </c>
      <c r="B93">
        <v>80</v>
      </c>
      <c r="C93" t="s">
        <v>1365</v>
      </c>
      <c r="D93" t="s">
        <v>1366</v>
      </c>
      <c r="E93" t="s">
        <v>1367</v>
      </c>
      <c r="F93" t="s">
        <v>1368</v>
      </c>
      <c r="G93" t="s">
        <v>1369</v>
      </c>
      <c r="H93" t="s">
        <v>1370</v>
      </c>
      <c r="I93" t="s">
        <v>1370</v>
      </c>
      <c r="J93" t="s">
        <v>1371</v>
      </c>
      <c r="K93" t="s">
        <v>1372</v>
      </c>
      <c r="L93" t="s">
        <v>1371</v>
      </c>
      <c r="M93" t="s">
        <v>1373</v>
      </c>
      <c r="N93" t="s">
        <v>1374</v>
      </c>
      <c r="O93" t="s">
        <v>1375</v>
      </c>
      <c r="P93" t="s">
        <v>1376</v>
      </c>
      <c r="Q93" t="s">
        <v>1368</v>
      </c>
      <c r="R93" t="s">
        <v>1377</v>
      </c>
    </row>
    <row r="94" spans="1:18" x14ac:dyDescent="0.3">
      <c r="A94">
        <v>81</v>
      </c>
      <c r="B94">
        <v>81</v>
      </c>
      <c r="C94" t="s">
        <v>1378</v>
      </c>
      <c r="D94" t="s">
        <v>1379</v>
      </c>
      <c r="E94" t="s">
        <v>1380</v>
      </c>
      <c r="F94" t="s">
        <v>1381</v>
      </c>
      <c r="G94" t="s">
        <v>1382</v>
      </c>
      <c r="H94" t="s">
        <v>1383</v>
      </c>
      <c r="I94" t="s">
        <v>1383</v>
      </c>
      <c r="J94" t="s">
        <v>1384</v>
      </c>
      <c r="K94" t="s">
        <v>111</v>
      </c>
      <c r="L94" t="s">
        <v>1384</v>
      </c>
      <c r="M94" t="s">
        <v>1385</v>
      </c>
      <c r="N94" t="s">
        <v>1386</v>
      </c>
      <c r="O94" t="s">
        <v>1387</v>
      </c>
      <c r="P94" t="s">
        <v>1388</v>
      </c>
      <c r="Q94" t="s">
        <v>1381</v>
      </c>
      <c r="R94" t="s">
        <v>1389</v>
      </c>
    </row>
    <row r="95" spans="1:18" x14ac:dyDescent="0.3">
      <c r="A95">
        <v>82</v>
      </c>
      <c r="B95">
        <v>82</v>
      </c>
      <c r="C95" t="s">
        <v>1390</v>
      </c>
      <c r="D95" t="s">
        <v>1391</v>
      </c>
      <c r="E95" t="s">
        <v>1392</v>
      </c>
      <c r="F95" t="s">
        <v>1393</v>
      </c>
      <c r="G95" t="s">
        <v>1394</v>
      </c>
      <c r="H95" t="s">
        <v>1395</v>
      </c>
      <c r="I95" t="s">
        <v>1395</v>
      </c>
      <c r="J95" t="s">
        <v>1396</v>
      </c>
      <c r="K95" t="s">
        <v>1397</v>
      </c>
      <c r="L95" t="s">
        <v>1396</v>
      </c>
      <c r="M95" t="s">
        <v>1398</v>
      </c>
      <c r="N95" t="s">
        <v>118</v>
      </c>
      <c r="O95" t="s">
        <v>1399</v>
      </c>
      <c r="P95" t="s">
        <v>1400</v>
      </c>
      <c r="Q95" t="s">
        <v>1393</v>
      </c>
      <c r="R95" t="s">
        <v>1401</v>
      </c>
    </row>
    <row r="96" spans="1:18" x14ac:dyDescent="0.3">
      <c r="A96">
        <v>83</v>
      </c>
      <c r="B96">
        <v>83</v>
      </c>
      <c r="C96" t="s">
        <v>1402</v>
      </c>
      <c r="D96" t="s">
        <v>1403</v>
      </c>
      <c r="E96" t="s">
        <v>1404</v>
      </c>
      <c r="F96" t="s">
        <v>1405</v>
      </c>
      <c r="G96" t="s">
        <v>1406</v>
      </c>
      <c r="H96" t="s">
        <v>1407</v>
      </c>
      <c r="I96" t="s">
        <v>1407</v>
      </c>
      <c r="J96" t="s">
        <v>1408</v>
      </c>
      <c r="K96" t="s">
        <v>1409</v>
      </c>
      <c r="L96" t="s">
        <v>1408</v>
      </c>
      <c r="M96" t="s">
        <v>1410</v>
      </c>
      <c r="N96" t="s">
        <v>1411</v>
      </c>
      <c r="O96" t="s">
        <v>1412</v>
      </c>
      <c r="P96" t="s">
        <v>1413</v>
      </c>
      <c r="Q96" t="s">
        <v>1405</v>
      </c>
      <c r="R96" t="s">
        <v>1414</v>
      </c>
    </row>
    <row r="97" spans="1:18" x14ac:dyDescent="0.3">
      <c r="A97">
        <v>84</v>
      </c>
      <c r="B97">
        <v>84</v>
      </c>
      <c r="C97" t="s">
        <v>828</v>
      </c>
      <c r="D97" t="s">
        <v>1415</v>
      </c>
      <c r="E97" t="s">
        <v>1416</v>
      </c>
      <c r="F97" t="s">
        <v>1417</v>
      </c>
      <c r="G97" t="s">
        <v>1418</v>
      </c>
      <c r="H97" t="s">
        <v>1419</v>
      </c>
      <c r="I97" t="s">
        <v>1419</v>
      </c>
      <c r="J97" t="s">
        <v>1420</v>
      </c>
      <c r="K97" t="s">
        <v>1421</v>
      </c>
      <c r="L97" t="s">
        <v>1420</v>
      </c>
      <c r="M97" t="s">
        <v>1422</v>
      </c>
      <c r="N97" t="s">
        <v>257</v>
      </c>
      <c r="O97" t="s">
        <v>1423</v>
      </c>
      <c r="P97" t="s">
        <v>1424</v>
      </c>
      <c r="Q97" t="s">
        <v>1417</v>
      </c>
      <c r="R97" t="s">
        <v>1425</v>
      </c>
    </row>
    <row r="98" spans="1:18" x14ac:dyDescent="0.3">
      <c r="A98">
        <v>85</v>
      </c>
      <c r="B98">
        <v>85</v>
      </c>
      <c r="C98" t="s">
        <v>91</v>
      </c>
      <c r="D98" t="s">
        <v>1426</v>
      </c>
      <c r="E98" t="s">
        <v>1427</v>
      </c>
      <c r="F98" t="s">
        <v>1428</v>
      </c>
      <c r="G98" t="s">
        <v>1429</v>
      </c>
      <c r="H98" t="s">
        <v>1430</v>
      </c>
      <c r="I98" t="s">
        <v>1430</v>
      </c>
      <c r="J98" t="s">
        <v>1431</v>
      </c>
      <c r="K98" t="s">
        <v>1432</v>
      </c>
      <c r="L98" t="s">
        <v>1431</v>
      </c>
      <c r="M98" t="s">
        <v>1433</v>
      </c>
      <c r="N98" t="s">
        <v>1434</v>
      </c>
      <c r="O98" t="s">
        <v>1435</v>
      </c>
      <c r="P98" t="s">
        <v>1436</v>
      </c>
      <c r="Q98" t="s">
        <v>1428</v>
      </c>
      <c r="R98" t="s">
        <v>1437</v>
      </c>
    </row>
    <row r="99" spans="1:18" x14ac:dyDescent="0.3">
      <c r="A99">
        <v>86</v>
      </c>
      <c r="B99">
        <v>86</v>
      </c>
      <c r="C99" t="s">
        <v>1438</v>
      </c>
      <c r="D99" t="s">
        <v>246</v>
      </c>
      <c r="E99" t="s">
        <v>1439</v>
      </c>
      <c r="F99" t="s">
        <v>1440</v>
      </c>
      <c r="G99" t="s">
        <v>1441</v>
      </c>
      <c r="H99" t="s">
        <v>67</v>
      </c>
      <c r="I99" t="s">
        <v>67</v>
      </c>
      <c r="J99" t="s">
        <v>1442</v>
      </c>
      <c r="K99" t="s">
        <v>1392</v>
      </c>
      <c r="L99" t="s">
        <v>1442</v>
      </c>
      <c r="M99" t="s">
        <v>1443</v>
      </c>
      <c r="N99" t="s">
        <v>1444</v>
      </c>
      <c r="O99" t="s">
        <v>1445</v>
      </c>
      <c r="P99" t="s">
        <v>1446</v>
      </c>
      <c r="Q99" t="s">
        <v>1440</v>
      </c>
      <c r="R99" t="s">
        <v>1447</v>
      </c>
    </row>
    <row r="100" spans="1:18" x14ac:dyDescent="0.3">
      <c r="A100">
        <v>87</v>
      </c>
      <c r="B100">
        <v>87</v>
      </c>
      <c r="C100" t="s">
        <v>1448</v>
      </c>
      <c r="D100" t="s">
        <v>1449</v>
      </c>
      <c r="E100" t="s">
        <v>1450</v>
      </c>
      <c r="F100" t="s">
        <v>117</v>
      </c>
      <c r="G100" t="s">
        <v>1451</v>
      </c>
      <c r="H100" t="s">
        <v>1452</v>
      </c>
      <c r="I100" t="s">
        <v>1452</v>
      </c>
      <c r="J100" t="s">
        <v>1453</v>
      </c>
      <c r="K100" t="s">
        <v>1454</v>
      </c>
      <c r="L100" t="s">
        <v>1453</v>
      </c>
      <c r="M100" t="s">
        <v>1455</v>
      </c>
      <c r="N100" t="s">
        <v>1456</v>
      </c>
      <c r="O100" t="s">
        <v>1457</v>
      </c>
      <c r="P100" t="s">
        <v>1458</v>
      </c>
      <c r="Q100" t="s">
        <v>117</v>
      </c>
      <c r="R100" t="s">
        <v>1459</v>
      </c>
    </row>
    <row r="101" spans="1:18" x14ac:dyDescent="0.3">
      <c r="A101">
        <v>88</v>
      </c>
      <c r="B101">
        <v>88</v>
      </c>
      <c r="C101" t="s">
        <v>1460</v>
      </c>
      <c r="D101" t="s">
        <v>1461</v>
      </c>
      <c r="E101" t="s">
        <v>1462</v>
      </c>
      <c r="F101" t="s">
        <v>1463</v>
      </c>
      <c r="G101" t="s">
        <v>1317</v>
      </c>
      <c r="H101" t="s">
        <v>1464</v>
      </c>
      <c r="I101" t="s">
        <v>1464</v>
      </c>
      <c r="J101" t="s">
        <v>1465</v>
      </c>
      <c r="K101" t="s">
        <v>1466</v>
      </c>
      <c r="L101" t="s">
        <v>1465</v>
      </c>
      <c r="M101" t="s">
        <v>1467</v>
      </c>
      <c r="N101" t="s">
        <v>267</v>
      </c>
      <c r="O101" t="s">
        <v>1468</v>
      </c>
      <c r="P101" t="s">
        <v>1469</v>
      </c>
      <c r="Q101" t="s">
        <v>1463</v>
      </c>
      <c r="R101" t="s">
        <v>1470</v>
      </c>
    </row>
    <row r="102" spans="1:18" x14ac:dyDescent="0.3">
      <c r="A102">
        <v>89</v>
      </c>
      <c r="B102">
        <v>89</v>
      </c>
      <c r="C102" t="s">
        <v>1471</v>
      </c>
      <c r="D102" t="s">
        <v>1355</v>
      </c>
      <c r="E102" t="s">
        <v>1472</v>
      </c>
      <c r="F102" t="s">
        <v>1473</v>
      </c>
      <c r="G102" t="s">
        <v>1474</v>
      </c>
      <c r="H102" t="s">
        <v>1475</v>
      </c>
      <c r="I102" t="s">
        <v>1475</v>
      </c>
      <c r="J102" t="s">
        <v>1476</v>
      </c>
      <c r="K102" t="s">
        <v>1477</v>
      </c>
      <c r="L102" t="s">
        <v>1476</v>
      </c>
      <c r="M102" t="s">
        <v>1478</v>
      </c>
      <c r="N102" t="s">
        <v>1479</v>
      </c>
      <c r="O102" t="s">
        <v>125</v>
      </c>
      <c r="P102" t="s">
        <v>1480</v>
      </c>
      <c r="Q102" t="s">
        <v>1473</v>
      </c>
      <c r="R102" t="s">
        <v>247</v>
      </c>
    </row>
    <row r="103" spans="1:18" x14ac:dyDescent="0.3">
      <c r="A103">
        <v>90</v>
      </c>
      <c r="B103">
        <v>90</v>
      </c>
      <c r="C103" t="s">
        <v>1481</v>
      </c>
      <c r="D103" t="s">
        <v>1482</v>
      </c>
      <c r="E103" t="s">
        <v>1483</v>
      </c>
      <c r="F103" t="s">
        <v>1484</v>
      </c>
      <c r="G103" t="s">
        <v>249</v>
      </c>
      <c r="H103" t="s">
        <v>1485</v>
      </c>
      <c r="I103" t="s">
        <v>1485</v>
      </c>
      <c r="J103" t="s">
        <v>1486</v>
      </c>
      <c r="K103" t="s">
        <v>1487</v>
      </c>
      <c r="L103" t="s">
        <v>1486</v>
      </c>
      <c r="M103" t="s">
        <v>1488</v>
      </c>
      <c r="N103" t="s">
        <v>1489</v>
      </c>
      <c r="O103" t="s">
        <v>1490</v>
      </c>
      <c r="P103" t="s">
        <v>1491</v>
      </c>
      <c r="Q103" t="s">
        <v>1484</v>
      </c>
      <c r="R103" t="s">
        <v>1492</v>
      </c>
    </row>
    <row r="104" spans="1:18" x14ac:dyDescent="0.3">
      <c r="A104">
        <v>91</v>
      </c>
      <c r="B104">
        <v>91</v>
      </c>
      <c r="C104" t="s">
        <v>94</v>
      </c>
      <c r="D104" t="s">
        <v>1493</v>
      </c>
      <c r="E104" t="s">
        <v>1494</v>
      </c>
      <c r="F104" t="s">
        <v>1495</v>
      </c>
      <c r="G104" t="s">
        <v>1496</v>
      </c>
      <c r="H104" t="s">
        <v>206</v>
      </c>
      <c r="I104" t="s">
        <v>206</v>
      </c>
      <c r="J104" t="s">
        <v>1497</v>
      </c>
      <c r="K104" t="s">
        <v>1498</v>
      </c>
      <c r="L104" t="s">
        <v>1497</v>
      </c>
      <c r="M104" t="s">
        <v>1499</v>
      </c>
      <c r="N104" t="s">
        <v>1500</v>
      </c>
      <c r="O104" t="s">
        <v>1501</v>
      </c>
      <c r="P104" t="s">
        <v>1502</v>
      </c>
      <c r="Q104" t="s">
        <v>1495</v>
      </c>
      <c r="R104" t="s">
        <v>1503</v>
      </c>
    </row>
    <row r="105" spans="1:18" x14ac:dyDescent="0.3">
      <c r="A105">
        <v>92</v>
      </c>
      <c r="B105">
        <v>92</v>
      </c>
      <c r="C105" t="s">
        <v>1504</v>
      </c>
      <c r="D105" t="s">
        <v>1505</v>
      </c>
      <c r="E105" t="s">
        <v>1506</v>
      </c>
      <c r="F105" t="s">
        <v>1507</v>
      </c>
      <c r="G105" t="s">
        <v>254</v>
      </c>
      <c r="H105" t="s">
        <v>1508</v>
      </c>
      <c r="I105" t="s">
        <v>1508</v>
      </c>
      <c r="J105" t="s">
        <v>75</v>
      </c>
      <c r="K105" t="s">
        <v>1509</v>
      </c>
      <c r="L105" t="s">
        <v>75</v>
      </c>
      <c r="M105" t="s">
        <v>1510</v>
      </c>
      <c r="N105" t="s">
        <v>1511</v>
      </c>
      <c r="O105" t="s">
        <v>1512</v>
      </c>
      <c r="P105" t="s">
        <v>1513</v>
      </c>
      <c r="Q105" t="s">
        <v>1507</v>
      </c>
      <c r="R105" t="s">
        <v>1514</v>
      </c>
    </row>
    <row r="106" spans="1:18" x14ac:dyDescent="0.3">
      <c r="A106">
        <v>93</v>
      </c>
      <c r="B106">
        <v>93</v>
      </c>
      <c r="C106" t="s">
        <v>121</v>
      </c>
      <c r="D106" t="s">
        <v>1515</v>
      </c>
      <c r="E106" t="s">
        <v>1516</v>
      </c>
      <c r="F106" t="s">
        <v>255</v>
      </c>
      <c r="G106" t="s">
        <v>1517</v>
      </c>
      <c r="H106" t="s">
        <v>1518</v>
      </c>
      <c r="I106" t="s">
        <v>1518</v>
      </c>
      <c r="J106" t="s">
        <v>211</v>
      </c>
      <c r="K106" t="s">
        <v>279</v>
      </c>
      <c r="L106" t="s">
        <v>211</v>
      </c>
      <c r="M106" t="s">
        <v>1519</v>
      </c>
      <c r="N106" t="s">
        <v>1520</v>
      </c>
      <c r="O106" t="s">
        <v>1521</v>
      </c>
      <c r="P106" t="s">
        <v>1522</v>
      </c>
      <c r="Q106" t="s">
        <v>255</v>
      </c>
      <c r="R106" t="s">
        <v>1523</v>
      </c>
    </row>
    <row r="107" spans="1:18" x14ac:dyDescent="0.3">
      <c r="A107">
        <v>94</v>
      </c>
      <c r="B107">
        <v>94</v>
      </c>
      <c r="C107" t="s">
        <v>1524</v>
      </c>
      <c r="D107" t="s">
        <v>1525</v>
      </c>
      <c r="E107" t="s">
        <v>1526</v>
      </c>
      <c r="F107" t="s">
        <v>1527</v>
      </c>
      <c r="G107" t="s">
        <v>1528</v>
      </c>
      <c r="H107" t="s">
        <v>106</v>
      </c>
      <c r="I107" t="s">
        <v>106</v>
      </c>
      <c r="J107" t="s">
        <v>1529</v>
      </c>
      <c r="K107" t="s">
        <v>1530</v>
      </c>
      <c r="L107" t="s">
        <v>1529</v>
      </c>
      <c r="M107" t="s">
        <v>1531</v>
      </c>
      <c r="N107" t="s">
        <v>1532</v>
      </c>
      <c r="O107" t="s">
        <v>232</v>
      </c>
      <c r="P107" t="s">
        <v>1533</v>
      </c>
      <c r="Q107" t="s">
        <v>1527</v>
      </c>
      <c r="R107" t="s">
        <v>1534</v>
      </c>
    </row>
    <row r="108" spans="1:18" x14ac:dyDescent="0.3">
      <c r="A108">
        <v>95</v>
      </c>
      <c r="B108">
        <v>95</v>
      </c>
      <c r="C108" t="s">
        <v>1535</v>
      </c>
      <c r="D108" t="s">
        <v>1536</v>
      </c>
      <c r="E108" t="s">
        <v>1537</v>
      </c>
      <c r="F108" t="s">
        <v>1538</v>
      </c>
      <c r="G108" t="s">
        <v>1539</v>
      </c>
      <c r="H108" t="s">
        <v>1540</v>
      </c>
      <c r="I108" t="s">
        <v>1540</v>
      </c>
      <c r="J108" t="s">
        <v>1541</v>
      </c>
      <c r="K108" t="s">
        <v>1542</v>
      </c>
      <c r="L108" t="s">
        <v>1541</v>
      </c>
      <c r="M108" t="s">
        <v>1543</v>
      </c>
      <c r="N108" t="s">
        <v>1544</v>
      </c>
      <c r="O108" t="s">
        <v>1545</v>
      </c>
      <c r="P108" t="s">
        <v>135</v>
      </c>
      <c r="Q108" t="s">
        <v>1538</v>
      </c>
      <c r="R108" t="s">
        <v>1546</v>
      </c>
    </row>
    <row r="109" spans="1:18" x14ac:dyDescent="0.3">
      <c r="A109">
        <v>96</v>
      </c>
      <c r="B109">
        <v>96</v>
      </c>
      <c r="C109" t="s">
        <v>1547</v>
      </c>
      <c r="D109" t="s">
        <v>1548</v>
      </c>
      <c r="E109" t="s">
        <v>1549</v>
      </c>
      <c r="F109" t="s">
        <v>1550</v>
      </c>
      <c r="G109" t="s">
        <v>1551</v>
      </c>
      <c r="H109" t="s">
        <v>1552</v>
      </c>
      <c r="I109" t="s">
        <v>1552</v>
      </c>
      <c r="J109" t="s">
        <v>217</v>
      </c>
      <c r="K109" t="s">
        <v>1553</v>
      </c>
      <c r="L109" t="s">
        <v>217</v>
      </c>
      <c r="M109" t="s">
        <v>1554</v>
      </c>
      <c r="N109" t="s">
        <v>1555</v>
      </c>
      <c r="O109" t="s">
        <v>1556</v>
      </c>
      <c r="P109" t="s">
        <v>1557</v>
      </c>
      <c r="Q109" t="s">
        <v>1550</v>
      </c>
      <c r="R109" t="s">
        <v>1558</v>
      </c>
    </row>
    <row r="110" spans="1:18" x14ac:dyDescent="0.3">
      <c r="A110">
        <v>97</v>
      </c>
      <c r="B110">
        <v>97</v>
      </c>
      <c r="C110" t="s">
        <v>1559</v>
      </c>
      <c r="D110" t="s">
        <v>1560</v>
      </c>
      <c r="E110" t="s">
        <v>1561</v>
      </c>
      <c r="F110" t="s">
        <v>1562</v>
      </c>
      <c r="G110" t="s">
        <v>1563</v>
      </c>
      <c r="H110" t="s">
        <v>1564</v>
      </c>
      <c r="I110" t="s">
        <v>1564</v>
      </c>
      <c r="J110" t="s">
        <v>1565</v>
      </c>
      <c r="K110" t="s">
        <v>1566</v>
      </c>
      <c r="L110" t="s">
        <v>1565</v>
      </c>
      <c r="M110" t="s">
        <v>1567</v>
      </c>
      <c r="N110" t="s">
        <v>1568</v>
      </c>
      <c r="O110" t="s">
        <v>1569</v>
      </c>
      <c r="P110" t="s">
        <v>1570</v>
      </c>
      <c r="Q110" t="s">
        <v>1562</v>
      </c>
      <c r="R110" t="s">
        <v>1571</v>
      </c>
    </row>
    <row r="111" spans="1:18" x14ac:dyDescent="0.3">
      <c r="A111">
        <v>98</v>
      </c>
      <c r="B111">
        <v>98</v>
      </c>
      <c r="C111" t="s">
        <v>1572</v>
      </c>
      <c r="D111" t="s">
        <v>268</v>
      </c>
      <c r="E111" t="s">
        <v>1573</v>
      </c>
      <c r="F111" t="s">
        <v>1574</v>
      </c>
      <c r="G111" t="s">
        <v>1575</v>
      </c>
      <c r="H111" t="s">
        <v>1576</v>
      </c>
      <c r="I111" t="s">
        <v>1576</v>
      </c>
      <c r="J111" t="s">
        <v>1058</v>
      </c>
      <c r="K111" t="s">
        <v>1577</v>
      </c>
      <c r="L111" t="s">
        <v>1058</v>
      </c>
      <c r="M111" t="s">
        <v>1578</v>
      </c>
      <c r="N111" t="s">
        <v>1579</v>
      </c>
      <c r="O111" t="s">
        <v>81</v>
      </c>
      <c r="P111" t="s">
        <v>1580</v>
      </c>
      <c r="Q111" t="s">
        <v>1574</v>
      </c>
      <c r="R111" t="s">
        <v>1581</v>
      </c>
    </row>
    <row r="112" spans="1:18" x14ac:dyDescent="0.3">
      <c r="A112">
        <v>99</v>
      </c>
      <c r="B112">
        <v>99</v>
      </c>
      <c r="C112" t="s">
        <v>1582</v>
      </c>
      <c r="D112" t="s">
        <v>1583</v>
      </c>
      <c r="E112" t="s">
        <v>1584</v>
      </c>
      <c r="F112" t="s">
        <v>1585</v>
      </c>
      <c r="G112" t="s">
        <v>1586</v>
      </c>
      <c r="H112" t="s">
        <v>1587</v>
      </c>
      <c r="I112" t="s">
        <v>1587</v>
      </c>
      <c r="J112" t="s">
        <v>1588</v>
      </c>
      <c r="K112" t="s">
        <v>1589</v>
      </c>
      <c r="L112" t="s">
        <v>1588</v>
      </c>
      <c r="M112" t="s">
        <v>1590</v>
      </c>
      <c r="N112" t="s">
        <v>1591</v>
      </c>
      <c r="O112" t="s">
        <v>1592</v>
      </c>
      <c r="P112" t="s">
        <v>1593</v>
      </c>
      <c r="Q112" t="s">
        <v>1585</v>
      </c>
      <c r="R112" t="s">
        <v>1594</v>
      </c>
    </row>
    <row r="113" spans="1:18" x14ac:dyDescent="0.3">
      <c r="A113">
        <v>100</v>
      </c>
      <c r="B113">
        <v>100</v>
      </c>
      <c r="C113" t="s">
        <v>212</v>
      </c>
      <c r="D113" t="s">
        <v>1595</v>
      </c>
      <c r="E113" t="s">
        <v>1596</v>
      </c>
      <c r="F113" t="s">
        <v>1597</v>
      </c>
      <c r="G113" t="s">
        <v>1598</v>
      </c>
      <c r="H113" t="s">
        <v>1599</v>
      </c>
      <c r="I113" t="s">
        <v>1599</v>
      </c>
      <c r="J113" t="s">
        <v>1600</v>
      </c>
      <c r="K113" t="s">
        <v>1601</v>
      </c>
      <c r="L113" t="s">
        <v>1600</v>
      </c>
      <c r="M113" t="s">
        <v>1602</v>
      </c>
      <c r="N113" t="s">
        <v>1603</v>
      </c>
      <c r="O113" t="s">
        <v>142</v>
      </c>
      <c r="P113" t="s">
        <v>276</v>
      </c>
      <c r="Q113" t="s">
        <v>1597</v>
      </c>
      <c r="R113" t="s">
        <v>1604</v>
      </c>
    </row>
    <row r="114" spans="1:18" x14ac:dyDescent="0.3">
      <c r="A114">
        <v>101</v>
      </c>
      <c r="B114">
        <v>101</v>
      </c>
      <c r="C114" t="s">
        <v>1605</v>
      </c>
      <c r="D114" t="s">
        <v>1606</v>
      </c>
      <c r="E114" t="s">
        <v>1607</v>
      </c>
      <c r="F114" t="s">
        <v>1608</v>
      </c>
      <c r="G114" t="s">
        <v>1609</v>
      </c>
      <c r="H114" t="s">
        <v>1610</v>
      </c>
      <c r="I114" t="s">
        <v>1610</v>
      </c>
      <c r="J114" t="s">
        <v>1611</v>
      </c>
      <c r="K114" t="s">
        <v>1612</v>
      </c>
      <c r="L114" t="s">
        <v>1611</v>
      </c>
      <c r="M114" t="s">
        <v>1613</v>
      </c>
      <c r="N114" t="s">
        <v>1614</v>
      </c>
      <c r="O114" t="s">
        <v>93</v>
      </c>
      <c r="P114" t="s">
        <v>1615</v>
      </c>
      <c r="Q114" t="s">
        <v>1616</v>
      </c>
      <c r="R114" t="s">
        <v>1617</v>
      </c>
    </row>
    <row r="115" spans="1:18" x14ac:dyDescent="0.3">
      <c r="A115">
        <v>102</v>
      </c>
      <c r="B115">
        <v>102</v>
      </c>
      <c r="C115" t="s">
        <v>1618</v>
      </c>
      <c r="D115" t="s">
        <v>1619</v>
      </c>
      <c r="E115" t="s">
        <v>1620</v>
      </c>
      <c r="F115" t="s">
        <v>1621</v>
      </c>
      <c r="G115" t="s">
        <v>1622</v>
      </c>
      <c r="H115" t="s">
        <v>1623</v>
      </c>
      <c r="I115" t="s">
        <v>1623</v>
      </c>
      <c r="J115" t="s">
        <v>262</v>
      </c>
      <c r="K115" t="s">
        <v>225</v>
      </c>
      <c r="L115" t="s">
        <v>262</v>
      </c>
      <c r="M115" t="s">
        <v>1624</v>
      </c>
      <c r="N115" t="s">
        <v>1625</v>
      </c>
      <c r="O115" t="s">
        <v>1626</v>
      </c>
      <c r="P115" t="s">
        <v>1627</v>
      </c>
      <c r="Q115" t="s">
        <v>1628</v>
      </c>
      <c r="R115" t="s">
        <v>1629</v>
      </c>
    </row>
    <row r="116" spans="1:18" x14ac:dyDescent="0.3">
      <c r="A116">
        <v>103</v>
      </c>
      <c r="B116">
        <v>103</v>
      </c>
      <c r="C116" t="s">
        <v>1630</v>
      </c>
      <c r="D116" t="s">
        <v>261</v>
      </c>
      <c r="E116" t="s">
        <v>1631</v>
      </c>
      <c r="F116" t="s">
        <v>1632</v>
      </c>
      <c r="G116" t="s">
        <v>1633</v>
      </c>
      <c r="H116" t="s">
        <v>1481</v>
      </c>
      <c r="I116" t="s">
        <v>1481</v>
      </c>
      <c r="J116" t="s">
        <v>1634</v>
      </c>
      <c r="K116" t="s">
        <v>1635</v>
      </c>
      <c r="L116" t="s">
        <v>1634</v>
      </c>
      <c r="M116" t="s">
        <v>1636</v>
      </c>
      <c r="N116" t="s">
        <v>1637</v>
      </c>
      <c r="O116" t="s">
        <v>1638</v>
      </c>
      <c r="P116" t="s">
        <v>1639</v>
      </c>
      <c r="Q116" t="s">
        <v>1640</v>
      </c>
      <c r="R116" t="s">
        <v>1641</v>
      </c>
    </row>
    <row r="117" spans="1:18" x14ac:dyDescent="0.3">
      <c r="A117">
        <v>104</v>
      </c>
      <c r="B117">
        <v>104</v>
      </c>
      <c r="C117" t="s">
        <v>1642</v>
      </c>
      <c r="D117" t="s">
        <v>1643</v>
      </c>
      <c r="E117" t="s">
        <v>1644</v>
      </c>
      <c r="F117" t="s">
        <v>1645</v>
      </c>
      <c r="G117" t="s">
        <v>1646</v>
      </c>
      <c r="H117" t="s">
        <v>1647</v>
      </c>
      <c r="I117" t="s">
        <v>1647</v>
      </c>
      <c r="J117" t="s">
        <v>1648</v>
      </c>
      <c r="K117" t="s">
        <v>1649</v>
      </c>
      <c r="L117" t="s">
        <v>1648</v>
      </c>
      <c r="M117" t="s">
        <v>1650</v>
      </c>
      <c r="N117" t="s">
        <v>1651</v>
      </c>
      <c r="O117" t="s">
        <v>1652</v>
      </c>
      <c r="P117" t="s">
        <v>1653</v>
      </c>
      <c r="Q117" t="s">
        <v>1654</v>
      </c>
      <c r="R117" t="s">
        <v>1655</v>
      </c>
    </row>
    <row r="118" spans="1:18" x14ac:dyDescent="0.3">
      <c r="A118">
        <v>105</v>
      </c>
      <c r="B118">
        <v>105</v>
      </c>
      <c r="C118" t="s">
        <v>1656</v>
      </c>
      <c r="D118" t="s">
        <v>1657</v>
      </c>
      <c r="E118" t="s">
        <v>1658</v>
      </c>
      <c r="F118" t="s">
        <v>1659</v>
      </c>
      <c r="G118" t="s">
        <v>1660</v>
      </c>
      <c r="H118" t="s">
        <v>1661</v>
      </c>
      <c r="I118" t="s">
        <v>1661</v>
      </c>
      <c r="J118" t="s">
        <v>1662</v>
      </c>
      <c r="K118" t="s">
        <v>105</v>
      </c>
      <c r="L118" t="s">
        <v>1662</v>
      </c>
      <c r="M118" t="s">
        <v>1663</v>
      </c>
      <c r="N118" t="s">
        <v>1664</v>
      </c>
      <c r="O118" t="s">
        <v>1665</v>
      </c>
      <c r="P118" t="s">
        <v>1666</v>
      </c>
      <c r="Q118" t="s">
        <v>1667</v>
      </c>
      <c r="R118" t="s">
        <v>1668</v>
      </c>
    </row>
    <row r="119" spans="1:18" x14ac:dyDescent="0.3">
      <c r="A119">
        <v>106</v>
      </c>
      <c r="B119">
        <v>106</v>
      </c>
      <c r="C119" t="s">
        <v>1669</v>
      </c>
      <c r="D119" t="s">
        <v>1670</v>
      </c>
      <c r="E119" t="s">
        <v>1671</v>
      </c>
      <c r="F119" t="s">
        <v>271</v>
      </c>
      <c r="G119" t="s">
        <v>1672</v>
      </c>
      <c r="H119" t="s">
        <v>1673</v>
      </c>
      <c r="I119" t="s">
        <v>1673</v>
      </c>
      <c r="J119" t="s">
        <v>1674</v>
      </c>
      <c r="K119" t="s">
        <v>1675</v>
      </c>
      <c r="L119" t="s">
        <v>1674</v>
      </c>
      <c r="M119" t="s">
        <v>1676</v>
      </c>
      <c r="N119" t="s">
        <v>1677</v>
      </c>
      <c r="O119" t="s">
        <v>1678</v>
      </c>
      <c r="P119" t="s">
        <v>1679</v>
      </c>
      <c r="Q119" t="s">
        <v>1680</v>
      </c>
      <c r="R119" t="s">
        <v>1681</v>
      </c>
    </row>
    <row r="120" spans="1:18" x14ac:dyDescent="0.3">
      <c r="A120">
        <v>107</v>
      </c>
      <c r="B120">
        <v>107</v>
      </c>
      <c r="C120" t="s">
        <v>1682</v>
      </c>
      <c r="D120" t="s">
        <v>1683</v>
      </c>
      <c r="E120" t="s">
        <v>1684</v>
      </c>
      <c r="F120" t="s">
        <v>1685</v>
      </c>
      <c r="G120" t="s">
        <v>1686</v>
      </c>
      <c r="H120" t="s">
        <v>1687</v>
      </c>
      <c r="I120" t="s">
        <v>1687</v>
      </c>
      <c r="J120" t="s">
        <v>1688</v>
      </c>
      <c r="K120" t="s">
        <v>1689</v>
      </c>
      <c r="L120" t="s">
        <v>1688</v>
      </c>
      <c r="M120" t="s">
        <v>266</v>
      </c>
      <c r="N120" t="s">
        <v>1690</v>
      </c>
      <c r="O120" t="s">
        <v>1691</v>
      </c>
      <c r="P120" t="s">
        <v>1692</v>
      </c>
      <c r="Q120" t="s">
        <v>1693</v>
      </c>
      <c r="R120" t="s">
        <v>1694</v>
      </c>
    </row>
    <row r="121" spans="1:18" x14ac:dyDescent="0.3">
      <c r="A121">
        <v>108</v>
      </c>
      <c r="B121">
        <v>108</v>
      </c>
      <c r="C121" t="s">
        <v>1695</v>
      </c>
      <c r="D121" t="s">
        <v>1696</v>
      </c>
      <c r="E121" t="s">
        <v>1697</v>
      </c>
      <c r="F121" t="s">
        <v>1698</v>
      </c>
      <c r="G121" t="s">
        <v>233</v>
      </c>
      <c r="H121" t="s">
        <v>1699</v>
      </c>
      <c r="I121" t="s">
        <v>1699</v>
      </c>
      <c r="J121" t="s">
        <v>1700</v>
      </c>
      <c r="K121" t="s">
        <v>1701</v>
      </c>
      <c r="L121" t="s">
        <v>1700</v>
      </c>
      <c r="M121" t="s">
        <v>1702</v>
      </c>
      <c r="N121" t="s">
        <v>1703</v>
      </c>
      <c r="O121" t="s">
        <v>1704</v>
      </c>
      <c r="P121" t="s">
        <v>1705</v>
      </c>
      <c r="Q121" t="s">
        <v>1706</v>
      </c>
      <c r="R121" t="s">
        <v>1707</v>
      </c>
    </row>
    <row r="122" spans="1:18" x14ac:dyDescent="0.3">
      <c r="A122">
        <v>109</v>
      </c>
      <c r="B122">
        <v>109</v>
      </c>
      <c r="C122" t="s">
        <v>1708</v>
      </c>
      <c r="D122" t="s">
        <v>132</v>
      </c>
      <c r="E122" t="s">
        <v>1709</v>
      </c>
      <c r="F122" t="s">
        <v>1710</v>
      </c>
      <c r="G122" t="s">
        <v>1711</v>
      </c>
      <c r="H122" t="s">
        <v>1712</v>
      </c>
      <c r="I122" t="s">
        <v>1712</v>
      </c>
      <c r="J122" t="s">
        <v>1713</v>
      </c>
      <c r="K122" t="s">
        <v>1714</v>
      </c>
      <c r="L122" t="s">
        <v>1713</v>
      </c>
      <c r="M122" t="s">
        <v>1715</v>
      </c>
      <c r="N122" t="s">
        <v>1716</v>
      </c>
      <c r="O122" t="s">
        <v>1717</v>
      </c>
      <c r="P122" t="s">
        <v>1718</v>
      </c>
      <c r="Q122" t="s">
        <v>1719</v>
      </c>
      <c r="R122" t="s">
        <v>258</v>
      </c>
    </row>
    <row r="123" spans="1:18" x14ac:dyDescent="0.3">
      <c r="A123">
        <v>110</v>
      </c>
      <c r="B123">
        <v>110</v>
      </c>
      <c r="C123" t="s">
        <v>1720</v>
      </c>
      <c r="D123" t="s">
        <v>1721</v>
      </c>
      <c r="E123" t="s">
        <v>1722</v>
      </c>
      <c r="F123" t="s">
        <v>1723</v>
      </c>
      <c r="G123" t="s">
        <v>1724</v>
      </c>
      <c r="H123" t="s">
        <v>1725</v>
      </c>
      <c r="I123" t="s">
        <v>1725</v>
      </c>
      <c r="J123" t="s">
        <v>1726</v>
      </c>
      <c r="K123" t="s">
        <v>1727</v>
      </c>
      <c r="L123" t="s">
        <v>1726</v>
      </c>
      <c r="M123" t="s">
        <v>1728</v>
      </c>
      <c r="N123" t="s">
        <v>1729</v>
      </c>
      <c r="O123" t="s">
        <v>134</v>
      </c>
      <c r="P123" t="s">
        <v>1730</v>
      </c>
      <c r="Q123" t="s">
        <v>1731</v>
      </c>
      <c r="R123" t="s">
        <v>1732</v>
      </c>
    </row>
    <row r="124" spans="1:18" x14ac:dyDescent="0.3">
      <c r="A124">
        <v>111</v>
      </c>
      <c r="B124">
        <v>111</v>
      </c>
      <c r="C124" t="s">
        <v>1733</v>
      </c>
      <c r="D124" t="s">
        <v>1734</v>
      </c>
      <c r="E124" t="s">
        <v>1735</v>
      </c>
      <c r="F124" t="s">
        <v>1736</v>
      </c>
      <c r="G124" t="s">
        <v>1737</v>
      </c>
      <c r="H124" t="s">
        <v>243</v>
      </c>
      <c r="I124" t="s">
        <v>243</v>
      </c>
      <c r="J124" t="s">
        <v>1738</v>
      </c>
      <c r="K124" t="s">
        <v>1739</v>
      </c>
      <c r="L124" t="s">
        <v>1738</v>
      </c>
      <c r="M124" t="s">
        <v>1721</v>
      </c>
      <c r="N124" t="s">
        <v>1740</v>
      </c>
      <c r="O124" t="s">
        <v>1741</v>
      </c>
      <c r="P124" t="s">
        <v>1742</v>
      </c>
      <c r="Q124" t="s">
        <v>1743</v>
      </c>
      <c r="R124" t="s">
        <v>1744</v>
      </c>
    </row>
    <row r="125" spans="1:18" x14ac:dyDescent="0.3">
      <c r="A125">
        <v>112</v>
      </c>
      <c r="B125">
        <v>112</v>
      </c>
      <c r="C125" t="s">
        <v>1745</v>
      </c>
      <c r="D125" t="s">
        <v>277</v>
      </c>
      <c r="E125" t="s">
        <v>1746</v>
      </c>
      <c r="F125" t="s">
        <v>1747</v>
      </c>
      <c r="G125" t="s">
        <v>1748</v>
      </c>
      <c r="H125" t="s">
        <v>1749</v>
      </c>
      <c r="I125" t="s">
        <v>1749</v>
      </c>
      <c r="J125" t="s">
        <v>1750</v>
      </c>
      <c r="K125" t="s">
        <v>1751</v>
      </c>
      <c r="L125" t="s">
        <v>1750</v>
      </c>
      <c r="M125" t="s">
        <v>1752</v>
      </c>
      <c r="N125" t="s">
        <v>1753</v>
      </c>
      <c r="O125" t="s">
        <v>1754</v>
      </c>
      <c r="P125" t="s">
        <v>1755</v>
      </c>
      <c r="Q125" t="s">
        <v>1756</v>
      </c>
      <c r="R125" t="s">
        <v>1757</v>
      </c>
    </row>
    <row r="126" spans="1:18" x14ac:dyDescent="0.3">
      <c r="A126">
        <v>113</v>
      </c>
      <c r="B126">
        <v>113</v>
      </c>
      <c r="C126" t="s">
        <v>1758</v>
      </c>
      <c r="D126" t="s">
        <v>272</v>
      </c>
      <c r="E126" t="s">
        <v>1759</v>
      </c>
      <c r="F126" t="s">
        <v>1760</v>
      </c>
      <c r="G126" t="s">
        <v>1761</v>
      </c>
      <c r="H126" t="s">
        <v>1762</v>
      </c>
      <c r="I126" t="s">
        <v>1762</v>
      </c>
      <c r="J126" t="s">
        <v>1763</v>
      </c>
      <c r="K126" t="s">
        <v>1764</v>
      </c>
      <c r="L126" t="s">
        <v>1763</v>
      </c>
      <c r="M126" t="s">
        <v>1765</v>
      </c>
      <c r="N126" t="s">
        <v>1766</v>
      </c>
      <c r="O126" t="s">
        <v>1767</v>
      </c>
      <c r="P126" t="s">
        <v>1768</v>
      </c>
      <c r="Q126" t="s">
        <v>1769</v>
      </c>
      <c r="R126" t="s">
        <v>264</v>
      </c>
    </row>
    <row r="127" spans="1:18" x14ac:dyDescent="0.3">
      <c r="A127">
        <v>114</v>
      </c>
      <c r="B127">
        <v>114</v>
      </c>
      <c r="C127" t="s">
        <v>1770</v>
      </c>
      <c r="D127" t="s">
        <v>265</v>
      </c>
      <c r="E127" t="s">
        <v>1771</v>
      </c>
      <c r="F127" t="s">
        <v>1772</v>
      </c>
      <c r="G127" t="s">
        <v>1773</v>
      </c>
      <c r="H127" t="s">
        <v>1774</v>
      </c>
      <c r="I127" t="s">
        <v>1774</v>
      </c>
      <c r="J127" t="s">
        <v>1775</v>
      </c>
      <c r="K127" t="s">
        <v>1776</v>
      </c>
      <c r="L127" t="s">
        <v>1775</v>
      </c>
      <c r="M127" t="s">
        <v>1777</v>
      </c>
      <c r="N127" t="s">
        <v>1778</v>
      </c>
      <c r="O127" t="s">
        <v>1779</v>
      </c>
      <c r="P127" t="s">
        <v>1780</v>
      </c>
      <c r="Q127" t="s">
        <v>1781</v>
      </c>
      <c r="R127" t="s">
        <v>1782</v>
      </c>
    </row>
    <row r="128" spans="1:18" x14ac:dyDescent="0.3">
      <c r="A128">
        <v>115</v>
      </c>
      <c r="B128">
        <v>115</v>
      </c>
      <c r="C128" t="s">
        <v>1783</v>
      </c>
      <c r="D128" t="s">
        <v>1731</v>
      </c>
      <c r="E128" t="s">
        <v>1784</v>
      </c>
      <c r="F128" t="s">
        <v>1785</v>
      </c>
      <c r="G128" t="s">
        <v>116</v>
      </c>
      <c r="H128" t="s">
        <v>1786</v>
      </c>
      <c r="I128" t="s">
        <v>1786</v>
      </c>
      <c r="J128" t="s">
        <v>1787</v>
      </c>
      <c r="K128" t="s">
        <v>1788</v>
      </c>
      <c r="L128" t="s">
        <v>1787</v>
      </c>
      <c r="M128" t="s">
        <v>1789</v>
      </c>
      <c r="N128" t="s">
        <v>1790</v>
      </c>
      <c r="O128" t="s">
        <v>1791</v>
      </c>
      <c r="P128" t="s">
        <v>1792</v>
      </c>
      <c r="Q128" t="s">
        <v>1793</v>
      </c>
      <c r="R128" t="s">
        <v>1794</v>
      </c>
    </row>
    <row r="129" spans="1:18" x14ac:dyDescent="0.3">
      <c r="A129">
        <v>116</v>
      </c>
      <c r="B129">
        <v>116</v>
      </c>
      <c r="C129" t="s">
        <v>1795</v>
      </c>
      <c r="D129" t="s">
        <v>1796</v>
      </c>
      <c r="E129" t="s">
        <v>1797</v>
      </c>
      <c r="F129" t="s">
        <v>1798</v>
      </c>
      <c r="G129" t="s">
        <v>1799</v>
      </c>
      <c r="H129" t="s">
        <v>89</v>
      </c>
      <c r="I129" t="s">
        <v>89</v>
      </c>
      <c r="J129" t="s">
        <v>1800</v>
      </c>
      <c r="K129" t="s">
        <v>1801</v>
      </c>
      <c r="L129" t="s">
        <v>1800</v>
      </c>
      <c r="M129" t="s">
        <v>1802</v>
      </c>
      <c r="N129" t="s">
        <v>1803</v>
      </c>
      <c r="O129" t="s">
        <v>1804</v>
      </c>
      <c r="P129" t="s">
        <v>1805</v>
      </c>
      <c r="Q129" t="s">
        <v>1806</v>
      </c>
      <c r="R129" t="s">
        <v>1807</v>
      </c>
    </row>
    <row r="130" spans="1:18" x14ac:dyDescent="0.3">
      <c r="A130">
        <v>117</v>
      </c>
      <c r="B130">
        <v>117</v>
      </c>
      <c r="C130" t="s">
        <v>1808</v>
      </c>
      <c r="D130" t="s">
        <v>1809</v>
      </c>
      <c r="E130" t="s">
        <v>1810</v>
      </c>
      <c r="F130" t="s">
        <v>1811</v>
      </c>
      <c r="G130" t="s">
        <v>1812</v>
      </c>
      <c r="H130" t="s">
        <v>1813</v>
      </c>
      <c r="I130" t="s">
        <v>1813</v>
      </c>
      <c r="J130" t="s">
        <v>1814</v>
      </c>
      <c r="K130" t="s">
        <v>1815</v>
      </c>
      <c r="L130" t="s">
        <v>1814</v>
      </c>
      <c r="M130" t="s">
        <v>1816</v>
      </c>
      <c r="N130" t="s">
        <v>1817</v>
      </c>
      <c r="O130" t="s">
        <v>1818</v>
      </c>
      <c r="P130" t="s">
        <v>1819</v>
      </c>
      <c r="Q130" t="s">
        <v>1820</v>
      </c>
      <c r="R130" t="s">
        <v>1821</v>
      </c>
    </row>
    <row r="131" spans="1:18" x14ac:dyDescent="0.3">
      <c r="A131">
        <v>118</v>
      </c>
      <c r="B131">
        <v>118</v>
      </c>
      <c r="C131" t="s">
        <v>1822</v>
      </c>
      <c r="D131" t="s">
        <v>1823</v>
      </c>
      <c r="E131" t="s">
        <v>1824</v>
      </c>
      <c r="F131" t="s">
        <v>1825</v>
      </c>
      <c r="G131" t="s">
        <v>1826</v>
      </c>
      <c r="H131" t="s">
        <v>1827</v>
      </c>
      <c r="I131" t="s">
        <v>1827</v>
      </c>
      <c r="J131" t="s">
        <v>1828</v>
      </c>
      <c r="K131" t="s">
        <v>1829</v>
      </c>
      <c r="L131" t="s">
        <v>1828</v>
      </c>
      <c r="M131" t="s">
        <v>1830</v>
      </c>
      <c r="N131" t="s">
        <v>1831</v>
      </c>
      <c r="O131" t="s">
        <v>1832</v>
      </c>
      <c r="P131" t="s">
        <v>1833</v>
      </c>
      <c r="Q131" t="s">
        <v>124</v>
      </c>
      <c r="R131" t="s">
        <v>1834</v>
      </c>
    </row>
    <row r="132" spans="1:18" x14ac:dyDescent="0.3">
      <c r="A132">
        <v>119</v>
      </c>
      <c r="B132">
        <v>119</v>
      </c>
      <c r="C132" t="s">
        <v>1835</v>
      </c>
      <c r="D132" t="s">
        <v>1836</v>
      </c>
      <c r="E132" t="s">
        <v>1837</v>
      </c>
      <c r="F132" t="s">
        <v>1838</v>
      </c>
      <c r="G132" t="s">
        <v>1839</v>
      </c>
      <c r="H132" t="s">
        <v>1840</v>
      </c>
      <c r="I132" t="s">
        <v>1840</v>
      </c>
      <c r="J132" t="s">
        <v>1841</v>
      </c>
      <c r="K132" t="s">
        <v>1842</v>
      </c>
      <c r="L132" t="s">
        <v>1841</v>
      </c>
      <c r="M132" t="s">
        <v>1843</v>
      </c>
      <c r="N132" t="s">
        <v>1844</v>
      </c>
      <c r="O132" t="s">
        <v>1845</v>
      </c>
      <c r="P132" t="s">
        <v>1846</v>
      </c>
      <c r="Q132" t="s">
        <v>1847</v>
      </c>
      <c r="R132" t="s">
        <v>1848</v>
      </c>
    </row>
    <row r="133" spans="1:18" x14ac:dyDescent="0.3">
      <c r="A133">
        <v>120</v>
      </c>
      <c r="B133">
        <v>120</v>
      </c>
      <c r="C133" t="s">
        <v>1849</v>
      </c>
      <c r="D133" t="s">
        <v>280</v>
      </c>
      <c r="E133" t="s">
        <v>1850</v>
      </c>
      <c r="F133" t="s">
        <v>1851</v>
      </c>
      <c r="G133" t="s">
        <v>1852</v>
      </c>
      <c r="H133" t="s">
        <v>1853</v>
      </c>
      <c r="I133" t="s">
        <v>1853</v>
      </c>
      <c r="J133" t="s">
        <v>1854</v>
      </c>
      <c r="K133" t="s">
        <v>274</v>
      </c>
      <c r="L133" t="s">
        <v>1854</v>
      </c>
      <c r="M133" t="s">
        <v>1855</v>
      </c>
      <c r="N133" t="s">
        <v>1856</v>
      </c>
      <c r="O133" t="s">
        <v>1857</v>
      </c>
      <c r="P133" t="s">
        <v>1858</v>
      </c>
      <c r="Q133" t="s">
        <v>1859</v>
      </c>
      <c r="R133" t="s">
        <v>1860</v>
      </c>
    </row>
    <row r="134" spans="1:18" x14ac:dyDescent="0.3">
      <c r="A134">
        <v>121</v>
      </c>
      <c r="B134">
        <v>121</v>
      </c>
      <c r="C134" t="s">
        <v>1861</v>
      </c>
      <c r="D134" t="s">
        <v>1862</v>
      </c>
      <c r="E134" t="s">
        <v>1863</v>
      </c>
      <c r="F134" t="s">
        <v>150</v>
      </c>
      <c r="G134" t="s">
        <v>1864</v>
      </c>
      <c r="H134" t="s">
        <v>248</v>
      </c>
      <c r="I134" t="s">
        <v>248</v>
      </c>
      <c r="J134" t="s">
        <v>1865</v>
      </c>
      <c r="K134" t="s">
        <v>1866</v>
      </c>
      <c r="L134" t="s">
        <v>1865</v>
      </c>
      <c r="M134" t="s">
        <v>1867</v>
      </c>
      <c r="N134" t="s">
        <v>1868</v>
      </c>
      <c r="O134" t="s">
        <v>1869</v>
      </c>
      <c r="P134" t="s">
        <v>1870</v>
      </c>
      <c r="Q134" t="s">
        <v>1871</v>
      </c>
      <c r="R134" t="s">
        <v>1872</v>
      </c>
    </row>
    <row r="135" spans="1:18" x14ac:dyDescent="0.3">
      <c r="A135">
        <v>122</v>
      </c>
      <c r="B135">
        <v>122</v>
      </c>
      <c r="C135" t="s">
        <v>1873</v>
      </c>
      <c r="D135" t="s">
        <v>1874</v>
      </c>
      <c r="E135" t="s">
        <v>1875</v>
      </c>
      <c r="F135" t="s">
        <v>1876</v>
      </c>
      <c r="G135" t="s">
        <v>1877</v>
      </c>
      <c r="H135" t="s">
        <v>1878</v>
      </c>
      <c r="I135" t="s">
        <v>1878</v>
      </c>
      <c r="J135" t="s">
        <v>1879</v>
      </c>
      <c r="K135" t="s">
        <v>1880</v>
      </c>
      <c r="L135" t="s">
        <v>1879</v>
      </c>
      <c r="M135" t="s">
        <v>1881</v>
      </c>
      <c r="N135" t="s">
        <v>1882</v>
      </c>
      <c r="O135" t="s">
        <v>1883</v>
      </c>
      <c r="P135" t="s">
        <v>1884</v>
      </c>
      <c r="Q135" t="s">
        <v>1885</v>
      </c>
      <c r="R135" t="s">
        <v>1886</v>
      </c>
    </row>
    <row r="136" spans="1:18" x14ac:dyDescent="0.3">
      <c r="A136">
        <v>123</v>
      </c>
      <c r="B136">
        <v>123</v>
      </c>
      <c r="C136" t="s">
        <v>107</v>
      </c>
      <c r="D136" t="s">
        <v>1887</v>
      </c>
      <c r="E136" t="s">
        <v>1888</v>
      </c>
      <c r="F136" t="s">
        <v>1889</v>
      </c>
      <c r="G136" t="s">
        <v>1890</v>
      </c>
      <c r="H136" t="s">
        <v>1891</v>
      </c>
      <c r="I136" t="s">
        <v>1891</v>
      </c>
      <c r="J136" t="s">
        <v>84</v>
      </c>
      <c r="K136" t="s">
        <v>1892</v>
      </c>
      <c r="L136" t="s">
        <v>84</v>
      </c>
      <c r="M136" t="s">
        <v>1893</v>
      </c>
      <c r="N136" t="s">
        <v>1894</v>
      </c>
      <c r="O136" t="s">
        <v>244</v>
      </c>
      <c r="P136" t="s">
        <v>1895</v>
      </c>
      <c r="Q136" t="s">
        <v>1896</v>
      </c>
      <c r="R136" t="s">
        <v>1789</v>
      </c>
    </row>
    <row r="137" spans="1:18" x14ac:dyDescent="0.3">
      <c r="A137">
        <v>124</v>
      </c>
      <c r="B137">
        <v>124</v>
      </c>
      <c r="C137" t="s">
        <v>1897</v>
      </c>
      <c r="D137" t="s">
        <v>1898</v>
      </c>
      <c r="E137" t="s">
        <v>1899</v>
      </c>
      <c r="F137" t="s">
        <v>1900</v>
      </c>
      <c r="G137" t="s">
        <v>1901</v>
      </c>
      <c r="H137" t="s">
        <v>1902</v>
      </c>
      <c r="I137" t="s">
        <v>1902</v>
      </c>
      <c r="J137" t="s">
        <v>213</v>
      </c>
      <c r="K137" t="s">
        <v>1903</v>
      </c>
      <c r="L137" t="s">
        <v>213</v>
      </c>
      <c r="M137" t="s">
        <v>1904</v>
      </c>
      <c r="N137" t="s">
        <v>1905</v>
      </c>
      <c r="O137" t="s">
        <v>1906</v>
      </c>
      <c r="P137" t="s">
        <v>1907</v>
      </c>
      <c r="Q137" t="s">
        <v>1908</v>
      </c>
      <c r="R137" t="s">
        <v>1909</v>
      </c>
    </row>
    <row r="138" spans="1:18" x14ac:dyDescent="0.3">
      <c r="A138">
        <v>125</v>
      </c>
      <c r="B138">
        <v>125</v>
      </c>
      <c r="C138" t="s">
        <v>1910</v>
      </c>
      <c r="D138" t="s">
        <v>1911</v>
      </c>
      <c r="E138" t="s">
        <v>1912</v>
      </c>
      <c r="F138" t="s">
        <v>1913</v>
      </c>
      <c r="G138" t="s">
        <v>1914</v>
      </c>
      <c r="H138" t="s">
        <v>1915</v>
      </c>
      <c r="I138" t="s">
        <v>1915</v>
      </c>
      <c r="J138" t="s">
        <v>1916</v>
      </c>
      <c r="K138" t="s">
        <v>1917</v>
      </c>
      <c r="L138" t="s">
        <v>1916</v>
      </c>
      <c r="M138" t="s">
        <v>1918</v>
      </c>
      <c r="N138" t="s">
        <v>1919</v>
      </c>
      <c r="O138" t="s">
        <v>1920</v>
      </c>
      <c r="P138" t="s">
        <v>1921</v>
      </c>
      <c r="Q138" t="s">
        <v>1922</v>
      </c>
      <c r="R138" t="s">
        <v>1923</v>
      </c>
    </row>
    <row r="139" spans="1:18" x14ac:dyDescent="0.3">
      <c r="A139">
        <v>126</v>
      </c>
      <c r="B139">
        <v>126</v>
      </c>
      <c r="C139" t="s">
        <v>143</v>
      </c>
      <c r="D139" t="s">
        <v>1924</v>
      </c>
      <c r="E139" t="s">
        <v>1925</v>
      </c>
      <c r="F139" t="s">
        <v>1926</v>
      </c>
      <c r="G139" t="s">
        <v>1927</v>
      </c>
      <c r="H139" t="s">
        <v>251</v>
      </c>
      <c r="I139" t="s">
        <v>251</v>
      </c>
      <c r="J139" t="s">
        <v>1928</v>
      </c>
      <c r="K139" t="s">
        <v>1929</v>
      </c>
      <c r="L139" t="s">
        <v>1928</v>
      </c>
      <c r="M139" t="s">
        <v>1930</v>
      </c>
      <c r="N139" t="s">
        <v>1931</v>
      </c>
      <c r="O139" t="s">
        <v>1932</v>
      </c>
      <c r="P139" t="s">
        <v>1933</v>
      </c>
      <c r="Q139" t="s">
        <v>1934</v>
      </c>
      <c r="R139" t="s">
        <v>1935</v>
      </c>
    </row>
    <row r="140" spans="1:18" x14ac:dyDescent="0.3">
      <c r="A140">
        <v>127</v>
      </c>
      <c r="B140">
        <v>127</v>
      </c>
      <c r="C140" t="s">
        <v>1936</v>
      </c>
      <c r="D140" t="s">
        <v>1937</v>
      </c>
      <c r="E140" t="s">
        <v>1938</v>
      </c>
      <c r="F140" t="s">
        <v>1939</v>
      </c>
      <c r="G140" t="s">
        <v>1940</v>
      </c>
      <c r="H140" t="s">
        <v>1941</v>
      </c>
      <c r="I140" t="s">
        <v>1941</v>
      </c>
      <c r="J140" t="s">
        <v>1942</v>
      </c>
      <c r="K140" t="s">
        <v>1943</v>
      </c>
      <c r="L140" t="s">
        <v>1942</v>
      </c>
      <c r="M140" t="s">
        <v>1944</v>
      </c>
      <c r="N140" t="s">
        <v>1945</v>
      </c>
      <c r="O140" t="s">
        <v>1946</v>
      </c>
      <c r="P140" t="s">
        <v>1947</v>
      </c>
      <c r="Q140" t="s">
        <v>1948</v>
      </c>
      <c r="R140" t="s">
        <v>1949</v>
      </c>
    </row>
    <row r="141" spans="1:18" x14ac:dyDescent="0.3">
      <c r="A141">
        <v>128</v>
      </c>
      <c r="B141">
        <v>128</v>
      </c>
      <c r="C141" t="s">
        <v>886</v>
      </c>
      <c r="D141" t="s">
        <v>1889</v>
      </c>
      <c r="E141" t="s">
        <v>1950</v>
      </c>
      <c r="F141" t="s">
        <v>1951</v>
      </c>
      <c r="G141" t="s">
        <v>1952</v>
      </c>
      <c r="H141" t="s">
        <v>1953</v>
      </c>
      <c r="I141" t="s">
        <v>1953</v>
      </c>
      <c r="J141" t="s">
        <v>1954</v>
      </c>
      <c r="K141" t="s">
        <v>1955</v>
      </c>
      <c r="L141" t="s">
        <v>1954</v>
      </c>
      <c r="M141" t="s">
        <v>1956</v>
      </c>
      <c r="N141" t="s">
        <v>1957</v>
      </c>
      <c r="O141" t="s">
        <v>1958</v>
      </c>
      <c r="P141" t="s">
        <v>1959</v>
      </c>
      <c r="Q141" t="s">
        <v>1960</v>
      </c>
      <c r="R141" t="s">
        <v>1961</v>
      </c>
    </row>
    <row r="142" spans="1:18" x14ac:dyDescent="0.3">
      <c r="A142">
        <v>129</v>
      </c>
      <c r="B142">
        <v>129</v>
      </c>
      <c r="C142" t="s">
        <v>1962</v>
      </c>
      <c r="D142" t="s">
        <v>1963</v>
      </c>
      <c r="E142" t="s">
        <v>1964</v>
      </c>
      <c r="F142" t="s">
        <v>1965</v>
      </c>
      <c r="G142" t="s">
        <v>1966</v>
      </c>
      <c r="H142" t="s">
        <v>1967</v>
      </c>
      <c r="I142" t="s">
        <v>1967</v>
      </c>
      <c r="J142" t="s">
        <v>1968</v>
      </c>
      <c r="K142" t="s">
        <v>1888</v>
      </c>
      <c r="L142" t="s">
        <v>1968</v>
      </c>
      <c r="M142" t="s">
        <v>1969</v>
      </c>
      <c r="N142" t="s">
        <v>1970</v>
      </c>
      <c r="O142" t="s">
        <v>1971</v>
      </c>
      <c r="P142" t="s">
        <v>1972</v>
      </c>
      <c r="Q142" t="s">
        <v>1973</v>
      </c>
      <c r="R142" t="s">
        <v>1974</v>
      </c>
    </row>
    <row r="143" spans="1:18" x14ac:dyDescent="0.3">
      <c r="A143">
        <v>130</v>
      </c>
      <c r="B143">
        <v>130</v>
      </c>
      <c r="C143" t="s">
        <v>1975</v>
      </c>
      <c r="D143" t="s">
        <v>1976</v>
      </c>
      <c r="E143" t="s">
        <v>1977</v>
      </c>
      <c r="F143" t="s">
        <v>1978</v>
      </c>
      <c r="G143" t="s">
        <v>130</v>
      </c>
      <c r="H143" t="s">
        <v>1979</v>
      </c>
      <c r="I143" t="s">
        <v>1979</v>
      </c>
      <c r="J143" t="s">
        <v>1980</v>
      </c>
      <c r="K143" t="s">
        <v>1981</v>
      </c>
      <c r="L143" t="s">
        <v>1980</v>
      </c>
      <c r="M143" t="s">
        <v>1982</v>
      </c>
      <c r="N143" t="s">
        <v>1983</v>
      </c>
      <c r="O143" t="s">
        <v>1984</v>
      </c>
      <c r="P143" t="s">
        <v>1985</v>
      </c>
      <c r="Q143" t="s">
        <v>1986</v>
      </c>
      <c r="R143" t="s">
        <v>1987</v>
      </c>
    </row>
    <row r="144" spans="1:18" x14ac:dyDescent="0.3">
      <c r="A144">
        <v>131</v>
      </c>
      <c r="B144">
        <v>131</v>
      </c>
      <c r="C144" t="s">
        <v>1988</v>
      </c>
      <c r="D144" t="s">
        <v>1989</v>
      </c>
      <c r="E144" t="s">
        <v>1990</v>
      </c>
      <c r="F144" t="s">
        <v>1991</v>
      </c>
      <c r="G144" t="s">
        <v>1992</v>
      </c>
      <c r="H144" t="s">
        <v>256</v>
      </c>
      <c r="I144" t="s">
        <v>256</v>
      </c>
      <c r="J144" t="s">
        <v>148</v>
      </c>
      <c r="K144" t="s">
        <v>1993</v>
      </c>
      <c r="L144" t="s">
        <v>148</v>
      </c>
      <c r="M144" t="s">
        <v>136</v>
      </c>
      <c r="N144" t="s">
        <v>1994</v>
      </c>
      <c r="O144" t="s">
        <v>114</v>
      </c>
      <c r="P144" t="s">
        <v>1995</v>
      </c>
      <c r="Q144" t="s">
        <v>1996</v>
      </c>
      <c r="R144" t="s">
        <v>1997</v>
      </c>
    </row>
    <row r="145" spans="1:18" x14ac:dyDescent="0.3">
      <c r="A145">
        <v>132</v>
      </c>
      <c r="B145">
        <v>132</v>
      </c>
      <c r="C145" t="s">
        <v>1998</v>
      </c>
      <c r="D145" t="s">
        <v>1999</v>
      </c>
      <c r="E145" t="s">
        <v>2000</v>
      </c>
      <c r="F145" t="s">
        <v>2001</v>
      </c>
      <c r="G145" t="s">
        <v>2002</v>
      </c>
      <c r="H145" t="s">
        <v>1783</v>
      </c>
      <c r="I145" t="s">
        <v>1783</v>
      </c>
      <c r="J145" t="s">
        <v>2003</v>
      </c>
      <c r="K145" t="s">
        <v>2004</v>
      </c>
      <c r="L145" t="s">
        <v>2003</v>
      </c>
      <c r="M145" t="s">
        <v>2005</v>
      </c>
      <c r="N145" t="s">
        <v>2006</v>
      </c>
      <c r="O145" t="s">
        <v>2007</v>
      </c>
      <c r="P145" t="s">
        <v>2008</v>
      </c>
      <c r="Q145" t="s">
        <v>273</v>
      </c>
      <c r="R145" t="s">
        <v>2009</v>
      </c>
    </row>
    <row r="146" spans="1:18" x14ac:dyDescent="0.3">
      <c r="A146">
        <v>133</v>
      </c>
      <c r="B146">
        <v>133</v>
      </c>
      <c r="C146" t="s">
        <v>120</v>
      </c>
      <c r="D146" t="s">
        <v>2010</v>
      </c>
      <c r="E146" t="s">
        <v>2011</v>
      </c>
      <c r="F146" t="s">
        <v>2012</v>
      </c>
      <c r="G146" t="s">
        <v>2013</v>
      </c>
      <c r="H146" t="s">
        <v>2014</v>
      </c>
      <c r="I146" t="s">
        <v>2014</v>
      </c>
      <c r="J146" t="s">
        <v>2015</v>
      </c>
      <c r="K146" t="s">
        <v>2016</v>
      </c>
      <c r="L146" t="s">
        <v>2015</v>
      </c>
      <c r="M146" t="s">
        <v>2017</v>
      </c>
      <c r="N146" t="s">
        <v>2018</v>
      </c>
      <c r="O146" t="s">
        <v>2019</v>
      </c>
      <c r="P146" t="s">
        <v>2020</v>
      </c>
      <c r="Q146" t="s">
        <v>2021</v>
      </c>
      <c r="R146" t="s">
        <v>2022</v>
      </c>
    </row>
    <row r="147" spans="1:18" x14ac:dyDescent="0.3">
      <c r="A147">
        <v>134</v>
      </c>
      <c r="B147">
        <v>134</v>
      </c>
      <c r="C147" t="s">
        <v>220</v>
      </c>
      <c r="D147" t="s">
        <v>2023</v>
      </c>
      <c r="E147" t="s">
        <v>2024</v>
      </c>
      <c r="F147" t="s">
        <v>2025</v>
      </c>
      <c r="G147" t="s">
        <v>2026</v>
      </c>
      <c r="H147" t="s">
        <v>2027</v>
      </c>
      <c r="I147" t="s">
        <v>2027</v>
      </c>
      <c r="J147" t="s">
        <v>2028</v>
      </c>
      <c r="K147" t="s">
        <v>2029</v>
      </c>
      <c r="L147" t="s">
        <v>2028</v>
      </c>
      <c r="M147" t="s">
        <v>2030</v>
      </c>
      <c r="N147" t="s">
        <v>2031</v>
      </c>
      <c r="O147" t="s">
        <v>2032</v>
      </c>
      <c r="P147" t="s">
        <v>2033</v>
      </c>
      <c r="Q147" t="s">
        <v>2034</v>
      </c>
      <c r="R147" t="s">
        <v>2035</v>
      </c>
    </row>
    <row r="148" spans="1:18" x14ac:dyDescent="0.3">
      <c r="A148">
        <v>135</v>
      </c>
      <c r="B148">
        <v>135</v>
      </c>
      <c r="C148" t="s">
        <v>2036</v>
      </c>
      <c r="D148" t="s">
        <v>2037</v>
      </c>
      <c r="E148" t="s">
        <v>2038</v>
      </c>
      <c r="F148" t="s">
        <v>2039</v>
      </c>
      <c r="G148" t="s">
        <v>2040</v>
      </c>
      <c r="H148" t="s">
        <v>2041</v>
      </c>
      <c r="I148" t="s">
        <v>2041</v>
      </c>
      <c r="J148" t="s">
        <v>2042</v>
      </c>
      <c r="K148" t="s">
        <v>2043</v>
      </c>
      <c r="L148" t="s">
        <v>2042</v>
      </c>
      <c r="M148" t="s">
        <v>2044</v>
      </c>
      <c r="N148" t="s">
        <v>2045</v>
      </c>
      <c r="O148" t="s">
        <v>2046</v>
      </c>
      <c r="P148" t="s">
        <v>253</v>
      </c>
      <c r="Q148" t="s">
        <v>2047</v>
      </c>
      <c r="R148" t="s">
        <v>275</v>
      </c>
    </row>
    <row r="149" spans="1:18" x14ac:dyDescent="0.3">
      <c r="A149">
        <v>136</v>
      </c>
      <c r="B149">
        <v>136</v>
      </c>
      <c r="C149" t="s">
        <v>2048</v>
      </c>
      <c r="D149" t="s">
        <v>2049</v>
      </c>
      <c r="E149" t="s">
        <v>2050</v>
      </c>
      <c r="F149" t="s">
        <v>2051</v>
      </c>
      <c r="G149" t="s">
        <v>2052</v>
      </c>
      <c r="H149" t="s">
        <v>259</v>
      </c>
      <c r="I149" t="s">
        <v>259</v>
      </c>
      <c r="J149" t="s">
        <v>2053</v>
      </c>
      <c r="K149" t="s">
        <v>2054</v>
      </c>
      <c r="L149" t="s">
        <v>2053</v>
      </c>
      <c r="M149" t="s">
        <v>2055</v>
      </c>
      <c r="N149" t="s">
        <v>2056</v>
      </c>
      <c r="O149" t="s">
        <v>2057</v>
      </c>
      <c r="P149" t="s">
        <v>2058</v>
      </c>
      <c r="Q149" t="s">
        <v>2059</v>
      </c>
      <c r="R149" t="s">
        <v>2060</v>
      </c>
    </row>
    <row r="150" spans="1:18" x14ac:dyDescent="0.3">
      <c r="A150">
        <v>137</v>
      </c>
      <c r="B150">
        <v>137</v>
      </c>
      <c r="C150" t="s">
        <v>2061</v>
      </c>
      <c r="D150" t="s">
        <v>2062</v>
      </c>
      <c r="E150" t="s">
        <v>2063</v>
      </c>
      <c r="F150" t="s">
        <v>2064</v>
      </c>
      <c r="G150" t="s">
        <v>2065</v>
      </c>
      <c r="H150" t="s">
        <v>2066</v>
      </c>
      <c r="I150" t="s">
        <v>2066</v>
      </c>
      <c r="J150" t="s">
        <v>2067</v>
      </c>
      <c r="K150" t="s">
        <v>2068</v>
      </c>
      <c r="L150" t="s">
        <v>2067</v>
      </c>
      <c r="M150" t="s">
        <v>2069</v>
      </c>
      <c r="N150" t="s">
        <v>2070</v>
      </c>
      <c r="O150" t="s">
        <v>2071</v>
      </c>
      <c r="P150" t="s">
        <v>2072</v>
      </c>
      <c r="Q150" t="s">
        <v>2073</v>
      </c>
      <c r="R150" t="s">
        <v>2074</v>
      </c>
    </row>
    <row r="151" spans="1:18" x14ac:dyDescent="0.3">
      <c r="A151">
        <v>138</v>
      </c>
      <c r="B151">
        <v>138</v>
      </c>
      <c r="C151" t="s">
        <v>2075</v>
      </c>
      <c r="D151" t="s">
        <v>2076</v>
      </c>
      <c r="E151" t="s">
        <v>2077</v>
      </c>
      <c r="F151" t="s">
        <v>2078</v>
      </c>
      <c r="G151" t="s">
        <v>2079</v>
      </c>
      <c r="H151" t="s">
        <v>2080</v>
      </c>
      <c r="I151" t="s">
        <v>2080</v>
      </c>
      <c r="J151" t="s">
        <v>138</v>
      </c>
      <c r="K151" t="s">
        <v>2081</v>
      </c>
      <c r="L151" t="s">
        <v>138</v>
      </c>
      <c r="M151" t="s">
        <v>2082</v>
      </c>
      <c r="N151" t="s">
        <v>2083</v>
      </c>
      <c r="O151" t="s">
        <v>2084</v>
      </c>
      <c r="P151" t="s">
        <v>2085</v>
      </c>
      <c r="Q151" t="s">
        <v>2086</v>
      </c>
      <c r="R151" t="s">
        <v>2087</v>
      </c>
    </row>
    <row r="152" spans="1:18" x14ac:dyDescent="0.3">
      <c r="A152">
        <v>139</v>
      </c>
      <c r="B152">
        <v>139</v>
      </c>
      <c r="C152" t="s">
        <v>2088</v>
      </c>
      <c r="D152" t="s">
        <v>2089</v>
      </c>
      <c r="E152" t="s">
        <v>2090</v>
      </c>
      <c r="F152" t="s">
        <v>2091</v>
      </c>
      <c r="G152" t="s">
        <v>2092</v>
      </c>
      <c r="H152" t="s">
        <v>2093</v>
      </c>
      <c r="I152" t="s">
        <v>2093</v>
      </c>
      <c r="J152" t="s">
        <v>2094</v>
      </c>
      <c r="K152" t="s">
        <v>2095</v>
      </c>
      <c r="L152" t="s">
        <v>2094</v>
      </c>
      <c r="M152" t="s">
        <v>2096</v>
      </c>
      <c r="N152" t="s">
        <v>2097</v>
      </c>
      <c r="O152" t="s">
        <v>2098</v>
      </c>
      <c r="P152" t="s">
        <v>2099</v>
      </c>
      <c r="Q152" t="s">
        <v>2100</v>
      </c>
      <c r="R152" t="s">
        <v>2101</v>
      </c>
    </row>
    <row r="153" spans="1:18" x14ac:dyDescent="0.3">
      <c r="A153">
        <v>140</v>
      </c>
      <c r="B153">
        <v>140</v>
      </c>
      <c r="C153" t="s">
        <v>278</v>
      </c>
      <c r="D153" t="s">
        <v>2102</v>
      </c>
      <c r="E153" t="s">
        <v>2103</v>
      </c>
      <c r="F153" t="s">
        <v>2104</v>
      </c>
      <c r="G153" t="s">
        <v>2105</v>
      </c>
      <c r="H153" t="s">
        <v>2106</v>
      </c>
      <c r="I153" t="s">
        <v>2106</v>
      </c>
      <c r="J153" t="s">
        <v>2107</v>
      </c>
      <c r="K153" t="s">
        <v>2108</v>
      </c>
      <c r="L153" t="s">
        <v>2107</v>
      </c>
      <c r="M153" t="s">
        <v>2109</v>
      </c>
      <c r="N153" t="s">
        <v>2110</v>
      </c>
      <c r="O153" t="s">
        <v>2111</v>
      </c>
      <c r="P153" t="s">
        <v>2112</v>
      </c>
      <c r="Q153" t="s">
        <v>2113</v>
      </c>
      <c r="R153" t="s">
        <v>2114</v>
      </c>
    </row>
    <row r="154" spans="1:18" x14ac:dyDescent="0.3">
      <c r="A154">
        <v>141</v>
      </c>
      <c r="B154">
        <v>141</v>
      </c>
      <c r="C154" t="s">
        <v>2115</v>
      </c>
      <c r="D154" t="s">
        <v>2116</v>
      </c>
      <c r="E154" t="s">
        <v>2117</v>
      </c>
      <c r="F154" t="s">
        <v>2118</v>
      </c>
      <c r="G154" t="s">
        <v>2119</v>
      </c>
      <c r="H154" t="s">
        <v>263</v>
      </c>
      <c r="I154" t="s">
        <v>263</v>
      </c>
      <c r="J154" t="s">
        <v>2120</v>
      </c>
      <c r="K154" t="s">
        <v>2121</v>
      </c>
      <c r="L154" t="s">
        <v>2120</v>
      </c>
      <c r="M154" t="s">
        <v>2122</v>
      </c>
      <c r="N154" t="s">
        <v>2123</v>
      </c>
      <c r="O154" t="s">
        <v>2124</v>
      </c>
      <c r="P154" t="s">
        <v>2125</v>
      </c>
      <c r="Q154" t="s">
        <v>2126</v>
      </c>
      <c r="R154" t="s">
        <v>2127</v>
      </c>
    </row>
    <row r="155" spans="1:18" x14ac:dyDescent="0.3">
      <c r="A155">
        <v>142</v>
      </c>
      <c r="B155">
        <v>142</v>
      </c>
      <c r="C155" t="s">
        <v>109</v>
      </c>
      <c r="D155" t="s">
        <v>2128</v>
      </c>
      <c r="E155" t="s">
        <v>2129</v>
      </c>
      <c r="F155" t="s">
        <v>2130</v>
      </c>
      <c r="G155" t="s">
        <v>2131</v>
      </c>
      <c r="H155" t="s">
        <v>2132</v>
      </c>
      <c r="I155" t="s">
        <v>2132</v>
      </c>
      <c r="J155" t="s">
        <v>2133</v>
      </c>
      <c r="K155" t="s">
        <v>2134</v>
      </c>
      <c r="L155" t="s">
        <v>2133</v>
      </c>
      <c r="M155" t="s">
        <v>2135</v>
      </c>
      <c r="N155" t="s">
        <v>2136</v>
      </c>
      <c r="O155" t="s">
        <v>2137</v>
      </c>
      <c r="P155" t="s">
        <v>2138</v>
      </c>
      <c r="Q155" t="s">
        <v>2139</v>
      </c>
      <c r="R155" t="s">
        <v>2140</v>
      </c>
    </row>
    <row r="156" spans="1:18" x14ac:dyDescent="0.3">
      <c r="A156">
        <v>143</v>
      </c>
      <c r="B156">
        <v>143</v>
      </c>
      <c r="C156" t="s">
        <v>2141</v>
      </c>
      <c r="D156" t="s">
        <v>2142</v>
      </c>
      <c r="E156" t="s">
        <v>2143</v>
      </c>
      <c r="F156" t="s">
        <v>2144</v>
      </c>
      <c r="G156" t="s">
        <v>2145</v>
      </c>
      <c r="H156" t="s">
        <v>2146</v>
      </c>
      <c r="I156" t="s">
        <v>2146</v>
      </c>
      <c r="J156" t="s">
        <v>2147</v>
      </c>
      <c r="K156" t="s">
        <v>2148</v>
      </c>
      <c r="L156" t="s">
        <v>2147</v>
      </c>
      <c r="M156" t="s">
        <v>2149</v>
      </c>
      <c r="N156" t="s">
        <v>2150</v>
      </c>
      <c r="O156" t="s">
        <v>2151</v>
      </c>
      <c r="P156" t="s">
        <v>2152</v>
      </c>
      <c r="Q156" t="s">
        <v>2153</v>
      </c>
      <c r="R156" t="s">
        <v>2154</v>
      </c>
    </row>
    <row r="157" spans="1:18" x14ac:dyDescent="0.3">
      <c r="A157">
        <v>144</v>
      </c>
      <c r="B157">
        <v>144</v>
      </c>
      <c r="C157" t="s">
        <v>2155</v>
      </c>
      <c r="D157" t="s">
        <v>2156</v>
      </c>
      <c r="E157" t="s">
        <v>2157</v>
      </c>
      <c r="F157" t="s">
        <v>2158</v>
      </c>
      <c r="G157" t="s">
        <v>2159</v>
      </c>
      <c r="H157" t="s">
        <v>2160</v>
      </c>
      <c r="I157" t="s">
        <v>2160</v>
      </c>
      <c r="J157" t="s">
        <v>2161</v>
      </c>
      <c r="K157" t="s">
        <v>2162</v>
      </c>
      <c r="L157" t="s">
        <v>2161</v>
      </c>
      <c r="M157" t="s">
        <v>2163</v>
      </c>
      <c r="N157" t="s">
        <v>2164</v>
      </c>
      <c r="O157" t="s">
        <v>2165</v>
      </c>
      <c r="P157" t="s">
        <v>2166</v>
      </c>
      <c r="Q157" t="s">
        <v>2167</v>
      </c>
      <c r="R157" t="s">
        <v>2168</v>
      </c>
    </row>
    <row r="158" spans="1:18" x14ac:dyDescent="0.3">
      <c r="A158">
        <v>145</v>
      </c>
      <c r="B158">
        <v>145</v>
      </c>
      <c r="C158" t="s">
        <v>2169</v>
      </c>
      <c r="D158" t="s">
        <v>2170</v>
      </c>
      <c r="E158" t="s">
        <v>2171</v>
      </c>
      <c r="F158" t="s">
        <v>2172</v>
      </c>
      <c r="G158" t="s">
        <v>145</v>
      </c>
      <c r="H158" t="s">
        <v>215</v>
      </c>
      <c r="I158" t="s">
        <v>215</v>
      </c>
      <c r="J158" t="s">
        <v>2173</v>
      </c>
      <c r="K158" t="s">
        <v>2174</v>
      </c>
      <c r="L158" t="s">
        <v>2173</v>
      </c>
      <c r="M158" t="s">
        <v>2175</v>
      </c>
      <c r="N158" t="s">
        <v>2176</v>
      </c>
      <c r="O158" t="s">
        <v>2177</v>
      </c>
      <c r="P158" t="s">
        <v>2178</v>
      </c>
      <c r="Q158" t="s">
        <v>2179</v>
      </c>
      <c r="R158" t="s">
        <v>2180</v>
      </c>
    </row>
    <row r="159" spans="1:18" x14ac:dyDescent="0.3">
      <c r="A159">
        <v>146</v>
      </c>
      <c r="B159">
        <v>146</v>
      </c>
      <c r="C159" t="s">
        <v>2181</v>
      </c>
      <c r="D159" t="s">
        <v>250</v>
      </c>
      <c r="E159" t="s">
        <v>2182</v>
      </c>
      <c r="F159" t="s">
        <v>2183</v>
      </c>
      <c r="G159" t="s">
        <v>2184</v>
      </c>
      <c r="H159" t="s">
        <v>101</v>
      </c>
      <c r="I159" t="s">
        <v>101</v>
      </c>
      <c r="J159" t="s">
        <v>2185</v>
      </c>
      <c r="K159" t="s">
        <v>2186</v>
      </c>
      <c r="L159" t="s">
        <v>2185</v>
      </c>
      <c r="M159" t="s">
        <v>2187</v>
      </c>
      <c r="N159" t="s">
        <v>2188</v>
      </c>
      <c r="O159" t="s">
        <v>2189</v>
      </c>
      <c r="P159" t="s">
        <v>2190</v>
      </c>
      <c r="Q159" t="s">
        <v>2191</v>
      </c>
      <c r="R159" t="s">
        <v>2192</v>
      </c>
    </row>
    <row r="160" spans="1:18" x14ac:dyDescent="0.3">
      <c r="A160">
        <v>147</v>
      </c>
      <c r="B160">
        <v>147</v>
      </c>
      <c r="C160" t="s">
        <v>2193</v>
      </c>
      <c r="D160" t="s">
        <v>2194</v>
      </c>
      <c r="E160" t="s">
        <v>2195</v>
      </c>
      <c r="F160" t="s">
        <v>2196</v>
      </c>
      <c r="G160" t="s">
        <v>2197</v>
      </c>
      <c r="H160" t="s">
        <v>2198</v>
      </c>
      <c r="I160" t="s">
        <v>2198</v>
      </c>
      <c r="J160" t="s">
        <v>144</v>
      </c>
      <c r="K160" t="s">
        <v>146</v>
      </c>
      <c r="L160" t="s">
        <v>144</v>
      </c>
      <c r="M160" t="s">
        <v>2199</v>
      </c>
      <c r="N160" t="s">
        <v>2200</v>
      </c>
      <c r="O160" t="s">
        <v>2201</v>
      </c>
      <c r="P160" t="s">
        <v>2202</v>
      </c>
      <c r="Q160" t="s">
        <v>2203</v>
      </c>
      <c r="R160" t="s">
        <v>2204</v>
      </c>
    </row>
    <row r="161" spans="1:18" x14ac:dyDescent="0.3">
      <c r="A161">
        <v>148</v>
      </c>
      <c r="B161">
        <v>148</v>
      </c>
      <c r="C161" t="s">
        <v>2205</v>
      </c>
      <c r="D161" t="s">
        <v>2206</v>
      </c>
      <c r="E161" t="s">
        <v>2207</v>
      </c>
      <c r="F161" t="s">
        <v>2208</v>
      </c>
      <c r="G161" t="s">
        <v>2209</v>
      </c>
      <c r="H161" t="s">
        <v>2210</v>
      </c>
      <c r="I161" t="s">
        <v>2210</v>
      </c>
      <c r="J161" t="s">
        <v>2211</v>
      </c>
      <c r="K161" t="s">
        <v>2212</v>
      </c>
      <c r="L161" t="s">
        <v>2211</v>
      </c>
      <c r="M161" t="s">
        <v>2213</v>
      </c>
      <c r="N161" t="s">
        <v>2214</v>
      </c>
      <c r="O161" t="s">
        <v>2215</v>
      </c>
      <c r="P161" t="s">
        <v>2216</v>
      </c>
      <c r="Q161" t="s">
        <v>2217</v>
      </c>
      <c r="R161" t="s">
        <v>2218</v>
      </c>
    </row>
    <row r="162" spans="1:18" x14ac:dyDescent="0.3">
      <c r="A162">
        <v>149</v>
      </c>
      <c r="B162">
        <v>149</v>
      </c>
      <c r="C162" t="s">
        <v>2219</v>
      </c>
      <c r="D162" t="s">
        <v>2220</v>
      </c>
      <c r="E162" t="s">
        <v>2221</v>
      </c>
      <c r="F162" t="s">
        <v>2222</v>
      </c>
      <c r="G162" t="s">
        <v>2223</v>
      </c>
      <c r="H162" t="s">
        <v>147</v>
      </c>
      <c r="I162" t="s">
        <v>147</v>
      </c>
      <c r="J162" t="s">
        <v>2224</v>
      </c>
      <c r="K162" t="s">
        <v>2225</v>
      </c>
      <c r="L162" t="s">
        <v>2224</v>
      </c>
      <c r="M162" t="s">
        <v>2226</v>
      </c>
      <c r="N162" t="s">
        <v>2227</v>
      </c>
      <c r="O162" t="s">
        <v>2228</v>
      </c>
      <c r="P162" t="s">
        <v>2229</v>
      </c>
      <c r="Q162" t="s">
        <v>2230</v>
      </c>
      <c r="R162" t="s">
        <v>2231</v>
      </c>
    </row>
    <row r="163" spans="1:18" x14ac:dyDescent="0.3">
      <c r="A163">
        <v>150</v>
      </c>
      <c r="B163">
        <v>150</v>
      </c>
      <c r="C163" t="s">
        <v>2232</v>
      </c>
      <c r="D163" t="s">
        <v>2233</v>
      </c>
      <c r="E163" t="s">
        <v>2234</v>
      </c>
      <c r="F163" t="s">
        <v>2235</v>
      </c>
      <c r="G163" t="s">
        <v>2236</v>
      </c>
      <c r="H163" t="s">
        <v>2237</v>
      </c>
      <c r="I163" t="s">
        <v>2237</v>
      </c>
      <c r="J163" t="s">
        <v>2238</v>
      </c>
      <c r="K163" t="s">
        <v>2239</v>
      </c>
      <c r="L163" t="s">
        <v>2238</v>
      </c>
      <c r="M163" t="s">
        <v>2240</v>
      </c>
      <c r="N163" t="s">
        <v>2241</v>
      </c>
      <c r="O163" t="s">
        <v>2242</v>
      </c>
      <c r="P163" t="s">
        <v>2243</v>
      </c>
      <c r="Q163" t="s">
        <v>2244</v>
      </c>
      <c r="R163" t="s">
        <v>2245</v>
      </c>
    </row>
    <row r="165" spans="1:18" x14ac:dyDescent="0.3">
      <c r="A165" t="s">
        <v>154</v>
      </c>
    </row>
    <row r="166" spans="1:18" x14ac:dyDescent="0.3">
      <c r="A166" t="s">
        <v>155</v>
      </c>
      <c r="B166" t="s">
        <v>156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32</v>
      </c>
      <c r="J166" t="s">
        <v>33</v>
      </c>
      <c r="K166" t="s">
        <v>34</v>
      </c>
      <c r="L166" t="s">
        <v>35</v>
      </c>
      <c r="M166" t="s">
        <v>36</v>
      </c>
      <c r="N166" t="s">
        <v>37</v>
      </c>
      <c r="O166" t="s">
        <v>38</v>
      </c>
      <c r="P166" t="s">
        <v>39</v>
      </c>
      <c r="Q166" t="s">
        <v>40</v>
      </c>
      <c r="R166" t="s">
        <v>41</v>
      </c>
    </row>
    <row r="167" spans="1:18" x14ac:dyDescent="0.3">
      <c r="A167">
        <v>150.1</v>
      </c>
      <c r="B167">
        <v>330</v>
      </c>
      <c r="C167" t="s">
        <v>2246</v>
      </c>
      <c r="D167" t="s">
        <v>2247</v>
      </c>
      <c r="E167" t="s">
        <v>2248</v>
      </c>
      <c r="F167" t="s">
        <v>2249</v>
      </c>
      <c r="G167" t="s">
        <v>2250</v>
      </c>
      <c r="H167" t="s">
        <v>2251</v>
      </c>
      <c r="I167" t="s">
        <v>2251</v>
      </c>
      <c r="J167" t="s">
        <v>160</v>
      </c>
      <c r="K167" t="s">
        <v>283</v>
      </c>
      <c r="L167" t="s">
        <v>160</v>
      </c>
      <c r="M167" t="s">
        <v>2252</v>
      </c>
      <c r="N167" t="s">
        <v>2253</v>
      </c>
      <c r="O167" t="s">
        <v>284</v>
      </c>
      <c r="P167" t="s">
        <v>2254</v>
      </c>
      <c r="Q167" t="s">
        <v>159</v>
      </c>
      <c r="R167" t="s">
        <v>2255</v>
      </c>
    </row>
    <row r="168" spans="1:18" x14ac:dyDescent="0.3">
      <c r="A168">
        <v>330.1</v>
      </c>
      <c r="B168">
        <v>660</v>
      </c>
      <c r="C168" t="s">
        <v>2246</v>
      </c>
      <c r="D168" t="s">
        <v>2247</v>
      </c>
      <c r="E168" t="s">
        <v>2248</v>
      </c>
      <c r="F168" t="s">
        <v>2249</v>
      </c>
      <c r="G168" t="s">
        <v>2250</v>
      </c>
      <c r="H168" t="s">
        <v>2251</v>
      </c>
      <c r="I168" t="s">
        <v>2251</v>
      </c>
      <c r="J168" t="s">
        <v>160</v>
      </c>
      <c r="K168" t="s">
        <v>283</v>
      </c>
      <c r="L168" t="s">
        <v>160</v>
      </c>
      <c r="M168" t="s">
        <v>2252</v>
      </c>
      <c r="N168" t="s">
        <v>2253</v>
      </c>
      <c r="O168" t="s">
        <v>284</v>
      </c>
      <c r="P168" t="s">
        <v>2254</v>
      </c>
      <c r="Q168" t="s">
        <v>159</v>
      </c>
      <c r="R168" t="s">
        <v>2255</v>
      </c>
    </row>
    <row r="169" spans="1:18" x14ac:dyDescent="0.3">
      <c r="A169">
        <v>660.1</v>
      </c>
      <c r="B169">
        <v>2199</v>
      </c>
      <c r="C169" t="s">
        <v>2246</v>
      </c>
      <c r="D169" t="s">
        <v>2247</v>
      </c>
      <c r="E169" t="s">
        <v>2248</v>
      </c>
      <c r="F169" t="s">
        <v>2249</v>
      </c>
      <c r="G169" t="s">
        <v>2250</v>
      </c>
      <c r="H169" t="s">
        <v>2251</v>
      </c>
      <c r="I169" t="s">
        <v>2251</v>
      </c>
      <c r="J169" t="s">
        <v>160</v>
      </c>
      <c r="K169" t="s">
        <v>283</v>
      </c>
      <c r="L169" t="s">
        <v>160</v>
      </c>
      <c r="M169" t="s">
        <v>2252</v>
      </c>
      <c r="N169" t="s">
        <v>2253</v>
      </c>
      <c r="O169" t="s">
        <v>284</v>
      </c>
      <c r="P169" t="s">
        <v>2254</v>
      </c>
      <c r="Q169" t="s">
        <v>159</v>
      </c>
      <c r="R169" t="s">
        <v>2255</v>
      </c>
    </row>
    <row r="170" spans="1:18" x14ac:dyDescent="0.3">
      <c r="A170">
        <v>2199.1</v>
      </c>
      <c r="B170">
        <v>99999</v>
      </c>
      <c r="C170" t="s">
        <v>2246</v>
      </c>
      <c r="D170" t="s">
        <v>2247</v>
      </c>
      <c r="E170" t="s">
        <v>2248</v>
      </c>
      <c r="F170" t="s">
        <v>2249</v>
      </c>
      <c r="G170" t="s">
        <v>2250</v>
      </c>
      <c r="H170" t="s">
        <v>2251</v>
      </c>
      <c r="I170" t="s">
        <v>2251</v>
      </c>
      <c r="J170" t="s">
        <v>160</v>
      </c>
      <c r="K170" t="s">
        <v>283</v>
      </c>
      <c r="L170" t="s">
        <v>160</v>
      </c>
      <c r="M170" t="s">
        <v>2252</v>
      </c>
      <c r="N170" t="s">
        <v>2253</v>
      </c>
      <c r="O170" t="s">
        <v>284</v>
      </c>
      <c r="P170" t="s">
        <v>2254</v>
      </c>
      <c r="Q170" t="s">
        <v>159</v>
      </c>
      <c r="R170" t="s">
        <v>2255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E80A9-A5EB-4825-AB0D-A89771102501}">
  <sheetPr codeName="Sheet12"/>
  <dimension ref="A1:H2170"/>
  <sheetViews>
    <sheetView workbookViewId="0">
      <pane ySplit="1" topLeftCell="A2" activePane="bottomLeft" state="frozen"/>
      <selection activeCell="F34" sqref="F34"/>
      <selection pane="bottomLeft" activeCell="A2" sqref="A2"/>
    </sheetView>
  </sheetViews>
  <sheetFormatPr defaultRowHeight="14.4" x14ac:dyDescent="0.3"/>
  <cols>
    <col min="8" max="8" width="24.109375" bestFit="1" customWidth="1"/>
  </cols>
  <sheetData>
    <row r="1" spans="1:8" x14ac:dyDescent="0.3">
      <c r="A1" t="s">
        <v>3</v>
      </c>
      <c r="B1" t="s">
        <v>287</v>
      </c>
      <c r="C1" t="s">
        <v>288</v>
      </c>
      <c r="D1" t="s">
        <v>289</v>
      </c>
      <c r="E1" t="s">
        <v>9</v>
      </c>
      <c r="H1" t="s">
        <v>178</v>
      </c>
    </row>
    <row r="2" spans="1:8" x14ac:dyDescent="0.3">
      <c r="A2">
        <v>12376</v>
      </c>
      <c r="B2" t="s">
        <v>376</v>
      </c>
      <c r="C2" t="s">
        <v>16</v>
      </c>
      <c r="D2" t="s">
        <v>302</v>
      </c>
      <c r="E2" t="s">
        <v>301</v>
      </c>
      <c r="H2" t="str">
        <f>"insert into tnl_rating.dbo.dhl_country_zoning_table values ('"&amp;A2&amp;"','"&amp;B2&amp;"','"&amp;C2&amp;"','"&amp;D2&amp;"','"&amp;E2&amp;"')"</f>
        <v>insert into tnl_rating.dbo.dhl_country_zoning_table values ('12376','DE','Export','AF','11')</v>
      </c>
    </row>
    <row r="3" spans="1:8" x14ac:dyDescent="0.3">
      <c r="A3">
        <v>12376</v>
      </c>
      <c r="B3" t="s">
        <v>376</v>
      </c>
      <c r="C3" t="s">
        <v>16</v>
      </c>
      <c r="D3" t="s">
        <v>303</v>
      </c>
      <c r="E3" t="s">
        <v>297</v>
      </c>
      <c r="H3" t="str">
        <f t="shared" ref="H3:H66" si="0">"insert into tnl_rating.dbo.dhl_country_zoning_table values ('"&amp;A3&amp;"','"&amp;B3&amp;"','"&amp;C3&amp;"','"&amp;D3&amp;"','"&amp;E3&amp;"')"</f>
        <v>insert into tnl_rating.dbo.dhl_country_zoning_table values ('12376','DE','Export','AL','7')</v>
      </c>
    </row>
    <row r="4" spans="1:8" x14ac:dyDescent="0.3">
      <c r="A4">
        <v>12376</v>
      </c>
      <c r="B4" t="s">
        <v>376</v>
      </c>
      <c r="C4" t="s">
        <v>16</v>
      </c>
      <c r="D4" t="s">
        <v>304</v>
      </c>
      <c r="E4" t="s">
        <v>301</v>
      </c>
      <c r="H4" t="str">
        <f t="shared" si="0"/>
        <v>insert into tnl_rating.dbo.dhl_country_zoning_table values ('12376','DE','Export','DZ','11')</v>
      </c>
    </row>
    <row r="5" spans="1:8" x14ac:dyDescent="0.3">
      <c r="A5">
        <v>12376</v>
      </c>
      <c r="B5" t="s">
        <v>376</v>
      </c>
      <c r="C5" t="s">
        <v>16</v>
      </c>
      <c r="D5" t="s">
        <v>532</v>
      </c>
      <c r="E5" t="s">
        <v>301</v>
      </c>
      <c r="H5" t="str">
        <f t="shared" si="0"/>
        <v>insert into tnl_rating.dbo.dhl_country_zoning_table values ('12376','DE','Export','AS','11')</v>
      </c>
    </row>
    <row r="6" spans="1:8" x14ac:dyDescent="0.3">
      <c r="A6">
        <v>12376</v>
      </c>
      <c r="B6" t="s">
        <v>376</v>
      </c>
      <c r="C6" t="s">
        <v>16</v>
      </c>
      <c r="D6" t="s">
        <v>305</v>
      </c>
      <c r="E6" t="s">
        <v>296</v>
      </c>
      <c r="H6" t="str">
        <f t="shared" si="0"/>
        <v>insert into tnl_rating.dbo.dhl_country_zoning_table values ('12376','DE','Export','AD','6')</v>
      </c>
    </row>
    <row r="7" spans="1:8" x14ac:dyDescent="0.3">
      <c r="A7">
        <v>12376</v>
      </c>
      <c r="B7" t="s">
        <v>376</v>
      </c>
      <c r="C7" t="s">
        <v>16</v>
      </c>
      <c r="D7" t="s">
        <v>306</v>
      </c>
      <c r="E7" t="s">
        <v>301</v>
      </c>
      <c r="H7" t="str">
        <f t="shared" si="0"/>
        <v>insert into tnl_rating.dbo.dhl_country_zoning_table values ('12376','DE','Export','AO','11')</v>
      </c>
    </row>
    <row r="8" spans="1:8" x14ac:dyDescent="0.3">
      <c r="A8">
        <v>12376</v>
      </c>
      <c r="B8" t="s">
        <v>376</v>
      </c>
      <c r="C8" t="s">
        <v>16</v>
      </c>
      <c r="D8" t="s">
        <v>307</v>
      </c>
      <c r="E8" t="s">
        <v>301</v>
      </c>
      <c r="H8" t="str">
        <f t="shared" si="0"/>
        <v>insert into tnl_rating.dbo.dhl_country_zoning_table values ('12376','DE','Export','AI','11')</v>
      </c>
    </row>
    <row r="9" spans="1:8" x14ac:dyDescent="0.3">
      <c r="A9">
        <v>12376</v>
      </c>
      <c r="B9" t="s">
        <v>376</v>
      </c>
      <c r="C9" t="s">
        <v>16</v>
      </c>
      <c r="D9" t="s">
        <v>308</v>
      </c>
      <c r="E9" t="s">
        <v>301</v>
      </c>
      <c r="H9" t="str">
        <f t="shared" si="0"/>
        <v>insert into tnl_rating.dbo.dhl_country_zoning_table values ('12376','DE','Export','AG','11')</v>
      </c>
    </row>
    <row r="10" spans="1:8" x14ac:dyDescent="0.3">
      <c r="A10">
        <v>12376</v>
      </c>
      <c r="B10" t="s">
        <v>376</v>
      </c>
      <c r="C10" t="s">
        <v>16</v>
      </c>
      <c r="D10" t="s">
        <v>309</v>
      </c>
      <c r="E10" t="s">
        <v>300</v>
      </c>
      <c r="H10" t="str">
        <f t="shared" si="0"/>
        <v>insert into tnl_rating.dbo.dhl_country_zoning_table values ('12376','DE','Export','AR','10')</v>
      </c>
    </row>
    <row r="11" spans="1:8" x14ac:dyDescent="0.3">
      <c r="A11">
        <v>12376</v>
      </c>
      <c r="B11" t="s">
        <v>376</v>
      </c>
      <c r="C11" t="s">
        <v>16</v>
      </c>
      <c r="D11" t="s">
        <v>310</v>
      </c>
      <c r="E11" t="s">
        <v>301</v>
      </c>
      <c r="H11" t="str">
        <f t="shared" si="0"/>
        <v>insert into tnl_rating.dbo.dhl_country_zoning_table values ('12376','DE','Export','AM','11')</v>
      </c>
    </row>
    <row r="12" spans="1:8" x14ac:dyDescent="0.3">
      <c r="A12">
        <v>12376</v>
      </c>
      <c r="B12" t="s">
        <v>376</v>
      </c>
      <c r="C12" t="s">
        <v>16</v>
      </c>
      <c r="D12" t="s">
        <v>311</v>
      </c>
      <c r="E12" t="s">
        <v>301</v>
      </c>
      <c r="H12" t="str">
        <f t="shared" si="0"/>
        <v>insert into tnl_rating.dbo.dhl_country_zoning_table values ('12376','DE','Export','AW','11')</v>
      </c>
    </row>
    <row r="13" spans="1:8" x14ac:dyDescent="0.3">
      <c r="A13">
        <v>12376</v>
      </c>
      <c r="B13" t="s">
        <v>376</v>
      </c>
      <c r="C13" t="s">
        <v>16</v>
      </c>
      <c r="D13" t="s">
        <v>312</v>
      </c>
      <c r="E13" t="s">
        <v>300</v>
      </c>
      <c r="H13" t="str">
        <f t="shared" si="0"/>
        <v>insert into tnl_rating.dbo.dhl_country_zoning_table values ('12376','DE','Export','AU','10')</v>
      </c>
    </row>
    <row r="14" spans="1:8" x14ac:dyDescent="0.3">
      <c r="A14">
        <v>12376</v>
      </c>
      <c r="B14" t="s">
        <v>376</v>
      </c>
      <c r="C14" t="s">
        <v>16</v>
      </c>
      <c r="D14" t="s">
        <v>313</v>
      </c>
      <c r="E14" t="s">
        <v>294</v>
      </c>
      <c r="H14" t="str">
        <f t="shared" si="0"/>
        <v>insert into tnl_rating.dbo.dhl_country_zoning_table values ('12376','DE','Export','AT','2')</v>
      </c>
    </row>
    <row r="15" spans="1:8" x14ac:dyDescent="0.3">
      <c r="A15">
        <v>12376</v>
      </c>
      <c r="B15" t="s">
        <v>376</v>
      </c>
      <c r="C15" t="s">
        <v>16</v>
      </c>
      <c r="D15" t="s">
        <v>314</v>
      </c>
      <c r="E15" t="s">
        <v>301</v>
      </c>
      <c r="H15" t="str">
        <f t="shared" si="0"/>
        <v>insert into tnl_rating.dbo.dhl_country_zoning_table values ('12376','DE','Export','AZ','11')</v>
      </c>
    </row>
    <row r="16" spans="1:8" x14ac:dyDescent="0.3">
      <c r="A16">
        <v>12376</v>
      </c>
      <c r="B16" t="s">
        <v>376</v>
      </c>
      <c r="C16" t="s">
        <v>16</v>
      </c>
      <c r="D16" t="s">
        <v>315</v>
      </c>
      <c r="E16" t="s">
        <v>301</v>
      </c>
      <c r="H16" t="str">
        <f t="shared" si="0"/>
        <v>insert into tnl_rating.dbo.dhl_country_zoning_table values ('12376','DE','Export','BS','11')</v>
      </c>
    </row>
    <row r="17" spans="1:8" x14ac:dyDescent="0.3">
      <c r="A17">
        <v>12376</v>
      </c>
      <c r="B17" t="s">
        <v>376</v>
      </c>
      <c r="C17" t="s">
        <v>16</v>
      </c>
      <c r="D17" t="s">
        <v>316</v>
      </c>
      <c r="E17" t="s">
        <v>300</v>
      </c>
      <c r="H17" t="str">
        <f t="shared" si="0"/>
        <v>insert into tnl_rating.dbo.dhl_country_zoning_table values ('12376','DE','Export','BH','10')</v>
      </c>
    </row>
    <row r="18" spans="1:8" x14ac:dyDescent="0.3">
      <c r="A18">
        <v>12376</v>
      </c>
      <c r="B18" t="s">
        <v>376</v>
      </c>
      <c r="C18" t="s">
        <v>16</v>
      </c>
      <c r="D18" t="s">
        <v>317</v>
      </c>
      <c r="E18" t="s">
        <v>301</v>
      </c>
      <c r="H18" t="str">
        <f t="shared" si="0"/>
        <v>insert into tnl_rating.dbo.dhl_country_zoning_table values ('12376','DE','Export','BD','11')</v>
      </c>
    </row>
    <row r="19" spans="1:8" x14ac:dyDescent="0.3">
      <c r="A19">
        <v>12376</v>
      </c>
      <c r="B19" t="s">
        <v>376</v>
      </c>
      <c r="C19" t="s">
        <v>16</v>
      </c>
      <c r="D19" t="s">
        <v>318</v>
      </c>
      <c r="E19" t="s">
        <v>301</v>
      </c>
      <c r="H19" t="str">
        <f t="shared" si="0"/>
        <v>insert into tnl_rating.dbo.dhl_country_zoning_table values ('12376','DE','Export','BB','11')</v>
      </c>
    </row>
    <row r="20" spans="1:8" x14ac:dyDescent="0.3">
      <c r="A20">
        <v>12376</v>
      </c>
      <c r="B20" t="s">
        <v>376</v>
      </c>
      <c r="C20" t="s">
        <v>16</v>
      </c>
      <c r="D20" t="s">
        <v>319</v>
      </c>
      <c r="E20" t="s">
        <v>297</v>
      </c>
      <c r="H20" t="str">
        <f t="shared" si="0"/>
        <v>insert into tnl_rating.dbo.dhl_country_zoning_table values ('12376','DE','Export','BY','7')</v>
      </c>
    </row>
    <row r="21" spans="1:8" x14ac:dyDescent="0.3">
      <c r="A21">
        <v>12376</v>
      </c>
      <c r="B21" t="s">
        <v>376</v>
      </c>
      <c r="C21" t="s">
        <v>16</v>
      </c>
      <c r="D21" t="s">
        <v>320</v>
      </c>
      <c r="E21" t="s">
        <v>293</v>
      </c>
      <c r="H21" t="str">
        <f t="shared" si="0"/>
        <v>insert into tnl_rating.dbo.dhl_country_zoning_table values ('12376','DE','Export','BE','1')</v>
      </c>
    </row>
    <row r="22" spans="1:8" x14ac:dyDescent="0.3">
      <c r="A22">
        <v>12376</v>
      </c>
      <c r="B22" t="s">
        <v>376</v>
      </c>
      <c r="C22" t="s">
        <v>16</v>
      </c>
      <c r="D22" t="s">
        <v>321</v>
      </c>
      <c r="E22" t="s">
        <v>301</v>
      </c>
      <c r="H22" t="str">
        <f t="shared" si="0"/>
        <v>insert into tnl_rating.dbo.dhl_country_zoning_table values ('12376','DE','Export','BZ','11')</v>
      </c>
    </row>
    <row r="23" spans="1:8" x14ac:dyDescent="0.3">
      <c r="A23">
        <v>12376</v>
      </c>
      <c r="B23" t="s">
        <v>376</v>
      </c>
      <c r="C23" t="s">
        <v>16</v>
      </c>
      <c r="D23" t="s">
        <v>322</v>
      </c>
      <c r="E23" t="s">
        <v>301</v>
      </c>
      <c r="H23" t="str">
        <f t="shared" si="0"/>
        <v>insert into tnl_rating.dbo.dhl_country_zoning_table values ('12376','DE','Export','BJ','11')</v>
      </c>
    </row>
    <row r="24" spans="1:8" x14ac:dyDescent="0.3">
      <c r="A24">
        <v>12376</v>
      </c>
      <c r="B24" t="s">
        <v>376</v>
      </c>
      <c r="C24" t="s">
        <v>16</v>
      </c>
      <c r="D24" t="s">
        <v>323</v>
      </c>
      <c r="E24" t="s">
        <v>301</v>
      </c>
      <c r="H24" t="str">
        <f t="shared" si="0"/>
        <v>insert into tnl_rating.dbo.dhl_country_zoning_table values ('12376','DE','Export','BM','11')</v>
      </c>
    </row>
    <row r="25" spans="1:8" x14ac:dyDescent="0.3">
      <c r="A25">
        <v>12376</v>
      </c>
      <c r="B25" t="s">
        <v>376</v>
      </c>
      <c r="C25" t="s">
        <v>16</v>
      </c>
      <c r="D25" t="s">
        <v>324</v>
      </c>
      <c r="E25" t="s">
        <v>301</v>
      </c>
      <c r="H25" t="str">
        <f t="shared" si="0"/>
        <v>insert into tnl_rating.dbo.dhl_country_zoning_table values ('12376','DE','Export','BT','11')</v>
      </c>
    </row>
    <row r="26" spans="1:8" x14ac:dyDescent="0.3">
      <c r="A26">
        <v>12376</v>
      </c>
      <c r="B26" t="s">
        <v>376</v>
      </c>
      <c r="C26" t="s">
        <v>16</v>
      </c>
      <c r="D26" t="s">
        <v>325</v>
      </c>
      <c r="E26" t="s">
        <v>301</v>
      </c>
      <c r="H26" t="str">
        <f t="shared" si="0"/>
        <v>insert into tnl_rating.dbo.dhl_country_zoning_table values ('12376','DE','Export','BO','11')</v>
      </c>
    </row>
    <row r="27" spans="1:8" x14ac:dyDescent="0.3">
      <c r="A27">
        <v>12376</v>
      </c>
      <c r="B27" t="s">
        <v>376</v>
      </c>
      <c r="C27" t="s">
        <v>16</v>
      </c>
      <c r="D27" t="s">
        <v>326</v>
      </c>
      <c r="E27" t="s">
        <v>301</v>
      </c>
      <c r="H27" t="str">
        <f t="shared" si="0"/>
        <v>insert into tnl_rating.dbo.dhl_country_zoning_table values ('12376','DE','Export','XB','11')</v>
      </c>
    </row>
    <row r="28" spans="1:8" x14ac:dyDescent="0.3">
      <c r="A28">
        <v>12376</v>
      </c>
      <c r="B28" t="s">
        <v>376</v>
      </c>
      <c r="C28" t="s">
        <v>16</v>
      </c>
      <c r="D28" t="s">
        <v>327</v>
      </c>
      <c r="E28" t="s">
        <v>297</v>
      </c>
      <c r="H28" t="str">
        <f t="shared" si="0"/>
        <v>insert into tnl_rating.dbo.dhl_country_zoning_table values ('12376','DE','Export','BA','7')</v>
      </c>
    </row>
    <row r="29" spans="1:8" x14ac:dyDescent="0.3">
      <c r="A29">
        <v>12376</v>
      </c>
      <c r="B29" t="s">
        <v>376</v>
      </c>
      <c r="C29" t="s">
        <v>16</v>
      </c>
      <c r="D29" t="s">
        <v>328</v>
      </c>
      <c r="E29" t="s">
        <v>301</v>
      </c>
      <c r="H29" t="str">
        <f t="shared" si="0"/>
        <v>insert into tnl_rating.dbo.dhl_country_zoning_table values ('12376','DE','Export','BW','11')</v>
      </c>
    </row>
    <row r="30" spans="1:8" x14ac:dyDescent="0.3">
      <c r="A30">
        <v>12376</v>
      </c>
      <c r="B30" t="s">
        <v>376</v>
      </c>
      <c r="C30" t="s">
        <v>16</v>
      </c>
      <c r="D30" t="s">
        <v>329</v>
      </c>
      <c r="E30" t="s">
        <v>300</v>
      </c>
      <c r="H30" t="str">
        <f t="shared" si="0"/>
        <v>insert into tnl_rating.dbo.dhl_country_zoning_table values ('12376','DE','Export','BR','10')</v>
      </c>
    </row>
    <row r="31" spans="1:8" x14ac:dyDescent="0.3">
      <c r="A31">
        <v>12376</v>
      </c>
      <c r="B31" t="s">
        <v>376</v>
      </c>
      <c r="C31" t="s">
        <v>16</v>
      </c>
      <c r="D31" t="s">
        <v>330</v>
      </c>
      <c r="E31" t="s">
        <v>301</v>
      </c>
      <c r="H31" t="str">
        <f t="shared" si="0"/>
        <v>insert into tnl_rating.dbo.dhl_country_zoning_table values ('12376','DE','Export','BN','11')</v>
      </c>
    </row>
    <row r="32" spans="1:8" x14ac:dyDescent="0.3">
      <c r="A32">
        <v>12376</v>
      </c>
      <c r="B32" t="s">
        <v>376</v>
      </c>
      <c r="C32" t="s">
        <v>16</v>
      </c>
      <c r="D32" t="s">
        <v>331</v>
      </c>
      <c r="E32" t="s">
        <v>296</v>
      </c>
      <c r="H32" t="str">
        <f t="shared" si="0"/>
        <v>insert into tnl_rating.dbo.dhl_country_zoning_table values ('12376','DE','Export','BG','6')</v>
      </c>
    </row>
    <row r="33" spans="1:8" x14ac:dyDescent="0.3">
      <c r="A33">
        <v>12376</v>
      </c>
      <c r="B33" t="s">
        <v>376</v>
      </c>
      <c r="C33" t="s">
        <v>16</v>
      </c>
      <c r="D33" t="s">
        <v>332</v>
      </c>
      <c r="E33" t="s">
        <v>301</v>
      </c>
      <c r="H33" t="str">
        <f t="shared" si="0"/>
        <v>insert into tnl_rating.dbo.dhl_country_zoning_table values ('12376','DE','Export','BF','11')</v>
      </c>
    </row>
    <row r="34" spans="1:8" x14ac:dyDescent="0.3">
      <c r="A34">
        <v>12376</v>
      </c>
      <c r="B34" t="s">
        <v>376</v>
      </c>
      <c r="C34" t="s">
        <v>16</v>
      </c>
      <c r="D34" t="s">
        <v>333</v>
      </c>
      <c r="E34" t="s">
        <v>301</v>
      </c>
      <c r="H34" t="str">
        <f t="shared" si="0"/>
        <v>insert into tnl_rating.dbo.dhl_country_zoning_table values ('12376','DE','Export','BI','11')</v>
      </c>
    </row>
    <row r="35" spans="1:8" x14ac:dyDescent="0.3">
      <c r="A35">
        <v>12376</v>
      </c>
      <c r="B35" t="s">
        <v>376</v>
      </c>
      <c r="C35" t="s">
        <v>16</v>
      </c>
      <c r="D35" t="s">
        <v>334</v>
      </c>
      <c r="E35" t="s">
        <v>301</v>
      </c>
      <c r="H35" t="str">
        <f t="shared" si="0"/>
        <v>insert into tnl_rating.dbo.dhl_country_zoning_table values ('12376','DE','Export','KH','11')</v>
      </c>
    </row>
    <row r="36" spans="1:8" x14ac:dyDescent="0.3">
      <c r="A36">
        <v>12376</v>
      </c>
      <c r="B36" t="s">
        <v>376</v>
      </c>
      <c r="C36" t="s">
        <v>16</v>
      </c>
      <c r="D36" t="s">
        <v>335</v>
      </c>
      <c r="E36" t="s">
        <v>301</v>
      </c>
      <c r="H36" t="str">
        <f t="shared" si="0"/>
        <v>insert into tnl_rating.dbo.dhl_country_zoning_table values ('12376','DE','Export','CM','11')</v>
      </c>
    </row>
    <row r="37" spans="1:8" x14ac:dyDescent="0.3">
      <c r="A37">
        <v>12376</v>
      </c>
      <c r="B37" t="s">
        <v>376</v>
      </c>
      <c r="C37" t="s">
        <v>16</v>
      </c>
      <c r="D37" t="s">
        <v>336</v>
      </c>
      <c r="E37" t="s">
        <v>298</v>
      </c>
      <c r="H37" t="str">
        <f t="shared" si="0"/>
        <v>insert into tnl_rating.dbo.dhl_country_zoning_table values ('12376','DE','Export','CA','8')</v>
      </c>
    </row>
    <row r="38" spans="1:8" x14ac:dyDescent="0.3">
      <c r="A38">
        <v>12376</v>
      </c>
      <c r="B38" t="s">
        <v>376</v>
      </c>
      <c r="C38" t="s">
        <v>16</v>
      </c>
      <c r="D38" t="s">
        <v>337</v>
      </c>
      <c r="E38" t="s">
        <v>296</v>
      </c>
      <c r="H38" t="str">
        <f t="shared" si="0"/>
        <v>insert into tnl_rating.dbo.dhl_country_zoning_table values ('12376','DE','Export','IC','6')</v>
      </c>
    </row>
    <row r="39" spans="1:8" x14ac:dyDescent="0.3">
      <c r="A39">
        <v>12376</v>
      </c>
      <c r="B39" t="s">
        <v>376</v>
      </c>
      <c r="C39" t="s">
        <v>16</v>
      </c>
      <c r="D39" t="s">
        <v>338</v>
      </c>
      <c r="E39" t="s">
        <v>301</v>
      </c>
      <c r="H39" t="str">
        <f t="shared" si="0"/>
        <v>insert into tnl_rating.dbo.dhl_country_zoning_table values ('12376','DE','Export','CV','11')</v>
      </c>
    </row>
    <row r="40" spans="1:8" x14ac:dyDescent="0.3">
      <c r="A40">
        <v>12376</v>
      </c>
      <c r="B40" t="s">
        <v>376</v>
      </c>
      <c r="C40" t="s">
        <v>16</v>
      </c>
      <c r="D40" t="s">
        <v>339</v>
      </c>
      <c r="E40" t="s">
        <v>301</v>
      </c>
      <c r="H40" t="str">
        <f t="shared" si="0"/>
        <v>insert into tnl_rating.dbo.dhl_country_zoning_table values ('12376','DE','Export','KY','11')</v>
      </c>
    </row>
    <row r="41" spans="1:8" x14ac:dyDescent="0.3">
      <c r="A41">
        <v>12376</v>
      </c>
      <c r="B41" t="s">
        <v>376</v>
      </c>
      <c r="C41" t="s">
        <v>16</v>
      </c>
      <c r="D41" t="s">
        <v>340</v>
      </c>
      <c r="E41" t="s">
        <v>301</v>
      </c>
      <c r="H41" t="str">
        <f t="shared" si="0"/>
        <v>insert into tnl_rating.dbo.dhl_country_zoning_table values ('12376','DE','Export','CF','11')</v>
      </c>
    </row>
    <row r="42" spans="1:8" x14ac:dyDescent="0.3">
      <c r="A42">
        <v>12376</v>
      </c>
      <c r="B42" t="s">
        <v>376</v>
      </c>
      <c r="C42" t="s">
        <v>16</v>
      </c>
      <c r="D42" t="s">
        <v>341</v>
      </c>
      <c r="E42" t="s">
        <v>301</v>
      </c>
      <c r="H42" t="str">
        <f t="shared" si="0"/>
        <v>insert into tnl_rating.dbo.dhl_country_zoning_table values ('12376','DE','Export','TD','11')</v>
      </c>
    </row>
    <row r="43" spans="1:8" x14ac:dyDescent="0.3">
      <c r="A43">
        <v>12376</v>
      </c>
      <c r="B43" t="s">
        <v>376</v>
      </c>
      <c r="C43" t="s">
        <v>16</v>
      </c>
      <c r="D43" t="s">
        <v>342</v>
      </c>
      <c r="E43" t="s">
        <v>301</v>
      </c>
      <c r="H43" t="str">
        <f t="shared" si="0"/>
        <v>insert into tnl_rating.dbo.dhl_country_zoning_table values ('12376','DE','Export','CL','11')</v>
      </c>
    </row>
    <row r="44" spans="1:8" x14ac:dyDescent="0.3">
      <c r="A44">
        <v>12376</v>
      </c>
      <c r="B44" t="s">
        <v>376</v>
      </c>
      <c r="C44" t="s">
        <v>16</v>
      </c>
      <c r="D44" t="s">
        <v>343</v>
      </c>
      <c r="E44" t="s">
        <v>299</v>
      </c>
      <c r="H44" t="str">
        <f t="shared" si="0"/>
        <v>insert into tnl_rating.dbo.dhl_country_zoning_table values ('12376','DE','Export','CN','9')</v>
      </c>
    </row>
    <row r="45" spans="1:8" x14ac:dyDescent="0.3">
      <c r="A45">
        <v>12376</v>
      </c>
      <c r="B45" t="s">
        <v>376</v>
      </c>
      <c r="C45" t="s">
        <v>16</v>
      </c>
      <c r="D45" t="s">
        <v>344</v>
      </c>
      <c r="E45" t="s">
        <v>301</v>
      </c>
      <c r="H45" t="str">
        <f t="shared" si="0"/>
        <v>insert into tnl_rating.dbo.dhl_country_zoning_table values ('12376','DE','Export','CO','11')</v>
      </c>
    </row>
    <row r="46" spans="1:8" x14ac:dyDescent="0.3">
      <c r="A46">
        <v>12376</v>
      </c>
      <c r="B46" t="s">
        <v>376</v>
      </c>
      <c r="C46" t="s">
        <v>16</v>
      </c>
      <c r="D46" t="s">
        <v>345</v>
      </c>
      <c r="E46" t="s">
        <v>301</v>
      </c>
      <c r="H46" t="str">
        <f t="shared" si="0"/>
        <v>insert into tnl_rating.dbo.dhl_country_zoning_table values ('12376','DE','Export','KM','11')</v>
      </c>
    </row>
    <row r="47" spans="1:8" x14ac:dyDescent="0.3">
      <c r="A47">
        <v>12376</v>
      </c>
      <c r="B47" t="s">
        <v>376</v>
      </c>
      <c r="C47" t="s">
        <v>16</v>
      </c>
      <c r="D47" t="s">
        <v>346</v>
      </c>
      <c r="E47" t="s">
        <v>301</v>
      </c>
      <c r="H47" t="str">
        <f t="shared" si="0"/>
        <v>insert into tnl_rating.dbo.dhl_country_zoning_table values ('12376','DE','Export','CG','11')</v>
      </c>
    </row>
    <row r="48" spans="1:8" x14ac:dyDescent="0.3">
      <c r="A48">
        <v>12376</v>
      </c>
      <c r="B48" t="s">
        <v>376</v>
      </c>
      <c r="C48" t="s">
        <v>16</v>
      </c>
      <c r="D48" t="s">
        <v>347</v>
      </c>
      <c r="E48" t="s">
        <v>301</v>
      </c>
      <c r="H48" t="str">
        <f t="shared" si="0"/>
        <v>insert into tnl_rating.dbo.dhl_country_zoning_table values ('12376','DE','Export','CD','11')</v>
      </c>
    </row>
    <row r="49" spans="1:8" x14ac:dyDescent="0.3">
      <c r="A49">
        <v>12376</v>
      </c>
      <c r="B49" t="s">
        <v>376</v>
      </c>
      <c r="C49" t="s">
        <v>16</v>
      </c>
      <c r="D49" t="s">
        <v>348</v>
      </c>
      <c r="E49" t="s">
        <v>301</v>
      </c>
      <c r="H49" t="str">
        <f t="shared" si="0"/>
        <v>insert into tnl_rating.dbo.dhl_country_zoning_table values ('12376','DE','Export','CK','11')</v>
      </c>
    </row>
    <row r="50" spans="1:8" x14ac:dyDescent="0.3">
      <c r="A50">
        <v>12376</v>
      </c>
      <c r="B50" t="s">
        <v>376</v>
      </c>
      <c r="C50" t="s">
        <v>16</v>
      </c>
      <c r="D50" t="s">
        <v>349</v>
      </c>
      <c r="E50" t="s">
        <v>301</v>
      </c>
      <c r="H50" t="str">
        <f t="shared" si="0"/>
        <v>insert into tnl_rating.dbo.dhl_country_zoning_table values ('12376','DE','Export','CR','11')</v>
      </c>
    </row>
    <row r="51" spans="1:8" x14ac:dyDescent="0.3">
      <c r="A51">
        <v>12376</v>
      </c>
      <c r="B51" t="s">
        <v>376</v>
      </c>
      <c r="C51" t="s">
        <v>16</v>
      </c>
      <c r="D51" t="s">
        <v>350</v>
      </c>
      <c r="E51" t="s">
        <v>301</v>
      </c>
      <c r="H51" t="str">
        <f t="shared" si="0"/>
        <v>insert into tnl_rating.dbo.dhl_country_zoning_table values ('12376','DE','Export','CI','11')</v>
      </c>
    </row>
    <row r="52" spans="1:8" x14ac:dyDescent="0.3">
      <c r="A52">
        <v>12376</v>
      </c>
      <c r="B52" t="s">
        <v>376</v>
      </c>
      <c r="C52" t="s">
        <v>16</v>
      </c>
      <c r="D52" t="s">
        <v>351</v>
      </c>
      <c r="E52" t="s">
        <v>296</v>
      </c>
      <c r="H52" t="str">
        <f t="shared" si="0"/>
        <v>insert into tnl_rating.dbo.dhl_country_zoning_table values ('12376','DE','Export','HR','6')</v>
      </c>
    </row>
    <row r="53" spans="1:8" x14ac:dyDescent="0.3">
      <c r="A53">
        <v>12376</v>
      </c>
      <c r="B53" t="s">
        <v>376</v>
      </c>
      <c r="C53" t="s">
        <v>16</v>
      </c>
      <c r="D53" t="s">
        <v>352</v>
      </c>
      <c r="E53" t="s">
        <v>301</v>
      </c>
      <c r="H53" t="str">
        <f t="shared" si="0"/>
        <v>insert into tnl_rating.dbo.dhl_country_zoning_table values ('12376','DE','Export','CU','11')</v>
      </c>
    </row>
    <row r="54" spans="1:8" x14ac:dyDescent="0.3">
      <c r="A54">
        <v>12376</v>
      </c>
      <c r="B54" t="s">
        <v>376</v>
      </c>
      <c r="C54" t="s">
        <v>16</v>
      </c>
      <c r="D54" t="s">
        <v>353</v>
      </c>
      <c r="E54" t="s">
        <v>301</v>
      </c>
      <c r="H54" t="str">
        <f t="shared" si="0"/>
        <v>insert into tnl_rating.dbo.dhl_country_zoning_table values ('12376','DE','Export','XC','11')</v>
      </c>
    </row>
    <row r="55" spans="1:8" x14ac:dyDescent="0.3">
      <c r="A55">
        <v>12376</v>
      </c>
      <c r="B55" t="s">
        <v>376</v>
      </c>
      <c r="C55" t="s">
        <v>16</v>
      </c>
      <c r="D55" t="s">
        <v>354</v>
      </c>
      <c r="E55" t="s">
        <v>296</v>
      </c>
      <c r="H55" t="str">
        <f t="shared" si="0"/>
        <v>insert into tnl_rating.dbo.dhl_country_zoning_table values ('12376','DE','Export','CY','6')</v>
      </c>
    </row>
    <row r="56" spans="1:8" x14ac:dyDescent="0.3">
      <c r="A56">
        <v>12376</v>
      </c>
      <c r="B56" t="s">
        <v>376</v>
      </c>
      <c r="C56" t="s">
        <v>16</v>
      </c>
      <c r="D56" t="s">
        <v>355</v>
      </c>
      <c r="E56" t="s">
        <v>295</v>
      </c>
      <c r="H56" t="str">
        <f t="shared" si="0"/>
        <v>insert into tnl_rating.dbo.dhl_country_zoning_table values ('12376','DE','Export','CZ','3')</v>
      </c>
    </row>
    <row r="57" spans="1:8" x14ac:dyDescent="0.3">
      <c r="A57">
        <v>12376</v>
      </c>
      <c r="B57" t="s">
        <v>376</v>
      </c>
      <c r="C57" t="s">
        <v>16</v>
      </c>
      <c r="D57" t="s">
        <v>356</v>
      </c>
      <c r="E57" t="s">
        <v>294</v>
      </c>
      <c r="H57" t="str">
        <f t="shared" si="0"/>
        <v>insert into tnl_rating.dbo.dhl_country_zoning_table values ('12376','DE','Export','DK','2')</v>
      </c>
    </row>
    <row r="58" spans="1:8" x14ac:dyDescent="0.3">
      <c r="A58">
        <v>12376</v>
      </c>
      <c r="B58" t="s">
        <v>376</v>
      </c>
      <c r="C58" t="s">
        <v>16</v>
      </c>
      <c r="D58" t="s">
        <v>357</v>
      </c>
      <c r="E58" t="s">
        <v>301</v>
      </c>
      <c r="H58" t="str">
        <f t="shared" si="0"/>
        <v>insert into tnl_rating.dbo.dhl_country_zoning_table values ('12376','DE','Export','DJ','11')</v>
      </c>
    </row>
    <row r="59" spans="1:8" x14ac:dyDescent="0.3">
      <c r="A59">
        <v>12376</v>
      </c>
      <c r="B59" t="s">
        <v>376</v>
      </c>
      <c r="C59" t="s">
        <v>16</v>
      </c>
      <c r="D59" t="s">
        <v>358</v>
      </c>
      <c r="E59" t="s">
        <v>301</v>
      </c>
      <c r="H59" t="str">
        <f t="shared" si="0"/>
        <v>insert into tnl_rating.dbo.dhl_country_zoning_table values ('12376','DE','Export','DM','11')</v>
      </c>
    </row>
    <row r="60" spans="1:8" x14ac:dyDescent="0.3">
      <c r="A60">
        <v>12376</v>
      </c>
      <c r="B60" t="s">
        <v>376</v>
      </c>
      <c r="C60" t="s">
        <v>16</v>
      </c>
      <c r="D60" t="s">
        <v>359</v>
      </c>
      <c r="E60" t="s">
        <v>301</v>
      </c>
      <c r="H60" t="str">
        <f t="shared" si="0"/>
        <v>insert into tnl_rating.dbo.dhl_country_zoning_table values ('12376','DE','Export','DO','11')</v>
      </c>
    </row>
    <row r="61" spans="1:8" x14ac:dyDescent="0.3">
      <c r="A61">
        <v>12376</v>
      </c>
      <c r="B61" t="s">
        <v>376</v>
      </c>
      <c r="C61" t="s">
        <v>16</v>
      </c>
      <c r="D61" t="s">
        <v>360</v>
      </c>
      <c r="E61" t="s">
        <v>301</v>
      </c>
      <c r="H61" t="str">
        <f t="shared" si="0"/>
        <v>insert into tnl_rating.dbo.dhl_country_zoning_table values ('12376','DE','Export','EC','11')</v>
      </c>
    </row>
    <row r="62" spans="1:8" x14ac:dyDescent="0.3">
      <c r="A62">
        <v>12376</v>
      </c>
      <c r="B62" t="s">
        <v>376</v>
      </c>
      <c r="C62" t="s">
        <v>16</v>
      </c>
      <c r="D62" t="s">
        <v>361</v>
      </c>
      <c r="E62" t="s">
        <v>300</v>
      </c>
      <c r="H62" t="str">
        <f t="shared" si="0"/>
        <v>insert into tnl_rating.dbo.dhl_country_zoning_table values ('12376','DE','Export','EG','10')</v>
      </c>
    </row>
    <row r="63" spans="1:8" x14ac:dyDescent="0.3">
      <c r="A63">
        <v>12376</v>
      </c>
      <c r="B63" t="s">
        <v>376</v>
      </c>
      <c r="C63" t="s">
        <v>16</v>
      </c>
      <c r="D63" t="s">
        <v>362</v>
      </c>
      <c r="E63" t="s">
        <v>301</v>
      </c>
      <c r="H63" t="str">
        <f t="shared" si="0"/>
        <v>insert into tnl_rating.dbo.dhl_country_zoning_table values ('12376','DE','Export','SV','11')</v>
      </c>
    </row>
    <row r="64" spans="1:8" x14ac:dyDescent="0.3">
      <c r="A64">
        <v>12376</v>
      </c>
      <c r="B64" t="s">
        <v>376</v>
      </c>
      <c r="C64" t="s">
        <v>16</v>
      </c>
      <c r="D64" t="s">
        <v>363</v>
      </c>
      <c r="E64" t="s">
        <v>301</v>
      </c>
      <c r="H64" t="str">
        <f t="shared" si="0"/>
        <v>insert into tnl_rating.dbo.dhl_country_zoning_table values ('12376','DE','Export','ER','11')</v>
      </c>
    </row>
    <row r="65" spans="1:8" x14ac:dyDescent="0.3">
      <c r="A65">
        <v>12376</v>
      </c>
      <c r="B65" t="s">
        <v>376</v>
      </c>
      <c r="C65" t="s">
        <v>16</v>
      </c>
      <c r="D65" t="s">
        <v>364</v>
      </c>
      <c r="E65" t="s">
        <v>296</v>
      </c>
      <c r="H65" t="str">
        <f t="shared" si="0"/>
        <v>insert into tnl_rating.dbo.dhl_country_zoning_table values ('12376','DE','Export','EE','6')</v>
      </c>
    </row>
    <row r="66" spans="1:8" x14ac:dyDescent="0.3">
      <c r="A66">
        <v>12376</v>
      </c>
      <c r="B66" t="s">
        <v>376</v>
      </c>
      <c r="C66" t="s">
        <v>16</v>
      </c>
      <c r="D66" t="s">
        <v>365</v>
      </c>
      <c r="E66" t="s">
        <v>301</v>
      </c>
      <c r="H66" t="str">
        <f t="shared" si="0"/>
        <v>insert into tnl_rating.dbo.dhl_country_zoning_table values ('12376','DE','Export','SZ','11')</v>
      </c>
    </row>
    <row r="67" spans="1:8" x14ac:dyDescent="0.3">
      <c r="A67">
        <v>12376</v>
      </c>
      <c r="B67" t="s">
        <v>376</v>
      </c>
      <c r="C67" t="s">
        <v>16</v>
      </c>
      <c r="D67" t="s">
        <v>366</v>
      </c>
      <c r="E67" t="s">
        <v>301</v>
      </c>
      <c r="H67" t="str">
        <f t="shared" ref="H67:H132" si="1">"insert into tnl_rating.dbo.dhl_country_zoning_table values ('"&amp;A67&amp;"','"&amp;B67&amp;"','"&amp;C67&amp;"','"&amp;D67&amp;"','"&amp;E67&amp;"')"</f>
        <v>insert into tnl_rating.dbo.dhl_country_zoning_table values ('12376','DE','Export','ET','11')</v>
      </c>
    </row>
    <row r="68" spans="1:8" x14ac:dyDescent="0.3">
      <c r="A68">
        <v>12376</v>
      </c>
      <c r="B68" t="s">
        <v>376</v>
      </c>
      <c r="C68" t="s">
        <v>16</v>
      </c>
      <c r="D68" t="s">
        <v>367</v>
      </c>
      <c r="E68" t="s">
        <v>301</v>
      </c>
      <c r="H68" t="str">
        <f t="shared" si="1"/>
        <v>insert into tnl_rating.dbo.dhl_country_zoning_table values ('12376','DE','Export','FK','11')</v>
      </c>
    </row>
    <row r="69" spans="1:8" x14ac:dyDescent="0.3">
      <c r="A69">
        <v>12376</v>
      </c>
      <c r="B69" t="s">
        <v>376</v>
      </c>
      <c r="C69" t="s">
        <v>16</v>
      </c>
      <c r="D69" t="s">
        <v>368</v>
      </c>
      <c r="E69" t="s">
        <v>296</v>
      </c>
      <c r="H69" t="str">
        <f t="shared" si="1"/>
        <v>insert into tnl_rating.dbo.dhl_country_zoning_table values ('12376','DE','Export','FO','6')</v>
      </c>
    </row>
    <row r="70" spans="1:8" x14ac:dyDescent="0.3">
      <c r="A70">
        <v>12376</v>
      </c>
      <c r="B70" t="s">
        <v>376</v>
      </c>
      <c r="C70" t="s">
        <v>16</v>
      </c>
      <c r="D70" t="s">
        <v>369</v>
      </c>
      <c r="E70" t="s">
        <v>301</v>
      </c>
      <c r="H70" t="str">
        <f t="shared" si="1"/>
        <v>insert into tnl_rating.dbo.dhl_country_zoning_table values ('12376','DE','Export','FJ','11')</v>
      </c>
    </row>
    <row r="71" spans="1:8" x14ac:dyDescent="0.3">
      <c r="A71">
        <v>12376</v>
      </c>
      <c r="B71" t="s">
        <v>376</v>
      </c>
      <c r="C71" t="s">
        <v>16</v>
      </c>
      <c r="D71" t="s">
        <v>370</v>
      </c>
      <c r="E71" t="s">
        <v>296</v>
      </c>
      <c r="H71" t="str">
        <f t="shared" si="1"/>
        <v>insert into tnl_rating.dbo.dhl_country_zoning_table values ('12376','DE','Export','FI','6')</v>
      </c>
    </row>
    <row r="72" spans="1:8" x14ac:dyDescent="0.3">
      <c r="A72">
        <v>12376</v>
      </c>
      <c r="B72" t="s">
        <v>376</v>
      </c>
      <c r="C72" t="s">
        <v>16</v>
      </c>
      <c r="D72" t="s">
        <v>371</v>
      </c>
      <c r="E72" t="s">
        <v>294</v>
      </c>
      <c r="H72" t="str">
        <f t="shared" si="1"/>
        <v>insert into tnl_rating.dbo.dhl_country_zoning_table values ('12376','DE','Export','FR','2')</v>
      </c>
    </row>
    <row r="73" spans="1:8" x14ac:dyDescent="0.3">
      <c r="A73">
        <v>12376</v>
      </c>
      <c r="B73" t="s">
        <v>376</v>
      </c>
      <c r="C73" t="s">
        <v>16</v>
      </c>
      <c r="D73" t="s">
        <v>371</v>
      </c>
      <c r="E73" s="5" t="s">
        <v>295</v>
      </c>
      <c r="H73" t="str">
        <f t="shared" ref="H73" si="2">"insert into tnl_rating.dbo.dhl_country_zoning_table values ('"&amp;A73&amp;"','"&amp;B73&amp;"','"&amp;C73&amp;"','"&amp;D73&amp;"','"&amp;E73&amp;"')"</f>
        <v>insert into tnl_rating.dbo.dhl_country_zoning_table values ('12376','DE','Export','FR','3')</v>
      </c>
    </row>
    <row r="74" spans="1:8" x14ac:dyDescent="0.3">
      <c r="A74">
        <v>12376</v>
      </c>
      <c r="B74" t="s">
        <v>376</v>
      </c>
      <c r="C74" t="s">
        <v>16</v>
      </c>
      <c r="D74" t="s">
        <v>372</v>
      </c>
      <c r="E74" t="s">
        <v>301</v>
      </c>
      <c r="H74" t="str">
        <f t="shared" si="1"/>
        <v>insert into tnl_rating.dbo.dhl_country_zoning_table values ('12376','DE','Export','GF','11')</v>
      </c>
    </row>
    <row r="75" spans="1:8" x14ac:dyDescent="0.3">
      <c r="A75">
        <v>12376</v>
      </c>
      <c r="B75" t="s">
        <v>376</v>
      </c>
      <c r="C75" t="s">
        <v>16</v>
      </c>
      <c r="D75" t="s">
        <v>373</v>
      </c>
      <c r="E75" t="s">
        <v>301</v>
      </c>
      <c r="H75" t="str">
        <f t="shared" si="1"/>
        <v>insert into tnl_rating.dbo.dhl_country_zoning_table values ('12376','DE','Export','GA','11')</v>
      </c>
    </row>
    <row r="76" spans="1:8" x14ac:dyDescent="0.3">
      <c r="A76">
        <v>12376</v>
      </c>
      <c r="B76" t="s">
        <v>376</v>
      </c>
      <c r="C76" t="s">
        <v>16</v>
      </c>
      <c r="D76" t="s">
        <v>374</v>
      </c>
      <c r="E76" t="s">
        <v>301</v>
      </c>
      <c r="H76" t="str">
        <f t="shared" si="1"/>
        <v>insert into tnl_rating.dbo.dhl_country_zoning_table values ('12376','DE','Export','GM','11')</v>
      </c>
    </row>
    <row r="77" spans="1:8" x14ac:dyDescent="0.3">
      <c r="A77">
        <v>12376</v>
      </c>
      <c r="B77" t="s">
        <v>376</v>
      </c>
      <c r="C77" t="s">
        <v>16</v>
      </c>
      <c r="D77" t="s">
        <v>375</v>
      </c>
      <c r="E77" t="s">
        <v>301</v>
      </c>
      <c r="H77" t="str">
        <f t="shared" si="1"/>
        <v>insert into tnl_rating.dbo.dhl_country_zoning_table values ('12376','DE','Export','GE','11')</v>
      </c>
    </row>
    <row r="78" spans="1:8" x14ac:dyDescent="0.3">
      <c r="A78">
        <v>12376</v>
      </c>
      <c r="B78" t="s">
        <v>376</v>
      </c>
      <c r="C78" t="s">
        <v>16</v>
      </c>
      <c r="D78" t="s">
        <v>377</v>
      </c>
      <c r="E78" t="s">
        <v>301</v>
      </c>
      <c r="H78" t="str">
        <f t="shared" si="1"/>
        <v>insert into tnl_rating.dbo.dhl_country_zoning_table values ('12376','DE','Export','GH','11')</v>
      </c>
    </row>
    <row r="79" spans="1:8" x14ac:dyDescent="0.3">
      <c r="A79">
        <v>12376</v>
      </c>
      <c r="B79" t="s">
        <v>376</v>
      </c>
      <c r="C79" t="s">
        <v>16</v>
      </c>
      <c r="D79" t="s">
        <v>378</v>
      </c>
      <c r="E79" t="s">
        <v>296</v>
      </c>
      <c r="H79" t="str">
        <f t="shared" si="1"/>
        <v>insert into tnl_rating.dbo.dhl_country_zoning_table values ('12376','DE','Export','GI','6')</v>
      </c>
    </row>
    <row r="80" spans="1:8" x14ac:dyDescent="0.3">
      <c r="A80">
        <v>12376</v>
      </c>
      <c r="B80" t="s">
        <v>376</v>
      </c>
      <c r="C80" t="s">
        <v>16</v>
      </c>
      <c r="D80" t="s">
        <v>379</v>
      </c>
      <c r="E80" t="s">
        <v>296</v>
      </c>
      <c r="H80" t="str">
        <f t="shared" si="1"/>
        <v>insert into tnl_rating.dbo.dhl_country_zoning_table values ('12376','DE','Export','GR','6')</v>
      </c>
    </row>
    <row r="81" spans="1:8" x14ac:dyDescent="0.3">
      <c r="A81">
        <v>12376</v>
      </c>
      <c r="B81" t="s">
        <v>376</v>
      </c>
      <c r="C81" t="s">
        <v>16</v>
      </c>
      <c r="D81" t="s">
        <v>380</v>
      </c>
      <c r="E81" t="s">
        <v>301</v>
      </c>
      <c r="H81" t="str">
        <f t="shared" si="1"/>
        <v>insert into tnl_rating.dbo.dhl_country_zoning_table values ('12376','DE','Export','GL','11')</v>
      </c>
    </row>
    <row r="82" spans="1:8" x14ac:dyDescent="0.3">
      <c r="A82">
        <v>12376</v>
      </c>
      <c r="B82" t="s">
        <v>376</v>
      </c>
      <c r="C82" t="s">
        <v>16</v>
      </c>
      <c r="D82" t="s">
        <v>381</v>
      </c>
      <c r="E82" t="s">
        <v>301</v>
      </c>
      <c r="H82" t="str">
        <f t="shared" si="1"/>
        <v>insert into tnl_rating.dbo.dhl_country_zoning_table values ('12376','DE','Export','GD','11')</v>
      </c>
    </row>
    <row r="83" spans="1:8" x14ac:dyDescent="0.3">
      <c r="A83">
        <v>12376</v>
      </c>
      <c r="B83" t="s">
        <v>376</v>
      </c>
      <c r="C83" t="s">
        <v>16</v>
      </c>
      <c r="D83" t="s">
        <v>382</v>
      </c>
      <c r="E83" t="s">
        <v>301</v>
      </c>
      <c r="H83" t="str">
        <f t="shared" si="1"/>
        <v>insert into tnl_rating.dbo.dhl_country_zoning_table values ('12376','DE','Export','GP','11')</v>
      </c>
    </row>
    <row r="84" spans="1:8" x14ac:dyDescent="0.3">
      <c r="A84">
        <v>12376</v>
      </c>
      <c r="B84" t="s">
        <v>376</v>
      </c>
      <c r="C84" t="s">
        <v>16</v>
      </c>
      <c r="D84" t="s">
        <v>533</v>
      </c>
      <c r="E84" t="s">
        <v>301</v>
      </c>
      <c r="H84" t="str">
        <f t="shared" si="1"/>
        <v>insert into tnl_rating.dbo.dhl_country_zoning_table values ('12376','DE','Export','GU','11')</v>
      </c>
    </row>
    <row r="85" spans="1:8" x14ac:dyDescent="0.3">
      <c r="A85">
        <v>12376</v>
      </c>
      <c r="B85" t="s">
        <v>376</v>
      </c>
      <c r="C85" t="s">
        <v>16</v>
      </c>
      <c r="D85" t="s">
        <v>383</v>
      </c>
      <c r="E85" t="s">
        <v>301</v>
      </c>
      <c r="H85" t="str">
        <f t="shared" si="1"/>
        <v>insert into tnl_rating.dbo.dhl_country_zoning_table values ('12376','DE','Export','GT','11')</v>
      </c>
    </row>
    <row r="86" spans="1:8" x14ac:dyDescent="0.3">
      <c r="A86">
        <v>12376</v>
      </c>
      <c r="B86" t="s">
        <v>376</v>
      </c>
      <c r="C86" t="s">
        <v>16</v>
      </c>
      <c r="D86" t="s">
        <v>384</v>
      </c>
      <c r="E86" t="s">
        <v>296</v>
      </c>
      <c r="H86" t="str">
        <f t="shared" si="1"/>
        <v>insert into tnl_rating.dbo.dhl_country_zoning_table values ('12376','DE','Export','GG','6')</v>
      </c>
    </row>
    <row r="87" spans="1:8" x14ac:dyDescent="0.3">
      <c r="A87">
        <v>12376</v>
      </c>
      <c r="B87" t="s">
        <v>376</v>
      </c>
      <c r="C87" t="s">
        <v>16</v>
      </c>
      <c r="D87" t="s">
        <v>385</v>
      </c>
      <c r="E87" t="s">
        <v>301</v>
      </c>
      <c r="H87" t="str">
        <f t="shared" si="1"/>
        <v>insert into tnl_rating.dbo.dhl_country_zoning_table values ('12376','DE','Export','GN','11')</v>
      </c>
    </row>
    <row r="88" spans="1:8" x14ac:dyDescent="0.3">
      <c r="A88">
        <v>12376</v>
      </c>
      <c r="B88" t="s">
        <v>376</v>
      </c>
      <c r="C88" t="s">
        <v>16</v>
      </c>
      <c r="D88" t="s">
        <v>386</v>
      </c>
      <c r="E88" t="s">
        <v>301</v>
      </c>
      <c r="H88" t="str">
        <f t="shared" si="1"/>
        <v>insert into tnl_rating.dbo.dhl_country_zoning_table values ('12376','DE','Export','GW','11')</v>
      </c>
    </row>
    <row r="89" spans="1:8" x14ac:dyDescent="0.3">
      <c r="A89">
        <v>12376</v>
      </c>
      <c r="B89" t="s">
        <v>376</v>
      </c>
      <c r="C89" t="s">
        <v>16</v>
      </c>
      <c r="D89" t="s">
        <v>387</v>
      </c>
      <c r="E89" t="s">
        <v>301</v>
      </c>
      <c r="H89" t="str">
        <f t="shared" si="1"/>
        <v>insert into tnl_rating.dbo.dhl_country_zoning_table values ('12376','DE','Export','GQ','11')</v>
      </c>
    </row>
    <row r="90" spans="1:8" x14ac:dyDescent="0.3">
      <c r="A90">
        <v>12376</v>
      </c>
      <c r="B90" t="s">
        <v>376</v>
      </c>
      <c r="C90" t="s">
        <v>16</v>
      </c>
      <c r="D90" t="s">
        <v>388</v>
      </c>
      <c r="E90" t="s">
        <v>301</v>
      </c>
      <c r="H90" t="str">
        <f t="shared" si="1"/>
        <v>insert into tnl_rating.dbo.dhl_country_zoning_table values ('12376','DE','Export','GY','11')</v>
      </c>
    </row>
    <row r="91" spans="1:8" x14ac:dyDescent="0.3">
      <c r="A91">
        <v>12376</v>
      </c>
      <c r="B91" t="s">
        <v>376</v>
      </c>
      <c r="C91" t="s">
        <v>16</v>
      </c>
      <c r="D91" t="s">
        <v>389</v>
      </c>
      <c r="E91" t="s">
        <v>301</v>
      </c>
      <c r="H91" t="str">
        <f t="shared" si="1"/>
        <v>insert into tnl_rating.dbo.dhl_country_zoning_table values ('12376','DE','Export','HT','11')</v>
      </c>
    </row>
    <row r="92" spans="1:8" x14ac:dyDescent="0.3">
      <c r="A92">
        <v>12376</v>
      </c>
      <c r="B92" t="s">
        <v>376</v>
      </c>
      <c r="C92" t="s">
        <v>16</v>
      </c>
      <c r="D92" t="s">
        <v>390</v>
      </c>
      <c r="E92" t="s">
        <v>301</v>
      </c>
      <c r="H92" t="str">
        <f t="shared" si="1"/>
        <v>insert into tnl_rating.dbo.dhl_country_zoning_table values ('12376','DE','Export','HN','11')</v>
      </c>
    </row>
    <row r="93" spans="1:8" x14ac:dyDescent="0.3">
      <c r="A93">
        <v>12376</v>
      </c>
      <c r="B93" t="s">
        <v>376</v>
      </c>
      <c r="C93" t="s">
        <v>16</v>
      </c>
      <c r="D93" t="s">
        <v>391</v>
      </c>
      <c r="E93" t="s">
        <v>299</v>
      </c>
      <c r="H93" t="str">
        <f t="shared" si="1"/>
        <v>insert into tnl_rating.dbo.dhl_country_zoning_table values ('12376','DE','Export','HK','9')</v>
      </c>
    </row>
    <row r="94" spans="1:8" x14ac:dyDescent="0.3">
      <c r="A94">
        <v>12376</v>
      </c>
      <c r="B94" t="s">
        <v>376</v>
      </c>
      <c r="C94" t="s">
        <v>16</v>
      </c>
      <c r="D94" t="s">
        <v>392</v>
      </c>
      <c r="E94" t="s">
        <v>296</v>
      </c>
      <c r="H94" t="str">
        <f t="shared" si="1"/>
        <v>insert into tnl_rating.dbo.dhl_country_zoning_table values ('12376','DE','Export','HU','6')</v>
      </c>
    </row>
    <row r="95" spans="1:8" x14ac:dyDescent="0.3">
      <c r="A95">
        <v>12376</v>
      </c>
      <c r="B95" t="s">
        <v>376</v>
      </c>
      <c r="C95" t="s">
        <v>16</v>
      </c>
      <c r="D95" t="s">
        <v>393</v>
      </c>
      <c r="E95" t="s">
        <v>296</v>
      </c>
      <c r="H95" t="str">
        <f t="shared" si="1"/>
        <v>insert into tnl_rating.dbo.dhl_country_zoning_table values ('12376','DE','Export','IS','6')</v>
      </c>
    </row>
    <row r="96" spans="1:8" x14ac:dyDescent="0.3">
      <c r="A96">
        <v>12376</v>
      </c>
      <c r="B96" t="s">
        <v>376</v>
      </c>
      <c r="C96" t="s">
        <v>16</v>
      </c>
      <c r="D96" t="s">
        <v>394</v>
      </c>
      <c r="E96" t="s">
        <v>299</v>
      </c>
      <c r="H96" t="str">
        <f t="shared" si="1"/>
        <v>insert into tnl_rating.dbo.dhl_country_zoning_table values ('12376','DE','Export','IN','9')</v>
      </c>
    </row>
    <row r="97" spans="1:8" x14ac:dyDescent="0.3">
      <c r="A97">
        <v>12376</v>
      </c>
      <c r="B97" t="s">
        <v>376</v>
      </c>
      <c r="C97" t="s">
        <v>16</v>
      </c>
      <c r="D97" t="s">
        <v>395</v>
      </c>
      <c r="E97" t="s">
        <v>300</v>
      </c>
      <c r="H97" t="str">
        <f t="shared" si="1"/>
        <v>insert into tnl_rating.dbo.dhl_country_zoning_table values ('12376','DE','Export','ID','10')</v>
      </c>
    </row>
    <row r="98" spans="1:8" x14ac:dyDescent="0.3">
      <c r="A98">
        <v>12376</v>
      </c>
      <c r="B98" t="s">
        <v>376</v>
      </c>
      <c r="C98" t="s">
        <v>16</v>
      </c>
      <c r="D98" t="s">
        <v>396</v>
      </c>
      <c r="E98" t="s">
        <v>300</v>
      </c>
      <c r="H98" t="str">
        <f t="shared" si="1"/>
        <v>insert into tnl_rating.dbo.dhl_country_zoning_table values ('12376','DE','Export','IR','10')</v>
      </c>
    </row>
    <row r="99" spans="1:8" x14ac:dyDescent="0.3">
      <c r="A99">
        <v>12376</v>
      </c>
      <c r="B99" t="s">
        <v>376</v>
      </c>
      <c r="C99" t="s">
        <v>16</v>
      </c>
      <c r="D99" t="s">
        <v>397</v>
      </c>
      <c r="E99" t="s">
        <v>301</v>
      </c>
      <c r="H99" t="str">
        <f t="shared" si="1"/>
        <v>insert into tnl_rating.dbo.dhl_country_zoning_table values ('12376','DE','Export','IQ','11')</v>
      </c>
    </row>
    <row r="100" spans="1:8" x14ac:dyDescent="0.3">
      <c r="A100">
        <v>12376</v>
      </c>
      <c r="B100" t="s">
        <v>376</v>
      </c>
      <c r="C100" t="s">
        <v>16</v>
      </c>
      <c r="D100" t="s">
        <v>398</v>
      </c>
      <c r="E100" t="s">
        <v>296</v>
      </c>
      <c r="H100" t="str">
        <f t="shared" si="1"/>
        <v>insert into tnl_rating.dbo.dhl_country_zoning_table values ('12376','DE','Export','IE','6')</v>
      </c>
    </row>
    <row r="101" spans="1:8" x14ac:dyDescent="0.3">
      <c r="A101">
        <v>12376</v>
      </c>
      <c r="B101" t="s">
        <v>376</v>
      </c>
      <c r="C101" t="s">
        <v>16</v>
      </c>
      <c r="D101" t="s">
        <v>399</v>
      </c>
      <c r="E101" t="s">
        <v>300</v>
      </c>
      <c r="H101" t="str">
        <f t="shared" si="1"/>
        <v>insert into tnl_rating.dbo.dhl_country_zoning_table values ('12376','DE','Export','IL','10')</v>
      </c>
    </row>
    <row r="102" spans="1:8" x14ac:dyDescent="0.3">
      <c r="A102">
        <v>12376</v>
      </c>
      <c r="B102" t="s">
        <v>376</v>
      </c>
      <c r="C102" t="s">
        <v>16</v>
      </c>
      <c r="D102" t="s">
        <v>400</v>
      </c>
      <c r="E102" t="s">
        <v>295</v>
      </c>
      <c r="H102" t="str">
        <f t="shared" si="1"/>
        <v>insert into tnl_rating.dbo.dhl_country_zoning_table values ('12376','DE','Export','IT','3')</v>
      </c>
    </row>
    <row r="103" spans="1:8" x14ac:dyDescent="0.3">
      <c r="A103">
        <v>12376</v>
      </c>
      <c r="B103" t="s">
        <v>376</v>
      </c>
      <c r="C103" t="s">
        <v>16</v>
      </c>
      <c r="D103" t="s">
        <v>400</v>
      </c>
      <c r="E103" s="5" t="s">
        <v>296</v>
      </c>
      <c r="H103" t="str">
        <f t="shared" ref="H103" si="3">"insert into tnl_rating.dbo.dhl_country_zoning_table values ('"&amp;A103&amp;"','"&amp;B103&amp;"','"&amp;C103&amp;"','"&amp;D103&amp;"','"&amp;E103&amp;"')"</f>
        <v>insert into tnl_rating.dbo.dhl_country_zoning_table values ('12376','DE','Export','IT','6')</v>
      </c>
    </row>
    <row r="104" spans="1:8" x14ac:dyDescent="0.3">
      <c r="A104">
        <v>12376</v>
      </c>
      <c r="B104" t="s">
        <v>376</v>
      </c>
      <c r="C104" t="s">
        <v>16</v>
      </c>
      <c r="D104" t="s">
        <v>401</v>
      </c>
      <c r="E104" t="s">
        <v>301</v>
      </c>
      <c r="H104" t="str">
        <f t="shared" si="1"/>
        <v>insert into tnl_rating.dbo.dhl_country_zoning_table values ('12376','DE','Export','JM','11')</v>
      </c>
    </row>
    <row r="105" spans="1:8" x14ac:dyDescent="0.3">
      <c r="A105">
        <v>12376</v>
      </c>
      <c r="B105" t="s">
        <v>376</v>
      </c>
      <c r="C105" t="s">
        <v>16</v>
      </c>
      <c r="D105" t="s">
        <v>402</v>
      </c>
      <c r="E105" t="s">
        <v>299</v>
      </c>
      <c r="H105" t="str">
        <f t="shared" si="1"/>
        <v>insert into tnl_rating.dbo.dhl_country_zoning_table values ('12376','DE','Export','JP','9')</v>
      </c>
    </row>
    <row r="106" spans="1:8" x14ac:dyDescent="0.3">
      <c r="A106">
        <v>12376</v>
      </c>
      <c r="B106" t="s">
        <v>376</v>
      </c>
      <c r="C106" t="s">
        <v>16</v>
      </c>
      <c r="D106" t="s">
        <v>403</v>
      </c>
      <c r="E106" t="s">
        <v>296</v>
      </c>
      <c r="H106" t="str">
        <f t="shared" si="1"/>
        <v>insert into tnl_rating.dbo.dhl_country_zoning_table values ('12376','DE','Export','JE','6')</v>
      </c>
    </row>
    <row r="107" spans="1:8" x14ac:dyDescent="0.3">
      <c r="A107">
        <v>12376</v>
      </c>
      <c r="B107" t="s">
        <v>376</v>
      </c>
      <c r="C107" t="s">
        <v>16</v>
      </c>
      <c r="D107" t="s">
        <v>404</v>
      </c>
      <c r="E107" t="s">
        <v>300</v>
      </c>
      <c r="H107" t="str">
        <f t="shared" si="1"/>
        <v>insert into tnl_rating.dbo.dhl_country_zoning_table values ('12376','DE','Export','JO','10')</v>
      </c>
    </row>
    <row r="108" spans="1:8" x14ac:dyDescent="0.3">
      <c r="A108">
        <v>12376</v>
      </c>
      <c r="B108" t="s">
        <v>376</v>
      </c>
      <c r="C108" t="s">
        <v>16</v>
      </c>
      <c r="D108" t="s">
        <v>405</v>
      </c>
      <c r="E108" t="s">
        <v>301</v>
      </c>
      <c r="H108" t="str">
        <f t="shared" si="1"/>
        <v>insert into tnl_rating.dbo.dhl_country_zoning_table values ('12376','DE','Export','KZ','11')</v>
      </c>
    </row>
    <row r="109" spans="1:8" x14ac:dyDescent="0.3">
      <c r="A109">
        <v>12376</v>
      </c>
      <c r="B109" t="s">
        <v>376</v>
      </c>
      <c r="C109" t="s">
        <v>16</v>
      </c>
      <c r="D109" t="s">
        <v>406</v>
      </c>
      <c r="E109" t="s">
        <v>301</v>
      </c>
      <c r="H109" t="str">
        <f t="shared" si="1"/>
        <v>insert into tnl_rating.dbo.dhl_country_zoning_table values ('12376','DE','Export','KE','11')</v>
      </c>
    </row>
    <row r="110" spans="1:8" x14ac:dyDescent="0.3">
      <c r="A110">
        <v>12376</v>
      </c>
      <c r="B110" t="s">
        <v>376</v>
      </c>
      <c r="C110" t="s">
        <v>16</v>
      </c>
      <c r="D110" t="s">
        <v>407</v>
      </c>
      <c r="E110" t="s">
        <v>301</v>
      </c>
      <c r="H110" t="str">
        <f t="shared" si="1"/>
        <v>insert into tnl_rating.dbo.dhl_country_zoning_table values ('12376','DE','Export','KI','11')</v>
      </c>
    </row>
    <row r="111" spans="1:8" x14ac:dyDescent="0.3">
      <c r="A111">
        <v>12376</v>
      </c>
      <c r="B111" t="s">
        <v>376</v>
      </c>
      <c r="C111" t="s">
        <v>16</v>
      </c>
      <c r="D111" t="s">
        <v>408</v>
      </c>
      <c r="E111" t="s">
        <v>300</v>
      </c>
      <c r="H111" t="str">
        <f t="shared" si="1"/>
        <v>insert into tnl_rating.dbo.dhl_country_zoning_table values ('12376','DE','Export','KR','10')</v>
      </c>
    </row>
    <row r="112" spans="1:8" x14ac:dyDescent="0.3">
      <c r="A112">
        <v>12376</v>
      </c>
      <c r="B112" t="s">
        <v>376</v>
      </c>
      <c r="C112" t="s">
        <v>16</v>
      </c>
      <c r="D112" t="s">
        <v>409</v>
      </c>
      <c r="E112" t="s">
        <v>301</v>
      </c>
      <c r="H112" t="str">
        <f t="shared" si="1"/>
        <v>insert into tnl_rating.dbo.dhl_country_zoning_table values ('12376','DE','Export','KP','11')</v>
      </c>
    </row>
    <row r="113" spans="1:8" x14ac:dyDescent="0.3">
      <c r="A113">
        <v>12376</v>
      </c>
      <c r="B113" t="s">
        <v>376</v>
      </c>
      <c r="C113" t="s">
        <v>16</v>
      </c>
      <c r="D113" t="s">
        <v>410</v>
      </c>
      <c r="E113" t="s">
        <v>297</v>
      </c>
      <c r="H113" t="str">
        <f t="shared" si="1"/>
        <v>insert into tnl_rating.dbo.dhl_country_zoning_table values ('12376','DE','Export','KV','7')</v>
      </c>
    </row>
    <row r="114" spans="1:8" x14ac:dyDescent="0.3">
      <c r="A114">
        <v>12376</v>
      </c>
      <c r="B114" t="s">
        <v>376</v>
      </c>
      <c r="C114" t="s">
        <v>16</v>
      </c>
      <c r="D114" t="s">
        <v>411</v>
      </c>
      <c r="E114" t="s">
        <v>300</v>
      </c>
      <c r="H114" t="str">
        <f t="shared" si="1"/>
        <v>insert into tnl_rating.dbo.dhl_country_zoning_table values ('12376','DE','Export','KW','10')</v>
      </c>
    </row>
    <row r="115" spans="1:8" x14ac:dyDescent="0.3">
      <c r="A115">
        <v>12376</v>
      </c>
      <c r="B115" t="s">
        <v>376</v>
      </c>
      <c r="C115" t="s">
        <v>16</v>
      </c>
      <c r="D115" t="s">
        <v>181</v>
      </c>
      <c r="E115" t="s">
        <v>301</v>
      </c>
      <c r="H115" t="str">
        <f t="shared" si="1"/>
        <v>insert into tnl_rating.dbo.dhl_country_zoning_table values ('12376','DE','Export','KG','11')</v>
      </c>
    </row>
    <row r="116" spans="1:8" x14ac:dyDescent="0.3">
      <c r="A116">
        <v>12376</v>
      </c>
      <c r="B116" t="s">
        <v>376</v>
      </c>
      <c r="C116" t="s">
        <v>16</v>
      </c>
      <c r="D116" t="s">
        <v>412</v>
      </c>
      <c r="E116" t="s">
        <v>301</v>
      </c>
      <c r="H116" t="str">
        <f t="shared" si="1"/>
        <v>insert into tnl_rating.dbo.dhl_country_zoning_table values ('12376','DE','Export','LA','11')</v>
      </c>
    </row>
    <row r="117" spans="1:8" x14ac:dyDescent="0.3">
      <c r="A117">
        <v>12376</v>
      </c>
      <c r="B117" t="s">
        <v>376</v>
      </c>
      <c r="C117" t="s">
        <v>16</v>
      </c>
      <c r="D117" t="s">
        <v>413</v>
      </c>
      <c r="E117" t="s">
        <v>296</v>
      </c>
      <c r="H117" t="str">
        <f t="shared" si="1"/>
        <v>insert into tnl_rating.dbo.dhl_country_zoning_table values ('12376','DE','Export','LV','6')</v>
      </c>
    </row>
    <row r="118" spans="1:8" x14ac:dyDescent="0.3">
      <c r="A118">
        <v>12376</v>
      </c>
      <c r="B118" t="s">
        <v>376</v>
      </c>
      <c r="C118" t="s">
        <v>16</v>
      </c>
      <c r="D118" t="s">
        <v>25</v>
      </c>
      <c r="E118" t="s">
        <v>300</v>
      </c>
      <c r="H118" t="str">
        <f t="shared" si="1"/>
        <v>insert into tnl_rating.dbo.dhl_country_zoning_table values ('12376','DE','Export','LB','10')</v>
      </c>
    </row>
    <row r="119" spans="1:8" x14ac:dyDescent="0.3">
      <c r="A119">
        <v>12376</v>
      </c>
      <c r="B119" t="s">
        <v>376</v>
      </c>
      <c r="C119" t="s">
        <v>16</v>
      </c>
      <c r="D119" t="s">
        <v>414</v>
      </c>
      <c r="E119" t="s">
        <v>301</v>
      </c>
      <c r="H119" t="str">
        <f t="shared" si="1"/>
        <v>insert into tnl_rating.dbo.dhl_country_zoning_table values ('12376','DE','Export','LS','11')</v>
      </c>
    </row>
    <row r="120" spans="1:8" x14ac:dyDescent="0.3">
      <c r="A120">
        <v>12376</v>
      </c>
      <c r="B120" t="s">
        <v>376</v>
      </c>
      <c r="C120" t="s">
        <v>16</v>
      </c>
      <c r="D120" t="s">
        <v>415</v>
      </c>
      <c r="E120" t="s">
        <v>301</v>
      </c>
      <c r="H120" t="str">
        <f t="shared" si="1"/>
        <v>insert into tnl_rating.dbo.dhl_country_zoning_table values ('12376','DE','Export','LR','11')</v>
      </c>
    </row>
    <row r="121" spans="1:8" x14ac:dyDescent="0.3">
      <c r="A121">
        <v>12376</v>
      </c>
      <c r="B121" t="s">
        <v>376</v>
      </c>
      <c r="C121" t="s">
        <v>16</v>
      </c>
      <c r="D121" t="s">
        <v>416</v>
      </c>
      <c r="E121" t="s">
        <v>301</v>
      </c>
      <c r="H121" t="str">
        <f t="shared" si="1"/>
        <v>insert into tnl_rating.dbo.dhl_country_zoning_table values ('12376','DE','Export','LY','11')</v>
      </c>
    </row>
    <row r="122" spans="1:8" x14ac:dyDescent="0.3">
      <c r="A122">
        <v>12376</v>
      </c>
      <c r="B122" t="s">
        <v>376</v>
      </c>
      <c r="C122" t="s">
        <v>16</v>
      </c>
      <c r="D122" t="s">
        <v>417</v>
      </c>
      <c r="E122" t="s">
        <v>296</v>
      </c>
      <c r="H122" t="str">
        <f t="shared" si="1"/>
        <v>insert into tnl_rating.dbo.dhl_country_zoning_table values ('12376','DE','Export','LI','6')</v>
      </c>
    </row>
    <row r="123" spans="1:8" x14ac:dyDescent="0.3">
      <c r="A123">
        <v>12376</v>
      </c>
      <c r="B123" t="s">
        <v>376</v>
      </c>
      <c r="C123" t="s">
        <v>16</v>
      </c>
      <c r="D123" t="s">
        <v>418</v>
      </c>
      <c r="E123" t="s">
        <v>296</v>
      </c>
      <c r="H123" t="str">
        <f t="shared" si="1"/>
        <v>insert into tnl_rating.dbo.dhl_country_zoning_table values ('12376','DE','Export','LT','6')</v>
      </c>
    </row>
    <row r="124" spans="1:8" x14ac:dyDescent="0.3">
      <c r="A124">
        <v>12376</v>
      </c>
      <c r="B124" t="s">
        <v>376</v>
      </c>
      <c r="C124" t="s">
        <v>16</v>
      </c>
      <c r="D124" t="s">
        <v>419</v>
      </c>
      <c r="E124" t="s">
        <v>293</v>
      </c>
      <c r="H124" t="str">
        <f t="shared" si="1"/>
        <v>insert into tnl_rating.dbo.dhl_country_zoning_table values ('12376','DE','Export','LU','1')</v>
      </c>
    </row>
    <row r="125" spans="1:8" x14ac:dyDescent="0.3">
      <c r="A125">
        <v>12376</v>
      </c>
      <c r="B125" t="s">
        <v>376</v>
      </c>
      <c r="C125" t="s">
        <v>16</v>
      </c>
      <c r="D125" t="s">
        <v>420</v>
      </c>
      <c r="E125" t="s">
        <v>301</v>
      </c>
      <c r="H125" t="str">
        <f t="shared" si="1"/>
        <v>insert into tnl_rating.dbo.dhl_country_zoning_table values ('12376','DE','Export','MO','11')</v>
      </c>
    </row>
    <row r="126" spans="1:8" x14ac:dyDescent="0.3">
      <c r="A126">
        <v>12376</v>
      </c>
      <c r="B126" t="s">
        <v>376</v>
      </c>
      <c r="C126" t="s">
        <v>16</v>
      </c>
      <c r="D126" t="s">
        <v>421</v>
      </c>
      <c r="E126" t="s">
        <v>301</v>
      </c>
      <c r="H126" t="str">
        <f t="shared" si="1"/>
        <v>insert into tnl_rating.dbo.dhl_country_zoning_table values ('12376','DE','Export','MG','11')</v>
      </c>
    </row>
    <row r="127" spans="1:8" x14ac:dyDescent="0.3">
      <c r="A127">
        <v>12376</v>
      </c>
      <c r="B127" t="s">
        <v>376</v>
      </c>
      <c r="C127" t="s">
        <v>16</v>
      </c>
      <c r="D127" t="s">
        <v>422</v>
      </c>
      <c r="E127" t="s">
        <v>301</v>
      </c>
      <c r="H127" t="str">
        <f t="shared" si="1"/>
        <v>insert into tnl_rating.dbo.dhl_country_zoning_table values ('12376','DE','Export','MW','11')</v>
      </c>
    </row>
    <row r="128" spans="1:8" x14ac:dyDescent="0.3">
      <c r="A128">
        <v>12376</v>
      </c>
      <c r="B128" t="s">
        <v>376</v>
      </c>
      <c r="C128" t="s">
        <v>16</v>
      </c>
      <c r="D128" t="s">
        <v>423</v>
      </c>
      <c r="E128" t="s">
        <v>300</v>
      </c>
      <c r="H128" t="str">
        <f t="shared" si="1"/>
        <v>insert into tnl_rating.dbo.dhl_country_zoning_table values ('12376','DE','Export','MY','10')</v>
      </c>
    </row>
    <row r="129" spans="1:8" x14ac:dyDescent="0.3">
      <c r="A129">
        <v>12376</v>
      </c>
      <c r="B129" t="s">
        <v>376</v>
      </c>
      <c r="C129" t="s">
        <v>16</v>
      </c>
      <c r="D129" t="s">
        <v>424</v>
      </c>
      <c r="E129" t="s">
        <v>301</v>
      </c>
      <c r="H129" t="str">
        <f t="shared" si="1"/>
        <v>insert into tnl_rating.dbo.dhl_country_zoning_table values ('12376','DE','Export','MV','11')</v>
      </c>
    </row>
    <row r="130" spans="1:8" x14ac:dyDescent="0.3">
      <c r="A130">
        <v>12376</v>
      </c>
      <c r="B130" t="s">
        <v>376</v>
      </c>
      <c r="C130" t="s">
        <v>16</v>
      </c>
      <c r="D130" t="s">
        <v>425</v>
      </c>
      <c r="E130" t="s">
        <v>301</v>
      </c>
      <c r="H130" t="str">
        <f t="shared" si="1"/>
        <v>insert into tnl_rating.dbo.dhl_country_zoning_table values ('12376','DE','Export','ML','11')</v>
      </c>
    </row>
    <row r="131" spans="1:8" x14ac:dyDescent="0.3">
      <c r="A131">
        <v>12376</v>
      </c>
      <c r="B131" t="s">
        <v>376</v>
      </c>
      <c r="C131" t="s">
        <v>16</v>
      </c>
      <c r="D131" t="s">
        <v>426</v>
      </c>
      <c r="E131" t="s">
        <v>296</v>
      </c>
      <c r="H131" t="str">
        <f t="shared" si="1"/>
        <v>insert into tnl_rating.dbo.dhl_country_zoning_table values ('12376','DE','Export','MT','6')</v>
      </c>
    </row>
    <row r="132" spans="1:8" x14ac:dyDescent="0.3">
      <c r="A132">
        <v>12376</v>
      </c>
      <c r="B132" t="s">
        <v>376</v>
      </c>
      <c r="C132" t="s">
        <v>16</v>
      </c>
      <c r="D132" t="s">
        <v>534</v>
      </c>
      <c r="E132" t="s">
        <v>301</v>
      </c>
      <c r="H132" t="str">
        <f t="shared" si="1"/>
        <v>insert into tnl_rating.dbo.dhl_country_zoning_table values ('12376','DE','Export','MH','11')</v>
      </c>
    </row>
    <row r="133" spans="1:8" x14ac:dyDescent="0.3">
      <c r="A133">
        <v>12376</v>
      </c>
      <c r="B133" t="s">
        <v>376</v>
      </c>
      <c r="C133" t="s">
        <v>16</v>
      </c>
      <c r="D133" t="s">
        <v>427</v>
      </c>
      <c r="E133" t="s">
        <v>301</v>
      </c>
      <c r="H133" t="str">
        <f t="shared" ref="H133:H196" si="4">"insert into tnl_rating.dbo.dhl_country_zoning_table values ('"&amp;A133&amp;"','"&amp;B133&amp;"','"&amp;C133&amp;"','"&amp;D133&amp;"','"&amp;E133&amp;"')"</f>
        <v>insert into tnl_rating.dbo.dhl_country_zoning_table values ('12376','DE','Export','MQ','11')</v>
      </c>
    </row>
    <row r="134" spans="1:8" x14ac:dyDescent="0.3">
      <c r="A134">
        <v>12376</v>
      </c>
      <c r="B134" t="s">
        <v>376</v>
      </c>
      <c r="C134" t="s">
        <v>16</v>
      </c>
      <c r="D134" t="s">
        <v>428</v>
      </c>
      <c r="E134" t="s">
        <v>301</v>
      </c>
      <c r="H134" t="str">
        <f t="shared" si="4"/>
        <v>insert into tnl_rating.dbo.dhl_country_zoning_table values ('12376','DE','Export','MR','11')</v>
      </c>
    </row>
    <row r="135" spans="1:8" x14ac:dyDescent="0.3">
      <c r="A135">
        <v>12376</v>
      </c>
      <c r="B135" t="s">
        <v>376</v>
      </c>
      <c r="C135" t="s">
        <v>16</v>
      </c>
      <c r="D135" t="s">
        <v>429</v>
      </c>
      <c r="E135" t="s">
        <v>301</v>
      </c>
      <c r="H135" t="str">
        <f t="shared" si="4"/>
        <v>insert into tnl_rating.dbo.dhl_country_zoning_table values ('12376','DE','Export','MU','11')</v>
      </c>
    </row>
    <row r="136" spans="1:8" x14ac:dyDescent="0.3">
      <c r="A136">
        <v>12376</v>
      </c>
      <c r="B136" t="s">
        <v>376</v>
      </c>
      <c r="C136" t="s">
        <v>16</v>
      </c>
      <c r="D136" t="s">
        <v>430</v>
      </c>
      <c r="E136" t="s">
        <v>301</v>
      </c>
      <c r="H136" t="str">
        <f t="shared" si="4"/>
        <v>insert into tnl_rating.dbo.dhl_country_zoning_table values ('12376','DE','Export','YT','11')</v>
      </c>
    </row>
    <row r="137" spans="1:8" x14ac:dyDescent="0.3">
      <c r="A137">
        <v>12376</v>
      </c>
      <c r="B137" t="s">
        <v>376</v>
      </c>
      <c r="C137" t="s">
        <v>16</v>
      </c>
      <c r="D137" t="s">
        <v>431</v>
      </c>
      <c r="E137" t="s">
        <v>298</v>
      </c>
      <c r="H137" t="str">
        <f t="shared" si="4"/>
        <v>insert into tnl_rating.dbo.dhl_country_zoning_table values ('12376','DE','Export','MX','8')</v>
      </c>
    </row>
    <row r="138" spans="1:8" x14ac:dyDescent="0.3">
      <c r="A138">
        <v>12376</v>
      </c>
      <c r="B138" t="s">
        <v>376</v>
      </c>
      <c r="C138" t="s">
        <v>16</v>
      </c>
      <c r="D138" t="s">
        <v>535</v>
      </c>
      <c r="E138" t="s">
        <v>301</v>
      </c>
      <c r="H138" t="str">
        <f t="shared" si="4"/>
        <v>insert into tnl_rating.dbo.dhl_country_zoning_table values ('12376','DE','Export','FM','11')</v>
      </c>
    </row>
    <row r="139" spans="1:8" x14ac:dyDescent="0.3">
      <c r="A139">
        <v>12376</v>
      </c>
      <c r="B139" t="s">
        <v>376</v>
      </c>
      <c r="C139" t="s">
        <v>16</v>
      </c>
      <c r="D139" t="s">
        <v>432</v>
      </c>
      <c r="E139" t="s">
        <v>297</v>
      </c>
      <c r="H139" t="str">
        <f t="shared" si="4"/>
        <v>insert into tnl_rating.dbo.dhl_country_zoning_table values ('12376','DE','Export','MD','7')</v>
      </c>
    </row>
    <row r="140" spans="1:8" x14ac:dyDescent="0.3">
      <c r="A140">
        <v>12376</v>
      </c>
      <c r="B140" t="s">
        <v>376</v>
      </c>
      <c r="C140" t="s">
        <v>16</v>
      </c>
      <c r="D140" t="s">
        <v>433</v>
      </c>
      <c r="E140" t="s">
        <v>295</v>
      </c>
      <c r="H140" t="str">
        <f t="shared" si="4"/>
        <v>insert into tnl_rating.dbo.dhl_country_zoning_table values ('12376','DE','Export','MC','3')</v>
      </c>
    </row>
    <row r="141" spans="1:8" x14ac:dyDescent="0.3">
      <c r="A141">
        <v>12376</v>
      </c>
      <c r="B141" t="s">
        <v>376</v>
      </c>
      <c r="C141" t="s">
        <v>16</v>
      </c>
      <c r="D141" t="s">
        <v>434</v>
      </c>
      <c r="E141" t="s">
        <v>301</v>
      </c>
      <c r="H141" t="str">
        <f t="shared" si="4"/>
        <v>insert into tnl_rating.dbo.dhl_country_zoning_table values ('12376','DE','Export','MN','11')</v>
      </c>
    </row>
    <row r="142" spans="1:8" x14ac:dyDescent="0.3">
      <c r="A142">
        <v>12376</v>
      </c>
      <c r="B142" t="s">
        <v>376</v>
      </c>
      <c r="C142" t="s">
        <v>16</v>
      </c>
      <c r="D142" t="s">
        <v>435</v>
      </c>
      <c r="E142" t="s">
        <v>297</v>
      </c>
      <c r="H142" t="str">
        <f t="shared" si="4"/>
        <v>insert into tnl_rating.dbo.dhl_country_zoning_table values ('12376','DE','Export','ME','7')</v>
      </c>
    </row>
    <row r="143" spans="1:8" x14ac:dyDescent="0.3">
      <c r="A143">
        <v>12376</v>
      </c>
      <c r="B143" t="s">
        <v>376</v>
      </c>
      <c r="C143" t="s">
        <v>16</v>
      </c>
      <c r="D143" t="s">
        <v>436</v>
      </c>
      <c r="E143" t="s">
        <v>301</v>
      </c>
      <c r="H143" t="str">
        <f t="shared" si="4"/>
        <v>insert into tnl_rating.dbo.dhl_country_zoning_table values ('12376','DE','Export','MS','11')</v>
      </c>
    </row>
    <row r="144" spans="1:8" x14ac:dyDescent="0.3">
      <c r="A144">
        <v>12376</v>
      </c>
      <c r="B144" t="s">
        <v>376</v>
      </c>
      <c r="C144" t="s">
        <v>16</v>
      </c>
      <c r="D144" t="s">
        <v>437</v>
      </c>
      <c r="E144" t="s">
        <v>301</v>
      </c>
      <c r="H144" t="str">
        <f t="shared" si="4"/>
        <v>insert into tnl_rating.dbo.dhl_country_zoning_table values ('12376','DE','Export','MA','11')</v>
      </c>
    </row>
    <row r="145" spans="1:8" x14ac:dyDescent="0.3">
      <c r="A145">
        <v>12376</v>
      </c>
      <c r="B145" t="s">
        <v>376</v>
      </c>
      <c r="C145" t="s">
        <v>16</v>
      </c>
      <c r="D145" t="s">
        <v>438</v>
      </c>
      <c r="E145" t="s">
        <v>301</v>
      </c>
      <c r="H145" t="str">
        <f t="shared" si="4"/>
        <v>insert into tnl_rating.dbo.dhl_country_zoning_table values ('12376','DE','Export','MZ','11')</v>
      </c>
    </row>
    <row r="146" spans="1:8" x14ac:dyDescent="0.3">
      <c r="A146">
        <v>12376</v>
      </c>
      <c r="B146" t="s">
        <v>376</v>
      </c>
      <c r="C146" t="s">
        <v>16</v>
      </c>
      <c r="D146" t="s">
        <v>439</v>
      </c>
      <c r="E146" t="s">
        <v>301</v>
      </c>
      <c r="H146" t="str">
        <f t="shared" si="4"/>
        <v>insert into tnl_rating.dbo.dhl_country_zoning_table values ('12376','DE','Export','MM','11')</v>
      </c>
    </row>
    <row r="147" spans="1:8" x14ac:dyDescent="0.3">
      <c r="A147">
        <v>12376</v>
      </c>
      <c r="B147" t="s">
        <v>376</v>
      </c>
      <c r="C147" t="s">
        <v>16</v>
      </c>
      <c r="D147" t="s">
        <v>440</v>
      </c>
      <c r="E147" t="s">
        <v>301</v>
      </c>
      <c r="H147" t="str">
        <f t="shared" si="4"/>
        <v>insert into tnl_rating.dbo.dhl_country_zoning_table values ('12376','DE','Export','NA','11')</v>
      </c>
    </row>
    <row r="148" spans="1:8" x14ac:dyDescent="0.3">
      <c r="A148">
        <v>12376</v>
      </c>
      <c r="B148" t="s">
        <v>376</v>
      </c>
      <c r="C148" t="s">
        <v>16</v>
      </c>
      <c r="D148" t="s">
        <v>441</v>
      </c>
      <c r="E148" t="s">
        <v>301</v>
      </c>
      <c r="H148" t="str">
        <f t="shared" si="4"/>
        <v>insert into tnl_rating.dbo.dhl_country_zoning_table values ('12376','DE','Export','NR','11')</v>
      </c>
    </row>
    <row r="149" spans="1:8" x14ac:dyDescent="0.3">
      <c r="A149">
        <v>12376</v>
      </c>
      <c r="B149" t="s">
        <v>376</v>
      </c>
      <c r="C149" t="s">
        <v>16</v>
      </c>
      <c r="D149" t="s">
        <v>442</v>
      </c>
      <c r="E149" t="s">
        <v>301</v>
      </c>
      <c r="H149" t="str">
        <f t="shared" si="4"/>
        <v>insert into tnl_rating.dbo.dhl_country_zoning_table values ('12376','DE','Export','NP','11')</v>
      </c>
    </row>
    <row r="150" spans="1:8" x14ac:dyDescent="0.3">
      <c r="A150">
        <v>12376</v>
      </c>
      <c r="B150" t="s">
        <v>376</v>
      </c>
      <c r="C150" t="s">
        <v>16</v>
      </c>
      <c r="D150" t="s">
        <v>443</v>
      </c>
      <c r="E150" t="s">
        <v>293</v>
      </c>
      <c r="H150" t="str">
        <f t="shared" si="4"/>
        <v>insert into tnl_rating.dbo.dhl_country_zoning_table values ('12376','DE','Export','NL','1')</v>
      </c>
    </row>
    <row r="151" spans="1:8" x14ac:dyDescent="0.3">
      <c r="A151">
        <v>12376</v>
      </c>
      <c r="B151" t="s">
        <v>376</v>
      </c>
      <c r="C151" t="s">
        <v>16</v>
      </c>
      <c r="D151" t="s">
        <v>444</v>
      </c>
      <c r="E151" t="s">
        <v>301</v>
      </c>
      <c r="H151" t="str">
        <f t="shared" si="4"/>
        <v>insert into tnl_rating.dbo.dhl_country_zoning_table values ('12376','DE','Export','XN','11')</v>
      </c>
    </row>
    <row r="152" spans="1:8" x14ac:dyDescent="0.3">
      <c r="A152">
        <v>12376</v>
      </c>
      <c r="B152" t="s">
        <v>376</v>
      </c>
      <c r="C152" t="s">
        <v>16</v>
      </c>
      <c r="D152" t="s">
        <v>445</v>
      </c>
      <c r="E152" t="s">
        <v>301</v>
      </c>
      <c r="H152" t="str">
        <f t="shared" si="4"/>
        <v>insert into tnl_rating.dbo.dhl_country_zoning_table values ('12376','DE','Export','NC','11')</v>
      </c>
    </row>
    <row r="153" spans="1:8" x14ac:dyDescent="0.3">
      <c r="A153">
        <v>12376</v>
      </c>
      <c r="B153" t="s">
        <v>376</v>
      </c>
      <c r="C153" t="s">
        <v>16</v>
      </c>
      <c r="D153" t="s">
        <v>446</v>
      </c>
      <c r="E153" t="s">
        <v>300</v>
      </c>
      <c r="H153" t="str">
        <f t="shared" si="4"/>
        <v>insert into tnl_rating.dbo.dhl_country_zoning_table values ('12376','DE','Export','NZ','10')</v>
      </c>
    </row>
    <row r="154" spans="1:8" x14ac:dyDescent="0.3">
      <c r="A154">
        <v>12376</v>
      </c>
      <c r="B154" t="s">
        <v>376</v>
      </c>
      <c r="C154" t="s">
        <v>16</v>
      </c>
      <c r="D154" t="s">
        <v>447</v>
      </c>
      <c r="E154" t="s">
        <v>301</v>
      </c>
      <c r="H154" t="str">
        <f t="shared" si="4"/>
        <v>insert into tnl_rating.dbo.dhl_country_zoning_table values ('12376','DE','Export','NI','11')</v>
      </c>
    </row>
    <row r="155" spans="1:8" x14ac:dyDescent="0.3">
      <c r="A155">
        <v>12376</v>
      </c>
      <c r="B155" t="s">
        <v>376</v>
      </c>
      <c r="C155" t="s">
        <v>16</v>
      </c>
      <c r="D155" t="s">
        <v>448</v>
      </c>
      <c r="E155" t="s">
        <v>301</v>
      </c>
      <c r="H155" t="str">
        <f t="shared" si="4"/>
        <v>insert into tnl_rating.dbo.dhl_country_zoning_table values ('12376','DE','Export','NE','11')</v>
      </c>
    </row>
    <row r="156" spans="1:8" x14ac:dyDescent="0.3">
      <c r="A156">
        <v>12376</v>
      </c>
      <c r="B156" t="s">
        <v>376</v>
      </c>
      <c r="C156" t="s">
        <v>16</v>
      </c>
      <c r="D156" t="s">
        <v>449</v>
      </c>
      <c r="E156" t="s">
        <v>300</v>
      </c>
      <c r="H156" t="str">
        <f t="shared" si="4"/>
        <v>insert into tnl_rating.dbo.dhl_country_zoning_table values ('12376','DE','Export','NG','10')</v>
      </c>
    </row>
    <row r="157" spans="1:8" x14ac:dyDescent="0.3">
      <c r="A157">
        <v>12376</v>
      </c>
      <c r="B157" t="s">
        <v>376</v>
      </c>
      <c r="C157" t="s">
        <v>16</v>
      </c>
      <c r="D157" t="s">
        <v>450</v>
      </c>
      <c r="E157" t="s">
        <v>301</v>
      </c>
      <c r="H157" t="str">
        <f t="shared" si="4"/>
        <v>insert into tnl_rating.dbo.dhl_country_zoning_table values ('12376','DE','Export','NU','11')</v>
      </c>
    </row>
    <row r="158" spans="1:8" x14ac:dyDescent="0.3">
      <c r="A158">
        <v>12376</v>
      </c>
      <c r="B158" t="s">
        <v>376</v>
      </c>
      <c r="C158" t="s">
        <v>16</v>
      </c>
      <c r="D158" t="s">
        <v>451</v>
      </c>
      <c r="E158" t="s">
        <v>297</v>
      </c>
      <c r="H158" t="str">
        <f t="shared" si="4"/>
        <v>insert into tnl_rating.dbo.dhl_country_zoning_table values ('12376','DE','Export','MK','7')</v>
      </c>
    </row>
    <row r="159" spans="1:8" x14ac:dyDescent="0.3">
      <c r="A159">
        <v>12376</v>
      </c>
      <c r="B159" t="s">
        <v>376</v>
      </c>
      <c r="C159" t="s">
        <v>16</v>
      </c>
      <c r="D159" t="s">
        <v>536</v>
      </c>
      <c r="E159" t="s">
        <v>301</v>
      </c>
      <c r="H159" t="str">
        <f t="shared" si="4"/>
        <v>insert into tnl_rating.dbo.dhl_country_zoning_table values ('12376','DE','Export','MP','11')</v>
      </c>
    </row>
    <row r="160" spans="1:8" x14ac:dyDescent="0.3">
      <c r="A160">
        <v>12376</v>
      </c>
      <c r="B160" t="s">
        <v>376</v>
      </c>
      <c r="C160" t="s">
        <v>16</v>
      </c>
      <c r="D160" t="s">
        <v>452</v>
      </c>
      <c r="E160" t="s">
        <v>296</v>
      </c>
      <c r="H160" t="str">
        <f t="shared" si="4"/>
        <v>insert into tnl_rating.dbo.dhl_country_zoning_table values ('12376','DE','Export','NO','6')</v>
      </c>
    </row>
    <row r="161" spans="1:8" x14ac:dyDescent="0.3">
      <c r="A161">
        <v>12376</v>
      </c>
      <c r="B161" t="s">
        <v>376</v>
      </c>
      <c r="C161" t="s">
        <v>16</v>
      </c>
      <c r="D161" t="s">
        <v>453</v>
      </c>
      <c r="E161" t="s">
        <v>300</v>
      </c>
      <c r="H161" t="str">
        <f t="shared" si="4"/>
        <v>insert into tnl_rating.dbo.dhl_country_zoning_table values ('12376','DE','Export','OM','10')</v>
      </c>
    </row>
    <row r="162" spans="1:8" x14ac:dyDescent="0.3">
      <c r="A162">
        <v>12376</v>
      </c>
      <c r="B162" t="s">
        <v>376</v>
      </c>
      <c r="C162" t="s">
        <v>16</v>
      </c>
      <c r="D162" t="s">
        <v>454</v>
      </c>
      <c r="E162" t="s">
        <v>301</v>
      </c>
      <c r="H162" t="str">
        <f t="shared" si="4"/>
        <v>insert into tnl_rating.dbo.dhl_country_zoning_table values ('12376','DE','Export','PK','11')</v>
      </c>
    </row>
    <row r="163" spans="1:8" x14ac:dyDescent="0.3">
      <c r="A163">
        <v>12376</v>
      </c>
      <c r="B163" t="s">
        <v>376</v>
      </c>
      <c r="C163" t="s">
        <v>16</v>
      </c>
      <c r="D163" t="s">
        <v>537</v>
      </c>
      <c r="E163" t="s">
        <v>301</v>
      </c>
      <c r="H163" t="str">
        <f t="shared" si="4"/>
        <v>insert into tnl_rating.dbo.dhl_country_zoning_table values ('12376','DE','Export','PW','11')</v>
      </c>
    </row>
    <row r="164" spans="1:8" x14ac:dyDescent="0.3">
      <c r="A164">
        <v>12376</v>
      </c>
      <c r="B164" t="s">
        <v>376</v>
      </c>
      <c r="C164" t="s">
        <v>16</v>
      </c>
      <c r="D164" t="s">
        <v>455</v>
      </c>
      <c r="E164" t="s">
        <v>301</v>
      </c>
      <c r="H164" t="str">
        <f t="shared" si="4"/>
        <v>insert into tnl_rating.dbo.dhl_country_zoning_table values ('12376','DE','Export','PA','11')</v>
      </c>
    </row>
    <row r="165" spans="1:8" x14ac:dyDescent="0.3">
      <c r="A165">
        <v>12376</v>
      </c>
      <c r="B165" t="s">
        <v>376</v>
      </c>
      <c r="C165" t="s">
        <v>16</v>
      </c>
      <c r="D165" t="s">
        <v>456</v>
      </c>
      <c r="E165" t="s">
        <v>301</v>
      </c>
      <c r="H165" t="str">
        <f t="shared" si="4"/>
        <v>insert into tnl_rating.dbo.dhl_country_zoning_table values ('12376','DE','Export','PG','11')</v>
      </c>
    </row>
    <row r="166" spans="1:8" x14ac:dyDescent="0.3">
      <c r="A166">
        <v>12376</v>
      </c>
      <c r="B166" t="s">
        <v>376</v>
      </c>
      <c r="C166" t="s">
        <v>16</v>
      </c>
      <c r="D166" t="s">
        <v>457</v>
      </c>
      <c r="E166" t="s">
        <v>300</v>
      </c>
      <c r="H166" t="str">
        <f t="shared" si="4"/>
        <v>insert into tnl_rating.dbo.dhl_country_zoning_table values ('12376','DE','Export','PY','10')</v>
      </c>
    </row>
    <row r="167" spans="1:8" x14ac:dyDescent="0.3">
      <c r="A167">
        <v>12376</v>
      </c>
      <c r="B167" t="s">
        <v>376</v>
      </c>
      <c r="C167" t="s">
        <v>16</v>
      </c>
      <c r="D167" t="s">
        <v>458</v>
      </c>
      <c r="E167" t="s">
        <v>301</v>
      </c>
      <c r="H167" t="str">
        <f t="shared" si="4"/>
        <v>insert into tnl_rating.dbo.dhl_country_zoning_table values ('12376','DE','Export','PE','11')</v>
      </c>
    </row>
    <row r="168" spans="1:8" x14ac:dyDescent="0.3">
      <c r="A168">
        <v>12376</v>
      </c>
      <c r="B168" t="s">
        <v>376</v>
      </c>
      <c r="C168" t="s">
        <v>16</v>
      </c>
      <c r="D168" t="s">
        <v>459</v>
      </c>
      <c r="E168" t="s">
        <v>300</v>
      </c>
      <c r="H168" t="str">
        <f t="shared" si="4"/>
        <v>insert into tnl_rating.dbo.dhl_country_zoning_table values ('12376','DE','Export','PH','10')</v>
      </c>
    </row>
    <row r="169" spans="1:8" x14ac:dyDescent="0.3">
      <c r="A169">
        <v>12376</v>
      </c>
      <c r="B169" t="s">
        <v>376</v>
      </c>
      <c r="C169" t="s">
        <v>16</v>
      </c>
      <c r="D169" t="s">
        <v>460</v>
      </c>
      <c r="E169" t="s">
        <v>295</v>
      </c>
      <c r="H169" t="str">
        <f t="shared" si="4"/>
        <v>insert into tnl_rating.dbo.dhl_country_zoning_table values ('12376','DE','Export','PL','3')</v>
      </c>
    </row>
    <row r="170" spans="1:8" x14ac:dyDescent="0.3">
      <c r="A170">
        <v>12376</v>
      </c>
      <c r="B170" t="s">
        <v>376</v>
      </c>
      <c r="C170" t="s">
        <v>16</v>
      </c>
      <c r="D170" t="s">
        <v>461</v>
      </c>
      <c r="E170" t="s">
        <v>296</v>
      </c>
      <c r="H170" t="str">
        <f t="shared" si="4"/>
        <v>insert into tnl_rating.dbo.dhl_country_zoning_table values ('12376','DE','Export','PT','6')</v>
      </c>
    </row>
    <row r="171" spans="1:8" x14ac:dyDescent="0.3">
      <c r="A171">
        <v>12376</v>
      </c>
      <c r="B171" t="s">
        <v>376</v>
      </c>
      <c r="C171" t="s">
        <v>16</v>
      </c>
      <c r="D171" t="s">
        <v>538</v>
      </c>
      <c r="E171" t="s">
        <v>301</v>
      </c>
      <c r="H171" t="str">
        <f t="shared" si="4"/>
        <v>insert into tnl_rating.dbo.dhl_country_zoning_table values ('12376','DE','Export','PR','11')</v>
      </c>
    </row>
    <row r="172" spans="1:8" x14ac:dyDescent="0.3">
      <c r="A172">
        <v>12376</v>
      </c>
      <c r="B172" t="s">
        <v>376</v>
      </c>
      <c r="C172" t="s">
        <v>16</v>
      </c>
      <c r="D172" t="s">
        <v>462</v>
      </c>
      <c r="E172" t="s">
        <v>300</v>
      </c>
      <c r="H172" t="str">
        <f t="shared" si="4"/>
        <v>insert into tnl_rating.dbo.dhl_country_zoning_table values ('12376','DE','Export','QA','10')</v>
      </c>
    </row>
    <row r="173" spans="1:8" x14ac:dyDescent="0.3">
      <c r="A173">
        <v>12376</v>
      </c>
      <c r="B173" t="s">
        <v>376</v>
      </c>
      <c r="C173" t="s">
        <v>16</v>
      </c>
      <c r="D173" t="s">
        <v>463</v>
      </c>
      <c r="E173" t="s">
        <v>301</v>
      </c>
      <c r="H173" t="str">
        <f t="shared" si="4"/>
        <v>insert into tnl_rating.dbo.dhl_country_zoning_table values ('12376','DE','Export','RE','11')</v>
      </c>
    </row>
    <row r="174" spans="1:8" x14ac:dyDescent="0.3">
      <c r="A174">
        <v>12376</v>
      </c>
      <c r="B174" t="s">
        <v>376</v>
      </c>
      <c r="C174" t="s">
        <v>16</v>
      </c>
      <c r="D174" t="s">
        <v>464</v>
      </c>
      <c r="E174" t="s">
        <v>296</v>
      </c>
      <c r="H174" t="str">
        <f t="shared" si="4"/>
        <v>insert into tnl_rating.dbo.dhl_country_zoning_table values ('12376','DE','Export','RO','6')</v>
      </c>
    </row>
    <row r="175" spans="1:8" x14ac:dyDescent="0.3">
      <c r="A175">
        <v>12376</v>
      </c>
      <c r="B175" t="s">
        <v>376</v>
      </c>
      <c r="C175" t="s">
        <v>16</v>
      </c>
      <c r="D175" t="s">
        <v>465</v>
      </c>
      <c r="E175" t="s">
        <v>297</v>
      </c>
      <c r="H175" t="str">
        <f t="shared" si="4"/>
        <v>insert into tnl_rating.dbo.dhl_country_zoning_table values ('12376','DE','Export','RU','7')</v>
      </c>
    </row>
    <row r="176" spans="1:8" x14ac:dyDescent="0.3">
      <c r="A176">
        <v>12376</v>
      </c>
      <c r="B176" t="s">
        <v>376</v>
      </c>
      <c r="C176" t="s">
        <v>16</v>
      </c>
      <c r="D176" t="s">
        <v>466</v>
      </c>
      <c r="E176" t="s">
        <v>301</v>
      </c>
      <c r="H176" t="str">
        <f t="shared" si="4"/>
        <v>insert into tnl_rating.dbo.dhl_country_zoning_table values ('12376','DE','Export','RW','11')</v>
      </c>
    </row>
    <row r="177" spans="1:8" x14ac:dyDescent="0.3">
      <c r="A177">
        <v>12376</v>
      </c>
      <c r="B177" t="s">
        <v>376</v>
      </c>
      <c r="C177" t="s">
        <v>16</v>
      </c>
      <c r="D177" t="s">
        <v>467</v>
      </c>
      <c r="E177" t="s">
        <v>301</v>
      </c>
      <c r="H177" t="str">
        <f t="shared" si="4"/>
        <v>insert into tnl_rating.dbo.dhl_country_zoning_table values ('12376','DE','Export','SH','11')</v>
      </c>
    </row>
    <row r="178" spans="1:8" x14ac:dyDescent="0.3">
      <c r="A178">
        <v>12376</v>
      </c>
      <c r="B178" t="s">
        <v>376</v>
      </c>
      <c r="C178" t="s">
        <v>16</v>
      </c>
      <c r="D178" t="s">
        <v>468</v>
      </c>
      <c r="E178" t="s">
        <v>301</v>
      </c>
      <c r="H178" t="str">
        <f t="shared" si="4"/>
        <v>insert into tnl_rating.dbo.dhl_country_zoning_table values ('12376','DE','Export','WS','11')</v>
      </c>
    </row>
    <row r="179" spans="1:8" x14ac:dyDescent="0.3">
      <c r="A179">
        <v>12376</v>
      </c>
      <c r="B179" t="s">
        <v>376</v>
      </c>
      <c r="C179" t="s">
        <v>16</v>
      </c>
      <c r="D179" t="s">
        <v>469</v>
      </c>
      <c r="E179" t="s">
        <v>295</v>
      </c>
      <c r="H179" t="str">
        <f t="shared" si="4"/>
        <v>insert into tnl_rating.dbo.dhl_country_zoning_table values ('12376','DE','Export','SM','3')</v>
      </c>
    </row>
    <row r="180" spans="1:8" x14ac:dyDescent="0.3">
      <c r="A180">
        <v>12376</v>
      </c>
      <c r="B180" t="s">
        <v>376</v>
      </c>
      <c r="C180" t="s">
        <v>16</v>
      </c>
      <c r="D180" t="s">
        <v>470</v>
      </c>
      <c r="E180" t="s">
        <v>301</v>
      </c>
      <c r="H180" t="str">
        <f t="shared" si="4"/>
        <v>insert into tnl_rating.dbo.dhl_country_zoning_table values ('12376','DE','Export','ST','11')</v>
      </c>
    </row>
    <row r="181" spans="1:8" x14ac:dyDescent="0.3">
      <c r="A181">
        <v>12376</v>
      </c>
      <c r="B181" t="s">
        <v>376</v>
      </c>
      <c r="C181" t="s">
        <v>16</v>
      </c>
      <c r="D181" t="s">
        <v>471</v>
      </c>
      <c r="E181" t="s">
        <v>300</v>
      </c>
      <c r="H181" t="str">
        <f t="shared" si="4"/>
        <v>insert into tnl_rating.dbo.dhl_country_zoning_table values ('12376','DE','Export','SA','10')</v>
      </c>
    </row>
    <row r="182" spans="1:8" x14ac:dyDescent="0.3">
      <c r="A182">
        <v>12376</v>
      </c>
      <c r="B182" t="s">
        <v>376</v>
      </c>
      <c r="C182" t="s">
        <v>16</v>
      </c>
      <c r="D182" t="s">
        <v>472</v>
      </c>
      <c r="E182" t="s">
        <v>301</v>
      </c>
      <c r="H182" t="str">
        <f t="shared" si="4"/>
        <v>insert into tnl_rating.dbo.dhl_country_zoning_table values ('12376','DE','Export','SN','11')</v>
      </c>
    </row>
    <row r="183" spans="1:8" x14ac:dyDescent="0.3">
      <c r="A183">
        <v>12376</v>
      </c>
      <c r="B183" t="s">
        <v>376</v>
      </c>
      <c r="C183" t="s">
        <v>16</v>
      </c>
      <c r="D183" t="s">
        <v>473</v>
      </c>
      <c r="E183" t="s">
        <v>297</v>
      </c>
      <c r="H183" t="str">
        <f t="shared" si="4"/>
        <v>insert into tnl_rating.dbo.dhl_country_zoning_table values ('12376','DE','Export','RS','7')</v>
      </c>
    </row>
    <row r="184" spans="1:8" x14ac:dyDescent="0.3">
      <c r="A184">
        <v>12376</v>
      </c>
      <c r="B184" t="s">
        <v>376</v>
      </c>
      <c r="C184" t="s">
        <v>16</v>
      </c>
      <c r="D184" t="s">
        <v>474</v>
      </c>
      <c r="E184" t="s">
        <v>301</v>
      </c>
      <c r="H184" t="str">
        <f t="shared" si="4"/>
        <v>insert into tnl_rating.dbo.dhl_country_zoning_table values ('12376','DE','Export','SC','11')</v>
      </c>
    </row>
    <row r="185" spans="1:8" x14ac:dyDescent="0.3">
      <c r="A185">
        <v>12376</v>
      </c>
      <c r="B185" t="s">
        <v>376</v>
      </c>
      <c r="C185" t="s">
        <v>16</v>
      </c>
      <c r="D185" t="s">
        <v>475</v>
      </c>
      <c r="E185" t="s">
        <v>301</v>
      </c>
      <c r="H185" t="str">
        <f t="shared" si="4"/>
        <v>insert into tnl_rating.dbo.dhl_country_zoning_table values ('12376','DE','Export','SL','11')</v>
      </c>
    </row>
    <row r="186" spans="1:8" x14ac:dyDescent="0.3">
      <c r="A186">
        <v>12376</v>
      </c>
      <c r="B186" t="s">
        <v>376</v>
      </c>
      <c r="C186" t="s">
        <v>16</v>
      </c>
      <c r="D186" t="s">
        <v>476</v>
      </c>
      <c r="E186" t="s">
        <v>299</v>
      </c>
      <c r="H186" t="str">
        <f t="shared" si="4"/>
        <v>insert into tnl_rating.dbo.dhl_country_zoning_table values ('12376','DE','Export','SG','9')</v>
      </c>
    </row>
    <row r="187" spans="1:8" x14ac:dyDescent="0.3">
      <c r="A187">
        <v>12376</v>
      </c>
      <c r="B187" t="s">
        <v>376</v>
      </c>
      <c r="C187" t="s">
        <v>16</v>
      </c>
      <c r="D187" t="s">
        <v>477</v>
      </c>
      <c r="E187" t="s">
        <v>296</v>
      </c>
      <c r="H187" t="str">
        <f t="shared" si="4"/>
        <v>insert into tnl_rating.dbo.dhl_country_zoning_table values ('12376','DE','Export','SK','6')</v>
      </c>
    </row>
    <row r="188" spans="1:8" x14ac:dyDescent="0.3">
      <c r="A188">
        <v>12376</v>
      </c>
      <c r="B188" t="s">
        <v>376</v>
      </c>
      <c r="C188" t="s">
        <v>16</v>
      </c>
      <c r="D188" t="s">
        <v>478</v>
      </c>
      <c r="E188" t="s">
        <v>296</v>
      </c>
      <c r="H188" t="str">
        <f t="shared" si="4"/>
        <v>insert into tnl_rating.dbo.dhl_country_zoning_table values ('12376','DE','Export','SI','6')</v>
      </c>
    </row>
    <row r="189" spans="1:8" x14ac:dyDescent="0.3">
      <c r="A189">
        <v>12376</v>
      </c>
      <c r="B189" t="s">
        <v>376</v>
      </c>
      <c r="C189" t="s">
        <v>16</v>
      </c>
      <c r="D189" t="s">
        <v>479</v>
      </c>
      <c r="E189" t="s">
        <v>301</v>
      </c>
      <c r="H189" t="str">
        <f t="shared" si="4"/>
        <v>insert into tnl_rating.dbo.dhl_country_zoning_table values ('12376','DE','Export','SB','11')</v>
      </c>
    </row>
    <row r="190" spans="1:8" x14ac:dyDescent="0.3">
      <c r="A190">
        <v>12376</v>
      </c>
      <c r="B190" t="s">
        <v>376</v>
      </c>
      <c r="C190" t="s">
        <v>16</v>
      </c>
      <c r="D190" t="s">
        <v>480</v>
      </c>
      <c r="E190" t="s">
        <v>301</v>
      </c>
      <c r="H190" t="str">
        <f t="shared" si="4"/>
        <v>insert into tnl_rating.dbo.dhl_country_zoning_table values ('12376','DE','Export','SO','11')</v>
      </c>
    </row>
    <row r="191" spans="1:8" x14ac:dyDescent="0.3">
      <c r="A191">
        <v>12376</v>
      </c>
      <c r="B191" t="s">
        <v>376</v>
      </c>
      <c r="C191" t="s">
        <v>16</v>
      </c>
      <c r="D191" t="s">
        <v>481</v>
      </c>
      <c r="E191" t="s">
        <v>301</v>
      </c>
      <c r="H191" t="str">
        <f t="shared" si="4"/>
        <v>insert into tnl_rating.dbo.dhl_country_zoning_table values ('12376','DE','Export','XS','11')</v>
      </c>
    </row>
    <row r="192" spans="1:8" x14ac:dyDescent="0.3">
      <c r="A192">
        <v>12376</v>
      </c>
      <c r="B192" t="s">
        <v>376</v>
      </c>
      <c r="C192" t="s">
        <v>16</v>
      </c>
      <c r="D192" t="s">
        <v>482</v>
      </c>
      <c r="E192" t="s">
        <v>300</v>
      </c>
      <c r="H192" t="str">
        <f t="shared" si="4"/>
        <v>insert into tnl_rating.dbo.dhl_country_zoning_table values ('12376','DE','Export','ZA','10')</v>
      </c>
    </row>
    <row r="193" spans="1:8" x14ac:dyDescent="0.3">
      <c r="A193">
        <v>12376</v>
      </c>
      <c r="B193" t="s">
        <v>376</v>
      </c>
      <c r="C193" t="s">
        <v>16</v>
      </c>
      <c r="D193" t="s">
        <v>483</v>
      </c>
      <c r="E193" t="s">
        <v>301</v>
      </c>
      <c r="H193" t="str">
        <f t="shared" si="4"/>
        <v>insert into tnl_rating.dbo.dhl_country_zoning_table values ('12376','DE','Export','SS','11')</v>
      </c>
    </row>
    <row r="194" spans="1:8" x14ac:dyDescent="0.3">
      <c r="A194">
        <v>12376</v>
      </c>
      <c r="B194" t="s">
        <v>376</v>
      </c>
      <c r="C194" t="s">
        <v>16</v>
      </c>
      <c r="D194" t="s">
        <v>484</v>
      </c>
      <c r="E194" t="s">
        <v>295</v>
      </c>
      <c r="H194" t="str">
        <f t="shared" si="4"/>
        <v>insert into tnl_rating.dbo.dhl_country_zoning_table values ('12376','DE','Export','ES','3')</v>
      </c>
    </row>
    <row r="195" spans="1:8" x14ac:dyDescent="0.3">
      <c r="A195">
        <v>12376</v>
      </c>
      <c r="B195" t="s">
        <v>376</v>
      </c>
      <c r="C195" t="s">
        <v>16</v>
      </c>
      <c r="D195" t="s">
        <v>485</v>
      </c>
      <c r="E195" t="s">
        <v>301</v>
      </c>
      <c r="H195" t="str">
        <f t="shared" si="4"/>
        <v>insert into tnl_rating.dbo.dhl_country_zoning_table values ('12376','DE','Export','LK','11')</v>
      </c>
    </row>
    <row r="196" spans="1:8" x14ac:dyDescent="0.3">
      <c r="A196">
        <v>12376</v>
      </c>
      <c r="B196" t="s">
        <v>376</v>
      </c>
      <c r="C196" t="s">
        <v>16</v>
      </c>
      <c r="D196" t="s">
        <v>486</v>
      </c>
      <c r="E196" t="s">
        <v>301</v>
      </c>
      <c r="H196" t="str">
        <f t="shared" si="4"/>
        <v>insert into tnl_rating.dbo.dhl_country_zoning_table values ('12376','DE','Export','XY','11')</v>
      </c>
    </row>
    <row r="197" spans="1:8" x14ac:dyDescent="0.3">
      <c r="A197">
        <v>12376</v>
      </c>
      <c r="B197" t="s">
        <v>376</v>
      </c>
      <c r="C197" t="s">
        <v>16</v>
      </c>
      <c r="D197" t="s">
        <v>487</v>
      </c>
      <c r="E197" t="s">
        <v>301</v>
      </c>
      <c r="H197" t="str">
        <f t="shared" ref="H197:H263" si="5">"insert into tnl_rating.dbo.dhl_country_zoning_table values ('"&amp;A197&amp;"','"&amp;B197&amp;"','"&amp;C197&amp;"','"&amp;D197&amp;"','"&amp;E197&amp;"')"</f>
        <v>insert into tnl_rating.dbo.dhl_country_zoning_table values ('12376','DE','Export','XE','11')</v>
      </c>
    </row>
    <row r="198" spans="1:8" x14ac:dyDescent="0.3">
      <c r="A198">
        <v>12376</v>
      </c>
      <c r="B198" t="s">
        <v>376</v>
      </c>
      <c r="C198" t="s">
        <v>16</v>
      </c>
      <c r="D198" t="s">
        <v>488</v>
      </c>
      <c r="E198" t="s">
        <v>301</v>
      </c>
      <c r="H198" t="str">
        <f t="shared" si="5"/>
        <v>insert into tnl_rating.dbo.dhl_country_zoning_table values ('12376','DE','Export','KN','11')</v>
      </c>
    </row>
    <row r="199" spans="1:8" x14ac:dyDescent="0.3">
      <c r="A199">
        <v>12376</v>
      </c>
      <c r="B199" t="s">
        <v>376</v>
      </c>
      <c r="C199" t="s">
        <v>16</v>
      </c>
      <c r="D199" t="s">
        <v>489</v>
      </c>
      <c r="E199" t="s">
        <v>301</v>
      </c>
      <c r="H199" t="str">
        <f t="shared" si="5"/>
        <v>insert into tnl_rating.dbo.dhl_country_zoning_table values ('12376','DE','Export','LC','11')</v>
      </c>
    </row>
    <row r="200" spans="1:8" x14ac:dyDescent="0.3">
      <c r="A200">
        <v>12376</v>
      </c>
      <c r="B200" t="s">
        <v>376</v>
      </c>
      <c r="C200" t="s">
        <v>16</v>
      </c>
      <c r="D200" t="s">
        <v>490</v>
      </c>
      <c r="E200" t="s">
        <v>301</v>
      </c>
      <c r="H200" t="str">
        <f t="shared" si="5"/>
        <v>insert into tnl_rating.dbo.dhl_country_zoning_table values ('12376','DE','Export','XM','11')</v>
      </c>
    </row>
    <row r="201" spans="1:8" x14ac:dyDescent="0.3">
      <c r="A201">
        <v>12376</v>
      </c>
      <c r="B201" t="s">
        <v>376</v>
      </c>
      <c r="C201" t="s">
        <v>16</v>
      </c>
      <c r="D201" t="s">
        <v>491</v>
      </c>
      <c r="E201" t="s">
        <v>301</v>
      </c>
      <c r="H201" t="str">
        <f t="shared" si="5"/>
        <v>insert into tnl_rating.dbo.dhl_country_zoning_table values ('12376','DE','Export','VC','11')</v>
      </c>
    </row>
    <row r="202" spans="1:8" x14ac:dyDescent="0.3">
      <c r="A202">
        <v>12376</v>
      </c>
      <c r="B202" t="s">
        <v>376</v>
      </c>
      <c r="C202" t="s">
        <v>16</v>
      </c>
      <c r="D202" t="s">
        <v>492</v>
      </c>
      <c r="E202" t="s">
        <v>301</v>
      </c>
      <c r="H202" t="str">
        <f t="shared" si="5"/>
        <v>insert into tnl_rating.dbo.dhl_country_zoning_table values ('12376','DE','Export','SD','11')</v>
      </c>
    </row>
    <row r="203" spans="1:8" x14ac:dyDescent="0.3">
      <c r="A203">
        <v>12376</v>
      </c>
      <c r="B203" t="s">
        <v>376</v>
      </c>
      <c r="C203" t="s">
        <v>16</v>
      </c>
      <c r="D203" t="s">
        <v>493</v>
      </c>
      <c r="E203" t="s">
        <v>301</v>
      </c>
      <c r="H203" t="str">
        <f t="shared" si="5"/>
        <v>insert into tnl_rating.dbo.dhl_country_zoning_table values ('12376','DE','Export','SR','11')</v>
      </c>
    </row>
    <row r="204" spans="1:8" x14ac:dyDescent="0.3">
      <c r="A204">
        <v>12376</v>
      </c>
      <c r="B204" t="s">
        <v>376</v>
      </c>
      <c r="C204" t="s">
        <v>16</v>
      </c>
      <c r="D204" t="s">
        <v>494</v>
      </c>
      <c r="E204" t="s">
        <v>296</v>
      </c>
      <c r="H204" t="str">
        <f t="shared" si="5"/>
        <v>insert into tnl_rating.dbo.dhl_country_zoning_table values ('12376','DE','Export','SE','6')</v>
      </c>
    </row>
    <row r="205" spans="1:8" x14ac:dyDescent="0.3">
      <c r="A205">
        <v>12376</v>
      </c>
      <c r="B205" t="s">
        <v>376</v>
      </c>
      <c r="C205" t="s">
        <v>16</v>
      </c>
      <c r="D205" t="s">
        <v>495</v>
      </c>
      <c r="E205" t="s">
        <v>296</v>
      </c>
      <c r="H205" t="str">
        <f t="shared" si="5"/>
        <v>insert into tnl_rating.dbo.dhl_country_zoning_table values ('12376','DE','Export','CH','6')</v>
      </c>
    </row>
    <row r="206" spans="1:8" x14ac:dyDescent="0.3">
      <c r="A206">
        <v>12376</v>
      </c>
      <c r="B206" t="s">
        <v>376</v>
      </c>
      <c r="C206" t="s">
        <v>16</v>
      </c>
      <c r="D206" t="s">
        <v>496</v>
      </c>
      <c r="E206" t="s">
        <v>300</v>
      </c>
      <c r="H206" t="str">
        <f t="shared" si="5"/>
        <v>insert into tnl_rating.dbo.dhl_country_zoning_table values ('12376','DE','Export','SY','10')</v>
      </c>
    </row>
    <row r="207" spans="1:8" x14ac:dyDescent="0.3">
      <c r="A207">
        <v>12376</v>
      </c>
      <c r="B207" t="s">
        <v>376</v>
      </c>
      <c r="C207" t="s">
        <v>16</v>
      </c>
      <c r="D207" t="s">
        <v>497</v>
      </c>
      <c r="E207" t="s">
        <v>301</v>
      </c>
      <c r="H207" t="str">
        <f t="shared" si="5"/>
        <v>insert into tnl_rating.dbo.dhl_country_zoning_table values ('12376','DE','Export','PF','11')</v>
      </c>
    </row>
    <row r="208" spans="1:8" x14ac:dyDescent="0.3">
      <c r="A208">
        <v>12376</v>
      </c>
      <c r="B208" t="s">
        <v>376</v>
      </c>
      <c r="C208" t="s">
        <v>16</v>
      </c>
      <c r="D208" t="s">
        <v>498</v>
      </c>
      <c r="E208" t="s">
        <v>299</v>
      </c>
      <c r="H208" t="str">
        <f t="shared" si="5"/>
        <v>insert into tnl_rating.dbo.dhl_country_zoning_table values ('12376','DE','Export','TW','9')</v>
      </c>
    </row>
    <row r="209" spans="1:8" x14ac:dyDescent="0.3">
      <c r="A209">
        <v>12376</v>
      </c>
      <c r="B209" t="s">
        <v>376</v>
      </c>
      <c r="C209" t="s">
        <v>16</v>
      </c>
      <c r="D209" t="s">
        <v>499</v>
      </c>
      <c r="E209" t="s">
        <v>301</v>
      </c>
      <c r="H209" t="str">
        <f t="shared" si="5"/>
        <v>insert into tnl_rating.dbo.dhl_country_zoning_table values ('12376','DE','Export','TJ','11')</v>
      </c>
    </row>
    <row r="210" spans="1:8" x14ac:dyDescent="0.3">
      <c r="A210">
        <v>12376</v>
      </c>
      <c r="B210" t="s">
        <v>376</v>
      </c>
      <c r="C210" t="s">
        <v>16</v>
      </c>
      <c r="D210" t="s">
        <v>500</v>
      </c>
      <c r="E210" t="s">
        <v>301</v>
      </c>
      <c r="H210" t="str">
        <f t="shared" si="5"/>
        <v>insert into tnl_rating.dbo.dhl_country_zoning_table values ('12376','DE','Export','TZ','11')</v>
      </c>
    </row>
    <row r="211" spans="1:8" x14ac:dyDescent="0.3">
      <c r="A211">
        <v>12376</v>
      </c>
      <c r="B211" t="s">
        <v>376</v>
      </c>
      <c r="C211" t="s">
        <v>16</v>
      </c>
      <c r="D211" t="s">
        <v>501</v>
      </c>
      <c r="E211" t="s">
        <v>299</v>
      </c>
      <c r="H211" t="str">
        <f t="shared" si="5"/>
        <v>insert into tnl_rating.dbo.dhl_country_zoning_table values ('12376','DE','Export','TH','9')</v>
      </c>
    </row>
    <row r="212" spans="1:8" x14ac:dyDescent="0.3">
      <c r="A212">
        <v>12376</v>
      </c>
      <c r="B212" t="s">
        <v>376</v>
      </c>
      <c r="C212" t="s">
        <v>16</v>
      </c>
      <c r="D212" t="s">
        <v>502</v>
      </c>
      <c r="E212" t="s">
        <v>301</v>
      </c>
      <c r="H212" t="str">
        <f t="shared" si="5"/>
        <v>insert into tnl_rating.dbo.dhl_country_zoning_table values ('12376','DE','Export','TL','11')</v>
      </c>
    </row>
    <row r="213" spans="1:8" x14ac:dyDescent="0.3">
      <c r="A213">
        <v>12376</v>
      </c>
      <c r="B213" t="s">
        <v>376</v>
      </c>
      <c r="C213" t="s">
        <v>16</v>
      </c>
      <c r="D213" t="s">
        <v>503</v>
      </c>
      <c r="E213" t="s">
        <v>301</v>
      </c>
      <c r="H213" t="str">
        <f t="shared" si="5"/>
        <v>insert into tnl_rating.dbo.dhl_country_zoning_table values ('12376','DE','Export','TG','11')</v>
      </c>
    </row>
    <row r="214" spans="1:8" x14ac:dyDescent="0.3">
      <c r="A214">
        <v>12376</v>
      </c>
      <c r="B214" t="s">
        <v>376</v>
      </c>
      <c r="C214" t="s">
        <v>16</v>
      </c>
      <c r="D214" t="s">
        <v>504</v>
      </c>
      <c r="E214" t="s">
        <v>301</v>
      </c>
      <c r="H214" t="str">
        <f t="shared" si="5"/>
        <v>insert into tnl_rating.dbo.dhl_country_zoning_table values ('12376','DE','Export','TO','11')</v>
      </c>
    </row>
    <row r="215" spans="1:8" x14ac:dyDescent="0.3">
      <c r="A215">
        <v>12376</v>
      </c>
      <c r="B215" t="s">
        <v>376</v>
      </c>
      <c r="C215" t="s">
        <v>16</v>
      </c>
      <c r="D215" t="s">
        <v>505</v>
      </c>
      <c r="E215" t="s">
        <v>301</v>
      </c>
      <c r="H215" t="str">
        <f t="shared" si="5"/>
        <v>insert into tnl_rating.dbo.dhl_country_zoning_table values ('12376','DE','Export','TT','11')</v>
      </c>
    </row>
    <row r="216" spans="1:8" x14ac:dyDescent="0.3">
      <c r="A216">
        <v>12376</v>
      </c>
      <c r="B216" t="s">
        <v>376</v>
      </c>
      <c r="C216" t="s">
        <v>16</v>
      </c>
      <c r="D216" t="s">
        <v>506</v>
      </c>
      <c r="E216" t="s">
        <v>301</v>
      </c>
      <c r="H216" t="str">
        <f t="shared" si="5"/>
        <v>insert into tnl_rating.dbo.dhl_country_zoning_table values ('12376','DE','Export','TN','11')</v>
      </c>
    </row>
    <row r="217" spans="1:8" x14ac:dyDescent="0.3">
      <c r="A217">
        <v>12376</v>
      </c>
      <c r="B217" t="s">
        <v>376</v>
      </c>
      <c r="C217" t="s">
        <v>16</v>
      </c>
      <c r="D217" t="s">
        <v>507</v>
      </c>
      <c r="E217" t="s">
        <v>297</v>
      </c>
      <c r="H217" t="str">
        <f t="shared" si="5"/>
        <v>insert into tnl_rating.dbo.dhl_country_zoning_table values ('12376','DE','Export','TR','7')</v>
      </c>
    </row>
    <row r="218" spans="1:8" x14ac:dyDescent="0.3">
      <c r="A218">
        <v>12376</v>
      </c>
      <c r="B218" t="s">
        <v>376</v>
      </c>
      <c r="C218" t="s">
        <v>16</v>
      </c>
      <c r="D218" t="s">
        <v>508</v>
      </c>
      <c r="E218" t="s">
        <v>301</v>
      </c>
      <c r="H218" t="str">
        <f t="shared" si="5"/>
        <v>insert into tnl_rating.dbo.dhl_country_zoning_table values ('12376','DE','Export','TM','11')</v>
      </c>
    </row>
    <row r="219" spans="1:8" x14ac:dyDescent="0.3">
      <c r="A219">
        <v>12376</v>
      </c>
      <c r="B219" t="s">
        <v>376</v>
      </c>
      <c r="C219" t="s">
        <v>16</v>
      </c>
      <c r="D219" t="s">
        <v>509</v>
      </c>
      <c r="E219" t="s">
        <v>301</v>
      </c>
      <c r="H219" t="str">
        <f t="shared" si="5"/>
        <v>insert into tnl_rating.dbo.dhl_country_zoning_table values ('12376','DE','Export','TC','11')</v>
      </c>
    </row>
    <row r="220" spans="1:8" x14ac:dyDescent="0.3">
      <c r="A220">
        <v>12376</v>
      </c>
      <c r="B220" t="s">
        <v>376</v>
      </c>
      <c r="C220" t="s">
        <v>16</v>
      </c>
      <c r="D220" t="s">
        <v>510</v>
      </c>
      <c r="E220" t="s">
        <v>301</v>
      </c>
      <c r="H220" t="str">
        <f t="shared" si="5"/>
        <v>insert into tnl_rating.dbo.dhl_country_zoning_table values ('12376','DE','Export','TV','11')</v>
      </c>
    </row>
    <row r="221" spans="1:8" x14ac:dyDescent="0.3">
      <c r="A221">
        <v>12376</v>
      </c>
      <c r="B221" t="s">
        <v>376</v>
      </c>
      <c r="C221" t="s">
        <v>16</v>
      </c>
      <c r="D221" t="s">
        <v>17</v>
      </c>
      <c r="E221" t="s">
        <v>298</v>
      </c>
      <c r="H221" t="str">
        <f t="shared" si="5"/>
        <v>insert into tnl_rating.dbo.dhl_country_zoning_table values ('12376','DE','Export','US','8')</v>
      </c>
    </row>
    <row r="222" spans="1:8" x14ac:dyDescent="0.3">
      <c r="A222">
        <v>12376</v>
      </c>
      <c r="B222" t="s">
        <v>376</v>
      </c>
      <c r="C222" t="s">
        <v>16</v>
      </c>
      <c r="D222" t="s">
        <v>511</v>
      </c>
      <c r="E222" t="s">
        <v>301</v>
      </c>
      <c r="H222" t="str">
        <f t="shared" si="5"/>
        <v>insert into tnl_rating.dbo.dhl_country_zoning_table values ('12376','DE','Export','UG','11')</v>
      </c>
    </row>
    <row r="223" spans="1:8" x14ac:dyDescent="0.3">
      <c r="A223">
        <v>12376</v>
      </c>
      <c r="B223" t="s">
        <v>376</v>
      </c>
      <c r="C223" t="s">
        <v>16</v>
      </c>
      <c r="D223" t="s">
        <v>512</v>
      </c>
      <c r="E223" t="s">
        <v>297</v>
      </c>
      <c r="H223" t="str">
        <f t="shared" si="5"/>
        <v>insert into tnl_rating.dbo.dhl_country_zoning_table values ('12376','DE','Export','UA','7')</v>
      </c>
    </row>
    <row r="224" spans="1:8" x14ac:dyDescent="0.3">
      <c r="A224">
        <v>12376</v>
      </c>
      <c r="B224" t="s">
        <v>376</v>
      </c>
      <c r="C224" t="s">
        <v>16</v>
      </c>
      <c r="D224" t="s">
        <v>513</v>
      </c>
      <c r="E224" t="s">
        <v>300</v>
      </c>
      <c r="H224" t="str">
        <f t="shared" si="5"/>
        <v>insert into tnl_rating.dbo.dhl_country_zoning_table values ('12376','DE','Export','AE','10')</v>
      </c>
    </row>
    <row r="225" spans="1:8" x14ac:dyDescent="0.3">
      <c r="A225">
        <v>12376</v>
      </c>
      <c r="B225" t="s">
        <v>376</v>
      </c>
      <c r="C225" t="s">
        <v>16</v>
      </c>
      <c r="D225" t="s">
        <v>514</v>
      </c>
      <c r="E225" t="s">
        <v>295</v>
      </c>
      <c r="H225" t="str">
        <f t="shared" si="5"/>
        <v>insert into tnl_rating.dbo.dhl_country_zoning_table values ('12376','DE','Export','GB','3')</v>
      </c>
    </row>
    <row r="226" spans="1:8" x14ac:dyDescent="0.3">
      <c r="A226">
        <v>12376</v>
      </c>
      <c r="B226" t="s">
        <v>376</v>
      </c>
      <c r="C226" t="s">
        <v>16</v>
      </c>
      <c r="D226" t="s">
        <v>514</v>
      </c>
      <c r="E226" t="s">
        <v>2369</v>
      </c>
      <c r="H226" t="str">
        <f t="shared" ref="H226:H228" si="6">"insert into tnl_rating.dbo.dhl_country_zoning_table values ('"&amp;A226&amp;"','"&amp;B226&amp;"','"&amp;C226&amp;"','"&amp;D226&amp;"','"&amp;E226&amp;"')"</f>
        <v>insert into tnl_rating.dbo.dhl_country_zoning_table values ('12376','DE','Export','GB','4')</v>
      </c>
    </row>
    <row r="227" spans="1:8" x14ac:dyDescent="0.3">
      <c r="A227">
        <v>12376</v>
      </c>
      <c r="B227" t="s">
        <v>376</v>
      </c>
      <c r="C227" t="s">
        <v>16</v>
      </c>
      <c r="D227" t="s">
        <v>514</v>
      </c>
      <c r="E227" t="s">
        <v>2370</v>
      </c>
      <c r="H227" t="str">
        <f t="shared" si="6"/>
        <v>insert into tnl_rating.dbo.dhl_country_zoning_table values ('12376','DE','Export','GB','5')</v>
      </c>
    </row>
    <row r="228" spans="1:8" x14ac:dyDescent="0.3">
      <c r="A228">
        <v>12376</v>
      </c>
      <c r="B228" t="s">
        <v>376</v>
      </c>
      <c r="C228" t="s">
        <v>16</v>
      </c>
      <c r="D228" t="s">
        <v>514</v>
      </c>
      <c r="E228" t="s">
        <v>296</v>
      </c>
      <c r="H228" t="str">
        <f t="shared" si="6"/>
        <v>insert into tnl_rating.dbo.dhl_country_zoning_table values ('12376','DE','Export','GB','6')</v>
      </c>
    </row>
    <row r="229" spans="1:8" x14ac:dyDescent="0.3">
      <c r="A229">
        <v>12376</v>
      </c>
      <c r="B229" t="s">
        <v>376</v>
      </c>
      <c r="C229" t="s">
        <v>16</v>
      </c>
      <c r="D229" t="s">
        <v>515</v>
      </c>
      <c r="E229" t="s">
        <v>301</v>
      </c>
      <c r="H229" t="str">
        <f t="shared" si="5"/>
        <v>insert into tnl_rating.dbo.dhl_country_zoning_table values ('12376','DE','Export','UY','11')</v>
      </c>
    </row>
    <row r="230" spans="1:8" x14ac:dyDescent="0.3">
      <c r="A230">
        <v>12376</v>
      </c>
      <c r="B230" t="s">
        <v>376</v>
      </c>
      <c r="C230" t="s">
        <v>16</v>
      </c>
      <c r="D230" t="s">
        <v>516</v>
      </c>
      <c r="E230" t="s">
        <v>301</v>
      </c>
      <c r="H230" t="str">
        <f t="shared" si="5"/>
        <v>insert into tnl_rating.dbo.dhl_country_zoning_table values ('12376','DE','Export','UZ','11')</v>
      </c>
    </row>
    <row r="231" spans="1:8" x14ac:dyDescent="0.3">
      <c r="A231">
        <v>12376</v>
      </c>
      <c r="B231" t="s">
        <v>376</v>
      </c>
      <c r="C231" t="s">
        <v>16</v>
      </c>
      <c r="D231" t="s">
        <v>517</v>
      </c>
      <c r="E231" t="s">
        <v>301</v>
      </c>
      <c r="H231" t="str">
        <f t="shared" si="5"/>
        <v>insert into tnl_rating.dbo.dhl_country_zoning_table values ('12376','DE','Export','VU','11')</v>
      </c>
    </row>
    <row r="232" spans="1:8" x14ac:dyDescent="0.3">
      <c r="A232">
        <v>12376</v>
      </c>
      <c r="B232" t="s">
        <v>376</v>
      </c>
      <c r="C232" t="s">
        <v>16</v>
      </c>
      <c r="D232" t="s">
        <v>518</v>
      </c>
      <c r="E232" t="s">
        <v>295</v>
      </c>
      <c r="H232" t="str">
        <f t="shared" si="5"/>
        <v>insert into tnl_rating.dbo.dhl_country_zoning_table values ('12376','DE','Export','VA','3')</v>
      </c>
    </row>
    <row r="233" spans="1:8" x14ac:dyDescent="0.3">
      <c r="A233">
        <v>12376</v>
      </c>
      <c r="B233" t="s">
        <v>376</v>
      </c>
      <c r="C233" t="s">
        <v>16</v>
      </c>
      <c r="D233" t="s">
        <v>519</v>
      </c>
      <c r="E233" t="s">
        <v>301</v>
      </c>
      <c r="H233" t="str">
        <f t="shared" si="5"/>
        <v>insert into tnl_rating.dbo.dhl_country_zoning_table values ('12376','DE','Export','VE','11')</v>
      </c>
    </row>
    <row r="234" spans="1:8" x14ac:dyDescent="0.3">
      <c r="A234">
        <v>12376</v>
      </c>
      <c r="B234" t="s">
        <v>376</v>
      </c>
      <c r="C234" t="s">
        <v>16</v>
      </c>
      <c r="D234" t="s">
        <v>520</v>
      </c>
      <c r="E234" t="s">
        <v>301</v>
      </c>
      <c r="H234" t="str">
        <f t="shared" si="5"/>
        <v>insert into tnl_rating.dbo.dhl_country_zoning_table values ('12376','DE','Export','VN','11')</v>
      </c>
    </row>
    <row r="235" spans="1:8" x14ac:dyDescent="0.3">
      <c r="A235">
        <v>12376</v>
      </c>
      <c r="B235" t="s">
        <v>376</v>
      </c>
      <c r="C235" t="s">
        <v>16</v>
      </c>
      <c r="D235" t="s">
        <v>521</v>
      </c>
      <c r="E235" t="s">
        <v>301</v>
      </c>
      <c r="H235" t="str">
        <f t="shared" si="5"/>
        <v>insert into tnl_rating.dbo.dhl_country_zoning_table values ('12376','DE','Export','VG','11')</v>
      </c>
    </row>
    <row r="236" spans="1:8" x14ac:dyDescent="0.3">
      <c r="A236">
        <v>12376</v>
      </c>
      <c r="B236" t="s">
        <v>376</v>
      </c>
      <c r="C236" t="s">
        <v>16</v>
      </c>
      <c r="D236" t="s">
        <v>539</v>
      </c>
      <c r="E236" t="s">
        <v>301</v>
      </c>
      <c r="H236" t="str">
        <f t="shared" si="5"/>
        <v>insert into tnl_rating.dbo.dhl_country_zoning_table values ('12376','DE','Export','VI','11')</v>
      </c>
    </row>
    <row r="237" spans="1:8" x14ac:dyDescent="0.3">
      <c r="A237">
        <v>12376</v>
      </c>
      <c r="B237" t="s">
        <v>376</v>
      </c>
      <c r="C237" t="s">
        <v>16</v>
      </c>
      <c r="D237" t="s">
        <v>522</v>
      </c>
      <c r="E237" t="s">
        <v>300</v>
      </c>
      <c r="H237" t="str">
        <f t="shared" si="5"/>
        <v>insert into tnl_rating.dbo.dhl_country_zoning_table values ('12376','DE','Export','YE','10')</v>
      </c>
    </row>
    <row r="238" spans="1:8" x14ac:dyDescent="0.3">
      <c r="A238">
        <v>12376</v>
      </c>
      <c r="B238" t="s">
        <v>376</v>
      </c>
      <c r="C238" t="s">
        <v>16</v>
      </c>
      <c r="D238" t="s">
        <v>523</v>
      </c>
      <c r="E238" t="s">
        <v>301</v>
      </c>
      <c r="H238" t="str">
        <f t="shared" si="5"/>
        <v>insert into tnl_rating.dbo.dhl_country_zoning_table values ('12376','DE','Export','ZM','11')</v>
      </c>
    </row>
    <row r="239" spans="1:8" x14ac:dyDescent="0.3">
      <c r="A239">
        <v>12376</v>
      </c>
      <c r="B239" t="s">
        <v>376</v>
      </c>
      <c r="C239" t="s">
        <v>16</v>
      </c>
      <c r="D239" t="s">
        <v>524</v>
      </c>
      <c r="E239" t="s">
        <v>301</v>
      </c>
      <c r="H239" t="str">
        <f t="shared" si="5"/>
        <v>insert into tnl_rating.dbo.dhl_country_zoning_table values ('12376','DE','Export','ZW','11')</v>
      </c>
    </row>
    <row r="240" spans="1:8" x14ac:dyDescent="0.3">
      <c r="A240">
        <v>12376</v>
      </c>
      <c r="B240" t="s">
        <v>376</v>
      </c>
      <c r="C240" t="s">
        <v>286</v>
      </c>
      <c r="D240" t="s">
        <v>302</v>
      </c>
      <c r="E240" t="s">
        <v>301</v>
      </c>
      <c r="H240" t="str">
        <f t="shared" si="5"/>
        <v>insert into tnl_rating.dbo.dhl_country_zoning_table values ('12376','DE','Import','AF','11')</v>
      </c>
    </row>
    <row r="241" spans="1:8" x14ac:dyDescent="0.3">
      <c r="A241">
        <v>12376</v>
      </c>
      <c r="B241" t="s">
        <v>376</v>
      </c>
      <c r="C241" t="s">
        <v>286</v>
      </c>
      <c r="D241" t="s">
        <v>303</v>
      </c>
      <c r="E241" t="s">
        <v>297</v>
      </c>
      <c r="H241" t="str">
        <f t="shared" si="5"/>
        <v>insert into tnl_rating.dbo.dhl_country_zoning_table values ('12376','DE','Import','AL','7')</v>
      </c>
    </row>
    <row r="242" spans="1:8" x14ac:dyDescent="0.3">
      <c r="A242">
        <v>12376</v>
      </c>
      <c r="B242" t="s">
        <v>376</v>
      </c>
      <c r="C242" t="s">
        <v>286</v>
      </c>
      <c r="D242" t="s">
        <v>304</v>
      </c>
      <c r="E242" t="s">
        <v>301</v>
      </c>
      <c r="H242" t="str">
        <f t="shared" si="5"/>
        <v>insert into tnl_rating.dbo.dhl_country_zoning_table values ('12376','DE','Import','DZ','11')</v>
      </c>
    </row>
    <row r="243" spans="1:8" x14ac:dyDescent="0.3">
      <c r="A243">
        <v>12376</v>
      </c>
      <c r="B243" t="s">
        <v>376</v>
      </c>
      <c r="C243" t="s">
        <v>286</v>
      </c>
      <c r="D243" t="s">
        <v>532</v>
      </c>
      <c r="E243" t="s">
        <v>301</v>
      </c>
      <c r="H243" t="str">
        <f t="shared" si="5"/>
        <v>insert into tnl_rating.dbo.dhl_country_zoning_table values ('12376','DE','Import','AS','11')</v>
      </c>
    </row>
    <row r="244" spans="1:8" x14ac:dyDescent="0.3">
      <c r="A244">
        <v>12376</v>
      </c>
      <c r="B244" t="s">
        <v>376</v>
      </c>
      <c r="C244" t="s">
        <v>286</v>
      </c>
      <c r="D244" t="s">
        <v>305</v>
      </c>
      <c r="E244" t="s">
        <v>296</v>
      </c>
      <c r="H244" t="str">
        <f t="shared" si="5"/>
        <v>insert into tnl_rating.dbo.dhl_country_zoning_table values ('12376','DE','Import','AD','6')</v>
      </c>
    </row>
    <row r="245" spans="1:8" x14ac:dyDescent="0.3">
      <c r="A245">
        <v>12376</v>
      </c>
      <c r="B245" t="s">
        <v>376</v>
      </c>
      <c r="C245" t="s">
        <v>286</v>
      </c>
      <c r="D245" t="s">
        <v>306</v>
      </c>
      <c r="E245" t="s">
        <v>301</v>
      </c>
      <c r="H245" t="str">
        <f t="shared" si="5"/>
        <v>insert into tnl_rating.dbo.dhl_country_zoning_table values ('12376','DE','Import','AO','11')</v>
      </c>
    </row>
    <row r="246" spans="1:8" x14ac:dyDescent="0.3">
      <c r="A246">
        <v>12376</v>
      </c>
      <c r="B246" t="s">
        <v>376</v>
      </c>
      <c r="C246" t="s">
        <v>286</v>
      </c>
      <c r="D246" t="s">
        <v>307</v>
      </c>
      <c r="E246" t="s">
        <v>301</v>
      </c>
      <c r="H246" t="str">
        <f t="shared" si="5"/>
        <v>insert into tnl_rating.dbo.dhl_country_zoning_table values ('12376','DE','Import','AI','11')</v>
      </c>
    </row>
    <row r="247" spans="1:8" x14ac:dyDescent="0.3">
      <c r="A247">
        <v>12376</v>
      </c>
      <c r="B247" t="s">
        <v>376</v>
      </c>
      <c r="C247" t="s">
        <v>286</v>
      </c>
      <c r="D247" t="s">
        <v>308</v>
      </c>
      <c r="E247" t="s">
        <v>301</v>
      </c>
      <c r="H247" t="str">
        <f t="shared" si="5"/>
        <v>insert into tnl_rating.dbo.dhl_country_zoning_table values ('12376','DE','Import','AG','11')</v>
      </c>
    </row>
    <row r="248" spans="1:8" x14ac:dyDescent="0.3">
      <c r="A248">
        <v>12376</v>
      </c>
      <c r="B248" t="s">
        <v>376</v>
      </c>
      <c r="C248" t="s">
        <v>286</v>
      </c>
      <c r="D248" t="s">
        <v>309</v>
      </c>
      <c r="E248" t="s">
        <v>300</v>
      </c>
      <c r="H248" t="str">
        <f t="shared" si="5"/>
        <v>insert into tnl_rating.dbo.dhl_country_zoning_table values ('12376','DE','Import','AR','10')</v>
      </c>
    </row>
    <row r="249" spans="1:8" x14ac:dyDescent="0.3">
      <c r="A249">
        <v>12376</v>
      </c>
      <c r="B249" t="s">
        <v>376</v>
      </c>
      <c r="C249" t="s">
        <v>286</v>
      </c>
      <c r="D249" t="s">
        <v>310</v>
      </c>
      <c r="E249" t="s">
        <v>301</v>
      </c>
      <c r="H249" t="str">
        <f t="shared" si="5"/>
        <v>insert into tnl_rating.dbo.dhl_country_zoning_table values ('12376','DE','Import','AM','11')</v>
      </c>
    </row>
    <row r="250" spans="1:8" x14ac:dyDescent="0.3">
      <c r="A250">
        <v>12376</v>
      </c>
      <c r="B250" t="s">
        <v>376</v>
      </c>
      <c r="C250" t="s">
        <v>286</v>
      </c>
      <c r="D250" t="s">
        <v>311</v>
      </c>
      <c r="E250" t="s">
        <v>301</v>
      </c>
      <c r="H250" t="str">
        <f t="shared" si="5"/>
        <v>insert into tnl_rating.dbo.dhl_country_zoning_table values ('12376','DE','Import','AW','11')</v>
      </c>
    </row>
    <row r="251" spans="1:8" x14ac:dyDescent="0.3">
      <c r="A251">
        <v>12376</v>
      </c>
      <c r="B251" t="s">
        <v>376</v>
      </c>
      <c r="C251" t="s">
        <v>286</v>
      </c>
      <c r="D251" t="s">
        <v>312</v>
      </c>
      <c r="E251" t="s">
        <v>300</v>
      </c>
      <c r="H251" t="str">
        <f t="shared" si="5"/>
        <v>insert into tnl_rating.dbo.dhl_country_zoning_table values ('12376','DE','Import','AU','10')</v>
      </c>
    </row>
    <row r="252" spans="1:8" x14ac:dyDescent="0.3">
      <c r="A252">
        <v>12376</v>
      </c>
      <c r="B252" t="s">
        <v>376</v>
      </c>
      <c r="C252" t="s">
        <v>286</v>
      </c>
      <c r="D252" t="s">
        <v>313</v>
      </c>
      <c r="E252" t="s">
        <v>294</v>
      </c>
      <c r="H252" t="str">
        <f t="shared" si="5"/>
        <v>insert into tnl_rating.dbo.dhl_country_zoning_table values ('12376','DE','Import','AT','2')</v>
      </c>
    </row>
    <row r="253" spans="1:8" x14ac:dyDescent="0.3">
      <c r="A253">
        <v>12376</v>
      </c>
      <c r="B253" t="s">
        <v>376</v>
      </c>
      <c r="C253" t="s">
        <v>286</v>
      </c>
      <c r="D253" t="s">
        <v>314</v>
      </c>
      <c r="E253" t="s">
        <v>301</v>
      </c>
      <c r="H253" t="str">
        <f t="shared" si="5"/>
        <v>insert into tnl_rating.dbo.dhl_country_zoning_table values ('12376','DE','Import','AZ','11')</v>
      </c>
    </row>
    <row r="254" spans="1:8" x14ac:dyDescent="0.3">
      <c r="A254">
        <v>12376</v>
      </c>
      <c r="B254" t="s">
        <v>376</v>
      </c>
      <c r="C254" t="s">
        <v>286</v>
      </c>
      <c r="D254" t="s">
        <v>315</v>
      </c>
      <c r="E254" t="s">
        <v>301</v>
      </c>
      <c r="H254" t="str">
        <f t="shared" si="5"/>
        <v>insert into tnl_rating.dbo.dhl_country_zoning_table values ('12376','DE','Import','BS','11')</v>
      </c>
    </row>
    <row r="255" spans="1:8" x14ac:dyDescent="0.3">
      <c r="A255">
        <v>12376</v>
      </c>
      <c r="B255" t="s">
        <v>376</v>
      </c>
      <c r="C255" t="s">
        <v>286</v>
      </c>
      <c r="D255" t="s">
        <v>316</v>
      </c>
      <c r="E255" t="s">
        <v>300</v>
      </c>
      <c r="H255" t="str">
        <f t="shared" si="5"/>
        <v>insert into tnl_rating.dbo.dhl_country_zoning_table values ('12376','DE','Import','BH','10')</v>
      </c>
    </row>
    <row r="256" spans="1:8" x14ac:dyDescent="0.3">
      <c r="A256">
        <v>12376</v>
      </c>
      <c r="B256" t="s">
        <v>376</v>
      </c>
      <c r="C256" t="s">
        <v>286</v>
      </c>
      <c r="D256" t="s">
        <v>317</v>
      </c>
      <c r="E256" t="s">
        <v>301</v>
      </c>
      <c r="H256" t="str">
        <f t="shared" si="5"/>
        <v>insert into tnl_rating.dbo.dhl_country_zoning_table values ('12376','DE','Import','BD','11')</v>
      </c>
    </row>
    <row r="257" spans="1:8" x14ac:dyDescent="0.3">
      <c r="A257">
        <v>12376</v>
      </c>
      <c r="B257" t="s">
        <v>376</v>
      </c>
      <c r="C257" t="s">
        <v>286</v>
      </c>
      <c r="D257" t="s">
        <v>318</v>
      </c>
      <c r="E257" t="s">
        <v>301</v>
      </c>
      <c r="H257" t="str">
        <f t="shared" si="5"/>
        <v>insert into tnl_rating.dbo.dhl_country_zoning_table values ('12376','DE','Import','BB','11')</v>
      </c>
    </row>
    <row r="258" spans="1:8" x14ac:dyDescent="0.3">
      <c r="A258">
        <v>12376</v>
      </c>
      <c r="B258" t="s">
        <v>376</v>
      </c>
      <c r="C258" t="s">
        <v>286</v>
      </c>
      <c r="D258" t="s">
        <v>319</v>
      </c>
      <c r="E258" t="s">
        <v>297</v>
      </c>
      <c r="H258" t="str">
        <f t="shared" si="5"/>
        <v>insert into tnl_rating.dbo.dhl_country_zoning_table values ('12376','DE','Import','BY','7')</v>
      </c>
    </row>
    <row r="259" spans="1:8" x14ac:dyDescent="0.3">
      <c r="A259">
        <v>12376</v>
      </c>
      <c r="B259" t="s">
        <v>376</v>
      </c>
      <c r="C259" t="s">
        <v>286</v>
      </c>
      <c r="D259" t="s">
        <v>320</v>
      </c>
      <c r="E259" t="s">
        <v>293</v>
      </c>
      <c r="H259" t="str">
        <f t="shared" si="5"/>
        <v>insert into tnl_rating.dbo.dhl_country_zoning_table values ('12376','DE','Import','BE','1')</v>
      </c>
    </row>
    <row r="260" spans="1:8" x14ac:dyDescent="0.3">
      <c r="A260">
        <v>12376</v>
      </c>
      <c r="B260" t="s">
        <v>376</v>
      </c>
      <c r="C260" t="s">
        <v>286</v>
      </c>
      <c r="D260" t="s">
        <v>321</v>
      </c>
      <c r="E260" t="s">
        <v>301</v>
      </c>
      <c r="H260" t="str">
        <f t="shared" si="5"/>
        <v>insert into tnl_rating.dbo.dhl_country_zoning_table values ('12376','DE','Import','BZ','11')</v>
      </c>
    </row>
    <row r="261" spans="1:8" x14ac:dyDescent="0.3">
      <c r="A261">
        <v>12376</v>
      </c>
      <c r="B261" t="s">
        <v>376</v>
      </c>
      <c r="C261" t="s">
        <v>286</v>
      </c>
      <c r="D261" t="s">
        <v>322</v>
      </c>
      <c r="E261" t="s">
        <v>301</v>
      </c>
      <c r="H261" t="str">
        <f t="shared" si="5"/>
        <v>insert into tnl_rating.dbo.dhl_country_zoning_table values ('12376','DE','Import','BJ','11')</v>
      </c>
    </row>
    <row r="262" spans="1:8" x14ac:dyDescent="0.3">
      <c r="A262">
        <v>12376</v>
      </c>
      <c r="B262" t="s">
        <v>376</v>
      </c>
      <c r="C262" t="s">
        <v>286</v>
      </c>
      <c r="D262" t="s">
        <v>323</v>
      </c>
      <c r="E262" t="s">
        <v>301</v>
      </c>
      <c r="H262" t="str">
        <f t="shared" si="5"/>
        <v>insert into tnl_rating.dbo.dhl_country_zoning_table values ('12376','DE','Import','BM','11')</v>
      </c>
    </row>
    <row r="263" spans="1:8" x14ac:dyDescent="0.3">
      <c r="A263">
        <v>12376</v>
      </c>
      <c r="B263" t="s">
        <v>376</v>
      </c>
      <c r="C263" t="s">
        <v>286</v>
      </c>
      <c r="D263" t="s">
        <v>324</v>
      </c>
      <c r="E263" t="s">
        <v>301</v>
      </c>
      <c r="H263" t="str">
        <f t="shared" si="5"/>
        <v>insert into tnl_rating.dbo.dhl_country_zoning_table values ('12376','DE','Import','BT','11')</v>
      </c>
    </row>
    <row r="264" spans="1:8" x14ac:dyDescent="0.3">
      <c r="A264">
        <v>12376</v>
      </c>
      <c r="B264" t="s">
        <v>376</v>
      </c>
      <c r="C264" t="s">
        <v>286</v>
      </c>
      <c r="D264" t="s">
        <v>325</v>
      </c>
      <c r="E264" t="s">
        <v>301</v>
      </c>
      <c r="H264" t="str">
        <f t="shared" ref="H264:H328" si="7">"insert into tnl_rating.dbo.dhl_country_zoning_table values ('"&amp;A264&amp;"','"&amp;B264&amp;"','"&amp;C264&amp;"','"&amp;D264&amp;"','"&amp;E264&amp;"')"</f>
        <v>insert into tnl_rating.dbo.dhl_country_zoning_table values ('12376','DE','Import','BO','11')</v>
      </c>
    </row>
    <row r="265" spans="1:8" x14ac:dyDescent="0.3">
      <c r="A265">
        <v>12376</v>
      </c>
      <c r="B265" t="s">
        <v>376</v>
      </c>
      <c r="C265" t="s">
        <v>286</v>
      </c>
      <c r="D265" t="s">
        <v>326</v>
      </c>
      <c r="E265" t="s">
        <v>301</v>
      </c>
      <c r="H265" t="str">
        <f t="shared" si="7"/>
        <v>insert into tnl_rating.dbo.dhl_country_zoning_table values ('12376','DE','Import','XB','11')</v>
      </c>
    </row>
    <row r="266" spans="1:8" x14ac:dyDescent="0.3">
      <c r="A266">
        <v>12376</v>
      </c>
      <c r="B266" t="s">
        <v>376</v>
      </c>
      <c r="C266" t="s">
        <v>286</v>
      </c>
      <c r="D266" t="s">
        <v>327</v>
      </c>
      <c r="E266" t="s">
        <v>297</v>
      </c>
      <c r="H266" t="str">
        <f t="shared" si="7"/>
        <v>insert into tnl_rating.dbo.dhl_country_zoning_table values ('12376','DE','Import','BA','7')</v>
      </c>
    </row>
    <row r="267" spans="1:8" x14ac:dyDescent="0.3">
      <c r="A267">
        <v>12376</v>
      </c>
      <c r="B267" t="s">
        <v>376</v>
      </c>
      <c r="C267" t="s">
        <v>286</v>
      </c>
      <c r="D267" t="s">
        <v>328</v>
      </c>
      <c r="E267" t="s">
        <v>301</v>
      </c>
      <c r="H267" t="str">
        <f t="shared" si="7"/>
        <v>insert into tnl_rating.dbo.dhl_country_zoning_table values ('12376','DE','Import','BW','11')</v>
      </c>
    </row>
    <row r="268" spans="1:8" x14ac:dyDescent="0.3">
      <c r="A268">
        <v>12376</v>
      </c>
      <c r="B268" t="s">
        <v>376</v>
      </c>
      <c r="C268" t="s">
        <v>286</v>
      </c>
      <c r="D268" t="s">
        <v>329</v>
      </c>
      <c r="E268" t="s">
        <v>300</v>
      </c>
      <c r="H268" t="str">
        <f t="shared" si="7"/>
        <v>insert into tnl_rating.dbo.dhl_country_zoning_table values ('12376','DE','Import','BR','10')</v>
      </c>
    </row>
    <row r="269" spans="1:8" x14ac:dyDescent="0.3">
      <c r="A269">
        <v>12376</v>
      </c>
      <c r="B269" t="s">
        <v>376</v>
      </c>
      <c r="C269" t="s">
        <v>286</v>
      </c>
      <c r="D269" t="s">
        <v>330</v>
      </c>
      <c r="E269" t="s">
        <v>301</v>
      </c>
      <c r="H269" t="str">
        <f t="shared" si="7"/>
        <v>insert into tnl_rating.dbo.dhl_country_zoning_table values ('12376','DE','Import','BN','11')</v>
      </c>
    </row>
    <row r="270" spans="1:8" x14ac:dyDescent="0.3">
      <c r="A270">
        <v>12376</v>
      </c>
      <c r="B270" t="s">
        <v>376</v>
      </c>
      <c r="C270" t="s">
        <v>286</v>
      </c>
      <c r="D270" t="s">
        <v>331</v>
      </c>
      <c r="E270" t="s">
        <v>296</v>
      </c>
      <c r="H270" t="str">
        <f t="shared" si="7"/>
        <v>insert into tnl_rating.dbo.dhl_country_zoning_table values ('12376','DE','Import','BG','6')</v>
      </c>
    </row>
    <row r="271" spans="1:8" x14ac:dyDescent="0.3">
      <c r="A271">
        <v>12376</v>
      </c>
      <c r="B271" t="s">
        <v>376</v>
      </c>
      <c r="C271" t="s">
        <v>286</v>
      </c>
      <c r="D271" t="s">
        <v>332</v>
      </c>
      <c r="E271" t="s">
        <v>301</v>
      </c>
      <c r="H271" t="str">
        <f t="shared" si="7"/>
        <v>insert into tnl_rating.dbo.dhl_country_zoning_table values ('12376','DE','Import','BF','11')</v>
      </c>
    </row>
    <row r="272" spans="1:8" x14ac:dyDescent="0.3">
      <c r="A272">
        <v>12376</v>
      </c>
      <c r="B272" t="s">
        <v>376</v>
      </c>
      <c r="C272" t="s">
        <v>286</v>
      </c>
      <c r="D272" t="s">
        <v>333</v>
      </c>
      <c r="E272" t="s">
        <v>301</v>
      </c>
      <c r="H272" t="str">
        <f t="shared" si="7"/>
        <v>insert into tnl_rating.dbo.dhl_country_zoning_table values ('12376','DE','Import','BI','11')</v>
      </c>
    </row>
    <row r="273" spans="1:8" x14ac:dyDescent="0.3">
      <c r="A273">
        <v>12376</v>
      </c>
      <c r="B273" t="s">
        <v>376</v>
      </c>
      <c r="C273" t="s">
        <v>286</v>
      </c>
      <c r="D273" t="s">
        <v>334</v>
      </c>
      <c r="E273" t="s">
        <v>301</v>
      </c>
      <c r="H273" t="str">
        <f t="shared" si="7"/>
        <v>insert into tnl_rating.dbo.dhl_country_zoning_table values ('12376','DE','Import','KH','11')</v>
      </c>
    </row>
    <row r="274" spans="1:8" x14ac:dyDescent="0.3">
      <c r="A274">
        <v>12376</v>
      </c>
      <c r="B274" t="s">
        <v>376</v>
      </c>
      <c r="C274" t="s">
        <v>286</v>
      </c>
      <c r="D274" t="s">
        <v>335</v>
      </c>
      <c r="E274" t="s">
        <v>301</v>
      </c>
      <c r="H274" t="str">
        <f t="shared" si="7"/>
        <v>insert into tnl_rating.dbo.dhl_country_zoning_table values ('12376','DE','Import','CM','11')</v>
      </c>
    </row>
    <row r="275" spans="1:8" x14ac:dyDescent="0.3">
      <c r="A275">
        <v>12376</v>
      </c>
      <c r="B275" t="s">
        <v>376</v>
      </c>
      <c r="C275" t="s">
        <v>286</v>
      </c>
      <c r="D275" t="s">
        <v>336</v>
      </c>
      <c r="E275" t="s">
        <v>298</v>
      </c>
      <c r="H275" t="str">
        <f t="shared" si="7"/>
        <v>insert into tnl_rating.dbo.dhl_country_zoning_table values ('12376','DE','Import','CA','8')</v>
      </c>
    </row>
    <row r="276" spans="1:8" x14ac:dyDescent="0.3">
      <c r="A276">
        <v>12376</v>
      </c>
      <c r="B276" t="s">
        <v>376</v>
      </c>
      <c r="C276" t="s">
        <v>286</v>
      </c>
      <c r="D276" t="s">
        <v>337</v>
      </c>
      <c r="E276" t="s">
        <v>296</v>
      </c>
      <c r="H276" t="str">
        <f t="shared" si="7"/>
        <v>insert into tnl_rating.dbo.dhl_country_zoning_table values ('12376','DE','Import','IC','6')</v>
      </c>
    </row>
    <row r="277" spans="1:8" x14ac:dyDescent="0.3">
      <c r="A277">
        <v>12376</v>
      </c>
      <c r="B277" t="s">
        <v>376</v>
      </c>
      <c r="C277" t="s">
        <v>286</v>
      </c>
      <c r="D277" t="s">
        <v>338</v>
      </c>
      <c r="E277" t="s">
        <v>301</v>
      </c>
      <c r="H277" t="str">
        <f t="shared" si="7"/>
        <v>insert into tnl_rating.dbo.dhl_country_zoning_table values ('12376','DE','Import','CV','11')</v>
      </c>
    </row>
    <row r="278" spans="1:8" x14ac:dyDescent="0.3">
      <c r="A278">
        <v>12376</v>
      </c>
      <c r="B278" t="s">
        <v>376</v>
      </c>
      <c r="C278" t="s">
        <v>286</v>
      </c>
      <c r="D278" t="s">
        <v>339</v>
      </c>
      <c r="E278" t="s">
        <v>301</v>
      </c>
      <c r="H278" t="str">
        <f t="shared" si="7"/>
        <v>insert into tnl_rating.dbo.dhl_country_zoning_table values ('12376','DE','Import','KY','11')</v>
      </c>
    </row>
    <row r="279" spans="1:8" x14ac:dyDescent="0.3">
      <c r="A279">
        <v>12376</v>
      </c>
      <c r="B279" t="s">
        <v>376</v>
      </c>
      <c r="C279" t="s">
        <v>286</v>
      </c>
      <c r="D279" t="s">
        <v>340</v>
      </c>
      <c r="E279" t="s">
        <v>301</v>
      </c>
      <c r="H279" t="str">
        <f t="shared" si="7"/>
        <v>insert into tnl_rating.dbo.dhl_country_zoning_table values ('12376','DE','Import','CF','11')</v>
      </c>
    </row>
    <row r="280" spans="1:8" x14ac:dyDescent="0.3">
      <c r="A280">
        <v>12376</v>
      </c>
      <c r="B280" t="s">
        <v>376</v>
      </c>
      <c r="C280" t="s">
        <v>286</v>
      </c>
      <c r="D280" t="s">
        <v>341</v>
      </c>
      <c r="E280" t="s">
        <v>301</v>
      </c>
      <c r="H280" t="str">
        <f t="shared" si="7"/>
        <v>insert into tnl_rating.dbo.dhl_country_zoning_table values ('12376','DE','Import','TD','11')</v>
      </c>
    </row>
    <row r="281" spans="1:8" x14ac:dyDescent="0.3">
      <c r="A281">
        <v>12376</v>
      </c>
      <c r="B281" t="s">
        <v>376</v>
      </c>
      <c r="C281" t="s">
        <v>286</v>
      </c>
      <c r="D281" t="s">
        <v>342</v>
      </c>
      <c r="E281" t="s">
        <v>301</v>
      </c>
      <c r="H281" t="str">
        <f t="shared" si="7"/>
        <v>insert into tnl_rating.dbo.dhl_country_zoning_table values ('12376','DE','Import','CL','11')</v>
      </c>
    </row>
    <row r="282" spans="1:8" x14ac:dyDescent="0.3">
      <c r="A282">
        <v>12376</v>
      </c>
      <c r="B282" t="s">
        <v>376</v>
      </c>
      <c r="C282" t="s">
        <v>286</v>
      </c>
      <c r="D282" t="s">
        <v>343</v>
      </c>
      <c r="E282" t="s">
        <v>299</v>
      </c>
      <c r="H282" t="str">
        <f t="shared" si="7"/>
        <v>insert into tnl_rating.dbo.dhl_country_zoning_table values ('12376','DE','Import','CN','9')</v>
      </c>
    </row>
    <row r="283" spans="1:8" x14ac:dyDescent="0.3">
      <c r="A283">
        <v>12376</v>
      </c>
      <c r="B283" t="s">
        <v>376</v>
      </c>
      <c r="C283" t="s">
        <v>286</v>
      </c>
      <c r="D283" t="s">
        <v>344</v>
      </c>
      <c r="E283" t="s">
        <v>301</v>
      </c>
      <c r="H283" t="str">
        <f t="shared" si="7"/>
        <v>insert into tnl_rating.dbo.dhl_country_zoning_table values ('12376','DE','Import','CO','11')</v>
      </c>
    </row>
    <row r="284" spans="1:8" x14ac:dyDescent="0.3">
      <c r="A284">
        <v>12376</v>
      </c>
      <c r="B284" t="s">
        <v>376</v>
      </c>
      <c r="C284" t="s">
        <v>286</v>
      </c>
      <c r="D284" t="s">
        <v>345</v>
      </c>
      <c r="E284" t="s">
        <v>301</v>
      </c>
      <c r="H284" t="str">
        <f t="shared" si="7"/>
        <v>insert into tnl_rating.dbo.dhl_country_zoning_table values ('12376','DE','Import','KM','11')</v>
      </c>
    </row>
    <row r="285" spans="1:8" x14ac:dyDescent="0.3">
      <c r="A285">
        <v>12376</v>
      </c>
      <c r="B285" t="s">
        <v>376</v>
      </c>
      <c r="C285" t="s">
        <v>286</v>
      </c>
      <c r="D285" t="s">
        <v>346</v>
      </c>
      <c r="E285" t="s">
        <v>301</v>
      </c>
      <c r="H285" t="str">
        <f t="shared" si="7"/>
        <v>insert into tnl_rating.dbo.dhl_country_zoning_table values ('12376','DE','Import','CG','11')</v>
      </c>
    </row>
    <row r="286" spans="1:8" x14ac:dyDescent="0.3">
      <c r="A286">
        <v>12376</v>
      </c>
      <c r="B286" t="s">
        <v>376</v>
      </c>
      <c r="C286" t="s">
        <v>286</v>
      </c>
      <c r="D286" t="s">
        <v>347</v>
      </c>
      <c r="E286" t="s">
        <v>301</v>
      </c>
      <c r="H286" t="str">
        <f t="shared" si="7"/>
        <v>insert into tnl_rating.dbo.dhl_country_zoning_table values ('12376','DE','Import','CD','11')</v>
      </c>
    </row>
    <row r="287" spans="1:8" x14ac:dyDescent="0.3">
      <c r="A287">
        <v>12376</v>
      </c>
      <c r="B287" t="s">
        <v>376</v>
      </c>
      <c r="C287" t="s">
        <v>286</v>
      </c>
      <c r="D287" t="s">
        <v>348</v>
      </c>
      <c r="E287" t="s">
        <v>301</v>
      </c>
      <c r="H287" t="str">
        <f t="shared" si="7"/>
        <v>insert into tnl_rating.dbo.dhl_country_zoning_table values ('12376','DE','Import','CK','11')</v>
      </c>
    </row>
    <row r="288" spans="1:8" x14ac:dyDescent="0.3">
      <c r="A288">
        <v>12376</v>
      </c>
      <c r="B288" t="s">
        <v>376</v>
      </c>
      <c r="C288" t="s">
        <v>286</v>
      </c>
      <c r="D288" t="s">
        <v>349</v>
      </c>
      <c r="E288" t="s">
        <v>301</v>
      </c>
      <c r="H288" t="str">
        <f t="shared" si="7"/>
        <v>insert into tnl_rating.dbo.dhl_country_zoning_table values ('12376','DE','Import','CR','11')</v>
      </c>
    </row>
    <row r="289" spans="1:8" x14ac:dyDescent="0.3">
      <c r="A289">
        <v>12376</v>
      </c>
      <c r="B289" t="s">
        <v>376</v>
      </c>
      <c r="C289" t="s">
        <v>286</v>
      </c>
      <c r="D289" t="s">
        <v>350</v>
      </c>
      <c r="E289" t="s">
        <v>301</v>
      </c>
      <c r="H289" t="str">
        <f t="shared" si="7"/>
        <v>insert into tnl_rating.dbo.dhl_country_zoning_table values ('12376','DE','Import','CI','11')</v>
      </c>
    </row>
    <row r="290" spans="1:8" x14ac:dyDescent="0.3">
      <c r="A290">
        <v>12376</v>
      </c>
      <c r="B290" t="s">
        <v>376</v>
      </c>
      <c r="C290" t="s">
        <v>286</v>
      </c>
      <c r="D290" t="s">
        <v>351</v>
      </c>
      <c r="E290" t="s">
        <v>296</v>
      </c>
      <c r="H290" t="str">
        <f t="shared" si="7"/>
        <v>insert into tnl_rating.dbo.dhl_country_zoning_table values ('12376','DE','Import','HR','6')</v>
      </c>
    </row>
    <row r="291" spans="1:8" x14ac:dyDescent="0.3">
      <c r="A291">
        <v>12376</v>
      </c>
      <c r="B291" t="s">
        <v>376</v>
      </c>
      <c r="C291" t="s">
        <v>286</v>
      </c>
      <c r="D291" t="s">
        <v>352</v>
      </c>
      <c r="E291" t="s">
        <v>301</v>
      </c>
      <c r="H291" t="str">
        <f t="shared" si="7"/>
        <v>insert into tnl_rating.dbo.dhl_country_zoning_table values ('12376','DE','Import','CU','11')</v>
      </c>
    </row>
    <row r="292" spans="1:8" x14ac:dyDescent="0.3">
      <c r="A292">
        <v>12376</v>
      </c>
      <c r="B292" t="s">
        <v>376</v>
      </c>
      <c r="C292" t="s">
        <v>286</v>
      </c>
      <c r="D292" t="s">
        <v>353</v>
      </c>
      <c r="E292" t="s">
        <v>301</v>
      </c>
      <c r="H292" t="str">
        <f t="shared" si="7"/>
        <v>insert into tnl_rating.dbo.dhl_country_zoning_table values ('12376','DE','Import','XC','11')</v>
      </c>
    </row>
    <row r="293" spans="1:8" x14ac:dyDescent="0.3">
      <c r="A293">
        <v>12376</v>
      </c>
      <c r="B293" t="s">
        <v>376</v>
      </c>
      <c r="C293" t="s">
        <v>286</v>
      </c>
      <c r="D293" t="s">
        <v>354</v>
      </c>
      <c r="E293" t="s">
        <v>296</v>
      </c>
      <c r="H293" t="str">
        <f t="shared" si="7"/>
        <v>insert into tnl_rating.dbo.dhl_country_zoning_table values ('12376','DE','Import','CY','6')</v>
      </c>
    </row>
    <row r="294" spans="1:8" x14ac:dyDescent="0.3">
      <c r="A294">
        <v>12376</v>
      </c>
      <c r="B294" t="s">
        <v>376</v>
      </c>
      <c r="C294" t="s">
        <v>286</v>
      </c>
      <c r="D294" t="s">
        <v>355</v>
      </c>
      <c r="E294" t="s">
        <v>295</v>
      </c>
      <c r="H294" t="str">
        <f t="shared" si="7"/>
        <v>insert into tnl_rating.dbo.dhl_country_zoning_table values ('12376','DE','Import','CZ','3')</v>
      </c>
    </row>
    <row r="295" spans="1:8" x14ac:dyDescent="0.3">
      <c r="A295">
        <v>12376</v>
      </c>
      <c r="B295" t="s">
        <v>376</v>
      </c>
      <c r="C295" t="s">
        <v>286</v>
      </c>
      <c r="D295" t="s">
        <v>356</v>
      </c>
      <c r="E295" t="s">
        <v>294</v>
      </c>
      <c r="H295" t="str">
        <f t="shared" si="7"/>
        <v>insert into tnl_rating.dbo.dhl_country_zoning_table values ('12376','DE','Import','DK','2')</v>
      </c>
    </row>
    <row r="296" spans="1:8" x14ac:dyDescent="0.3">
      <c r="A296">
        <v>12376</v>
      </c>
      <c r="B296" t="s">
        <v>376</v>
      </c>
      <c r="C296" t="s">
        <v>286</v>
      </c>
      <c r="D296" t="s">
        <v>357</v>
      </c>
      <c r="E296" t="s">
        <v>301</v>
      </c>
      <c r="H296" t="str">
        <f t="shared" si="7"/>
        <v>insert into tnl_rating.dbo.dhl_country_zoning_table values ('12376','DE','Import','DJ','11')</v>
      </c>
    </row>
    <row r="297" spans="1:8" x14ac:dyDescent="0.3">
      <c r="A297">
        <v>12376</v>
      </c>
      <c r="B297" t="s">
        <v>376</v>
      </c>
      <c r="C297" t="s">
        <v>286</v>
      </c>
      <c r="D297" t="s">
        <v>358</v>
      </c>
      <c r="E297" t="s">
        <v>301</v>
      </c>
      <c r="H297" t="str">
        <f t="shared" si="7"/>
        <v>insert into tnl_rating.dbo.dhl_country_zoning_table values ('12376','DE','Import','DM','11')</v>
      </c>
    </row>
    <row r="298" spans="1:8" x14ac:dyDescent="0.3">
      <c r="A298">
        <v>12376</v>
      </c>
      <c r="B298" t="s">
        <v>376</v>
      </c>
      <c r="C298" t="s">
        <v>286</v>
      </c>
      <c r="D298" t="s">
        <v>359</v>
      </c>
      <c r="E298" t="s">
        <v>301</v>
      </c>
      <c r="H298" t="str">
        <f t="shared" si="7"/>
        <v>insert into tnl_rating.dbo.dhl_country_zoning_table values ('12376','DE','Import','DO','11')</v>
      </c>
    </row>
    <row r="299" spans="1:8" x14ac:dyDescent="0.3">
      <c r="A299">
        <v>12376</v>
      </c>
      <c r="B299" t="s">
        <v>376</v>
      </c>
      <c r="C299" t="s">
        <v>286</v>
      </c>
      <c r="D299" t="s">
        <v>360</v>
      </c>
      <c r="E299" t="s">
        <v>301</v>
      </c>
      <c r="H299" t="str">
        <f t="shared" si="7"/>
        <v>insert into tnl_rating.dbo.dhl_country_zoning_table values ('12376','DE','Import','EC','11')</v>
      </c>
    </row>
    <row r="300" spans="1:8" x14ac:dyDescent="0.3">
      <c r="A300">
        <v>12376</v>
      </c>
      <c r="B300" t="s">
        <v>376</v>
      </c>
      <c r="C300" t="s">
        <v>286</v>
      </c>
      <c r="D300" t="s">
        <v>361</v>
      </c>
      <c r="E300" t="s">
        <v>300</v>
      </c>
      <c r="H300" t="str">
        <f t="shared" si="7"/>
        <v>insert into tnl_rating.dbo.dhl_country_zoning_table values ('12376','DE','Import','EG','10')</v>
      </c>
    </row>
    <row r="301" spans="1:8" x14ac:dyDescent="0.3">
      <c r="A301">
        <v>12376</v>
      </c>
      <c r="B301" t="s">
        <v>376</v>
      </c>
      <c r="C301" t="s">
        <v>286</v>
      </c>
      <c r="D301" t="s">
        <v>362</v>
      </c>
      <c r="E301" t="s">
        <v>301</v>
      </c>
      <c r="H301" t="str">
        <f t="shared" si="7"/>
        <v>insert into tnl_rating.dbo.dhl_country_zoning_table values ('12376','DE','Import','SV','11')</v>
      </c>
    </row>
    <row r="302" spans="1:8" x14ac:dyDescent="0.3">
      <c r="A302">
        <v>12376</v>
      </c>
      <c r="B302" t="s">
        <v>376</v>
      </c>
      <c r="C302" t="s">
        <v>286</v>
      </c>
      <c r="D302" t="s">
        <v>363</v>
      </c>
      <c r="E302" t="s">
        <v>301</v>
      </c>
      <c r="H302" t="str">
        <f t="shared" si="7"/>
        <v>insert into tnl_rating.dbo.dhl_country_zoning_table values ('12376','DE','Import','ER','11')</v>
      </c>
    </row>
    <row r="303" spans="1:8" x14ac:dyDescent="0.3">
      <c r="A303">
        <v>12376</v>
      </c>
      <c r="B303" t="s">
        <v>376</v>
      </c>
      <c r="C303" t="s">
        <v>286</v>
      </c>
      <c r="D303" t="s">
        <v>364</v>
      </c>
      <c r="E303" t="s">
        <v>296</v>
      </c>
      <c r="H303" t="str">
        <f t="shared" si="7"/>
        <v>insert into tnl_rating.dbo.dhl_country_zoning_table values ('12376','DE','Import','EE','6')</v>
      </c>
    </row>
    <row r="304" spans="1:8" x14ac:dyDescent="0.3">
      <c r="A304">
        <v>12376</v>
      </c>
      <c r="B304" t="s">
        <v>376</v>
      </c>
      <c r="C304" t="s">
        <v>286</v>
      </c>
      <c r="D304" t="s">
        <v>365</v>
      </c>
      <c r="E304" t="s">
        <v>301</v>
      </c>
      <c r="H304" t="str">
        <f t="shared" si="7"/>
        <v>insert into tnl_rating.dbo.dhl_country_zoning_table values ('12376','DE','Import','SZ','11')</v>
      </c>
    </row>
    <row r="305" spans="1:8" x14ac:dyDescent="0.3">
      <c r="A305">
        <v>12376</v>
      </c>
      <c r="B305" t="s">
        <v>376</v>
      </c>
      <c r="C305" t="s">
        <v>286</v>
      </c>
      <c r="D305" t="s">
        <v>366</v>
      </c>
      <c r="E305" t="s">
        <v>301</v>
      </c>
      <c r="H305" t="str">
        <f t="shared" si="7"/>
        <v>insert into tnl_rating.dbo.dhl_country_zoning_table values ('12376','DE','Import','ET','11')</v>
      </c>
    </row>
    <row r="306" spans="1:8" x14ac:dyDescent="0.3">
      <c r="A306">
        <v>12376</v>
      </c>
      <c r="B306" t="s">
        <v>376</v>
      </c>
      <c r="C306" t="s">
        <v>286</v>
      </c>
      <c r="D306" t="s">
        <v>367</v>
      </c>
      <c r="E306" t="s">
        <v>301</v>
      </c>
      <c r="H306" t="str">
        <f t="shared" si="7"/>
        <v>insert into tnl_rating.dbo.dhl_country_zoning_table values ('12376','DE','Import','FK','11')</v>
      </c>
    </row>
    <row r="307" spans="1:8" x14ac:dyDescent="0.3">
      <c r="A307">
        <v>12376</v>
      </c>
      <c r="B307" t="s">
        <v>376</v>
      </c>
      <c r="C307" t="s">
        <v>286</v>
      </c>
      <c r="D307" t="s">
        <v>368</v>
      </c>
      <c r="E307" t="s">
        <v>296</v>
      </c>
      <c r="H307" t="str">
        <f t="shared" si="7"/>
        <v>insert into tnl_rating.dbo.dhl_country_zoning_table values ('12376','DE','Import','FO','6')</v>
      </c>
    </row>
    <row r="308" spans="1:8" x14ac:dyDescent="0.3">
      <c r="A308">
        <v>12376</v>
      </c>
      <c r="B308" t="s">
        <v>376</v>
      </c>
      <c r="C308" t="s">
        <v>286</v>
      </c>
      <c r="D308" t="s">
        <v>369</v>
      </c>
      <c r="E308" t="s">
        <v>301</v>
      </c>
      <c r="H308" t="str">
        <f t="shared" si="7"/>
        <v>insert into tnl_rating.dbo.dhl_country_zoning_table values ('12376','DE','Import','FJ','11')</v>
      </c>
    </row>
    <row r="309" spans="1:8" x14ac:dyDescent="0.3">
      <c r="A309">
        <v>12376</v>
      </c>
      <c r="B309" t="s">
        <v>376</v>
      </c>
      <c r="C309" t="s">
        <v>286</v>
      </c>
      <c r="D309" t="s">
        <v>370</v>
      </c>
      <c r="E309" t="s">
        <v>296</v>
      </c>
      <c r="H309" t="str">
        <f t="shared" si="7"/>
        <v>insert into tnl_rating.dbo.dhl_country_zoning_table values ('12376','DE','Import','FI','6')</v>
      </c>
    </row>
    <row r="310" spans="1:8" x14ac:dyDescent="0.3">
      <c r="A310">
        <v>12376</v>
      </c>
      <c r="B310" t="s">
        <v>376</v>
      </c>
      <c r="C310" t="s">
        <v>286</v>
      </c>
      <c r="D310" t="s">
        <v>371</v>
      </c>
      <c r="E310" t="s">
        <v>294</v>
      </c>
      <c r="H310" t="str">
        <f t="shared" si="7"/>
        <v>insert into tnl_rating.dbo.dhl_country_zoning_table values ('12376','DE','Import','FR','2')</v>
      </c>
    </row>
    <row r="311" spans="1:8" x14ac:dyDescent="0.3">
      <c r="A311">
        <v>12376</v>
      </c>
      <c r="B311" t="s">
        <v>376</v>
      </c>
      <c r="C311" t="s">
        <v>286</v>
      </c>
      <c r="D311" t="s">
        <v>371</v>
      </c>
      <c r="E311" t="s">
        <v>295</v>
      </c>
      <c r="H311" t="str">
        <f t="shared" ref="H311" si="8">"insert into tnl_rating.dbo.dhl_country_zoning_table values ('"&amp;A311&amp;"','"&amp;B311&amp;"','"&amp;C311&amp;"','"&amp;D311&amp;"','"&amp;E311&amp;"')"</f>
        <v>insert into tnl_rating.dbo.dhl_country_zoning_table values ('12376','DE','Import','FR','3')</v>
      </c>
    </row>
    <row r="312" spans="1:8" x14ac:dyDescent="0.3">
      <c r="A312">
        <v>12376</v>
      </c>
      <c r="B312" t="s">
        <v>376</v>
      </c>
      <c r="C312" t="s">
        <v>286</v>
      </c>
      <c r="D312" t="s">
        <v>372</v>
      </c>
      <c r="E312" t="s">
        <v>301</v>
      </c>
      <c r="H312" t="str">
        <f t="shared" si="7"/>
        <v>insert into tnl_rating.dbo.dhl_country_zoning_table values ('12376','DE','Import','GF','11')</v>
      </c>
    </row>
    <row r="313" spans="1:8" x14ac:dyDescent="0.3">
      <c r="A313">
        <v>12376</v>
      </c>
      <c r="B313" t="s">
        <v>376</v>
      </c>
      <c r="C313" t="s">
        <v>286</v>
      </c>
      <c r="D313" t="s">
        <v>373</v>
      </c>
      <c r="E313" t="s">
        <v>301</v>
      </c>
      <c r="H313" t="str">
        <f t="shared" si="7"/>
        <v>insert into tnl_rating.dbo.dhl_country_zoning_table values ('12376','DE','Import','GA','11')</v>
      </c>
    </row>
    <row r="314" spans="1:8" x14ac:dyDescent="0.3">
      <c r="A314">
        <v>12376</v>
      </c>
      <c r="B314" t="s">
        <v>376</v>
      </c>
      <c r="C314" t="s">
        <v>286</v>
      </c>
      <c r="D314" t="s">
        <v>374</v>
      </c>
      <c r="E314" t="s">
        <v>301</v>
      </c>
      <c r="H314" t="str">
        <f t="shared" si="7"/>
        <v>insert into tnl_rating.dbo.dhl_country_zoning_table values ('12376','DE','Import','GM','11')</v>
      </c>
    </row>
    <row r="315" spans="1:8" x14ac:dyDescent="0.3">
      <c r="A315">
        <v>12376</v>
      </c>
      <c r="B315" t="s">
        <v>376</v>
      </c>
      <c r="C315" t="s">
        <v>286</v>
      </c>
      <c r="D315" t="s">
        <v>375</v>
      </c>
      <c r="E315" t="s">
        <v>301</v>
      </c>
      <c r="H315" t="str">
        <f t="shared" si="7"/>
        <v>insert into tnl_rating.dbo.dhl_country_zoning_table values ('12376','DE','Import','GE','11')</v>
      </c>
    </row>
    <row r="316" spans="1:8" x14ac:dyDescent="0.3">
      <c r="A316">
        <v>12376</v>
      </c>
      <c r="B316" t="s">
        <v>376</v>
      </c>
      <c r="C316" t="s">
        <v>286</v>
      </c>
      <c r="D316" t="s">
        <v>377</v>
      </c>
      <c r="E316" t="s">
        <v>301</v>
      </c>
      <c r="H316" t="str">
        <f t="shared" si="7"/>
        <v>insert into tnl_rating.dbo.dhl_country_zoning_table values ('12376','DE','Import','GH','11')</v>
      </c>
    </row>
    <row r="317" spans="1:8" x14ac:dyDescent="0.3">
      <c r="A317">
        <v>12376</v>
      </c>
      <c r="B317" t="s">
        <v>376</v>
      </c>
      <c r="C317" t="s">
        <v>286</v>
      </c>
      <c r="D317" t="s">
        <v>378</v>
      </c>
      <c r="E317" t="s">
        <v>296</v>
      </c>
      <c r="H317" t="str">
        <f t="shared" si="7"/>
        <v>insert into tnl_rating.dbo.dhl_country_zoning_table values ('12376','DE','Import','GI','6')</v>
      </c>
    </row>
    <row r="318" spans="1:8" x14ac:dyDescent="0.3">
      <c r="A318">
        <v>12376</v>
      </c>
      <c r="B318" t="s">
        <v>376</v>
      </c>
      <c r="C318" t="s">
        <v>286</v>
      </c>
      <c r="D318" t="s">
        <v>379</v>
      </c>
      <c r="E318" t="s">
        <v>296</v>
      </c>
      <c r="H318" t="str">
        <f t="shared" si="7"/>
        <v>insert into tnl_rating.dbo.dhl_country_zoning_table values ('12376','DE','Import','GR','6')</v>
      </c>
    </row>
    <row r="319" spans="1:8" x14ac:dyDescent="0.3">
      <c r="A319">
        <v>12376</v>
      </c>
      <c r="B319" t="s">
        <v>376</v>
      </c>
      <c r="C319" t="s">
        <v>286</v>
      </c>
      <c r="D319" t="s">
        <v>380</v>
      </c>
      <c r="E319" t="s">
        <v>301</v>
      </c>
      <c r="H319" t="str">
        <f t="shared" si="7"/>
        <v>insert into tnl_rating.dbo.dhl_country_zoning_table values ('12376','DE','Import','GL','11')</v>
      </c>
    </row>
    <row r="320" spans="1:8" x14ac:dyDescent="0.3">
      <c r="A320">
        <v>12376</v>
      </c>
      <c r="B320" t="s">
        <v>376</v>
      </c>
      <c r="C320" t="s">
        <v>286</v>
      </c>
      <c r="D320" t="s">
        <v>381</v>
      </c>
      <c r="E320" t="s">
        <v>301</v>
      </c>
      <c r="H320" t="str">
        <f t="shared" si="7"/>
        <v>insert into tnl_rating.dbo.dhl_country_zoning_table values ('12376','DE','Import','GD','11')</v>
      </c>
    </row>
    <row r="321" spans="1:8" x14ac:dyDescent="0.3">
      <c r="A321">
        <v>12376</v>
      </c>
      <c r="B321" t="s">
        <v>376</v>
      </c>
      <c r="C321" t="s">
        <v>286</v>
      </c>
      <c r="D321" t="s">
        <v>382</v>
      </c>
      <c r="E321" t="s">
        <v>301</v>
      </c>
      <c r="H321" t="str">
        <f t="shared" si="7"/>
        <v>insert into tnl_rating.dbo.dhl_country_zoning_table values ('12376','DE','Import','GP','11')</v>
      </c>
    </row>
    <row r="322" spans="1:8" x14ac:dyDescent="0.3">
      <c r="A322">
        <v>12376</v>
      </c>
      <c r="B322" t="s">
        <v>376</v>
      </c>
      <c r="C322" t="s">
        <v>286</v>
      </c>
      <c r="D322" t="s">
        <v>533</v>
      </c>
      <c r="E322" t="s">
        <v>301</v>
      </c>
      <c r="H322" t="str">
        <f t="shared" si="7"/>
        <v>insert into tnl_rating.dbo.dhl_country_zoning_table values ('12376','DE','Import','GU','11')</v>
      </c>
    </row>
    <row r="323" spans="1:8" x14ac:dyDescent="0.3">
      <c r="A323">
        <v>12376</v>
      </c>
      <c r="B323" t="s">
        <v>376</v>
      </c>
      <c r="C323" t="s">
        <v>286</v>
      </c>
      <c r="D323" t="s">
        <v>383</v>
      </c>
      <c r="E323" t="s">
        <v>301</v>
      </c>
      <c r="H323" t="str">
        <f t="shared" si="7"/>
        <v>insert into tnl_rating.dbo.dhl_country_zoning_table values ('12376','DE','Import','GT','11')</v>
      </c>
    </row>
    <row r="324" spans="1:8" x14ac:dyDescent="0.3">
      <c r="A324">
        <v>12376</v>
      </c>
      <c r="B324" t="s">
        <v>376</v>
      </c>
      <c r="C324" t="s">
        <v>286</v>
      </c>
      <c r="D324" t="s">
        <v>384</v>
      </c>
      <c r="E324" t="s">
        <v>296</v>
      </c>
      <c r="H324" t="str">
        <f t="shared" si="7"/>
        <v>insert into tnl_rating.dbo.dhl_country_zoning_table values ('12376','DE','Import','GG','6')</v>
      </c>
    </row>
    <row r="325" spans="1:8" x14ac:dyDescent="0.3">
      <c r="A325">
        <v>12376</v>
      </c>
      <c r="B325" t="s">
        <v>376</v>
      </c>
      <c r="C325" t="s">
        <v>286</v>
      </c>
      <c r="D325" t="s">
        <v>385</v>
      </c>
      <c r="E325" t="s">
        <v>301</v>
      </c>
      <c r="H325" t="str">
        <f t="shared" si="7"/>
        <v>insert into tnl_rating.dbo.dhl_country_zoning_table values ('12376','DE','Import','GN','11')</v>
      </c>
    </row>
    <row r="326" spans="1:8" x14ac:dyDescent="0.3">
      <c r="A326">
        <v>12376</v>
      </c>
      <c r="B326" t="s">
        <v>376</v>
      </c>
      <c r="C326" t="s">
        <v>286</v>
      </c>
      <c r="D326" t="s">
        <v>386</v>
      </c>
      <c r="E326" t="s">
        <v>301</v>
      </c>
      <c r="H326" t="str">
        <f t="shared" si="7"/>
        <v>insert into tnl_rating.dbo.dhl_country_zoning_table values ('12376','DE','Import','GW','11')</v>
      </c>
    </row>
    <row r="327" spans="1:8" x14ac:dyDescent="0.3">
      <c r="A327">
        <v>12376</v>
      </c>
      <c r="B327" t="s">
        <v>376</v>
      </c>
      <c r="C327" t="s">
        <v>286</v>
      </c>
      <c r="D327" t="s">
        <v>387</v>
      </c>
      <c r="E327" t="s">
        <v>301</v>
      </c>
      <c r="H327" t="str">
        <f t="shared" si="7"/>
        <v>insert into tnl_rating.dbo.dhl_country_zoning_table values ('12376','DE','Import','GQ','11')</v>
      </c>
    </row>
    <row r="328" spans="1:8" x14ac:dyDescent="0.3">
      <c r="A328">
        <v>12376</v>
      </c>
      <c r="B328" t="s">
        <v>376</v>
      </c>
      <c r="C328" t="s">
        <v>286</v>
      </c>
      <c r="D328" t="s">
        <v>388</v>
      </c>
      <c r="E328" t="s">
        <v>301</v>
      </c>
      <c r="H328" t="str">
        <f t="shared" si="7"/>
        <v>insert into tnl_rating.dbo.dhl_country_zoning_table values ('12376','DE','Import','GY','11')</v>
      </c>
    </row>
    <row r="329" spans="1:8" x14ac:dyDescent="0.3">
      <c r="A329">
        <v>12376</v>
      </c>
      <c r="B329" t="s">
        <v>376</v>
      </c>
      <c r="C329" t="s">
        <v>286</v>
      </c>
      <c r="D329" t="s">
        <v>389</v>
      </c>
      <c r="E329" t="s">
        <v>301</v>
      </c>
      <c r="H329" t="str">
        <f t="shared" ref="H329:H393" si="9">"insert into tnl_rating.dbo.dhl_country_zoning_table values ('"&amp;A329&amp;"','"&amp;B329&amp;"','"&amp;C329&amp;"','"&amp;D329&amp;"','"&amp;E329&amp;"')"</f>
        <v>insert into tnl_rating.dbo.dhl_country_zoning_table values ('12376','DE','Import','HT','11')</v>
      </c>
    </row>
    <row r="330" spans="1:8" x14ac:dyDescent="0.3">
      <c r="A330">
        <v>12376</v>
      </c>
      <c r="B330" t="s">
        <v>376</v>
      </c>
      <c r="C330" t="s">
        <v>286</v>
      </c>
      <c r="D330" t="s">
        <v>390</v>
      </c>
      <c r="E330" t="s">
        <v>301</v>
      </c>
      <c r="H330" t="str">
        <f t="shared" si="9"/>
        <v>insert into tnl_rating.dbo.dhl_country_zoning_table values ('12376','DE','Import','HN','11')</v>
      </c>
    </row>
    <row r="331" spans="1:8" x14ac:dyDescent="0.3">
      <c r="A331">
        <v>12376</v>
      </c>
      <c r="B331" t="s">
        <v>376</v>
      </c>
      <c r="C331" t="s">
        <v>286</v>
      </c>
      <c r="D331" t="s">
        <v>391</v>
      </c>
      <c r="E331" t="s">
        <v>299</v>
      </c>
      <c r="H331" t="str">
        <f t="shared" si="9"/>
        <v>insert into tnl_rating.dbo.dhl_country_zoning_table values ('12376','DE','Import','HK','9')</v>
      </c>
    </row>
    <row r="332" spans="1:8" x14ac:dyDescent="0.3">
      <c r="A332">
        <v>12376</v>
      </c>
      <c r="B332" t="s">
        <v>376</v>
      </c>
      <c r="C332" t="s">
        <v>286</v>
      </c>
      <c r="D332" t="s">
        <v>392</v>
      </c>
      <c r="E332" t="s">
        <v>296</v>
      </c>
      <c r="H332" t="str">
        <f t="shared" si="9"/>
        <v>insert into tnl_rating.dbo.dhl_country_zoning_table values ('12376','DE','Import','HU','6')</v>
      </c>
    </row>
    <row r="333" spans="1:8" x14ac:dyDescent="0.3">
      <c r="A333">
        <v>12376</v>
      </c>
      <c r="B333" t="s">
        <v>376</v>
      </c>
      <c r="C333" t="s">
        <v>286</v>
      </c>
      <c r="D333" t="s">
        <v>393</v>
      </c>
      <c r="E333" t="s">
        <v>296</v>
      </c>
      <c r="H333" t="str">
        <f t="shared" si="9"/>
        <v>insert into tnl_rating.dbo.dhl_country_zoning_table values ('12376','DE','Import','IS','6')</v>
      </c>
    </row>
    <row r="334" spans="1:8" x14ac:dyDescent="0.3">
      <c r="A334">
        <v>12376</v>
      </c>
      <c r="B334" t="s">
        <v>376</v>
      </c>
      <c r="C334" t="s">
        <v>286</v>
      </c>
      <c r="D334" t="s">
        <v>394</v>
      </c>
      <c r="E334" t="s">
        <v>299</v>
      </c>
      <c r="H334" t="str">
        <f t="shared" si="9"/>
        <v>insert into tnl_rating.dbo.dhl_country_zoning_table values ('12376','DE','Import','IN','9')</v>
      </c>
    </row>
    <row r="335" spans="1:8" x14ac:dyDescent="0.3">
      <c r="A335">
        <v>12376</v>
      </c>
      <c r="B335" t="s">
        <v>376</v>
      </c>
      <c r="C335" t="s">
        <v>286</v>
      </c>
      <c r="D335" t="s">
        <v>395</v>
      </c>
      <c r="E335" t="s">
        <v>300</v>
      </c>
      <c r="H335" t="str">
        <f t="shared" si="9"/>
        <v>insert into tnl_rating.dbo.dhl_country_zoning_table values ('12376','DE','Import','ID','10')</v>
      </c>
    </row>
    <row r="336" spans="1:8" x14ac:dyDescent="0.3">
      <c r="A336">
        <v>12376</v>
      </c>
      <c r="B336" t="s">
        <v>376</v>
      </c>
      <c r="C336" t="s">
        <v>286</v>
      </c>
      <c r="D336" t="s">
        <v>396</v>
      </c>
      <c r="E336" t="s">
        <v>300</v>
      </c>
      <c r="H336" t="str">
        <f t="shared" si="9"/>
        <v>insert into tnl_rating.dbo.dhl_country_zoning_table values ('12376','DE','Import','IR','10')</v>
      </c>
    </row>
    <row r="337" spans="1:8" x14ac:dyDescent="0.3">
      <c r="A337">
        <v>12376</v>
      </c>
      <c r="B337" t="s">
        <v>376</v>
      </c>
      <c r="C337" t="s">
        <v>286</v>
      </c>
      <c r="D337" t="s">
        <v>397</v>
      </c>
      <c r="E337" t="s">
        <v>301</v>
      </c>
      <c r="H337" t="str">
        <f t="shared" si="9"/>
        <v>insert into tnl_rating.dbo.dhl_country_zoning_table values ('12376','DE','Import','IQ','11')</v>
      </c>
    </row>
    <row r="338" spans="1:8" x14ac:dyDescent="0.3">
      <c r="A338">
        <v>12376</v>
      </c>
      <c r="B338" t="s">
        <v>376</v>
      </c>
      <c r="C338" t="s">
        <v>286</v>
      </c>
      <c r="D338" t="s">
        <v>398</v>
      </c>
      <c r="E338" t="s">
        <v>296</v>
      </c>
      <c r="H338" t="str">
        <f t="shared" si="9"/>
        <v>insert into tnl_rating.dbo.dhl_country_zoning_table values ('12376','DE','Import','IE','6')</v>
      </c>
    </row>
    <row r="339" spans="1:8" x14ac:dyDescent="0.3">
      <c r="A339">
        <v>12376</v>
      </c>
      <c r="B339" t="s">
        <v>376</v>
      </c>
      <c r="C339" t="s">
        <v>286</v>
      </c>
      <c r="D339" t="s">
        <v>399</v>
      </c>
      <c r="E339" t="s">
        <v>300</v>
      </c>
      <c r="H339" t="str">
        <f t="shared" si="9"/>
        <v>insert into tnl_rating.dbo.dhl_country_zoning_table values ('12376','DE','Import','IL','10')</v>
      </c>
    </row>
    <row r="340" spans="1:8" x14ac:dyDescent="0.3">
      <c r="A340">
        <v>12376</v>
      </c>
      <c r="B340" t="s">
        <v>376</v>
      </c>
      <c r="C340" t="s">
        <v>286</v>
      </c>
      <c r="D340" t="s">
        <v>400</v>
      </c>
      <c r="E340" t="s">
        <v>295</v>
      </c>
      <c r="H340" t="str">
        <f t="shared" si="9"/>
        <v>insert into tnl_rating.dbo.dhl_country_zoning_table values ('12376','DE','Import','IT','3')</v>
      </c>
    </row>
    <row r="341" spans="1:8" x14ac:dyDescent="0.3">
      <c r="A341">
        <v>12376</v>
      </c>
      <c r="B341" t="s">
        <v>376</v>
      </c>
      <c r="C341" t="s">
        <v>286</v>
      </c>
      <c r="D341" t="s">
        <v>400</v>
      </c>
      <c r="E341" t="s">
        <v>296</v>
      </c>
      <c r="H341" t="str">
        <f t="shared" ref="H341" si="10">"insert into tnl_rating.dbo.dhl_country_zoning_table values ('"&amp;A341&amp;"','"&amp;B341&amp;"','"&amp;C341&amp;"','"&amp;D341&amp;"','"&amp;E341&amp;"')"</f>
        <v>insert into tnl_rating.dbo.dhl_country_zoning_table values ('12376','DE','Import','IT','6')</v>
      </c>
    </row>
    <row r="342" spans="1:8" x14ac:dyDescent="0.3">
      <c r="A342">
        <v>12376</v>
      </c>
      <c r="B342" t="s">
        <v>376</v>
      </c>
      <c r="C342" t="s">
        <v>286</v>
      </c>
      <c r="D342" t="s">
        <v>401</v>
      </c>
      <c r="E342" t="s">
        <v>301</v>
      </c>
      <c r="H342" t="str">
        <f t="shared" si="9"/>
        <v>insert into tnl_rating.dbo.dhl_country_zoning_table values ('12376','DE','Import','JM','11')</v>
      </c>
    </row>
    <row r="343" spans="1:8" x14ac:dyDescent="0.3">
      <c r="A343">
        <v>12376</v>
      </c>
      <c r="B343" t="s">
        <v>376</v>
      </c>
      <c r="C343" t="s">
        <v>286</v>
      </c>
      <c r="D343" t="s">
        <v>402</v>
      </c>
      <c r="E343" t="s">
        <v>299</v>
      </c>
      <c r="H343" t="str">
        <f t="shared" si="9"/>
        <v>insert into tnl_rating.dbo.dhl_country_zoning_table values ('12376','DE','Import','JP','9')</v>
      </c>
    </row>
    <row r="344" spans="1:8" x14ac:dyDescent="0.3">
      <c r="A344">
        <v>12376</v>
      </c>
      <c r="B344" t="s">
        <v>376</v>
      </c>
      <c r="C344" t="s">
        <v>286</v>
      </c>
      <c r="D344" t="s">
        <v>403</v>
      </c>
      <c r="E344" t="s">
        <v>296</v>
      </c>
      <c r="H344" t="str">
        <f t="shared" si="9"/>
        <v>insert into tnl_rating.dbo.dhl_country_zoning_table values ('12376','DE','Import','JE','6')</v>
      </c>
    </row>
    <row r="345" spans="1:8" x14ac:dyDescent="0.3">
      <c r="A345">
        <v>12376</v>
      </c>
      <c r="B345" t="s">
        <v>376</v>
      </c>
      <c r="C345" t="s">
        <v>286</v>
      </c>
      <c r="D345" t="s">
        <v>404</v>
      </c>
      <c r="E345" t="s">
        <v>300</v>
      </c>
      <c r="H345" t="str">
        <f t="shared" si="9"/>
        <v>insert into tnl_rating.dbo.dhl_country_zoning_table values ('12376','DE','Import','JO','10')</v>
      </c>
    </row>
    <row r="346" spans="1:8" x14ac:dyDescent="0.3">
      <c r="A346">
        <v>12376</v>
      </c>
      <c r="B346" t="s">
        <v>376</v>
      </c>
      <c r="C346" t="s">
        <v>286</v>
      </c>
      <c r="D346" t="s">
        <v>405</v>
      </c>
      <c r="E346" t="s">
        <v>301</v>
      </c>
      <c r="H346" t="str">
        <f t="shared" si="9"/>
        <v>insert into tnl_rating.dbo.dhl_country_zoning_table values ('12376','DE','Import','KZ','11')</v>
      </c>
    </row>
    <row r="347" spans="1:8" x14ac:dyDescent="0.3">
      <c r="A347">
        <v>12376</v>
      </c>
      <c r="B347" t="s">
        <v>376</v>
      </c>
      <c r="C347" t="s">
        <v>286</v>
      </c>
      <c r="D347" t="s">
        <v>406</v>
      </c>
      <c r="E347" t="s">
        <v>301</v>
      </c>
      <c r="H347" t="str">
        <f t="shared" si="9"/>
        <v>insert into tnl_rating.dbo.dhl_country_zoning_table values ('12376','DE','Import','KE','11')</v>
      </c>
    </row>
    <row r="348" spans="1:8" x14ac:dyDescent="0.3">
      <c r="A348">
        <v>12376</v>
      </c>
      <c r="B348" t="s">
        <v>376</v>
      </c>
      <c r="C348" t="s">
        <v>286</v>
      </c>
      <c r="D348" t="s">
        <v>407</v>
      </c>
      <c r="E348" t="s">
        <v>301</v>
      </c>
      <c r="H348" t="str">
        <f t="shared" si="9"/>
        <v>insert into tnl_rating.dbo.dhl_country_zoning_table values ('12376','DE','Import','KI','11')</v>
      </c>
    </row>
    <row r="349" spans="1:8" x14ac:dyDescent="0.3">
      <c r="A349">
        <v>12376</v>
      </c>
      <c r="B349" t="s">
        <v>376</v>
      </c>
      <c r="C349" t="s">
        <v>286</v>
      </c>
      <c r="D349" t="s">
        <v>408</v>
      </c>
      <c r="E349" t="s">
        <v>300</v>
      </c>
      <c r="H349" t="str">
        <f t="shared" si="9"/>
        <v>insert into tnl_rating.dbo.dhl_country_zoning_table values ('12376','DE','Import','KR','10')</v>
      </c>
    </row>
    <row r="350" spans="1:8" x14ac:dyDescent="0.3">
      <c r="A350">
        <v>12376</v>
      </c>
      <c r="B350" t="s">
        <v>376</v>
      </c>
      <c r="C350" t="s">
        <v>286</v>
      </c>
      <c r="D350" t="s">
        <v>409</v>
      </c>
      <c r="E350" t="s">
        <v>301</v>
      </c>
      <c r="H350" t="str">
        <f t="shared" si="9"/>
        <v>insert into tnl_rating.dbo.dhl_country_zoning_table values ('12376','DE','Import','KP','11')</v>
      </c>
    </row>
    <row r="351" spans="1:8" x14ac:dyDescent="0.3">
      <c r="A351">
        <v>12376</v>
      </c>
      <c r="B351" t="s">
        <v>376</v>
      </c>
      <c r="C351" t="s">
        <v>286</v>
      </c>
      <c r="D351" t="s">
        <v>410</v>
      </c>
      <c r="E351" t="s">
        <v>297</v>
      </c>
      <c r="H351" t="str">
        <f t="shared" si="9"/>
        <v>insert into tnl_rating.dbo.dhl_country_zoning_table values ('12376','DE','Import','KV','7')</v>
      </c>
    </row>
    <row r="352" spans="1:8" x14ac:dyDescent="0.3">
      <c r="A352">
        <v>12376</v>
      </c>
      <c r="B352" t="s">
        <v>376</v>
      </c>
      <c r="C352" t="s">
        <v>286</v>
      </c>
      <c r="D352" t="s">
        <v>411</v>
      </c>
      <c r="E352" t="s">
        <v>300</v>
      </c>
      <c r="H352" t="str">
        <f t="shared" si="9"/>
        <v>insert into tnl_rating.dbo.dhl_country_zoning_table values ('12376','DE','Import','KW','10')</v>
      </c>
    </row>
    <row r="353" spans="1:8" x14ac:dyDescent="0.3">
      <c r="A353">
        <v>12376</v>
      </c>
      <c r="B353" t="s">
        <v>376</v>
      </c>
      <c r="C353" t="s">
        <v>286</v>
      </c>
      <c r="D353" t="s">
        <v>181</v>
      </c>
      <c r="E353" t="s">
        <v>301</v>
      </c>
      <c r="H353" t="str">
        <f t="shared" si="9"/>
        <v>insert into tnl_rating.dbo.dhl_country_zoning_table values ('12376','DE','Import','KG','11')</v>
      </c>
    </row>
    <row r="354" spans="1:8" x14ac:dyDescent="0.3">
      <c r="A354">
        <v>12376</v>
      </c>
      <c r="B354" t="s">
        <v>376</v>
      </c>
      <c r="C354" t="s">
        <v>286</v>
      </c>
      <c r="D354" t="s">
        <v>412</v>
      </c>
      <c r="E354" t="s">
        <v>301</v>
      </c>
      <c r="H354" t="str">
        <f t="shared" si="9"/>
        <v>insert into tnl_rating.dbo.dhl_country_zoning_table values ('12376','DE','Import','LA','11')</v>
      </c>
    </row>
    <row r="355" spans="1:8" x14ac:dyDescent="0.3">
      <c r="A355">
        <v>12376</v>
      </c>
      <c r="B355" t="s">
        <v>376</v>
      </c>
      <c r="C355" t="s">
        <v>286</v>
      </c>
      <c r="D355" t="s">
        <v>413</v>
      </c>
      <c r="E355" t="s">
        <v>296</v>
      </c>
      <c r="H355" t="str">
        <f t="shared" si="9"/>
        <v>insert into tnl_rating.dbo.dhl_country_zoning_table values ('12376','DE','Import','LV','6')</v>
      </c>
    </row>
    <row r="356" spans="1:8" x14ac:dyDescent="0.3">
      <c r="A356">
        <v>12376</v>
      </c>
      <c r="B356" t="s">
        <v>376</v>
      </c>
      <c r="C356" t="s">
        <v>286</v>
      </c>
      <c r="D356" t="s">
        <v>25</v>
      </c>
      <c r="E356" t="s">
        <v>300</v>
      </c>
      <c r="H356" t="str">
        <f t="shared" si="9"/>
        <v>insert into tnl_rating.dbo.dhl_country_zoning_table values ('12376','DE','Import','LB','10')</v>
      </c>
    </row>
    <row r="357" spans="1:8" x14ac:dyDescent="0.3">
      <c r="A357">
        <v>12376</v>
      </c>
      <c r="B357" t="s">
        <v>376</v>
      </c>
      <c r="C357" t="s">
        <v>286</v>
      </c>
      <c r="D357" t="s">
        <v>414</v>
      </c>
      <c r="E357" t="s">
        <v>301</v>
      </c>
      <c r="H357" t="str">
        <f t="shared" si="9"/>
        <v>insert into tnl_rating.dbo.dhl_country_zoning_table values ('12376','DE','Import','LS','11')</v>
      </c>
    </row>
    <row r="358" spans="1:8" x14ac:dyDescent="0.3">
      <c r="A358">
        <v>12376</v>
      </c>
      <c r="B358" t="s">
        <v>376</v>
      </c>
      <c r="C358" t="s">
        <v>286</v>
      </c>
      <c r="D358" t="s">
        <v>415</v>
      </c>
      <c r="E358" t="s">
        <v>301</v>
      </c>
      <c r="H358" t="str">
        <f t="shared" si="9"/>
        <v>insert into tnl_rating.dbo.dhl_country_zoning_table values ('12376','DE','Import','LR','11')</v>
      </c>
    </row>
    <row r="359" spans="1:8" x14ac:dyDescent="0.3">
      <c r="A359">
        <v>12376</v>
      </c>
      <c r="B359" t="s">
        <v>376</v>
      </c>
      <c r="C359" t="s">
        <v>286</v>
      </c>
      <c r="D359" t="s">
        <v>416</v>
      </c>
      <c r="E359" t="s">
        <v>301</v>
      </c>
      <c r="H359" t="str">
        <f t="shared" si="9"/>
        <v>insert into tnl_rating.dbo.dhl_country_zoning_table values ('12376','DE','Import','LY','11')</v>
      </c>
    </row>
    <row r="360" spans="1:8" x14ac:dyDescent="0.3">
      <c r="A360">
        <v>12376</v>
      </c>
      <c r="B360" t="s">
        <v>376</v>
      </c>
      <c r="C360" t="s">
        <v>286</v>
      </c>
      <c r="D360" t="s">
        <v>417</v>
      </c>
      <c r="E360" t="s">
        <v>296</v>
      </c>
      <c r="H360" t="str">
        <f t="shared" si="9"/>
        <v>insert into tnl_rating.dbo.dhl_country_zoning_table values ('12376','DE','Import','LI','6')</v>
      </c>
    </row>
    <row r="361" spans="1:8" x14ac:dyDescent="0.3">
      <c r="A361">
        <v>12376</v>
      </c>
      <c r="B361" t="s">
        <v>376</v>
      </c>
      <c r="C361" t="s">
        <v>286</v>
      </c>
      <c r="D361" t="s">
        <v>418</v>
      </c>
      <c r="E361" t="s">
        <v>296</v>
      </c>
      <c r="H361" t="str">
        <f t="shared" si="9"/>
        <v>insert into tnl_rating.dbo.dhl_country_zoning_table values ('12376','DE','Import','LT','6')</v>
      </c>
    </row>
    <row r="362" spans="1:8" x14ac:dyDescent="0.3">
      <c r="A362">
        <v>12376</v>
      </c>
      <c r="B362" t="s">
        <v>376</v>
      </c>
      <c r="C362" t="s">
        <v>286</v>
      </c>
      <c r="D362" t="s">
        <v>419</v>
      </c>
      <c r="E362" t="s">
        <v>293</v>
      </c>
      <c r="H362" t="str">
        <f t="shared" si="9"/>
        <v>insert into tnl_rating.dbo.dhl_country_zoning_table values ('12376','DE','Import','LU','1')</v>
      </c>
    </row>
    <row r="363" spans="1:8" x14ac:dyDescent="0.3">
      <c r="A363">
        <v>12376</v>
      </c>
      <c r="B363" t="s">
        <v>376</v>
      </c>
      <c r="C363" t="s">
        <v>286</v>
      </c>
      <c r="D363" t="s">
        <v>420</v>
      </c>
      <c r="E363" t="s">
        <v>301</v>
      </c>
      <c r="H363" t="str">
        <f t="shared" si="9"/>
        <v>insert into tnl_rating.dbo.dhl_country_zoning_table values ('12376','DE','Import','MO','11')</v>
      </c>
    </row>
    <row r="364" spans="1:8" x14ac:dyDescent="0.3">
      <c r="A364">
        <v>12376</v>
      </c>
      <c r="B364" t="s">
        <v>376</v>
      </c>
      <c r="C364" t="s">
        <v>286</v>
      </c>
      <c r="D364" t="s">
        <v>421</v>
      </c>
      <c r="E364" t="s">
        <v>301</v>
      </c>
      <c r="H364" t="str">
        <f t="shared" si="9"/>
        <v>insert into tnl_rating.dbo.dhl_country_zoning_table values ('12376','DE','Import','MG','11')</v>
      </c>
    </row>
    <row r="365" spans="1:8" x14ac:dyDescent="0.3">
      <c r="A365">
        <v>12376</v>
      </c>
      <c r="B365" t="s">
        <v>376</v>
      </c>
      <c r="C365" t="s">
        <v>286</v>
      </c>
      <c r="D365" t="s">
        <v>422</v>
      </c>
      <c r="E365" t="s">
        <v>301</v>
      </c>
      <c r="H365" t="str">
        <f t="shared" si="9"/>
        <v>insert into tnl_rating.dbo.dhl_country_zoning_table values ('12376','DE','Import','MW','11')</v>
      </c>
    </row>
    <row r="366" spans="1:8" x14ac:dyDescent="0.3">
      <c r="A366">
        <v>12376</v>
      </c>
      <c r="B366" t="s">
        <v>376</v>
      </c>
      <c r="C366" t="s">
        <v>286</v>
      </c>
      <c r="D366" t="s">
        <v>423</v>
      </c>
      <c r="E366" t="s">
        <v>300</v>
      </c>
      <c r="H366" t="str">
        <f t="shared" si="9"/>
        <v>insert into tnl_rating.dbo.dhl_country_zoning_table values ('12376','DE','Import','MY','10')</v>
      </c>
    </row>
    <row r="367" spans="1:8" x14ac:dyDescent="0.3">
      <c r="A367">
        <v>12376</v>
      </c>
      <c r="B367" t="s">
        <v>376</v>
      </c>
      <c r="C367" t="s">
        <v>286</v>
      </c>
      <c r="D367" t="s">
        <v>424</v>
      </c>
      <c r="E367" t="s">
        <v>301</v>
      </c>
      <c r="H367" t="str">
        <f t="shared" si="9"/>
        <v>insert into tnl_rating.dbo.dhl_country_zoning_table values ('12376','DE','Import','MV','11')</v>
      </c>
    </row>
    <row r="368" spans="1:8" x14ac:dyDescent="0.3">
      <c r="A368">
        <v>12376</v>
      </c>
      <c r="B368" t="s">
        <v>376</v>
      </c>
      <c r="C368" t="s">
        <v>286</v>
      </c>
      <c r="D368" t="s">
        <v>425</v>
      </c>
      <c r="E368" t="s">
        <v>301</v>
      </c>
      <c r="H368" t="str">
        <f t="shared" si="9"/>
        <v>insert into tnl_rating.dbo.dhl_country_zoning_table values ('12376','DE','Import','ML','11')</v>
      </c>
    </row>
    <row r="369" spans="1:8" x14ac:dyDescent="0.3">
      <c r="A369">
        <v>12376</v>
      </c>
      <c r="B369" t="s">
        <v>376</v>
      </c>
      <c r="C369" t="s">
        <v>286</v>
      </c>
      <c r="D369" t="s">
        <v>426</v>
      </c>
      <c r="E369" t="s">
        <v>296</v>
      </c>
      <c r="H369" t="str">
        <f t="shared" si="9"/>
        <v>insert into tnl_rating.dbo.dhl_country_zoning_table values ('12376','DE','Import','MT','6')</v>
      </c>
    </row>
    <row r="370" spans="1:8" x14ac:dyDescent="0.3">
      <c r="A370">
        <v>12376</v>
      </c>
      <c r="B370" t="s">
        <v>376</v>
      </c>
      <c r="C370" t="s">
        <v>286</v>
      </c>
      <c r="D370" t="s">
        <v>534</v>
      </c>
      <c r="E370" t="s">
        <v>301</v>
      </c>
      <c r="H370" t="str">
        <f t="shared" si="9"/>
        <v>insert into tnl_rating.dbo.dhl_country_zoning_table values ('12376','DE','Import','MH','11')</v>
      </c>
    </row>
    <row r="371" spans="1:8" x14ac:dyDescent="0.3">
      <c r="A371">
        <v>12376</v>
      </c>
      <c r="B371" t="s">
        <v>376</v>
      </c>
      <c r="C371" t="s">
        <v>286</v>
      </c>
      <c r="D371" t="s">
        <v>427</v>
      </c>
      <c r="E371" t="s">
        <v>301</v>
      </c>
      <c r="H371" t="str">
        <f t="shared" si="9"/>
        <v>insert into tnl_rating.dbo.dhl_country_zoning_table values ('12376','DE','Import','MQ','11')</v>
      </c>
    </row>
    <row r="372" spans="1:8" x14ac:dyDescent="0.3">
      <c r="A372">
        <v>12376</v>
      </c>
      <c r="B372" t="s">
        <v>376</v>
      </c>
      <c r="C372" t="s">
        <v>286</v>
      </c>
      <c r="D372" t="s">
        <v>428</v>
      </c>
      <c r="E372" t="s">
        <v>301</v>
      </c>
      <c r="H372" t="str">
        <f t="shared" si="9"/>
        <v>insert into tnl_rating.dbo.dhl_country_zoning_table values ('12376','DE','Import','MR','11')</v>
      </c>
    </row>
    <row r="373" spans="1:8" x14ac:dyDescent="0.3">
      <c r="A373">
        <v>12376</v>
      </c>
      <c r="B373" t="s">
        <v>376</v>
      </c>
      <c r="C373" t="s">
        <v>286</v>
      </c>
      <c r="D373" t="s">
        <v>429</v>
      </c>
      <c r="E373" t="s">
        <v>301</v>
      </c>
      <c r="H373" t="str">
        <f t="shared" si="9"/>
        <v>insert into tnl_rating.dbo.dhl_country_zoning_table values ('12376','DE','Import','MU','11')</v>
      </c>
    </row>
    <row r="374" spans="1:8" x14ac:dyDescent="0.3">
      <c r="A374">
        <v>12376</v>
      </c>
      <c r="B374" t="s">
        <v>376</v>
      </c>
      <c r="C374" t="s">
        <v>286</v>
      </c>
      <c r="D374" t="s">
        <v>430</v>
      </c>
      <c r="E374" t="s">
        <v>301</v>
      </c>
      <c r="H374" t="str">
        <f t="shared" si="9"/>
        <v>insert into tnl_rating.dbo.dhl_country_zoning_table values ('12376','DE','Import','YT','11')</v>
      </c>
    </row>
    <row r="375" spans="1:8" x14ac:dyDescent="0.3">
      <c r="A375">
        <v>12376</v>
      </c>
      <c r="B375" t="s">
        <v>376</v>
      </c>
      <c r="C375" t="s">
        <v>286</v>
      </c>
      <c r="D375" t="s">
        <v>431</v>
      </c>
      <c r="E375" t="s">
        <v>298</v>
      </c>
      <c r="H375" t="str">
        <f t="shared" si="9"/>
        <v>insert into tnl_rating.dbo.dhl_country_zoning_table values ('12376','DE','Import','MX','8')</v>
      </c>
    </row>
    <row r="376" spans="1:8" x14ac:dyDescent="0.3">
      <c r="A376">
        <v>12376</v>
      </c>
      <c r="B376" t="s">
        <v>376</v>
      </c>
      <c r="C376" t="s">
        <v>286</v>
      </c>
      <c r="D376" t="s">
        <v>535</v>
      </c>
      <c r="E376" t="s">
        <v>301</v>
      </c>
      <c r="H376" t="str">
        <f t="shared" si="9"/>
        <v>insert into tnl_rating.dbo.dhl_country_zoning_table values ('12376','DE','Import','FM','11')</v>
      </c>
    </row>
    <row r="377" spans="1:8" x14ac:dyDescent="0.3">
      <c r="A377">
        <v>12376</v>
      </c>
      <c r="B377" t="s">
        <v>376</v>
      </c>
      <c r="C377" t="s">
        <v>286</v>
      </c>
      <c r="D377" t="s">
        <v>432</v>
      </c>
      <c r="E377" t="s">
        <v>297</v>
      </c>
      <c r="H377" t="str">
        <f t="shared" si="9"/>
        <v>insert into tnl_rating.dbo.dhl_country_zoning_table values ('12376','DE','Import','MD','7')</v>
      </c>
    </row>
    <row r="378" spans="1:8" x14ac:dyDescent="0.3">
      <c r="A378">
        <v>12376</v>
      </c>
      <c r="B378" t="s">
        <v>376</v>
      </c>
      <c r="C378" t="s">
        <v>286</v>
      </c>
      <c r="D378" t="s">
        <v>433</v>
      </c>
      <c r="E378" t="s">
        <v>295</v>
      </c>
      <c r="H378" t="str">
        <f t="shared" si="9"/>
        <v>insert into tnl_rating.dbo.dhl_country_zoning_table values ('12376','DE','Import','MC','3')</v>
      </c>
    </row>
    <row r="379" spans="1:8" x14ac:dyDescent="0.3">
      <c r="A379">
        <v>12376</v>
      </c>
      <c r="B379" t="s">
        <v>376</v>
      </c>
      <c r="C379" t="s">
        <v>286</v>
      </c>
      <c r="D379" t="s">
        <v>434</v>
      </c>
      <c r="E379" t="s">
        <v>301</v>
      </c>
      <c r="H379" t="str">
        <f t="shared" si="9"/>
        <v>insert into tnl_rating.dbo.dhl_country_zoning_table values ('12376','DE','Import','MN','11')</v>
      </c>
    </row>
    <row r="380" spans="1:8" x14ac:dyDescent="0.3">
      <c r="A380">
        <v>12376</v>
      </c>
      <c r="B380" t="s">
        <v>376</v>
      </c>
      <c r="C380" t="s">
        <v>286</v>
      </c>
      <c r="D380" t="s">
        <v>435</v>
      </c>
      <c r="E380" t="s">
        <v>297</v>
      </c>
      <c r="H380" t="str">
        <f t="shared" si="9"/>
        <v>insert into tnl_rating.dbo.dhl_country_zoning_table values ('12376','DE','Import','ME','7')</v>
      </c>
    </row>
    <row r="381" spans="1:8" x14ac:dyDescent="0.3">
      <c r="A381">
        <v>12376</v>
      </c>
      <c r="B381" t="s">
        <v>376</v>
      </c>
      <c r="C381" t="s">
        <v>286</v>
      </c>
      <c r="D381" t="s">
        <v>436</v>
      </c>
      <c r="E381" t="s">
        <v>301</v>
      </c>
      <c r="H381" t="str">
        <f t="shared" si="9"/>
        <v>insert into tnl_rating.dbo.dhl_country_zoning_table values ('12376','DE','Import','MS','11')</v>
      </c>
    </row>
    <row r="382" spans="1:8" x14ac:dyDescent="0.3">
      <c r="A382">
        <v>12376</v>
      </c>
      <c r="B382" t="s">
        <v>376</v>
      </c>
      <c r="C382" t="s">
        <v>286</v>
      </c>
      <c r="D382" t="s">
        <v>437</v>
      </c>
      <c r="E382" t="s">
        <v>301</v>
      </c>
      <c r="H382" t="str">
        <f t="shared" si="9"/>
        <v>insert into tnl_rating.dbo.dhl_country_zoning_table values ('12376','DE','Import','MA','11')</v>
      </c>
    </row>
    <row r="383" spans="1:8" x14ac:dyDescent="0.3">
      <c r="A383">
        <v>12376</v>
      </c>
      <c r="B383" t="s">
        <v>376</v>
      </c>
      <c r="C383" t="s">
        <v>286</v>
      </c>
      <c r="D383" t="s">
        <v>438</v>
      </c>
      <c r="E383" t="s">
        <v>301</v>
      </c>
      <c r="H383" t="str">
        <f t="shared" si="9"/>
        <v>insert into tnl_rating.dbo.dhl_country_zoning_table values ('12376','DE','Import','MZ','11')</v>
      </c>
    </row>
    <row r="384" spans="1:8" x14ac:dyDescent="0.3">
      <c r="A384">
        <v>12376</v>
      </c>
      <c r="B384" t="s">
        <v>376</v>
      </c>
      <c r="C384" t="s">
        <v>286</v>
      </c>
      <c r="D384" t="s">
        <v>439</v>
      </c>
      <c r="E384" t="s">
        <v>301</v>
      </c>
      <c r="H384" t="str">
        <f t="shared" si="9"/>
        <v>insert into tnl_rating.dbo.dhl_country_zoning_table values ('12376','DE','Import','MM','11')</v>
      </c>
    </row>
    <row r="385" spans="1:8" x14ac:dyDescent="0.3">
      <c r="A385">
        <v>12376</v>
      </c>
      <c r="B385" t="s">
        <v>376</v>
      </c>
      <c r="C385" t="s">
        <v>286</v>
      </c>
      <c r="D385" t="s">
        <v>440</v>
      </c>
      <c r="E385" t="s">
        <v>301</v>
      </c>
      <c r="H385" t="str">
        <f t="shared" si="9"/>
        <v>insert into tnl_rating.dbo.dhl_country_zoning_table values ('12376','DE','Import','NA','11')</v>
      </c>
    </row>
    <row r="386" spans="1:8" x14ac:dyDescent="0.3">
      <c r="A386">
        <v>12376</v>
      </c>
      <c r="B386" t="s">
        <v>376</v>
      </c>
      <c r="C386" t="s">
        <v>286</v>
      </c>
      <c r="D386" t="s">
        <v>441</v>
      </c>
      <c r="E386" t="s">
        <v>301</v>
      </c>
      <c r="H386" t="str">
        <f t="shared" si="9"/>
        <v>insert into tnl_rating.dbo.dhl_country_zoning_table values ('12376','DE','Import','NR','11')</v>
      </c>
    </row>
    <row r="387" spans="1:8" x14ac:dyDescent="0.3">
      <c r="A387">
        <v>12376</v>
      </c>
      <c r="B387" t="s">
        <v>376</v>
      </c>
      <c r="C387" t="s">
        <v>286</v>
      </c>
      <c r="D387" t="s">
        <v>442</v>
      </c>
      <c r="E387" t="s">
        <v>301</v>
      </c>
      <c r="H387" t="str">
        <f t="shared" si="9"/>
        <v>insert into tnl_rating.dbo.dhl_country_zoning_table values ('12376','DE','Import','NP','11')</v>
      </c>
    </row>
    <row r="388" spans="1:8" x14ac:dyDescent="0.3">
      <c r="A388">
        <v>12376</v>
      </c>
      <c r="B388" t="s">
        <v>376</v>
      </c>
      <c r="C388" t="s">
        <v>286</v>
      </c>
      <c r="D388" t="s">
        <v>443</v>
      </c>
      <c r="E388" t="s">
        <v>293</v>
      </c>
      <c r="H388" t="str">
        <f t="shared" si="9"/>
        <v>insert into tnl_rating.dbo.dhl_country_zoning_table values ('12376','DE','Import','NL','1')</v>
      </c>
    </row>
    <row r="389" spans="1:8" x14ac:dyDescent="0.3">
      <c r="A389">
        <v>12376</v>
      </c>
      <c r="B389" t="s">
        <v>376</v>
      </c>
      <c r="C389" t="s">
        <v>286</v>
      </c>
      <c r="D389" t="s">
        <v>444</v>
      </c>
      <c r="E389" t="s">
        <v>301</v>
      </c>
      <c r="H389" t="str">
        <f t="shared" si="9"/>
        <v>insert into tnl_rating.dbo.dhl_country_zoning_table values ('12376','DE','Import','XN','11')</v>
      </c>
    </row>
    <row r="390" spans="1:8" x14ac:dyDescent="0.3">
      <c r="A390">
        <v>12376</v>
      </c>
      <c r="B390" t="s">
        <v>376</v>
      </c>
      <c r="C390" t="s">
        <v>286</v>
      </c>
      <c r="D390" t="s">
        <v>445</v>
      </c>
      <c r="E390" t="s">
        <v>301</v>
      </c>
      <c r="H390" t="str">
        <f t="shared" si="9"/>
        <v>insert into tnl_rating.dbo.dhl_country_zoning_table values ('12376','DE','Import','NC','11')</v>
      </c>
    </row>
    <row r="391" spans="1:8" x14ac:dyDescent="0.3">
      <c r="A391">
        <v>12376</v>
      </c>
      <c r="B391" t="s">
        <v>376</v>
      </c>
      <c r="C391" t="s">
        <v>286</v>
      </c>
      <c r="D391" t="s">
        <v>446</v>
      </c>
      <c r="E391" t="s">
        <v>300</v>
      </c>
      <c r="H391" t="str">
        <f t="shared" si="9"/>
        <v>insert into tnl_rating.dbo.dhl_country_zoning_table values ('12376','DE','Import','NZ','10')</v>
      </c>
    </row>
    <row r="392" spans="1:8" x14ac:dyDescent="0.3">
      <c r="A392">
        <v>12376</v>
      </c>
      <c r="B392" t="s">
        <v>376</v>
      </c>
      <c r="C392" t="s">
        <v>286</v>
      </c>
      <c r="D392" t="s">
        <v>447</v>
      </c>
      <c r="E392" t="s">
        <v>301</v>
      </c>
      <c r="H392" t="str">
        <f t="shared" si="9"/>
        <v>insert into tnl_rating.dbo.dhl_country_zoning_table values ('12376','DE','Import','NI','11')</v>
      </c>
    </row>
    <row r="393" spans="1:8" x14ac:dyDescent="0.3">
      <c r="A393">
        <v>12376</v>
      </c>
      <c r="B393" t="s">
        <v>376</v>
      </c>
      <c r="C393" t="s">
        <v>286</v>
      </c>
      <c r="D393" t="s">
        <v>448</v>
      </c>
      <c r="E393" t="s">
        <v>301</v>
      </c>
      <c r="H393" t="str">
        <f t="shared" si="9"/>
        <v>insert into tnl_rating.dbo.dhl_country_zoning_table values ('12376','DE','Import','NE','11')</v>
      </c>
    </row>
    <row r="394" spans="1:8" x14ac:dyDescent="0.3">
      <c r="A394">
        <v>12376</v>
      </c>
      <c r="B394" t="s">
        <v>376</v>
      </c>
      <c r="C394" t="s">
        <v>286</v>
      </c>
      <c r="D394" t="s">
        <v>449</v>
      </c>
      <c r="E394" t="s">
        <v>300</v>
      </c>
      <c r="H394" t="str">
        <f t="shared" ref="H394:H457" si="11">"insert into tnl_rating.dbo.dhl_country_zoning_table values ('"&amp;A394&amp;"','"&amp;B394&amp;"','"&amp;C394&amp;"','"&amp;D394&amp;"','"&amp;E394&amp;"')"</f>
        <v>insert into tnl_rating.dbo.dhl_country_zoning_table values ('12376','DE','Import','NG','10')</v>
      </c>
    </row>
    <row r="395" spans="1:8" x14ac:dyDescent="0.3">
      <c r="A395">
        <v>12376</v>
      </c>
      <c r="B395" t="s">
        <v>376</v>
      </c>
      <c r="C395" t="s">
        <v>286</v>
      </c>
      <c r="D395" t="s">
        <v>450</v>
      </c>
      <c r="E395" t="s">
        <v>301</v>
      </c>
      <c r="H395" t="str">
        <f t="shared" si="11"/>
        <v>insert into tnl_rating.dbo.dhl_country_zoning_table values ('12376','DE','Import','NU','11')</v>
      </c>
    </row>
    <row r="396" spans="1:8" x14ac:dyDescent="0.3">
      <c r="A396">
        <v>12376</v>
      </c>
      <c r="B396" t="s">
        <v>376</v>
      </c>
      <c r="C396" t="s">
        <v>286</v>
      </c>
      <c r="D396" t="s">
        <v>451</v>
      </c>
      <c r="E396" t="s">
        <v>297</v>
      </c>
      <c r="H396" t="str">
        <f t="shared" si="11"/>
        <v>insert into tnl_rating.dbo.dhl_country_zoning_table values ('12376','DE','Import','MK','7')</v>
      </c>
    </row>
    <row r="397" spans="1:8" x14ac:dyDescent="0.3">
      <c r="A397">
        <v>12376</v>
      </c>
      <c r="B397" t="s">
        <v>376</v>
      </c>
      <c r="C397" t="s">
        <v>286</v>
      </c>
      <c r="D397" t="s">
        <v>536</v>
      </c>
      <c r="E397" t="s">
        <v>301</v>
      </c>
      <c r="H397" t="str">
        <f t="shared" si="11"/>
        <v>insert into tnl_rating.dbo.dhl_country_zoning_table values ('12376','DE','Import','MP','11')</v>
      </c>
    </row>
    <row r="398" spans="1:8" x14ac:dyDescent="0.3">
      <c r="A398">
        <v>12376</v>
      </c>
      <c r="B398" t="s">
        <v>376</v>
      </c>
      <c r="C398" t="s">
        <v>286</v>
      </c>
      <c r="D398" t="s">
        <v>452</v>
      </c>
      <c r="E398" t="s">
        <v>296</v>
      </c>
      <c r="H398" t="str">
        <f t="shared" si="11"/>
        <v>insert into tnl_rating.dbo.dhl_country_zoning_table values ('12376','DE','Import','NO','6')</v>
      </c>
    </row>
    <row r="399" spans="1:8" x14ac:dyDescent="0.3">
      <c r="A399">
        <v>12376</v>
      </c>
      <c r="B399" t="s">
        <v>376</v>
      </c>
      <c r="C399" t="s">
        <v>286</v>
      </c>
      <c r="D399" t="s">
        <v>453</v>
      </c>
      <c r="E399" t="s">
        <v>300</v>
      </c>
      <c r="H399" t="str">
        <f t="shared" si="11"/>
        <v>insert into tnl_rating.dbo.dhl_country_zoning_table values ('12376','DE','Import','OM','10')</v>
      </c>
    </row>
    <row r="400" spans="1:8" x14ac:dyDescent="0.3">
      <c r="A400">
        <v>12376</v>
      </c>
      <c r="B400" t="s">
        <v>376</v>
      </c>
      <c r="C400" t="s">
        <v>286</v>
      </c>
      <c r="D400" t="s">
        <v>454</v>
      </c>
      <c r="E400" t="s">
        <v>301</v>
      </c>
      <c r="H400" t="str">
        <f t="shared" si="11"/>
        <v>insert into tnl_rating.dbo.dhl_country_zoning_table values ('12376','DE','Import','PK','11')</v>
      </c>
    </row>
    <row r="401" spans="1:8" x14ac:dyDescent="0.3">
      <c r="A401">
        <v>12376</v>
      </c>
      <c r="B401" t="s">
        <v>376</v>
      </c>
      <c r="C401" t="s">
        <v>286</v>
      </c>
      <c r="D401" t="s">
        <v>537</v>
      </c>
      <c r="E401" t="s">
        <v>301</v>
      </c>
      <c r="H401" t="str">
        <f t="shared" si="11"/>
        <v>insert into tnl_rating.dbo.dhl_country_zoning_table values ('12376','DE','Import','PW','11')</v>
      </c>
    </row>
    <row r="402" spans="1:8" x14ac:dyDescent="0.3">
      <c r="A402">
        <v>12376</v>
      </c>
      <c r="B402" t="s">
        <v>376</v>
      </c>
      <c r="C402" t="s">
        <v>286</v>
      </c>
      <c r="D402" t="s">
        <v>455</v>
      </c>
      <c r="E402" t="s">
        <v>301</v>
      </c>
      <c r="H402" t="str">
        <f t="shared" si="11"/>
        <v>insert into tnl_rating.dbo.dhl_country_zoning_table values ('12376','DE','Import','PA','11')</v>
      </c>
    </row>
    <row r="403" spans="1:8" x14ac:dyDescent="0.3">
      <c r="A403">
        <v>12376</v>
      </c>
      <c r="B403" t="s">
        <v>376</v>
      </c>
      <c r="C403" t="s">
        <v>286</v>
      </c>
      <c r="D403" t="s">
        <v>456</v>
      </c>
      <c r="E403" t="s">
        <v>301</v>
      </c>
      <c r="H403" t="str">
        <f t="shared" si="11"/>
        <v>insert into tnl_rating.dbo.dhl_country_zoning_table values ('12376','DE','Import','PG','11')</v>
      </c>
    </row>
    <row r="404" spans="1:8" x14ac:dyDescent="0.3">
      <c r="A404">
        <v>12376</v>
      </c>
      <c r="B404" t="s">
        <v>376</v>
      </c>
      <c r="C404" t="s">
        <v>286</v>
      </c>
      <c r="D404" t="s">
        <v>457</v>
      </c>
      <c r="E404" t="s">
        <v>300</v>
      </c>
      <c r="H404" t="str">
        <f t="shared" si="11"/>
        <v>insert into tnl_rating.dbo.dhl_country_zoning_table values ('12376','DE','Import','PY','10')</v>
      </c>
    </row>
    <row r="405" spans="1:8" x14ac:dyDescent="0.3">
      <c r="A405">
        <v>12376</v>
      </c>
      <c r="B405" t="s">
        <v>376</v>
      </c>
      <c r="C405" t="s">
        <v>286</v>
      </c>
      <c r="D405" t="s">
        <v>458</v>
      </c>
      <c r="E405" t="s">
        <v>301</v>
      </c>
      <c r="H405" t="str">
        <f t="shared" si="11"/>
        <v>insert into tnl_rating.dbo.dhl_country_zoning_table values ('12376','DE','Import','PE','11')</v>
      </c>
    </row>
    <row r="406" spans="1:8" x14ac:dyDescent="0.3">
      <c r="A406">
        <v>12376</v>
      </c>
      <c r="B406" t="s">
        <v>376</v>
      </c>
      <c r="C406" t="s">
        <v>286</v>
      </c>
      <c r="D406" t="s">
        <v>459</v>
      </c>
      <c r="E406" t="s">
        <v>300</v>
      </c>
      <c r="H406" t="str">
        <f t="shared" si="11"/>
        <v>insert into tnl_rating.dbo.dhl_country_zoning_table values ('12376','DE','Import','PH','10')</v>
      </c>
    </row>
    <row r="407" spans="1:8" x14ac:dyDescent="0.3">
      <c r="A407">
        <v>12376</v>
      </c>
      <c r="B407" t="s">
        <v>376</v>
      </c>
      <c r="C407" t="s">
        <v>286</v>
      </c>
      <c r="D407" t="s">
        <v>460</v>
      </c>
      <c r="E407" t="s">
        <v>295</v>
      </c>
      <c r="H407" t="str">
        <f t="shared" si="11"/>
        <v>insert into tnl_rating.dbo.dhl_country_zoning_table values ('12376','DE','Import','PL','3')</v>
      </c>
    </row>
    <row r="408" spans="1:8" x14ac:dyDescent="0.3">
      <c r="A408">
        <v>12376</v>
      </c>
      <c r="B408" t="s">
        <v>376</v>
      </c>
      <c r="C408" t="s">
        <v>286</v>
      </c>
      <c r="D408" t="s">
        <v>461</v>
      </c>
      <c r="E408" t="s">
        <v>296</v>
      </c>
      <c r="H408" t="str">
        <f t="shared" si="11"/>
        <v>insert into tnl_rating.dbo.dhl_country_zoning_table values ('12376','DE','Import','PT','6')</v>
      </c>
    </row>
    <row r="409" spans="1:8" x14ac:dyDescent="0.3">
      <c r="A409">
        <v>12376</v>
      </c>
      <c r="B409" t="s">
        <v>376</v>
      </c>
      <c r="C409" t="s">
        <v>286</v>
      </c>
      <c r="D409" t="s">
        <v>538</v>
      </c>
      <c r="E409" t="s">
        <v>301</v>
      </c>
      <c r="H409" t="str">
        <f t="shared" si="11"/>
        <v>insert into tnl_rating.dbo.dhl_country_zoning_table values ('12376','DE','Import','PR','11')</v>
      </c>
    </row>
    <row r="410" spans="1:8" x14ac:dyDescent="0.3">
      <c r="A410">
        <v>12376</v>
      </c>
      <c r="B410" t="s">
        <v>376</v>
      </c>
      <c r="C410" t="s">
        <v>286</v>
      </c>
      <c r="D410" t="s">
        <v>462</v>
      </c>
      <c r="E410" t="s">
        <v>300</v>
      </c>
      <c r="H410" t="str">
        <f t="shared" si="11"/>
        <v>insert into tnl_rating.dbo.dhl_country_zoning_table values ('12376','DE','Import','QA','10')</v>
      </c>
    </row>
    <row r="411" spans="1:8" x14ac:dyDescent="0.3">
      <c r="A411">
        <v>12376</v>
      </c>
      <c r="B411" t="s">
        <v>376</v>
      </c>
      <c r="C411" t="s">
        <v>286</v>
      </c>
      <c r="D411" t="s">
        <v>463</v>
      </c>
      <c r="E411" t="s">
        <v>301</v>
      </c>
      <c r="H411" t="str">
        <f t="shared" si="11"/>
        <v>insert into tnl_rating.dbo.dhl_country_zoning_table values ('12376','DE','Import','RE','11')</v>
      </c>
    </row>
    <row r="412" spans="1:8" x14ac:dyDescent="0.3">
      <c r="A412">
        <v>12376</v>
      </c>
      <c r="B412" t="s">
        <v>376</v>
      </c>
      <c r="C412" t="s">
        <v>286</v>
      </c>
      <c r="D412" t="s">
        <v>464</v>
      </c>
      <c r="E412" t="s">
        <v>296</v>
      </c>
      <c r="H412" t="str">
        <f t="shared" si="11"/>
        <v>insert into tnl_rating.dbo.dhl_country_zoning_table values ('12376','DE','Import','RO','6')</v>
      </c>
    </row>
    <row r="413" spans="1:8" x14ac:dyDescent="0.3">
      <c r="A413">
        <v>12376</v>
      </c>
      <c r="B413" t="s">
        <v>376</v>
      </c>
      <c r="C413" t="s">
        <v>286</v>
      </c>
      <c r="D413" t="s">
        <v>465</v>
      </c>
      <c r="E413" t="s">
        <v>297</v>
      </c>
      <c r="H413" t="str">
        <f t="shared" si="11"/>
        <v>insert into tnl_rating.dbo.dhl_country_zoning_table values ('12376','DE','Import','RU','7')</v>
      </c>
    </row>
    <row r="414" spans="1:8" x14ac:dyDescent="0.3">
      <c r="A414">
        <v>12376</v>
      </c>
      <c r="B414" t="s">
        <v>376</v>
      </c>
      <c r="C414" t="s">
        <v>286</v>
      </c>
      <c r="D414" t="s">
        <v>466</v>
      </c>
      <c r="E414" t="s">
        <v>301</v>
      </c>
      <c r="H414" t="str">
        <f t="shared" si="11"/>
        <v>insert into tnl_rating.dbo.dhl_country_zoning_table values ('12376','DE','Import','RW','11')</v>
      </c>
    </row>
    <row r="415" spans="1:8" x14ac:dyDescent="0.3">
      <c r="A415">
        <v>12376</v>
      </c>
      <c r="B415" t="s">
        <v>376</v>
      </c>
      <c r="C415" t="s">
        <v>286</v>
      </c>
      <c r="D415" t="s">
        <v>467</v>
      </c>
      <c r="E415" t="s">
        <v>301</v>
      </c>
      <c r="H415" t="str">
        <f t="shared" si="11"/>
        <v>insert into tnl_rating.dbo.dhl_country_zoning_table values ('12376','DE','Import','SH','11')</v>
      </c>
    </row>
    <row r="416" spans="1:8" x14ac:dyDescent="0.3">
      <c r="A416">
        <v>12376</v>
      </c>
      <c r="B416" t="s">
        <v>376</v>
      </c>
      <c r="C416" t="s">
        <v>286</v>
      </c>
      <c r="D416" t="s">
        <v>468</v>
      </c>
      <c r="E416" t="s">
        <v>301</v>
      </c>
      <c r="H416" t="str">
        <f t="shared" si="11"/>
        <v>insert into tnl_rating.dbo.dhl_country_zoning_table values ('12376','DE','Import','WS','11')</v>
      </c>
    </row>
    <row r="417" spans="1:8" x14ac:dyDescent="0.3">
      <c r="A417">
        <v>12376</v>
      </c>
      <c r="B417" t="s">
        <v>376</v>
      </c>
      <c r="C417" t="s">
        <v>286</v>
      </c>
      <c r="D417" t="s">
        <v>469</v>
      </c>
      <c r="E417" t="s">
        <v>295</v>
      </c>
      <c r="H417" t="str">
        <f t="shared" si="11"/>
        <v>insert into tnl_rating.dbo.dhl_country_zoning_table values ('12376','DE','Import','SM','3')</v>
      </c>
    </row>
    <row r="418" spans="1:8" x14ac:dyDescent="0.3">
      <c r="A418">
        <v>12376</v>
      </c>
      <c r="B418" t="s">
        <v>376</v>
      </c>
      <c r="C418" t="s">
        <v>286</v>
      </c>
      <c r="D418" t="s">
        <v>470</v>
      </c>
      <c r="E418" t="s">
        <v>301</v>
      </c>
      <c r="H418" t="str">
        <f t="shared" si="11"/>
        <v>insert into tnl_rating.dbo.dhl_country_zoning_table values ('12376','DE','Import','ST','11')</v>
      </c>
    </row>
    <row r="419" spans="1:8" x14ac:dyDescent="0.3">
      <c r="A419">
        <v>12376</v>
      </c>
      <c r="B419" t="s">
        <v>376</v>
      </c>
      <c r="C419" t="s">
        <v>286</v>
      </c>
      <c r="D419" t="s">
        <v>471</v>
      </c>
      <c r="E419" t="s">
        <v>300</v>
      </c>
      <c r="H419" t="str">
        <f t="shared" si="11"/>
        <v>insert into tnl_rating.dbo.dhl_country_zoning_table values ('12376','DE','Import','SA','10')</v>
      </c>
    </row>
    <row r="420" spans="1:8" x14ac:dyDescent="0.3">
      <c r="A420">
        <v>12376</v>
      </c>
      <c r="B420" t="s">
        <v>376</v>
      </c>
      <c r="C420" t="s">
        <v>286</v>
      </c>
      <c r="D420" t="s">
        <v>472</v>
      </c>
      <c r="E420" t="s">
        <v>301</v>
      </c>
      <c r="H420" t="str">
        <f t="shared" si="11"/>
        <v>insert into tnl_rating.dbo.dhl_country_zoning_table values ('12376','DE','Import','SN','11')</v>
      </c>
    </row>
    <row r="421" spans="1:8" x14ac:dyDescent="0.3">
      <c r="A421">
        <v>12376</v>
      </c>
      <c r="B421" t="s">
        <v>376</v>
      </c>
      <c r="C421" t="s">
        <v>286</v>
      </c>
      <c r="D421" t="s">
        <v>473</v>
      </c>
      <c r="E421" t="s">
        <v>297</v>
      </c>
      <c r="H421" t="str">
        <f t="shared" si="11"/>
        <v>insert into tnl_rating.dbo.dhl_country_zoning_table values ('12376','DE','Import','RS','7')</v>
      </c>
    </row>
    <row r="422" spans="1:8" x14ac:dyDescent="0.3">
      <c r="A422">
        <v>12376</v>
      </c>
      <c r="B422" t="s">
        <v>376</v>
      </c>
      <c r="C422" t="s">
        <v>286</v>
      </c>
      <c r="D422" t="s">
        <v>474</v>
      </c>
      <c r="E422" t="s">
        <v>301</v>
      </c>
      <c r="H422" t="str">
        <f t="shared" si="11"/>
        <v>insert into tnl_rating.dbo.dhl_country_zoning_table values ('12376','DE','Import','SC','11')</v>
      </c>
    </row>
    <row r="423" spans="1:8" x14ac:dyDescent="0.3">
      <c r="A423">
        <v>12376</v>
      </c>
      <c r="B423" t="s">
        <v>376</v>
      </c>
      <c r="C423" t="s">
        <v>286</v>
      </c>
      <c r="D423" t="s">
        <v>475</v>
      </c>
      <c r="E423" t="s">
        <v>301</v>
      </c>
      <c r="H423" t="str">
        <f t="shared" si="11"/>
        <v>insert into tnl_rating.dbo.dhl_country_zoning_table values ('12376','DE','Import','SL','11')</v>
      </c>
    </row>
    <row r="424" spans="1:8" x14ac:dyDescent="0.3">
      <c r="A424">
        <v>12376</v>
      </c>
      <c r="B424" t="s">
        <v>376</v>
      </c>
      <c r="C424" t="s">
        <v>286</v>
      </c>
      <c r="D424" t="s">
        <v>476</v>
      </c>
      <c r="E424" t="s">
        <v>299</v>
      </c>
      <c r="H424" t="str">
        <f t="shared" si="11"/>
        <v>insert into tnl_rating.dbo.dhl_country_zoning_table values ('12376','DE','Import','SG','9')</v>
      </c>
    </row>
    <row r="425" spans="1:8" x14ac:dyDescent="0.3">
      <c r="A425">
        <v>12376</v>
      </c>
      <c r="B425" t="s">
        <v>376</v>
      </c>
      <c r="C425" t="s">
        <v>286</v>
      </c>
      <c r="D425" t="s">
        <v>477</v>
      </c>
      <c r="E425" t="s">
        <v>296</v>
      </c>
      <c r="H425" t="str">
        <f t="shared" si="11"/>
        <v>insert into tnl_rating.dbo.dhl_country_zoning_table values ('12376','DE','Import','SK','6')</v>
      </c>
    </row>
    <row r="426" spans="1:8" x14ac:dyDescent="0.3">
      <c r="A426">
        <v>12376</v>
      </c>
      <c r="B426" t="s">
        <v>376</v>
      </c>
      <c r="C426" t="s">
        <v>286</v>
      </c>
      <c r="D426" t="s">
        <v>478</v>
      </c>
      <c r="E426" t="s">
        <v>296</v>
      </c>
      <c r="H426" t="str">
        <f t="shared" si="11"/>
        <v>insert into tnl_rating.dbo.dhl_country_zoning_table values ('12376','DE','Import','SI','6')</v>
      </c>
    </row>
    <row r="427" spans="1:8" x14ac:dyDescent="0.3">
      <c r="A427">
        <v>12376</v>
      </c>
      <c r="B427" t="s">
        <v>376</v>
      </c>
      <c r="C427" t="s">
        <v>286</v>
      </c>
      <c r="D427" t="s">
        <v>479</v>
      </c>
      <c r="E427" t="s">
        <v>301</v>
      </c>
      <c r="H427" t="str">
        <f t="shared" si="11"/>
        <v>insert into tnl_rating.dbo.dhl_country_zoning_table values ('12376','DE','Import','SB','11')</v>
      </c>
    </row>
    <row r="428" spans="1:8" x14ac:dyDescent="0.3">
      <c r="A428">
        <v>12376</v>
      </c>
      <c r="B428" t="s">
        <v>376</v>
      </c>
      <c r="C428" t="s">
        <v>286</v>
      </c>
      <c r="D428" t="s">
        <v>480</v>
      </c>
      <c r="E428" t="s">
        <v>301</v>
      </c>
      <c r="H428" t="str">
        <f t="shared" si="11"/>
        <v>insert into tnl_rating.dbo.dhl_country_zoning_table values ('12376','DE','Import','SO','11')</v>
      </c>
    </row>
    <row r="429" spans="1:8" x14ac:dyDescent="0.3">
      <c r="A429">
        <v>12376</v>
      </c>
      <c r="B429" t="s">
        <v>376</v>
      </c>
      <c r="C429" t="s">
        <v>286</v>
      </c>
      <c r="D429" t="s">
        <v>481</v>
      </c>
      <c r="E429" t="s">
        <v>301</v>
      </c>
      <c r="H429" t="str">
        <f t="shared" si="11"/>
        <v>insert into tnl_rating.dbo.dhl_country_zoning_table values ('12376','DE','Import','XS','11')</v>
      </c>
    </row>
    <row r="430" spans="1:8" x14ac:dyDescent="0.3">
      <c r="A430">
        <v>12376</v>
      </c>
      <c r="B430" t="s">
        <v>376</v>
      </c>
      <c r="C430" t="s">
        <v>286</v>
      </c>
      <c r="D430" t="s">
        <v>482</v>
      </c>
      <c r="E430" t="s">
        <v>300</v>
      </c>
      <c r="H430" t="str">
        <f t="shared" si="11"/>
        <v>insert into tnl_rating.dbo.dhl_country_zoning_table values ('12376','DE','Import','ZA','10')</v>
      </c>
    </row>
    <row r="431" spans="1:8" x14ac:dyDescent="0.3">
      <c r="A431">
        <v>12376</v>
      </c>
      <c r="B431" t="s">
        <v>376</v>
      </c>
      <c r="C431" t="s">
        <v>286</v>
      </c>
      <c r="D431" t="s">
        <v>483</v>
      </c>
      <c r="E431" t="s">
        <v>301</v>
      </c>
      <c r="H431" t="str">
        <f t="shared" si="11"/>
        <v>insert into tnl_rating.dbo.dhl_country_zoning_table values ('12376','DE','Import','SS','11')</v>
      </c>
    </row>
    <row r="432" spans="1:8" x14ac:dyDescent="0.3">
      <c r="A432">
        <v>12376</v>
      </c>
      <c r="B432" t="s">
        <v>376</v>
      </c>
      <c r="C432" t="s">
        <v>286</v>
      </c>
      <c r="D432" t="s">
        <v>484</v>
      </c>
      <c r="E432" t="s">
        <v>295</v>
      </c>
      <c r="H432" t="str">
        <f t="shared" si="11"/>
        <v>insert into tnl_rating.dbo.dhl_country_zoning_table values ('12376','DE','Import','ES','3')</v>
      </c>
    </row>
    <row r="433" spans="1:8" x14ac:dyDescent="0.3">
      <c r="A433">
        <v>12376</v>
      </c>
      <c r="B433" t="s">
        <v>376</v>
      </c>
      <c r="C433" t="s">
        <v>286</v>
      </c>
      <c r="D433" t="s">
        <v>485</v>
      </c>
      <c r="E433" t="s">
        <v>301</v>
      </c>
      <c r="H433" t="str">
        <f t="shared" si="11"/>
        <v>insert into tnl_rating.dbo.dhl_country_zoning_table values ('12376','DE','Import','LK','11')</v>
      </c>
    </row>
    <row r="434" spans="1:8" x14ac:dyDescent="0.3">
      <c r="A434">
        <v>12376</v>
      </c>
      <c r="B434" t="s">
        <v>376</v>
      </c>
      <c r="C434" t="s">
        <v>286</v>
      </c>
      <c r="D434" t="s">
        <v>486</v>
      </c>
      <c r="E434" t="s">
        <v>301</v>
      </c>
      <c r="H434" t="str">
        <f t="shared" si="11"/>
        <v>insert into tnl_rating.dbo.dhl_country_zoning_table values ('12376','DE','Import','XY','11')</v>
      </c>
    </row>
    <row r="435" spans="1:8" x14ac:dyDescent="0.3">
      <c r="A435">
        <v>12376</v>
      </c>
      <c r="B435" t="s">
        <v>376</v>
      </c>
      <c r="C435" t="s">
        <v>286</v>
      </c>
      <c r="D435" t="s">
        <v>487</v>
      </c>
      <c r="E435" t="s">
        <v>301</v>
      </c>
      <c r="H435" t="str">
        <f t="shared" si="11"/>
        <v>insert into tnl_rating.dbo.dhl_country_zoning_table values ('12376','DE','Import','XE','11')</v>
      </c>
    </row>
    <row r="436" spans="1:8" x14ac:dyDescent="0.3">
      <c r="A436">
        <v>12376</v>
      </c>
      <c r="B436" t="s">
        <v>376</v>
      </c>
      <c r="C436" t="s">
        <v>286</v>
      </c>
      <c r="D436" t="s">
        <v>488</v>
      </c>
      <c r="E436" t="s">
        <v>301</v>
      </c>
      <c r="H436" t="str">
        <f t="shared" si="11"/>
        <v>insert into tnl_rating.dbo.dhl_country_zoning_table values ('12376','DE','Import','KN','11')</v>
      </c>
    </row>
    <row r="437" spans="1:8" x14ac:dyDescent="0.3">
      <c r="A437">
        <v>12376</v>
      </c>
      <c r="B437" t="s">
        <v>376</v>
      </c>
      <c r="C437" t="s">
        <v>286</v>
      </c>
      <c r="D437" t="s">
        <v>489</v>
      </c>
      <c r="E437" t="s">
        <v>301</v>
      </c>
      <c r="H437" t="str">
        <f t="shared" si="11"/>
        <v>insert into tnl_rating.dbo.dhl_country_zoning_table values ('12376','DE','Import','LC','11')</v>
      </c>
    </row>
    <row r="438" spans="1:8" x14ac:dyDescent="0.3">
      <c r="A438">
        <v>12376</v>
      </c>
      <c r="B438" t="s">
        <v>376</v>
      </c>
      <c r="C438" t="s">
        <v>286</v>
      </c>
      <c r="D438" t="s">
        <v>490</v>
      </c>
      <c r="E438" t="s">
        <v>301</v>
      </c>
      <c r="H438" t="str">
        <f t="shared" si="11"/>
        <v>insert into tnl_rating.dbo.dhl_country_zoning_table values ('12376','DE','Import','XM','11')</v>
      </c>
    </row>
    <row r="439" spans="1:8" x14ac:dyDescent="0.3">
      <c r="A439">
        <v>12376</v>
      </c>
      <c r="B439" t="s">
        <v>376</v>
      </c>
      <c r="C439" t="s">
        <v>286</v>
      </c>
      <c r="D439" t="s">
        <v>491</v>
      </c>
      <c r="E439" t="s">
        <v>301</v>
      </c>
      <c r="H439" t="str">
        <f t="shared" si="11"/>
        <v>insert into tnl_rating.dbo.dhl_country_zoning_table values ('12376','DE','Import','VC','11')</v>
      </c>
    </row>
    <row r="440" spans="1:8" x14ac:dyDescent="0.3">
      <c r="A440">
        <v>12376</v>
      </c>
      <c r="B440" t="s">
        <v>376</v>
      </c>
      <c r="C440" t="s">
        <v>286</v>
      </c>
      <c r="D440" t="s">
        <v>492</v>
      </c>
      <c r="E440" t="s">
        <v>301</v>
      </c>
      <c r="H440" t="str">
        <f t="shared" si="11"/>
        <v>insert into tnl_rating.dbo.dhl_country_zoning_table values ('12376','DE','Import','SD','11')</v>
      </c>
    </row>
    <row r="441" spans="1:8" x14ac:dyDescent="0.3">
      <c r="A441">
        <v>12376</v>
      </c>
      <c r="B441" t="s">
        <v>376</v>
      </c>
      <c r="C441" t="s">
        <v>286</v>
      </c>
      <c r="D441" t="s">
        <v>493</v>
      </c>
      <c r="E441" t="s">
        <v>301</v>
      </c>
      <c r="H441" t="str">
        <f t="shared" si="11"/>
        <v>insert into tnl_rating.dbo.dhl_country_zoning_table values ('12376','DE','Import','SR','11')</v>
      </c>
    </row>
    <row r="442" spans="1:8" x14ac:dyDescent="0.3">
      <c r="A442">
        <v>12376</v>
      </c>
      <c r="B442" t="s">
        <v>376</v>
      </c>
      <c r="C442" t="s">
        <v>286</v>
      </c>
      <c r="D442" t="s">
        <v>494</v>
      </c>
      <c r="E442" t="s">
        <v>296</v>
      </c>
      <c r="H442" t="str">
        <f t="shared" si="11"/>
        <v>insert into tnl_rating.dbo.dhl_country_zoning_table values ('12376','DE','Import','SE','6')</v>
      </c>
    </row>
    <row r="443" spans="1:8" x14ac:dyDescent="0.3">
      <c r="A443">
        <v>12376</v>
      </c>
      <c r="B443" t="s">
        <v>376</v>
      </c>
      <c r="C443" t="s">
        <v>286</v>
      </c>
      <c r="D443" t="s">
        <v>495</v>
      </c>
      <c r="E443" t="s">
        <v>296</v>
      </c>
      <c r="H443" t="str">
        <f t="shared" si="11"/>
        <v>insert into tnl_rating.dbo.dhl_country_zoning_table values ('12376','DE','Import','CH','6')</v>
      </c>
    </row>
    <row r="444" spans="1:8" x14ac:dyDescent="0.3">
      <c r="A444">
        <v>12376</v>
      </c>
      <c r="B444" t="s">
        <v>376</v>
      </c>
      <c r="C444" t="s">
        <v>286</v>
      </c>
      <c r="D444" t="s">
        <v>496</v>
      </c>
      <c r="E444" t="s">
        <v>300</v>
      </c>
      <c r="H444" t="str">
        <f t="shared" si="11"/>
        <v>insert into tnl_rating.dbo.dhl_country_zoning_table values ('12376','DE','Import','SY','10')</v>
      </c>
    </row>
    <row r="445" spans="1:8" x14ac:dyDescent="0.3">
      <c r="A445">
        <v>12376</v>
      </c>
      <c r="B445" t="s">
        <v>376</v>
      </c>
      <c r="C445" t="s">
        <v>286</v>
      </c>
      <c r="D445" t="s">
        <v>497</v>
      </c>
      <c r="E445" t="s">
        <v>301</v>
      </c>
      <c r="H445" t="str">
        <f t="shared" si="11"/>
        <v>insert into tnl_rating.dbo.dhl_country_zoning_table values ('12376','DE','Import','PF','11')</v>
      </c>
    </row>
    <row r="446" spans="1:8" x14ac:dyDescent="0.3">
      <c r="A446">
        <v>12376</v>
      </c>
      <c r="B446" t="s">
        <v>376</v>
      </c>
      <c r="C446" t="s">
        <v>286</v>
      </c>
      <c r="D446" t="s">
        <v>498</v>
      </c>
      <c r="E446" t="s">
        <v>299</v>
      </c>
      <c r="H446" t="str">
        <f t="shared" si="11"/>
        <v>insert into tnl_rating.dbo.dhl_country_zoning_table values ('12376','DE','Import','TW','9')</v>
      </c>
    </row>
    <row r="447" spans="1:8" x14ac:dyDescent="0.3">
      <c r="A447">
        <v>12376</v>
      </c>
      <c r="B447" t="s">
        <v>376</v>
      </c>
      <c r="C447" t="s">
        <v>286</v>
      </c>
      <c r="D447" t="s">
        <v>499</v>
      </c>
      <c r="E447" t="s">
        <v>301</v>
      </c>
      <c r="H447" t="str">
        <f t="shared" si="11"/>
        <v>insert into tnl_rating.dbo.dhl_country_zoning_table values ('12376','DE','Import','TJ','11')</v>
      </c>
    </row>
    <row r="448" spans="1:8" x14ac:dyDescent="0.3">
      <c r="A448">
        <v>12376</v>
      </c>
      <c r="B448" t="s">
        <v>376</v>
      </c>
      <c r="C448" t="s">
        <v>286</v>
      </c>
      <c r="D448" t="s">
        <v>500</v>
      </c>
      <c r="E448" t="s">
        <v>301</v>
      </c>
      <c r="H448" t="str">
        <f t="shared" si="11"/>
        <v>insert into tnl_rating.dbo.dhl_country_zoning_table values ('12376','DE','Import','TZ','11')</v>
      </c>
    </row>
    <row r="449" spans="1:8" x14ac:dyDescent="0.3">
      <c r="A449">
        <v>12376</v>
      </c>
      <c r="B449" t="s">
        <v>376</v>
      </c>
      <c r="C449" t="s">
        <v>286</v>
      </c>
      <c r="D449" t="s">
        <v>501</v>
      </c>
      <c r="E449" t="s">
        <v>299</v>
      </c>
      <c r="H449" t="str">
        <f t="shared" si="11"/>
        <v>insert into tnl_rating.dbo.dhl_country_zoning_table values ('12376','DE','Import','TH','9')</v>
      </c>
    </row>
    <row r="450" spans="1:8" x14ac:dyDescent="0.3">
      <c r="A450">
        <v>12376</v>
      </c>
      <c r="B450" t="s">
        <v>376</v>
      </c>
      <c r="C450" t="s">
        <v>286</v>
      </c>
      <c r="D450" t="s">
        <v>502</v>
      </c>
      <c r="E450" t="s">
        <v>301</v>
      </c>
      <c r="H450" t="str">
        <f t="shared" si="11"/>
        <v>insert into tnl_rating.dbo.dhl_country_zoning_table values ('12376','DE','Import','TL','11')</v>
      </c>
    </row>
    <row r="451" spans="1:8" x14ac:dyDescent="0.3">
      <c r="A451">
        <v>12376</v>
      </c>
      <c r="B451" t="s">
        <v>376</v>
      </c>
      <c r="C451" t="s">
        <v>286</v>
      </c>
      <c r="D451" t="s">
        <v>503</v>
      </c>
      <c r="E451" t="s">
        <v>301</v>
      </c>
      <c r="H451" t="str">
        <f t="shared" si="11"/>
        <v>insert into tnl_rating.dbo.dhl_country_zoning_table values ('12376','DE','Import','TG','11')</v>
      </c>
    </row>
    <row r="452" spans="1:8" x14ac:dyDescent="0.3">
      <c r="A452">
        <v>12376</v>
      </c>
      <c r="B452" t="s">
        <v>376</v>
      </c>
      <c r="C452" t="s">
        <v>286</v>
      </c>
      <c r="D452" t="s">
        <v>504</v>
      </c>
      <c r="E452" t="s">
        <v>301</v>
      </c>
      <c r="H452" t="str">
        <f t="shared" si="11"/>
        <v>insert into tnl_rating.dbo.dhl_country_zoning_table values ('12376','DE','Import','TO','11')</v>
      </c>
    </row>
    <row r="453" spans="1:8" x14ac:dyDescent="0.3">
      <c r="A453">
        <v>12376</v>
      </c>
      <c r="B453" t="s">
        <v>376</v>
      </c>
      <c r="C453" t="s">
        <v>286</v>
      </c>
      <c r="D453" t="s">
        <v>505</v>
      </c>
      <c r="E453" t="s">
        <v>301</v>
      </c>
      <c r="H453" t="str">
        <f t="shared" si="11"/>
        <v>insert into tnl_rating.dbo.dhl_country_zoning_table values ('12376','DE','Import','TT','11')</v>
      </c>
    </row>
    <row r="454" spans="1:8" x14ac:dyDescent="0.3">
      <c r="A454">
        <v>12376</v>
      </c>
      <c r="B454" t="s">
        <v>376</v>
      </c>
      <c r="C454" t="s">
        <v>286</v>
      </c>
      <c r="D454" t="s">
        <v>506</v>
      </c>
      <c r="E454" t="s">
        <v>301</v>
      </c>
      <c r="H454" t="str">
        <f t="shared" si="11"/>
        <v>insert into tnl_rating.dbo.dhl_country_zoning_table values ('12376','DE','Import','TN','11')</v>
      </c>
    </row>
    <row r="455" spans="1:8" x14ac:dyDescent="0.3">
      <c r="A455">
        <v>12376</v>
      </c>
      <c r="B455" t="s">
        <v>376</v>
      </c>
      <c r="C455" t="s">
        <v>286</v>
      </c>
      <c r="D455" t="s">
        <v>507</v>
      </c>
      <c r="E455" t="s">
        <v>297</v>
      </c>
      <c r="H455" t="str">
        <f t="shared" si="11"/>
        <v>insert into tnl_rating.dbo.dhl_country_zoning_table values ('12376','DE','Import','TR','7')</v>
      </c>
    </row>
    <row r="456" spans="1:8" x14ac:dyDescent="0.3">
      <c r="A456">
        <v>12376</v>
      </c>
      <c r="B456" t="s">
        <v>376</v>
      </c>
      <c r="C456" t="s">
        <v>286</v>
      </c>
      <c r="D456" t="s">
        <v>508</v>
      </c>
      <c r="E456" t="s">
        <v>301</v>
      </c>
      <c r="H456" t="str">
        <f t="shared" si="11"/>
        <v>insert into tnl_rating.dbo.dhl_country_zoning_table values ('12376','DE','Import','TM','11')</v>
      </c>
    </row>
    <row r="457" spans="1:8" x14ac:dyDescent="0.3">
      <c r="A457">
        <v>12376</v>
      </c>
      <c r="B457" t="s">
        <v>376</v>
      </c>
      <c r="C457" t="s">
        <v>286</v>
      </c>
      <c r="D457" t="s">
        <v>509</v>
      </c>
      <c r="E457" t="s">
        <v>301</v>
      </c>
      <c r="H457" t="str">
        <f t="shared" si="11"/>
        <v>insert into tnl_rating.dbo.dhl_country_zoning_table values ('12376','DE','Import','TC','11')</v>
      </c>
    </row>
    <row r="458" spans="1:8" x14ac:dyDescent="0.3">
      <c r="A458">
        <v>12376</v>
      </c>
      <c r="B458" t="s">
        <v>376</v>
      </c>
      <c r="C458" t="s">
        <v>286</v>
      </c>
      <c r="D458" t="s">
        <v>510</v>
      </c>
      <c r="E458" t="s">
        <v>301</v>
      </c>
      <c r="H458" t="str">
        <f t="shared" ref="H458:H524" si="12">"insert into tnl_rating.dbo.dhl_country_zoning_table values ('"&amp;A458&amp;"','"&amp;B458&amp;"','"&amp;C458&amp;"','"&amp;D458&amp;"','"&amp;E458&amp;"')"</f>
        <v>insert into tnl_rating.dbo.dhl_country_zoning_table values ('12376','DE','Import','TV','11')</v>
      </c>
    </row>
    <row r="459" spans="1:8" x14ac:dyDescent="0.3">
      <c r="A459">
        <v>12376</v>
      </c>
      <c r="B459" t="s">
        <v>376</v>
      </c>
      <c r="C459" t="s">
        <v>286</v>
      </c>
      <c r="D459" t="s">
        <v>17</v>
      </c>
      <c r="E459" t="s">
        <v>298</v>
      </c>
      <c r="H459" t="str">
        <f t="shared" si="12"/>
        <v>insert into tnl_rating.dbo.dhl_country_zoning_table values ('12376','DE','Import','US','8')</v>
      </c>
    </row>
    <row r="460" spans="1:8" x14ac:dyDescent="0.3">
      <c r="A460">
        <v>12376</v>
      </c>
      <c r="B460" t="s">
        <v>376</v>
      </c>
      <c r="C460" t="s">
        <v>286</v>
      </c>
      <c r="D460" t="s">
        <v>511</v>
      </c>
      <c r="E460" t="s">
        <v>301</v>
      </c>
      <c r="H460" t="str">
        <f t="shared" si="12"/>
        <v>insert into tnl_rating.dbo.dhl_country_zoning_table values ('12376','DE','Import','UG','11')</v>
      </c>
    </row>
    <row r="461" spans="1:8" x14ac:dyDescent="0.3">
      <c r="A461">
        <v>12376</v>
      </c>
      <c r="B461" t="s">
        <v>376</v>
      </c>
      <c r="C461" t="s">
        <v>286</v>
      </c>
      <c r="D461" t="s">
        <v>512</v>
      </c>
      <c r="E461" t="s">
        <v>297</v>
      </c>
      <c r="H461" t="str">
        <f t="shared" si="12"/>
        <v>insert into tnl_rating.dbo.dhl_country_zoning_table values ('12376','DE','Import','UA','7')</v>
      </c>
    </row>
    <row r="462" spans="1:8" x14ac:dyDescent="0.3">
      <c r="A462">
        <v>12376</v>
      </c>
      <c r="B462" t="s">
        <v>376</v>
      </c>
      <c r="C462" t="s">
        <v>286</v>
      </c>
      <c r="D462" t="s">
        <v>513</v>
      </c>
      <c r="E462" t="s">
        <v>300</v>
      </c>
      <c r="H462" t="str">
        <f t="shared" si="12"/>
        <v>insert into tnl_rating.dbo.dhl_country_zoning_table values ('12376','DE','Import','AE','10')</v>
      </c>
    </row>
    <row r="463" spans="1:8" x14ac:dyDescent="0.3">
      <c r="A463">
        <v>12376</v>
      </c>
      <c r="B463" t="s">
        <v>376</v>
      </c>
      <c r="C463" t="s">
        <v>286</v>
      </c>
      <c r="D463" t="s">
        <v>514</v>
      </c>
      <c r="E463" t="s">
        <v>295</v>
      </c>
      <c r="H463" t="str">
        <f t="shared" si="12"/>
        <v>insert into tnl_rating.dbo.dhl_country_zoning_table values ('12376','DE','Import','GB','3')</v>
      </c>
    </row>
    <row r="464" spans="1:8" x14ac:dyDescent="0.3">
      <c r="A464">
        <v>12376</v>
      </c>
      <c r="B464" t="s">
        <v>376</v>
      </c>
      <c r="C464" t="s">
        <v>286</v>
      </c>
      <c r="D464" t="s">
        <v>514</v>
      </c>
      <c r="E464" t="s">
        <v>2369</v>
      </c>
      <c r="H464" t="str">
        <f t="shared" ref="H464:H466" si="13">"insert into tnl_rating.dbo.dhl_country_zoning_table values ('"&amp;A464&amp;"','"&amp;B464&amp;"','"&amp;C464&amp;"','"&amp;D464&amp;"','"&amp;E464&amp;"')"</f>
        <v>insert into tnl_rating.dbo.dhl_country_zoning_table values ('12376','DE','Import','GB','4')</v>
      </c>
    </row>
    <row r="465" spans="1:8" x14ac:dyDescent="0.3">
      <c r="A465">
        <v>12376</v>
      </c>
      <c r="B465" t="s">
        <v>376</v>
      </c>
      <c r="C465" t="s">
        <v>286</v>
      </c>
      <c r="D465" t="s">
        <v>514</v>
      </c>
      <c r="E465" t="s">
        <v>2370</v>
      </c>
      <c r="H465" t="str">
        <f t="shared" si="13"/>
        <v>insert into tnl_rating.dbo.dhl_country_zoning_table values ('12376','DE','Import','GB','5')</v>
      </c>
    </row>
    <row r="466" spans="1:8" x14ac:dyDescent="0.3">
      <c r="A466">
        <v>12376</v>
      </c>
      <c r="B466" t="s">
        <v>376</v>
      </c>
      <c r="C466" t="s">
        <v>286</v>
      </c>
      <c r="D466" t="s">
        <v>514</v>
      </c>
      <c r="E466" t="s">
        <v>296</v>
      </c>
      <c r="H466" t="str">
        <f t="shared" si="13"/>
        <v>insert into tnl_rating.dbo.dhl_country_zoning_table values ('12376','DE','Import','GB','6')</v>
      </c>
    </row>
    <row r="467" spans="1:8" x14ac:dyDescent="0.3">
      <c r="A467">
        <v>12376</v>
      </c>
      <c r="B467" t="s">
        <v>376</v>
      </c>
      <c r="C467" t="s">
        <v>286</v>
      </c>
      <c r="D467" t="s">
        <v>515</v>
      </c>
      <c r="E467" t="s">
        <v>301</v>
      </c>
      <c r="H467" t="str">
        <f t="shared" si="12"/>
        <v>insert into tnl_rating.dbo.dhl_country_zoning_table values ('12376','DE','Import','UY','11')</v>
      </c>
    </row>
    <row r="468" spans="1:8" x14ac:dyDescent="0.3">
      <c r="A468">
        <v>12376</v>
      </c>
      <c r="B468" t="s">
        <v>376</v>
      </c>
      <c r="C468" t="s">
        <v>286</v>
      </c>
      <c r="D468" t="s">
        <v>516</v>
      </c>
      <c r="E468" t="s">
        <v>301</v>
      </c>
      <c r="H468" t="str">
        <f t="shared" si="12"/>
        <v>insert into tnl_rating.dbo.dhl_country_zoning_table values ('12376','DE','Import','UZ','11')</v>
      </c>
    </row>
    <row r="469" spans="1:8" x14ac:dyDescent="0.3">
      <c r="A469">
        <v>12376</v>
      </c>
      <c r="B469" t="s">
        <v>376</v>
      </c>
      <c r="C469" t="s">
        <v>286</v>
      </c>
      <c r="D469" t="s">
        <v>517</v>
      </c>
      <c r="E469" t="s">
        <v>301</v>
      </c>
      <c r="H469" t="str">
        <f t="shared" si="12"/>
        <v>insert into tnl_rating.dbo.dhl_country_zoning_table values ('12376','DE','Import','VU','11')</v>
      </c>
    </row>
    <row r="470" spans="1:8" x14ac:dyDescent="0.3">
      <c r="A470">
        <v>12376</v>
      </c>
      <c r="B470" t="s">
        <v>376</v>
      </c>
      <c r="C470" t="s">
        <v>286</v>
      </c>
      <c r="D470" t="s">
        <v>518</v>
      </c>
      <c r="E470" t="s">
        <v>295</v>
      </c>
      <c r="H470" t="str">
        <f t="shared" si="12"/>
        <v>insert into tnl_rating.dbo.dhl_country_zoning_table values ('12376','DE','Import','VA','3')</v>
      </c>
    </row>
    <row r="471" spans="1:8" x14ac:dyDescent="0.3">
      <c r="A471">
        <v>12376</v>
      </c>
      <c r="B471" t="s">
        <v>376</v>
      </c>
      <c r="C471" t="s">
        <v>286</v>
      </c>
      <c r="D471" t="s">
        <v>519</v>
      </c>
      <c r="E471" t="s">
        <v>301</v>
      </c>
      <c r="H471" t="str">
        <f t="shared" si="12"/>
        <v>insert into tnl_rating.dbo.dhl_country_zoning_table values ('12376','DE','Import','VE','11')</v>
      </c>
    </row>
    <row r="472" spans="1:8" x14ac:dyDescent="0.3">
      <c r="A472">
        <v>12376</v>
      </c>
      <c r="B472" t="s">
        <v>376</v>
      </c>
      <c r="C472" t="s">
        <v>286</v>
      </c>
      <c r="D472" t="s">
        <v>520</v>
      </c>
      <c r="E472" t="s">
        <v>301</v>
      </c>
      <c r="H472" t="str">
        <f t="shared" si="12"/>
        <v>insert into tnl_rating.dbo.dhl_country_zoning_table values ('12376','DE','Import','VN','11')</v>
      </c>
    </row>
    <row r="473" spans="1:8" x14ac:dyDescent="0.3">
      <c r="A473">
        <v>12376</v>
      </c>
      <c r="B473" t="s">
        <v>376</v>
      </c>
      <c r="C473" t="s">
        <v>286</v>
      </c>
      <c r="D473" t="s">
        <v>521</v>
      </c>
      <c r="E473" t="s">
        <v>301</v>
      </c>
      <c r="H473" t="str">
        <f t="shared" si="12"/>
        <v>insert into tnl_rating.dbo.dhl_country_zoning_table values ('12376','DE','Import','VG','11')</v>
      </c>
    </row>
    <row r="474" spans="1:8" x14ac:dyDescent="0.3">
      <c r="A474">
        <v>12376</v>
      </c>
      <c r="B474" t="s">
        <v>376</v>
      </c>
      <c r="C474" t="s">
        <v>286</v>
      </c>
      <c r="D474" t="s">
        <v>539</v>
      </c>
      <c r="E474" t="s">
        <v>301</v>
      </c>
      <c r="H474" t="str">
        <f t="shared" si="12"/>
        <v>insert into tnl_rating.dbo.dhl_country_zoning_table values ('12376','DE','Import','VI','11')</v>
      </c>
    </row>
    <row r="475" spans="1:8" x14ac:dyDescent="0.3">
      <c r="A475">
        <v>12376</v>
      </c>
      <c r="B475" t="s">
        <v>376</v>
      </c>
      <c r="C475" t="s">
        <v>286</v>
      </c>
      <c r="D475" t="s">
        <v>522</v>
      </c>
      <c r="E475" t="s">
        <v>300</v>
      </c>
      <c r="H475" t="str">
        <f t="shared" si="12"/>
        <v>insert into tnl_rating.dbo.dhl_country_zoning_table values ('12376','DE','Import','YE','10')</v>
      </c>
    </row>
    <row r="476" spans="1:8" x14ac:dyDescent="0.3">
      <c r="A476">
        <v>12376</v>
      </c>
      <c r="B476" t="s">
        <v>376</v>
      </c>
      <c r="C476" t="s">
        <v>286</v>
      </c>
      <c r="D476" t="s">
        <v>523</v>
      </c>
      <c r="E476" t="s">
        <v>301</v>
      </c>
      <c r="H476" t="str">
        <f t="shared" si="12"/>
        <v>insert into tnl_rating.dbo.dhl_country_zoning_table values ('12376','DE','Import','ZM','11')</v>
      </c>
    </row>
    <row r="477" spans="1:8" x14ac:dyDescent="0.3">
      <c r="A477">
        <v>12376</v>
      </c>
      <c r="B477" t="s">
        <v>376</v>
      </c>
      <c r="C477" t="s">
        <v>286</v>
      </c>
      <c r="D477" t="s">
        <v>524</v>
      </c>
      <c r="E477" s="5" t="s">
        <v>301</v>
      </c>
      <c r="H477" t="str">
        <f t="shared" si="12"/>
        <v>insert into tnl_rating.dbo.dhl_country_zoning_table values ('12376','DE','Import','ZW','11')</v>
      </c>
    </row>
    <row r="478" spans="1:8" x14ac:dyDescent="0.3">
      <c r="A478">
        <v>12376</v>
      </c>
      <c r="B478" t="s">
        <v>376</v>
      </c>
      <c r="C478" t="s">
        <v>2262</v>
      </c>
      <c r="D478" s="4" t="s">
        <v>302</v>
      </c>
      <c r="E478" s="6" t="s">
        <v>300</v>
      </c>
      <c r="H478" t="str">
        <f t="shared" si="12"/>
        <v>insert into tnl_rating.dbo.dhl_country_zoning_table values ('12376','DE','3C','AF','10')</v>
      </c>
    </row>
    <row r="479" spans="1:8" x14ac:dyDescent="0.3">
      <c r="A479">
        <v>12376</v>
      </c>
      <c r="B479" t="s">
        <v>376</v>
      </c>
      <c r="C479" t="s">
        <v>2262</v>
      </c>
      <c r="D479" s="4" t="s">
        <v>303</v>
      </c>
      <c r="E479" s="6">
        <v>8</v>
      </c>
      <c r="H479" t="str">
        <f t="shared" si="12"/>
        <v>insert into tnl_rating.dbo.dhl_country_zoning_table values ('12376','DE','3C','AL','8')</v>
      </c>
    </row>
    <row r="480" spans="1:8" x14ac:dyDescent="0.3">
      <c r="A480">
        <v>12376</v>
      </c>
      <c r="B480" t="s">
        <v>376</v>
      </c>
      <c r="C480" t="s">
        <v>2262</v>
      </c>
      <c r="D480" s="4" t="s">
        <v>304</v>
      </c>
      <c r="E480" s="6">
        <v>10</v>
      </c>
      <c r="H480" t="str">
        <f t="shared" si="12"/>
        <v>insert into tnl_rating.dbo.dhl_country_zoning_table values ('12376','DE','3C','DZ','10')</v>
      </c>
    </row>
    <row r="481" spans="1:8" x14ac:dyDescent="0.3">
      <c r="A481">
        <v>12376</v>
      </c>
      <c r="B481" t="s">
        <v>376</v>
      </c>
      <c r="C481" t="s">
        <v>2262</v>
      </c>
      <c r="D481" s="4" t="s">
        <v>532</v>
      </c>
      <c r="E481" s="6">
        <v>2</v>
      </c>
      <c r="H481" t="str">
        <f t="shared" si="12"/>
        <v>insert into tnl_rating.dbo.dhl_country_zoning_table values ('12376','DE','3C','AS','2')</v>
      </c>
    </row>
    <row r="482" spans="1:8" x14ac:dyDescent="0.3">
      <c r="A482">
        <v>12376</v>
      </c>
      <c r="B482" t="s">
        <v>376</v>
      </c>
      <c r="C482" t="s">
        <v>2262</v>
      </c>
      <c r="D482" s="4" t="s">
        <v>305</v>
      </c>
      <c r="E482" s="6">
        <v>7</v>
      </c>
      <c r="H482" t="str">
        <f t="shared" si="12"/>
        <v>insert into tnl_rating.dbo.dhl_country_zoning_table values ('12376','DE','3C','AD','7')</v>
      </c>
    </row>
    <row r="483" spans="1:8" x14ac:dyDescent="0.3">
      <c r="A483">
        <v>12376</v>
      </c>
      <c r="B483" t="s">
        <v>376</v>
      </c>
      <c r="C483" t="s">
        <v>2262</v>
      </c>
      <c r="D483" s="4" t="s">
        <v>306</v>
      </c>
      <c r="E483" s="6">
        <v>10</v>
      </c>
      <c r="H483" t="str">
        <f t="shared" si="12"/>
        <v>insert into tnl_rating.dbo.dhl_country_zoning_table values ('12376','DE','3C','AO','10')</v>
      </c>
    </row>
    <row r="484" spans="1:8" x14ac:dyDescent="0.3">
      <c r="A484">
        <v>12376</v>
      </c>
      <c r="B484" t="s">
        <v>376</v>
      </c>
      <c r="C484" t="s">
        <v>2262</v>
      </c>
      <c r="D484" s="4" t="s">
        <v>307</v>
      </c>
      <c r="E484" s="6">
        <v>2</v>
      </c>
      <c r="H484" t="str">
        <f t="shared" si="12"/>
        <v>insert into tnl_rating.dbo.dhl_country_zoning_table values ('12376','DE','3C','AI','2')</v>
      </c>
    </row>
    <row r="485" spans="1:8" x14ac:dyDescent="0.3">
      <c r="A485">
        <v>12376</v>
      </c>
      <c r="B485" t="s">
        <v>376</v>
      </c>
      <c r="C485" t="s">
        <v>2262</v>
      </c>
      <c r="D485" s="4" t="s">
        <v>308</v>
      </c>
      <c r="E485" s="6">
        <v>2</v>
      </c>
      <c r="H485" t="str">
        <f t="shared" si="12"/>
        <v>insert into tnl_rating.dbo.dhl_country_zoning_table values ('12376','DE','3C','AG','2')</v>
      </c>
    </row>
    <row r="486" spans="1:8" x14ac:dyDescent="0.3">
      <c r="A486">
        <v>12376</v>
      </c>
      <c r="B486" t="s">
        <v>376</v>
      </c>
      <c r="C486" t="s">
        <v>2262</v>
      </c>
      <c r="D486" s="4" t="s">
        <v>309</v>
      </c>
      <c r="E486" s="6">
        <v>3</v>
      </c>
      <c r="H486" t="str">
        <f t="shared" si="12"/>
        <v>insert into tnl_rating.dbo.dhl_country_zoning_table values ('12376','DE','3C','AR','3')</v>
      </c>
    </row>
    <row r="487" spans="1:8" x14ac:dyDescent="0.3">
      <c r="A487">
        <v>12376</v>
      </c>
      <c r="B487" t="s">
        <v>376</v>
      </c>
      <c r="C487" t="s">
        <v>2262</v>
      </c>
      <c r="D487" s="4" t="s">
        <v>310</v>
      </c>
      <c r="E487" s="6">
        <v>10</v>
      </c>
      <c r="H487" t="str">
        <f t="shared" si="12"/>
        <v>insert into tnl_rating.dbo.dhl_country_zoning_table values ('12376','DE','3C','AM','10')</v>
      </c>
    </row>
    <row r="488" spans="1:8" x14ac:dyDescent="0.3">
      <c r="A488">
        <v>12376</v>
      </c>
      <c r="B488" t="s">
        <v>376</v>
      </c>
      <c r="C488" t="s">
        <v>2262</v>
      </c>
      <c r="D488" s="4" t="s">
        <v>311</v>
      </c>
      <c r="E488" s="6">
        <v>2</v>
      </c>
      <c r="H488" t="str">
        <f t="shared" si="12"/>
        <v>insert into tnl_rating.dbo.dhl_country_zoning_table values ('12376','DE','3C','AW','2')</v>
      </c>
    </row>
    <row r="489" spans="1:8" x14ac:dyDescent="0.3">
      <c r="A489">
        <v>12376</v>
      </c>
      <c r="B489" t="s">
        <v>376</v>
      </c>
      <c r="C489" t="s">
        <v>2262</v>
      </c>
      <c r="D489" s="4" t="s">
        <v>312</v>
      </c>
      <c r="E489" s="6">
        <v>5</v>
      </c>
      <c r="H489" t="str">
        <f t="shared" si="12"/>
        <v>insert into tnl_rating.dbo.dhl_country_zoning_table values ('12376','DE','3C','AU','5')</v>
      </c>
    </row>
    <row r="490" spans="1:8" x14ac:dyDescent="0.3">
      <c r="A490">
        <v>12376</v>
      </c>
      <c r="B490" t="s">
        <v>376</v>
      </c>
      <c r="C490" t="s">
        <v>2262</v>
      </c>
      <c r="D490" s="4" t="s">
        <v>313</v>
      </c>
      <c r="E490" s="6">
        <v>6</v>
      </c>
      <c r="H490" t="str">
        <f t="shared" si="12"/>
        <v>insert into tnl_rating.dbo.dhl_country_zoning_table values ('12376','DE','3C','AT','6')</v>
      </c>
    </row>
    <row r="491" spans="1:8" x14ac:dyDescent="0.3">
      <c r="A491">
        <v>12376</v>
      </c>
      <c r="B491" t="s">
        <v>376</v>
      </c>
      <c r="C491" t="s">
        <v>2262</v>
      </c>
      <c r="D491" s="4" t="s">
        <v>314</v>
      </c>
      <c r="E491" s="6">
        <v>10</v>
      </c>
      <c r="H491" t="str">
        <f t="shared" si="12"/>
        <v>insert into tnl_rating.dbo.dhl_country_zoning_table values ('12376','DE','3C','AZ','10')</v>
      </c>
    </row>
    <row r="492" spans="1:8" x14ac:dyDescent="0.3">
      <c r="A492">
        <v>12376</v>
      </c>
      <c r="B492" t="s">
        <v>376</v>
      </c>
      <c r="C492" t="s">
        <v>2262</v>
      </c>
      <c r="D492" s="4" t="s">
        <v>315</v>
      </c>
      <c r="E492" s="6">
        <v>2</v>
      </c>
      <c r="H492" t="str">
        <f t="shared" si="12"/>
        <v>insert into tnl_rating.dbo.dhl_country_zoning_table values ('12376','DE','3C','BS','2')</v>
      </c>
    </row>
    <row r="493" spans="1:8" x14ac:dyDescent="0.3">
      <c r="A493">
        <v>12376</v>
      </c>
      <c r="B493" t="s">
        <v>376</v>
      </c>
      <c r="C493" t="s">
        <v>2262</v>
      </c>
      <c r="D493" s="4" t="s">
        <v>316</v>
      </c>
      <c r="E493" s="6">
        <v>9</v>
      </c>
      <c r="H493" t="str">
        <f>"insert into tnl_rating.dbo.dhl_country_zoning_table values ('"&amp;A493&amp;"','"&amp;B493&amp;"','"&amp;C493&amp;"','"&amp;D493&amp;"','"&amp;E493&amp;"')"</f>
        <v>insert into tnl_rating.dbo.dhl_country_zoning_table values ('12376','DE','3C','BH','9')</v>
      </c>
    </row>
    <row r="494" spans="1:8" x14ac:dyDescent="0.3">
      <c r="A494">
        <v>12376</v>
      </c>
      <c r="B494" t="s">
        <v>376</v>
      </c>
      <c r="C494" t="s">
        <v>2262</v>
      </c>
      <c r="D494" s="4" t="s">
        <v>317</v>
      </c>
      <c r="E494" s="6">
        <v>5</v>
      </c>
      <c r="H494" t="str">
        <f t="shared" si="12"/>
        <v>insert into tnl_rating.dbo.dhl_country_zoning_table values ('12376','DE','3C','BD','5')</v>
      </c>
    </row>
    <row r="495" spans="1:8" x14ac:dyDescent="0.3">
      <c r="A495">
        <v>12376</v>
      </c>
      <c r="B495" t="s">
        <v>376</v>
      </c>
      <c r="C495" t="s">
        <v>2262</v>
      </c>
      <c r="D495" s="4" t="s">
        <v>318</v>
      </c>
      <c r="E495" s="6">
        <v>2</v>
      </c>
      <c r="H495" t="str">
        <f t="shared" si="12"/>
        <v>insert into tnl_rating.dbo.dhl_country_zoning_table values ('12376','DE','3C','BB','2')</v>
      </c>
    </row>
    <row r="496" spans="1:8" x14ac:dyDescent="0.3">
      <c r="A496">
        <v>12376</v>
      </c>
      <c r="B496" t="s">
        <v>376</v>
      </c>
      <c r="C496" t="s">
        <v>2262</v>
      </c>
      <c r="D496" s="4" t="s">
        <v>319</v>
      </c>
      <c r="E496" s="6">
        <v>10</v>
      </c>
      <c r="H496" t="str">
        <f t="shared" si="12"/>
        <v>insert into tnl_rating.dbo.dhl_country_zoning_table values ('12376','DE','3C','BY','10')</v>
      </c>
    </row>
    <row r="497" spans="1:8" x14ac:dyDescent="0.3">
      <c r="A497">
        <v>12376</v>
      </c>
      <c r="B497" t="s">
        <v>376</v>
      </c>
      <c r="C497" t="s">
        <v>2262</v>
      </c>
      <c r="D497" s="4" t="s">
        <v>320</v>
      </c>
      <c r="E497" s="6">
        <v>6</v>
      </c>
      <c r="H497" t="str">
        <f t="shared" si="12"/>
        <v>insert into tnl_rating.dbo.dhl_country_zoning_table values ('12376','DE','3C','BE','6')</v>
      </c>
    </row>
    <row r="498" spans="1:8" x14ac:dyDescent="0.3">
      <c r="A498">
        <v>12376</v>
      </c>
      <c r="B498" t="s">
        <v>376</v>
      </c>
      <c r="C498" t="s">
        <v>2262</v>
      </c>
      <c r="D498" s="4" t="s">
        <v>321</v>
      </c>
      <c r="E498" s="6">
        <v>2</v>
      </c>
      <c r="H498" t="str">
        <f t="shared" si="12"/>
        <v>insert into tnl_rating.dbo.dhl_country_zoning_table values ('12376','DE','3C','BZ','2')</v>
      </c>
    </row>
    <row r="499" spans="1:8" x14ac:dyDescent="0.3">
      <c r="A499">
        <v>12376</v>
      </c>
      <c r="B499" t="s">
        <v>376</v>
      </c>
      <c r="C499" t="s">
        <v>2262</v>
      </c>
      <c r="D499" s="4" t="s">
        <v>322</v>
      </c>
      <c r="E499" s="6">
        <v>10</v>
      </c>
      <c r="H499" t="str">
        <f t="shared" si="12"/>
        <v>insert into tnl_rating.dbo.dhl_country_zoning_table values ('12376','DE','3C','BJ','10')</v>
      </c>
    </row>
    <row r="500" spans="1:8" x14ac:dyDescent="0.3">
      <c r="A500">
        <v>12376</v>
      </c>
      <c r="B500" t="s">
        <v>376</v>
      </c>
      <c r="C500" t="s">
        <v>2262</v>
      </c>
      <c r="D500" s="4" t="s">
        <v>323</v>
      </c>
      <c r="E500" s="6">
        <v>2</v>
      </c>
      <c r="H500" t="str">
        <f t="shared" si="12"/>
        <v>insert into tnl_rating.dbo.dhl_country_zoning_table values ('12376','DE','3C','BM','2')</v>
      </c>
    </row>
    <row r="501" spans="1:8" x14ac:dyDescent="0.3">
      <c r="A501">
        <v>12376</v>
      </c>
      <c r="B501" t="s">
        <v>376</v>
      </c>
      <c r="C501" t="s">
        <v>2262</v>
      </c>
      <c r="D501" s="4" t="s">
        <v>324</v>
      </c>
      <c r="E501" s="6">
        <v>10</v>
      </c>
      <c r="H501" t="str">
        <f t="shared" si="12"/>
        <v>insert into tnl_rating.dbo.dhl_country_zoning_table values ('12376','DE','3C','BT','10')</v>
      </c>
    </row>
    <row r="502" spans="1:8" x14ac:dyDescent="0.3">
      <c r="A502">
        <v>12376</v>
      </c>
      <c r="B502" t="s">
        <v>376</v>
      </c>
      <c r="C502" t="s">
        <v>2262</v>
      </c>
      <c r="D502" s="4" t="s">
        <v>325</v>
      </c>
      <c r="E502" s="6">
        <v>3</v>
      </c>
      <c r="H502" t="str">
        <f t="shared" si="12"/>
        <v>insert into tnl_rating.dbo.dhl_country_zoning_table values ('12376','DE','3C','BO','3')</v>
      </c>
    </row>
    <row r="503" spans="1:8" x14ac:dyDescent="0.3">
      <c r="A503">
        <v>12376</v>
      </c>
      <c r="B503" t="s">
        <v>376</v>
      </c>
      <c r="C503" t="s">
        <v>2262</v>
      </c>
      <c r="D503" s="4" t="s">
        <v>326</v>
      </c>
      <c r="E503" s="6">
        <v>2</v>
      </c>
      <c r="H503" t="str">
        <f t="shared" si="12"/>
        <v>insert into tnl_rating.dbo.dhl_country_zoning_table values ('12376','DE','3C','XB','2')</v>
      </c>
    </row>
    <row r="504" spans="1:8" x14ac:dyDescent="0.3">
      <c r="A504">
        <v>12376</v>
      </c>
      <c r="B504" t="s">
        <v>376</v>
      </c>
      <c r="C504" t="s">
        <v>2262</v>
      </c>
      <c r="D504" s="4" t="s">
        <v>327</v>
      </c>
      <c r="E504" s="6">
        <v>8</v>
      </c>
      <c r="H504" t="str">
        <f t="shared" si="12"/>
        <v>insert into tnl_rating.dbo.dhl_country_zoning_table values ('12376','DE','3C','BA','8')</v>
      </c>
    </row>
    <row r="505" spans="1:8" x14ac:dyDescent="0.3">
      <c r="A505">
        <v>12376</v>
      </c>
      <c r="B505" t="s">
        <v>376</v>
      </c>
      <c r="C505" t="s">
        <v>2262</v>
      </c>
      <c r="D505" s="4" t="s">
        <v>328</v>
      </c>
      <c r="E505" s="6">
        <v>10</v>
      </c>
      <c r="H505" t="str">
        <f t="shared" si="12"/>
        <v>insert into tnl_rating.dbo.dhl_country_zoning_table values ('12376','DE','3C','BW','10')</v>
      </c>
    </row>
    <row r="506" spans="1:8" x14ac:dyDescent="0.3">
      <c r="A506">
        <v>12376</v>
      </c>
      <c r="B506" t="s">
        <v>376</v>
      </c>
      <c r="C506" t="s">
        <v>2262</v>
      </c>
      <c r="D506" s="4" t="s">
        <v>329</v>
      </c>
      <c r="E506" s="6">
        <v>3</v>
      </c>
      <c r="H506" t="str">
        <f t="shared" si="12"/>
        <v>insert into tnl_rating.dbo.dhl_country_zoning_table values ('12376','DE','3C','BR','3')</v>
      </c>
    </row>
    <row r="507" spans="1:8" x14ac:dyDescent="0.3">
      <c r="A507">
        <v>12376</v>
      </c>
      <c r="B507" t="s">
        <v>376</v>
      </c>
      <c r="C507" t="s">
        <v>2262</v>
      </c>
      <c r="D507" s="4" t="s">
        <v>330</v>
      </c>
      <c r="E507" s="6">
        <v>10</v>
      </c>
      <c r="H507" t="str">
        <f t="shared" si="12"/>
        <v>insert into tnl_rating.dbo.dhl_country_zoning_table values ('12376','DE','3C','BN','10')</v>
      </c>
    </row>
    <row r="508" spans="1:8" x14ac:dyDescent="0.3">
      <c r="A508">
        <v>12376</v>
      </c>
      <c r="B508" t="s">
        <v>376</v>
      </c>
      <c r="C508" t="s">
        <v>2262</v>
      </c>
      <c r="D508" s="4" t="s">
        <v>331</v>
      </c>
      <c r="E508" s="6">
        <v>7</v>
      </c>
      <c r="H508" t="str">
        <f t="shared" si="12"/>
        <v>insert into tnl_rating.dbo.dhl_country_zoning_table values ('12376','DE','3C','BG','7')</v>
      </c>
    </row>
    <row r="509" spans="1:8" x14ac:dyDescent="0.3">
      <c r="A509">
        <v>12376</v>
      </c>
      <c r="B509" t="s">
        <v>376</v>
      </c>
      <c r="C509" t="s">
        <v>2262</v>
      </c>
      <c r="D509" s="4" t="s">
        <v>332</v>
      </c>
      <c r="E509" s="6">
        <v>10</v>
      </c>
      <c r="H509" t="str">
        <f t="shared" si="12"/>
        <v>insert into tnl_rating.dbo.dhl_country_zoning_table values ('12376','DE','3C','BF','10')</v>
      </c>
    </row>
    <row r="510" spans="1:8" x14ac:dyDescent="0.3">
      <c r="A510">
        <v>12376</v>
      </c>
      <c r="B510" t="s">
        <v>376</v>
      </c>
      <c r="C510" t="s">
        <v>2262</v>
      </c>
      <c r="D510" s="4" t="s">
        <v>333</v>
      </c>
      <c r="E510" s="6">
        <v>10</v>
      </c>
      <c r="H510" t="str">
        <f t="shared" si="12"/>
        <v>insert into tnl_rating.dbo.dhl_country_zoning_table values ('12376','DE','3C','BI','10')</v>
      </c>
    </row>
    <row r="511" spans="1:8" x14ac:dyDescent="0.3">
      <c r="A511">
        <v>12376</v>
      </c>
      <c r="B511" t="s">
        <v>376</v>
      </c>
      <c r="C511" t="s">
        <v>2262</v>
      </c>
      <c r="D511" s="4" t="s">
        <v>334</v>
      </c>
      <c r="E511" s="6">
        <v>10</v>
      </c>
      <c r="H511" t="str">
        <f t="shared" si="12"/>
        <v>insert into tnl_rating.dbo.dhl_country_zoning_table values ('12376','DE','3C','KH','10')</v>
      </c>
    </row>
    <row r="512" spans="1:8" x14ac:dyDescent="0.3">
      <c r="A512">
        <v>12376</v>
      </c>
      <c r="B512" t="s">
        <v>376</v>
      </c>
      <c r="C512" t="s">
        <v>2262</v>
      </c>
      <c r="D512" s="4" t="s">
        <v>335</v>
      </c>
      <c r="E512" s="6">
        <v>10</v>
      </c>
      <c r="H512" t="str">
        <f t="shared" si="12"/>
        <v>insert into tnl_rating.dbo.dhl_country_zoning_table values ('12376','DE','3C','CM','10')</v>
      </c>
    </row>
    <row r="513" spans="1:8" x14ac:dyDescent="0.3">
      <c r="A513">
        <v>12376</v>
      </c>
      <c r="B513" t="s">
        <v>376</v>
      </c>
      <c r="C513" t="s">
        <v>2262</v>
      </c>
      <c r="D513" s="4" t="s">
        <v>336</v>
      </c>
      <c r="E513" s="6">
        <v>1</v>
      </c>
      <c r="H513" t="str">
        <f t="shared" si="12"/>
        <v>insert into tnl_rating.dbo.dhl_country_zoning_table values ('12376','DE','3C','CA','1')</v>
      </c>
    </row>
    <row r="514" spans="1:8" x14ac:dyDescent="0.3">
      <c r="A514">
        <v>12376</v>
      </c>
      <c r="B514" t="s">
        <v>376</v>
      </c>
      <c r="C514" t="s">
        <v>2262</v>
      </c>
      <c r="D514" s="4" t="s">
        <v>360</v>
      </c>
      <c r="E514" s="6">
        <v>3</v>
      </c>
      <c r="H514" t="str">
        <f t="shared" si="12"/>
        <v>insert into tnl_rating.dbo.dhl_country_zoning_table values ('12376','DE','3C','EC','3')</v>
      </c>
    </row>
    <row r="515" spans="1:8" x14ac:dyDescent="0.3">
      <c r="A515">
        <v>12376</v>
      </c>
      <c r="B515" t="s">
        <v>376</v>
      </c>
      <c r="C515" t="s">
        <v>2262</v>
      </c>
      <c r="D515" s="4" t="s">
        <v>361</v>
      </c>
      <c r="E515" s="6">
        <v>10</v>
      </c>
      <c r="H515" t="str">
        <f t="shared" si="12"/>
        <v>insert into tnl_rating.dbo.dhl_country_zoning_table values ('12376','DE','3C','EG','10')</v>
      </c>
    </row>
    <row r="516" spans="1:8" x14ac:dyDescent="0.3">
      <c r="A516">
        <v>12376</v>
      </c>
      <c r="B516" t="s">
        <v>376</v>
      </c>
      <c r="C516" t="s">
        <v>2262</v>
      </c>
      <c r="D516" s="4" t="s">
        <v>416</v>
      </c>
      <c r="E516" s="6">
        <v>10</v>
      </c>
      <c r="H516" t="str">
        <f t="shared" si="12"/>
        <v>insert into tnl_rating.dbo.dhl_country_zoning_table values ('12376','DE','3C','LY','10')</v>
      </c>
    </row>
    <row r="517" spans="1:8" x14ac:dyDescent="0.3">
      <c r="A517">
        <v>12376</v>
      </c>
      <c r="B517" t="s">
        <v>376</v>
      </c>
      <c r="C517" t="s">
        <v>2262</v>
      </c>
      <c r="D517" s="4" t="s">
        <v>469</v>
      </c>
      <c r="E517" s="6">
        <v>6</v>
      </c>
      <c r="H517" t="str">
        <f t="shared" si="12"/>
        <v>insert into tnl_rating.dbo.dhl_country_zoning_table values ('12376','DE','3C','SM','6')</v>
      </c>
    </row>
    <row r="518" spans="1:8" x14ac:dyDescent="0.3">
      <c r="A518">
        <v>12376</v>
      </c>
      <c r="B518" t="s">
        <v>376</v>
      </c>
      <c r="C518" t="s">
        <v>2262</v>
      </c>
      <c r="D518" s="4" t="s">
        <v>362</v>
      </c>
      <c r="E518" s="6">
        <v>2</v>
      </c>
      <c r="H518" t="str">
        <f t="shared" si="12"/>
        <v>insert into tnl_rating.dbo.dhl_country_zoning_table values ('12376','DE','3C','SV','2')</v>
      </c>
    </row>
    <row r="519" spans="1:8" x14ac:dyDescent="0.3">
      <c r="A519">
        <v>12376</v>
      </c>
      <c r="B519" t="s">
        <v>376</v>
      </c>
      <c r="C519" t="s">
        <v>2262</v>
      </c>
      <c r="D519" s="4" t="s">
        <v>363</v>
      </c>
      <c r="E519" s="6">
        <v>10</v>
      </c>
      <c r="H519" t="str">
        <f t="shared" si="12"/>
        <v>insert into tnl_rating.dbo.dhl_country_zoning_table values ('12376','DE','3C','ER','10')</v>
      </c>
    </row>
    <row r="520" spans="1:8" x14ac:dyDescent="0.3">
      <c r="A520">
        <v>12376</v>
      </c>
      <c r="B520" t="s">
        <v>376</v>
      </c>
      <c r="C520" t="s">
        <v>2262</v>
      </c>
      <c r="D520" s="4" t="s">
        <v>364</v>
      </c>
      <c r="E520" s="6">
        <v>7</v>
      </c>
      <c r="H520" t="str">
        <f t="shared" si="12"/>
        <v>insert into tnl_rating.dbo.dhl_country_zoning_table values ('12376','DE','3C','EE','7')</v>
      </c>
    </row>
    <row r="521" spans="1:8" x14ac:dyDescent="0.3">
      <c r="A521">
        <v>12376</v>
      </c>
      <c r="B521" t="s">
        <v>376</v>
      </c>
      <c r="C521" t="s">
        <v>2262</v>
      </c>
      <c r="D521" s="4" t="s">
        <v>365</v>
      </c>
      <c r="E521" s="6">
        <v>10</v>
      </c>
      <c r="H521" t="str">
        <f t="shared" si="12"/>
        <v>insert into tnl_rating.dbo.dhl_country_zoning_table values ('12376','DE','3C','SZ','10')</v>
      </c>
    </row>
    <row r="522" spans="1:8" x14ac:dyDescent="0.3">
      <c r="A522">
        <v>12376</v>
      </c>
      <c r="B522" t="s">
        <v>376</v>
      </c>
      <c r="C522" t="s">
        <v>2262</v>
      </c>
      <c r="D522" s="4" t="s">
        <v>366</v>
      </c>
      <c r="E522" s="6">
        <v>10</v>
      </c>
      <c r="H522" t="str">
        <f t="shared" si="12"/>
        <v>insert into tnl_rating.dbo.dhl_country_zoning_table values ('12376','DE','3C','ET','10')</v>
      </c>
    </row>
    <row r="523" spans="1:8" x14ac:dyDescent="0.3">
      <c r="A523">
        <v>12376</v>
      </c>
      <c r="B523" t="s">
        <v>376</v>
      </c>
      <c r="C523" t="s">
        <v>2262</v>
      </c>
      <c r="D523" s="4" t="s">
        <v>367</v>
      </c>
      <c r="E523" s="6">
        <v>10</v>
      </c>
      <c r="H523" t="str">
        <f t="shared" si="12"/>
        <v>insert into tnl_rating.dbo.dhl_country_zoning_table values ('12376','DE','3C','FK','10')</v>
      </c>
    </row>
    <row r="524" spans="1:8" x14ac:dyDescent="0.3">
      <c r="A524">
        <v>12376</v>
      </c>
      <c r="B524" t="s">
        <v>376</v>
      </c>
      <c r="C524" t="s">
        <v>2262</v>
      </c>
      <c r="D524" s="4" t="s">
        <v>368</v>
      </c>
      <c r="E524" s="6">
        <v>7</v>
      </c>
      <c r="H524" t="str">
        <f t="shared" si="12"/>
        <v>insert into tnl_rating.dbo.dhl_country_zoning_table values ('12376','DE','3C','FO','7')</v>
      </c>
    </row>
    <row r="525" spans="1:8" x14ac:dyDescent="0.3">
      <c r="A525">
        <v>12376</v>
      </c>
      <c r="B525" t="s">
        <v>376</v>
      </c>
      <c r="C525" t="s">
        <v>2262</v>
      </c>
      <c r="D525" s="4" t="s">
        <v>369</v>
      </c>
      <c r="E525" s="6">
        <v>10</v>
      </c>
      <c r="H525" t="str">
        <f t="shared" ref="H525:H588" si="14">"insert into tnl_rating.dbo.dhl_country_zoning_table values ('"&amp;A525&amp;"','"&amp;B525&amp;"','"&amp;C525&amp;"','"&amp;D525&amp;"','"&amp;E525&amp;"')"</f>
        <v>insert into tnl_rating.dbo.dhl_country_zoning_table values ('12376','DE','3C','FJ','10')</v>
      </c>
    </row>
    <row r="526" spans="1:8" x14ac:dyDescent="0.3">
      <c r="A526">
        <v>12376</v>
      </c>
      <c r="B526" t="s">
        <v>376</v>
      </c>
      <c r="C526" t="s">
        <v>2262</v>
      </c>
      <c r="D526" s="4" t="s">
        <v>370</v>
      </c>
      <c r="E526" s="6">
        <v>7</v>
      </c>
      <c r="H526" t="str">
        <f t="shared" si="14"/>
        <v>insert into tnl_rating.dbo.dhl_country_zoning_table values ('12376','DE','3C','FI','7')</v>
      </c>
    </row>
    <row r="527" spans="1:8" x14ac:dyDescent="0.3">
      <c r="A527">
        <v>12376</v>
      </c>
      <c r="B527" t="s">
        <v>376</v>
      </c>
      <c r="C527" t="s">
        <v>2262</v>
      </c>
      <c r="D527" s="4" t="s">
        <v>371</v>
      </c>
      <c r="E527" s="6">
        <v>6</v>
      </c>
      <c r="H527" t="str">
        <f t="shared" si="14"/>
        <v>insert into tnl_rating.dbo.dhl_country_zoning_table values ('12376','DE','3C','FR','6')</v>
      </c>
    </row>
    <row r="528" spans="1:8" x14ac:dyDescent="0.3">
      <c r="A528">
        <v>12376</v>
      </c>
      <c r="B528" t="s">
        <v>376</v>
      </c>
      <c r="C528" t="s">
        <v>2262</v>
      </c>
      <c r="D528" s="4" t="s">
        <v>372</v>
      </c>
      <c r="E528" s="6">
        <v>3</v>
      </c>
      <c r="H528" t="str">
        <f t="shared" si="14"/>
        <v>insert into tnl_rating.dbo.dhl_country_zoning_table values ('12376','DE','3C','GF','3')</v>
      </c>
    </row>
    <row r="529" spans="1:8" x14ac:dyDescent="0.3">
      <c r="A529">
        <v>12376</v>
      </c>
      <c r="B529" t="s">
        <v>376</v>
      </c>
      <c r="C529" t="s">
        <v>2262</v>
      </c>
      <c r="D529" s="4" t="s">
        <v>373</v>
      </c>
      <c r="E529" s="6">
        <v>10</v>
      </c>
      <c r="H529" t="str">
        <f t="shared" si="14"/>
        <v>insert into tnl_rating.dbo.dhl_country_zoning_table values ('12376','DE','3C','GA','10')</v>
      </c>
    </row>
    <row r="530" spans="1:8" x14ac:dyDescent="0.3">
      <c r="A530">
        <v>12376</v>
      </c>
      <c r="B530" t="s">
        <v>376</v>
      </c>
      <c r="C530" t="s">
        <v>2262</v>
      </c>
      <c r="D530" s="4" t="s">
        <v>374</v>
      </c>
      <c r="E530" s="6">
        <v>10</v>
      </c>
      <c r="H530" t="str">
        <f t="shared" si="14"/>
        <v>insert into tnl_rating.dbo.dhl_country_zoning_table values ('12376','DE','3C','GM','10')</v>
      </c>
    </row>
    <row r="531" spans="1:8" x14ac:dyDescent="0.3">
      <c r="A531">
        <v>12376</v>
      </c>
      <c r="B531" t="s">
        <v>376</v>
      </c>
      <c r="C531" t="s">
        <v>2262</v>
      </c>
      <c r="D531" s="4" t="s">
        <v>375</v>
      </c>
      <c r="E531" s="6">
        <v>10</v>
      </c>
      <c r="H531" t="str">
        <f t="shared" si="14"/>
        <v>insert into tnl_rating.dbo.dhl_country_zoning_table values ('12376','DE','3C','GE','10')</v>
      </c>
    </row>
    <row r="532" spans="1:8" x14ac:dyDescent="0.3">
      <c r="A532">
        <v>12376</v>
      </c>
      <c r="B532" t="s">
        <v>376</v>
      </c>
      <c r="C532" t="s">
        <v>2262</v>
      </c>
      <c r="D532" s="4" t="s">
        <v>377</v>
      </c>
      <c r="E532" s="6">
        <v>10</v>
      </c>
      <c r="H532" t="str">
        <f t="shared" si="14"/>
        <v>insert into tnl_rating.dbo.dhl_country_zoning_table values ('12376','DE','3C','GH','10')</v>
      </c>
    </row>
    <row r="533" spans="1:8" x14ac:dyDescent="0.3">
      <c r="A533">
        <v>12376</v>
      </c>
      <c r="B533" t="s">
        <v>376</v>
      </c>
      <c r="C533" t="s">
        <v>2262</v>
      </c>
      <c r="D533" s="4" t="s">
        <v>378</v>
      </c>
      <c r="E533" s="6">
        <v>8</v>
      </c>
      <c r="H533" t="str">
        <f t="shared" si="14"/>
        <v>insert into tnl_rating.dbo.dhl_country_zoning_table values ('12376','DE','3C','GI','8')</v>
      </c>
    </row>
    <row r="534" spans="1:8" x14ac:dyDescent="0.3">
      <c r="A534">
        <v>12376</v>
      </c>
      <c r="B534" t="s">
        <v>376</v>
      </c>
      <c r="C534" t="s">
        <v>2262</v>
      </c>
      <c r="D534" s="4" t="s">
        <v>380</v>
      </c>
      <c r="E534" s="6">
        <v>7</v>
      </c>
      <c r="H534" t="str">
        <f t="shared" si="14"/>
        <v>insert into tnl_rating.dbo.dhl_country_zoning_table values ('12376','DE','3C','GL','7')</v>
      </c>
    </row>
    <row r="535" spans="1:8" x14ac:dyDescent="0.3">
      <c r="A535">
        <v>12376</v>
      </c>
      <c r="B535" t="s">
        <v>376</v>
      </c>
      <c r="C535" t="s">
        <v>2262</v>
      </c>
      <c r="D535" s="4" t="s">
        <v>381</v>
      </c>
      <c r="E535" s="6">
        <v>2</v>
      </c>
      <c r="H535" t="str">
        <f t="shared" si="14"/>
        <v>insert into tnl_rating.dbo.dhl_country_zoning_table values ('12376','DE','3C','GD','2')</v>
      </c>
    </row>
    <row r="536" spans="1:8" x14ac:dyDescent="0.3">
      <c r="A536">
        <v>12376</v>
      </c>
      <c r="B536" t="s">
        <v>376</v>
      </c>
      <c r="C536" t="s">
        <v>2262</v>
      </c>
      <c r="D536" s="4" t="s">
        <v>382</v>
      </c>
      <c r="E536" s="6">
        <v>2</v>
      </c>
      <c r="H536" t="str">
        <f t="shared" si="14"/>
        <v>insert into tnl_rating.dbo.dhl_country_zoning_table values ('12376','DE','3C','GP','2')</v>
      </c>
    </row>
    <row r="537" spans="1:8" x14ac:dyDescent="0.3">
      <c r="A537">
        <v>12376</v>
      </c>
      <c r="B537" t="s">
        <v>376</v>
      </c>
      <c r="C537" t="s">
        <v>2262</v>
      </c>
      <c r="D537" s="4" t="s">
        <v>533</v>
      </c>
      <c r="E537" s="6">
        <v>2</v>
      </c>
      <c r="H537" t="str">
        <f t="shared" si="14"/>
        <v>insert into tnl_rating.dbo.dhl_country_zoning_table values ('12376','DE','3C','GU','2')</v>
      </c>
    </row>
    <row r="538" spans="1:8" x14ac:dyDescent="0.3">
      <c r="A538">
        <v>12376</v>
      </c>
      <c r="B538" t="s">
        <v>376</v>
      </c>
      <c r="C538" t="s">
        <v>2262</v>
      </c>
      <c r="D538" s="4" t="s">
        <v>383</v>
      </c>
      <c r="E538" s="6">
        <v>2</v>
      </c>
      <c r="H538" t="str">
        <f t="shared" si="14"/>
        <v>insert into tnl_rating.dbo.dhl_country_zoning_table values ('12376','DE','3C','GT','2')</v>
      </c>
    </row>
    <row r="539" spans="1:8" x14ac:dyDescent="0.3">
      <c r="A539">
        <v>12376</v>
      </c>
      <c r="B539" t="s">
        <v>376</v>
      </c>
      <c r="C539" t="s">
        <v>2262</v>
      </c>
      <c r="D539" s="4" t="s">
        <v>384</v>
      </c>
      <c r="E539" s="6">
        <v>8</v>
      </c>
      <c r="H539" t="str">
        <f t="shared" si="14"/>
        <v>insert into tnl_rating.dbo.dhl_country_zoning_table values ('12376','DE','3C','GG','8')</v>
      </c>
    </row>
    <row r="540" spans="1:8" x14ac:dyDescent="0.3">
      <c r="A540">
        <v>12376</v>
      </c>
      <c r="B540" t="s">
        <v>376</v>
      </c>
      <c r="C540" t="s">
        <v>2262</v>
      </c>
      <c r="D540" s="4" t="s">
        <v>385</v>
      </c>
      <c r="E540" s="6">
        <v>10</v>
      </c>
      <c r="H540" t="str">
        <f t="shared" si="14"/>
        <v>insert into tnl_rating.dbo.dhl_country_zoning_table values ('12376','DE','3C','GN','10')</v>
      </c>
    </row>
    <row r="541" spans="1:8" x14ac:dyDescent="0.3">
      <c r="A541">
        <v>12376</v>
      </c>
      <c r="B541" t="s">
        <v>376</v>
      </c>
      <c r="C541" t="s">
        <v>2262</v>
      </c>
      <c r="D541" s="4" t="s">
        <v>386</v>
      </c>
      <c r="E541" s="6">
        <v>10</v>
      </c>
      <c r="H541" t="str">
        <f t="shared" si="14"/>
        <v>insert into tnl_rating.dbo.dhl_country_zoning_table values ('12376','DE','3C','GW','10')</v>
      </c>
    </row>
    <row r="542" spans="1:8" x14ac:dyDescent="0.3">
      <c r="A542">
        <v>12376</v>
      </c>
      <c r="B542" t="s">
        <v>376</v>
      </c>
      <c r="C542" t="s">
        <v>2262</v>
      </c>
      <c r="D542" s="4" t="s">
        <v>387</v>
      </c>
      <c r="E542" s="6">
        <v>10</v>
      </c>
      <c r="H542" t="str">
        <f t="shared" si="14"/>
        <v>insert into tnl_rating.dbo.dhl_country_zoning_table values ('12376','DE','3C','GQ','10')</v>
      </c>
    </row>
    <row r="543" spans="1:8" x14ac:dyDescent="0.3">
      <c r="A543">
        <v>12376</v>
      </c>
      <c r="B543" t="s">
        <v>376</v>
      </c>
      <c r="C543" t="s">
        <v>2262</v>
      </c>
      <c r="D543" s="4" t="s">
        <v>388</v>
      </c>
      <c r="E543" s="6">
        <v>3</v>
      </c>
      <c r="H543" t="str">
        <f t="shared" si="14"/>
        <v>insert into tnl_rating.dbo.dhl_country_zoning_table values ('12376','DE','3C','GY','3')</v>
      </c>
    </row>
    <row r="544" spans="1:8" x14ac:dyDescent="0.3">
      <c r="A544">
        <v>12376</v>
      </c>
      <c r="B544" t="s">
        <v>376</v>
      </c>
      <c r="C544" t="s">
        <v>2262</v>
      </c>
      <c r="D544" s="4" t="s">
        <v>389</v>
      </c>
      <c r="E544" s="6">
        <v>2</v>
      </c>
      <c r="H544" t="str">
        <f t="shared" si="14"/>
        <v>insert into tnl_rating.dbo.dhl_country_zoning_table values ('12376','DE','3C','HT','2')</v>
      </c>
    </row>
    <row r="545" spans="1:8" x14ac:dyDescent="0.3">
      <c r="A545">
        <v>12376</v>
      </c>
      <c r="B545" t="s">
        <v>376</v>
      </c>
      <c r="C545" t="s">
        <v>2262</v>
      </c>
      <c r="D545" s="4" t="s">
        <v>390</v>
      </c>
      <c r="E545" s="6">
        <v>2</v>
      </c>
      <c r="H545" t="str">
        <f t="shared" si="14"/>
        <v>insert into tnl_rating.dbo.dhl_country_zoning_table values ('12376','DE','3C','HN','2')</v>
      </c>
    </row>
    <row r="546" spans="1:8" x14ac:dyDescent="0.3">
      <c r="A546">
        <v>12376</v>
      </c>
      <c r="B546" t="s">
        <v>376</v>
      </c>
      <c r="C546" t="s">
        <v>2262</v>
      </c>
      <c r="D546" s="4" t="s">
        <v>391</v>
      </c>
      <c r="E546" s="6">
        <v>4</v>
      </c>
      <c r="H546" t="str">
        <f t="shared" si="14"/>
        <v>insert into tnl_rating.dbo.dhl_country_zoning_table values ('12376','DE','3C','HK','4')</v>
      </c>
    </row>
    <row r="547" spans="1:8" x14ac:dyDescent="0.3">
      <c r="A547">
        <v>12376</v>
      </c>
      <c r="B547" t="s">
        <v>376</v>
      </c>
      <c r="C547" t="s">
        <v>2262</v>
      </c>
      <c r="D547" s="4" t="s">
        <v>392</v>
      </c>
      <c r="E547" s="6">
        <v>7</v>
      </c>
      <c r="H547" t="str">
        <f t="shared" si="14"/>
        <v>insert into tnl_rating.dbo.dhl_country_zoning_table values ('12376','DE','3C','HU','7')</v>
      </c>
    </row>
    <row r="548" spans="1:8" x14ac:dyDescent="0.3">
      <c r="A548">
        <v>12376</v>
      </c>
      <c r="B548" t="s">
        <v>376</v>
      </c>
      <c r="C548" t="s">
        <v>2262</v>
      </c>
      <c r="D548" s="4" t="s">
        <v>393</v>
      </c>
      <c r="E548" s="6">
        <v>7</v>
      </c>
      <c r="H548" t="str">
        <f t="shared" si="14"/>
        <v>insert into tnl_rating.dbo.dhl_country_zoning_table values ('12376','DE','3C','IS','7')</v>
      </c>
    </row>
    <row r="549" spans="1:8" x14ac:dyDescent="0.3">
      <c r="A549">
        <v>12376</v>
      </c>
      <c r="B549" t="s">
        <v>376</v>
      </c>
      <c r="C549" t="s">
        <v>2262</v>
      </c>
      <c r="D549" s="4" t="s">
        <v>394</v>
      </c>
      <c r="E549" s="6">
        <v>5</v>
      </c>
      <c r="H549" t="str">
        <f t="shared" si="14"/>
        <v>insert into tnl_rating.dbo.dhl_country_zoning_table values ('12376','DE','3C','IN','5')</v>
      </c>
    </row>
    <row r="550" spans="1:8" x14ac:dyDescent="0.3">
      <c r="A550">
        <v>12376</v>
      </c>
      <c r="B550" t="s">
        <v>376</v>
      </c>
      <c r="C550" t="s">
        <v>2262</v>
      </c>
      <c r="D550" s="4" t="s">
        <v>395</v>
      </c>
      <c r="E550" s="6">
        <v>5</v>
      </c>
      <c r="H550" t="str">
        <f t="shared" si="14"/>
        <v>insert into tnl_rating.dbo.dhl_country_zoning_table values ('12376','DE','3C','ID','5')</v>
      </c>
    </row>
    <row r="551" spans="1:8" x14ac:dyDescent="0.3">
      <c r="A551">
        <v>12376</v>
      </c>
      <c r="B551" t="s">
        <v>376</v>
      </c>
      <c r="C551" t="s">
        <v>2262</v>
      </c>
      <c r="D551" s="4" t="s">
        <v>396</v>
      </c>
      <c r="E551" s="6">
        <v>10</v>
      </c>
      <c r="H551" t="str">
        <f t="shared" si="14"/>
        <v>insert into tnl_rating.dbo.dhl_country_zoning_table values ('12376','DE','3C','IR','10')</v>
      </c>
    </row>
    <row r="552" spans="1:8" x14ac:dyDescent="0.3">
      <c r="A552">
        <v>12376</v>
      </c>
      <c r="B552" t="s">
        <v>376</v>
      </c>
      <c r="C552" t="s">
        <v>2262</v>
      </c>
      <c r="D552" s="4" t="s">
        <v>397</v>
      </c>
      <c r="E552" s="6">
        <v>10</v>
      </c>
      <c r="H552" t="str">
        <f t="shared" si="14"/>
        <v>insert into tnl_rating.dbo.dhl_country_zoning_table values ('12376','DE','3C','IQ','10')</v>
      </c>
    </row>
    <row r="553" spans="1:8" x14ac:dyDescent="0.3">
      <c r="A553">
        <v>12376</v>
      </c>
      <c r="B553" t="s">
        <v>376</v>
      </c>
      <c r="C553" t="s">
        <v>2262</v>
      </c>
      <c r="D553" s="4" t="s">
        <v>398</v>
      </c>
      <c r="E553" s="6">
        <v>6</v>
      </c>
      <c r="H553" t="str">
        <f t="shared" si="14"/>
        <v>insert into tnl_rating.dbo.dhl_country_zoning_table values ('12376','DE','3C','IE','6')</v>
      </c>
    </row>
    <row r="554" spans="1:8" x14ac:dyDescent="0.3">
      <c r="A554">
        <v>12376</v>
      </c>
      <c r="B554" t="s">
        <v>376</v>
      </c>
      <c r="C554" t="s">
        <v>2262</v>
      </c>
      <c r="D554" s="4" t="s">
        <v>399</v>
      </c>
      <c r="E554" s="6">
        <v>8</v>
      </c>
      <c r="H554" t="str">
        <f t="shared" si="14"/>
        <v>insert into tnl_rating.dbo.dhl_country_zoning_table values ('12376','DE','3C','IL','8')</v>
      </c>
    </row>
    <row r="555" spans="1:8" x14ac:dyDescent="0.3">
      <c r="A555">
        <v>12376</v>
      </c>
      <c r="B555" t="s">
        <v>376</v>
      </c>
      <c r="C555" t="s">
        <v>2262</v>
      </c>
      <c r="D555" s="4" t="s">
        <v>400</v>
      </c>
      <c r="E555" s="6">
        <v>6</v>
      </c>
      <c r="H555" t="str">
        <f t="shared" si="14"/>
        <v>insert into tnl_rating.dbo.dhl_country_zoning_table values ('12376','DE','3C','IT','6')</v>
      </c>
    </row>
    <row r="556" spans="1:8" x14ac:dyDescent="0.3">
      <c r="A556">
        <v>12376</v>
      </c>
      <c r="B556" t="s">
        <v>376</v>
      </c>
      <c r="C556" t="s">
        <v>2262</v>
      </c>
      <c r="D556" s="4" t="s">
        <v>401</v>
      </c>
      <c r="E556" s="6">
        <v>2</v>
      </c>
      <c r="H556" t="str">
        <f t="shared" si="14"/>
        <v>insert into tnl_rating.dbo.dhl_country_zoning_table values ('12376','DE','3C','JM','2')</v>
      </c>
    </row>
    <row r="557" spans="1:8" x14ac:dyDescent="0.3">
      <c r="A557">
        <v>12376</v>
      </c>
      <c r="B557" t="s">
        <v>376</v>
      </c>
      <c r="C557" t="s">
        <v>2262</v>
      </c>
      <c r="D557" s="4" t="s">
        <v>402</v>
      </c>
      <c r="E557" s="6">
        <v>4</v>
      </c>
      <c r="H557" t="str">
        <f t="shared" si="14"/>
        <v>insert into tnl_rating.dbo.dhl_country_zoning_table values ('12376','DE','3C','JP','4')</v>
      </c>
    </row>
    <row r="558" spans="1:8" x14ac:dyDescent="0.3">
      <c r="A558">
        <v>12376</v>
      </c>
      <c r="B558" t="s">
        <v>376</v>
      </c>
      <c r="C558" t="s">
        <v>2262</v>
      </c>
      <c r="D558" s="4" t="s">
        <v>403</v>
      </c>
      <c r="E558" s="6">
        <v>8</v>
      </c>
      <c r="H558" t="str">
        <f t="shared" si="14"/>
        <v>insert into tnl_rating.dbo.dhl_country_zoning_table values ('12376','DE','3C','JE','8')</v>
      </c>
    </row>
    <row r="559" spans="1:8" x14ac:dyDescent="0.3">
      <c r="A559">
        <v>12376</v>
      </c>
      <c r="B559" t="s">
        <v>376</v>
      </c>
      <c r="C559" t="s">
        <v>2262</v>
      </c>
      <c r="D559" s="4" t="s">
        <v>404</v>
      </c>
      <c r="E559" s="6">
        <v>10</v>
      </c>
      <c r="H559" t="str">
        <f t="shared" si="14"/>
        <v>insert into tnl_rating.dbo.dhl_country_zoning_table values ('12376','DE','3C','JO','10')</v>
      </c>
    </row>
    <row r="560" spans="1:8" x14ac:dyDescent="0.3">
      <c r="A560">
        <v>12376</v>
      </c>
      <c r="B560" t="s">
        <v>376</v>
      </c>
      <c r="C560" t="s">
        <v>2262</v>
      </c>
      <c r="D560" s="4" t="s">
        <v>405</v>
      </c>
      <c r="E560" s="6">
        <v>10</v>
      </c>
      <c r="H560" t="str">
        <f t="shared" si="14"/>
        <v>insert into tnl_rating.dbo.dhl_country_zoning_table values ('12376','DE','3C','KZ','10')</v>
      </c>
    </row>
    <row r="561" spans="1:8" x14ac:dyDescent="0.3">
      <c r="A561">
        <v>12376</v>
      </c>
      <c r="B561" t="s">
        <v>376</v>
      </c>
      <c r="C561" t="s">
        <v>2262</v>
      </c>
      <c r="D561" s="4" t="s">
        <v>406</v>
      </c>
      <c r="E561" s="6">
        <v>10</v>
      </c>
      <c r="H561" t="str">
        <f t="shared" si="14"/>
        <v>insert into tnl_rating.dbo.dhl_country_zoning_table values ('12376','DE','3C','KE','10')</v>
      </c>
    </row>
    <row r="562" spans="1:8" x14ac:dyDescent="0.3">
      <c r="A562">
        <v>12376</v>
      </c>
      <c r="B562" t="s">
        <v>376</v>
      </c>
      <c r="C562" t="s">
        <v>2262</v>
      </c>
      <c r="D562" s="4" t="s">
        <v>407</v>
      </c>
      <c r="E562" s="6">
        <v>10</v>
      </c>
      <c r="H562" t="str">
        <f t="shared" si="14"/>
        <v>insert into tnl_rating.dbo.dhl_country_zoning_table values ('12376','DE','3C','KI','10')</v>
      </c>
    </row>
    <row r="563" spans="1:8" x14ac:dyDescent="0.3">
      <c r="A563">
        <v>12376</v>
      </c>
      <c r="B563" t="s">
        <v>376</v>
      </c>
      <c r="C563" t="s">
        <v>2262</v>
      </c>
      <c r="D563" s="4" t="s">
        <v>408</v>
      </c>
      <c r="E563" s="6">
        <v>4</v>
      </c>
      <c r="H563" t="str">
        <f t="shared" si="14"/>
        <v>insert into tnl_rating.dbo.dhl_country_zoning_table values ('12376','DE','3C','KR','4')</v>
      </c>
    </row>
    <row r="564" spans="1:8" x14ac:dyDescent="0.3">
      <c r="A564">
        <v>12376</v>
      </c>
      <c r="B564" t="s">
        <v>376</v>
      </c>
      <c r="C564" t="s">
        <v>2262</v>
      </c>
      <c r="D564" s="4" t="s">
        <v>409</v>
      </c>
      <c r="E564" s="6">
        <v>10</v>
      </c>
      <c r="H564" t="str">
        <f t="shared" si="14"/>
        <v>insert into tnl_rating.dbo.dhl_country_zoning_table values ('12376','DE','3C','KP','10')</v>
      </c>
    </row>
    <row r="565" spans="1:8" x14ac:dyDescent="0.3">
      <c r="A565">
        <v>12376</v>
      </c>
      <c r="B565" t="s">
        <v>376</v>
      </c>
      <c r="C565" t="s">
        <v>2262</v>
      </c>
      <c r="D565" s="4" t="s">
        <v>410</v>
      </c>
      <c r="E565" s="6">
        <v>10</v>
      </c>
      <c r="H565" t="str">
        <f t="shared" si="14"/>
        <v>insert into tnl_rating.dbo.dhl_country_zoning_table values ('12376','DE','3C','KV','10')</v>
      </c>
    </row>
    <row r="566" spans="1:8" x14ac:dyDescent="0.3">
      <c r="A566">
        <v>12376</v>
      </c>
      <c r="B566" t="s">
        <v>376</v>
      </c>
      <c r="C566" t="s">
        <v>2262</v>
      </c>
      <c r="D566" s="4" t="s">
        <v>411</v>
      </c>
      <c r="E566" s="6">
        <v>9</v>
      </c>
      <c r="H566" t="str">
        <f t="shared" si="14"/>
        <v>insert into tnl_rating.dbo.dhl_country_zoning_table values ('12376','DE','3C','KW','9')</v>
      </c>
    </row>
    <row r="567" spans="1:8" x14ac:dyDescent="0.3">
      <c r="A567">
        <v>12376</v>
      </c>
      <c r="B567" t="s">
        <v>376</v>
      </c>
      <c r="C567" t="s">
        <v>2262</v>
      </c>
      <c r="D567" s="4" t="s">
        <v>181</v>
      </c>
      <c r="E567" s="6">
        <v>10</v>
      </c>
      <c r="H567" t="str">
        <f t="shared" si="14"/>
        <v>insert into tnl_rating.dbo.dhl_country_zoning_table values ('12376','DE','3C','KG','10')</v>
      </c>
    </row>
    <row r="568" spans="1:8" x14ac:dyDescent="0.3">
      <c r="A568">
        <v>12376</v>
      </c>
      <c r="B568" t="s">
        <v>376</v>
      </c>
      <c r="C568" t="s">
        <v>2262</v>
      </c>
      <c r="D568" s="4" t="s">
        <v>412</v>
      </c>
      <c r="E568" s="6">
        <v>10</v>
      </c>
      <c r="H568" t="str">
        <f t="shared" si="14"/>
        <v>insert into tnl_rating.dbo.dhl_country_zoning_table values ('12376','DE','3C','LA','10')</v>
      </c>
    </row>
    <row r="569" spans="1:8" x14ac:dyDescent="0.3">
      <c r="A569">
        <v>12376</v>
      </c>
      <c r="B569" t="s">
        <v>376</v>
      </c>
      <c r="C569" t="s">
        <v>2262</v>
      </c>
      <c r="D569" s="4" t="s">
        <v>413</v>
      </c>
      <c r="E569" s="6">
        <v>7</v>
      </c>
      <c r="H569" t="str">
        <f t="shared" si="14"/>
        <v>insert into tnl_rating.dbo.dhl_country_zoning_table values ('12376','DE','3C','LV','7')</v>
      </c>
    </row>
    <row r="570" spans="1:8" x14ac:dyDescent="0.3">
      <c r="A570">
        <v>12376</v>
      </c>
      <c r="B570" t="s">
        <v>376</v>
      </c>
      <c r="C570" t="s">
        <v>2262</v>
      </c>
      <c r="D570" s="4" t="s">
        <v>25</v>
      </c>
      <c r="E570" s="6">
        <v>10</v>
      </c>
      <c r="H570" t="str">
        <f t="shared" si="14"/>
        <v>insert into tnl_rating.dbo.dhl_country_zoning_table values ('12376','DE','3C','LB','10')</v>
      </c>
    </row>
    <row r="571" spans="1:8" x14ac:dyDescent="0.3">
      <c r="A571">
        <v>12376</v>
      </c>
      <c r="B571" t="s">
        <v>376</v>
      </c>
      <c r="C571" t="s">
        <v>2262</v>
      </c>
      <c r="D571" s="4" t="s">
        <v>414</v>
      </c>
      <c r="E571" s="6">
        <v>10</v>
      </c>
      <c r="H571" t="str">
        <f t="shared" si="14"/>
        <v>insert into tnl_rating.dbo.dhl_country_zoning_table values ('12376','DE','3C','LS','10')</v>
      </c>
    </row>
    <row r="572" spans="1:8" x14ac:dyDescent="0.3">
      <c r="A572">
        <v>12376</v>
      </c>
      <c r="B572" t="s">
        <v>376</v>
      </c>
      <c r="C572" t="s">
        <v>2262</v>
      </c>
      <c r="D572" s="4" t="s">
        <v>415</v>
      </c>
      <c r="E572" s="6">
        <v>10</v>
      </c>
      <c r="H572" t="str">
        <f t="shared" si="14"/>
        <v>insert into tnl_rating.dbo.dhl_country_zoning_table values ('12376','DE','3C','LR','10')</v>
      </c>
    </row>
    <row r="573" spans="1:8" x14ac:dyDescent="0.3">
      <c r="A573">
        <v>12376</v>
      </c>
      <c r="B573" t="s">
        <v>376</v>
      </c>
      <c r="C573" t="s">
        <v>2262</v>
      </c>
      <c r="D573" s="4" t="s">
        <v>417</v>
      </c>
      <c r="E573" s="6">
        <v>8</v>
      </c>
      <c r="H573" t="str">
        <f t="shared" si="14"/>
        <v>insert into tnl_rating.dbo.dhl_country_zoning_table values ('12376','DE','3C','LI','8')</v>
      </c>
    </row>
    <row r="574" spans="1:8" x14ac:dyDescent="0.3">
      <c r="A574">
        <v>12376</v>
      </c>
      <c r="B574" t="s">
        <v>376</v>
      </c>
      <c r="C574" t="s">
        <v>2262</v>
      </c>
      <c r="D574" s="4" t="s">
        <v>418</v>
      </c>
      <c r="E574" s="6">
        <v>7</v>
      </c>
      <c r="H574" t="str">
        <f t="shared" si="14"/>
        <v>insert into tnl_rating.dbo.dhl_country_zoning_table values ('12376','DE','3C','LT','7')</v>
      </c>
    </row>
    <row r="575" spans="1:8" x14ac:dyDescent="0.3">
      <c r="A575">
        <v>12376</v>
      </c>
      <c r="B575" t="s">
        <v>376</v>
      </c>
      <c r="C575" t="s">
        <v>2262</v>
      </c>
      <c r="D575" s="4" t="s">
        <v>419</v>
      </c>
      <c r="E575" s="6">
        <v>6</v>
      </c>
      <c r="H575" t="str">
        <f t="shared" si="14"/>
        <v>insert into tnl_rating.dbo.dhl_country_zoning_table values ('12376','DE','3C','LU','6')</v>
      </c>
    </row>
    <row r="576" spans="1:8" x14ac:dyDescent="0.3">
      <c r="A576">
        <v>12376</v>
      </c>
      <c r="B576" t="s">
        <v>376</v>
      </c>
      <c r="C576" t="s">
        <v>2262</v>
      </c>
      <c r="D576" s="4" t="s">
        <v>420</v>
      </c>
      <c r="E576" s="6">
        <v>4</v>
      </c>
      <c r="H576" t="str">
        <f t="shared" si="14"/>
        <v>insert into tnl_rating.dbo.dhl_country_zoning_table values ('12376','DE','3C','MO','4')</v>
      </c>
    </row>
    <row r="577" spans="1:8" x14ac:dyDescent="0.3">
      <c r="A577">
        <v>12376</v>
      </c>
      <c r="B577" t="s">
        <v>376</v>
      </c>
      <c r="C577" t="s">
        <v>2262</v>
      </c>
      <c r="D577" s="4" t="s">
        <v>421</v>
      </c>
      <c r="E577" s="6">
        <v>10</v>
      </c>
      <c r="H577" t="str">
        <f t="shared" si="14"/>
        <v>insert into tnl_rating.dbo.dhl_country_zoning_table values ('12376','DE','3C','MG','10')</v>
      </c>
    </row>
    <row r="578" spans="1:8" x14ac:dyDescent="0.3">
      <c r="A578">
        <v>12376</v>
      </c>
      <c r="B578" t="s">
        <v>376</v>
      </c>
      <c r="C578" t="s">
        <v>2262</v>
      </c>
      <c r="D578" s="4" t="s">
        <v>422</v>
      </c>
      <c r="E578" s="6">
        <v>10</v>
      </c>
      <c r="H578" t="str">
        <f t="shared" si="14"/>
        <v>insert into tnl_rating.dbo.dhl_country_zoning_table values ('12376','DE','3C','MW','10')</v>
      </c>
    </row>
    <row r="579" spans="1:8" x14ac:dyDescent="0.3">
      <c r="A579">
        <v>12376</v>
      </c>
      <c r="B579" t="s">
        <v>376</v>
      </c>
      <c r="C579" t="s">
        <v>2262</v>
      </c>
      <c r="D579" s="4" t="s">
        <v>423</v>
      </c>
      <c r="E579" s="6">
        <v>4</v>
      </c>
      <c r="H579" t="str">
        <f t="shared" si="14"/>
        <v>insert into tnl_rating.dbo.dhl_country_zoning_table values ('12376','DE','3C','MY','4')</v>
      </c>
    </row>
    <row r="580" spans="1:8" x14ac:dyDescent="0.3">
      <c r="A580">
        <v>12376</v>
      </c>
      <c r="B580" t="s">
        <v>376</v>
      </c>
      <c r="C580" t="s">
        <v>2262</v>
      </c>
      <c r="D580" s="4" t="s">
        <v>424</v>
      </c>
      <c r="E580" s="6">
        <v>10</v>
      </c>
      <c r="H580" t="str">
        <f t="shared" si="14"/>
        <v>insert into tnl_rating.dbo.dhl_country_zoning_table values ('12376','DE','3C','MV','10')</v>
      </c>
    </row>
    <row r="581" spans="1:8" x14ac:dyDescent="0.3">
      <c r="A581">
        <v>12376</v>
      </c>
      <c r="B581" t="s">
        <v>376</v>
      </c>
      <c r="C581" t="s">
        <v>2262</v>
      </c>
      <c r="D581" s="4" t="s">
        <v>425</v>
      </c>
      <c r="E581" s="6">
        <v>10</v>
      </c>
      <c r="H581" t="str">
        <f t="shared" si="14"/>
        <v>insert into tnl_rating.dbo.dhl_country_zoning_table values ('12376','DE','3C','ML','10')</v>
      </c>
    </row>
    <row r="582" spans="1:8" x14ac:dyDescent="0.3">
      <c r="A582">
        <v>12376</v>
      </c>
      <c r="B582" t="s">
        <v>376</v>
      </c>
      <c r="C582" t="s">
        <v>2262</v>
      </c>
      <c r="D582" s="4" t="s">
        <v>426</v>
      </c>
      <c r="E582" s="6">
        <v>7</v>
      </c>
      <c r="H582" t="str">
        <f t="shared" si="14"/>
        <v>insert into tnl_rating.dbo.dhl_country_zoning_table values ('12376','DE','3C','MT','7')</v>
      </c>
    </row>
    <row r="583" spans="1:8" x14ac:dyDescent="0.3">
      <c r="A583">
        <v>12376</v>
      </c>
      <c r="B583" t="s">
        <v>376</v>
      </c>
      <c r="C583" t="s">
        <v>2262</v>
      </c>
      <c r="D583" s="4" t="s">
        <v>534</v>
      </c>
      <c r="E583" s="6">
        <v>2</v>
      </c>
      <c r="H583" t="str">
        <f t="shared" si="14"/>
        <v>insert into tnl_rating.dbo.dhl_country_zoning_table values ('12376','DE','3C','MH','2')</v>
      </c>
    </row>
    <row r="584" spans="1:8" x14ac:dyDescent="0.3">
      <c r="A584">
        <v>12376</v>
      </c>
      <c r="B584" t="s">
        <v>376</v>
      </c>
      <c r="C584" t="s">
        <v>2262</v>
      </c>
      <c r="D584" s="4" t="s">
        <v>427</v>
      </c>
      <c r="E584" s="6">
        <v>2</v>
      </c>
      <c r="H584" t="str">
        <f t="shared" si="14"/>
        <v>insert into tnl_rating.dbo.dhl_country_zoning_table values ('12376','DE','3C','MQ','2')</v>
      </c>
    </row>
    <row r="585" spans="1:8" x14ac:dyDescent="0.3">
      <c r="A585">
        <v>12376</v>
      </c>
      <c r="B585" t="s">
        <v>376</v>
      </c>
      <c r="C585" t="s">
        <v>2262</v>
      </c>
      <c r="D585" s="4" t="s">
        <v>428</v>
      </c>
      <c r="E585" s="6">
        <v>10</v>
      </c>
      <c r="H585" t="str">
        <f t="shared" si="14"/>
        <v>insert into tnl_rating.dbo.dhl_country_zoning_table values ('12376','DE','3C','MR','10')</v>
      </c>
    </row>
    <row r="586" spans="1:8" x14ac:dyDescent="0.3">
      <c r="A586">
        <v>12376</v>
      </c>
      <c r="B586" t="s">
        <v>376</v>
      </c>
      <c r="C586" t="s">
        <v>2262</v>
      </c>
      <c r="D586" s="4" t="s">
        <v>429</v>
      </c>
      <c r="E586" s="6">
        <v>10</v>
      </c>
      <c r="H586" t="str">
        <f t="shared" si="14"/>
        <v>insert into tnl_rating.dbo.dhl_country_zoning_table values ('12376','DE','3C','MU','10')</v>
      </c>
    </row>
    <row r="587" spans="1:8" x14ac:dyDescent="0.3">
      <c r="A587">
        <v>12376</v>
      </c>
      <c r="B587" t="s">
        <v>376</v>
      </c>
      <c r="C587" t="s">
        <v>2262</v>
      </c>
      <c r="D587" s="4" t="s">
        <v>430</v>
      </c>
      <c r="E587" s="6">
        <v>10</v>
      </c>
      <c r="H587" t="str">
        <f t="shared" si="14"/>
        <v>insert into tnl_rating.dbo.dhl_country_zoning_table values ('12376','DE','3C','YT','10')</v>
      </c>
    </row>
    <row r="588" spans="1:8" x14ac:dyDescent="0.3">
      <c r="A588">
        <v>12376</v>
      </c>
      <c r="B588" t="s">
        <v>376</v>
      </c>
      <c r="C588" t="s">
        <v>2262</v>
      </c>
      <c r="D588" s="4" t="s">
        <v>431</v>
      </c>
      <c r="E588" s="6">
        <v>1</v>
      </c>
      <c r="H588" t="str">
        <f t="shared" si="14"/>
        <v>insert into tnl_rating.dbo.dhl_country_zoning_table values ('12376','DE','3C','MX','1')</v>
      </c>
    </row>
    <row r="589" spans="1:8" x14ac:dyDescent="0.3">
      <c r="A589">
        <v>12376</v>
      </c>
      <c r="B589" t="s">
        <v>376</v>
      </c>
      <c r="C589" t="s">
        <v>2262</v>
      </c>
      <c r="D589" s="4" t="s">
        <v>535</v>
      </c>
      <c r="E589" s="6">
        <v>10</v>
      </c>
      <c r="H589" t="str">
        <f t="shared" ref="H589:H652" si="15">"insert into tnl_rating.dbo.dhl_country_zoning_table values ('"&amp;A589&amp;"','"&amp;B589&amp;"','"&amp;C589&amp;"','"&amp;D589&amp;"','"&amp;E589&amp;"')"</f>
        <v>insert into tnl_rating.dbo.dhl_country_zoning_table values ('12376','DE','3C','FM','10')</v>
      </c>
    </row>
    <row r="590" spans="1:8" x14ac:dyDescent="0.3">
      <c r="A590">
        <v>12376</v>
      </c>
      <c r="B590" t="s">
        <v>376</v>
      </c>
      <c r="C590" t="s">
        <v>2262</v>
      </c>
      <c r="D590" s="4" t="s">
        <v>432</v>
      </c>
      <c r="E590" s="6">
        <v>10</v>
      </c>
      <c r="H590" t="str">
        <f t="shared" si="15"/>
        <v>insert into tnl_rating.dbo.dhl_country_zoning_table values ('12376','DE','3C','MD','10')</v>
      </c>
    </row>
    <row r="591" spans="1:8" x14ac:dyDescent="0.3">
      <c r="A591">
        <v>12376</v>
      </c>
      <c r="B591" t="s">
        <v>376</v>
      </c>
      <c r="C591" t="s">
        <v>2262</v>
      </c>
      <c r="D591" s="4" t="s">
        <v>433</v>
      </c>
      <c r="E591" s="6">
        <v>6</v>
      </c>
      <c r="H591" t="str">
        <f t="shared" si="15"/>
        <v>insert into tnl_rating.dbo.dhl_country_zoning_table values ('12376','DE','3C','MC','6')</v>
      </c>
    </row>
    <row r="592" spans="1:8" x14ac:dyDescent="0.3">
      <c r="A592">
        <v>12376</v>
      </c>
      <c r="B592" t="s">
        <v>376</v>
      </c>
      <c r="C592" t="s">
        <v>2262</v>
      </c>
      <c r="D592" s="4" t="s">
        <v>434</v>
      </c>
      <c r="E592" s="6">
        <v>10</v>
      </c>
      <c r="H592" t="str">
        <f t="shared" si="15"/>
        <v>insert into tnl_rating.dbo.dhl_country_zoning_table values ('12376','DE','3C','MN','10')</v>
      </c>
    </row>
    <row r="593" spans="1:8" x14ac:dyDescent="0.3">
      <c r="A593">
        <v>12376</v>
      </c>
      <c r="B593" t="s">
        <v>376</v>
      </c>
      <c r="C593" t="s">
        <v>2262</v>
      </c>
      <c r="D593" s="4" t="s">
        <v>435</v>
      </c>
      <c r="E593" s="6">
        <v>8</v>
      </c>
      <c r="H593" t="str">
        <f t="shared" si="15"/>
        <v>insert into tnl_rating.dbo.dhl_country_zoning_table values ('12376','DE','3C','ME','8')</v>
      </c>
    </row>
    <row r="594" spans="1:8" x14ac:dyDescent="0.3">
      <c r="A594">
        <v>12376</v>
      </c>
      <c r="B594" t="s">
        <v>376</v>
      </c>
      <c r="C594" t="s">
        <v>2262</v>
      </c>
      <c r="D594" s="4" t="s">
        <v>436</v>
      </c>
      <c r="E594" s="6">
        <v>2</v>
      </c>
      <c r="H594" t="str">
        <f t="shared" si="15"/>
        <v>insert into tnl_rating.dbo.dhl_country_zoning_table values ('12376','DE','3C','MS','2')</v>
      </c>
    </row>
    <row r="595" spans="1:8" x14ac:dyDescent="0.3">
      <c r="A595">
        <v>12376</v>
      </c>
      <c r="B595" t="s">
        <v>376</v>
      </c>
      <c r="C595" t="s">
        <v>2262</v>
      </c>
      <c r="D595" s="4" t="s">
        <v>437</v>
      </c>
      <c r="E595" s="6">
        <v>10</v>
      </c>
      <c r="H595" t="str">
        <f t="shared" si="15"/>
        <v>insert into tnl_rating.dbo.dhl_country_zoning_table values ('12376','DE','3C','MA','10')</v>
      </c>
    </row>
    <row r="596" spans="1:8" x14ac:dyDescent="0.3">
      <c r="A596">
        <v>12376</v>
      </c>
      <c r="B596" t="s">
        <v>376</v>
      </c>
      <c r="C596" t="s">
        <v>2262</v>
      </c>
      <c r="D596" s="4" t="s">
        <v>438</v>
      </c>
      <c r="E596" s="6">
        <v>10</v>
      </c>
      <c r="H596" t="str">
        <f t="shared" si="15"/>
        <v>insert into tnl_rating.dbo.dhl_country_zoning_table values ('12376','DE','3C','MZ','10')</v>
      </c>
    </row>
    <row r="597" spans="1:8" x14ac:dyDescent="0.3">
      <c r="A597">
        <v>12376</v>
      </c>
      <c r="B597" t="s">
        <v>376</v>
      </c>
      <c r="C597" t="s">
        <v>2262</v>
      </c>
      <c r="D597" s="4" t="s">
        <v>439</v>
      </c>
      <c r="E597" s="6">
        <v>10</v>
      </c>
      <c r="H597" t="str">
        <f t="shared" si="15"/>
        <v>insert into tnl_rating.dbo.dhl_country_zoning_table values ('12376','DE','3C','MM','10')</v>
      </c>
    </row>
    <row r="598" spans="1:8" x14ac:dyDescent="0.3">
      <c r="A598">
        <v>12376</v>
      </c>
      <c r="B598" t="s">
        <v>376</v>
      </c>
      <c r="C598" t="s">
        <v>2262</v>
      </c>
      <c r="D598" s="4" t="s">
        <v>440</v>
      </c>
      <c r="E598" s="6">
        <v>10</v>
      </c>
      <c r="H598" t="str">
        <f t="shared" si="15"/>
        <v>insert into tnl_rating.dbo.dhl_country_zoning_table values ('12376','DE','3C','NA','10')</v>
      </c>
    </row>
    <row r="599" spans="1:8" x14ac:dyDescent="0.3">
      <c r="A599">
        <v>12376</v>
      </c>
      <c r="B599" t="s">
        <v>376</v>
      </c>
      <c r="C599" t="s">
        <v>2262</v>
      </c>
      <c r="D599" s="4" t="s">
        <v>441</v>
      </c>
      <c r="E599" s="6">
        <v>10</v>
      </c>
      <c r="H599" t="str">
        <f t="shared" si="15"/>
        <v>insert into tnl_rating.dbo.dhl_country_zoning_table values ('12376','DE','3C','NR','10')</v>
      </c>
    </row>
    <row r="600" spans="1:8" x14ac:dyDescent="0.3">
      <c r="A600">
        <v>12376</v>
      </c>
      <c r="B600" t="s">
        <v>376</v>
      </c>
      <c r="C600" t="s">
        <v>2262</v>
      </c>
      <c r="D600" s="4" t="s">
        <v>442</v>
      </c>
      <c r="E600" s="6">
        <v>10</v>
      </c>
      <c r="H600" t="str">
        <f t="shared" si="15"/>
        <v>insert into tnl_rating.dbo.dhl_country_zoning_table values ('12376','DE','3C','NP','10')</v>
      </c>
    </row>
    <row r="601" spans="1:8" x14ac:dyDescent="0.3">
      <c r="A601">
        <v>12376</v>
      </c>
      <c r="B601" t="s">
        <v>376</v>
      </c>
      <c r="C601" t="s">
        <v>2262</v>
      </c>
      <c r="D601" s="4" t="s">
        <v>443</v>
      </c>
      <c r="E601" s="6">
        <v>6</v>
      </c>
      <c r="H601" t="str">
        <f t="shared" si="15"/>
        <v>insert into tnl_rating.dbo.dhl_country_zoning_table values ('12376','DE','3C','NL','6')</v>
      </c>
    </row>
    <row r="602" spans="1:8" x14ac:dyDescent="0.3">
      <c r="A602">
        <v>12376</v>
      </c>
      <c r="B602" t="s">
        <v>376</v>
      </c>
      <c r="C602" t="s">
        <v>2262</v>
      </c>
      <c r="D602" s="4" t="s">
        <v>444</v>
      </c>
      <c r="E602" s="6">
        <v>2</v>
      </c>
      <c r="H602" t="str">
        <f t="shared" si="15"/>
        <v>insert into tnl_rating.dbo.dhl_country_zoning_table values ('12376','DE','3C','XN','2')</v>
      </c>
    </row>
    <row r="603" spans="1:8" x14ac:dyDescent="0.3">
      <c r="A603">
        <v>12376</v>
      </c>
      <c r="B603" t="s">
        <v>376</v>
      </c>
      <c r="C603" t="s">
        <v>2262</v>
      </c>
      <c r="D603" s="4" t="s">
        <v>445</v>
      </c>
      <c r="E603" s="6">
        <v>10</v>
      </c>
      <c r="H603" t="str">
        <f t="shared" si="15"/>
        <v>insert into tnl_rating.dbo.dhl_country_zoning_table values ('12376','DE','3C','NC','10')</v>
      </c>
    </row>
    <row r="604" spans="1:8" x14ac:dyDescent="0.3">
      <c r="A604">
        <v>12376</v>
      </c>
      <c r="B604" t="s">
        <v>376</v>
      </c>
      <c r="C604" t="s">
        <v>2262</v>
      </c>
      <c r="D604" s="4" t="s">
        <v>446</v>
      </c>
      <c r="E604" s="6">
        <v>5</v>
      </c>
      <c r="H604" t="str">
        <f t="shared" si="15"/>
        <v>insert into tnl_rating.dbo.dhl_country_zoning_table values ('12376','DE','3C','NZ','5')</v>
      </c>
    </row>
    <row r="605" spans="1:8" x14ac:dyDescent="0.3">
      <c r="A605">
        <v>12376</v>
      </c>
      <c r="B605" t="s">
        <v>376</v>
      </c>
      <c r="C605" t="s">
        <v>2262</v>
      </c>
      <c r="D605" s="4" t="s">
        <v>447</v>
      </c>
      <c r="E605" s="6">
        <v>2</v>
      </c>
      <c r="H605" t="str">
        <f t="shared" si="15"/>
        <v>insert into tnl_rating.dbo.dhl_country_zoning_table values ('12376','DE','3C','NI','2')</v>
      </c>
    </row>
    <row r="606" spans="1:8" x14ac:dyDescent="0.3">
      <c r="A606">
        <v>12376</v>
      </c>
      <c r="B606" t="s">
        <v>376</v>
      </c>
      <c r="C606" t="s">
        <v>2262</v>
      </c>
      <c r="D606" s="4" t="s">
        <v>448</v>
      </c>
      <c r="E606" s="6">
        <v>10</v>
      </c>
      <c r="H606" t="str">
        <f t="shared" si="15"/>
        <v>insert into tnl_rating.dbo.dhl_country_zoning_table values ('12376','DE','3C','NE','10')</v>
      </c>
    </row>
    <row r="607" spans="1:8" x14ac:dyDescent="0.3">
      <c r="A607">
        <v>12376</v>
      </c>
      <c r="B607" t="s">
        <v>376</v>
      </c>
      <c r="C607" t="s">
        <v>2262</v>
      </c>
      <c r="D607" s="4" t="s">
        <v>449</v>
      </c>
      <c r="E607" s="6">
        <v>10</v>
      </c>
      <c r="H607" t="str">
        <f t="shared" si="15"/>
        <v>insert into tnl_rating.dbo.dhl_country_zoning_table values ('12376','DE','3C','NG','10')</v>
      </c>
    </row>
    <row r="608" spans="1:8" x14ac:dyDescent="0.3">
      <c r="A608">
        <v>12376</v>
      </c>
      <c r="B608" t="s">
        <v>376</v>
      </c>
      <c r="C608" t="s">
        <v>2262</v>
      </c>
      <c r="D608" s="4" t="s">
        <v>450</v>
      </c>
      <c r="E608" s="6">
        <v>10</v>
      </c>
      <c r="H608" t="str">
        <f t="shared" si="15"/>
        <v>insert into tnl_rating.dbo.dhl_country_zoning_table values ('12376','DE','3C','NU','10')</v>
      </c>
    </row>
    <row r="609" spans="1:8" x14ac:dyDescent="0.3">
      <c r="A609">
        <v>12376</v>
      </c>
      <c r="B609" t="s">
        <v>376</v>
      </c>
      <c r="C609" t="s">
        <v>2262</v>
      </c>
      <c r="D609" s="4" t="s">
        <v>451</v>
      </c>
      <c r="E609" s="6">
        <v>8</v>
      </c>
      <c r="H609" t="str">
        <f t="shared" si="15"/>
        <v>insert into tnl_rating.dbo.dhl_country_zoning_table values ('12376','DE','3C','MK','8')</v>
      </c>
    </row>
    <row r="610" spans="1:8" x14ac:dyDescent="0.3">
      <c r="A610">
        <v>12376</v>
      </c>
      <c r="B610" t="s">
        <v>376</v>
      </c>
      <c r="C610" t="s">
        <v>2262</v>
      </c>
      <c r="D610" s="4" t="s">
        <v>536</v>
      </c>
      <c r="E610" s="6">
        <v>2</v>
      </c>
      <c r="H610" t="str">
        <f t="shared" si="15"/>
        <v>insert into tnl_rating.dbo.dhl_country_zoning_table values ('12376','DE','3C','MP','2')</v>
      </c>
    </row>
    <row r="611" spans="1:8" x14ac:dyDescent="0.3">
      <c r="A611">
        <v>12376</v>
      </c>
      <c r="B611" t="s">
        <v>376</v>
      </c>
      <c r="C611" t="s">
        <v>2262</v>
      </c>
      <c r="D611" s="4" t="s">
        <v>452</v>
      </c>
      <c r="E611" s="6">
        <v>8</v>
      </c>
      <c r="H611" t="str">
        <f t="shared" si="15"/>
        <v>insert into tnl_rating.dbo.dhl_country_zoning_table values ('12376','DE','3C','NO','8')</v>
      </c>
    </row>
    <row r="612" spans="1:8" x14ac:dyDescent="0.3">
      <c r="A612">
        <v>12376</v>
      </c>
      <c r="B612" t="s">
        <v>376</v>
      </c>
      <c r="C612" t="s">
        <v>2262</v>
      </c>
      <c r="D612" s="4" t="s">
        <v>453</v>
      </c>
      <c r="E612" s="6">
        <v>9</v>
      </c>
      <c r="H612" t="str">
        <f t="shared" si="15"/>
        <v>insert into tnl_rating.dbo.dhl_country_zoning_table values ('12376','DE','3C','OM','9')</v>
      </c>
    </row>
    <row r="613" spans="1:8" x14ac:dyDescent="0.3">
      <c r="A613">
        <v>12376</v>
      </c>
      <c r="B613" t="s">
        <v>376</v>
      </c>
      <c r="C613" t="s">
        <v>2262</v>
      </c>
      <c r="D613" s="4" t="s">
        <v>454</v>
      </c>
      <c r="E613" s="6">
        <v>10</v>
      </c>
      <c r="H613" t="str">
        <f t="shared" si="15"/>
        <v>insert into tnl_rating.dbo.dhl_country_zoning_table values ('12376','DE','3C','PK','10')</v>
      </c>
    </row>
    <row r="614" spans="1:8" x14ac:dyDescent="0.3">
      <c r="A614">
        <v>12376</v>
      </c>
      <c r="B614" t="s">
        <v>376</v>
      </c>
      <c r="C614" t="s">
        <v>2262</v>
      </c>
      <c r="D614" s="4" t="s">
        <v>537</v>
      </c>
      <c r="E614" s="6">
        <v>2</v>
      </c>
      <c r="H614" t="str">
        <f t="shared" si="15"/>
        <v>insert into tnl_rating.dbo.dhl_country_zoning_table values ('12376','DE','3C','PW','2')</v>
      </c>
    </row>
    <row r="615" spans="1:8" x14ac:dyDescent="0.3">
      <c r="A615">
        <v>12376</v>
      </c>
      <c r="B615" t="s">
        <v>376</v>
      </c>
      <c r="C615" t="s">
        <v>2262</v>
      </c>
      <c r="D615" s="4" t="s">
        <v>455</v>
      </c>
      <c r="E615" s="6">
        <v>2</v>
      </c>
      <c r="H615" t="str">
        <f t="shared" si="15"/>
        <v>insert into tnl_rating.dbo.dhl_country_zoning_table values ('12376','DE','3C','PA','2')</v>
      </c>
    </row>
    <row r="616" spans="1:8" x14ac:dyDescent="0.3">
      <c r="A616">
        <v>12376</v>
      </c>
      <c r="B616" t="s">
        <v>376</v>
      </c>
      <c r="C616" t="s">
        <v>2262</v>
      </c>
      <c r="D616" s="4" t="s">
        <v>456</v>
      </c>
      <c r="E616" s="6">
        <v>10</v>
      </c>
      <c r="H616" t="str">
        <f t="shared" si="15"/>
        <v>insert into tnl_rating.dbo.dhl_country_zoning_table values ('12376','DE','3C','PG','10')</v>
      </c>
    </row>
    <row r="617" spans="1:8" x14ac:dyDescent="0.3">
      <c r="A617">
        <v>12376</v>
      </c>
      <c r="B617" t="s">
        <v>376</v>
      </c>
      <c r="C617" t="s">
        <v>2262</v>
      </c>
      <c r="D617" s="4" t="s">
        <v>457</v>
      </c>
      <c r="E617" s="6">
        <v>3</v>
      </c>
      <c r="H617" t="str">
        <f t="shared" si="15"/>
        <v>insert into tnl_rating.dbo.dhl_country_zoning_table values ('12376','DE','3C','PY','3')</v>
      </c>
    </row>
    <row r="618" spans="1:8" x14ac:dyDescent="0.3">
      <c r="A618">
        <v>12376</v>
      </c>
      <c r="B618" t="s">
        <v>376</v>
      </c>
      <c r="C618" t="s">
        <v>2262</v>
      </c>
      <c r="D618" s="4" t="s">
        <v>458</v>
      </c>
      <c r="E618" s="6">
        <v>3</v>
      </c>
      <c r="H618" t="str">
        <f t="shared" si="15"/>
        <v>insert into tnl_rating.dbo.dhl_country_zoning_table values ('12376','DE','3C','PE','3')</v>
      </c>
    </row>
    <row r="619" spans="1:8" x14ac:dyDescent="0.3">
      <c r="A619">
        <v>12376</v>
      </c>
      <c r="B619" t="s">
        <v>376</v>
      </c>
      <c r="C619" t="s">
        <v>2262</v>
      </c>
      <c r="D619" s="4" t="s">
        <v>459</v>
      </c>
      <c r="E619" s="6">
        <v>5</v>
      </c>
      <c r="H619" t="str">
        <f t="shared" si="15"/>
        <v>insert into tnl_rating.dbo.dhl_country_zoning_table values ('12376','DE','3C','PH','5')</v>
      </c>
    </row>
    <row r="620" spans="1:8" x14ac:dyDescent="0.3">
      <c r="A620">
        <v>12376</v>
      </c>
      <c r="B620" t="s">
        <v>376</v>
      </c>
      <c r="C620" t="s">
        <v>2262</v>
      </c>
      <c r="D620" s="4" t="s">
        <v>460</v>
      </c>
      <c r="E620" s="6">
        <v>6</v>
      </c>
      <c r="H620" t="str">
        <f t="shared" si="15"/>
        <v>insert into tnl_rating.dbo.dhl_country_zoning_table values ('12376','DE','3C','PL','6')</v>
      </c>
    </row>
    <row r="621" spans="1:8" x14ac:dyDescent="0.3">
      <c r="A621">
        <v>12376</v>
      </c>
      <c r="B621" t="s">
        <v>376</v>
      </c>
      <c r="C621" t="s">
        <v>2262</v>
      </c>
      <c r="D621" s="4" t="s">
        <v>461</v>
      </c>
      <c r="E621" s="6">
        <v>6</v>
      </c>
      <c r="H621" t="str">
        <f t="shared" si="15"/>
        <v>insert into tnl_rating.dbo.dhl_country_zoning_table values ('12376','DE','3C','PT','6')</v>
      </c>
    </row>
    <row r="622" spans="1:8" x14ac:dyDescent="0.3">
      <c r="A622">
        <v>12376</v>
      </c>
      <c r="B622" t="s">
        <v>376</v>
      </c>
      <c r="C622" t="s">
        <v>2262</v>
      </c>
      <c r="D622" s="4" t="s">
        <v>538</v>
      </c>
      <c r="E622" s="6">
        <v>2</v>
      </c>
      <c r="H622" t="str">
        <f t="shared" si="15"/>
        <v>insert into tnl_rating.dbo.dhl_country_zoning_table values ('12376','DE','3C','PR','2')</v>
      </c>
    </row>
    <row r="623" spans="1:8" x14ac:dyDescent="0.3">
      <c r="A623">
        <v>12376</v>
      </c>
      <c r="B623" t="s">
        <v>376</v>
      </c>
      <c r="C623" t="s">
        <v>2262</v>
      </c>
      <c r="D623" s="4" t="s">
        <v>462</v>
      </c>
      <c r="E623" s="6">
        <v>9</v>
      </c>
      <c r="H623" t="str">
        <f t="shared" si="15"/>
        <v>insert into tnl_rating.dbo.dhl_country_zoning_table values ('12376','DE','3C','QA','9')</v>
      </c>
    </row>
    <row r="624" spans="1:8" x14ac:dyDescent="0.3">
      <c r="A624">
        <v>12376</v>
      </c>
      <c r="B624" t="s">
        <v>376</v>
      </c>
      <c r="C624" t="s">
        <v>2262</v>
      </c>
      <c r="D624" s="4" t="s">
        <v>463</v>
      </c>
      <c r="E624" s="6">
        <v>10</v>
      </c>
      <c r="H624" t="str">
        <f t="shared" si="15"/>
        <v>insert into tnl_rating.dbo.dhl_country_zoning_table values ('12376','DE','3C','RE','10')</v>
      </c>
    </row>
    <row r="625" spans="1:8" x14ac:dyDescent="0.3">
      <c r="A625">
        <v>12376</v>
      </c>
      <c r="B625" t="s">
        <v>376</v>
      </c>
      <c r="C625" t="s">
        <v>2262</v>
      </c>
      <c r="D625" s="4" t="s">
        <v>464</v>
      </c>
      <c r="E625" s="6">
        <v>7</v>
      </c>
      <c r="H625" t="str">
        <f t="shared" si="15"/>
        <v>insert into tnl_rating.dbo.dhl_country_zoning_table values ('12376','DE','3C','RO','7')</v>
      </c>
    </row>
    <row r="626" spans="1:8" x14ac:dyDescent="0.3">
      <c r="A626">
        <v>12376</v>
      </c>
      <c r="B626" t="s">
        <v>376</v>
      </c>
      <c r="C626" t="s">
        <v>2262</v>
      </c>
      <c r="D626" s="4" t="s">
        <v>465</v>
      </c>
      <c r="E626" s="6">
        <v>10</v>
      </c>
      <c r="H626" t="str">
        <f t="shared" si="15"/>
        <v>insert into tnl_rating.dbo.dhl_country_zoning_table values ('12376','DE','3C','RU','10')</v>
      </c>
    </row>
    <row r="627" spans="1:8" x14ac:dyDescent="0.3">
      <c r="A627">
        <v>12376</v>
      </c>
      <c r="B627" t="s">
        <v>376</v>
      </c>
      <c r="C627" t="s">
        <v>2262</v>
      </c>
      <c r="D627" s="4" t="s">
        <v>466</v>
      </c>
      <c r="E627" s="6">
        <v>10</v>
      </c>
      <c r="H627" t="str">
        <f t="shared" si="15"/>
        <v>insert into tnl_rating.dbo.dhl_country_zoning_table values ('12376','DE','3C','RW','10')</v>
      </c>
    </row>
    <row r="628" spans="1:8" x14ac:dyDescent="0.3">
      <c r="A628">
        <v>12376</v>
      </c>
      <c r="B628" t="s">
        <v>376</v>
      </c>
      <c r="C628" t="s">
        <v>2262</v>
      </c>
      <c r="D628" s="4" t="s">
        <v>467</v>
      </c>
      <c r="E628" s="6">
        <v>10</v>
      </c>
      <c r="H628" t="str">
        <f t="shared" si="15"/>
        <v>insert into tnl_rating.dbo.dhl_country_zoning_table values ('12376','DE','3C','SH','10')</v>
      </c>
    </row>
    <row r="629" spans="1:8" x14ac:dyDescent="0.3">
      <c r="A629">
        <v>12376</v>
      </c>
      <c r="B629" t="s">
        <v>376</v>
      </c>
      <c r="C629" t="s">
        <v>2262</v>
      </c>
      <c r="D629" s="4" t="s">
        <v>468</v>
      </c>
      <c r="E629" s="6">
        <v>10</v>
      </c>
      <c r="H629" t="str">
        <f t="shared" si="15"/>
        <v>insert into tnl_rating.dbo.dhl_country_zoning_table values ('12376','DE','3C','WS','10')</v>
      </c>
    </row>
    <row r="630" spans="1:8" x14ac:dyDescent="0.3">
      <c r="A630">
        <v>12376</v>
      </c>
      <c r="B630" t="s">
        <v>376</v>
      </c>
      <c r="C630" t="s">
        <v>2262</v>
      </c>
      <c r="D630" s="4" t="s">
        <v>469</v>
      </c>
      <c r="E630" s="6">
        <v>6</v>
      </c>
      <c r="H630" t="str">
        <f t="shared" si="15"/>
        <v>insert into tnl_rating.dbo.dhl_country_zoning_table values ('12376','DE','3C','SM','6')</v>
      </c>
    </row>
    <row r="631" spans="1:8" x14ac:dyDescent="0.3">
      <c r="A631">
        <v>12376</v>
      </c>
      <c r="B631" t="s">
        <v>376</v>
      </c>
      <c r="C631" t="s">
        <v>2262</v>
      </c>
      <c r="D631" s="4" t="s">
        <v>470</v>
      </c>
      <c r="E631" s="6">
        <v>10</v>
      </c>
      <c r="H631" t="str">
        <f t="shared" si="15"/>
        <v>insert into tnl_rating.dbo.dhl_country_zoning_table values ('12376','DE','3C','ST','10')</v>
      </c>
    </row>
    <row r="632" spans="1:8" x14ac:dyDescent="0.3">
      <c r="A632">
        <v>12376</v>
      </c>
      <c r="B632" t="s">
        <v>376</v>
      </c>
      <c r="C632" t="s">
        <v>2262</v>
      </c>
      <c r="D632" s="4" t="s">
        <v>471</v>
      </c>
      <c r="E632" s="6">
        <v>9</v>
      </c>
      <c r="H632" t="str">
        <f t="shared" si="15"/>
        <v>insert into tnl_rating.dbo.dhl_country_zoning_table values ('12376','DE','3C','SA','9')</v>
      </c>
    </row>
    <row r="633" spans="1:8" x14ac:dyDescent="0.3">
      <c r="A633">
        <v>12376</v>
      </c>
      <c r="B633" t="s">
        <v>376</v>
      </c>
      <c r="C633" t="s">
        <v>2262</v>
      </c>
      <c r="D633" s="4" t="s">
        <v>472</v>
      </c>
      <c r="E633" s="6">
        <v>10</v>
      </c>
      <c r="H633" t="str">
        <f t="shared" si="15"/>
        <v>insert into tnl_rating.dbo.dhl_country_zoning_table values ('12376','DE','3C','SN','10')</v>
      </c>
    </row>
    <row r="634" spans="1:8" x14ac:dyDescent="0.3">
      <c r="A634">
        <v>12376</v>
      </c>
      <c r="B634" t="s">
        <v>376</v>
      </c>
      <c r="C634" t="s">
        <v>2262</v>
      </c>
      <c r="D634" s="4" t="s">
        <v>473</v>
      </c>
      <c r="E634" s="6">
        <v>8</v>
      </c>
      <c r="H634" t="str">
        <f t="shared" si="15"/>
        <v>insert into tnl_rating.dbo.dhl_country_zoning_table values ('12376','DE','3C','RS','8')</v>
      </c>
    </row>
    <row r="635" spans="1:8" x14ac:dyDescent="0.3">
      <c r="A635">
        <v>12376</v>
      </c>
      <c r="B635" t="s">
        <v>376</v>
      </c>
      <c r="C635" t="s">
        <v>2262</v>
      </c>
      <c r="D635" s="4" t="s">
        <v>474</v>
      </c>
      <c r="E635" s="6">
        <v>10</v>
      </c>
      <c r="H635" t="str">
        <f t="shared" si="15"/>
        <v>insert into tnl_rating.dbo.dhl_country_zoning_table values ('12376','DE','3C','SC','10')</v>
      </c>
    </row>
    <row r="636" spans="1:8" x14ac:dyDescent="0.3">
      <c r="A636">
        <v>12376</v>
      </c>
      <c r="B636" t="s">
        <v>376</v>
      </c>
      <c r="C636" t="s">
        <v>2262</v>
      </c>
      <c r="D636" s="4" t="s">
        <v>475</v>
      </c>
      <c r="E636" s="6">
        <v>10</v>
      </c>
      <c r="H636" t="str">
        <f t="shared" si="15"/>
        <v>insert into tnl_rating.dbo.dhl_country_zoning_table values ('12376','DE','3C','SL','10')</v>
      </c>
    </row>
    <row r="637" spans="1:8" x14ac:dyDescent="0.3">
      <c r="A637">
        <v>12376</v>
      </c>
      <c r="B637" t="s">
        <v>376</v>
      </c>
      <c r="C637" t="s">
        <v>2262</v>
      </c>
      <c r="D637" s="4" t="s">
        <v>476</v>
      </c>
      <c r="E637" s="6">
        <v>4</v>
      </c>
      <c r="H637" t="str">
        <f t="shared" si="15"/>
        <v>insert into tnl_rating.dbo.dhl_country_zoning_table values ('12376','DE','3C','SG','4')</v>
      </c>
    </row>
    <row r="638" spans="1:8" x14ac:dyDescent="0.3">
      <c r="A638">
        <v>12376</v>
      </c>
      <c r="B638" t="s">
        <v>376</v>
      </c>
      <c r="C638" t="s">
        <v>2262</v>
      </c>
      <c r="D638" s="4" t="s">
        <v>477</v>
      </c>
      <c r="E638" s="6">
        <v>7</v>
      </c>
      <c r="H638" t="str">
        <f t="shared" si="15"/>
        <v>insert into tnl_rating.dbo.dhl_country_zoning_table values ('12376','DE','3C','SK','7')</v>
      </c>
    </row>
    <row r="639" spans="1:8" x14ac:dyDescent="0.3">
      <c r="A639">
        <v>12376</v>
      </c>
      <c r="B639" t="s">
        <v>376</v>
      </c>
      <c r="C639" t="s">
        <v>2262</v>
      </c>
      <c r="D639" s="4" t="s">
        <v>478</v>
      </c>
      <c r="E639" s="6">
        <v>7</v>
      </c>
      <c r="H639" t="str">
        <f t="shared" si="15"/>
        <v>insert into tnl_rating.dbo.dhl_country_zoning_table values ('12376','DE','3C','SI','7')</v>
      </c>
    </row>
    <row r="640" spans="1:8" x14ac:dyDescent="0.3">
      <c r="A640">
        <v>12376</v>
      </c>
      <c r="B640" t="s">
        <v>376</v>
      </c>
      <c r="C640" t="s">
        <v>2262</v>
      </c>
      <c r="D640" s="4" t="s">
        <v>479</v>
      </c>
      <c r="E640" s="6">
        <v>10</v>
      </c>
      <c r="H640" t="str">
        <f t="shared" si="15"/>
        <v>insert into tnl_rating.dbo.dhl_country_zoning_table values ('12376','DE','3C','SB','10')</v>
      </c>
    </row>
    <row r="641" spans="1:8" x14ac:dyDescent="0.3">
      <c r="A641">
        <v>12376</v>
      </c>
      <c r="B641" t="s">
        <v>376</v>
      </c>
      <c r="C641" t="s">
        <v>2262</v>
      </c>
      <c r="D641" s="4" t="s">
        <v>480</v>
      </c>
      <c r="E641" s="6">
        <v>10</v>
      </c>
      <c r="H641" t="str">
        <f t="shared" si="15"/>
        <v>insert into tnl_rating.dbo.dhl_country_zoning_table values ('12376','DE','3C','SO','10')</v>
      </c>
    </row>
    <row r="642" spans="1:8" x14ac:dyDescent="0.3">
      <c r="A642">
        <v>12376</v>
      </c>
      <c r="B642" t="s">
        <v>376</v>
      </c>
      <c r="C642" t="s">
        <v>2262</v>
      </c>
      <c r="D642" s="4" t="s">
        <v>481</v>
      </c>
      <c r="E642" s="6">
        <v>10</v>
      </c>
      <c r="H642" t="str">
        <f t="shared" si="15"/>
        <v>insert into tnl_rating.dbo.dhl_country_zoning_table values ('12376','DE','3C','XS','10')</v>
      </c>
    </row>
    <row r="643" spans="1:8" x14ac:dyDescent="0.3">
      <c r="A643">
        <v>12376</v>
      </c>
      <c r="B643" t="s">
        <v>376</v>
      </c>
      <c r="C643" t="s">
        <v>2262</v>
      </c>
      <c r="D643" s="4" t="s">
        <v>482</v>
      </c>
      <c r="E643" s="6">
        <v>9</v>
      </c>
      <c r="H643" t="str">
        <f t="shared" si="15"/>
        <v>insert into tnl_rating.dbo.dhl_country_zoning_table values ('12376','DE','3C','ZA','9')</v>
      </c>
    </row>
    <row r="644" spans="1:8" x14ac:dyDescent="0.3">
      <c r="A644">
        <v>12376</v>
      </c>
      <c r="B644" t="s">
        <v>376</v>
      </c>
      <c r="C644" t="s">
        <v>2262</v>
      </c>
      <c r="D644" s="4" t="s">
        <v>483</v>
      </c>
      <c r="E644" s="6">
        <v>10</v>
      </c>
      <c r="H644" t="str">
        <f t="shared" si="15"/>
        <v>insert into tnl_rating.dbo.dhl_country_zoning_table values ('12376','DE','3C','SS','10')</v>
      </c>
    </row>
    <row r="645" spans="1:8" x14ac:dyDescent="0.3">
      <c r="A645">
        <v>12376</v>
      </c>
      <c r="B645" t="s">
        <v>376</v>
      </c>
      <c r="C645" t="s">
        <v>2262</v>
      </c>
      <c r="D645" s="4" t="s">
        <v>484</v>
      </c>
      <c r="E645" s="6">
        <v>6</v>
      </c>
      <c r="H645" t="str">
        <f t="shared" si="15"/>
        <v>insert into tnl_rating.dbo.dhl_country_zoning_table values ('12376','DE','3C','ES','6')</v>
      </c>
    </row>
    <row r="646" spans="1:8" x14ac:dyDescent="0.3">
      <c r="A646">
        <v>12376</v>
      </c>
      <c r="B646" t="s">
        <v>376</v>
      </c>
      <c r="C646" t="s">
        <v>2262</v>
      </c>
      <c r="D646" s="4" t="s">
        <v>485</v>
      </c>
      <c r="E646" s="6">
        <v>5</v>
      </c>
      <c r="H646" t="str">
        <f t="shared" si="15"/>
        <v>insert into tnl_rating.dbo.dhl_country_zoning_table values ('12376','DE','3C','LK','5')</v>
      </c>
    </row>
    <row r="647" spans="1:8" x14ac:dyDescent="0.3">
      <c r="A647">
        <v>12376</v>
      </c>
      <c r="B647" t="s">
        <v>376</v>
      </c>
      <c r="C647" t="s">
        <v>2262</v>
      </c>
      <c r="D647" s="4" t="s">
        <v>486</v>
      </c>
      <c r="E647" s="6">
        <v>2</v>
      </c>
      <c r="H647" t="str">
        <f t="shared" si="15"/>
        <v>insert into tnl_rating.dbo.dhl_country_zoning_table values ('12376','DE','3C','XY','2')</v>
      </c>
    </row>
    <row r="648" spans="1:8" x14ac:dyDescent="0.3">
      <c r="A648">
        <v>12376</v>
      </c>
      <c r="B648" t="s">
        <v>376</v>
      </c>
      <c r="C648" t="s">
        <v>2262</v>
      </c>
      <c r="D648" s="4" t="s">
        <v>487</v>
      </c>
      <c r="E648" s="6">
        <v>2</v>
      </c>
      <c r="H648" t="str">
        <f t="shared" si="15"/>
        <v>insert into tnl_rating.dbo.dhl_country_zoning_table values ('12376','DE','3C','XE','2')</v>
      </c>
    </row>
    <row r="649" spans="1:8" x14ac:dyDescent="0.3">
      <c r="A649">
        <v>12376</v>
      </c>
      <c r="B649" t="s">
        <v>376</v>
      </c>
      <c r="C649" t="s">
        <v>2262</v>
      </c>
      <c r="D649" s="4" t="s">
        <v>488</v>
      </c>
      <c r="E649" s="6">
        <v>2</v>
      </c>
      <c r="H649" t="str">
        <f t="shared" si="15"/>
        <v>insert into tnl_rating.dbo.dhl_country_zoning_table values ('12376','DE','3C','KN','2')</v>
      </c>
    </row>
    <row r="650" spans="1:8" x14ac:dyDescent="0.3">
      <c r="A650">
        <v>12376</v>
      </c>
      <c r="B650" t="s">
        <v>376</v>
      </c>
      <c r="C650" t="s">
        <v>2262</v>
      </c>
      <c r="D650" s="4" t="s">
        <v>489</v>
      </c>
      <c r="E650" s="6">
        <v>2</v>
      </c>
      <c r="H650" t="str">
        <f t="shared" si="15"/>
        <v>insert into tnl_rating.dbo.dhl_country_zoning_table values ('12376','DE','3C','LC','2')</v>
      </c>
    </row>
    <row r="651" spans="1:8" x14ac:dyDescent="0.3">
      <c r="A651">
        <v>12376</v>
      </c>
      <c r="B651" t="s">
        <v>376</v>
      </c>
      <c r="C651" t="s">
        <v>2262</v>
      </c>
      <c r="D651" s="4" t="s">
        <v>490</v>
      </c>
      <c r="E651" s="6">
        <v>2</v>
      </c>
      <c r="H651" t="str">
        <f t="shared" si="15"/>
        <v>insert into tnl_rating.dbo.dhl_country_zoning_table values ('12376','DE','3C','XM','2')</v>
      </c>
    </row>
    <row r="652" spans="1:8" x14ac:dyDescent="0.3">
      <c r="A652">
        <v>12376</v>
      </c>
      <c r="B652" t="s">
        <v>376</v>
      </c>
      <c r="C652" t="s">
        <v>2262</v>
      </c>
      <c r="D652" s="4" t="s">
        <v>491</v>
      </c>
      <c r="E652" s="6">
        <v>2</v>
      </c>
      <c r="H652" t="str">
        <f t="shared" si="15"/>
        <v>insert into tnl_rating.dbo.dhl_country_zoning_table values ('12376','DE','3C','VC','2')</v>
      </c>
    </row>
    <row r="653" spans="1:8" x14ac:dyDescent="0.3">
      <c r="A653">
        <v>12376</v>
      </c>
      <c r="B653" t="s">
        <v>376</v>
      </c>
      <c r="C653" t="s">
        <v>2262</v>
      </c>
      <c r="D653" s="4" t="s">
        <v>492</v>
      </c>
      <c r="E653" s="6">
        <v>10</v>
      </c>
      <c r="H653" t="str">
        <f t="shared" ref="H653:H687" si="16">"insert into tnl_rating.dbo.dhl_country_zoning_table values ('"&amp;A653&amp;"','"&amp;B653&amp;"','"&amp;C653&amp;"','"&amp;D653&amp;"','"&amp;E653&amp;"')"</f>
        <v>insert into tnl_rating.dbo.dhl_country_zoning_table values ('12376','DE','3C','SD','10')</v>
      </c>
    </row>
    <row r="654" spans="1:8" x14ac:dyDescent="0.3">
      <c r="A654">
        <v>12376</v>
      </c>
      <c r="B654" t="s">
        <v>376</v>
      </c>
      <c r="C654" t="s">
        <v>2262</v>
      </c>
      <c r="D654" s="4" t="s">
        <v>493</v>
      </c>
      <c r="E654" s="6">
        <v>3</v>
      </c>
      <c r="H654" t="str">
        <f t="shared" si="16"/>
        <v>insert into tnl_rating.dbo.dhl_country_zoning_table values ('12376','DE','3C','SR','3')</v>
      </c>
    </row>
    <row r="655" spans="1:8" x14ac:dyDescent="0.3">
      <c r="A655">
        <v>12376</v>
      </c>
      <c r="B655" t="s">
        <v>376</v>
      </c>
      <c r="C655" t="s">
        <v>2262</v>
      </c>
      <c r="D655" s="4" t="s">
        <v>494</v>
      </c>
      <c r="E655" s="6">
        <v>7</v>
      </c>
      <c r="H655" t="str">
        <f t="shared" si="16"/>
        <v>insert into tnl_rating.dbo.dhl_country_zoning_table values ('12376','DE','3C','SE','7')</v>
      </c>
    </row>
    <row r="656" spans="1:8" x14ac:dyDescent="0.3">
      <c r="A656">
        <v>12376</v>
      </c>
      <c r="B656" t="s">
        <v>376</v>
      </c>
      <c r="C656" t="s">
        <v>2262</v>
      </c>
      <c r="D656" s="4" t="s">
        <v>495</v>
      </c>
      <c r="E656" s="6">
        <v>8</v>
      </c>
      <c r="H656" t="str">
        <f t="shared" si="16"/>
        <v>insert into tnl_rating.dbo.dhl_country_zoning_table values ('12376','DE','3C','CH','8')</v>
      </c>
    </row>
    <row r="657" spans="1:8" x14ac:dyDescent="0.3">
      <c r="A657">
        <v>12376</v>
      </c>
      <c r="B657" t="s">
        <v>376</v>
      </c>
      <c r="C657" t="s">
        <v>2262</v>
      </c>
      <c r="D657" s="4" t="s">
        <v>496</v>
      </c>
      <c r="E657" s="6">
        <v>10</v>
      </c>
      <c r="H657" t="str">
        <f t="shared" si="16"/>
        <v>insert into tnl_rating.dbo.dhl_country_zoning_table values ('12376','DE','3C','SY','10')</v>
      </c>
    </row>
    <row r="658" spans="1:8" x14ac:dyDescent="0.3">
      <c r="A658">
        <v>12376</v>
      </c>
      <c r="B658" t="s">
        <v>376</v>
      </c>
      <c r="C658" t="s">
        <v>2262</v>
      </c>
      <c r="D658" s="4" t="s">
        <v>497</v>
      </c>
      <c r="E658" s="6">
        <v>10</v>
      </c>
      <c r="H658" t="str">
        <f t="shared" si="16"/>
        <v>insert into tnl_rating.dbo.dhl_country_zoning_table values ('12376','DE','3C','PF','10')</v>
      </c>
    </row>
    <row r="659" spans="1:8" x14ac:dyDescent="0.3">
      <c r="A659">
        <v>12376</v>
      </c>
      <c r="B659" t="s">
        <v>376</v>
      </c>
      <c r="C659" t="s">
        <v>2262</v>
      </c>
      <c r="D659" s="4" t="s">
        <v>498</v>
      </c>
      <c r="E659" s="6">
        <v>4</v>
      </c>
      <c r="H659" t="str">
        <f t="shared" si="16"/>
        <v>insert into tnl_rating.dbo.dhl_country_zoning_table values ('12376','DE','3C','TW','4')</v>
      </c>
    </row>
    <row r="660" spans="1:8" x14ac:dyDescent="0.3">
      <c r="A660">
        <v>12376</v>
      </c>
      <c r="B660" t="s">
        <v>376</v>
      </c>
      <c r="C660" t="s">
        <v>2262</v>
      </c>
      <c r="D660" s="4" t="s">
        <v>499</v>
      </c>
      <c r="E660" s="6">
        <v>10</v>
      </c>
      <c r="H660" t="str">
        <f t="shared" si="16"/>
        <v>insert into tnl_rating.dbo.dhl_country_zoning_table values ('12376','DE','3C','TJ','10')</v>
      </c>
    </row>
    <row r="661" spans="1:8" x14ac:dyDescent="0.3">
      <c r="A661">
        <v>12376</v>
      </c>
      <c r="B661" t="s">
        <v>376</v>
      </c>
      <c r="C661" t="s">
        <v>2262</v>
      </c>
      <c r="D661" s="4" t="s">
        <v>500</v>
      </c>
      <c r="E661" s="6">
        <v>10</v>
      </c>
      <c r="H661" t="str">
        <f t="shared" si="16"/>
        <v>insert into tnl_rating.dbo.dhl_country_zoning_table values ('12376','DE','3C','TZ','10')</v>
      </c>
    </row>
    <row r="662" spans="1:8" x14ac:dyDescent="0.3">
      <c r="A662">
        <v>12376</v>
      </c>
      <c r="B662" t="s">
        <v>376</v>
      </c>
      <c r="C662" t="s">
        <v>2262</v>
      </c>
      <c r="D662" s="4" t="s">
        <v>501</v>
      </c>
      <c r="E662" s="6">
        <v>4</v>
      </c>
      <c r="H662" t="str">
        <f t="shared" si="16"/>
        <v>insert into tnl_rating.dbo.dhl_country_zoning_table values ('12376','DE','3C','TH','4')</v>
      </c>
    </row>
    <row r="663" spans="1:8" x14ac:dyDescent="0.3">
      <c r="A663">
        <v>12376</v>
      </c>
      <c r="B663" t="s">
        <v>376</v>
      </c>
      <c r="C663" t="s">
        <v>2262</v>
      </c>
      <c r="D663" s="4" t="s">
        <v>502</v>
      </c>
      <c r="E663" s="6">
        <v>10</v>
      </c>
      <c r="H663" t="str">
        <f t="shared" si="16"/>
        <v>insert into tnl_rating.dbo.dhl_country_zoning_table values ('12376','DE','3C','TL','10')</v>
      </c>
    </row>
    <row r="664" spans="1:8" x14ac:dyDescent="0.3">
      <c r="A664">
        <v>12376</v>
      </c>
      <c r="B664" t="s">
        <v>376</v>
      </c>
      <c r="C664" t="s">
        <v>2262</v>
      </c>
      <c r="D664" s="4" t="s">
        <v>503</v>
      </c>
      <c r="E664" s="6">
        <v>10</v>
      </c>
      <c r="H664" t="str">
        <f t="shared" si="16"/>
        <v>insert into tnl_rating.dbo.dhl_country_zoning_table values ('12376','DE','3C','TG','10')</v>
      </c>
    </row>
    <row r="665" spans="1:8" x14ac:dyDescent="0.3">
      <c r="A665">
        <v>12376</v>
      </c>
      <c r="B665" t="s">
        <v>376</v>
      </c>
      <c r="C665" t="s">
        <v>2262</v>
      </c>
      <c r="D665" s="4" t="s">
        <v>504</v>
      </c>
      <c r="E665" s="6">
        <v>10</v>
      </c>
      <c r="H665" t="str">
        <f t="shared" si="16"/>
        <v>insert into tnl_rating.dbo.dhl_country_zoning_table values ('12376','DE','3C','TO','10')</v>
      </c>
    </row>
    <row r="666" spans="1:8" x14ac:dyDescent="0.3">
      <c r="A666">
        <v>12376</v>
      </c>
      <c r="B666" t="s">
        <v>376</v>
      </c>
      <c r="C666" t="s">
        <v>2262</v>
      </c>
      <c r="D666" s="4" t="s">
        <v>505</v>
      </c>
      <c r="E666" s="6">
        <v>2</v>
      </c>
      <c r="H666" t="str">
        <f t="shared" si="16"/>
        <v>insert into tnl_rating.dbo.dhl_country_zoning_table values ('12376','DE','3C','TT','2')</v>
      </c>
    </row>
    <row r="667" spans="1:8" x14ac:dyDescent="0.3">
      <c r="A667">
        <v>12376</v>
      </c>
      <c r="B667" t="s">
        <v>376</v>
      </c>
      <c r="C667" t="s">
        <v>2262</v>
      </c>
      <c r="D667" s="4" t="s">
        <v>506</v>
      </c>
      <c r="E667" s="6">
        <v>10</v>
      </c>
      <c r="H667" t="str">
        <f t="shared" si="16"/>
        <v>insert into tnl_rating.dbo.dhl_country_zoning_table values ('12376','DE','3C','TN','10')</v>
      </c>
    </row>
    <row r="668" spans="1:8" x14ac:dyDescent="0.3">
      <c r="A668">
        <v>12376</v>
      </c>
      <c r="B668" t="s">
        <v>376</v>
      </c>
      <c r="C668" t="s">
        <v>2262</v>
      </c>
      <c r="D668" s="4" t="s">
        <v>507</v>
      </c>
      <c r="E668" s="6">
        <v>8</v>
      </c>
      <c r="H668" t="str">
        <f t="shared" si="16"/>
        <v>insert into tnl_rating.dbo.dhl_country_zoning_table values ('12376','DE','3C','TR','8')</v>
      </c>
    </row>
    <row r="669" spans="1:8" x14ac:dyDescent="0.3">
      <c r="A669">
        <v>12376</v>
      </c>
      <c r="B669" t="s">
        <v>376</v>
      </c>
      <c r="C669" t="s">
        <v>2262</v>
      </c>
      <c r="D669" s="4" t="s">
        <v>508</v>
      </c>
      <c r="E669" s="6">
        <v>10</v>
      </c>
      <c r="H669" t="str">
        <f t="shared" si="16"/>
        <v>insert into tnl_rating.dbo.dhl_country_zoning_table values ('12376','DE','3C','TM','10')</v>
      </c>
    </row>
    <row r="670" spans="1:8" x14ac:dyDescent="0.3">
      <c r="A670">
        <v>12376</v>
      </c>
      <c r="B670" t="s">
        <v>376</v>
      </c>
      <c r="C670" t="s">
        <v>2262</v>
      </c>
      <c r="D670" s="4" t="s">
        <v>509</v>
      </c>
      <c r="E670" s="6">
        <v>2</v>
      </c>
      <c r="H670" t="str">
        <f t="shared" si="16"/>
        <v>insert into tnl_rating.dbo.dhl_country_zoning_table values ('12376','DE','3C','TC','2')</v>
      </c>
    </row>
    <row r="671" spans="1:8" x14ac:dyDescent="0.3">
      <c r="A671">
        <v>12376</v>
      </c>
      <c r="B671" t="s">
        <v>376</v>
      </c>
      <c r="C671" t="s">
        <v>2262</v>
      </c>
      <c r="D671" s="4" t="s">
        <v>510</v>
      </c>
      <c r="E671" s="6">
        <v>10</v>
      </c>
      <c r="H671" t="str">
        <f t="shared" si="16"/>
        <v>insert into tnl_rating.dbo.dhl_country_zoning_table values ('12376','DE','3C','TV','10')</v>
      </c>
    </row>
    <row r="672" spans="1:8" x14ac:dyDescent="0.3">
      <c r="A672">
        <v>12376</v>
      </c>
      <c r="B672" t="s">
        <v>376</v>
      </c>
      <c r="C672" t="s">
        <v>2262</v>
      </c>
      <c r="D672" s="4" t="s">
        <v>17</v>
      </c>
      <c r="E672" s="6">
        <v>1</v>
      </c>
      <c r="H672" t="str">
        <f t="shared" si="16"/>
        <v>insert into tnl_rating.dbo.dhl_country_zoning_table values ('12376','DE','3C','US','1')</v>
      </c>
    </row>
    <row r="673" spans="1:8" x14ac:dyDescent="0.3">
      <c r="A673">
        <v>12376</v>
      </c>
      <c r="B673" t="s">
        <v>376</v>
      </c>
      <c r="C673" t="s">
        <v>2262</v>
      </c>
      <c r="D673" s="4" t="s">
        <v>511</v>
      </c>
      <c r="E673" s="6">
        <v>10</v>
      </c>
      <c r="H673" t="str">
        <f t="shared" si="16"/>
        <v>insert into tnl_rating.dbo.dhl_country_zoning_table values ('12376','DE','3C','UG','10')</v>
      </c>
    </row>
    <row r="674" spans="1:8" x14ac:dyDescent="0.3">
      <c r="A674">
        <v>12376</v>
      </c>
      <c r="B674" t="s">
        <v>376</v>
      </c>
      <c r="C674" t="s">
        <v>2262</v>
      </c>
      <c r="D674" s="4" t="s">
        <v>512</v>
      </c>
      <c r="E674" s="6">
        <v>10</v>
      </c>
      <c r="H674" t="str">
        <f t="shared" si="16"/>
        <v>insert into tnl_rating.dbo.dhl_country_zoning_table values ('12376','DE','3C','UA','10')</v>
      </c>
    </row>
    <row r="675" spans="1:8" x14ac:dyDescent="0.3">
      <c r="A675">
        <v>12376</v>
      </c>
      <c r="B675" t="s">
        <v>376</v>
      </c>
      <c r="C675" t="s">
        <v>2262</v>
      </c>
      <c r="D675" s="4" t="s">
        <v>513</v>
      </c>
      <c r="E675" s="6">
        <v>9</v>
      </c>
      <c r="H675" t="str">
        <f t="shared" si="16"/>
        <v>insert into tnl_rating.dbo.dhl_country_zoning_table values ('12376','DE','3C','AE','9')</v>
      </c>
    </row>
    <row r="676" spans="1:8" x14ac:dyDescent="0.3">
      <c r="A676">
        <v>12376</v>
      </c>
      <c r="B676" t="s">
        <v>376</v>
      </c>
      <c r="C676" t="s">
        <v>2262</v>
      </c>
      <c r="D676" s="4" t="s">
        <v>514</v>
      </c>
      <c r="E676" s="6">
        <v>8</v>
      </c>
      <c r="H676" t="str">
        <f t="shared" si="16"/>
        <v>insert into tnl_rating.dbo.dhl_country_zoning_table values ('12376','DE','3C','GB','8')</v>
      </c>
    </row>
    <row r="677" spans="1:8" x14ac:dyDescent="0.3">
      <c r="A677">
        <v>12376</v>
      </c>
      <c r="B677" t="s">
        <v>376</v>
      </c>
      <c r="C677" t="s">
        <v>2262</v>
      </c>
      <c r="D677" s="4" t="s">
        <v>515</v>
      </c>
      <c r="E677" s="6">
        <v>3</v>
      </c>
      <c r="H677" t="str">
        <f t="shared" si="16"/>
        <v>insert into tnl_rating.dbo.dhl_country_zoning_table values ('12376','DE','3C','UY','3')</v>
      </c>
    </row>
    <row r="678" spans="1:8" x14ac:dyDescent="0.3">
      <c r="A678">
        <v>12376</v>
      </c>
      <c r="B678" t="s">
        <v>376</v>
      </c>
      <c r="C678" t="s">
        <v>2262</v>
      </c>
      <c r="D678" s="4" t="s">
        <v>516</v>
      </c>
      <c r="E678" s="6">
        <v>10</v>
      </c>
      <c r="H678" t="str">
        <f t="shared" si="16"/>
        <v>insert into tnl_rating.dbo.dhl_country_zoning_table values ('12376','DE','3C','UZ','10')</v>
      </c>
    </row>
    <row r="679" spans="1:8" x14ac:dyDescent="0.3">
      <c r="A679">
        <v>12376</v>
      </c>
      <c r="B679" t="s">
        <v>376</v>
      </c>
      <c r="C679" t="s">
        <v>2262</v>
      </c>
      <c r="D679" s="4" t="s">
        <v>517</v>
      </c>
      <c r="E679" s="6">
        <v>10</v>
      </c>
      <c r="H679" t="str">
        <f t="shared" si="16"/>
        <v>insert into tnl_rating.dbo.dhl_country_zoning_table values ('12376','DE','3C','VU','10')</v>
      </c>
    </row>
    <row r="680" spans="1:8" x14ac:dyDescent="0.3">
      <c r="A680">
        <v>12376</v>
      </c>
      <c r="B680" t="s">
        <v>376</v>
      </c>
      <c r="C680" t="s">
        <v>2262</v>
      </c>
      <c r="D680" s="4" t="s">
        <v>518</v>
      </c>
      <c r="E680" s="6">
        <v>6</v>
      </c>
      <c r="H680" t="str">
        <f t="shared" si="16"/>
        <v>insert into tnl_rating.dbo.dhl_country_zoning_table values ('12376','DE','3C','VA','6')</v>
      </c>
    </row>
    <row r="681" spans="1:8" x14ac:dyDescent="0.3">
      <c r="A681">
        <v>12376</v>
      </c>
      <c r="B681" t="s">
        <v>376</v>
      </c>
      <c r="C681" t="s">
        <v>2262</v>
      </c>
      <c r="D681" s="4" t="s">
        <v>519</v>
      </c>
      <c r="E681" s="6">
        <v>3</v>
      </c>
      <c r="H681" t="str">
        <f t="shared" si="16"/>
        <v>insert into tnl_rating.dbo.dhl_country_zoning_table values ('12376','DE','3C','VE','3')</v>
      </c>
    </row>
    <row r="682" spans="1:8" x14ac:dyDescent="0.3">
      <c r="A682">
        <v>12376</v>
      </c>
      <c r="B682" t="s">
        <v>376</v>
      </c>
      <c r="C682" t="s">
        <v>2262</v>
      </c>
      <c r="D682" s="4" t="s">
        <v>520</v>
      </c>
      <c r="E682" s="6">
        <v>5</v>
      </c>
      <c r="H682" t="str">
        <f t="shared" si="16"/>
        <v>insert into tnl_rating.dbo.dhl_country_zoning_table values ('12376','DE','3C','VN','5')</v>
      </c>
    </row>
    <row r="683" spans="1:8" x14ac:dyDescent="0.3">
      <c r="A683">
        <v>12376</v>
      </c>
      <c r="B683" t="s">
        <v>376</v>
      </c>
      <c r="C683" t="s">
        <v>2262</v>
      </c>
      <c r="D683" s="4" t="s">
        <v>521</v>
      </c>
      <c r="E683" s="6">
        <v>2</v>
      </c>
      <c r="H683" t="str">
        <f t="shared" si="16"/>
        <v>insert into tnl_rating.dbo.dhl_country_zoning_table values ('12376','DE','3C','VG','2')</v>
      </c>
    </row>
    <row r="684" spans="1:8" x14ac:dyDescent="0.3">
      <c r="A684">
        <v>12376</v>
      </c>
      <c r="B684" t="s">
        <v>376</v>
      </c>
      <c r="C684" t="s">
        <v>2262</v>
      </c>
      <c r="D684" s="4" t="s">
        <v>539</v>
      </c>
      <c r="E684" s="6">
        <v>2</v>
      </c>
      <c r="H684" t="str">
        <f t="shared" si="16"/>
        <v>insert into tnl_rating.dbo.dhl_country_zoning_table values ('12376','DE','3C','VI','2')</v>
      </c>
    </row>
    <row r="685" spans="1:8" x14ac:dyDescent="0.3">
      <c r="A685">
        <v>12376</v>
      </c>
      <c r="B685" t="s">
        <v>376</v>
      </c>
      <c r="C685" t="s">
        <v>2262</v>
      </c>
      <c r="D685" s="4" t="s">
        <v>522</v>
      </c>
      <c r="E685" s="6">
        <v>10</v>
      </c>
      <c r="H685" t="str">
        <f t="shared" si="16"/>
        <v>insert into tnl_rating.dbo.dhl_country_zoning_table values ('12376','DE','3C','YE','10')</v>
      </c>
    </row>
    <row r="686" spans="1:8" x14ac:dyDescent="0.3">
      <c r="A686">
        <v>12376</v>
      </c>
      <c r="B686" t="s">
        <v>376</v>
      </c>
      <c r="C686" t="s">
        <v>2262</v>
      </c>
      <c r="D686" s="4" t="s">
        <v>523</v>
      </c>
      <c r="E686" s="6">
        <v>10</v>
      </c>
      <c r="H686" t="str">
        <f t="shared" si="16"/>
        <v>insert into tnl_rating.dbo.dhl_country_zoning_table values ('12376','DE','3C','ZM','10')</v>
      </c>
    </row>
    <row r="687" spans="1:8" x14ac:dyDescent="0.3">
      <c r="A687">
        <v>12376</v>
      </c>
      <c r="B687" t="s">
        <v>376</v>
      </c>
      <c r="C687" t="s">
        <v>2262</v>
      </c>
      <c r="D687" s="4" t="s">
        <v>524</v>
      </c>
      <c r="E687" s="6">
        <v>10</v>
      </c>
      <c r="H687" t="str">
        <f t="shared" si="16"/>
        <v>insert into tnl_rating.dbo.dhl_country_zoning_table values ('12376','DE','3C','ZW','10')</v>
      </c>
    </row>
    <row r="688" spans="1:8" x14ac:dyDescent="0.3">
      <c r="A688">
        <v>12376</v>
      </c>
      <c r="B688" t="s">
        <v>376</v>
      </c>
      <c r="C688" t="s">
        <v>2259</v>
      </c>
      <c r="D688" s="4" t="s">
        <v>376</v>
      </c>
      <c r="E688">
        <v>1</v>
      </c>
      <c r="H688" t="str">
        <f>"insert into tnl_rating.dbo.dhl_country_zoning_table values ('"&amp;A688&amp;"','"&amp;B688&amp;"','"&amp;C688&amp;"','"&amp;D688&amp;"',"&amp;E688&amp;")"</f>
        <v>insert into tnl_rating.dbo.dhl_country_zoning_table values ('12376','DE','Dom3C','DE',1)</v>
      </c>
    </row>
    <row r="690" spans="1:8" x14ac:dyDescent="0.3">
      <c r="A690">
        <v>12377</v>
      </c>
      <c r="B690" t="s">
        <v>399</v>
      </c>
      <c r="C690" t="s">
        <v>16</v>
      </c>
      <c r="D690" s="4" t="s">
        <v>302</v>
      </c>
      <c r="E690" s="4">
        <v>7</v>
      </c>
      <c r="H690" t="str">
        <f>"insert into tnl_rating.dbo.dhl_country_zoning_table values ('"&amp;A690&amp;"','"&amp;B690&amp;"','"&amp;C690&amp;"','"&amp;D690&amp;"',"&amp;E690&amp;")"</f>
        <v>insert into tnl_rating.dbo.dhl_country_zoning_table values ('12377','IL','Export','AF',7)</v>
      </c>
    </row>
    <row r="691" spans="1:8" x14ac:dyDescent="0.3">
      <c r="A691">
        <v>12377</v>
      </c>
      <c r="B691" t="s">
        <v>399</v>
      </c>
      <c r="C691" t="s">
        <v>16</v>
      </c>
      <c r="D691" s="4" t="s">
        <v>303</v>
      </c>
      <c r="E691" s="4">
        <v>6</v>
      </c>
      <c r="H691" t="str">
        <f t="shared" ref="H691:H752" si="17">"insert into tnl_rating.dbo.dhl_country_zoning_table values ('"&amp;A691&amp;"','"&amp;B691&amp;"','"&amp;C691&amp;"','"&amp;D691&amp;"',"&amp;E691&amp;")"</f>
        <v>insert into tnl_rating.dbo.dhl_country_zoning_table values ('12377','IL','Export','AL',6)</v>
      </c>
    </row>
    <row r="692" spans="1:8" x14ac:dyDescent="0.3">
      <c r="A692">
        <v>12377</v>
      </c>
      <c r="B692" t="s">
        <v>399</v>
      </c>
      <c r="C692" t="s">
        <v>16</v>
      </c>
      <c r="D692" s="4" t="s">
        <v>304</v>
      </c>
      <c r="E692" s="4">
        <v>7</v>
      </c>
      <c r="H692" t="str">
        <f t="shared" si="17"/>
        <v>insert into tnl_rating.dbo.dhl_country_zoning_table values ('12377','IL','Export','DZ',7)</v>
      </c>
    </row>
    <row r="693" spans="1:8" x14ac:dyDescent="0.3">
      <c r="A693">
        <v>12377</v>
      </c>
      <c r="B693" t="s">
        <v>399</v>
      </c>
      <c r="C693" t="s">
        <v>16</v>
      </c>
      <c r="D693" s="4" t="s">
        <v>532</v>
      </c>
      <c r="E693" s="4">
        <v>7</v>
      </c>
      <c r="H693" t="str">
        <f t="shared" si="17"/>
        <v>insert into tnl_rating.dbo.dhl_country_zoning_table values ('12377','IL','Export','AS',7)</v>
      </c>
    </row>
    <row r="694" spans="1:8" x14ac:dyDescent="0.3">
      <c r="A694">
        <v>12377</v>
      </c>
      <c r="B694" t="s">
        <v>399</v>
      </c>
      <c r="C694" t="s">
        <v>16</v>
      </c>
      <c r="D694" s="4" t="s">
        <v>305</v>
      </c>
      <c r="E694" s="4">
        <v>2</v>
      </c>
      <c r="H694" t="str">
        <f t="shared" si="17"/>
        <v>insert into tnl_rating.dbo.dhl_country_zoning_table values ('12377','IL','Export','AD',2)</v>
      </c>
    </row>
    <row r="695" spans="1:8" x14ac:dyDescent="0.3">
      <c r="A695">
        <v>12377</v>
      </c>
      <c r="B695" t="s">
        <v>399</v>
      </c>
      <c r="C695" t="s">
        <v>16</v>
      </c>
      <c r="D695" s="4" t="s">
        <v>306</v>
      </c>
      <c r="E695" s="4">
        <v>7</v>
      </c>
      <c r="H695" t="str">
        <f t="shared" si="17"/>
        <v>insert into tnl_rating.dbo.dhl_country_zoning_table values ('12377','IL','Export','AO',7)</v>
      </c>
    </row>
    <row r="696" spans="1:8" x14ac:dyDescent="0.3">
      <c r="A696">
        <v>12377</v>
      </c>
      <c r="B696" t="s">
        <v>399</v>
      </c>
      <c r="C696" t="s">
        <v>16</v>
      </c>
      <c r="D696" s="4" t="s">
        <v>307</v>
      </c>
      <c r="E696" s="4">
        <v>7</v>
      </c>
      <c r="H696" t="str">
        <f t="shared" si="17"/>
        <v>insert into tnl_rating.dbo.dhl_country_zoning_table values ('12377','IL','Export','AI',7)</v>
      </c>
    </row>
    <row r="697" spans="1:8" x14ac:dyDescent="0.3">
      <c r="A697">
        <v>12377</v>
      </c>
      <c r="B697" t="s">
        <v>399</v>
      </c>
      <c r="C697" t="s">
        <v>16</v>
      </c>
      <c r="D697" s="4" t="s">
        <v>308</v>
      </c>
      <c r="E697" s="4">
        <v>7</v>
      </c>
      <c r="H697" t="str">
        <f t="shared" si="17"/>
        <v>insert into tnl_rating.dbo.dhl_country_zoning_table values ('12377','IL','Export','AG',7)</v>
      </c>
    </row>
    <row r="698" spans="1:8" x14ac:dyDescent="0.3">
      <c r="A698">
        <v>12377</v>
      </c>
      <c r="B698" t="s">
        <v>399</v>
      </c>
      <c r="C698" t="s">
        <v>16</v>
      </c>
      <c r="D698" s="4" t="s">
        <v>309</v>
      </c>
      <c r="E698" s="4">
        <v>5</v>
      </c>
      <c r="H698" t="str">
        <f t="shared" si="17"/>
        <v>insert into tnl_rating.dbo.dhl_country_zoning_table values ('12377','IL','Export','AR',5)</v>
      </c>
    </row>
    <row r="699" spans="1:8" x14ac:dyDescent="0.3">
      <c r="A699">
        <v>12377</v>
      </c>
      <c r="B699" t="s">
        <v>399</v>
      </c>
      <c r="C699" t="s">
        <v>16</v>
      </c>
      <c r="D699" s="4" t="s">
        <v>310</v>
      </c>
      <c r="E699" s="4">
        <v>6</v>
      </c>
      <c r="H699" t="str">
        <f t="shared" si="17"/>
        <v>insert into tnl_rating.dbo.dhl_country_zoning_table values ('12377','IL','Export','AM',6)</v>
      </c>
    </row>
    <row r="700" spans="1:8" x14ac:dyDescent="0.3">
      <c r="A700">
        <v>12377</v>
      </c>
      <c r="B700" t="s">
        <v>399</v>
      </c>
      <c r="C700" t="s">
        <v>16</v>
      </c>
      <c r="D700" s="4" t="s">
        <v>311</v>
      </c>
      <c r="E700" s="4">
        <v>7</v>
      </c>
      <c r="H700" t="str">
        <f t="shared" si="17"/>
        <v>insert into tnl_rating.dbo.dhl_country_zoning_table values ('12377','IL','Export','AW',7)</v>
      </c>
    </row>
    <row r="701" spans="1:8" x14ac:dyDescent="0.3">
      <c r="A701">
        <v>12377</v>
      </c>
      <c r="B701" t="s">
        <v>399</v>
      </c>
      <c r="C701" t="s">
        <v>16</v>
      </c>
      <c r="D701" s="4" t="s">
        <v>312</v>
      </c>
      <c r="E701" s="4">
        <v>4</v>
      </c>
      <c r="H701" t="str">
        <f t="shared" si="17"/>
        <v>insert into tnl_rating.dbo.dhl_country_zoning_table values ('12377','IL','Export','AU',4)</v>
      </c>
    </row>
    <row r="702" spans="1:8" x14ac:dyDescent="0.3">
      <c r="A702">
        <v>12377</v>
      </c>
      <c r="B702" t="s">
        <v>399</v>
      </c>
      <c r="C702" t="s">
        <v>16</v>
      </c>
      <c r="D702" s="4" t="s">
        <v>313</v>
      </c>
      <c r="E702" s="4">
        <v>2</v>
      </c>
      <c r="H702" t="str">
        <f t="shared" si="17"/>
        <v>insert into tnl_rating.dbo.dhl_country_zoning_table values ('12377','IL','Export','AT',2)</v>
      </c>
    </row>
    <row r="703" spans="1:8" x14ac:dyDescent="0.3">
      <c r="A703">
        <v>12377</v>
      </c>
      <c r="B703" t="s">
        <v>399</v>
      </c>
      <c r="C703" t="s">
        <v>16</v>
      </c>
      <c r="D703" s="4" t="s">
        <v>314</v>
      </c>
      <c r="E703" s="4">
        <v>6</v>
      </c>
      <c r="H703" t="str">
        <f t="shared" si="17"/>
        <v>insert into tnl_rating.dbo.dhl_country_zoning_table values ('12377','IL','Export','AZ',6)</v>
      </c>
    </row>
    <row r="704" spans="1:8" x14ac:dyDescent="0.3">
      <c r="A704">
        <v>12377</v>
      </c>
      <c r="B704" t="s">
        <v>399</v>
      </c>
      <c r="C704" t="s">
        <v>16</v>
      </c>
      <c r="D704" s="4" t="s">
        <v>315</v>
      </c>
      <c r="E704" s="4">
        <v>7</v>
      </c>
      <c r="H704" t="str">
        <f t="shared" si="17"/>
        <v>insert into tnl_rating.dbo.dhl_country_zoning_table values ('12377','IL','Export','BS',7)</v>
      </c>
    </row>
    <row r="705" spans="1:8" x14ac:dyDescent="0.3">
      <c r="A705">
        <v>12377</v>
      </c>
      <c r="B705" t="s">
        <v>399</v>
      </c>
      <c r="C705" t="s">
        <v>16</v>
      </c>
      <c r="D705" s="4" t="s">
        <v>316</v>
      </c>
      <c r="E705" s="4">
        <v>7</v>
      </c>
      <c r="H705" t="str">
        <f t="shared" si="17"/>
        <v>insert into tnl_rating.dbo.dhl_country_zoning_table values ('12377','IL','Export','BH',7)</v>
      </c>
    </row>
    <row r="706" spans="1:8" x14ac:dyDescent="0.3">
      <c r="A706">
        <v>12377</v>
      </c>
      <c r="B706" t="s">
        <v>399</v>
      </c>
      <c r="C706" t="s">
        <v>16</v>
      </c>
      <c r="D706" s="4" t="s">
        <v>317</v>
      </c>
      <c r="E706" s="4">
        <v>7</v>
      </c>
      <c r="H706" t="str">
        <f t="shared" si="17"/>
        <v>insert into tnl_rating.dbo.dhl_country_zoning_table values ('12377','IL','Export','BD',7)</v>
      </c>
    </row>
    <row r="707" spans="1:8" x14ac:dyDescent="0.3">
      <c r="A707">
        <v>12377</v>
      </c>
      <c r="B707" t="s">
        <v>399</v>
      </c>
      <c r="C707" t="s">
        <v>16</v>
      </c>
      <c r="D707" s="4" t="s">
        <v>318</v>
      </c>
      <c r="E707" s="4">
        <v>7</v>
      </c>
      <c r="H707" t="str">
        <f t="shared" si="17"/>
        <v>insert into tnl_rating.dbo.dhl_country_zoning_table values ('12377','IL','Export','BB',7)</v>
      </c>
    </row>
    <row r="708" spans="1:8" x14ac:dyDescent="0.3">
      <c r="A708">
        <v>12377</v>
      </c>
      <c r="B708" t="s">
        <v>399</v>
      </c>
      <c r="C708" t="s">
        <v>16</v>
      </c>
      <c r="D708" s="4" t="s">
        <v>319</v>
      </c>
      <c r="E708" s="4">
        <v>6</v>
      </c>
      <c r="H708" t="str">
        <f t="shared" si="17"/>
        <v>insert into tnl_rating.dbo.dhl_country_zoning_table values ('12377','IL','Export','BY',6)</v>
      </c>
    </row>
    <row r="709" spans="1:8" x14ac:dyDescent="0.3">
      <c r="A709">
        <v>12377</v>
      </c>
      <c r="B709" t="s">
        <v>399</v>
      </c>
      <c r="C709" t="s">
        <v>16</v>
      </c>
      <c r="D709" s="4" t="s">
        <v>320</v>
      </c>
      <c r="E709" s="4">
        <v>2</v>
      </c>
      <c r="H709" t="str">
        <f t="shared" si="17"/>
        <v>insert into tnl_rating.dbo.dhl_country_zoning_table values ('12377','IL','Export','BE',2)</v>
      </c>
    </row>
    <row r="710" spans="1:8" x14ac:dyDescent="0.3">
      <c r="A710">
        <v>12377</v>
      </c>
      <c r="B710" t="s">
        <v>399</v>
      </c>
      <c r="C710" t="s">
        <v>16</v>
      </c>
      <c r="D710" s="4" t="s">
        <v>321</v>
      </c>
      <c r="E710" s="4">
        <v>5</v>
      </c>
      <c r="H710" t="str">
        <f t="shared" si="17"/>
        <v>insert into tnl_rating.dbo.dhl_country_zoning_table values ('12377','IL','Export','BZ',5)</v>
      </c>
    </row>
    <row r="711" spans="1:8" x14ac:dyDescent="0.3">
      <c r="A711">
        <v>12377</v>
      </c>
      <c r="B711" t="s">
        <v>399</v>
      </c>
      <c r="C711" t="s">
        <v>16</v>
      </c>
      <c r="D711" s="4" t="s">
        <v>322</v>
      </c>
      <c r="E711" s="4">
        <v>7</v>
      </c>
      <c r="H711" t="str">
        <f t="shared" si="17"/>
        <v>insert into tnl_rating.dbo.dhl_country_zoning_table values ('12377','IL','Export','BJ',7)</v>
      </c>
    </row>
    <row r="712" spans="1:8" x14ac:dyDescent="0.3">
      <c r="A712">
        <v>12377</v>
      </c>
      <c r="B712" t="s">
        <v>399</v>
      </c>
      <c r="C712" t="s">
        <v>16</v>
      </c>
      <c r="D712" s="4" t="s">
        <v>323</v>
      </c>
      <c r="E712" s="4">
        <v>7</v>
      </c>
      <c r="H712" t="str">
        <f t="shared" si="17"/>
        <v>insert into tnl_rating.dbo.dhl_country_zoning_table values ('12377','IL','Export','BM',7)</v>
      </c>
    </row>
    <row r="713" spans="1:8" x14ac:dyDescent="0.3">
      <c r="A713">
        <v>12377</v>
      </c>
      <c r="B713" t="s">
        <v>399</v>
      </c>
      <c r="C713" t="s">
        <v>16</v>
      </c>
      <c r="D713" s="4" t="s">
        <v>324</v>
      </c>
      <c r="E713" s="4">
        <v>7</v>
      </c>
      <c r="H713" t="str">
        <f t="shared" si="17"/>
        <v>insert into tnl_rating.dbo.dhl_country_zoning_table values ('12377','IL','Export','BT',7)</v>
      </c>
    </row>
    <row r="714" spans="1:8" x14ac:dyDescent="0.3">
      <c r="A714">
        <v>12377</v>
      </c>
      <c r="B714" t="s">
        <v>399</v>
      </c>
      <c r="C714" t="s">
        <v>16</v>
      </c>
      <c r="D714" s="4" t="s">
        <v>325</v>
      </c>
      <c r="E714" s="4">
        <v>5</v>
      </c>
      <c r="H714" t="str">
        <f t="shared" si="17"/>
        <v>insert into tnl_rating.dbo.dhl_country_zoning_table values ('12377','IL','Export','BO',5)</v>
      </c>
    </row>
    <row r="715" spans="1:8" x14ac:dyDescent="0.3">
      <c r="A715">
        <v>12377</v>
      </c>
      <c r="B715" t="s">
        <v>399</v>
      </c>
      <c r="C715" t="s">
        <v>16</v>
      </c>
      <c r="D715" s="4" t="s">
        <v>326</v>
      </c>
      <c r="E715" s="4">
        <v>7</v>
      </c>
      <c r="H715" t="str">
        <f t="shared" si="17"/>
        <v>insert into tnl_rating.dbo.dhl_country_zoning_table values ('12377','IL','Export','XB',7)</v>
      </c>
    </row>
    <row r="716" spans="1:8" x14ac:dyDescent="0.3">
      <c r="A716">
        <v>12377</v>
      </c>
      <c r="B716" t="s">
        <v>399</v>
      </c>
      <c r="C716" t="s">
        <v>16</v>
      </c>
      <c r="D716" s="4" t="s">
        <v>327</v>
      </c>
      <c r="E716" s="4">
        <v>6</v>
      </c>
      <c r="H716" t="str">
        <f t="shared" si="17"/>
        <v>insert into tnl_rating.dbo.dhl_country_zoning_table values ('12377','IL','Export','BA',6)</v>
      </c>
    </row>
    <row r="717" spans="1:8" x14ac:dyDescent="0.3">
      <c r="A717">
        <v>12377</v>
      </c>
      <c r="B717" t="s">
        <v>399</v>
      </c>
      <c r="C717" t="s">
        <v>16</v>
      </c>
      <c r="D717" s="4" t="s">
        <v>328</v>
      </c>
      <c r="E717" s="4">
        <v>7</v>
      </c>
      <c r="H717" t="str">
        <f t="shared" si="17"/>
        <v>insert into tnl_rating.dbo.dhl_country_zoning_table values ('12377','IL','Export','BW',7)</v>
      </c>
    </row>
    <row r="718" spans="1:8" x14ac:dyDescent="0.3">
      <c r="A718">
        <v>12377</v>
      </c>
      <c r="B718" t="s">
        <v>399</v>
      </c>
      <c r="C718" t="s">
        <v>16</v>
      </c>
      <c r="D718" s="4" t="s">
        <v>329</v>
      </c>
      <c r="E718" s="4">
        <v>5</v>
      </c>
      <c r="H718" t="str">
        <f t="shared" si="17"/>
        <v>insert into tnl_rating.dbo.dhl_country_zoning_table values ('12377','IL','Export','BR',5)</v>
      </c>
    </row>
    <row r="719" spans="1:8" x14ac:dyDescent="0.3">
      <c r="A719">
        <v>12377</v>
      </c>
      <c r="B719" t="s">
        <v>399</v>
      </c>
      <c r="C719" t="s">
        <v>16</v>
      </c>
      <c r="D719" s="4" t="s">
        <v>330</v>
      </c>
      <c r="E719" s="4">
        <v>7</v>
      </c>
      <c r="H719" t="str">
        <f t="shared" si="17"/>
        <v>insert into tnl_rating.dbo.dhl_country_zoning_table values ('12377','IL','Export','BN',7)</v>
      </c>
    </row>
    <row r="720" spans="1:8" x14ac:dyDescent="0.3">
      <c r="A720">
        <v>12377</v>
      </c>
      <c r="B720" t="s">
        <v>399</v>
      </c>
      <c r="C720" t="s">
        <v>16</v>
      </c>
      <c r="D720" s="4" t="s">
        <v>331</v>
      </c>
      <c r="E720" s="4">
        <v>6</v>
      </c>
      <c r="H720" t="str">
        <f t="shared" si="17"/>
        <v>insert into tnl_rating.dbo.dhl_country_zoning_table values ('12377','IL','Export','BG',6)</v>
      </c>
    </row>
    <row r="721" spans="1:8" x14ac:dyDescent="0.3">
      <c r="A721">
        <v>12377</v>
      </c>
      <c r="B721" t="s">
        <v>399</v>
      </c>
      <c r="C721" t="s">
        <v>16</v>
      </c>
      <c r="D721" s="4" t="s">
        <v>332</v>
      </c>
      <c r="E721" s="4">
        <v>7</v>
      </c>
      <c r="H721" t="str">
        <f t="shared" si="17"/>
        <v>insert into tnl_rating.dbo.dhl_country_zoning_table values ('12377','IL','Export','BF',7)</v>
      </c>
    </row>
    <row r="722" spans="1:8" x14ac:dyDescent="0.3">
      <c r="A722">
        <v>12377</v>
      </c>
      <c r="B722" t="s">
        <v>399</v>
      </c>
      <c r="C722" t="s">
        <v>16</v>
      </c>
      <c r="D722" s="4" t="s">
        <v>333</v>
      </c>
      <c r="E722" s="4">
        <v>7</v>
      </c>
      <c r="H722" t="str">
        <f t="shared" si="17"/>
        <v>insert into tnl_rating.dbo.dhl_country_zoning_table values ('12377','IL','Export','BI',7)</v>
      </c>
    </row>
    <row r="723" spans="1:8" x14ac:dyDescent="0.3">
      <c r="A723">
        <v>12377</v>
      </c>
      <c r="B723" t="s">
        <v>399</v>
      </c>
      <c r="C723" t="s">
        <v>16</v>
      </c>
      <c r="D723" s="4" t="s">
        <v>334</v>
      </c>
      <c r="E723" s="4">
        <v>4</v>
      </c>
      <c r="H723" t="str">
        <f t="shared" si="17"/>
        <v>insert into tnl_rating.dbo.dhl_country_zoning_table values ('12377','IL','Export','KH',4)</v>
      </c>
    </row>
    <row r="724" spans="1:8" x14ac:dyDescent="0.3">
      <c r="A724">
        <v>12377</v>
      </c>
      <c r="B724" t="s">
        <v>399</v>
      </c>
      <c r="C724" t="s">
        <v>16</v>
      </c>
      <c r="D724" s="4" t="s">
        <v>335</v>
      </c>
      <c r="E724" s="4">
        <v>7</v>
      </c>
      <c r="H724" t="str">
        <f t="shared" si="17"/>
        <v>insert into tnl_rating.dbo.dhl_country_zoning_table values ('12377','IL','Export','CM',7)</v>
      </c>
    </row>
    <row r="725" spans="1:8" x14ac:dyDescent="0.3">
      <c r="A725">
        <v>12377</v>
      </c>
      <c r="B725" t="s">
        <v>399</v>
      </c>
      <c r="C725" t="s">
        <v>16</v>
      </c>
      <c r="D725" s="4" t="s">
        <v>336</v>
      </c>
      <c r="E725" s="4">
        <v>1</v>
      </c>
      <c r="H725" t="str">
        <f t="shared" si="17"/>
        <v>insert into tnl_rating.dbo.dhl_country_zoning_table values ('12377','IL','Export','CA',1)</v>
      </c>
    </row>
    <row r="726" spans="1:8" x14ac:dyDescent="0.3">
      <c r="A726">
        <v>12377</v>
      </c>
      <c r="B726" t="s">
        <v>399</v>
      </c>
      <c r="C726" t="s">
        <v>16</v>
      </c>
      <c r="D726" s="4" t="s">
        <v>337</v>
      </c>
      <c r="E726" s="4">
        <v>2</v>
      </c>
      <c r="H726" t="str">
        <f t="shared" si="17"/>
        <v>insert into tnl_rating.dbo.dhl_country_zoning_table values ('12377','IL','Export','IC',2)</v>
      </c>
    </row>
    <row r="727" spans="1:8" x14ac:dyDescent="0.3">
      <c r="A727">
        <v>12377</v>
      </c>
      <c r="B727" t="s">
        <v>399</v>
      </c>
      <c r="C727" t="s">
        <v>16</v>
      </c>
      <c r="D727" s="4" t="s">
        <v>338</v>
      </c>
      <c r="E727" s="4">
        <v>7</v>
      </c>
      <c r="H727" t="str">
        <f t="shared" si="17"/>
        <v>insert into tnl_rating.dbo.dhl_country_zoning_table values ('12377','IL','Export','CV',7)</v>
      </c>
    </row>
    <row r="728" spans="1:8" x14ac:dyDescent="0.3">
      <c r="A728">
        <v>12377</v>
      </c>
      <c r="B728" t="s">
        <v>399</v>
      </c>
      <c r="C728" t="s">
        <v>16</v>
      </c>
      <c r="D728" s="4" t="s">
        <v>339</v>
      </c>
      <c r="E728" s="4">
        <v>7</v>
      </c>
      <c r="H728" t="str">
        <f t="shared" si="17"/>
        <v>insert into tnl_rating.dbo.dhl_country_zoning_table values ('12377','IL','Export','KY',7)</v>
      </c>
    </row>
    <row r="729" spans="1:8" x14ac:dyDescent="0.3">
      <c r="A729">
        <v>12377</v>
      </c>
      <c r="B729" t="s">
        <v>399</v>
      </c>
      <c r="C729" t="s">
        <v>16</v>
      </c>
      <c r="D729" s="4" t="s">
        <v>340</v>
      </c>
      <c r="E729" s="4">
        <v>7</v>
      </c>
      <c r="H729" t="str">
        <f t="shared" si="17"/>
        <v>insert into tnl_rating.dbo.dhl_country_zoning_table values ('12377','IL','Export','CF',7)</v>
      </c>
    </row>
    <row r="730" spans="1:8" x14ac:dyDescent="0.3">
      <c r="A730">
        <v>12377</v>
      </c>
      <c r="B730" t="s">
        <v>399</v>
      </c>
      <c r="C730" t="s">
        <v>16</v>
      </c>
      <c r="D730" s="4" t="s">
        <v>341</v>
      </c>
      <c r="E730" s="4">
        <v>7</v>
      </c>
      <c r="H730" t="str">
        <f t="shared" si="17"/>
        <v>insert into tnl_rating.dbo.dhl_country_zoning_table values ('12377','IL','Export','TD',7)</v>
      </c>
    </row>
    <row r="731" spans="1:8" x14ac:dyDescent="0.3">
      <c r="A731">
        <v>12377</v>
      </c>
      <c r="B731" t="s">
        <v>399</v>
      </c>
      <c r="C731" t="s">
        <v>16</v>
      </c>
      <c r="D731" s="4" t="s">
        <v>342</v>
      </c>
      <c r="E731" s="4">
        <v>5</v>
      </c>
      <c r="H731" t="str">
        <f t="shared" si="17"/>
        <v>insert into tnl_rating.dbo.dhl_country_zoning_table values ('12377','IL','Export','CL',5)</v>
      </c>
    </row>
    <row r="732" spans="1:8" x14ac:dyDescent="0.3">
      <c r="A732">
        <v>12377</v>
      </c>
      <c r="B732" t="s">
        <v>399</v>
      </c>
      <c r="C732" t="s">
        <v>16</v>
      </c>
      <c r="D732" s="4" t="s">
        <v>343</v>
      </c>
      <c r="E732" s="4">
        <v>3</v>
      </c>
      <c r="H732" t="str">
        <f t="shared" si="17"/>
        <v>insert into tnl_rating.dbo.dhl_country_zoning_table values ('12377','IL','Export','CN',3)</v>
      </c>
    </row>
    <row r="733" spans="1:8" x14ac:dyDescent="0.3">
      <c r="A733">
        <v>12377</v>
      </c>
      <c r="B733" t="s">
        <v>399</v>
      </c>
      <c r="C733" t="s">
        <v>16</v>
      </c>
      <c r="D733" s="4" t="s">
        <v>344</v>
      </c>
      <c r="E733" s="4">
        <v>5</v>
      </c>
      <c r="H733" t="str">
        <f t="shared" si="17"/>
        <v>insert into tnl_rating.dbo.dhl_country_zoning_table values ('12377','IL','Export','CO',5)</v>
      </c>
    </row>
    <row r="734" spans="1:8" x14ac:dyDescent="0.3">
      <c r="A734">
        <v>12377</v>
      </c>
      <c r="B734" t="s">
        <v>399</v>
      </c>
      <c r="C734" t="s">
        <v>16</v>
      </c>
      <c r="D734" s="4" t="s">
        <v>345</v>
      </c>
      <c r="E734" s="4">
        <v>7</v>
      </c>
      <c r="H734" t="str">
        <f t="shared" si="17"/>
        <v>insert into tnl_rating.dbo.dhl_country_zoning_table values ('12377','IL','Export','KM',7)</v>
      </c>
    </row>
    <row r="735" spans="1:8" x14ac:dyDescent="0.3">
      <c r="A735">
        <v>12377</v>
      </c>
      <c r="B735" t="s">
        <v>399</v>
      </c>
      <c r="C735" t="s">
        <v>16</v>
      </c>
      <c r="D735" s="4" t="s">
        <v>346</v>
      </c>
      <c r="E735" s="4">
        <v>7</v>
      </c>
      <c r="H735" t="str">
        <f t="shared" si="17"/>
        <v>insert into tnl_rating.dbo.dhl_country_zoning_table values ('12377','IL','Export','CG',7)</v>
      </c>
    </row>
    <row r="736" spans="1:8" x14ac:dyDescent="0.3">
      <c r="A736">
        <v>12377</v>
      </c>
      <c r="B736" t="s">
        <v>399</v>
      </c>
      <c r="C736" t="s">
        <v>16</v>
      </c>
      <c r="D736" s="4" t="s">
        <v>347</v>
      </c>
      <c r="E736" s="4">
        <v>7</v>
      </c>
      <c r="H736" t="str">
        <f t="shared" si="17"/>
        <v>insert into tnl_rating.dbo.dhl_country_zoning_table values ('12377','IL','Export','CD',7)</v>
      </c>
    </row>
    <row r="737" spans="1:8" x14ac:dyDescent="0.3">
      <c r="A737">
        <v>12377</v>
      </c>
      <c r="B737" t="s">
        <v>399</v>
      </c>
      <c r="C737" t="s">
        <v>16</v>
      </c>
      <c r="D737" s="4" t="s">
        <v>348</v>
      </c>
      <c r="E737" s="4">
        <v>7</v>
      </c>
      <c r="H737" t="str">
        <f t="shared" si="17"/>
        <v>insert into tnl_rating.dbo.dhl_country_zoning_table values ('12377','IL','Export','CK',7)</v>
      </c>
    </row>
    <row r="738" spans="1:8" x14ac:dyDescent="0.3">
      <c r="A738">
        <v>12377</v>
      </c>
      <c r="B738" t="s">
        <v>399</v>
      </c>
      <c r="C738" t="s">
        <v>16</v>
      </c>
      <c r="D738" s="4" t="s">
        <v>349</v>
      </c>
      <c r="E738" s="4">
        <v>5</v>
      </c>
      <c r="H738" t="str">
        <f t="shared" si="17"/>
        <v>insert into tnl_rating.dbo.dhl_country_zoning_table values ('12377','IL','Export','CR',5)</v>
      </c>
    </row>
    <row r="739" spans="1:8" x14ac:dyDescent="0.3">
      <c r="A739">
        <v>12377</v>
      </c>
      <c r="B739" t="s">
        <v>399</v>
      </c>
      <c r="C739" t="s">
        <v>16</v>
      </c>
      <c r="D739" s="4" t="s">
        <v>350</v>
      </c>
      <c r="E739" s="4">
        <v>7</v>
      </c>
      <c r="H739" t="str">
        <f t="shared" si="17"/>
        <v>insert into tnl_rating.dbo.dhl_country_zoning_table values ('12377','IL','Export','CI',7)</v>
      </c>
    </row>
    <row r="740" spans="1:8" x14ac:dyDescent="0.3">
      <c r="A740">
        <v>12377</v>
      </c>
      <c r="B740" t="s">
        <v>399</v>
      </c>
      <c r="C740" t="s">
        <v>16</v>
      </c>
      <c r="D740" s="4" t="s">
        <v>351</v>
      </c>
      <c r="E740" s="4">
        <v>6</v>
      </c>
      <c r="H740" t="str">
        <f t="shared" si="17"/>
        <v>insert into tnl_rating.dbo.dhl_country_zoning_table values ('12377','IL','Export','HR',6)</v>
      </c>
    </row>
    <row r="741" spans="1:8" x14ac:dyDescent="0.3">
      <c r="A741">
        <v>12377</v>
      </c>
      <c r="B741" t="s">
        <v>399</v>
      </c>
      <c r="C741" t="s">
        <v>16</v>
      </c>
      <c r="D741" s="4" t="s">
        <v>352</v>
      </c>
      <c r="E741" s="4">
        <v>7</v>
      </c>
      <c r="H741" t="str">
        <f t="shared" si="17"/>
        <v>insert into tnl_rating.dbo.dhl_country_zoning_table values ('12377','IL','Export','CU',7)</v>
      </c>
    </row>
    <row r="742" spans="1:8" x14ac:dyDescent="0.3">
      <c r="A742">
        <v>12377</v>
      </c>
      <c r="B742" t="s">
        <v>399</v>
      </c>
      <c r="C742" t="s">
        <v>16</v>
      </c>
      <c r="D742" s="4" t="s">
        <v>353</v>
      </c>
      <c r="E742" s="4">
        <v>7</v>
      </c>
      <c r="H742" t="str">
        <f t="shared" si="17"/>
        <v>insert into tnl_rating.dbo.dhl_country_zoning_table values ('12377','IL','Export','XC',7)</v>
      </c>
    </row>
    <row r="743" spans="1:8" x14ac:dyDescent="0.3">
      <c r="A743">
        <v>12377</v>
      </c>
      <c r="B743" t="s">
        <v>399</v>
      </c>
      <c r="C743" t="s">
        <v>16</v>
      </c>
      <c r="D743" s="4" t="s">
        <v>354</v>
      </c>
      <c r="E743" s="4">
        <v>2</v>
      </c>
      <c r="H743" t="str">
        <f t="shared" si="17"/>
        <v>insert into tnl_rating.dbo.dhl_country_zoning_table values ('12377','IL','Export','CY',2)</v>
      </c>
    </row>
    <row r="744" spans="1:8" x14ac:dyDescent="0.3">
      <c r="A744">
        <v>12377</v>
      </c>
      <c r="B744" t="s">
        <v>399</v>
      </c>
      <c r="C744" t="s">
        <v>16</v>
      </c>
      <c r="D744" s="4" t="s">
        <v>355</v>
      </c>
      <c r="E744" s="4">
        <v>6</v>
      </c>
      <c r="H744" t="str">
        <f t="shared" si="17"/>
        <v>insert into tnl_rating.dbo.dhl_country_zoning_table values ('12377','IL','Export','CZ',6)</v>
      </c>
    </row>
    <row r="745" spans="1:8" x14ac:dyDescent="0.3">
      <c r="A745">
        <v>12377</v>
      </c>
      <c r="B745" t="s">
        <v>399</v>
      </c>
      <c r="C745" t="s">
        <v>16</v>
      </c>
      <c r="D745" s="4" t="s">
        <v>356</v>
      </c>
      <c r="E745" s="4">
        <v>2</v>
      </c>
      <c r="H745" t="str">
        <f t="shared" si="17"/>
        <v>insert into tnl_rating.dbo.dhl_country_zoning_table values ('12377','IL','Export','DK',2)</v>
      </c>
    </row>
    <row r="746" spans="1:8" x14ac:dyDescent="0.3">
      <c r="A746">
        <v>12377</v>
      </c>
      <c r="B746" t="s">
        <v>399</v>
      </c>
      <c r="C746" t="s">
        <v>16</v>
      </c>
      <c r="D746" s="4" t="s">
        <v>357</v>
      </c>
      <c r="E746" s="4">
        <v>7</v>
      </c>
      <c r="H746" t="str">
        <f t="shared" si="17"/>
        <v>insert into tnl_rating.dbo.dhl_country_zoning_table values ('12377','IL','Export','DJ',7)</v>
      </c>
    </row>
    <row r="747" spans="1:8" x14ac:dyDescent="0.3">
      <c r="A747">
        <v>12377</v>
      </c>
      <c r="B747" t="s">
        <v>399</v>
      </c>
      <c r="C747" t="s">
        <v>16</v>
      </c>
      <c r="D747" s="4" t="s">
        <v>358</v>
      </c>
      <c r="E747" s="4">
        <v>7</v>
      </c>
      <c r="H747" t="str">
        <f t="shared" si="17"/>
        <v>insert into tnl_rating.dbo.dhl_country_zoning_table values ('12377','IL','Export','DM',7)</v>
      </c>
    </row>
    <row r="748" spans="1:8" x14ac:dyDescent="0.3">
      <c r="A748">
        <v>12377</v>
      </c>
      <c r="B748" t="s">
        <v>399</v>
      </c>
      <c r="C748" t="s">
        <v>16</v>
      </c>
      <c r="D748" s="4" t="s">
        <v>359</v>
      </c>
      <c r="E748" s="4">
        <v>5</v>
      </c>
      <c r="H748" t="str">
        <f t="shared" si="17"/>
        <v>insert into tnl_rating.dbo.dhl_country_zoning_table values ('12377','IL','Export','DO',5)</v>
      </c>
    </row>
    <row r="749" spans="1:8" x14ac:dyDescent="0.3">
      <c r="A749">
        <v>12377</v>
      </c>
      <c r="B749" t="s">
        <v>399</v>
      </c>
      <c r="C749" t="s">
        <v>16</v>
      </c>
      <c r="D749" s="4" t="s">
        <v>360</v>
      </c>
      <c r="E749" s="4">
        <v>5</v>
      </c>
      <c r="H749" t="str">
        <f t="shared" si="17"/>
        <v>insert into tnl_rating.dbo.dhl_country_zoning_table values ('12377','IL','Export','EC',5)</v>
      </c>
    </row>
    <row r="750" spans="1:8" x14ac:dyDescent="0.3">
      <c r="A750">
        <v>12377</v>
      </c>
      <c r="B750" t="s">
        <v>399</v>
      </c>
      <c r="C750" t="s">
        <v>16</v>
      </c>
      <c r="D750" s="4" t="s">
        <v>361</v>
      </c>
      <c r="E750" s="4">
        <v>7</v>
      </c>
      <c r="H750" t="str">
        <f t="shared" si="17"/>
        <v>insert into tnl_rating.dbo.dhl_country_zoning_table values ('12377','IL','Export','EG',7)</v>
      </c>
    </row>
    <row r="751" spans="1:8" x14ac:dyDescent="0.3">
      <c r="A751">
        <v>12377</v>
      </c>
      <c r="B751" t="s">
        <v>399</v>
      </c>
      <c r="C751" t="s">
        <v>16</v>
      </c>
      <c r="D751" s="4" t="s">
        <v>362</v>
      </c>
      <c r="E751" s="4">
        <v>5</v>
      </c>
      <c r="H751" t="str">
        <f t="shared" si="17"/>
        <v>insert into tnl_rating.dbo.dhl_country_zoning_table values ('12377','IL','Export','SV',5)</v>
      </c>
    </row>
    <row r="752" spans="1:8" x14ac:dyDescent="0.3">
      <c r="A752">
        <v>12377</v>
      </c>
      <c r="B752" t="s">
        <v>399</v>
      </c>
      <c r="C752" t="s">
        <v>16</v>
      </c>
      <c r="D752" s="4" t="s">
        <v>363</v>
      </c>
      <c r="E752" s="4">
        <v>7</v>
      </c>
      <c r="H752" t="str">
        <f t="shared" si="17"/>
        <v>insert into tnl_rating.dbo.dhl_country_zoning_table values ('12377','IL','Export','ER',7)</v>
      </c>
    </row>
    <row r="753" spans="1:8" x14ac:dyDescent="0.3">
      <c r="A753">
        <v>12377</v>
      </c>
      <c r="B753" t="s">
        <v>399</v>
      </c>
      <c r="C753" t="s">
        <v>16</v>
      </c>
      <c r="D753" s="4" t="s">
        <v>364</v>
      </c>
      <c r="E753" s="4">
        <v>6</v>
      </c>
      <c r="H753" t="str">
        <f t="shared" ref="H753:H816" si="18">"insert into tnl_rating.dbo.dhl_country_zoning_table values ('"&amp;A753&amp;"','"&amp;B753&amp;"','"&amp;C753&amp;"','"&amp;D753&amp;"',"&amp;E753&amp;")"</f>
        <v>insert into tnl_rating.dbo.dhl_country_zoning_table values ('12377','IL','Export','EE',6)</v>
      </c>
    </row>
    <row r="754" spans="1:8" x14ac:dyDescent="0.3">
      <c r="A754">
        <v>12377</v>
      </c>
      <c r="B754" t="s">
        <v>399</v>
      </c>
      <c r="C754" t="s">
        <v>16</v>
      </c>
      <c r="D754" s="4" t="s">
        <v>365</v>
      </c>
      <c r="E754" s="4">
        <v>7</v>
      </c>
      <c r="H754" t="str">
        <f t="shared" si="18"/>
        <v>insert into tnl_rating.dbo.dhl_country_zoning_table values ('12377','IL','Export','SZ',7)</v>
      </c>
    </row>
    <row r="755" spans="1:8" x14ac:dyDescent="0.3">
      <c r="A755">
        <v>12377</v>
      </c>
      <c r="B755" t="s">
        <v>399</v>
      </c>
      <c r="C755" t="s">
        <v>16</v>
      </c>
      <c r="D755" s="4" t="s">
        <v>366</v>
      </c>
      <c r="E755" s="4">
        <v>7</v>
      </c>
      <c r="H755" t="str">
        <f t="shared" si="18"/>
        <v>insert into tnl_rating.dbo.dhl_country_zoning_table values ('12377','IL','Export','ET',7)</v>
      </c>
    </row>
    <row r="756" spans="1:8" x14ac:dyDescent="0.3">
      <c r="A756">
        <v>12377</v>
      </c>
      <c r="B756" t="s">
        <v>399</v>
      </c>
      <c r="C756" t="s">
        <v>16</v>
      </c>
      <c r="D756" s="4" t="s">
        <v>367</v>
      </c>
      <c r="E756" s="4">
        <v>7</v>
      </c>
      <c r="H756" t="str">
        <f t="shared" si="18"/>
        <v>insert into tnl_rating.dbo.dhl_country_zoning_table values ('12377','IL','Export','FK',7)</v>
      </c>
    </row>
    <row r="757" spans="1:8" x14ac:dyDescent="0.3">
      <c r="A757">
        <v>12377</v>
      </c>
      <c r="B757" t="s">
        <v>399</v>
      </c>
      <c r="C757" t="s">
        <v>16</v>
      </c>
      <c r="D757" s="4" t="s">
        <v>368</v>
      </c>
      <c r="E757" s="4">
        <v>2</v>
      </c>
      <c r="H757" t="str">
        <f t="shared" si="18"/>
        <v>insert into tnl_rating.dbo.dhl_country_zoning_table values ('12377','IL','Export','FO',2)</v>
      </c>
    </row>
    <row r="758" spans="1:8" x14ac:dyDescent="0.3">
      <c r="A758">
        <v>12377</v>
      </c>
      <c r="B758" t="s">
        <v>399</v>
      </c>
      <c r="C758" t="s">
        <v>16</v>
      </c>
      <c r="D758" s="4" t="s">
        <v>369</v>
      </c>
      <c r="E758" s="4">
        <v>7</v>
      </c>
      <c r="H758" t="str">
        <f t="shared" si="18"/>
        <v>insert into tnl_rating.dbo.dhl_country_zoning_table values ('12377','IL','Export','FJ',7)</v>
      </c>
    </row>
    <row r="759" spans="1:8" x14ac:dyDescent="0.3">
      <c r="A759">
        <v>12377</v>
      </c>
      <c r="B759" t="s">
        <v>399</v>
      </c>
      <c r="C759" t="s">
        <v>16</v>
      </c>
      <c r="D759" s="4" t="s">
        <v>370</v>
      </c>
      <c r="E759" s="4">
        <v>2</v>
      </c>
      <c r="H759" t="str">
        <f t="shared" si="18"/>
        <v>insert into tnl_rating.dbo.dhl_country_zoning_table values ('12377','IL','Export','FI',2)</v>
      </c>
    </row>
    <row r="760" spans="1:8" x14ac:dyDescent="0.3">
      <c r="A760">
        <v>12377</v>
      </c>
      <c r="B760" t="s">
        <v>399</v>
      </c>
      <c r="C760" t="s">
        <v>16</v>
      </c>
      <c r="D760" s="4" t="s">
        <v>371</v>
      </c>
      <c r="E760" s="4">
        <v>2</v>
      </c>
      <c r="H760" t="str">
        <f t="shared" si="18"/>
        <v>insert into tnl_rating.dbo.dhl_country_zoning_table values ('12377','IL','Export','FR',2)</v>
      </c>
    </row>
    <row r="761" spans="1:8" x14ac:dyDescent="0.3">
      <c r="A761">
        <v>12377</v>
      </c>
      <c r="B761" t="s">
        <v>399</v>
      </c>
      <c r="C761" t="s">
        <v>16</v>
      </c>
      <c r="D761" s="4" t="s">
        <v>372</v>
      </c>
      <c r="E761" s="4">
        <v>5</v>
      </c>
      <c r="H761" t="str">
        <f t="shared" si="18"/>
        <v>insert into tnl_rating.dbo.dhl_country_zoning_table values ('12377','IL','Export','GF',5)</v>
      </c>
    </row>
    <row r="762" spans="1:8" x14ac:dyDescent="0.3">
      <c r="A762">
        <v>12377</v>
      </c>
      <c r="B762" t="s">
        <v>399</v>
      </c>
      <c r="C762" t="s">
        <v>16</v>
      </c>
      <c r="D762" s="4" t="s">
        <v>373</v>
      </c>
      <c r="E762" s="4">
        <v>7</v>
      </c>
      <c r="H762" t="str">
        <f t="shared" si="18"/>
        <v>insert into tnl_rating.dbo.dhl_country_zoning_table values ('12377','IL','Export','GA',7)</v>
      </c>
    </row>
    <row r="763" spans="1:8" x14ac:dyDescent="0.3">
      <c r="A763">
        <v>12377</v>
      </c>
      <c r="B763" t="s">
        <v>399</v>
      </c>
      <c r="C763" t="s">
        <v>16</v>
      </c>
      <c r="D763" s="4" t="s">
        <v>374</v>
      </c>
      <c r="E763" s="4">
        <v>7</v>
      </c>
      <c r="H763" t="str">
        <f t="shared" si="18"/>
        <v>insert into tnl_rating.dbo.dhl_country_zoning_table values ('12377','IL','Export','GM',7)</v>
      </c>
    </row>
    <row r="764" spans="1:8" x14ac:dyDescent="0.3">
      <c r="A764">
        <v>12377</v>
      </c>
      <c r="B764" t="s">
        <v>399</v>
      </c>
      <c r="C764" t="s">
        <v>16</v>
      </c>
      <c r="D764" s="4" t="s">
        <v>375</v>
      </c>
      <c r="E764" s="4">
        <v>6</v>
      </c>
      <c r="H764" t="str">
        <f t="shared" si="18"/>
        <v>insert into tnl_rating.dbo.dhl_country_zoning_table values ('12377','IL','Export','GE',6)</v>
      </c>
    </row>
    <row r="765" spans="1:8" x14ac:dyDescent="0.3">
      <c r="A765">
        <v>12377</v>
      </c>
      <c r="B765" t="s">
        <v>399</v>
      </c>
      <c r="C765" t="s">
        <v>16</v>
      </c>
      <c r="D765" s="4" t="s">
        <v>376</v>
      </c>
      <c r="E765" s="4">
        <v>2</v>
      </c>
      <c r="H765" t="str">
        <f t="shared" si="18"/>
        <v>insert into tnl_rating.dbo.dhl_country_zoning_table values ('12377','IL','Export','DE',2)</v>
      </c>
    </row>
    <row r="766" spans="1:8" x14ac:dyDescent="0.3">
      <c r="A766">
        <v>12377</v>
      </c>
      <c r="B766" t="s">
        <v>399</v>
      </c>
      <c r="C766" t="s">
        <v>16</v>
      </c>
      <c r="D766" s="4" t="s">
        <v>377</v>
      </c>
      <c r="E766" s="4">
        <v>7</v>
      </c>
      <c r="H766" t="str">
        <f t="shared" si="18"/>
        <v>insert into tnl_rating.dbo.dhl_country_zoning_table values ('12377','IL','Export','GH',7)</v>
      </c>
    </row>
    <row r="767" spans="1:8" x14ac:dyDescent="0.3">
      <c r="A767">
        <v>12377</v>
      </c>
      <c r="B767" t="s">
        <v>399</v>
      </c>
      <c r="C767" t="s">
        <v>16</v>
      </c>
      <c r="D767" s="4" t="s">
        <v>378</v>
      </c>
      <c r="E767" s="4">
        <v>2</v>
      </c>
      <c r="H767" t="str">
        <f t="shared" si="18"/>
        <v>insert into tnl_rating.dbo.dhl_country_zoning_table values ('12377','IL','Export','GI',2)</v>
      </c>
    </row>
    <row r="768" spans="1:8" x14ac:dyDescent="0.3">
      <c r="A768">
        <v>12377</v>
      </c>
      <c r="B768" t="s">
        <v>399</v>
      </c>
      <c r="C768" t="s">
        <v>16</v>
      </c>
      <c r="D768" s="4" t="s">
        <v>379</v>
      </c>
      <c r="E768" s="4">
        <v>2</v>
      </c>
      <c r="H768" t="str">
        <f t="shared" si="18"/>
        <v>insert into tnl_rating.dbo.dhl_country_zoning_table values ('12377','IL','Export','GR',2)</v>
      </c>
    </row>
    <row r="769" spans="1:8" x14ac:dyDescent="0.3">
      <c r="A769">
        <v>12377</v>
      </c>
      <c r="B769" t="s">
        <v>399</v>
      </c>
      <c r="C769" t="s">
        <v>16</v>
      </c>
      <c r="D769" s="4" t="s">
        <v>380</v>
      </c>
      <c r="E769" s="4">
        <v>2</v>
      </c>
      <c r="H769" t="str">
        <f t="shared" si="18"/>
        <v>insert into tnl_rating.dbo.dhl_country_zoning_table values ('12377','IL','Export','GL',2)</v>
      </c>
    </row>
    <row r="770" spans="1:8" x14ac:dyDescent="0.3">
      <c r="A770">
        <v>12377</v>
      </c>
      <c r="B770" t="s">
        <v>399</v>
      </c>
      <c r="C770" t="s">
        <v>16</v>
      </c>
      <c r="D770" s="4" t="s">
        <v>381</v>
      </c>
      <c r="E770" s="4">
        <v>7</v>
      </c>
      <c r="H770" t="str">
        <f t="shared" si="18"/>
        <v>insert into tnl_rating.dbo.dhl_country_zoning_table values ('12377','IL','Export','GD',7)</v>
      </c>
    </row>
    <row r="771" spans="1:8" x14ac:dyDescent="0.3">
      <c r="A771">
        <v>12377</v>
      </c>
      <c r="B771" t="s">
        <v>399</v>
      </c>
      <c r="C771" t="s">
        <v>16</v>
      </c>
      <c r="D771" s="4" t="s">
        <v>382</v>
      </c>
      <c r="E771" s="4">
        <v>7</v>
      </c>
      <c r="H771" t="str">
        <f t="shared" si="18"/>
        <v>insert into tnl_rating.dbo.dhl_country_zoning_table values ('12377','IL','Export','GP',7)</v>
      </c>
    </row>
    <row r="772" spans="1:8" x14ac:dyDescent="0.3">
      <c r="A772">
        <v>12377</v>
      </c>
      <c r="B772" t="s">
        <v>399</v>
      </c>
      <c r="C772" t="s">
        <v>16</v>
      </c>
      <c r="D772" s="4" t="s">
        <v>533</v>
      </c>
      <c r="E772" s="4">
        <v>7</v>
      </c>
      <c r="H772" t="str">
        <f t="shared" si="18"/>
        <v>insert into tnl_rating.dbo.dhl_country_zoning_table values ('12377','IL','Export','GU',7)</v>
      </c>
    </row>
    <row r="773" spans="1:8" x14ac:dyDescent="0.3">
      <c r="A773">
        <v>12377</v>
      </c>
      <c r="B773" t="s">
        <v>399</v>
      </c>
      <c r="C773" t="s">
        <v>16</v>
      </c>
      <c r="D773" s="4" t="s">
        <v>383</v>
      </c>
      <c r="E773" s="4">
        <v>5</v>
      </c>
      <c r="H773" t="str">
        <f t="shared" si="18"/>
        <v>insert into tnl_rating.dbo.dhl_country_zoning_table values ('12377','IL','Export','GT',5)</v>
      </c>
    </row>
    <row r="774" spans="1:8" x14ac:dyDescent="0.3">
      <c r="A774">
        <v>12377</v>
      </c>
      <c r="B774" t="s">
        <v>399</v>
      </c>
      <c r="C774" t="s">
        <v>16</v>
      </c>
      <c r="D774" s="4" t="s">
        <v>384</v>
      </c>
      <c r="E774" s="4">
        <v>2</v>
      </c>
      <c r="H774" t="str">
        <f t="shared" si="18"/>
        <v>insert into tnl_rating.dbo.dhl_country_zoning_table values ('12377','IL','Export','GG',2)</v>
      </c>
    </row>
    <row r="775" spans="1:8" x14ac:dyDescent="0.3">
      <c r="A775">
        <v>12377</v>
      </c>
      <c r="B775" t="s">
        <v>399</v>
      </c>
      <c r="C775" t="s">
        <v>16</v>
      </c>
      <c r="D775" s="4" t="s">
        <v>385</v>
      </c>
      <c r="E775" s="4">
        <v>7</v>
      </c>
      <c r="H775" t="str">
        <f t="shared" si="18"/>
        <v>insert into tnl_rating.dbo.dhl_country_zoning_table values ('12377','IL','Export','GN',7)</v>
      </c>
    </row>
    <row r="776" spans="1:8" x14ac:dyDescent="0.3">
      <c r="A776">
        <v>12377</v>
      </c>
      <c r="B776" t="s">
        <v>399</v>
      </c>
      <c r="C776" t="s">
        <v>16</v>
      </c>
      <c r="D776" s="4" t="s">
        <v>386</v>
      </c>
      <c r="E776" s="4">
        <v>7</v>
      </c>
      <c r="H776" t="str">
        <f t="shared" si="18"/>
        <v>insert into tnl_rating.dbo.dhl_country_zoning_table values ('12377','IL','Export','GW',7)</v>
      </c>
    </row>
    <row r="777" spans="1:8" x14ac:dyDescent="0.3">
      <c r="A777">
        <v>12377</v>
      </c>
      <c r="B777" t="s">
        <v>399</v>
      </c>
      <c r="C777" t="s">
        <v>16</v>
      </c>
      <c r="D777" s="4" t="s">
        <v>387</v>
      </c>
      <c r="E777" s="4">
        <v>7</v>
      </c>
      <c r="H777" t="str">
        <f t="shared" si="18"/>
        <v>insert into tnl_rating.dbo.dhl_country_zoning_table values ('12377','IL','Export','GQ',7)</v>
      </c>
    </row>
    <row r="778" spans="1:8" x14ac:dyDescent="0.3">
      <c r="A778">
        <v>12377</v>
      </c>
      <c r="B778" t="s">
        <v>399</v>
      </c>
      <c r="C778" t="s">
        <v>16</v>
      </c>
      <c r="D778" s="4" t="s">
        <v>388</v>
      </c>
      <c r="E778" s="4">
        <v>5</v>
      </c>
      <c r="H778" t="str">
        <f t="shared" si="18"/>
        <v>insert into tnl_rating.dbo.dhl_country_zoning_table values ('12377','IL','Export','GY',5)</v>
      </c>
    </row>
    <row r="779" spans="1:8" x14ac:dyDescent="0.3">
      <c r="A779">
        <v>12377</v>
      </c>
      <c r="B779" t="s">
        <v>399</v>
      </c>
      <c r="C779" t="s">
        <v>16</v>
      </c>
      <c r="D779" s="4" t="s">
        <v>389</v>
      </c>
      <c r="E779" s="4">
        <v>7</v>
      </c>
      <c r="H779" t="str">
        <f t="shared" si="18"/>
        <v>insert into tnl_rating.dbo.dhl_country_zoning_table values ('12377','IL','Export','HT',7)</v>
      </c>
    </row>
    <row r="780" spans="1:8" x14ac:dyDescent="0.3">
      <c r="A780">
        <v>12377</v>
      </c>
      <c r="B780" t="s">
        <v>399</v>
      </c>
      <c r="C780" t="s">
        <v>16</v>
      </c>
      <c r="D780" s="4" t="s">
        <v>390</v>
      </c>
      <c r="E780" s="4">
        <v>5</v>
      </c>
      <c r="H780" t="str">
        <f t="shared" si="18"/>
        <v>insert into tnl_rating.dbo.dhl_country_zoning_table values ('12377','IL','Export','HN',5)</v>
      </c>
    </row>
    <row r="781" spans="1:8" x14ac:dyDescent="0.3">
      <c r="A781">
        <v>12377</v>
      </c>
      <c r="B781" t="s">
        <v>399</v>
      </c>
      <c r="C781" t="s">
        <v>16</v>
      </c>
      <c r="D781" s="4" t="s">
        <v>391</v>
      </c>
      <c r="E781" s="4">
        <v>3</v>
      </c>
      <c r="H781" t="str">
        <f t="shared" si="18"/>
        <v>insert into tnl_rating.dbo.dhl_country_zoning_table values ('12377','IL','Export','HK',3)</v>
      </c>
    </row>
    <row r="782" spans="1:8" x14ac:dyDescent="0.3">
      <c r="A782">
        <v>12377</v>
      </c>
      <c r="B782" t="s">
        <v>399</v>
      </c>
      <c r="C782" t="s">
        <v>16</v>
      </c>
      <c r="D782" s="4" t="s">
        <v>392</v>
      </c>
      <c r="E782" s="4">
        <v>6</v>
      </c>
      <c r="H782" t="str">
        <f t="shared" si="18"/>
        <v>insert into tnl_rating.dbo.dhl_country_zoning_table values ('12377','IL','Export','HU',6)</v>
      </c>
    </row>
    <row r="783" spans="1:8" x14ac:dyDescent="0.3">
      <c r="A783">
        <v>12377</v>
      </c>
      <c r="B783" t="s">
        <v>399</v>
      </c>
      <c r="C783" t="s">
        <v>16</v>
      </c>
      <c r="D783" s="4" t="s">
        <v>393</v>
      </c>
      <c r="E783" s="4">
        <v>2</v>
      </c>
      <c r="H783" t="str">
        <f t="shared" si="18"/>
        <v>insert into tnl_rating.dbo.dhl_country_zoning_table values ('12377','IL','Export','IS',2)</v>
      </c>
    </row>
    <row r="784" spans="1:8" x14ac:dyDescent="0.3">
      <c r="A784">
        <v>12377</v>
      </c>
      <c r="B784" t="s">
        <v>399</v>
      </c>
      <c r="C784" t="s">
        <v>16</v>
      </c>
      <c r="D784" s="4" t="s">
        <v>394</v>
      </c>
      <c r="E784" s="4">
        <v>4</v>
      </c>
      <c r="H784" t="str">
        <f t="shared" si="18"/>
        <v>insert into tnl_rating.dbo.dhl_country_zoning_table values ('12377','IL','Export','IN',4)</v>
      </c>
    </row>
    <row r="785" spans="1:8" x14ac:dyDescent="0.3">
      <c r="A785">
        <v>12377</v>
      </c>
      <c r="B785" t="s">
        <v>399</v>
      </c>
      <c r="C785" t="s">
        <v>16</v>
      </c>
      <c r="D785" s="4" t="s">
        <v>395</v>
      </c>
      <c r="E785" s="4">
        <v>4</v>
      </c>
      <c r="H785" t="str">
        <f t="shared" si="18"/>
        <v>insert into tnl_rating.dbo.dhl_country_zoning_table values ('12377','IL','Export','ID',4)</v>
      </c>
    </row>
    <row r="786" spans="1:8" x14ac:dyDescent="0.3">
      <c r="A786">
        <v>12377</v>
      </c>
      <c r="B786" t="s">
        <v>399</v>
      </c>
      <c r="C786" t="s">
        <v>16</v>
      </c>
      <c r="D786" s="4" t="s">
        <v>396</v>
      </c>
      <c r="E786" s="4">
        <v>7</v>
      </c>
      <c r="H786" t="str">
        <f t="shared" si="18"/>
        <v>insert into tnl_rating.dbo.dhl_country_zoning_table values ('12377','IL','Export','IR',7)</v>
      </c>
    </row>
    <row r="787" spans="1:8" x14ac:dyDescent="0.3">
      <c r="A787">
        <v>12377</v>
      </c>
      <c r="B787" t="s">
        <v>399</v>
      </c>
      <c r="C787" t="s">
        <v>16</v>
      </c>
      <c r="D787" s="4" t="s">
        <v>397</v>
      </c>
      <c r="E787" s="4">
        <v>7</v>
      </c>
      <c r="H787" t="str">
        <f t="shared" si="18"/>
        <v>insert into tnl_rating.dbo.dhl_country_zoning_table values ('12377','IL','Export','IQ',7)</v>
      </c>
    </row>
    <row r="788" spans="1:8" x14ac:dyDescent="0.3">
      <c r="A788">
        <v>12377</v>
      </c>
      <c r="B788" t="s">
        <v>399</v>
      </c>
      <c r="C788" t="s">
        <v>16</v>
      </c>
      <c r="D788" s="4" t="s">
        <v>398</v>
      </c>
      <c r="E788" s="4">
        <v>2</v>
      </c>
      <c r="H788" t="str">
        <f t="shared" si="18"/>
        <v>insert into tnl_rating.dbo.dhl_country_zoning_table values ('12377','IL','Export','IE',2)</v>
      </c>
    </row>
    <row r="789" spans="1:8" x14ac:dyDescent="0.3">
      <c r="A789">
        <v>12377</v>
      </c>
      <c r="B789" t="s">
        <v>399</v>
      </c>
      <c r="C789" t="s">
        <v>16</v>
      </c>
      <c r="D789" s="4" t="s">
        <v>400</v>
      </c>
      <c r="E789" s="4">
        <v>2</v>
      </c>
      <c r="H789" t="str">
        <f t="shared" si="18"/>
        <v>insert into tnl_rating.dbo.dhl_country_zoning_table values ('12377','IL','Export','IT',2)</v>
      </c>
    </row>
    <row r="790" spans="1:8" x14ac:dyDescent="0.3">
      <c r="A790">
        <v>12377</v>
      </c>
      <c r="B790" t="s">
        <v>399</v>
      </c>
      <c r="C790" t="s">
        <v>16</v>
      </c>
      <c r="D790" s="4" t="s">
        <v>401</v>
      </c>
      <c r="E790" s="4">
        <v>7</v>
      </c>
      <c r="H790" t="str">
        <f t="shared" si="18"/>
        <v>insert into tnl_rating.dbo.dhl_country_zoning_table values ('12377','IL','Export','JM',7)</v>
      </c>
    </row>
    <row r="791" spans="1:8" x14ac:dyDescent="0.3">
      <c r="A791">
        <v>12377</v>
      </c>
      <c r="B791" t="s">
        <v>399</v>
      </c>
      <c r="C791" t="s">
        <v>16</v>
      </c>
      <c r="D791" s="4" t="s">
        <v>402</v>
      </c>
      <c r="E791" s="4">
        <v>4</v>
      </c>
      <c r="H791" t="str">
        <f t="shared" si="18"/>
        <v>insert into tnl_rating.dbo.dhl_country_zoning_table values ('12377','IL','Export','JP',4)</v>
      </c>
    </row>
    <row r="792" spans="1:8" x14ac:dyDescent="0.3">
      <c r="A792">
        <v>12377</v>
      </c>
      <c r="B792" t="s">
        <v>399</v>
      </c>
      <c r="C792" t="s">
        <v>16</v>
      </c>
      <c r="D792" s="4" t="s">
        <v>403</v>
      </c>
      <c r="E792" s="4">
        <v>2</v>
      </c>
      <c r="H792" t="str">
        <f t="shared" si="18"/>
        <v>insert into tnl_rating.dbo.dhl_country_zoning_table values ('12377','IL','Export','JE',2)</v>
      </c>
    </row>
    <row r="793" spans="1:8" x14ac:dyDescent="0.3">
      <c r="A793">
        <v>12377</v>
      </c>
      <c r="B793" t="s">
        <v>399</v>
      </c>
      <c r="C793" t="s">
        <v>16</v>
      </c>
      <c r="D793" s="4" t="s">
        <v>404</v>
      </c>
      <c r="E793" s="4">
        <v>7</v>
      </c>
      <c r="H793" t="str">
        <f t="shared" si="18"/>
        <v>insert into tnl_rating.dbo.dhl_country_zoning_table values ('12377','IL','Export','JO',7)</v>
      </c>
    </row>
    <row r="794" spans="1:8" x14ac:dyDescent="0.3">
      <c r="A794">
        <v>12377</v>
      </c>
      <c r="B794" t="s">
        <v>399</v>
      </c>
      <c r="C794" t="s">
        <v>16</v>
      </c>
      <c r="D794" s="4" t="s">
        <v>405</v>
      </c>
      <c r="E794" s="4">
        <v>6</v>
      </c>
      <c r="H794" t="str">
        <f t="shared" si="18"/>
        <v>insert into tnl_rating.dbo.dhl_country_zoning_table values ('12377','IL','Export','KZ',6)</v>
      </c>
    </row>
    <row r="795" spans="1:8" x14ac:dyDescent="0.3">
      <c r="A795">
        <v>12377</v>
      </c>
      <c r="B795" t="s">
        <v>399</v>
      </c>
      <c r="C795" t="s">
        <v>16</v>
      </c>
      <c r="D795" s="4" t="s">
        <v>406</v>
      </c>
      <c r="E795" s="4">
        <v>7</v>
      </c>
      <c r="H795" t="str">
        <f t="shared" si="18"/>
        <v>insert into tnl_rating.dbo.dhl_country_zoning_table values ('12377','IL','Export','KE',7)</v>
      </c>
    </row>
    <row r="796" spans="1:8" x14ac:dyDescent="0.3">
      <c r="A796">
        <v>12377</v>
      </c>
      <c r="B796" t="s">
        <v>399</v>
      </c>
      <c r="C796" t="s">
        <v>16</v>
      </c>
      <c r="D796" s="4" t="s">
        <v>407</v>
      </c>
      <c r="E796" s="4">
        <v>7</v>
      </c>
      <c r="H796" t="str">
        <f t="shared" si="18"/>
        <v>insert into tnl_rating.dbo.dhl_country_zoning_table values ('12377','IL','Export','KI',7)</v>
      </c>
    </row>
    <row r="797" spans="1:8" x14ac:dyDescent="0.3">
      <c r="A797">
        <v>12377</v>
      </c>
      <c r="B797" t="s">
        <v>399</v>
      </c>
      <c r="C797" t="s">
        <v>16</v>
      </c>
      <c r="D797" s="4" t="s">
        <v>408</v>
      </c>
      <c r="E797" s="4">
        <v>4</v>
      </c>
      <c r="H797" t="str">
        <f t="shared" si="18"/>
        <v>insert into tnl_rating.dbo.dhl_country_zoning_table values ('12377','IL','Export','KR',4)</v>
      </c>
    </row>
    <row r="798" spans="1:8" x14ac:dyDescent="0.3">
      <c r="A798">
        <v>12377</v>
      </c>
      <c r="B798" t="s">
        <v>399</v>
      </c>
      <c r="C798" t="s">
        <v>16</v>
      </c>
      <c r="D798" s="4" t="s">
        <v>409</v>
      </c>
      <c r="E798" s="4">
        <v>4</v>
      </c>
      <c r="H798" t="str">
        <f t="shared" si="18"/>
        <v>insert into tnl_rating.dbo.dhl_country_zoning_table values ('12377','IL','Export','KP',4)</v>
      </c>
    </row>
    <row r="799" spans="1:8" x14ac:dyDescent="0.3">
      <c r="A799">
        <v>12377</v>
      </c>
      <c r="B799" t="s">
        <v>399</v>
      </c>
      <c r="C799" t="s">
        <v>16</v>
      </c>
      <c r="D799" s="4" t="s">
        <v>410</v>
      </c>
      <c r="E799" s="4">
        <v>6</v>
      </c>
      <c r="H799" t="str">
        <f t="shared" si="18"/>
        <v>insert into tnl_rating.dbo.dhl_country_zoning_table values ('12377','IL','Export','KV',6)</v>
      </c>
    </row>
    <row r="800" spans="1:8" x14ac:dyDescent="0.3">
      <c r="A800">
        <v>12377</v>
      </c>
      <c r="B800" t="s">
        <v>399</v>
      </c>
      <c r="C800" t="s">
        <v>16</v>
      </c>
      <c r="D800" s="4" t="s">
        <v>411</v>
      </c>
      <c r="E800" s="4">
        <v>7</v>
      </c>
      <c r="H800" t="str">
        <f t="shared" si="18"/>
        <v>insert into tnl_rating.dbo.dhl_country_zoning_table values ('12377','IL','Export','KW',7)</v>
      </c>
    </row>
    <row r="801" spans="1:8" x14ac:dyDescent="0.3">
      <c r="A801">
        <v>12377</v>
      </c>
      <c r="B801" t="s">
        <v>399</v>
      </c>
      <c r="C801" t="s">
        <v>16</v>
      </c>
      <c r="D801" s="4" t="s">
        <v>181</v>
      </c>
      <c r="E801" s="4">
        <v>6</v>
      </c>
      <c r="H801" t="str">
        <f t="shared" si="18"/>
        <v>insert into tnl_rating.dbo.dhl_country_zoning_table values ('12377','IL','Export','KG',6)</v>
      </c>
    </row>
    <row r="802" spans="1:8" x14ac:dyDescent="0.3">
      <c r="A802">
        <v>12377</v>
      </c>
      <c r="B802" t="s">
        <v>399</v>
      </c>
      <c r="C802" t="s">
        <v>16</v>
      </c>
      <c r="D802" s="4" t="s">
        <v>412</v>
      </c>
      <c r="E802" s="4">
        <v>4</v>
      </c>
      <c r="H802" t="str">
        <f t="shared" si="18"/>
        <v>insert into tnl_rating.dbo.dhl_country_zoning_table values ('12377','IL','Export','LA',4)</v>
      </c>
    </row>
    <row r="803" spans="1:8" x14ac:dyDescent="0.3">
      <c r="A803">
        <v>12377</v>
      </c>
      <c r="B803" t="s">
        <v>399</v>
      </c>
      <c r="C803" t="s">
        <v>16</v>
      </c>
      <c r="D803" s="4" t="s">
        <v>413</v>
      </c>
      <c r="E803" s="4">
        <v>6</v>
      </c>
      <c r="H803" t="str">
        <f t="shared" si="18"/>
        <v>insert into tnl_rating.dbo.dhl_country_zoning_table values ('12377','IL','Export','LV',6)</v>
      </c>
    </row>
    <row r="804" spans="1:8" x14ac:dyDescent="0.3">
      <c r="A804">
        <v>12377</v>
      </c>
      <c r="B804" t="s">
        <v>399</v>
      </c>
      <c r="C804" t="s">
        <v>16</v>
      </c>
      <c r="D804" s="4" t="s">
        <v>25</v>
      </c>
      <c r="E804" s="4">
        <v>7</v>
      </c>
      <c r="H804" t="str">
        <f t="shared" si="18"/>
        <v>insert into tnl_rating.dbo.dhl_country_zoning_table values ('12377','IL','Export','LB',7)</v>
      </c>
    </row>
    <row r="805" spans="1:8" x14ac:dyDescent="0.3">
      <c r="A805">
        <v>12377</v>
      </c>
      <c r="B805" t="s">
        <v>399</v>
      </c>
      <c r="C805" t="s">
        <v>16</v>
      </c>
      <c r="D805" s="4" t="s">
        <v>414</v>
      </c>
      <c r="E805" s="4">
        <v>7</v>
      </c>
      <c r="H805" t="str">
        <f t="shared" si="18"/>
        <v>insert into tnl_rating.dbo.dhl_country_zoning_table values ('12377','IL','Export','LS',7)</v>
      </c>
    </row>
    <row r="806" spans="1:8" x14ac:dyDescent="0.3">
      <c r="A806">
        <v>12377</v>
      </c>
      <c r="B806" t="s">
        <v>399</v>
      </c>
      <c r="C806" t="s">
        <v>16</v>
      </c>
      <c r="D806" s="4" t="s">
        <v>415</v>
      </c>
      <c r="E806" s="4">
        <v>7</v>
      </c>
      <c r="H806" t="str">
        <f t="shared" si="18"/>
        <v>insert into tnl_rating.dbo.dhl_country_zoning_table values ('12377','IL','Export','LR',7)</v>
      </c>
    </row>
    <row r="807" spans="1:8" x14ac:dyDescent="0.3">
      <c r="A807">
        <v>12377</v>
      </c>
      <c r="B807" t="s">
        <v>399</v>
      </c>
      <c r="C807" t="s">
        <v>16</v>
      </c>
      <c r="D807" s="4" t="s">
        <v>416</v>
      </c>
      <c r="E807" s="4">
        <v>7</v>
      </c>
      <c r="H807" t="str">
        <f t="shared" si="18"/>
        <v>insert into tnl_rating.dbo.dhl_country_zoning_table values ('12377','IL','Export','LY',7)</v>
      </c>
    </row>
    <row r="808" spans="1:8" x14ac:dyDescent="0.3">
      <c r="A808">
        <v>12377</v>
      </c>
      <c r="B808" t="s">
        <v>399</v>
      </c>
      <c r="C808" t="s">
        <v>16</v>
      </c>
      <c r="D808" s="4" t="s">
        <v>417</v>
      </c>
      <c r="E808" s="4">
        <v>2</v>
      </c>
      <c r="H808" t="str">
        <f t="shared" si="18"/>
        <v>insert into tnl_rating.dbo.dhl_country_zoning_table values ('12377','IL','Export','LI',2)</v>
      </c>
    </row>
    <row r="809" spans="1:8" x14ac:dyDescent="0.3">
      <c r="A809">
        <v>12377</v>
      </c>
      <c r="B809" t="s">
        <v>399</v>
      </c>
      <c r="C809" t="s">
        <v>16</v>
      </c>
      <c r="D809" s="4" t="s">
        <v>418</v>
      </c>
      <c r="E809" s="4">
        <v>6</v>
      </c>
      <c r="H809" t="str">
        <f t="shared" si="18"/>
        <v>insert into tnl_rating.dbo.dhl_country_zoning_table values ('12377','IL','Export','LT',6)</v>
      </c>
    </row>
    <row r="810" spans="1:8" x14ac:dyDescent="0.3">
      <c r="A810">
        <v>12377</v>
      </c>
      <c r="B810" t="s">
        <v>399</v>
      </c>
      <c r="C810" t="s">
        <v>16</v>
      </c>
      <c r="D810" s="4" t="s">
        <v>419</v>
      </c>
      <c r="E810" s="4">
        <v>2</v>
      </c>
      <c r="H810" t="str">
        <f t="shared" si="18"/>
        <v>insert into tnl_rating.dbo.dhl_country_zoning_table values ('12377','IL','Export','LU',2)</v>
      </c>
    </row>
    <row r="811" spans="1:8" x14ac:dyDescent="0.3">
      <c r="A811">
        <v>12377</v>
      </c>
      <c r="B811" t="s">
        <v>399</v>
      </c>
      <c r="C811" t="s">
        <v>16</v>
      </c>
      <c r="D811" s="4" t="s">
        <v>420</v>
      </c>
      <c r="E811" s="4">
        <v>4</v>
      </c>
      <c r="H811" t="str">
        <f t="shared" si="18"/>
        <v>insert into tnl_rating.dbo.dhl_country_zoning_table values ('12377','IL','Export','MO',4)</v>
      </c>
    </row>
    <row r="812" spans="1:8" x14ac:dyDescent="0.3">
      <c r="A812">
        <v>12377</v>
      </c>
      <c r="B812" t="s">
        <v>399</v>
      </c>
      <c r="C812" t="s">
        <v>16</v>
      </c>
      <c r="D812" s="4" t="s">
        <v>421</v>
      </c>
      <c r="E812" s="4">
        <v>7</v>
      </c>
      <c r="H812" t="str">
        <f t="shared" si="18"/>
        <v>insert into tnl_rating.dbo.dhl_country_zoning_table values ('12377','IL','Export','MG',7)</v>
      </c>
    </row>
    <row r="813" spans="1:8" x14ac:dyDescent="0.3">
      <c r="A813">
        <v>12377</v>
      </c>
      <c r="B813" t="s">
        <v>399</v>
      </c>
      <c r="C813" t="s">
        <v>16</v>
      </c>
      <c r="D813" s="4" t="s">
        <v>422</v>
      </c>
      <c r="E813" s="4">
        <v>7</v>
      </c>
      <c r="H813" t="str">
        <f t="shared" si="18"/>
        <v>insert into tnl_rating.dbo.dhl_country_zoning_table values ('12377','IL','Export','MW',7)</v>
      </c>
    </row>
    <row r="814" spans="1:8" x14ac:dyDescent="0.3">
      <c r="A814">
        <v>12377</v>
      </c>
      <c r="B814" t="s">
        <v>399</v>
      </c>
      <c r="C814" t="s">
        <v>16</v>
      </c>
      <c r="D814" s="4" t="s">
        <v>423</v>
      </c>
      <c r="E814" s="4">
        <v>4</v>
      </c>
      <c r="H814" t="str">
        <f t="shared" si="18"/>
        <v>insert into tnl_rating.dbo.dhl_country_zoning_table values ('12377','IL','Export','MY',4)</v>
      </c>
    </row>
    <row r="815" spans="1:8" x14ac:dyDescent="0.3">
      <c r="A815">
        <v>12377</v>
      </c>
      <c r="B815" t="s">
        <v>399</v>
      </c>
      <c r="C815" t="s">
        <v>16</v>
      </c>
      <c r="D815" s="4" t="s">
        <v>424</v>
      </c>
      <c r="E815" s="4">
        <v>7</v>
      </c>
      <c r="H815" t="str">
        <f t="shared" si="18"/>
        <v>insert into tnl_rating.dbo.dhl_country_zoning_table values ('12377','IL','Export','MV',7)</v>
      </c>
    </row>
    <row r="816" spans="1:8" x14ac:dyDescent="0.3">
      <c r="A816">
        <v>12377</v>
      </c>
      <c r="B816" t="s">
        <v>399</v>
      </c>
      <c r="C816" t="s">
        <v>16</v>
      </c>
      <c r="D816" s="4" t="s">
        <v>425</v>
      </c>
      <c r="E816" s="4">
        <v>7</v>
      </c>
      <c r="H816" t="str">
        <f t="shared" si="18"/>
        <v>insert into tnl_rating.dbo.dhl_country_zoning_table values ('12377','IL','Export','ML',7)</v>
      </c>
    </row>
    <row r="817" spans="1:8" x14ac:dyDescent="0.3">
      <c r="A817">
        <v>12377</v>
      </c>
      <c r="B817" t="s">
        <v>399</v>
      </c>
      <c r="C817" t="s">
        <v>16</v>
      </c>
      <c r="D817" s="4" t="s">
        <v>426</v>
      </c>
      <c r="E817" s="4">
        <v>2</v>
      </c>
      <c r="H817" t="str">
        <f t="shared" ref="H817:H880" si="19">"insert into tnl_rating.dbo.dhl_country_zoning_table values ('"&amp;A817&amp;"','"&amp;B817&amp;"','"&amp;C817&amp;"','"&amp;D817&amp;"',"&amp;E817&amp;")"</f>
        <v>insert into tnl_rating.dbo.dhl_country_zoning_table values ('12377','IL','Export','MT',2)</v>
      </c>
    </row>
    <row r="818" spans="1:8" x14ac:dyDescent="0.3">
      <c r="A818">
        <v>12377</v>
      </c>
      <c r="B818" t="s">
        <v>399</v>
      </c>
      <c r="C818" t="s">
        <v>16</v>
      </c>
      <c r="D818" s="4" t="s">
        <v>534</v>
      </c>
      <c r="E818" s="4">
        <v>7</v>
      </c>
      <c r="H818" t="str">
        <f t="shared" si="19"/>
        <v>insert into tnl_rating.dbo.dhl_country_zoning_table values ('12377','IL','Export','MH',7)</v>
      </c>
    </row>
    <row r="819" spans="1:8" x14ac:dyDescent="0.3">
      <c r="A819">
        <v>12377</v>
      </c>
      <c r="B819" t="s">
        <v>399</v>
      </c>
      <c r="C819" t="s">
        <v>16</v>
      </c>
      <c r="D819" s="4" t="s">
        <v>427</v>
      </c>
      <c r="E819" s="4">
        <v>7</v>
      </c>
      <c r="H819" t="str">
        <f t="shared" si="19"/>
        <v>insert into tnl_rating.dbo.dhl_country_zoning_table values ('12377','IL','Export','MQ',7)</v>
      </c>
    </row>
    <row r="820" spans="1:8" x14ac:dyDescent="0.3">
      <c r="A820">
        <v>12377</v>
      </c>
      <c r="B820" t="s">
        <v>399</v>
      </c>
      <c r="C820" t="s">
        <v>16</v>
      </c>
      <c r="D820" s="4" t="s">
        <v>428</v>
      </c>
      <c r="E820" s="4">
        <v>7</v>
      </c>
      <c r="H820" t="str">
        <f t="shared" si="19"/>
        <v>insert into tnl_rating.dbo.dhl_country_zoning_table values ('12377','IL','Export','MR',7)</v>
      </c>
    </row>
    <row r="821" spans="1:8" x14ac:dyDescent="0.3">
      <c r="A821">
        <v>12377</v>
      </c>
      <c r="B821" t="s">
        <v>399</v>
      </c>
      <c r="C821" t="s">
        <v>16</v>
      </c>
      <c r="D821" s="4" t="s">
        <v>429</v>
      </c>
      <c r="E821" s="4">
        <v>7</v>
      </c>
      <c r="H821" t="str">
        <f t="shared" si="19"/>
        <v>insert into tnl_rating.dbo.dhl_country_zoning_table values ('12377','IL','Export','MU',7)</v>
      </c>
    </row>
    <row r="822" spans="1:8" x14ac:dyDescent="0.3">
      <c r="A822">
        <v>12377</v>
      </c>
      <c r="B822" t="s">
        <v>399</v>
      </c>
      <c r="C822" t="s">
        <v>16</v>
      </c>
      <c r="D822" s="4" t="s">
        <v>430</v>
      </c>
      <c r="E822" s="4">
        <v>7</v>
      </c>
      <c r="H822" t="str">
        <f t="shared" si="19"/>
        <v>insert into tnl_rating.dbo.dhl_country_zoning_table values ('12377','IL','Export','YT',7)</v>
      </c>
    </row>
    <row r="823" spans="1:8" x14ac:dyDescent="0.3">
      <c r="A823">
        <v>12377</v>
      </c>
      <c r="B823" t="s">
        <v>399</v>
      </c>
      <c r="C823" t="s">
        <v>16</v>
      </c>
      <c r="D823" s="4" t="s">
        <v>431</v>
      </c>
      <c r="E823" s="4">
        <v>1</v>
      </c>
      <c r="H823" t="str">
        <f t="shared" si="19"/>
        <v>insert into tnl_rating.dbo.dhl_country_zoning_table values ('12377','IL','Export','MX',1)</v>
      </c>
    </row>
    <row r="824" spans="1:8" x14ac:dyDescent="0.3">
      <c r="A824">
        <v>12377</v>
      </c>
      <c r="B824" t="s">
        <v>399</v>
      </c>
      <c r="C824" t="s">
        <v>16</v>
      </c>
      <c r="D824" s="4" t="s">
        <v>535</v>
      </c>
      <c r="E824" s="4">
        <v>7</v>
      </c>
      <c r="H824" t="str">
        <f t="shared" si="19"/>
        <v>insert into tnl_rating.dbo.dhl_country_zoning_table values ('12377','IL','Export','FM',7)</v>
      </c>
    </row>
    <row r="825" spans="1:8" x14ac:dyDescent="0.3">
      <c r="A825">
        <v>12377</v>
      </c>
      <c r="B825" t="s">
        <v>399</v>
      </c>
      <c r="C825" t="s">
        <v>16</v>
      </c>
      <c r="D825" s="4" t="s">
        <v>432</v>
      </c>
      <c r="E825" s="4">
        <v>6</v>
      </c>
      <c r="H825" t="str">
        <f t="shared" si="19"/>
        <v>insert into tnl_rating.dbo.dhl_country_zoning_table values ('12377','IL','Export','MD',6)</v>
      </c>
    </row>
    <row r="826" spans="1:8" x14ac:dyDescent="0.3">
      <c r="A826">
        <v>12377</v>
      </c>
      <c r="B826" t="s">
        <v>399</v>
      </c>
      <c r="C826" t="s">
        <v>16</v>
      </c>
      <c r="D826" s="4" t="s">
        <v>433</v>
      </c>
      <c r="E826" s="4">
        <v>2</v>
      </c>
      <c r="H826" t="str">
        <f t="shared" si="19"/>
        <v>insert into tnl_rating.dbo.dhl_country_zoning_table values ('12377','IL','Export','MC',2)</v>
      </c>
    </row>
    <row r="827" spans="1:8" x14ac:dyDescent="0.3">
      <c r="A827">
        <v>12377</v>
      </c>
      <c r="B827" t="s">
        <v>399</v>
      </c>
      <c r="C827" t="s">
        <v>16</v>
      </c>
      <c r="D827" s="4" t="s">
        <v>434</v>
      </c>
      <c r="E827" s="4">
        <v>7</v>
      </c>
      <c r="H827" t="str">
        <f t="shared" si="19"/>
        <v>insert into tnl_rating.dbo.dhl_country_zoning_table values ('12377','IL','Export','MN',7)</v>
      </c>
    </row>
    <row r="828" spans="1:8" x14ac:dyDescent="0.3">
      <c r="A828">
        <v>12377</v>
      </c>
      <c r="B828" t="s">
        <v>399</v>
      </c>
      <c r="C828" t="s">
        <v>16</v>
      </c>
      <c r="D828" s="4" t="s">
        <v>435</v>
      </c>
      <c r="E828" s="4">
        <v>6</v>
      </c>
      <c r="H828" t="str">
        <f t="shared" si="19"/>
        <v>insert into tnl_rating.dbo.dhl_country_zoning_table values ('12377','IL','Export','ME',6)</v>
      </c>
    </row>
    <row r="829" spans="1:8" x14ac:dyDescent="0.3">
      <c r="A829">
        <v>12377</v>
      </c>
      <c r="B829" t="s">
        <v>399</v>
      </c>
      <c r="C829" t="s">
        <v>16</v>
      </c>
      <c r="D829" s="4" t="s">
        <v>436</v>
      </c>
      <c r="E829" s="4">
        <v>7</v>
      </c>
      <c r="H829" t="str">
        <f t="shared" si="19"/>
        <v>insert into tnl_rating.dbo.dhl_country_zoning_table values ('12377','IL','Export','MS',7)</v>
      </c>
    </row>
    <row r="830" spans="1:8" x14ac:dyDescent="0.3">
      <c r="A830">
        <v>12377</v>
      </c>
      <c r="B830" t="s">
        <v>399</v>
      </c>
      <c r="C830" t="s">
        <v>16</v>
      </c>
      <c r="D830" s="4" t="s">
        <v>437</v>
      </c>
      <c r="E830" s="4">
        <v>7</v>
      </c>
      <c r="H830" t="str">
        <f t="shared" si="19"/>
        <v>insert into tnl_rating.dbo.dhl_country_zoning_table values ('12377','IL','Export','MA',7)</v>
      </c>
    </row>
    <row r="831" spans="1:8" x14ac:dyDescent="0.3">
      <c r="A831">
        <v>12377</v>
      </c>
      <c r="B831" t="s">
        <v>399</v>
      </c>
      <c r="C831" t="s">
        <v>16</v>
      </c>
      <c r="D831" s="4" t="s">
        <v>438</v>
      </c>
      <c r="E831" s="4">
        <v>7</v>
      </c>
      <c r="H831" t="str">
        <f t="shared" si="19"/>
        <v>insert into tnl_rating.dbo.dhl_country_zoning_table values ('12377','IL','Export','MZ',7)</v>
      </c>
    </row>
    <row r="832" spans="1:8" x14ac:dyDescent="0.3">
      <c r="A832">
        <v>12377</v>
      </c>
      <c r="B832" t="s">
        <v>399</v>
      </c>
      <c r="C832" t="s">
        <v>16</v>
      </c>
      <c r="D832" s="4" t="s">
        <v>439</v>
      </c>
      <c r="E832" s="4">
        <v>4</v>
      </c>
      <c r="H832" t="str">
        <f t="shared" si="19"/>
        <v>insert into tnl_rating.dbo.dhl_country_zoning_table values ('12377','IL','Export','MM',4)</v>
      </c>
    </row>
    <row r="833" spans="1:8" x14ac:dyDescent="0.3">
      <c r="A833">
        <v>12377</v>
      </c>
      <c r="B833" t="s">
        <v>399</v>
      </c>
      <c r="C833" t="s">
        <v>16</v>
      </c>
      <c r="D833" s="4" t="s">
        <v>440</v>
      </c>
      <c r="E833" s="4">
        <v>7</v>
      </c>
      <c r="H833" t="str">
        <f t="shared" si="19"/>
        <v>insert into tnl_rating.dbo.dhl_country_zoning_table values ('12377','IL','Export','NA',7)</v>
      </c>
    </row>
    <row r="834" spans="1:8" x14ac:dyDescent="0.3">
      <c r="A834">
        <v>12377</v>
      </c>
      <c r="B834" t="s">
        <v>399</v>
      </c>
      <c r="C834" t="s">
        <v>16</v>
      </c>
      <c r="D834" s="4" t="s">
        <v>441</v>
      </c>
      <c r="E834" s="4">
        <v>7</v>
      </c>
      <c r="H834" t="str">
        <f t="shared" si="19"/>
        <v>insert into tnl_rating.dbo.dhl_country_zoning_table values ('12377','IL','Export','NR',7)</v>
      </c>
    </row>
    <row r="835" spans="1:8" x14ac:dyDescent="0.3">
      <c r="A835">
        <v>12377</v>
      </c>
      <c r="B835" t="s">
        <v>399</v>
      </c>
      <c r="C835" t="s">
        <v>16</v>
      </c>
      <c r="D835" s="4" t="s">
        <v>442</v>
      </c>
      <c r="E835" s="4">
        <v>4</v>
      </c>
      <c r="H835" t="str">
        <f t="shared" si="19"/>
        <v>insert into tnl_rating.dbo.dhl_country_zoning_table values ('12377','IL','Export','NP',4)</v>
      </c>
    </row>
    <row r="836" spans="1:8" x14ac:dyDescent="0.3">
      <c r="A836">
        <v>12377</v>
      </c>
      <c r="B836" t="s">
        <v>399</v>
      </c>
      <c r="C836" t="s">
        <v>16</v>
      </c>
      <c r="D836" s="4" t="s">
        <v>443</v>
      </c>
      <c r="E836" s="4">
        <v>2</v>
      </c>
      <c r="H836" t="str">
        <f t="shared" si="19"/>
        <v>insert into tnl_rating.dbo.dhl_country_zoning_table values ('12377','IL','Export','NL',2)</v>
      </c>
    </row>
    <row r="837" spans="1:8" x14ac:dyDescent="0.3">
      <c r="A837">
        <v>12377</v>
      </c>
      <c r="B837" t="s">
        <v>399</v>
      </c>
      <c r="C837" t="s">
        <v>16</v>
      </c>
      <c r="D837" s="4" t="s">
        <v>444</v>
      </c>
      <c r="E837" s="4">
        <v>7</v>
      </c>
      <c r="H837" t="str">
        <f t="shared" si="19"/>
        <v>insert into tnl_rating.dbo.dhl_country_zoning_table values ('12377','IL','Export','XN',7)</v>
      </c>
    </row>
    <row r="838" spans="1:8" x14ac:dyDescent="0.3">
      <c r="A838">
        <v>12377</v>
      </c>
      <c r="B838" t="s">
        <v>399</v>
      </c>
      <c r="C838" t="s">
        <v>16</v>
      </c>
      <c r="D838" s="4" t="s">
        <v>445</v>
      </c>
      <c r="E838" s="4">
        <v>7</v>
      </c>
      <c r="H838" t="str">
        <f t="shared" si="19"/>
        <v>insert into tnl_rating.dbo.dhl_country_zoning_table values ('12377','IL','Export','NC',7)</v>
      </c>
    </row>
    <row r="839" spans="1:8" x14ac:dyDescent="0.3">
      <c r="A839">
        <v>12377</v>
      </c>
      <c r="B839" t="s">
        <v>399</v>
      </c>
      <c r="C839" t="s">
        <v>16</v>
      </c>
      <c r="D839" s="4" t="s">
        <v>446</v>
      </c>
      <c r="E839" s="4">
        <v>4</v>
      </c>
      <c r="H839" t="str">
        <f t="shared" si="19"/>
        <v>insert into tnl_rating.dbo.dhl_country_zoning_table values ('12377','IL','Export','NZ',4)</v>
      </c>
    </row>
    <row r="840" spans="1:8" x14ac:dyDescent="0.3">
      <c r="A840">
        <v>12377</v>
      </c>
      <c r="B840" t="s">
        <v>399</v>
      </c>
      <c r="C840" t="s">
        <v>16</v>
      </c>
      <c r="D840" s="4" t="s">
        <v>447</v>
      </c>
      <c r="E840" s="4">
        <v>5</v>
      </c>
      <c r="H840" t="str">
        <f t="shared" si="19"/>
        <v>insert into tnl_rating.dbo.dhl_country_zoning_table values ('12377','IL','Export','NI',5)</v>
      </c>
    </row>
    <row r="841" spans="1:8" x14ac:dyDescent="0.3">
      <c r="A841">
        <v>12377</v>
      </c>
      <c r="B841" t="s">
        <v>399</v>
      </c>
      <c r="C841" t="s">
        <v>16</v>
      </c>
      <c r="D841" s="4" t="s">
        <v>448</v>
      </c>
      <c r="E841" s="4">
        <v>7</v>
      </c>
      <c r="H841" t="str">
        <f t="shared" si="19"/>
        <v>insert into tnl_rating.dbo.dhl_country_zoning_table values ('12377','IL','Export','NE',7)</v>
      </c>
    </row>
    <row r="842" spans="1:8" x14ac:dyDescent="0.3">
      <c r="A842">
        <v>12377</v>
      </c>
      <c r="B842" t="s">
        <v>399</v>
      </c>
      <c r="C842" t="s">
        <v>16</v>
      </c>
      <c r="D842" s="4" t="s">
        <v>449</v>
      </c>
      <c r="E842" s="4">
        <v>7</v>
      </c>
      <c r="H842" t="str">
        <f t="shared" si="19"/>
        <v>insert into tnl_rating.dbo.dhl_country_zoning_table values ('12377','IL','Export','NG',7)</v>
      </c>
    </row>
    <row r="843" spans="1:8" x14ac:dyDescent="0.3">
      <c r="A843">
        <v>12377</v>
      </c>
      <c r="B843" t="s">
        <v>399</v>
      </c>
      <c r="C843" t="s">
        <v>16</v>
      </c>
      <c r="D843" s="4" t="s">
        <v>450</v>
      </c>
      <c r="E843" s="4">
        <v>7</v>
      </c>
      <c r="H843" t="str">
        <f t="shared" si="19"/>
        <v>insert into tnl_rating.dbo.dhl_country_zoning_table values ('12377','IL','Export','NU',7)</v>
      </c>
    </row>
    <row r="844" spans="1:8" x14ac:dyDescent="0.3">
      <c r="A844">
        <v>12377</v>
      </c>
      <c r="B844" t="s">
        <v>399</v>
      </c>
      <c r="C844" t="s">
        <v>16</v>
      </c>
      <c r="D844" s="4" t="s">
        <v>451</v>
      </c>
      <c r="E844" s="4">
        <v>6</v>
      </c>
      <c r="H844" t="str">
        <f t="shared" si="19"/>
        <v>insert into tnl_rating.dbo.dhl_country_zoning_table values ('12377','IL','Export','MK',6)</v>
      </c>
    </row>
    <row r="845" spans="1:8" x14ac:dyDescent="0.3">
      <c r="A845">
        <v>12377</v>
      </c>
      <c r="B845" t="s">
        <v>399</v>
      </c>
      <c r="C845" t="s">
        <v>16</v>
      </c>
      <c r="D845" s="4" t="s">
        <v>536</v>
      </c>
      <c r="E845" s="4">
        <v>7</v>
      </c>
      <c r="H845" t="str">
        <f t="shared" si="19"/>
        <v>insert into tnl_rating.dbo.dhl_country_zoning_table values ('12377','IL','Export','MP',7)</v>
      </c>
    </row>
    <row r="846" spans="1:8" x14ac:dyDescent="0.3">
      <c r="A846">
        <v>12377</v>
      </c>
      <c r="B846" t="s">
        <v>399</v>
      </c>
      <c r="C846" t="s">
        <v>16</v>
      </c>
      <c r="D846" s="4" t="s">
        <v>452</v>
      </c>
      <c r="E846" s="4">
        <v>2</v>
      </c>
      <c r="H846" t="str">
        <f t="shared" si="19"/>
        <v>insert into tnl_rating.dbo.dhl_country_zoning_table values ('12377','IL','Export','NO',2)</v>
      </c>
    </row>
    <row r="847" spans="1:8" x14ac:dyDescent="0.3">
      <c r="A847">
        <v>12377</v>
      </c>
      <c r="B847" t="s">
        <v>399</v>
      </c>
      <c r="C847" t="s">
        <v>16</v>
      </c>
      <c r="D847" s="4" t="s">
        <v>453</v>
      </c>
      <c r="E847" s="4">
        <v>7</v>
      </c>
      <c r="H847" t="str">
        <f t="shared" si="19"/>
        <v>insert into tnl_rating.dbo.dhl_country_zoning_table values ('12377','IL','Export','OM',7)</v>
      </c>
    </row>
    <row r="848" spans="1:8" x14ac:dyDescent="0.3">
      <c r="A848">
        <v>12377</v>
      </c>
      <c r="B848" t="s">
        <v>399</v>
      </c>
      <c r="C848" t="s">
        <v>16</v>
      </c>
      <c r="D848" s="4" t="s">
        <v>454</v>
      </c>
      <c r="E848" s="4">
        <v>7</v>
      </c>
      <c r="H848" t="str">
        <f t="shared" si="19"/>
        <v>insert into tnl_rating.dbo.dhl_country_zoning_table values ('12377','IL','Export','PK',7)</v>
      </c>
    </row>
    <row r="849" spans="1:8" x14ac:dyDescent="0.3">
      <c r="A849">
        <v>12377</v>
      </c>
      <c r="B849" t="s">
        <v>399</v>
      </c>
      <c r="C849" t="s">
        <v>16</v>
      </c>
      <c r="D849" s="4" t="s">
        <v>537</v>
      </c>
      <c r="E849" s="4">
        <v>4</v>
      </c>
      <c r="H849" t="str">
        <f t="shared" si="19"/>
        <v>insert into tnl_rating.dbo.dhl_country_zoning_table values ('12377','IL','Export','PW',4)</v>
      </c>
    </row>
    <row r="850" spans="1:8" x14ac:dyDescent="0.3">
      <c r="A850">
        <v>12377</v>
      </c>
      <c r="B850" t="s">
        <v>399</v>
      </c>
      <c r="C850" t="s">
        <v>16</v>
      </c>
      <c r="D850" s="4" t="s">
        <v>455</v>
      </c>
      <c r="E850" s="4">
        <v>5</v>
      </c>
      <c r="H850" t="str">
        <f t="shared" si="19"/>
        <v>insert into tnl_rating.dbo.dhl_country_zoning_table values ('12377','IL','Export','PA',5)</v>
      </c>
    </row>
    <row r="851" spans="1:8" x14ac:dyDescent="0.3">
      <c r="A851">
        <v>12377</v>
      </c>
      <c r="B851" t="s">
        <v>399</v>
      </c>
      <c r="C851" t="s">
        <v>16</v>
      </c>
      <c r="D851" s="4" t="s">
        <v>456</v>
      </c>
      <c r="E851" s="4">
        <v>7</v>
      </c>
      <c r="H851" t="str">
        <f t="shared" si="19"/>
        <v>insert into tnl_rating.dbo.dhl_country_zoning_table values ('12377','IL','Export','PG',7)</v>
      </c>
    </row>
    <row r="852" spans="1:8" x14ac:dyDescent="0.3">
      <c r="A852">
        <v>12377</v>
      </c>
      <c r="B852" t="s">
        <v>399</v>
      </c>
      <c r="C852" t="s">
        <v>16</v>
      </c>
      <c r="D852" s="4" t="s">
        <v>457</v>
      </c>
      <c r="E852" s="4">
        <v>5</v>
      </c>
      <c r="H852" t="str">
        <f t="shared" si="19"/>
        <v>insert into tnl_rating.dbo.dhl_country_zoning_table values ('12377','IL','Export','PY',5)</v>
      </c>
    </row>
    <row r="853" spans="1:8" x14ac:dyDescent="0.3">
      <c r="A853">
        <v>12377</v>
      </c>
      <c r="B853" t="s">
        <v>399</v>
      </c>
      <c r="C853" t="s">
        <v>16</v>
      </c>
      <c r="D853" s="4" t="s">
        <v>458</v>
      </c>
      <c r="E853" s="4">
        <v>5</v>
      </c>
      <c r="H853" t="str">
        <f t="shared" si="19"/>
        <v>insert into tnl_rating.dbo.dhl_country_zoning_table values ('12377','IL','Export','PE',5)</v>
      </c>
    </row>
    <row r="854" spans="1:8" x14ac:dyDescent="0.3">
      <c r="A854">
        <v>12377</v>
      </c>
      <c r="B854" t="s">
        <v>399</v>
      </c>
      <c r="C854" t="s">
        <v>16</v>
      </c>
      <c r="D854" s="4" t="s">
        <v>459</v>
      </c>
      <c r="E854" s="4">
        <v>4</v>
      </c>
      <c r="H854" t="str">
        <f t="shared" si="19"/>
        <v>insert into tnl_rating.dbo.dhl_country_zoning_table values ('12377','IL','Export','PH',4)</v>
      </c>
    </row>
    <row r="855" spans="1:8" x14ac:dyDescent="0.3">
      <c r="A855">
        <v>12377</v>
      </c>
      <c r="B855" t="s">
        <v>399</v>
      </c>
      <c r="C855" t="s">
        <v>16</v>
      </c>
      <c r="D855" s="4" t="s">
        <v>460</v>
      </c>
      <c r="E855" s="4">
        <v>6</v>
      </c>
      <c r="H855" t="str">
        <f t="shared" si="19"/>
        <v>insert into tnl_rating.dbo.dhl_country_zoning_table values ('12377','IL','Export','PL',6)</v>
      </c>
    </row>
    <row r="856" spans="1:8" x14ac:dyDescent="0.3">
      <c r="A856">
        <v>12377</v>
      </c>
      <c r="B856" t="s">
        <v>399</v>
      </c>
      <c r="C856" t="s">
        <v>16</v>
      </c>
      <c r="D856" s="4" t="s">
        <v>461</v>
      </c>
      <c r="E856" s="4">
        <v>2</v>
      </c>
      <c r="H856" t="str">
        <f t="shared" si="19"/>
        <v>insert into tnl_rating.dbo.dhl_country_zoning_table values ('12377','IL','Export','PT',2)</v>
      </c>
    </row>
    <row r="857" spans="1:8" x14ac:dyDescent="0.3">
      <c r="A857">
        <v>12377</v>
      </c>
      <c r="B857" t="s">
        <v>399</v>
      </c>
      <c r="C857" t="s">
        <v>16</v>
      </c>
      <c r="D857" s="4" t="s">
        <v>538</v>
      </c>
      <c r="E857" s="4">
        <v>7</v>
      </c>
      <c r="H857" t="str">
        <f t="shared" si="19"/>
        <v>insert into tnl_rating.dbo.dhl_country_zoning_table values ('12377','IL','Export','PR',7)</v>
      </c>
    </row>
    <row r="858" spans="1:8" x14ac:dyDescent="0.3">
      <c r="A858">
        <v>12377</v>
      </c>
      <c r="B858" t="s">
        <v>399</v>
      </c>
      <c r="C858" t="s">
        <v>16</v>
      </c>
      <c r="D858" s="4" t="s">
        <v>462</v>
      </c>
      <c r="E858" s="4">
        <v>7</v>
      </c>
      <c r="H858" t="str">
        <f t="shared" si="19"/>
        <v>insert into tnl_rating.dbo.dhl_country_zoning_table values ('12377','IL','Export','QA',7)</v>
      </c>
    </row>
    <row r="859" spans="1:8" x14ac:dyDescent="0.3">
      <c r="A859">
        <v>12377</v>
      </c>
      <c r="B859" t="s">
        <v>399</v>
      </c>
      <c r="C859" t="s">
        <v>16</v>
      </c>
      <c r="D859" s="4" t="s">
        <v>463</v>
      </c>
      <c r="E859" s="4">
        <v>7</v>
      </c>
      <c r="H859" t="str">
        <f t="shared" si="19"/>
        <v>insert into tnl_rating.dbo.dhl_country_zoning_table values ('12377','IL','Export','RE',7)</v>
      </c>
    </row>
    <row r="860" spans="1:8" x14ac:dyDescent="0.3">
      <c r="A860">
        <v>12377</v>
      </c>
      <c r="B860" t="s">
        <v>399</v>
      </c>
      <c r="C860" t="s">
        <v>16</v>
      </c>
      <c r="D860" s="4" t="s">
        <v>464</v>
      </c>
      <c r="E860" s="4">
        <v>6</v>
      </c>
      <c r="H860" t="str">
        <f t="shared" si="19"/>
        <v>insert into tnl_rating.dbo.dhl_country_zoning_table values ('12377','IL','Export','RO',6)</v>
      </c>
    </row>
    <row r="861" spans="1:8" x14ac:dyDescent="0.3">
      <c r="A861">
        <v>12377</v>
      </c>
      <c r="B861" t="s">
        <v>399</v>
      </c>
      <c r="C861" t="s">
        <v>16</v>
      </c>
      <c r="D861" s="4" t="s">
        <v>465</v>
      </c>
      <c r="E861" s="4">
        <v>6</v>
      </c>
      <c r="H861" t="str">
        <f t="shared" si="19"/>
        <v>insert into tnl_rating.dbo.dhl_country_zoning_table values ('12377','IL','Export','RU',6)</v>
      </c>
    </row>
    <row r="862" spans="1:8" x14ac:dyDescent="0.3">
      <c r="A862">
        <v>12377</v>
      </c>
      <c r="B862" t="s">
        <v>399</v>
      </c>
      <c r="C862" t="s">
        <v>16</v>
      </c>
      <c r="D862" s="4" t="s">
        <v>466</v>
      </c>
      <c r="E862" s="4">
        <v>7</v>
      </c>
      <c r="H862" t="str">
        <f t="shared" si="19"/>
        <v>insert into tnl_rating.dbo.dhl_country_zoning_table values ('12377','IL','Export','RW',7)</v>
      </c>
    </row>
    <row r="863" spans="1:8" x14ac:dyDescent="0.3">
      <c r="A863">
        <v>12377</v>
      </c>
      <c r="B863" t="s">
        <v>399</v>
      </c>
      <c r="C863" t="s">
        <v>16</v>
      </c>
      <c r="D863" s="4" t="s">
        <v>467</v>
      </c>
      <c r="E863" s="4">
        <v>7</v>
      </c>
      <c r="H863" t="str">
        <f t="shared" si="19"/>
        <v>insert into tnl_rating.dbo.dhl_country_zoning_table values ('12377','IL','Export','SH',7)</v>
      </c>
    </row>
    <row r="864" spans="1:8" x14ac:dyDescent="0.3">
      <c r="A864">
        <v>12377</v>
      </c>
      <c r="B864" t="s">
        <v>399</v>
      </c>
      <c r="C864" t="s">
        <v>16</v>
      </c>
      <c r="D864" s="4" t="s">
        <v>468</v>
      </c>
      <c r="E864" s="4">
        <v>7</v>
      </c>
      <c r="H864" t="str">
        <f t="shared" si="19"/>
        <v>insert into tnl_rating.dbo.dhl_country_zoning_table values ('12377','IL','Export','WS',7)</v>
      </c>
    </row>
    <row r="865" spans="1:8" x14ac:dyDescent="0.3">
      <c r="A865">
        <v>12377</v>
      </c>
      <c r="B865" t="s">
        <v>399</v>
      </c>
      <c r="C865" t="s">
        <v>16</v>
      </c>
      <c r="D865" s="4" t="s">
        <v>469</v>
      </c>
      <c r="E865" s="4">
        <v>2</v>
      </c>
      <c r="H865" t="str">
        <f t="shared" si="19"/>
        <v>insert into tnl_rating.dbo.dhl_country_zoning_table values ('12377','IL','Export','SM',2)</v>
      </c>
    </row>
    <row r="866" spans="1:8" x14ac:dyDescent="0.3">
      <c r="A866">
        <v>12377</v>
      </c>
      <c r="B866" t="s">
        <v>399</v>
      </c>
      <c r="C866" t="s">
        <v>16</v>
      </c>
      <c r="D866" s="4" t="s">
        <v>470</v>
      </c>
      <c r="E866" s="4">
        <v>7</v>
      </c>
      <c r="H866" t="str">
        <f t="shared" si="19"/>
        <v>insert into tnl_rating.dbo.dhl_country_zoning_table values ('12377','IL','Export','ST',7)</v>
      </c>
    </row>
    <row r="867" spans="1:8" x14ac:dyDescent="0.3">
      <c r="A867">
        <v>12377</v>
      </c>
      <c r="B867" t="s">
        <v>399</v>
      </c>
      <c r="C867" t="s">
        <v>16</v>
      </c>
      <c r="D867" s="4" t="s">
        <v>471</v>
      </c>
      <c r="E867" s="4">
        <v>7</v>
      </c>
      <c r="H867" t="str">
        <f t="shared" si="19"/>
        <v>insert into tnl_rating.dbo.dhl_country_zoning_table values ('12377','IL','Export','SA',7)</v>
      </c>
    </row>
    <row r="868" spans="1:8" x14ac:dyDescent="0.3">
      <c r="A868">
        <v>12377</v>
      </c>
      <c r="B868" t="s">
        <v>399</v>
      </c>
      <c r="C868" t="s">
        <v>16</v>
      </c>
      <c r="D868" s="4" t="s">
        <v>472</v>
      </c>
      <c r="E868" s="4">
        <v>7</v>
      </c>
      <c r="H868" t="str">
        <f t="shared" si="19"/>
        <v>insert into tnl_rating.dbo.dhl_country_zoning_table values ('12377','IL','Export','SN',7)</v>
      </c>
    </row>
    <row r="869" spans="1:8" x14ac:dyDescent="0.3">
      <c r="A869">
        <v>12377</v>
      </c>
      <c r="B869" t="s">
        <v>399</v>
      </c>
      <c r="C869" t="s">
        <v>16</v>
      </c>
      <c r="D869" s="4" t="s">
        <v>473</v>
      </c>
      <c r="E869" s="4">
        <v>6</v>
      </c>
      <c r="H869" t="str">
        <f t="shared" si="19"/>
        <v>insert into tnl_rating.dbo.dhl_country_zoning_table values ('12377','IL','Export','RS',6)</v>
      </c>
    </row>
    <row r="870" spans="1:8" x14ac:dyDescent="0.3">
      <c r="A870">
        <v>12377</v>
      </c>
      <c r="B870" t="s">
        <v>399</v>
      </c>
      <c r="C870" t="s">
        <v>16</v>
      </c>
      <c r="D870" s="4" t="s">
        <v>474</v>
      </c>
      <c r="E870" s="4">
        <v>7</v>
      </c>
      <c r="H870" t="str">
        <f t="shared" si="19"/>
        <v>insert into tnl_rating.dbo.dhl_country_zoning_table values ('12377','IL','Export','SC',7)</v>
      </c>
    </row>
    <row r="871" spans="1:8" x14ac:dyDescent="0.3">
      <c r="A871">
        <v>12377</v>
      </c>
      <c r="B871" t="s">
        <v>399</v>
      </c>
      <c r="C871" t="s">
        <v>16</v>
      </c>
      <c r="D871" s="4" t="s">
        <v>475</v>
      </c>
      <c r="E871" s="4">
        <v>7</v>
      </c>
      <c r="H871" t="str">
        <f t="shared" si="19"/>
        <v>insert into tnl_rating.dbo.dhl_country_zoning_table values ('12377','IL','Export','SL',7)</v>
      </c>
    </row>
    <row r="872" spans="1:8" x14ac:dyDescent="0.3">
      <c r="A872">
        <v>12377</v>
      </c>
      <c r="B872" t="s">
        <v>399</v>
      </c>
      <c r="C872" t="s">
        <v>16</v>
      </c>
      <c r="D872" s="4" t="s">
        <v>476</v>
      </c>
      <c r="E872" s="4">
        <v>4</v>
      </c>
      <c r="H872" t="str">
        <f t="shared" si="19"/>
        <v>insert into tnl_rating.dbo.dhl_country_zoning_table values ('12377','IL','Export','SG',4)</v>
      </c>
    </row>
    <row r="873" spans="1:8" x14ac:dyDescent="0.3">
      <c r="A873">
        <v>12377</v>
      </c>
      <c r="B873" t="s">
        <v>399</v>
      </c>
      <c r="C873" t="s">
        <v>16</v>
      </c>
      <c r="D873" s="4" t="s">
        <v>477</v>
      </c>
      <c r="E873" s="4">
        <v>6</v>
      </c>
      <c r="H873" t="str">
        <f t="shared" si="19"/>
        <v>insert into tnl_rating.dbo.dhl_country_zoning_table values ('12377','IL','Export','SK',6)</v>
      </c>
    </row>
    <row r="874" spans="1:8" x14ac:dyDescent="0.3">
      <c r="A874">
        <v>12377</v>
      </c>
      <c r="B874" t="s">
        <v>399</v>
      </c>
      <c r="C874" t="s">
        <v>16</v>
      </c>
      <c r="D874" s="4" t="s">
        <v>478</v>
      </c>
      <c r="E874" s="4">
        <v>6</v>
      </c>
      <c r="H874" t="str">
        <f t="shared" si="19"/>
        <v>insert into tnl_rating.dbo.dhl_country_zoning_table values ('12377','IL','Export','SI',6)</v>
      </c>
    </row>
    <row r="875" spans="1:8" x14ac:dyDescent="0.3">
      <c r="A875">
        <v>12377</v>
      </c>
      <c r="B875" t="s">
        <v>399</v>
      </c>
      <c r="C875" t="s">
        <v>16</v>
      </c>
      <c r="D875" s="4" t="s">
        <v>479</v>
      </c>
      <c r="E875" s="4">
        <v>7</v>
      </c>
      <c r="H875" t="str">
        <f t="shared" si="19"/>
        <v>insert into tnl_rating.dbo.dhl_country_zoning_table values ('12377','IL','Export','SB',7)</v>
      </c>
    </row>
    <row r="876" spans="1:8" x14ac:dyDescent="0.3">
      <c r="A876">
        <v>12377</v>
      </c>
      <c r="B876" t="s">
        <v>399</v>
      </c>
      <c r="C876" t="s">
        <v>16</v>
      </c>
      <c r="D876" s="4" t="s">
        <v>480</v>
      </c>
      <c r="E876" s="4">
        <v>7</v>
      </c>
      <c r="H876" t="str">
        <f t="shared" si="19"/>
        <v>insert into tnl_rating.dbo.dhl_country_zoning_table values ('12377','IL','Export','SO',7)</v>
      </c>
    </row>
    <row r="877" spans="1:8" x14ac:dyDescent="0.3">
      <c r="A877">
        <v>12377</v>
      </c>
      <c r="B877" t="s">
        <v>399</v>
      </c>
      <c r="C877" t="s">
        <v>16</v>
      </c>
      <c r="D877" s="4" t="s">
        <v>481</v>
      </c>
      <c r="E877" s="4">
        <v>7</v>
      </c>
      <c r="H877" t="str">
        <f t="shared" si="19"/>
        <v>insert into tnl_rating.dbo.dhl_country_zoning_table values ('12377','IL','Export','XS',7)</v>
      </c>
    </row>
    <row r="878" spans="1:8" x14ac:dyDescent="0.3">
      <c r="A878">
        <v>12377</v>
      </c>
      <c r="B878" t="s">
        <v>399</v>
      </c>
      <c r="C878" t="s">
        <v>16</v>
      </c>
      <c r="D878" s="4" t="s">
        <v>482</v>
      </c>
      <c r="E878" s="4">
        <v>7</v>
      </c>
      <c r="H878" t="str">
        <f t="shared" si="19"/>
        <v>insert into tnl_rating.dbo.dhl_country_zoning_table values ('12377','IL','Export','ZA',7)</v>
      </c>
    </row>
    <row r="879" spans="1:8" x14ac:dyDescent="0.3">
      <c r="A879">
        <v>12377</v>
      </c>
      <c r="B879" t="s">
        <v>399</v>
      </c>
      <c r="C879" t="s">
        <v>16</v>
      </c>
      <c r="D879" s="4" t="s">
        <v>483</v>
      </c>
      <c r="E879" s="4">
        <v>7</v>
      </c>
      <c r="H879" t="str">
        <f t="shared" si="19"/>
        <v>insert into tnl_rating.dbo.dhl_country_zoning_table values ('12377','IL','Export','SS',7)</v>
      </c>
    </row>
    <row r="880" spans="1:8" x14ac:dyDescent="0.3">
      <c r="A880">
        <v>12377</v>
      </c>
      <c r="B880" t="s">
        <v>399</v>
      </c>
      <c r="C880" t="s">
        <v>16</v>
      </c>
      <c r="D880" s="4" t="s">
        <v>484</v>
      </c>
      <c r="E880" s="4">
        <v>2</v>
      </c>
      <c r="H880" t="str">
        <f t="shared" si="19"/>
        <v>insert into tnl_rating.dbo.dhl_country_zoning_table values ('12377','IL','Export','ES',2)</v>
      </c>
    </row>
    <row r="881" spans="1:8" x14ac:dyDescent="0.3">
      <c r="A881">
        <v>12377</v>
      </c>
      <c r="B881" t="s">
        <v>399</v>
      </c>
      <c r="C881" t="s">
        <v>16</v>
      </c>
      <c r="D881" s="4" t="s">
        <v>485</v>
      </c>
      <c r="E881" s="4">
        <v>7</v>
      </c>
      <c r="H881" t="str">
        <f t="shared" ref="H881:H922" si="20">"insert into tnl_rating.dbo.dhl_country_zoning_table values ('"&amp;A881&amp;"','"&amp;B881&amp;"','"&amp;C881&amp;"','"&amp;D881&amp;"',"&amp;E881&amp;")"</f>
        <v>insert into tnl_rating.dbo.dhl_country_zoning_table values ('12377','IL','Export','LK',7)</v>
      </c>
    </row>
    <row r="882" spans="1:8" x14ac:dyDescent="0.3">
      <c r="A882">
        <v>12377</v>
      </c>
      <c r="B882" t="s">
        <v>399</v>
      </c>
      <c r="C882" t="s">
        <v>16</v>
      </c>
      <c r="D882" s="4" t="s">
        <v>486</v>
      </c>
      <c r="E882" s="4">
        <v>7</v>
      </c>
      <c r="H882" t="str">
        <f t="shared" si="20"/>
        <v>insert into tnl_rating.dbo.dhl_country_zoning_table values ('12377','IL','Export','XY',7)</v>
      </c>
    </row>
    <row r="883" spans="1:8" x14ac:dyDescent="0.3">
      <c r="A883">
        <v>12377</v>
      </c>
      <c r="B883" t="s">
        <v>399</v>
      </c>
      <c r="C883" t="s">
        <v>16</v>
      </c>
      <c r="D883" s="4" t="s">
        <v>487</v>
      </c>
      <c r="E883" s="4">
        <v>7</v>
      </c>
      <c r="H883" t="str">
        <f t="shared" si="20"/>
        <v>insert into tnl_rating.dbo.dhl_country_zoning_table values ('12377','IL','Export','XE',7)</v>
      </c>
    </row>
    <row r="884" spans="1:8" x14ac:dyDescent="0.3">
      <c r="A884">
        <v>12377</v>
      </c>
      <c r="B884" t="s">
        <v>399</v>
      </c>
      <c r="C884" t="s">
        <v>16</v>
      </c>
      <c r="D884" s="4" t="s">
        <v>488</v>
      </c>
      <c r="E884" s="4">
        <v>7</v>
      </c>
      <c r="H884" t="str">
        <f t="shared" si="20"/>
        <v>insert into tnl_rating.dbo.dhl_country_zoning_table values ('12377','IL','Export','KN',7)</v>
      </c>
    </row>
    <row r="885" spans="1:8" x14ac:dyDescent="0.3">
      <c r="A885">
        <v>12377</v>
      </c>
      <c r="B885" t="s">
        <v>399</v>
      </c>
      <c r="C885" t="s">
        <v>16</v>
      </c>
      <c r="D885" s="4" t="s">
        <v>489</v>
      </c>
      <c r="E885" s="4">
        <v>7</v>
      </c>
      <c r="H885" t="str">
        <f t="shared" si="20"/>
        <v>insert into tnl_rating.dbo.dhl_country_zoning_table values ('12377','IL','Export','LC',7)</v>
      </c>
    </row>
    <row r="886" spans="1:8" x14ac:dyDescent="0.3">
      <c r="A886">
        <v>12377</v>
      </c>
      <c r="B886" t="s">
        <v>399</v>
      </c>
      <c r="C886" t="s">
        <v>16</v>
      </c>
      <c r="D886" s="4" t="s">
        <v>490</v>
      </c>
      <c r="E886" s="4">
        <v>7</v>
      </c>
      <c r="H886" t="str">
        <f t="shared" si="20"/>
        <v>insert into tnl_rating.dbo.dhl_country_zoning_table values ('12377','IL','Export','XM',7)</v>
      </c>
    </row>
    <row r="887" spans="1:8" x14ac:dyDescent="0.3">
      <c r="A887">
        <v>12377</v>
      </c>
      <c r="B887" t="s">
        <v>399</v>
      </c>
      <c r="C887" t="s">
        <v>16</v>
      </c>
      <c r="D887" s="4" t="s">
        <v>491</v>
      </c>
      <c r="E887" s="4">
        <v>7</v>
      </c>
      <c r="H887" t="str">
        <f t="shared" si="20"/>
        <v>insert into tnl_rating.dbo.dhl_country_zoning_table values ('12377','IL','Export','VC',7)</v>
      </c>
    </row>
    <row r="888" spans="1:8" x14ac:dyDescent="0.3">
      <c r="A888">
        <v>12377</v>
      </c>
      <c r="B888" t="s">
        <v>399</v>
      </c>
      <c r="C888" t="s">
        <v>16</v>
      </c>
      <c r="D888" s="4" t="s">
        <v>492</v>
      </c>
      <c r="E888" s="4">
        <v>7</v>
      </c>
      <c r="H888" t="str">
        <f t="shared" si="20"/>
        <v>insert into tnl_rating.dbo.dhl_country_zoning_table values ('12377','IL','Export','SD',7)</v>
      </c>
    </row>
    <row r="889" spans="1:8" x14ac:dyDescent="0.3">
      <c r="A889">
        <v>12377</v>
      </c>
      <c r="B889" t="s">
        <v>399</v>
      </c>
      <c r="C889" t="s">
        <v>16</v>
      </c>
      <c r="D889" s="4" t="s">
        <v>493</v>
      </c>
      <c r="E889" s="4">
        <v>5</v>
      </c>
      <c r="H889" t="str">
        <f t="shared" si="20"/>
        <v>insert into tnl_rating.dbo.dhl_country_zoning_table values ('12377','IL','Export','SR',5)</v>
      </c>
    </row>
    <row r="890" spans="1:8" x14ac:dyDescent="0.3">
      <c r="A890">
        <v>12377</v>
      </c>
      <c r="B890" t="s">
        <v>399</v>
      </c>
      <c r="C890" t="s">
        <v>16</v>
      </c>
      <c r="D890" s="4" t="s">
        <v>494</v>
      </c>
      <c r="E890" s="4">
        <v>2</v>
      </c>
      <c r="H890" t="str">
        <f t="shared" si="20"/>
        <v>insert into tnl_rating.dbo.dhl_country_zoning_table values ('12377','IL','Export','SE',2)</v>
      </c>
    </row>
    <row r="891" spans="1:8" x14ac:dyDescent="0.3">
      <c r="A891">
        <v>12377</v>
      </c>
      <c r="B891" t="s">
        <v>399</v>
      </c>
      <c r="C891" t="s">
        <v>16</v>
      </c>
      <c r="D891" s="4" t="s">
        <v>495</v>
      </c>
      <c r="E891" s="4">
        <v>2</v>
      </c>
      <c r="H891" t="str">
        <f t="shared" si="20"/>
        <v>insert into tnl_rating.dbo.dhl_country_zoning_table values ('12377','IL','Export','CH',2)</v>
      </c>
    </row>
    <row r="892" spans="1:8" x14ac:dyDescent="0.3">
      <c r="A892">
        <v>12377</v>
      </c>
      <c r="B892" t="s">
        <v>399</v>
      </c>
      <c r="C892" t="s">
        <v>16</v>
      </c>
      <c r="D892" s="4" t="s">
        <v>496</v>
      </c>
      <c r="E892" s="4">
        <v>7</v>
      </c>
      <c r="H892" t="str">
        <f t="shared" si="20"/>
        <v>insert into tnl_rating.dbo.dhl_country_zoning_table values ('12377','IL','Export','SY',7)</v>
      </c>
    </row>
    <row r="893" spans="1:8" x14ac:dyDescent="0.3">
      <c r="A893">
        <v>12377</v>
      </c>
      <c r="B893" t="s">
        <v>399</v>
      </c>
      <c r="C893" t="s">
        <v>16</v>
      </c>
      <c r="D893" s="4" t="s">
        <v>497</v>
      </c>
      <c r="E893" s="4">
        <v>7</v>
      </c>
      <c r="H893" t="str">
        <f t="shared" si="20"/>
        <v>insert into tnl_rating.dbo.dhl_country_zoning_table values ('12377','IL','Export','PF',7)</v>
      </c>
    </row>
    <row r="894" spans="1:8" x14ac:dyDescent="0.3">
      <c r="A894">
        <v>12377</v>
      </c>
      <c r="B894" t="s">
        <v>399</v>
      </c>
      <c r="C894" t="s">
        <v>16</v>
      </c>
      <c r="D894" s="4" t="s">
        <v>498</v>
      </c>
      <c r="E894" s="4">
        <v>4</v>
      </c>
      <c r="H894" t="str">
        <f t="shared" si="20"/>
        <v>insert into tnl_rating.dbo.dhl_country_zoning_table values ('12377','IL','Export','TW',4)</v>
      </c>
    </row>
    <row r="895" spans="1:8" x14ac:dyDescent="0.3">
      <c r="A895">
        <v>12377</v>
      </c>
      <c r="B895" t="s">
        <v>399</v>
      </c>
      <c r="C895" t="s">
        <v>16</v>
      </c>
      <c r="D895" s="4" t="s">
        <v>499</v>
      </c>
      <c r="E895" s="4">
        <v>6</v>
      </c>
      <c r="H895" t="str">
        <f t="shared" si="20"/>
        <v>insert into tnl_rating.dbo.dhl_country_zoning_table values ('12377','IL','Export','TJ',6)</v>
      </c>
    </row>
    <row r="896" spans="1:8" x14ac:dyDescent="0.3">
      <c r="A896">
        <v>12377</v>
      </c>
      <c r="B896" t="s">
        <v>399</v>
      </c>
      <c r="C896" t="s">
        <v>16</v>
      </c>
      <c r="D896" s="4" t="s">
        <v>500</v>
      </c>
      <c r="E896" s="4">
        <v>7</v>
      </c>
      <c r="H896" t="str">
        <f t="shared" si="20"/>
        <v>insert into tnl_rating.dbo.dhl_country_zoning_table values ('12377','IL','Export','TZ',7)</v>
      </c>
    </row>
    <row r="897" spans="1:8" x14ac:dyDescent="0.3">
      <c r="A897">
        <v>12377</v>
      </c>
      <c r="B897" t="s">
        <v>399</v>
      </c>
      <c r="C897" t="s">
        <v>16</v>
      </c>
      <c r="D897" s="4" t="s">
        <v>501</v>
      </c>
      <c r="E897" s="4">
        <v>4</v>
      </c>
      <c r="H897" t="str">
        <f t="shared" si="20"/>
        <v>insert into tnl_rating.dbo.dhl_country_zoning_table values ('12377','IL','Export','TH',4)</v>
      </c>
    </row>
    <row r="898" spans="1:8" x14ac:dyDescent="0.3">
      <c r="A898">
        <v>12377</v>
      </c>
      <c r="B898" t="s">
        <v>399</v>
      </c>
      <c r="C898" t="s">
        <v>16</v>
      </c>
      <c r="D898" s="4" t="s">
        <v>502</v>
      </c>
      <c r="E898" s="4">
        <v>7</v>
      </c>
      <c r="H898" t="str">
        <f t="shared" si="20"/>
        <v>insert into tnl_rating.dbo.dhl_country_zoning_table values ('12377','IL','Export','TL',7)</v>
      </c>
    </row>
    <row r="899" spans="1:8" x14ac:dyDescent="0.3">
      <c r="A899">
        <v>12377</v>
      </c>
      <c r="B899" t="s">
        <v>399</v>
      </c>
      <c r="C899" t="s">
        <v>16</v>
      </c>
      <c r="D899" s="4" t="s">
        <v>503</v>
      </c>
      <c r="E899" s="4">
        <v>7</v>
      </c>
      <c r="H899" t="str">
        <f t="shared" si="20"/>
        <v>insert into tnl_rating.dbo.dhl_country_zoning_table values ('12377','IL','Export','TG',7)</v>
      </c>
    </row>
    <row r="900" spans="1:8" x14ac:dyDescent="0.3">
      <c r="A900">
        <v>12377</v>
      </c>
      <c r="B900" t="s">
        <v>399</v>
      </c>
      <c r="C900" t="s">
        <v>16</v>
      </c>
      <c r="D900" s="4" t="s">
        <v>504</v>
      </c>
      <c r="E900" s="4">
        <v>7</v>
      </c>
      <c r="H900" t="str">
        <f t="shared" si="20"/>
        <v>insert into tnl_rating.dbo.dhl_country_zoning_table values ('12377','IL','Export','TO',7)</v>
      </c>
    </row>
    <row r="901" spans="1:8" x14ac:dyDescent="0.3">
      <c r="A901">
        <v>12377</v>
      </c>
      <c r="B901" t="s">
        <v>399</v>
      </c>
      <c r="C901" t="s">
        <v>16</v>
      </c>
      <c r="D901" s="4" t="s">
        <v>505</v>
      </c>
      <c r="E901" s="4">
        <v>7</v>
      </c>
      <c r="H901" t="str">
        <f t="shared" si="20"/>
        <v>insert into tnl_rating.dbo.dhl_country_zoning_table values ('12377','IL','Export','TT',7)</v>
      </c>
    </row>
    <row r="902" spans="1:8" x14ac:dyDescent="0.3">
      <c r="A902">
        <v>12377</v>
      </c>
      <c r="B902" t="s">
        <v>399</v>
      </c>
      <c r="C902" t="s">
        <v>16</v>
      </c>
      <c r="D902" s="4" t="s">
        <v>506</v>
      </c>
      <c r="E902" s="4">
        <v>7</v>
      </c>
      <c r="H902" t="str">
        <f t="shared" si="20"/>
        <v>insert into tnl_rating.dbo.dhl_country_zoning_table values ('12377','IL','Export','TN',7)</v>
      </c>
    </row>
    <row r="903" spans="1:8" x14ac:dyDescent="0.3">
      <c r="A903">
        <v>12377</v>
      </c>
      <c r="B903" t="s">
        <v>399</v>
      </c>
      <c r="C903" t="s">
        <v>16</v>
      </c>
      <c r="D903" s="4" t="s">
        <v>507</v>
      </c>
      <c r="E903" s="4">
        <v>2</v>
      </c>
      <c r="H903" t="str">
        <f t="shared" si="20"/>
        <v>insert into tnl_rating.dbo.dhl_country_zoning_table values ('12377','IL','Export','TR',2)</v>
      </c>
    </row>
    <row r="904" spans="1:8" x14ac:dyDescent="0.3">
      <c r="A904">
        <v>12377</v>
      </c>
      <c r="B904" t="s">
        <v>399</v>
      </c>
      <c r="C904" t="s">
        <v>16</v>
      </c>
      <c r="D904" s="4" t="s">
        <v>508</v>
      </c>
      <c r="E904" s="4">
        <v>6</v>
      </c>
      <c r="H904" t="str">
        <f t="shared" si="20"/>
        <v>insert into tnl_rating.dbo.dhl_country_zoning_table values ('12377','IL','Export','TM',6)</v>
      </c>
    </row>
    <row r="905" spans="1:8" x14ac:dyDescent="0.3">
      <c r="A905">
        <v>12377</v>
      </c>
      <c r="B905" t="s">
        <v>399</v>
      </c>
      <c r="C905" t="s">
        <v>16</v>
      </c>
      <c r="D905" s="4" t="s">
        <v>509</v>
      </c>
      <c r="E905" s="4">
        <v>7</v>
      </c>
      <c r="H905" t="str">
        <f t="shared" si="20"/>
        <v>insert into tnl_rating.dbo.dhl_country_zoning_table values ('12377','IL','Export','TC',7)</v>
      </c>
    </row>
    <row r="906" spans="1:8" x14ac:dyDescent="0.3">
      <c r="A906">
        <v>12377</v>
      </c>
      <c r="B906" t="s">
        <v>399</v>
      </c>
      <c r="C906" t="s">
        <v>16</v>
      </c>
      <c r="D906" s="4" t="s">
        <v>510</v>
      </c>
      <c r="E906" s="4">
        <v>7</v>
      </c>
      <c r="H906" t="str">
        <f t="shared" si="20"/>
        <v>insert into tnl_rating.dbo.dhl_country_zoning_table values ('12377','IL','Export','TV',7)</v>
      </c>
    </row>
    <row r="907" spans="1:8" x14ac:dyDescent="0.3">
      <c r="A907">
        <v>12377</v>
      </c>
      <c r="B907" t="s">
        <v>399</v>
      </c>
      <c r="C907" t="s">
        <v>16</v>
      </c>
      <c r="D907" s="4" t="s">
        <v>17</v>
      </c>
      <c r="E907" s="4">
        <v>1</v>
      </c>
      <c r="H907" t="str">
        <f t="shared" si="20"/>
        <v>insert into tnl_rating.dbo.dhl_country_zoning_table values ('12377','IL','Export','US',1)</v>
      </c>
    </row>
    <row r="908" spans="1:8" x14ac:dyDescent="0.3">
      <c r="A908">
        <v>12377</v>
      </c>
      <c r="B908" t="s">
        <v>399</v>
      </c>
      <c r="C908" t="s">
        <v>16</v>
      </c>
      <c r="D908" s="4" t="s">
        <v>511</v>
      </c>
      <c r="E908" s="4">
        <v>7</v>
      </c>
      <c r="H908" t="str">
        <f t="shared" si="20"/>
        <v>insert into tnl_rating.dbo.dhl_country_zoning_table values ('12377','IL','Export','UG',7)</v>
      </c>
    </row>
    <row r="909" spans="1:8" x14ac:dyDescent="0.3">
      <c r="A909">
        <v>12377</v>
      </c>
      <c r="B909" t="s">
        <v>399</v>
      </c>
      <c r="C909" t="s">
        <v>16</v>
      </c>
      <c r="D909" s="4" t="s">
        <v>512</v>
      </c>
      <c r="E909" s="4">
        <v>6</v>
      </c>
      <c r="H909" t="str">
        <f t="shared" si="20"/>
        <v>insert into tnl_rating.dbo.dhl_country_zoning_table values ('12377','IL','Export','UA',6)</v>
      </c>
    </row>
    <row r="910" spans="1:8" x14ac:dyDescent="0.3">
      <c r="A910">
        <v>12377</v>
      </c>
      <c r="B910" t="s">
        <v>399</v>
      </c>
      <c r="C910" t="s">
        <v>16</v>
      </c>
      <c r="D910" s="4" t="s">
        <v>513</v>
      </c>
      <c r="E910" s="4">
        <v>7</v>
      </c>
      <c r="H910" t="str">
        <f t="shared" si="20"/>
        <v>insert into tnl_rating.dbo.dhl_country_zoning_table values ('12377','IL','Export','AE',7)</v>
      </c>
    </row>
    <row r="911" spans="1:8" x14ac:dyDescent="0.3">
      <c r="A911">
        <v>12377</v>
      </c>
      <c r="B911" t="s">
        <v>399</v>
      </c>
      <c r="C911" t="s">
        <v>16</v>
      </c>
      <c r="D911" s="4" t="s">
        <v>514</v>
      </c>
      <c r="E911" s="4">
        <v>2</v>
      </c>
      <c r="H911" t="str">
        <f t="shared" si="20"/>
        <v>insert into tnl_rating.dbo.dhl_country_zoning_table values ('12377','IL','Export','GB',2)</v>
      </c>
    </row>
    <row r="912" spans="1:8" x14ac:dyDescent="0.3">
      <c r="A912">
        <v>12377</v>
      </c>
      <c r="B912" t="s">
        <v>399</v>
      </c>
      <c r="C912" t="s">
        <v>16</v>
      </c>
      <c r="D912" s="4" t="s">
        <v>515</v>
      </c>
      <c r="E912" s="4">
        <v>5</v>
      </c>
      <c r="H912" t="str">
        <f t="shared" si="20"/>
        <v>insert into tnl_rating.dbo.dhl_country_zoning_table values ('12377','IL','Export','UY',5)</v>
      </c>
    </row>
    <row r="913" spans="1:8" x14ac:dyDescent="0.3">
      <c r="A913">
        <v>12377</v>
      </c>
      <c r="B913" t="s">
        <v>399</v>
      </c>
      <c r="C913" t="s">
        <v>16</v>
      </c>
      <c r="D913" s="4" t="s">
        <v>516</v>
      </c>
      <c r="E913" s="4">
        <v>6</v>
      </c>
      <c r="H913" t="str">
        <f t="shared" si="20"/>
        <v>insert into tnl_rating.dbo.dhl_country_zoning_table values ('12377','IL','Export','UZ',6)</v>
      </c>
    </row>
    <row r="914" spans="1:8" x14ac:dyDescent="0.3">
      <c r="A914">
        <v>12377</v>
      </c>
      <c r="B914" t="s">
        <v>399</v>
      </c>
      <c r="C914" t="s">
        <v>16</v>
      </c>
      <c r="D914" s="4" t="s">
        <v>517</v>
      </c>
      <c r="E914" s="4">
        <v>7</v>
      </c>
      <c r="H914" t="str">
        <f t="shared" si="20"/>
        <v>insert into tnl_rating.dbo.dhl_country_zoning_table values ('12377','IL','Export','VU',7)</v>
      </c>
    </row>
    <row r="915" spans="1:8" x14ac:dyDescent="0.3">
      <c r="A915">
        <v>12377</v>
      </c>
      <c r="B915" t="s">
        <v>399</v>
      </c>
      <c r="C915" t="s">
        <v>16</v>
      </c>
      <c r="D915" s="4" t="s">
        <v>518</v>
      </c>
      <c r="E915" s="4">
        <v>2</v>
      </c>
      <c r="H915" t="str">
        <f t="shared" si="20"/>
        <v>insert into tnl_rating.dbo.dhl_country_zoning_table values ('12377','IL','Export','VA',2)</v>
      </c>
    </row>
    <row r="916" spans="1:8" x14ac:dyDescent="0.3">
      <c r="A916">
        <v>12377</v>
      </c>
      <c r="B916" t="s">
        <v>399</v>
      </c>
      <c r="C916" t="s">
        <v>16</v>
      </c>
      <c r="D916" s="4" t="s">
        <v>519</v>
      </c>
      <c r="E916" s="4">
        <v>5</v>
      </c>
      <c r="H916" t="str">
        <f t="shared" si="20"/>
        <v>insert into tnl_rating.dbo.dhl_country_zoning_table values ('12377','IL','Export','VE',5)</v>
      </c>
    </row>
    <row r="917" spans="1:8" x14ac:dyDescent="0.3">
      <c r="A917">
        <v>12377</v>
      </c>
      <c r="B917" t="s">
        <v>399</v>
      </c>
      <c r="C917" t="s">
        <v>16</v>
      </c>
      <c r="D917" s="4" t="s">
        <v>520</v>
      </c>
      <c r="E917" s="4">
        <v>4</v>
      </c>
      <c r="H917" t="str">
        <f t="shared" si="20"/>
        <v>insert into tnl_rating.dbo.dhl_country_zoning_table values ('12377','IL','Export','VN',4)</v>
      </c>
    </row>
    <row r="918" spans="1:8" x14ac:dyDescent="0.3">
      <c r="A918">
        <v>12377</v>
      </c>
      <c r="B918" t="s">
        <v>399</v>
      </c>
      <c r="C918" t="s">
        <v>16</v>
      </c>
      <c r="D918" s="4" t="s">
        <v>521</v>
      </c>
      <c r="E918" s="4">
        <v>7</v>
      </c>
      <c r="H918" t="str">
        <f t="shared" si="20"/>
        <v>insert into tnl_rating.dbo.dhl_country_zoning_table values ('12377','IL','Export','VG',7)</v>
      </c>
    </row>
    <row r="919" spans="1:8" x14ac:dyDescent="0.3">
      <c r="A919">
        <v>12377</v>
      </c>
      <c r="B919" t="s">
        <v>399</v>
      </c>
      <c r="C919" t="s">
        <v>16</v>
      </c>
      <c r="D919" s="4" t="s">
        <v>539</v>
      </c>
      <c r="E919" s="4">
        <v>7</v>
      </c>
      <c r="H919" t="str">
        <f t="shared" si="20"/>
        <v>insert into tnl_rating.dbo.dhl_country_zoning_table values ('12377','IL','Export','VI',7)</v>
      </c>
    </row>
    <row r="920" spans="1:8" x14ac:dyDescent="0.3">
      <c r="A920">
        <v>12377</v>
      </c>
      <c r="B920" t="s">
        <v>399</v>
      </c>
      <c r="C920" t="s">
        <v>16</v>
      </c>
      <c r="D920" s="4" t="s">
        <v>522</v>
      </c>
      <c r="E920" s="4">
        <v>7</v>
      </c>
      <c r="H920" t="str">
        <f t="shared" si="20"/>
        <v>insert into tnl_rating.dbo.dhl_country_zoning_table values ('12377','IL','Export','YE',7)</v>
      </c>
    </row>
    <row r="921" spans="1:8" x14ac:dyDescent="0.3">
      <c r="A921">
        <v>12377</v>
      </c>
      <c r="B921" t="s">
        <v>399</v>
      </c>
      <c r="C921" t="s">
        <v>16</v>
      </c>
      <c r="D921" s="4" t="s">
        <v>523</v>
      </c>
      <c r="E921" s="4">
        <v>7</v>
      </c>
      <c r="H921" t="str">
        <f t="shared" si="20"/>
        <v>insert into tnl_rating.dbo.dhl_country_zoning_table values ('12377','IL','Export','ZM',7)</v>
      </c>
    </row>
    <row r="922" spans="1:8" x14ac:dyDescent="0.3">
      <c r="A922">
        <v>12377</v>
      </c>
      <c r="B922" t="s">
        <v>399</v>
      </c>
      <c r="C922" t="s">
        <v>16</v>
      </c>
      <c r="D922" s="4" t="s">
        <v>524</v>
      </c>
      <c r="E922" s="4">
        <v>7</v>
      </c>
      <c r="H922" t="str">
        <f t="shared" si="20"/>
        <v>insert into tnl_rating.dbo.dhl_country_zoning_table values ('12377','IL','Export','ZW',7)</v>
      </c>
    </row>
    <row r="924" spans="1:8" x14ac:dyDescent="0.3">
      <c r="A924">
        <v>12565</v>
      </c>
      <c r="B924" t="s">
        <v>376</v>
      </c>
      <c r="C924" t="s">
        <v>16</v>
      </c>
      <c r="D924" t="s">
        <v>302</v>
      </c>
      <c r="E924" t="s">
        <v>301</v>
      </c>
      <c r="H924" t="str">
        <f>"insert into tnl_rating.dbo.dhl_country_zoning_table values ('"&amp;A924&amp;"','"&amp;B924&amp;"','"&amp;C924&amp;"','"&amp;D924&amp;"','"&amp;E924&amp;"')"</f>
        <v>insert into tnl_rating.dbo.dhl_country_zoning_table values ('12565','DE','Export','AF','11')</v>
      </c>
    </row>
    <row r="925" spans="1:8" x14ac:dyDescent="0.3">
      <c r="A925">
        <v>12565</v>
      </c>
      <c r="B925" t="s">
        <v>376</v>
      </c>
      <c r="C925" t="s">
        <v>16</v>
      </c>
      <c r="D925" t="s">
        <v>303</v>
      </c>
      <c r="E925" t="s">
        <v>297</v>
      </c>
      <c r="H925" t="str">
        <f t="shared" ref="H925:H988" si="21">"insert into tnl_rating.dbo.dhl_country_zoning_table values ('"&amp;A925&amp;"','"&amp;B925&amp;"','"&amp;C925&amp;"','"&amp;D925&amp;"','"&amp;E925&amp;"')"</f>
        <v>insert into tnl_rating.dbo.dhl_country_zoning_table values ('12565','DE','Export','AL','7')</v>
      </c>
    </row>
    <row r="926" spans="1:8" x14ac:dyDescent="0.3">
      <c r="A926">
        <v>12565</v>
      </c>
      <c r="B926" t="s">
        <v>376</v>
      </c>
      <c r="C926" t="s">
        <v>16</v>
      </c>
      <c r="D926" t="s">
        <v>304</v>
      </c>
      <c r="E926" t="s">
        <v>301</v>
      </c>
      <c r="H926" t="str">
        <f t="shared" si="21"/>
        <v>insert into tnl_rating.dbo.dhl_country_zoning_table values ('12565','DE','Export','DZ','11')</v>
      </c>
    </row>
    <row r="927" spans="1:8" x14ac:dyDescent="0.3">
      <c r="A927">
        <v>12565</v>
      </c>
      <c r="B927" t="s">
        <v>376</v>
      </c>
      <c r="C927" t="s">
        <v>16</v>
      </c>
      <c r="D927" t="s">
        <v>532</v>
      </c>
      <c r="E927" t="s">
        <v>301</v>
      </c>
      <c r="H927" t="str">
        <f t="shared" si="21"/>
        <v>insert into tnl_rating.dbo.dhl_country_zoning_table values ('12565','DE','Export','AS','11')</v>
      </c>
    </row>
    <row r="928" spans="1:8" x14ac:dyDescent="0.3">
      <c r="A928">
        <v>12565</v>
      </c>
      <c r="B928" t="s">
        <v>376</v>
      </c>
      <c r="C928" t="s">
        <v>16</v>
      </c>
      <c r="D928" t="s">
        <v>305</v>
      </c>
      <c r="E928" t="s">
        <v>296</v>
      </c>
      <c r="H928" t="str">
        <f t="shared" si="21"/>
        <v>insert into tnl_rating.dbo.dhl_country_zoning_table values ('12565','DE','Export','AD','6')</v>
      </c>
    </row>
    <row r="929" spans="1:8" x14ac:dyDescent="0.3">
      <c r="A929">
        <v>12565</v>
      </c>
      <c r="B929" t="s">
        <v>376</v>
      </c>
      <c r="C929" t="s">
        <v>16</v>
      </c>
      <c r="D929" t="s">
        <v>306</v>
      </c>
      <c r="E929" t="s">
        <v>301</v>
      </c>
      <c r="H929" t="str">
        <f t="shared" si="21"/>
        <v>insert into tnl_rating.dbo.dhl_country_zoning_table values ('12565','DE','Export','AO','11')</v>
      </c>
    </row>
    <row r="930" spans="1:8" x14ac:dyDescent="0.3">
      <c r="A930">
        <v>12565</v>
      </c>
      <c r="B930" t="s">
        <v>376</v>
      </c>
      <c r="C930" t="s">
        <v>16</v>
      </c>
      <c r="D930" t="s">
        <v>307</v>
      </c>
      <c r="E930" t="s">
        <v>301</v>
      </c>
      <c r="H930" t="str">
        <f t="shared" si="21"/>
        <v>insert into tnl_rating.dbo.dhl_country_zoning_table values ('12565','DE','Export','AI','11')</v>
      </c>
    </row>
    <row r="931" spans="1:8" x14ac:dyDescent="0.3">
      <c r="A931">
        <v>12565</v>
      </c>
      <c r="B931" t="s">
        <v>376</v>
      </c>
      <c r="C931" t="s">
        <v>16</v>
      </c>
      <c r="D931" t="s">
        <v>308</v>
      </c>
      <c r="E931" t="s">
        <v>301</v>
      </c>
      <c r="H931" t="str">
        <f t="shared" si="21"/>
        <v>insert into tnl_rating.dbo.dhl_country_zoning_table values ('12565','DE','Export','AG','11')</v>
      </c>
    </row>
    <row r="932" spans="1:8" x14ac:dyDescent="0.3">
      <c r="A932">
        <v>12565</v>
      </c>
      <c r="B932" t="s">
        <v>376</v>
      </c>
      <c r="C932" t="s">
        <v>16</v>
      </c>
      <c r="D932" t="s">
        <v>309</v>
      </c>
      <c r="E932" t="s">
        <v>300</v>
      </c>
      <c r="H932" t="str">
        <f t="shared" si="21"/>
        <v>insert into tnl_rating.dbo.dhl_country_zoning_table values ('12565','DE','Export','AR','10')</v>
      </c>
    </row>
    <row r="933" spans="1:8" x14ac:dyDescent="0.3">
      <c r="A933">
        <v>12565</v>
      </c>
      <c r="B933" t="s">
        <v>376</v>
      </c>
      <c r="C933" t="s">
        <v>16</v>
      </c>
      <c r="D933" t="s">
        <v>310</v>
      </c>
      <c r="E933" t="s">
        <v>301</v>
      </c>
      <c r="H933" t="str">
        <f t="shared" si="21"/>
        <v>insert into tnl_rating.dbo.dhl_country_zoning_table values ('12565','DE','Export','AM','11')</v>
      </c>
    </row>
    <row r="934" spans="1:8" x14ac:dyDescent="0.3">
      <c r="A934">
        <v>12565</v>
      </c>
      <c r="B934" t="s">
        <v>376</v>
      </c>
      <c r="C934" t="s">
        <v>16</v>
      </c>
      <c r="D934" t="s">
        <v>311</v>
      </c>
      <c r="E934" t="s">
        <v>301</v>
      </c>
      <c r="H934" t="str">
        <f t="shared" si="21"/>
        <v>insert into tnl_rating.dbo.dhl_country_zoning_table values ('12565','DE','Export','AW','11')</v>
      </c>
    </row>
    <row r="935" spans="1:8" x14ac:dyDescent="0.3">
      <c r="A935">
        <v>12565</v>
      </c>
      <c r="B935" t="s">
        <v>376</v>
      </c>
      <c r="C935" t="s">
        <v>16</v>
      </c>
      <c r="D935" t="s">
        <v>312</v>
      </c>
      <c r="E935" t="s">
        <v>300</v>
      </c>
      <c r="H935" t="str">
        <f t="shared" si="21"/>
        <v>insert into tnl_rating.dbo.dhl_country_zoning_table values ('12565','DE','Export','AU','10')</v>
      </c>
    </row>
    <row r="936" spans="1:8" x14ac:dyDescent="0.3">
      <c r="A936">
        <v>12565</v>
      </c>
      <c r="B936" t="s">
        <v>376</v>
      </c>
      <c r="C936" t="s">
        <v>16</v>
      </c>
      <c r="D936" t="s">
        <v>313</v>
      </c>
      <c r="E936" t="s">
        <v>294</v>
      </c>
      <c r="H936" t="str">
        <f t="shared" si="21"/>
        <v>insert into tnl_rating.dbo.dhl_country_zoning_table values ('12565','DE','Export','AT','2')</v>
      </c>
    </row>
    <row r="937" spans="1:8" x14ac:dyDescent="0.3">
      <c r="A937">
        <v>12565</v>
      </c>
      <c r="B937" t="s">
        <v>376</v>
      </c>
      <c r="C937" t="s">
        <v>16</v>
      </c>
      <c r="D937" t="s">
        <v>314</v>
      </c>
      <c r="E937" t="s">
        <v>301</v>
      </c>
      <c r="H937" t="str">
        <f t="shared" si="21"/>
        <v>insert into tnl_rating.dbo.dhl_country_zoning_table values ('12565','DE','Export','AZ','11')</v>
      </c>
    </row>
    <row r="938" spans="1:8" x14ac:dyDescent="0.3">
      <c r="A938">
        <v>12565</v>
      </c>
      <c r="B938" t="s">
        <v>376</v>
      </c>
      <c r="C938" t="s">
        <v>16</v>
      </c>
      <c r="D938" t="s">
        <v>315</v>
      </c>
      <c r="E938" t="s">
        <v>301</v>
      </c>
      <c r="H938" t="str">
        <f t="shared" si="21"/>
        <v>insert into tnl_rating.dbo.dhl_country_zoning_table values ('12565','DE','Export','BS','11')</v>
      </c>
    </row>
    <row r="939" spans="1:8" x14ac:dyDescent="0.3">
      <c r="A939">
        <v>12565</v>
      </c>
      <c r="B939" t="s">
        <v>376</v>
      </c>
      <c r="C939" t="s">
        <v>16</v>
      </c>
      <c r="D939" t="s">
        <v>316</v>
      </c>
      <c r="E939" t="s">
        <v>300</v>
      </c>
      <c r="H939" t="str">
        <f t="shared" si="21"/>
        <v>insert into tnl_rating.dbo.dhl_country_zoning_table values ('12565','DE','Export','BH','10')</v>
      </c>
    </row>
    <row r="940" spans="1:8" x14ac:dyDescent="0.3">
      <c r="A940">
        <v>12565</v>
      </c>
      <c r="B940" t="s">
        <v>376</v>
      </c>
      <c r="C940" t="s">
        <v>16</v>
      </c>
      <c r="D940" t="s">
        <v>317</v>
      </c>
      <c r="E940" t="s">
        <v>301</v>
      </c>
      <c r="H940" t="str">
        <f t="shared" si="21"/>
        <v>insert into tnl_rating.dbo.dhl_country_zoning_table values ('12565','DE','Export','BD','11')</v>
      </c>
    </row>
    <row r="941" spans="1:8" x14ac:dyDescent="0.3">
      <c r="A941">
        <v>12565</v>
      </c>
      <c r="B941" t="s">
        <v>376</v>
      </c>
      <c r="C941" t="s">
        <v>16</v>
      </c>
      <c r="D941" t="s">
        <v>318</v>
      </c>
      <c r="E941" t="s">
        <v>301</v>
      </c>
      <c r="H941" t="str">
        <f t="shared" si="21"/>
        <v>insert into tnl_rating.dbo.dhl_country_zoning_table values ('12565','DE','Export','BB','11')</v>
      </c>
    </row>
    <row r="942" spans="1:8" x14ac:dyDescent="0.3">
      <c r="A942">
        <v>12565</v>
      </c>
      <c r="B942" t="s">
        <v>376</v>
      </c>
      <c r="C942" t="s">
        <v>16</v>
      </c>
      <c r="D942" t="s">
        <v>319</v>
      </c>
      <c r="E942" t="s">
        <v>297</v>
      </c>
      <c r="H942" t="str">
        <f t="shared" si="21"/>
        <v>insert into tnl_rating.dbo.dhl_country_zoning_table values ('12565','DE','Export','BY','7')</v>
      </c>
    </row>
    <row r="943" spans="1:8" x14ac:dyDescent="0.3">
      <c r="A943">
        <v>12565</v>
      </c>
      <c r="B943" t="s">
        <v>376</v>
      </c>
      <c r="C943" t="s">
        <v>16</v>
      </c>
      <c r="D943" t="s">
        <v>320</v>
      </c>
      <c r="E943" t="s">
        <v>293</v>
      </c>
      <c r="H943" t="str">
        <f t="shared" si="21"/>
        <v>insert into tnl_rating.dbo.dhl_country_zoning_table values ('12565','DE','Export','BE','1')</v>
      </c>
    </row>
    <row r="944" spans="1:8" x14ac:dyDescent="0.3">
      <c r="A944">
        <v>12565</v>
      </c>
      <c r="B944" t="s">
        <v>376</v>
      </c>
      <c r="C944" t="s">
        <v>16</v>
      </c>
      <c r="D944" t="s">
        <v>321</v>
      </c>
      <c r="E944" t="s">
        <v>301</v>
      </c>
      <c r="H944" t="str">
        <f t="shared" si="21"/>
        <v>insert into tnl_rating.dbo.dhl_country_zoning_table values ('12565','DE','Export','BZ','11')</v>
      </c>
    </row>
    <row r="945" spans="1:8" x14ac:dyDescent="0.3">
      <c r="A945">
        <v>12565</v>
      </c>
      <c r="B945" t="s">
        <v>376</v>
      </c>
      <c r="C945" t="s">
        <v>16</v>
      </c>
      <c r="D945" t="s">
        <v>322</v>
      </c>
      <c r="E945" t="s">
        <v>301</v>
      </c>
      <c r="H945" t="str">
        <f t="shared" si="21"/>
        <v>insert into tnl_rating.dbo.dhl_country_zoning_table values ('12565','DE','Export','BJ','11')</v>
      </c>
    </row>
    <row r="946" spans="1:8" x14ac:dyDescent="0.3">
      <c r="A946">
        <v>12565</v>
      </c>
      <c r="B946" t="s">
        <v>376</v>
      </c>
      <c r="C946" t="s">
        <v>16</v>
      </c>
      <c r="D946" t="s">
        <v>323</v>
      </c>
      <c r="E946" t="s">
        <v>301</v>
      </c>
      <c r="H946" t="str">
        <f t="shared" si="21"/>
        <v>insert into tnl_rating.dbo.dhl_country_zoning_table values ('12565','DE','Export','BM','11')</v>
      </c>
    </row>
    <row r="947" spans="1:8" x14ac:dyDescent="0.3">
      <c r="A947">
        <v>12565</v>
      </c>
      <c r="B947" t="s">
        <v>376</v>
      </c>
      <c r="C947" t="s">
        <v>16</v>
      </c>
      <c r="D947" t="s">
        <v>324</v>
      </c>
      <c r="E947" t="s">
        <v>301</v>
      </c>
      <c r="H947" t="str">
        <f t="shared" si="21"/>
        <v>insert into tnl_rating.dbo.dhl_country_zoning_table values ('12565','DE','Export','BT','11')</v>
      </c>
    </row>
    <row r="948" spans="1:8" x14ac:dyDescent="0.3">
      <c r="A948">
        <v>12565</v>
      </c>
      <c r="B948" t="s">
        <v>376</v>
      </c>
      <c r="C948" t="s">
        <v>16</v>
      </c>
      <c r="D948" t="s">
        <v>325</v>
      </c>
      <c r="E948" t="s">
        <v>301</v>
      </c>
      <c r="H948" t="str">
        <f t="shared" si="21"/>
        <v>insert into tnl_rating.dbo.dhl_country_zoning_table values ('12565','DE','Export','BO','11')</v>
      </c>
    </row>
    <row r="949" spans="1:8" x14ac:dyDescent="0.3">
      <c r="A949">
        <v>12565</v>
      </c>
      <c r="B949" t="s">
        <v>376</v>
      </c>
      <c r="C949" t="s">
        <v>16</v>
      </c>
      <c r="D949" t="s">
        <v>326</v>
      </c>
      <c r="E949" t="s">
        <v>301</v>
      </c>
      <c r="H949" t="str">
        <f t="shared" si="21"/>
        <v>insert into tnl_rating.dbo.dhl_country_zoning_table values ('12565','DE','Export','XB','11')</v>
      </c>
    </row>
    <row r="950" spans="1:8" x14ac:dyDescent="0.3">
      <c r="A950">
        <v>12565</v>
      </c>
      <c r="B950" t="s">
        <v>376</v>
      </c>
      <c r="C950" t="s">
        <v>16</v>
      </c>
      <c r="D950" t="s">
        <v>327</v>
      </c>
      <c r="E950" t="s">
        <v>297</v>
      </c>
      <c r="H950" t="str">
        <f t="shared" si="21"/>
        <v>insert into tnl_rating.dbo.dhl_country_zoning_table values ('12565','DE','Export','BA','7')</v>
      </c>
    </row>
    <row r="951" spans="1:8" x14ac:dyDescent="0.3">
      <c r="A951">
        <v>12565</v>
      </c>
      <c r="B951" t="s">
        <v>376</v>
      </c>
      <c r="C951" t="s">
        <v>16</v>
      </c>
      <c r="D951" t="s">
        <v>328</v>
      </c>
      <c r="E951" t="s">
        <v>301</v>
      </c>
      <c r="H951" t="str">
        <f t="shared" si="21"/>
        <v>insert into tnl_rating.dbo.dhl_country_zoning_table values ('12565','DE','Export','BW','11')</v>
      </c>
    </row>
    <row r="952" spans="1:8" x14ac:dyDescent="0.3">
      <c r="A952">
        <v>12565</v>
      </c>
      <c r="B952" t="s">
        <v>376</v>
      </c>
      <c r="C952" t="s">
        <v>16</v>
      </c>
      <c r="D952" t="s">
        <v>329</v>
      </c>
      <c r="E952" t="s">
        <v>300</v>
      </c>
      <c r="H952" t="str">
        <f t="shared" si="21"/>
        <v>insert into tnl_rating.dbo.dhl_country_zoning_table values ('12565','DE','Export','BR','10')</v>
      </c>
    </row>
    <row r="953" spans="1:8" x14ac:dyDescent="0.3">
      <c r="A953">
        <v>12565</v>
      </c>
      <c r="B953" t="s">
        <v>376</v>
      </c>
      <c r="C953" t="s">
        <v>16</v>
      </c>
      <c r="D953" t="s">
        <v>330</v>
      </c>
      <c r="E953" t="s">
        <v>301</v>
      </c>
      <c r="H953" t="str">
        <f t="shared" si="21"/>
        <v>insert into tnl_rating.dbo.dhl_country_zoning_table values ('12565','DE','Export','BN','11')</v>
      </c>
    </row>
    <row r="954" spans="1:8" x14ac:dyDescent="0.3">
      <c r="A954">
        <v>12565</v>
      </c>
      <c r="B954" t="s">
        <v>376</v>
      </c>
      <c r="C954" t="s">
        <v>16</v>
      </c>
      <c r="D954" t="s">
        <v>331</v>
      </c>
      <c r="E954" t="s">
        <v>296</v>
      </c>
      <c r="H954" t="str">
        <f t="shared" si="21"/>
        <v>insert into tnl_rating.dbo.dhl_country_zoning_table values ('12565','DE','Export','BG','6')</v>
      </c>
    </row>
    <row r="955" spans="1:8" x14ac:dyDescent="0.3">
      <c r="A955">
        <v>12565</v>
      </c>
      <c r="B955" t="s">
        <v>376</v>
      </c>
      <c r="C955" t="s">
        <v>16</v>
      </c>
      <c r="D955" t="s">
        <v>332</v>
      </c>
      <c r="E955" t="s">
        <v>301</v>
      </c>
      <c r="H955" t="str">
        <f t="shared" si="21"/>
        <v>insert into tnl_rating.dbo.dhl_country_zoning_table values ('12565','DE','Export','BF','11')</v>
      </c>
    </row>
    <row r="956" spans="1:8" x14ac:dyDescent="0.3">
      <c r="A956">
        <v>12565</v>
      </c>
      <c r="B956" t="s">
        <v>376</v>
      </c>
      <c r="C956" t="s">
        <v>16</v>
      </c>
      <c r="D956" t="s">
        <v>333</v>
      </c>
      <c r="E956" t="s">
        <v>301</v>
      </c>
      <c r="H956" t="str">
        <f t="shared" si="21"/>
        <v>insert into tnl_rating.dbo.dhl_country_zoning_table values ('12565','DE','Export','BI','11')</v>
      </c>
    </row>
    <row r="957" spans="1:8" x14ac:dyDescent="0.3">
      <c r="A957">
        <v>12565</v>
      </c>
      <c r="B957" t="s">
        <v>376</v>
      </c>
      <c r="C957" t="s">
        <v>16</v>
      </c>
      <c r="D957" t="s">
        <v>334</v>
      </c>
      <c r="E957" t="s">
        <v>301</v>
      </c>
      <c r="H957" t="str">
        <f t="shared" si="21"/>
        <v>insert into tnl_rating.dbo.dhl_country_zoning_table values ('12565','DE','Export','KH','11')</v>
      </c>
    </row>
    <row r="958" spans="1:8" x14ac:dyDescent="0.3">
      <c r="A958">
        <v>12565</v>
      </c>
      <c r="B958" t="s">
        <v>376</v>
      </c>
      <c r="C958" t="s">
        <v>16</v>
      </c>
      <c r="D958" t="s">
        <v>335</v>
      </c>
      <c r="E958" t="s">
        <v>301</v>
      </c>
      <c r="H958" t="str">
        <f t="shared" si="21"/>
        <v>insert into tnl_rating.dbo.dhl_country_zoning_table values ('12565','DE','Export','CM','11')</v>
      </c>
    </row>
    <row r="959" spans="1:8" x14ac:dyDescent="0.3">
      <c r="A959">
        <v>12565</v>
      </c>
      <c r="B959" t="s">
        <v>376</v>
      </c>
      <c r="C959" t="s">
        <v>16</v>
      </c>
      <c r="D959" t="s">
        <v>336</v>
      </c>
      <c r="E959" t="s">
        <v>298</v>
      </c>
      <c r="H959" t="str">
        <f t="shared" si="21"/>
        <v>insert into tnl_rating.dbo.dhl_country_zoning_table values ('12565','DE','Export','CA','8')</v>
      </c>
    </row>
    <row r="960" spans="1:8" x14ac:dyDescent="0.3">
      <c r="A960">
        <v>12565</v>
      </c>
      <c r="B960" t="s">
        <v>376</v>
      </c>
      <c r="C960" t="s">
        <v>16</v>
      </c>
      <c r="D960" t="s">
        <v>337</v>
      </c>
      <c r="E960" t="s">
        <v>296</v>
      </c>
      <c r="H960" t="str">
        <f t="shared" si="21"/>
        <v>insert into tnl_rating.dbo.dhl_country_zoning_table values ('12565','DE','Export','IC','6')</v>
      </c>
    </row>
    <row r="961" spans="1:8" x14ac:dyDescent="0.3">
      <c r="A961">
        <v>12565</v>
      </c>
      <c r="B961" t="s">
        <v>376</v>
      </c>
      <c r="C961" t="s">
        <v>16</v>
      </c>
      <c r="D961" t="s">
        <v>338</v>
      </c>
      <c r="E961" t="s">
        <v>301</v>
      </c>
      <c r="H961" t="str">
        <f t="shared" si="21"/>
        <v>insert into tnl_rating.dbo.dhl_country_zoning_table values ('12565','DE','Export','CV','11')</v>
      </c>
    </row>
    <row r="962" spans="1:8" x14ac:dyDescent="0.3">
      <c r="A962">
        <v>12565</v>
      </c>
      <c r="B962" t="s">
        <v>376</v>
      </c>
      <c r="C962" t="s">
        <v>16</v>
      </c>
      <c r="D962" t="s">
        <v>339</v>
      </c>
      <c r="E962" t="s">
        <v>301</v>
      </c>
      <c r="H962" t="str">
        <f t="shared" si="21"/>
        <v>insert into tnl_rating.dbo.dhl_country_zoning_table values ('12565','DE','Export','KY','11')</v>
      </c>
    </row>
    <row r="963" spans="1:8" x14ac:dyDescent="0.3">
      <c r="A963">
        <v>12565</v>
      </c>
      <c r="B963" t="s">
        <v>376</v>
      </c>
      <c r="C963" t="s">
        <v>16</v>
      </c>
      <c r="D963" t="s">
        <v>340</v>
      </c>
      <c r="E963" t="s">
        <v>301</v>
      </c>
      <c r="H963" t="str">
        <f t="shared" si="21"/>
        <v>insert into tnl_rating.dbo.dhl_country_zoning_table values ('12565','DE','Export','CF','11')</v>
      </c>
    </row>
    <row r="964" spans="1:8" x14ac:dyDescent="0.3">
      <c r="A964">
        <v>12565</v>
      </c>
      <c r="B964" t="s">
        <v>376</v>
      </c>
      <c r="C964" t="s">
        <v>16</v>
      </c>
      <c r="D964" t="s">
        <v>341</v>
      </c>
      <c r="E964" t="s">
        <v>301</v>
      </c>
      <c r="H964" t="str">
        <f t="shared" si="21"/>
        <v>insert into tnl_rating.dbo.dhl_country_zoning_table values ('12565','DE','Export','TD','11')</v>
      </c>
    </row>
    <row r="965" spans="1:8" x14ac:dyDescent="0.3">
      <c r="A965">
        <v>12565</v>
      </c>
      <c r="B965" t="s">
        <v>376</v>
      </c>
      <c r="C965" t="s">
        <v>16</v>
      </c>
      <c r="D965" t="s">
        <v>342</v>
      </c>
      <c r="E965" t="s">
        <v>301</v>
      </c>
      <c r="H965" t="str">
        <f t="shared" si="21"/>
        <v>insert into tnl_rating.dbo.dhl_country_zoning_table values ('12565','DE','Export','CL','11')</v>
      </c>
    </row>
    <row r="966" spans="1:8" x14ac:dyDescent="0.3">
      <c r="A966">
        <v>12565</v>
      </c>
      <c r="B966" t="s">
        <v>376</v>
      </c>
      <c r="C966" t="s">
        <v>16</v>
      </c>
      <c r="D966" t="s">
        <v>343</v>
      </c>
      <c r="E966" t="s">
        <v>299</v>
      </c>
      <c r="H966" t="str">
        <f t="shared" si="21"/>
        <v>insert into tnl_rating.dbo.dhl_country_zoning_table values ('12565','DE','Export','CN','9')</v>
      </c>
    </row>
    <row r="967" spans="1:8" x14ac:dyDescent="0.3">
      <c r="A967">
        <v>12565</v>
      </c>
      <c r="B967" t="s">
        <v>376</v>
      </c>
      <c r="C967" t="s">
        <v>16</v>
      </c>
      <c r="D967" t="s">
        <v>344</v>
      </c>
      <c r="E967" t="s">
        <v>301</v>
      </c>
      <c r="H967" t="str">
        <f t="shared" si="21"/>
        <v>insert into tnl_rating.dbo.dhl_country_zoning_table values ('12565','DE','Export','CO','11')</v>
      </c>
    </row>
    <row r="968" spans="1:8" x14ac:dyDescent="0.3">
      <c r="A968">
        <v>12565</v>
      </c>
      <c r="B968" t="s">
        <v>376</v>
      </c>
      <c r="C968" t="s">
        <v>16</v>
      </c>
      <c r="D968" t="s">
        <v>345</v>
      </c>
      <c r="E968" t="s">
        <v>301</v>
      </c>
      <c r="H968" t="str">
        <f t="shared" si="21"/>
        <v>insert into tnl_rating.dbo.dhl_country_zoning_table values ('12565','DE','Export','KM','11')</v>
      </c>
    </row>
    <row r="969" spans="1:8" x14ac:dyDescent="0.3">
      <c r="A969">
        <v>12565</v>
      </c>
      <c r="B969" t="s">
        <v>376</v>
      </c>
      <c r="C969" t="s">
        <v>16</v>
      </c>
      <c r="D969" t="s">
        <v>346</v>
      </c>
      <c r="E969" t="s">
        <v>301</v>
      </c>
      <c r="H969" t="str">
        <f t="shared" si="21"/>
        <v>insert into tnl_rating.dbo.dhl_country_zoning_table values ('12565','DE','Export','CG','11')</v>
      </c>
    </row>
    <row r="970" spans="1:8" x14ac:dyDescent="0.3">
      <c r="A970">
        <v>12565</v>
      </c>
      <c r="B970" t="s">
        <v>376</v>
      </c>
      <c r="C970" t="s">
        <v>16</v>
      </c>
      <c r="D970" t="s">
        <v>347</v>
      </c>
      <c r="E970" t="s">
        <v>301</v>
      </c>
      <c r="H970" t="str">
        <f t="shared" si="21"/>
        <v>insert into tnl_rating.dbo.dhl_country_zoning_table values ('12565','DE','Export','CD','11')</v>
      </c>
    </row>
    <row r="971" spans="1:8" x14ac:dyDescent="0.3">
      <c r="A971">
        <v>12565</v>
      </c>
      <c r="B971" t="s">
        <v>376</v>
      </c>
      <c r="C971" t="s">
        <v>16</v>
      </c>
      <c r="D971" t="s">
        <v>348</v>
      </c>
      <c r="E971" t="s">
        <v>301</v>
      </c>
      <c r="H971" t="str">
        <f t="shared" si="21"/>
        <v>insert into tnl_rating.dbo.dhl_country_zoning_table values ('12565','DE','Export','CK','11')</v>
      </c>
    </row>
    <row r="972" spans="1:8" x14ac:dyDescent="0.3">
      <c r="A972">
        <v>12565</v>
      </c>
      <c r="B972" t="s">
        <v>376</v>
      </c>
      <c r="C972" t="s">
        <v>16</v>
      </c>
      <c r="D972" t="s">
        <v>349</v>
      </c>
      <c r="E972" t="s">
        <v>301</v>
      </c>
      <c r="H972" t="str">
        <f t="shared" si="21"/>
        <v>insert into tnl_rating.dbo.dhl_country_zoning_table values ('12565','DE','Export','CR','11')</v>
      </c>
    </row>
    <row r="973" spans="1:8" x14ac:dyDescent="0.3">
      <c r="A973">
        <v>12565</v>
      </c>
      <c r="B973" t="s">
        <v>376</v>
      </c>
      <c r="C973" t="s">
        <v>16</v>
      </c>
      <c r="D973" t="s">
        <v>350</v>
      </c>
      <c r="E973" t="s">
        <v>301</v>
      </c>
      <c r="H973" t="str">
        <f t="shared" si="21"/>
        <v>insert into tnl_rating.dbo.dhl_country_zoning_table values ('12565','DE','Export','CI','11')</v>
      </c>
    </row>
    <row r="974" spans="1:8" x14ac:dyDescent="0.3">
      <c r="A974">
        <v>12565</v>
      </c>
      <c r="B974" t="s">
        <v>376</v>
      </c>
      <c r="C974" t="s">
        <v>16</v>
      </c>
      <c r="D974" t="s">
        <v>351</v>
      </c>
      <c r="E974" t="s">
        <v>296</v>
      </c>
      <c r="H974" t="str">
        <f t="shared" si="21"/>
        <v>insert into tnl_rating.dbo.dhl_country_zoning_table values ('12565','DE','Export','HR','6')</v>
      </c>
    </row>
    <row r="975" spans="1:8" x14ac:dyDescent="0.3">
      <c r="A975">
        <v>12565</v>
      </c>
      <c r="B975" t="s">
        <v>376</v>
      </c>
      <c r="C975" t="s">
        <v>16</v>
      </c>
      <c r="D975" t="s">
        <v>352</v>
      </c>
      <c r="E975" t="s">
        <v>301</v>
      </c>
      <c r="H975" t="str">
        <f t="shared" si="21"/>
        <v>insert into tnl_rating.dbo.dhl_country_zoning_table values ('12565','DE','Export','CU','11')</v>
      </c>
    </row>
    <row r="976" spans="1:8" x14ac:dyDescent="0.3">
      <c r="A976">
        <v>12565</v>
      </c>
      <c r="B976" t="s">
        <v>376</v>
      </c>
      <c r="C976" t="s">
        <v>16</v>
      </c>
      <c r="D976" t="s">
        <v>353</v>
      </c>
      <c r="E976" t="s">
        <v>301</v>
      </c>
      <c r="H976" t="str">
        <f t="shared" si="21"/>
        <v>insert into tnl_rating.dbo.dhl_country_zoning_table values ('12565','DE','Export','XC','11')</v>
      </c>
    </row>
    <row r="977" spans="1:8" x14ac:dyDescent="0.3">
      <c r="A977">
        <v>12565</v>
      </c>
      <c r="B977" t="s">
        <v>376</v>
      </c>
      <c r="C977" t="s">
        <v>16</v>
      </c>
      <c r="D977" t="s">
        <v>354</v>
      </c>
      <c r="E977" t="s">
        <v>296</v>
      </c>
      <c r="H977" t="str">
        <f t="shared" si="21"/>
        <v>insert into tnl_rating.dbo.dhl_country_zoning_table values ('12565','DE','Export','CY','6')</v>
      </c>
    </row>
    <row r="978" spans="1:8" x14ac:dyDescent="0.3">
      <c r="A978">
        <v>12565</v>
      </c>
      <c r="B978" t="s">
        <v>376</v>
      </c>
      <c r="C978" t="s">
        <v>16</v>
      </c>
      <c r="D978" t="s">
        <v>355</v>
      </c>
      <c r="E978" t="s">
        <v>295</v>
      </c>
      <c r="H978" t="str">
        <f t="shared" si="21"/>
        <v>insert into tnl_rating.dbo.dhl_country_zoning_table values ('12565','DE','Export','CZ','3')</v>
      </c>
    </row>
    <row r="979" spans="1:8" x14ac:dyDescent="0.3">
      <c r="A979">
        <v>12565</v>
      </c>
      <c r="B979" t="s">
        <v>376</v>
      </c>
      <c r="C979" t="s">
        <v>16</v>
      </c>
      <c r="D979" t="s">
        <v>356</v>
      </c>
      <c r="E979" t="s">
        <v>294</v>
      </c>
      <c r="H979" t="str">
        <f t="shared" si="21"/>
        <v>insert into tnl_rating.dbo.dhl_country_zoning_table values ('12565','DE','Export','DK','2')</v>
      </c>
    </row>
    <row r="980" spans="1:8" x14ac:dyDescent="0.3">
      <c r="A980">
        <v>12565</v>
      </c>
      <c r="B980" t="s">
        <v>376</v>
      </c>
      <c r="C980" t="s">
        <v>16</v>
      </c>
      <c r="D980" t="s">
        <v>357</v>
      </c>
      <c r="E980" t="s">
        <v>301</v>
      </c>
      <c r="H980" t="str">
        <f t="shared" si="21"/>
        <v>insert into tnl_rating.dbo.dhl_country_zoning_table values ('12565','DE','Export','DJ','11')</v>
      </c>
    </row>
    <row r="981" spans="1:8" x14ac:dyDescent="0.3">
      <c r="A981">
        <v>12565</v>
      </c>
      <c r="B981" t="s">
        <v>376</v>
      </c>
      <c r="C981" t="s">
        <v>16</v>
      </c>
      <c r="D981" t="s">
        <v>358</v>
      </c>
      <c r="E981" t="s">
        <v>301</v>
      </c>
      <c r="H981" t="str">
        <f t="shared" si="21"/>
        <v>insert into tnl_rating.dbo.dhl_country_zoning_table values ('12565','DE','Export','DM','11')</v>
      </c>
    </row>
    <row r="982" spans="1:8" x14ac:dyDescent="0.3">
      <c r="A982">
        <v>12565</v>
      </c>
      <c r="B982" t="s">
        <v>376</v>
      </c>
      <c r="C982" t="s">
        <v>16</v>
      </c>
      <c r="D982" t="s">
        <v>359</v>
      </c>
      <c r="E982" t="s">
        <v>301</v>
      </c>
      <c r="H982" t="str">
        <f t="shared" si="21"/>
        <v>insert into tnl_rating.dbo.dhl_country_zoning_table values ('12565','DE','Export','DO','11')</v>
      </c>
    </row>
    <row r="983" spans="1:8" x14ac:dyDescent="0.3">
      <c r="A983">
        <v>12565</v>
      </c>
      <c r="B983" t="s">
        <v>376</v>
      </c>
      <c r="C983" t="s">
        <v>16</v>
      </c>
      <c r="D983" t="s">
        <v>360</v>
      </c>
      <c r="E983" t="s">
        <v>301</v>
      </c>
      <c r="H983" t="str">
        <f t="shared" si="21"/>
        <v>insert into tnl_rating.dbo.dhl_country_zoning_table values ('12565','DE','Export','EC','11')</v>
      </c>
    </row>
    <row r="984" spans="1:8" x14ac:dyDescent="0.3">
      <c r="A984">
        <v>12565</v>
      </c>
      <c r="B984" t="s">
        <v>376</v>
      </c>
      <c r="C984" t="s">
        <v>16</v>
      </c>
      <c r="D984" t="s">
        <v>361</v>
      </c>
      <c r="E984" t="s">
        <v>300</v>
      </c>
      <c r="H984" t="str">
        <f t="shared" si="21"/>
        <v>insert into tnl_rating.dbo.dhl_country_zoning_table values ('12565','DE','Export','EG','10')</v>
      </c>
    </row>
    <row r="985" spans="1:8" x14ac:dyDescent="0.3">
      <c r="A985">
        <v>12565</v>
      </c>
      <c r="B985" t="s">
        <v>376</v>
      </c>
      <c r="C985" t="s">
        <v>16</v>
      </c>
      <c r="D985" t="s">
        <v>362</v>
      </c>
      <c r="E985" t="s">
        <v>301</v>
      </c>
      <c r="H985" t="str">
        <f t="shared" si="21"/>
        <v>insert into tnl_rating.dbo.dhl_country_zoning_table values ('12565','DE','Export','SV','11')</v>
      </c>
    </row>
    <row r="986" spans="1:8" x14ac:dyDescent="0.3">
      <c r="A986">
        <v>12565</v>
      </c>
      <c r="B986" t="s">
        <v>376</v>
      </c>
      <c r="C986" t="s">
        <v>16</v>
      </c>
      <c r="D986" t="s">
        <v>363</v>
      </c>
      <c r="E986" t="s">
        <v>301</v>
      </c>
      <c r="H986" t="str">
        <f t="shared" si="21"/>
        <v>insert into tnl_rating.dbo.dhl_country_zoning_table values ('12565','DE','Export','ER','11')</v>
      </c>
    </row>
    <row r="987" spans="1:8" x14ac:dyDescent="0.3">
      <c r="A987">
        <v>12565</v>
      </c>
      <c r="B987" t="s">
        <v>376</v>
      </c>
      <c r="C987" t="s">
        <v>16</v>
      </c>
      <c r="D987" t="s">
        <v>364</v>
      </c>
      <c r="E987" t="s">
        <v>296</v>
      </c>
      <c r="H987" t="str">
        <f t="shared" si="21"/>
        <v>insert into tnl_rating.dbo.dhl_country_zoning_table values ('12565','DE','Export','EE','6')</v>
      </c>
    </row>
    <row r="988" spans="1:8" x14ac:dyDescent="0.3">
      <c r="A988">
        <v>12565</v>
      </c>
      <c r="B988" t="s">
        <v>376</v>
      </c>
      <c r="C988" t="s">
        <v>16</v>
      </c>
      <c r="D988" t="s">
        <v>365</v>
      </c>
      <c r="E988" t="s">
        <v>301</v>
      </c>
      <c r="H988" t="str">
        <f t="shared" si="21"/>
        <v>insert into tnl_rating.dbo.dhl_country_zoning_table values ('12565','DE','Export','SZ','11')</v>
      </c>
    </row>
    <row r="989" spans="1:8" x14ac:dyDescent="0.3">
      <c r="A989">
        <v>12565</v>
      </c>
      <c r="B989" t="s">
        <v>376</v>
      </c>
      <c r="C989" t="s">
        <v>16</v>
      </c>
      <c r="D989" t="s">
        <v>366</v>
      </c>
      <c r="E989" t="s">
        <v>301</v>
      </c>
      <c r="H989" t="str">
        <f t="shared" ref="H989:H1054" si="22">"insert into tnl_rating.dbo.dhl_country_zoning_table values ('"&amp;A989&amp;"','"&amp;B989&amp;"','"&amp;C989&amp;"','"&amp;D989&amp;"','"&amp;E989&amp;"')"</f>
        <v>insert into tnl_rating.dbo.dhl_country_zoning_table values ('12565','DE','Export','ET','11')</v>
      </c>
    </row>
    <row r="990" spans="1:8" x14ac:dyDescent="0.3">
      <c r="A990">
        <v>12565</v>
      </c>
      <c r="B990" t="s">
        <v>376</v>
      </c>
      <c r="C990" t="s">
        <v>16</v>
      </c>
      <c r="D990" t="s">
        <v>367</v>
      </c>
      <c r="E990" t="s">
        <v>301</v>
      </c>
      <c r="H990" t="str">
        <f t="shared" si="22"/>
        <v>insert into tnl_rating.dbo.dhl_country_zoning_table values ('12565','DE','Export','FK','11')</v>
      </c>
    </row>
    <row r="991" spans="1:8" x14ac:dyDescent="0.3">
      <c r="A991">
        <v>12565</v>
      </c>
      <c r="B991" t="s">
        <v>376</v>
      </c>
      <c r="C991" t="s">
        <v>16</v>
      </c>
      <c r="D991" t="s">
        <v>368</v>
      </c>
      <c r="E991" t="s">
        <v>296</v>
      </c>
      <c r="H991" t="str">
        <f t="shared" si="22"/>
        <v>insert into tnl_rating.dbo.dhl_country_zoning_table values ('12565','DE','Export','FO','6')</v>
      </c>
    </row>
    <row r="992" spans="1:8" x14ac:dyDescent="0.3">
      <c r="A992">
        <v>12565</v>
      </c>
      <c r="B992" t="s">
        <v>376</v>
      </c>
      <c r="C992" t="s">
        <v>16</v>
      </c>
      <c r="D992" t="s">
        <v>369</v>
      </c>
      <c r="E992" t="s">
        <v>301</v>
      </c>
      <c r="H992" t="str">
        <f t="shared" si="22"/>
        <v>insert into tnl_rating.dbo.dhl_country_zoning_table values ('12565','DE','Export','FJ','11')</v>
      </c>
    </row>
    <row r="993" spans="1:8" x14ac:dyDescent="0.3">
      <c r="A993">
        <v>12565</v>
      </c>
      <c r="B993" t="s">
        <v>376</v>
      </c>
      <c r="C993" t="s">
        <v>16</v>
      </c>
      <c r="D993" t="s">
        <v>370</v>
      </c>
      <c r="E993" t="s">
        <v>296</v>
      </c>
      <c r="H993" t="str">
        <f t="shared" si="22"/>
        <v>insert into tnl_rating.dbo.dhl_country_zoning_table values ('12565','DE','Export','FI','6')</v>
      </c>
    </row>
    <row r="994" spans="1:8" x14ac:dyDescent="0.3">
      <c r="A994">
        <v>12565</v>
      </c>
      <c r="B994" t="s">
        <v>376</v>
      </c>
      <c r="C994" t="s">
        <v>16</v>
      </c>
      <c r="D994" t="s">
        <v>371</v>
      </c>
      <c r="E994" t="s">
        <v>294</v>
      </c>
      <c r="H994" t="str">
        <f t="shared" si="22"/>
        <v>insert into tnl_rating.dbo.dhl_country_zoning_table values ('12565','DE','Export','FR','2')</v>
      </c>
    </row>
    <row r="995" spans="1:8" x14ac:dyDescent="0.3">
      <c r="A995">
        <v>12565</v>
      </c>
      <c r="B995" t="s">
        <v>376</v>
      </c>
      <c r="C995" t="s">
        <v>16</v>
      </c>
      <c r="D995" t="s">
        <v>371</v>
      </c>
      <c r="E995" t="s">
        <v>295</v>
      </c>
      <c r="H995" t="str">
        <f t="shared" ref="H995" si="23">"insert into tnl_rating.dbo.dhl_country_zoning_table values ('"&amp;A995&amp;"','"&amp;B995&amp;"','"&amp;C995&amp;"','"&amp;D995&amp;"','"&amp;E995&amp;"')"</f>
        <v>insert into tnl_rating.dbo.dhl_country_zoning_table values ('12565','DE','Export','FR','3')</v>
      </c>
    </row>
    <row r="996" spans="1:8" x14ac:dyDescent="0.3">
      <c r="A996">
        <v>12565</v>
      </c>
      <c r="B996" t="s">
        <v>376</v>
      </c>
      <c r="C996" t="s">
        <v>16</v>
      </c>
      <c r="D996" t="s">
        <v>372</v>
      </c>
      <c r="E996" t="s">
        <v>301</v>
      </c>
      <c r="H996" t="str">
        <f t="shared" si="22"/>
        <v>insert into tnl_rating.dbo.dhl_country_zoning_table values ('12565','DE','Export','GF','11')</v>
      </c>
    </row>
    <row r="997" spans="1:8" x14ac:dyDescent="0.3">
      <c r="A997">
        <v>12565</v>
      </c>
      <c r="B997" t="s">
        <v>376</v>
      </c>
      <c r="C997" t="s">
        <v>16</v>
      </c>
      <c r="D997" t="s">
        <v>373</v>
      </c>
      <c r="E997" t="s">
        <v>301</v>
      </c>
      <c r="H997" t="str">
        <f t="shared" si="22"/>
        <v>insert into tnl_rating.dbo.dhl_country_zoning_table values ('12565','DE','Export','GA','11')</v>
      </c>
    </row>
    <row r="998" spans="1:8" x14ac:dyDescent="0.3">
      <c r="A998">
        <v>12565</v>
      </c>
      <c r="B998" t="s">
        <v>376</v>
      </c>
      <c r="C998" t="s">
        <v>16</v>
      </c>
      <c r="D998" t="s">
        <v>374</v>
      </c>
      <c r="E998" t="s">
        <v>301</v>
      </c>
      <c r="H998" t="str">
        <f t="shared" si="22"/>
        <v>insert into tnl_rating.dbo.dhl_country_zoning_table values ('12565','DE','Export','GM','11')</v>
      </c>
    </row>
    <row r="999" spans="1:8" x14ac:dyDescent="0.3">
      <c r="A999">
        <v>12565</v>
      </c>
      <c r="B999" t="s">
        <v>376</v>
      </c>
      <c r="C999" t="s">
        <v>16</v>
      </c>
      <c r="D999" t="s">
        <v>375</v>
      </c>
      <c r="E999" t="s">
        <v>301</v>
      </c>
      <c r="H999" t="str">
        <f t="shared" si="22"/>
        <v>insert into tnl_rating.dbo.dhl_country_zoning_table values ('12565','DE','Export','GE','11')</v>
      </c>
    </row>
    <row r="1000" spans="1:8" x14ac:dyDescent="0.3">
      <c r="A1000">
        <v>12565</v>
      </c>
      <c r="B1000" t="s">
        <v>376</v>
      </c>
      <c r="C1000" t="s">
        <v>16</v>
      </c>
      <c r="D1000" t="s">
        <v>377</v>
      </c>
      <c r="E1000" t="s">
        <v>301</v>
      </c>
      <c r="H1000" t="str">
        <f t="shared" si="22"/>
        <v>insert into tnl_rating.dbo.dhl_country_zoning_table values ('12565','DE','Export','GH','11')</v>
      </c>
    </row>
    <row r="1001" spans="1:8" x14ac:dyDescent="0.3">
      <c r="A1001">
        <v>12565</v>
      </c>
      <c r="B1001" t="s">
        <v>376</v>
      </c>
      <c r="C1001" t="s">
        <v>16</v>
      </c>
      <c r="D1001" t="s">
        <v>378</v>
      </c>
      <c r="E1001" t="s">
        <v>296</v>
      </c>
      <c r="H1001" t="str">
        <f t="shared" si="22"/>
        <v>insert into tnl_rating.dbo.dhl_country_zoning_table values ('12565','DE','Export','GI','6')</v>
      </c>
    </row>
    <row r="1002" spans="1:8" x14ac:dyDescent="0.3">
      <c r="A1002">
        <v>12565</v>
      </c>
      <c r="B1002" t="s">
        <v>376</v>
      </c>
      <c r="C1002" t="s">
        <v>16</v>
      </c>
      <c r="D1002" t="s">
        <v>379</v>
      </c>
      <c r="E1002" t="s">
        <v>296</v>
      </c>
      <c r="H1002" t="str">
        <f t="shared" si="22"/>
        <v>insert into tnl_rating.dbo.dhl_country_zoning_table values ('12565','DE','Export','GR','6')</v>
      </c>
    </row>
    <row r="1003" spans="1:8" x14ac:dyDescent="0.3">
      <c r="A1003">
        <v>12565</v>
      </c>
      <c r="B1003" t="s">
        <v>376</v>
      </c>
      <c r="C1003" t="s">
        <v>16</v>
      </c>
      <c r="D1003" t="s">
        <v>380</v>
      </c>
      <c r="E1003" t="s">
        <v>301</v>
      </c>
      <c r="H1003" t="str">
        <f t="shared" si="22"/>
        <v>insert into tnl_rating.dbo.dhl_country_zoning_table values ('12565','DE','Export','GL','11')</v>
      </c>
    </row>
    <row r="1004" spans="1:8" x14ac:dyDescent="0.3">
      <c r="A1004">
        <v>12565</v>
      </c>
      <c r="B1004" t="s">
        <v>376</v>
      </c>
      <c r="C1004" t="s">
        <v>16</v>
      </c>
      <c r="D1004" t="s">
        <v>381</v>
      </c>
      <c r="E1004" t="s">
        <v>301</v>
      </c>
      <c r="H1004" t="str">
        <f t="shared" si="22"/>
        <v>insert into tnl_rating.dbo.dhl_country_zoning_table values ('12565','DE','Export','GD','11')</v>
      </c>
    </row>
    <row r="1005" spans="1:8" x14ac:dyDescent="0.3">
      <c r="A1005">
        <v>12565</v>
      </c>
      <c r="B1005" t="s">
        <v>376</v>
      </c>
      <c r="C1005" t="s">
        <v>16</v>
      </c>
      <c r="D1005" t="s">
        <v>382</v>
      </c>
      <c r="E1005" t="s">
        <v>301</v>
      </c>
      <c r="H1005" t="str">
        <f t="shared" si="22"/>
        <v>insert into tnl_rating.dbo.dhl_country_zoning_table values ('12565','DE','Export','GP','11')</v>
      </c>
    </row>
    <row r="1006" spans="1:8" x14ac:dyDescent="0.3">
      <c r="A1006">
        <v>12565</v>
      </c>
      <c r="B1006" t="s">
        <v>376</v>
      </c>
      <c r="C1006" t="s">
        <v>16</v>
      </c>
      <c r="D1006" t="s">
        <v>533</v>
      </c>
      <c r="E1006" t="s">
        <v>301</v>
      </c>
      <c r="H1006" t="str">
        <f t="shared" si="22"/>
        <v>insert into tnl_rating.dbo.dhl_country_zoning_table values ('12565','DE','Export','GU','11')</v>
      </c>
    </row>
    <row r="1007" spans="1:8" x14ac:dyDescent="0.3">
      <c r="A1007">
        <v>12565</v>
      </c>
      <c r="B1007" t="s">
        <v>376</v>
      </c>
      <c r="C1007" t="s">
        <v>16</v>
      </c>
      <c r="D1007" t="s">
        <v>383</v>
      </c>
      <c r="E1007" t="s">
        <v>301</v>
      </c>
      <c r="H1007" t="str">
        <f t="shared" si="22"/>
        <v>insert into tnl_rating.dbo.dhl_country_zoning_table values ('12565','DE','Export','GT','11')</v>
      </c>
    </row>
    <row r="1008" spans="1:8" x14ac:dyDescent="0.3">
      <c r="A1008">
        <v>12565</v>
      </c>
      <c r="B1008" t="s">
        <v>376</v>
      </c>
      <c r="C1008" t="s">
        <v>16</v>
      </c>
      <c r="D1008" t="s">
        <v>384</v>
      </c>
      <c r="E1008" t="s">
        <v>296</v>
      </c>
      <c r="H1008" t="str">
        <f t="shared" si="22"/>
        <v>insert into tnl_rating.dbo.dhl_country_zoning_table values ('12565','DE','Export','GG','6')</v>
      </c>
    </row>
    <row r="1009" spans="1:8" x14ac:dyDescent="0.3">
      <c r="A1009">
        <v>12565</v>
      </c>
      <c r="B1009" t="s">
        <v>376</v>
      </c>
      <c r="C1009" t="s">
        <v>16</v>
      </c>
      <c r="D1009" t="s">
        <v>385</v>
      </c>
      <c r="E1009" t="s">
        <v>301</v>
      </c>
      <c r="H1009" t="str">
        <f t="shared" si="22"/>
        <v>insert into tnl_rating.dbo.dhl_country_zoning_table values ('12565','DE','Export','GN','11')</v>
      </c>
    </row>
    <row r="1010" spans="1:8" x14ac:dyDescent="0.3">
      <c r="A1010">
        <v>12565</v>
      </c>
      <c r="B1010" t="s">
        <v>376</v>
      </c>
      <c r="C1010" t="s">
        <v>16</v>
      </c>
      <c r="D1010" t="s">
        <v>386</v>
      </c>
      <c r="E1010" t="s">
        <v>301</v>
      </c>
      <c r="H1010" t="str">
        <f t="shared" si="22"/>
        <v>insert into tnl_rating.dbo.dhl_country_zoning_table values ('12565','DE','Export','GW','11')</v>
      </c>
    </row>
    <row r="1011" spans="1:8" x14ac:dyDescent="0.3">
      <c r="A1011">
        <v>12565</v>
      </c>
      <c r="B1011" t="s">
        <v>376</v>
      </c>
      <c r="C1011" t="s">
        <v>16</v>
      </c>
      <c r="D1011" t="s">
        <v>387</v>
      </c>
      <c r="E1011" t="s">
        <v>301</v>
      </c>
      <c r="H1011" t="str">
        <f t="shared" si="22"/>
        <v>insert into tnl_rating.dbo.dhl_country_zoning_table values ('12565','DE','Export','GQ','11')</v>
      </c>
    </row>
    <row r="1012" spans="1:8" x14ac:dyDescent="0.3">
      <c r="A1012">
        <v>12565</v>
      </c>
      <c r="B1012" t="s">
        <v>376</v>
      </c>
      <c r="C1012" t="s">
        <v>16</v>
      </c>
      <c r="D1012" t="s">
        <v>388</v>
      </c>
      <c r="E1012" t="s">
        <v>301</v>
      </c>
      <c r="H1012" t="str">
        <f t="shared" si="22"/>
        <v>insert into tnl_rating.dbo.dhl_country_zoning_table values ('12565','DE','Export','GY','11')</v>
      </c>
    </row>
    <row r="1013" spans="1:8" x14ac:dyDescent="0.3">
      <c r="A1013">
        <v>12565</v>
      </c>
      <c r="B1013" t="s">
        <v>376</v>
      </c>
      <c r="C1013" t="s">
        <v>16</v>
      </c>
      <c r="D1013" t="s">
        <v>389</v>
      </c>
      <c r="E1013" t="s">
        <v>301</v>
      </c>
      <c r="H1013" t="str">
        <f t="shared" si="22"/>
        <v>insert into tnl_rating.dbo.dhl_country_zoning_table values ('12565','DE','Export','HT','11')</v>
      </c>
    </row>
    <row r="1014" spans="1:8" x14ac:dyDescent="0.3">
      <c r="A1014">
        <v>12565</v>
      </c>
      <c r="B1014" t="s">
        <v>376</v>
      </c>
      <c r="C1014" t="s">
        <v>16</v>
      </c>
      <c r="D1014" t="s">
        <v>390</v>
      </c>
      <c r="E1014" t="s">
        <v>301</v>
      </c>
      <c r="H1014" t="str">
        <f t="shared" si="22"/>
        <v>insert into tnl_rating.dbo.dhl_country_zoning_table values ('12565','DE','Export','HN','11')</v>
      </c>
    </row>
    <row r="1015" spans="1:8" x14ac:dyDescent="0.3">
      <c r="A1015">
        <v>12565</v>
      </c>
      <c r="B1015" t="s">
        <v>376</v>
      </c>
      <c r="C1015" t="s">
        <v>16</v>
      </c>
      <c r="D1015" t="s">
        <v>391</v>
      </c>
      <c r="E1015" t="s">
        <v>299</v>
      </c>
      <c r="H1015" t="str">
        <f t="shared" si="22"/>
        <v>insert into tnl_rating.dbo.dhl_country_zoning_table values ('12565','DE','Export','HK','9')</v>
      </c>
    </row>
    <row r="1016" spans="1:8" x14ac:dyDescent="0.3">
      <c r="A1016">
        <v>12565</v>
      </c>
      <c r="B1016" t="s">
        <v>376</v>
      </c>
      <c r="C1016" t="s">
        <v>16</v>
      </c>
      <c r="D1016" t="s">
        <v>392</v>
      </c>
      <c r="E1016" t="s">
        <v>296</v>
      </c>
      <c r="H1016" t="str">
        <f t="shared" si="22"/>
        <v>insert into tnl_rating.dbo.dhl_country_zoning_table values ('12565','DE','Export','HU','6')</v>
      </c>
    </row>
    <row r="1017" spans="1:8" x14ac:dyDescent="0.3">
      <c r="A1017">
        <v>12565</v>
      </c>
      <c r="B1017" t="s">
        <v>376</v>
      </c>
      <c r="C1017" t="s">
        <v>16</v>
      </c>
      <c r="D1017" t="s">
        <v>393</v>
      </c>
      <c r="E1017" t="s">
        <v>296</v>
      </c>
      <c r="H1017" t="str">
        <f t="shared" si="22"/>
        <v>insert into tnl_rating.dbo.dhl_country_zoning_table values ('12565','DE','Export','IS','6')</v>
      </c>
    </row>
    <row r="1018" spans="1:8" x14ac:dyDescent="0.3">
      <c r="A1018">
        <v>12565</v>
      </c>
      <c r="B1018" t="s">
        <v>376</v>
      </c>
      <c r="C1018" t="s">
        <v>16</v>
      </c>
      <c r="D1018" t="s">
        <v>394</v>
      </c>
      <c r="E1018" t="s">
        <v>299</v>
      </c>
      <c r="H1018" t="str">
        <f t="shared" si="22"/>
        <v>insert into tnl_rating.dbo.dhl_country_zoning_table values ('12565','DE','Export','IN','9')</v>
      </c>
    </row>
    <row r="1019" spans="1:8" x14ac:dyDescent="0.3">
      <c r="A1019">
        <v>12565</v>
      </c>
      <c r="B1019" t="s">
        <v>376</v>
      </c>
      <c r="C1019" t="s">
        <v>16</v>
      </c>
      <c r="D1019" t="s">
        <v>395</v>
      </c>
      <c r="E1019" t="s">
        <v>300</v>
      </c>
      <c r="H1019" t="str">
        <f t="shared" si="22"/>
        <v>insert into tnl_rating.dbo.dhl_country_zoning_table values ('12565','DE','Export','ID','10')</v>
      </c>
    </row>
    <row r="1020" spans="1:8" x14ac:dyDescent="0.3">
      <c r="A1020">
        <v>12565</v>
      </c>
      <c r="B1020" t="s">
        <v>376</v>
      </c>
      <c r="C1020" t="s">
        <v>16</v>
      </c>
      <c r="D1020" t="s">
        <v>396</v>
      </c>
      <c r="E1020" t="s">
        <v>300</v>
      </c>
      <c r="H1020" t="str">
        <f t="shared" si="22"/>
        <v>insert into tnl_rating.dbo.dhl_country_zoning_table values ('12565','DE','Export','IR','10')</v>
      </c>
    </row>
    <row r="1021" spans="1:8" x14ac:dyDescent="0.3">
      <c r="A1021">
        <v>12565</v>
      </c>
      <c r="B1021" t="s">
        <v>376</v>
      </c>
      <c r="C1021" t="s">
        <v>16</v>
      </c>
      <c r="D1021" t="s">
        <v>397</v>
      </c>
      <c r="E1021" t="s">
        <v>301</v>
      </c>
      <c r="H1021" t="str">
        <f t="shared" si="22"/>
        <v>insert into tnl_rating.dbo.dhl_country_zoning_table values ('12565','DE','Export','IQ','11')</v>
      </c>
    </row>
    <row r="1022" spans="1:8" x14ac:dyDescent="0.3">
      <c r="A1022">
        <v>12565</v>
      </c>
      <c r="B1022" t="s">
        <v>376</v>
      </c>
      <c r="C1022" t="s">
        <v>16</v>
      </c>
      <c r="D1022" t="s">
        <v>398</v>
      </c>
      <c r="E1022" t="s">
        <v>296</v>
      </c>
      <c r="H1022" t="str">
        <f t="shared" si="22"/>
        <v>insert into tnl_rating.dbo.dhl_country_zoning_table values ('12565','DE','Export','IE','6')</v>
      </c>
    </row>
    <row r="1023" spans="1:8" x14ac:dyDescent="0.3">
      <c r="A1023">
        <v>12565</v>
      </c>
      <c r="B1023" t="s">
        <v>376</v>
      </c>
      <c r="C1023" t="s">
        <v>16</v>
      </c>
      <c r="D1023" t="s">
        <v>399</v>
      </c>
      <c r="E1023" t="s">
        <v>300</v>
      </c>
      <c r="H1023" t="str">
        <f t="shared" si="22"/>
        <v>insert into tnl_rating.dbo.dhl_country_zoning_table values ('12565','DE','Export','IL','10')</v>
      </c>
    </row>
    <row r="1024" spans="1:8" x14ac:dyDescent="0.3">
      <c r="A1024">
        <v>12565</v>
      </c>
      <c r="B1024" t="s">
        <v>376</v>
      </c>
      <c r="C1024" t="s">
        <v>16</v>
      </c>
      <c r="D1024" t="s">
        <v>400</v>
      </c>
      <c r="E1024" t="s">
        <v>295</v>
      </c>
      <c r="H1024" t="str">
        <f t="shared" si="22"/>
        <v>insert into tnl_rating.dbo.dhl_country_zoning_table values ('12565','DE','Export','IT','3')</v>
      </c>
    </row>
    <row r="1025" spans="1:8" x14ac:dyDescent="0.3">
      <c r="A1025">
        <v>12565</v>
      </c>
      <c r="B1025" t="s">
        <v>376</v>
      </c>
      <c r="C1025" t="s">
        <v>16</v>
      </c>
      <c r="D1025" t="s">
        <v>400</v>
      </c>
      <c r="E1025" s="5" t="s">
        <v>296</v>
      </c>
      <c r="H1025" t="str">
        <f>"insert into tnl_rating.dbo.dhl_country_zoning_table values ('"&amp;A1025&amp;"','"&amp;B1025&amp;"','"&amp;C1025&amp;"','"&amp;D1025&amp;"','"&amp;E1025&amp;"')"</f>
        <v>insert into tnl_rating.dbo.dhl_country_zoning_table values ('12565','DE','Export','IT','6')</v>
      </c>
    </row>
    <row r="1026" spans="1:8" x14ac:dyDescent="0.3">
      <c r="A1026">
        <v>12565</v>
      </c>
      <c r="B1026" t="s">
        <v>376</v>
      </c>
      <c r="C1026" t="s">
        <v>16</v>
      </c>
      <c r="D1026" t="s">
        <v>401</v>
      </c>
      <c r="E1026" t="s">
        <v>301</v>
      </c>
      <c r="H1026" t="str">
        <f t="shared" si="22"/>
        <v>insert into tnl_rating.dbo.dhl_country_zoning_table values ('12565','DE','Export','JM','11')</v>
      </c>
    </row>
    <row r="1027" spans="1:8" x14ac:dyDescent="0.3">
      <c r="A1027">
        <v>12565</v>
      </c>
      <c r="B1027" t="s">
        <v>376</v>
      </c>
      <c r="C1027" t="s">
        <v>16</v>
      </c>
      <c r="D1027" t="s">
        <v>402</v>
      </c>
      <c r="E1027" t="s">
        <v>299</v>
      </c>
      <c r="H1027" t="str">
        <f t="shared" si="22"/>
        <v>insert into tnl_rating.dbo.dhl_country_zoning_table values ('12565','DE','Export','JP','9')</v>
      </c>
    </row>
    <row r="1028" spans="1:8" x14ac:dyDescent="0.3">
      <c r="A1028">
        <v>12565</v>
      </c>
      <c r="B1028" t="s">
        <v>376</v>
      </c>
      <c r="C1028" t="s">
        <v>16</v>
      </c>
      <c r="D1028" t="s">
        <v>403</v>
      </c>
      <c r="E1028" t="s">
        <v>296</v>
      </c>
      <c r="H1028" t="str">
        <f t="shared" si="22"/>
        <v>insert into tnl_rating.dbo.dhl_country_zoning_table values ('12565','DE','Export','JE','6')</v>
      </c>
    </row>
    <row r="1029" spans="1:8" x14ac:dyDescent="0.3">
      <c r="A1029">
        <v>12565</v>
      </c>
      <c r="B1029" t="s">
        <v>376</v>
      </c>
      <c r="C1029" t="s">
        <v>16</v>
      </c>
      <c r="D1029" t="s">
        <v>404</v>
      </c>
      <c r="E1029" t="s">
        <v>300</v>
      </c>
      <c r="H1029" t="str">
        <f t="shared" si="22"/>
        <v>insert into tnl_rating.dbo.dhl_country_zoning_table values ('12565','DE','Export','JO','10')</v>
      </c>
    </row>
    <row r="1030" spans="1:8" x14ac:dyDescent="0.3">
      <c r="A1030">
        <v>12565</v>
      </c>
      <c r="B1030" t="s">
        <v>376</v>
      </c>
      <c r="C1030" t="s">
        <v>16</v>
      </c>
      <c r="D1030" t="s">
        <v>405</v>
      </c>
      <c r="E1030" t="s">
        <v>301</v>
      </c>
      <c r="H1030" t="str">
        <f t="shared" si="22"/>
        <v>insert into tnl_rating.dbo.dhl_country_zoning_table values ('12565','DE','Export','KZ','11')</v>
      </c>
    </row>
    <row r="1031" spans="1:8" x14ac:dyDescent="0.3">
      <c r="A1031">
        <v>12565</v>
      </c>
      <c r="B1031" t="s">
        <v>376</v>
      </c>
      <c r="C1031" t="s">
        <v>16</v>
      </c>
      <c r="D1031" t="s">
        <v>406</v>
      </c>
      <c r="E1031" t="s">
        <v>301</v>
      </c>
      <c r="H1031" t="str">
        <f t="shared" si="22"/>
        <v>insert into tnl_rating.dbo.dhl_country_zoning_table values ('12565','DE','Export','KE','11')</v>
      </c>
    </row>
    <row r="1032" spans="1:8" x14ac:dyDescent="0.3">
      <c r="A1032">
        <v>12565</v>
      </c>
      <c r="B1032" t="s">
        <v>376</v>
      </c>
      <c r="C1032" t="s">
        <v>16</v>
      </c>
      <c r="D1032" t="s">
        <v>407</v>
      </c>
      <c r="E1032" t="s">
        <v>301</v>
      </c>
      <c r="H1032" t="str">
        <f t="shared" si="22"/>
        <v>insert into tnl_rating.dbo.dhl_country_zoning_table values ('12565','DE','Export','KI','11')</v>
      </c>
    </row>
    <row r="1033" spans="1:8" x14ac:dyDescent="0.3">
      <c r="A1033">
        <v>12565</v>
      </c>
      <c r="B1033" t="s">
        <v>376</v>
      </c>
      <c r="C1033" t="s">
        <v>16</v>
      </c>
      <c r="D1033" t="s">
        <v>408</v>
      </c>
      <c r="E1033" t="s">
        <v>300</v>
      </c>
      <c r="H1033" t="str">
        <f t="shared" si="22"/>
        <v>insert into tnl_rating.dbo.dhl_country_zoning_table values ('12565','DE','Export','KR','10')</v>
      </c>
    </row>
    <row r="1034" spans="1:8" x14ac:dyDescent="0.3">
      <c r="A1034">
        <v>12565</v>
      </c>
      <c r="B1034" t="s">
        <v>376</v>
      </c>
      <c r="C1034" t="s">
        <v>16</v>
      </c>
      <c r="D1034" t="s">
        <v>409</v>
      </c>
      <c r="E1034" t="s">
        <v>301</v>
      </c>
      <c r="H1034" t="str">
        <f t="shared" si="22"/>
        <v>insert into tnl_rating.dbo.dhl_country_zoning_table values ('12565','DE','Export','KP','11')</v>
      </c>
    </row>
    <row r="1035" spans="1:8" x14ac:dyDescent="0.3">
      <c r="A1035">
        <v>12565</v>
      </c>
      <c r="B1035" t="s">
        <v>376</v>
      </c>
      <c r="C1035" t="s">
        <v>16</v>
      </c>
      <c r="D1035" t="s">
        <v>410</v>
      </c>
      <c r="E1035" t="s">
        <v>297</v>
      </c>
      <c r="H1035" t="str">
        <f t="shared" si="22"/>
        <v>insert into tnl_rating.dbo.dhl_country_zoning_table values ('12565','DE','Export','KV','7')</v>
      </c>
    </row>
    <row r="1036" spans="1:8" x14ac:dyDescent="0.3">
      <c r="A1036">
        <v>12565</v>
      </c>
      <c r="B1036" t="s">
        <v>376</v>
      </c>
      <c r="C1036" t="s">
        <v>16</v>
      </c>
      <c r="D1036" t="s">
        <v>411</v>
      </c>
      <c r="E1036" t="s">
        <v>300</v>
      </c>
      <c r="H1036" t="str">
        <f t="shared" si="22"/>
        <v>insert into tnl_rating.dbo.dhl_country_zoning_table values ('12565','DE','Export','KW','10')</v>
      </c>
    </row>
    <row r="1037" spans="1:8" x14ac:dyDescent="0.3">
      <c r="A1037">
        <v>12565</v>
      </c>
      <c r="B1037" t="s">
        <v>376</v>
      </c>
      <c r="C1037" t="s">
        <v>16</v>
      </c>
      <c r="D1037" t="s">
        <v>181</v>
      </c>
      <c r="E1037" t="s">
        <v>301</v>
      </c>
      <c r="H1037" t="str">
        <f t="shared" si="22"/>
        <v>insert into tnl_rating.dbo.dhl_country_zoning_table values ('12565','DE','Export','KG','11')</v>
      </c>
    </row>
    <row r="1038" spans="1:8" x14ac:dyDescent="0.3">
      <c r="A1038">
        <v>12565</v>
      </c>
      <c r="B1038" t="s">
        <v>376</v>
      </c>
      <c r="C1038" t="s">
        <v>16</v>
      </c>
      <c r="D1038" t="s">
        <v>412</v>
      </c>
      <c r="E1038" t="s">
        <v>301</v>
      </c>
      <c r="H1038" t="str">
        <f t="shared" si="22"/>
        <v>insert into tnl_rating.dbo.dhl_country_zoning_table values ('12565','DE','Export','LA','11')</v>
      </c>
    </row>
    <row r="1039" spans="1:8" x14ac:dyDescent="0.3">
      <c r="A1039">
        <v>12565</v>
      </c>
      <c r="B1039" t="s">
        <v>376</v>
      </c>
      <c r="C1039" t="s">
        <v>16</v>
      </c>
      <c r="D1039" t="s">
        <v>413</v>
      </c>
      <c r="E1039" t="s">
        <v>296</v>
      </c>
      <c r="H1039" t="str">
        <f t="shared" si="22"/>
        <v>insert into tnl_rating.dbo.dhl_country_zoning_table values ('12565','DE','Export','LV','6')</v>
      </c>
    </row>
    <row r="1040" spans="1:8" x14ac:dyDescent="0.3">
      <c r="A1040">
        <v>12565</v>
      </c>
      <c r="B1040" t="s">
        <v>376</v>
      </c>
      <c r="C1040" t="s">
        <v>16</v>
      </c>
      <c r="D1040" t="s">
        <v>25</v>
      </c>
      <c r="E1040" t="s">
        <v>300</v>
      </c>
      <c r="H1040" t="str">
        <f t="shared" si="22"/>
        <v>insert into tnl_rating.dbo.dhl_country_zoning_table values ('12565','DE','Export','LB','10')</v>
      </c>
    </row>
    <row r="1041" spans="1:8" x14ac:dyDescent="0.3">
      <c r="A1041">
        <v>12565</v>
      </c>
      <c r="B1041" t="s">
        <v>376</v>
      </c>
      <c r="C1041" t="s">
        <v>16</v>
      </c>
      <c r="D1041" t="s">
        <v>414</v>
      </c>
      <c r="E1041" t="s">
        <v>301</v>
      </c>
      <c r="H1041" t="str">
        <f t="shared" si="22"/>
        <v>insert into tnl_rating.dbo.dhl_country_zoning_table values ('12565','DE','Export','LS','11')</v>
      </c>
    </row>
    <row r="1042" spans="1:8" x14ac:dyDescent="0.3">
      <c r="A1042">
        <v>12565</v>
      </c>
      <c r="B1042" t="s">
        <v>376</v>
      </c>
      <c r="C1042" t="s">
        <v>16</v>
      </c>
      <c r="D1042" t="s">
        <v>415</v>
      </c>
      <c r="E1042" t="s">
        <v>301</v>
      </c>
      <c r="H1042" t="str">
        <f t="shared" si="22"/>
        <v>insert into tnl_rating.dbo.dhl_country_zoning_table values ('12565','DE','Export','LR','11')</v>
      </c>
    </row>
    <row r="1043" spans="1:8" x14ac:dyDescent="0.3">
      <c r="A1043">
        <v>12565</v>
      </c>
      <c r="B1043" t="s">
        <v>376</v>
      </c>
      <c r="C1043" t="s">
        <v>16</v>
      </c>
      <c r="D1043" t="s">
        <v>416</v>
      </c>
      <c r="E1043" t="s">
        <v>301</v>
      </c>
      <c r="H1043" t="str">
        <f t="shared" si="22"/>
        <v>insert into tnl_rating.dbo.dhl_country_zoning_table values ('12565','DE','Export','LY','11')</v>
      </c>
    </row>
    <row r="1044" spans="1:8" x14ac:dyDescent="0.3">
      <c r="A1044">
        <v>12565</v>
      </c>
      <c r="B1044" t="s">
        <v>376</v>
      </c>
      <c r="C1044" t="s">
        <v>16</v>
      </c>
      <c r="D1044" t="s">
        <v>417</v>
      </c>
      <c r="E1044" t="s">
        <v>296</v>
      </c>
      <c r="H1044" t="str">
        <f t="shared" si="22"/>
        <v>insert into tnl_rating.dbo.dhl_country_zoning_table values ('12565','DE','Export','LI','6')</v>
      </c>
    </row>
    <row r="1045" spans="1:8" x14ac:dyDescent="0.3">
      <c r="A1045">
        <v>12565</v>
      </c>
      <c r="B1045" t="s">
        <v>376</v>
      </c>
      <c r="C1045" t="s">
        <v>16</v>
      </c>
      <c r="D1045" t="s">
        <v>418</v>
      </c>
      <c r="E1045" t="s">
        <v>296</v>
      </c>
      <c r="H1045" t="str">
        <f t="shared" si="22"/>
        <v>insert into tnl_rating.dbo.dhl_country_zoning_table values ('12565','DE','Export','LT','6')</v>
      </c>
    </row>
    <row r="1046" spans="1:8" x14ac:dyDescent="0.3">
      <c r="A1046">
        <v>12565</v>
      </c>
      <c r="B1046" t="s">
        <v>376</v>
      </c>
      <c r="C1046" t="s">
        <v>16</v>
      </c>
      <c r="D1046" t="s">
        <v>419</v>
      </c>
      <c r="E1046" t="s">
        <v>293</v>
      </c>
      <c r="H1046" t="str">
        <f t="shared" si="22"/>
        <v>insert into tnl_rating.dbo.dhl_country_zoning_table values ('12565','DE','Export','LU','1')</v>
      </c>
    </row>
    <row r="1047" spans="1:8" x14ac:dyDescent="0.3">
      <c r="A1047">
        <v>12565</v>
      </c>
      <c r="B1047" t="s">
        <v>376</v>
      </c>
      <c r="C1047" t="s">
        <v>16</v>
      </c>
      <c r="D1047" t="s">
        <v>420</v>
      </c>
      <c r="E1047" t="s">
        <v>301</v>
      </c>
      <c r="H1047" t="str">
        <f t="shared" si="22"/>
        <v>insert into tnl_rating.dbo.dhl_country_zoning_table values ('12565','DE','Export','MO','11')</v>
      </c>
    </row>
    <row r="1048" spans="1:8" x14ac:dyDescent="0.3">
      <c r="A1048">
        <v>12565</v>
      </c>
      <c r="B1048" t="s">
        <v>376</v>
      </c>
      <c r="C1048" t="s">
        <v>16</v>
      </c>
      <c r="D1048" t="s">
        <v>421</v>
      </c>
      <c r="E1048" t="s">
        <v>301</v>
      </c>
      <c r="H1048" t="str">
        <f t="shared" si="22"/>
        <v>insert into tnl_rating.dbo.dhl_country_zoning_table values ('12565','DE','Export','MG','11')</v>
      </c>
    </row>
    <row r="1049" spans="1:8" x14ac:dyDescent="0.3">
      <c r="A1049">
        <v>12565</v>
      </c>
      <c r="B1049" t="s">
        <v>376</v>
      </c>
      <c r="C1049" t="s">
        <v>16</v>
      </c>
      <c r="D1049" t="s">
        <v>422</v>
      </c>
      <c r="E1049" t="s">
        <v>301</v>
      </c>
      <c r="H1049" t="str">
        <f t="shared" si="22"/>
        <v>insert into tnl_rating.dbo.dhl_country_zoning_table values ('12565','DE','Export','MW','11')</v>
      </c>
    </row>
    <row r="1050" spans="1:8" x14ac:dyDescent="0.3">
      <c r="A1050">
        <v>12565</v>
      </c>
      <c r="B1050" t="s">
        <v>376</v>
      </c>
      <c r="C1050" t="s">
        <v>16</v>
      </c>
      <c r="D1050" t="s">
        <v>423</v>
      </c>
      <c r="E1050" t="s">
        <v>300</v>
      </c>
      <c r="H1050" t="str">
        <f t="shared" si="22"/>
        <v>insert into tnl_rating.dbo.dhl_country_zoning_table values ('12565','DE','Export','MY','10')</v>
      </c>
    </row>
    <row r="1051" spans="1:8" x14ac:dyDescent="0.3">
      <c r="A1051">
        <v>12565</v>
      </c>
      <c r="B1051" t="s">
        <v>376</v>
      </c>
      <c r="C1051" t="s">
        <v>16</v>
      </c>
      <c r="D1051" t="s">
        <v>424</v>
      </c>
      <c r="E1051" t="s">
        <v>301</v>
      </c>
      <c r="H1051" t="str">
        <f t="shared" si="22"/>
        <v>insert into tnl_rating.dbo.dhl_country_zoning_table values ('12565','DE','Export','MV','11')</v>
      </c>
    </row>
    <row r="1052" spans="1:8" x14ac:dyDescent="0.3">
      <c r="A1052">
        <v>12565</v>
      </c>
      <c r="B1052" t="s">
        <v>376</v>
      </c>
      <c r="C1052" t="s">
        <v>16</v>
      </c>
      <c r="D1052" t="s">
        <v>425</v>
      </c>
      <c r="E1052" t="s">
        <v>301</v>
      </c>
      <c r="H1052" t="str">
        <f t="shared" si="22"/>
        <v>insert into tnl_rating.dbo.dhl_country_zoning_table values ('12565','DE','Export','ML','11')</v>
      </c>
    </row>
    <row r="1053" spans="1:8" x14ac:dyDescent="0.3">
      <c r="A1053">
        <v>12565</v>
      </c>
      <c r="B1053" t="s">
        <v>376</v>
      </c>
      <c r="C1053" t="s">
        <v>16</v>
      </c>
      <c r="D1053" t="s">
        <v>426</v>
      </c>
      <c r="E1053" t="s">
        <v>296</v>
      </c>
      <c r="H1053" t="str">
        <f t="shared" si="22"/>
        <v>insert into tnl_rating.dbo.dhl_country_zoning_table values ('12565','DE','Export','MT','6')</v>
      </c>
    </row>
    <row r="1054" spans="1:8" x14ac:dyDescent="0.3">
      <c r="A1054">
        <v>12565</v>
      </c>
      <c r="B1054" t="s">
        <v>376</v>
      </c>
      <c r="C1054" t="s">
        <v>16</v>
      </c>
      <c r="D1054" t="s">
        <v>534</v>
      </c>
      <c r="E1054" t="s">
        <v>301</v>
      </c>
      <c r="H1054" t="str">
        <f t="shared" si="22"/>
        <v>insert into tnl_rating.dbo.dhl_country_zoning_table values ('12565','DE','Export','MH','11')</v>
      </c>
    </row>
    <row r="1055" spans="1:8" x14ac:dyDescent="0.3">
      <c r="A1055">
        <v>12565</v>
      </c>
      <c r="B1055" t="s">
        <v>376</v>
      </c>
      <c r="C1055" t="s">
        <v>16</v>
      </c>
      <c r="D1055" t="s">
        <v>427</v>
      </c>
      <c r="E1055" t="s">
        <v>301</v>
      </c>
      <c r="H1055" t="str">
        <f t="shared" ref="H1055:H1118" si="24">"insert into tnl_rating.dbo.dhl_country_zoning_table values ('"&amp;A1055&amp;"','"&amp;B1055&amp;"','"&amp;C1055&amp;"','"&amp;D1055&amp;"','"&amp;E1055&amp;"')"</f>
        <v>insert into tnl_rating.dbo.dhl_country_zoning_table values ('12565','DE','Export','MQ','11')</v>
      </c>
    </row>
    <row r="1056" spans="1:8" x14ac:dyDescent="0.3">
      <c r="A1056">
        <v>12565</v>
      </c>
      <c r="B1056" t="s">
        <v>376</v>
      </c>
      <c r="C1056" t="s">
        <v>16</v>
      </c>
      <c r="D1056" t="s">
        <v>428</v>
      </c>
      <c r="E1056" t="s">
        <v>301</v>
      </c>
      <c r="H1056" t="str">
        <f t="shared" si="24"/>
        <v>insert into tnl_rating.dbo.dhl_country_zoning_table values ('12565','DE','Export','MR','11')</v>
      </c>
    </row>
    <row r="1057" spans="1:8" x14ac:dyDescent="0.3">
      <c r="A1057">
        <v>12565</v>
      </c>
      <c r="B1057" t="s">
        <v>376</v>
      </c>
      <c r="C1057" t="s">
        <v>16</v>
      </c>
      <c r="D1057" t="s">
        <v>429</v>
      </c>
      <c r="E1057" t="s">
        <v>301</v>
      </c>
      <c r="H1057" t="str">
        <f t="shared" si="24"/>
        <v>insert into tnl_rating.dbo.dhl_country_zoning_table values ('12565','DE','Export','MU','11')</v>
      </c>
    </row>
    <row r="1058" spans="1:8" x14ac:dyDescent="0.3">
      <c r="A1058">
        <v>12565</v>
      </c>
      <c r="B1058" t="s">
        <v>376</v>
      </c>
      <c r="C1058" t="s">
        <v>16</v>
      </c>
      <c r="D1058" t="s">
        <v>430</v>
      </c>
      <c r="E1058" t="s">
        <v>301</v>
      </c>
      <c r="H1058" t="str">
        <f t="shared" si="24"/>
        <v>insert into tnl_rating.dbo.dhl_country_zoning_table values ('12565','DE','Export','YT','11')</v>
      </c>
    </row>
    <row r="1059" spans="1:8" x14ac:dyDescent="0.3">
      <c r="A1059">
        <v>12565</v>
      </c>
      <c r="B1059" t="s">
        <v>376</v>
      </c>
      <c r="C1059" t="s">
        <v>16</v>
      </c>
      <c r="D1059" t="s">
        <v>431</v>
      </c>
      <c r="E1059" t="s">
        <v>298</v>
      </c>
      <c r="H1059" t="str">
        <f t="shared" si="24"/>
        <v>insert into tnl_rating.dbo.dhl_country_zoning_table values ('12565','DE','Export','MX','8')</v>
      </c>
    </row>
    <row r="1060" spans="1:8" x14ac:dyDescent="0.3">
      <c r="A1060">
        <v>12565</v>
      </c>
      <c r="B1060" t="s">
        <v>376</v>
      </c>
      <c r="C1060" t="s">
        <v>16</v>
      </c>
      <c r="D1060" t="s">
        <v>535</v>
      </c>
      <c r="E1060" t="s">
        <v>301</v>
      </c>
      <c r="H1060" t="str">
        <f t="shared" si="24"/>
        <v>insert into tnl_rating.dbo.dhl_country_zoning_table values ('12565','DE','Export','FM','11')</v>
      </c>
    </row>
    <row r="1061" spans="1:8" x14ac:dyDescent="0.3">
      <c r="A1061">
        <v>12565</v>
      </c>
      <c r="B1061" t="s">
        <v>376</v>
      </c>
      <c r="C1061" t="s">
        <v>16</v>
      </c>
      <c r="D1061" t="s">
        <v>432</v>
      </c>
      <c r="E1061" t="s">
        <v>297</v>
      </c>
      <c r="H1061" t="str">
        <f t="shared" si="24"/>
        <v>insert into tnl_rating.dbo.dhl_country_zoning_table values ('12565','DE','Export','MD','7')</v>
      </c>
    </row>
    <row r="1062" spans="1:8" x14ac:dyDescent="0.3">
      <c r="A1062">
        <v>12565</v>
      </c>
      <c r="B1062" t="s">
        <v>376</v>
      </c>
      <c r="C1062" t="s">
        <v>16</v>
      </c>
      <c r="D1062" t="s">
        <v>433</v>
      </c>
      <c r="E1062" t="s">
        <v>295</v>
      </c>
      <c r="H1062" t="str">
        <f t="shared" si="24"/>
        <v>insert into tnl_rating.dbo.dhl_country_zoning_table values ('12565','DE','Export','MC','3')</v>
      </c>
    </row>
    <row r="1063" spans="1:8" x14ac:dyDescent="0.3">
      <c r="A1063">
        <v>12565</v>
      </c>
      <c r="B1063" t="s">
        <v>376</v>
      </c>
      <c r="C1063" t="s">
        <v>16</v>
      </c>
      <c r="D1063" t="s">
        <v>434</v>
      </c>
      <c r="E1063" t="s">
        <v>301</v>
      </c>
      <c r="H1063" t="str">
        <f t="shared" si="24"/>
        <v>insert into tnl_rating.dbo.dhl_country_zoning_table values ('12565','DE','Export','MN','11')</v>
      </c>
    </row>
    <row r="1064" spans="1:8" x14ac:dyDescent="0.3">
      <c r="A1064">
        <v>12565</v>
      </c>
      <c r="B1064" t="s">
        <v>376</v>
      </c>
      <c r="C1064" t="s">
        <v>16</v>
      </c>
      <c r="D1064" t="s">
        <v>435</v>
      </c>
      <c r="E1064" t="s">
        <v>297</v>
      </c>
      <c r="H1064" t="str">
        <f t="shared" si="24"/>
        <v>insert into tnl_rating.dbo.dhl_country_zoning_table values ('12565','DE','Export','ME','7')</v>
      </c>
    </row>
    <row r="1065" spans="1:8" x14ac:dyDescent="0.3">
      <c r="A1065">
        <v>12565</v>
      </c>
      <c r="B1065" t="s">
        <v>376</v>
      </c>
      <c r="C1065" t="s">
        <v>16</v>
      </c>
      <c r="D1065" t="s">
        <v>436</v>
      </c>
      <c r="E1065" t="s">
        <v>301</v>
      </c>
      <c r="H1065" t="str">
        <f t="shared" si="24"/>
        <v>insert into tnl_rating.dbo.dhl_country_zoning_table values ('12565','DE','Export','MS','11')</v>
      </c>
    </row>
    <row r="1066" spans="1:8" x14ac:dyDescent="0.3">
      <c r="A1066">
        <v>12565</v>
      </c>
      <c r="B1066" t="s">
        <v>376</v>
      </c>
      <c r="C1066" t="s">
        <v>16</v>
      </c>
      <c r="D1066" t="s">
        <v>437</v>
      </c>
      <c r="E1066" t="s">
        <v>301</v>
      </c>
      <c r="H1066" t="str">
        <f t="shared" si="24"/>
        <v>insert into tnl_rating.dbo.dhl_country_zoning_table values ('12565','DE','Export','MA','11')</v>
      </c>
    </row>
    <row r="1067" spans="1:8" x14ac:dyDescent="0.3">
      <c r="A1067">
        <v>12565</v>
      </c>
      <c r="B1067" t="s">
        <v>376</v>
      </c>
      <c r="C1067" t="s">
        <v>16</v>
      </c>
      <c r="D1067" t="s">
        <v>438</v>
      </c>
      <c r="E1067" t="s">
        <v>301</v>
      </c>
      <c r="H1067" t="str">
        <f t="shared" si="24"/>
        <v>insert into tnl_rating.dbo.dhl_country_zoning_table values ('12565','DE','Export','MZ','11')</v>
      </c>
    </row>
    <row r="1068" spans="1:8" x14ac:dyDescent="0.3">
      <c r="A1068">
        <v>12565</v>
      </c>
      <c r="B1068" t="s">
        <v>376</v>
      </c>
      <c r="C1068" t="s">
        <v>16</v>
      </c>
      <c r="D1068" t="s">
        <v>439</v>
      </c>
      <c r="E1068" t="s">
        <v>301</v>
      </c>
      <c r="H1068" t="str">
        <f t="shared" si="24"/>
        <v>insert into tnl_rating.dbo.dhl_country_zoning_table values ('12565','DE','Export','MM','11')</v>
      </c>
    </row>
    <row r="1069" spans="1:8" x14ac:dyDescent="0.3">
      <c r="A1069">
        <v>12565</v>
      </c>
      <c r="B1069" t="s">
        <v>376</v>
      </c>
      <c r="C1069" t="s">
        <v>16</v>
      </c>
      <c r="D1069" t="s">
        <v>440</v>
      </c>
      <c r="E1069" t="s">
        <v>301</v>
      </c>
      <c r="H1069" t="str">
        <f t="shared" si="24"/>
        <v>insert into tnl_rating.dbo.dhl_country_zoning_table values ('12565','DE','Export','NA','11')</v>
      </c>
    </row>
    <row r="1070" spans="1:8" x14ac:dyDescent="0.3">
      <c r="A1070">
        <v>12565</v>
      </c>
      <c r="B1070" t="s">
        <v>376</v>
      </c>
      <c r="C1070" t="s">
        <v>16</v>
      </c>
      <c r="D1070" t="s">
        <v>441</v>
      </c>
      <c r="E1070" t="s">
        <v>301</v>
      </c>
      <c r="H1070" t="str">
        <f t="shared" si="24"/>
        <v>insert into tnl_rating.dbo.dhl_country_zoning_table values ('12565','DE','Export','NR','11')</v>
      </c>
    </row>
    <row r="1071" spans="1:8" x14ac:dyDescent="0.3">
      <c r="A1071">
        <v>12565</v>
      </c>
      <c r="B1071" t="s">
        <v>376</v>
      </c>
      <c r="C1071" t="s">
        <v>16</v>
      </c>
      <c r="D1071" t="s">
        <v>442</v>
      </c>
      <c r="E1071" t="s">
        <v>301</v>
      </c>
      <c r="H1071" t="str">
        <f t="shared" si="24"/>
        <v>insert into tnl_rating.dbo.dhl_country_zoning_table values ('12565','DE','Export','NP','11')</v>
      </c>
    </row>
    <row r="1072" spans="1:8" x14ac:dyDescent="0.3">
      <c r="A1072">
        <v>12565</v>
      </c>
      <c r="B1072" t="s">
        <v>376</v>
      </c>
      <c r="C1072" t="s">
        <v>16</v>
      </c>
      <c r="D1072" t="s">
        <v>443</v>
      </c>
      <c r="E1072" t="s">
        <v>293</v>
      </c>
      <c r="H1072" t="str">
        <f t="shared" si="24"/>
        <v>insert into tnl_rating.dbo.dhl_country_zoning_table values ('12565','DE','Export','NL','1')</v>
      </c>
    </row>
    <row r="1073" spans="1:8" x14ac:dyDescent="0.3">
      <c r="A1073">
        <v>12565</v>
      </c>
      <c r="B1073" t="s">
        <v>376</v>
      </c>
      <c r="C1073" t="s">
        <v>16</v>
      </c>
      <c r="D1073" t="s">
        <v>444</v>
      </c>
      <c r="E1073" t="s">
        <v>301</v>
      </c>
      <c r="H1073" t="str">
        <f t="shared" si="24"/>
        <v>insert into tnl_rating.dbo.dhl_country_zoning_table values ('12565','DE','Export','XN','11')</v>
      </c>
    </row>
    <row r="1074" spans="1:8" x14ac:dyDescent="0.3">
      <c r="A1074">
        <v>12565</v>
      </c>
      <c r="B1074" t="s">
        <v>376</v>
      </c>
      <c r="C1074" t="s">
        <v>16</v>
      </c>
      <c r="D1074" t="s">
        <v>445</v>
      </c>
      <c r="E1074" t="s">
        <v>301</v>
      </c>
      <c r="H1074" t="str">
        <f t="shared" si="24"/>
        <v>insert into tnl_rating.dbo.dhl_country_zoning_table values ('12565','DE','Export','NC','11')</v>
      </c>
    </row>
    <row r="1075" spans="1:8" x14ac:dyDescent="0.3">
      <c r="A1075">
        <v>12565</v>
      </c>
      <c r="B1075" t="s">
        <v>376</v>
      </c>
      <c r="C1075" t="s">
        <v>16</v>
      </c>
      <c r="D1075" t="s">
        <v>446</v>
      </c>
      <c r="E1075" t="s">
        <v>300</v>
      </c>
      <c r="H1075" t="str">
        <f t="shared" si="24"/>
        <v>insert into tnl_rating.dbo.dhl_country_zoning_table values ('12565','DE','Export','NZ','10')</v>
      </c>
    </row>
    <row r="1076" spans="1:8" x14ac:dyDescent="0.3">
      <c r="A1076">
        <v>12565</v>
      </c>
      <c r="B1076" t="s">
        <v>376</v>
      </c>
      <c r="C1076" t="s">
        <v>16</v>
      </c>
      <c r="D1076" t="s">
        <v>447</v>
      </c>
      <c r="E1076" t="s">
        <v>301</v>
      </c>
      <c r="H1076" t="str">
        <f t="shared" si="24"/>
        <v>insert into tnl_rating.dbo.dhl_country_zoning_table values ('12565','DE','Export','NI','11')</v>
      </c>
    </row>
    <row r="1077" spans="1:8" x14ac:dyDescent="0.3">
      <c r="A1077">
        <v>12565</v>
      </c>
      <c r="B1077" t="s">
        <v>376</v>
      </c>
      <c r="C1077" t="s">
        <v>16</v>
      </c>
      <c r="D1077" t="s">
        <v>448</v>
      </c>
      <c r="E1077" t="s">
        <v>301</v>
      </c>
      <c r="H1077" t="str">
        <f t="shared" si="24"/>
        <v>insert into tnl_rating.dbo.dhl_country_zoning_table values ('12565','DE','Export','NE','11')</v>
      </c>
    </row>
    <row r="1078" spans="1:8" x14ac:dyDescent="0.3">
      <c r="A1078">
        <v>12565</v>
      </c>
      <c r="B1078" t="s">
        <v>376</v>
      </c>
      <c r="C1078" t="s">
        <v>16</v>
      </c>
      <c r="D1078" t="s">
        <v>449</v>
      </c>
      <c r="E1078" t="s">
        <v>300</v>
      </c>
      <c r="H1078" t="str">
        <f t="shared" si="24"/>
        <v>insert into tnl_rating.dbo.dhl_country_zoning_table values ('12565','DE','Export','NG','10')</v>
      </c>
    </row>
    <row r="1079" spans="1:8" x14ac:dyDescent="0.3">
      <c r="A1079">
        <v>12565</v>
      </c>
      <c r="B1079" t="s">
        <v>376</v>
      </c>
      <c r="C1079" t="s">
        <v>16</v>
      </c>
      <c r="D1079" t="s">
        <v>450</v>
      </c>
      <c r="E1079" t="s">
        <v>301</v>
      </c>
      <c r="H1079" t="str">
        <f t="shared" si="24"/>
        <v>insert into tnl_rating.dbo.dhl_country_zoning_table values ('12565','DE','Export','NU','11')</v>
      </c>
    </row>
    <row r="1080" spans="1:8" x14ac:dyDescent="0.3">
      <c r="A1080">
        <v>12565</v>
      </c>
      <c r="B1080" t="s">
        <v>376</v>
      </c>
      <c r="C1080" t="s">
        <v>16</v>
      </c>
      <c r="D1080" t="s">
        <v>451</v>
      </c>
      <c r="E1080" t="s">
        <v>297</v>
      </c>
      <c r="H1080" t="str">
        <f t="shared" si="24"/>
        <v>insert into tnl_rating.dbo.dhl_country_zoning_table values ('12565','DE','Export','MK','7')</v>
      </c>
    </row>
    <row r="1081" spans="1:8" x14ac:dyDescent="0.3">
      <c r="A1081">
        <v>12565</v>
      </c>
      <c r="B1081" t="s">
        <v>376</v>
      </c>
      <c r="C1081" t="s">
        <v>16</v>
      </c>
      <c r="D1081" t="s">
        <v>536</v>
      </c>
      <c r="E1081" t="s">
        <v>301</v>
      </c>
      <c r="H1081" t="str">
        <f t="shared" si="24"/>
        <v>insert into tnl_rating.dbo.dhl_country_zoning_table values ('12565','DE','Export','MP','11')</v>
      </c>
    </row>
    <row r="1082" spans="1:8" x14ac:dyDescent="0.3">
      <c r="A1082">
        <v>12565</v>
      </c>
      <c r="B1082" t="s">
        <v>376</v>
      </c>
      <c r="C1082" t="s">
        <v>16</v>
      </c>
      <c r="D1082" t="s">
        <v>452</v>
      </c>
      <c r="E1082" t="s">
        <v>296</v>
      </c>
      <c r="H1082" t="str">
        <f t="shared" si="24"/>
        <v>insert into tnl_rating.dbo.dhl_country_zoning_table values ('12565','DE','Export','NO','6')</v>
      </c>
    </row>
    <row r="1083" spans="1:8" x14ac:dyDescent="0.3">
      <c r="A1083">
        <v>12565</v>
      </c>
      <c r="B1083" t="s">
        <v>376</v>
      </c>
      <c r="C1083" t="s">
        <v>16</v>
      </c>
      <c r="D1083" t="s">
        <v>453</v>
      </c>
      <c r="E1083" t="s">
        <v>300</v>
      </c>
      <c r="H1083" t="str">
        <f t="shared" si="24"/>
        <v>insert into tnl_rating.dbo.dhl_country_zoning_table values ('12565','DE','Export','OM','10')</v>
      </c>
    </row>
    <row r="1084" spans="1:8" x14ac:dyDescent="0.3">
      <c r="A1084">
        <v>12565</v>
      </c>
      <c r="B1084" t="s">
        <v>376</v>
      </c>
      <c r="C1084" t="s">
        <v>16</v>
      </c>
      <c r="D1084" t="s">
        <v>454</v>
      </c>
      <c r="E1084" t="s">
        <v>301</v>
      </c>
      <c r="H1084" t="str">
        <f t="shared" si="24"/>
        <v>insert into tnl_rating.dbo.dhl_country_zoning_table values ('12565','DE','Export','PK','11')</v>
      </c>
    </row>
    <row r="1085" spans="1:8" x14ac:dyDescent="0.3">
      <c r="A1085">
        <v>12565</v>
      </c>
      <c r="B1085" t="s">
        <v>376</v>
      </c>
      <c r="C1085" t="s">
        <v>16</v>
      </c>
      <c r="D1085" t="s">
        <v>537</v>
      </c>
      <c r="E1085" t="s">
        <v>301</v>
      </c>
      <c r="H1085" t="str">
        <f t="shared" si="24"/>
        <v>insert into tnl_rating.dbo.dhl_country_zoning_table values ('12565','DE','Export','PW','11')</v>
      </c>
    </row>
    <row r="1086" spans="1:8" x14ac:dyDescent="0.3">
      <c r="A1086">
        <v>12565</v>
      </c>
      <c r="B1086" t="s">
        <v>376</v>
      </c>
      <c r="C1086" t="s">
        <v>16</v>
      </c>
      <c r="D1086" t="s">
        <v>455</v>
      </c>
      <c r="E1086" t="s">
        <v>301</v>
      </c>
      <c r="H1086" t="str">
        <f t="shared" si="24"/>
        <v>insert into tnl_rating.dbo.dhl_country_zoning_table values ('12565','DE','Export','PA','11')</v>
      </c>
    </row>
    <row r="1087" spans="1:8" x14ac:dyDescent="0.3">
      <c r="A1087">
        <v>12565</v>
      </c>
      <c r="B1087" t="s">
        <v>376</v>
      </c>
      <c r="C1087" t="s">
        <v>16</v>
      </c>
      <c r="D1087" t="s">
        <v>456</v>
      </c>
      <c r="E1087" t="s">
        <v>301</v>
      </c>
      <c r="H1087" t="str">
        <f t="shared" si="24"/>
        <v>insert into tnl_rating.dbo.dhl_country_zoning_table values ('12565','DE','Export','PG','11')</v>
      </c>
    </row>
    <row r="1088" spans="1:8" x14ac:dyDescent="0.3">
      <c r="A1088">
        <v>12565</v>
      </c>
      <c r="B1088" t="s">
        <v>376</v>
      </c>
      <c r="C1088" t="s">
        <v>16</v>
      </c>
      <c r="D1088" t="s">
        <v>457</v>
      </c>
      <c r="E1088" t="s">
        <v>300</v>
      </c>
      <c r="H1088" t="str">
        <f t="shared" si="24"/>
        <v>insert into tnl_rating.dbo.dhl_country_zoning_table values ('12565','DE','Export','PY','10')</v>
      </c>
    </row>
    <row r="1089" spans="1:8" x14ac:dyDescent="0.3">
      <c r="A1089">
        <v>12565</v>
      </c>
      <c r="B1089" t="s">
        <v>376</v>
      </c>
      <c r="C1089" t="s">
        <v>16</v>
      </c>
      <c r="D1089" t="s">
        <v>458</v>
      </c>
      <c r="E1089" t="s">
        <v>301</v>
      </c>
      <c r="H1089" t="str">
        <f t="shared" si="24"/>
        <v>insert into tnl_rating.dbo.dhl_country_zoning_table values ('12565','DE','Export','PE','11')</v>
      </c>
    </row>
    <row r="1090" spans="1:8" x14ac:dyDescent="0.3">
      <c r="A1090">
        <v>12565</v>
      </c>
      <c r="B1090" t="s">
        <v>376</v>
      </c>
      <c r="C1090" t="s">
        <v>16</v>
      </c>
      <c r="D1090" t="s">
        <v>459</v>
      </c>
      <c r="E1090" t="s">
        <v>300</v>
      </c>
      <c r="H1090" t="str">
        <f t="shared" si="24"/>
        <v>insert into tnl_rating.dbo.dhl_country_zoning_table values ('12565','DE','Export','PH','10')</v>
      </c>
    </row>
    <row r="1091" spans="1:8" x14ac:dyDescent="0.3">
      <c r="A1091">
        <v>12565</v>
      </c>
      <c r="B1091" t="s">
        <v>376</v>
      </c>
      <c r="C1091" t="s">
        <v>16</v>
      </c>
      <c r="D1091" t="s">
        <v>460</v>
      </c>
      <c r="E1091" t="s">
        <v>295</v>
      </c>
      <c r="H1091" t="str">
        <f t="shared" si="24"/>
        <v>insert into tnl_rating.dbo.dhl_country_zoning_table values ('12565','DE','Export','PL','3')</v>
      </c>
    </row>
    <row r="1092" spans="1:8" x14ac:dyDescent="0.3">
      <c r="A1092">
        <v>12565</v>
      </c>
      <c r="B1092" t="s">
        <v>376</v>
      </c>
      <c r="C1092" t="s">
        <v>16</v>
      </c>
      <c r="D1092" t="s">
        <v>461</v>
      </c>
      <c r="E1092" t="s">
        <v>296</v>
      </c>
      <c r="H1092" t="str">
        <f t="shared" si="24"/>
        <v>insert into tnl_rating.dbo.dhl_country_zoning_table values ('12565','DE','Export','PT','6')</v>
      </c>
    </row>
    <row r="1093" spans="1:8" x14ac:dyDescent="0.3">
      <c r="A1093">
        <v>12565</v>
      </c>
      <c r="B1093" t="s">
        <v>376</v>
      </c>
      <c r="C1093" t="s">
        <v>16</v>
      </c>
      <c r="D1093" t="s">
        <v>538</v>
      </c>
      <c r="E1093" t="s">
        <v>301</v>
      </c>
      <c r="H1093" t="str">
        <f t="shared" si="24"/>
        <v>insert into tnl_rating.dbo.dhl_country_zoning_table values ('12565','DE','Export','PR','11')</v>
      </c>
    </row>
    <row r="1094" spans="1:8" x14ac:dyDescent="0.3">
      <c r="A1094">
        <v>12565</v>
      </c>
      <c r="B1094" t="s">
        <v>376</v>
      </c>
      <c r="C1094" t="s">
        <v>16</v>
      </c>
      <c r="D1094" t="s">
        <v>462</v>
      </c>
      <c r="E1094" t="s">
        <v>300</v>
      </c>
      <c r="H1094" t="str">
        <f t="shared" si="24"/>
        <v>insert into tnl_rating.dbo.dhl_country_zoning_table values ('12565','DE','Export','QA','10')</v>
      </c>
    </row>
    <row r="1095" spans="1:8" x14ac:dyDescent="0.3">
      <c r="A1095">
        <v>12565</v>
      </c>
      <c r="B1095" t="s">
        <v>376</v>
      </c>
      <c r="C1095" t="s">
        <v>16</v>
      </c>
      <c r="D1095" t="s">
        <v>463</v>
      </c>
      <c r="E1095" t="s">
        <v>301</v>
      </c>
      <c r="H1095" t="str">
        <f t="shared" si="24"/>
        <v>insert into tnl_rating.dbo.dhl_country_zoning_table values ('12565','DE','Export','RE','11')</v>
      </c>
    </row>
    <row r="1096" spans="1:8" x14ac:dyDescent="0.3">
      <c r="A1096">
        <v>12565</v>
      </c>
      <c r="B1096" t="s">
        <v>376</v>
      </c>
      <c r="C1096" t="s">
        <v>16</v>
      </c>
      <c r="D1096" t="s">
        <v>464</v>
      </c>
      <c r="E1096" t="s">
        <v>296</v>
      </c>
      <c r="H1096" t="str">
        <f t="shared" si="24"/>
        <v>insert into tnl_rating.dbo.dhl_country_zoning_table values ('12565','DE','Export','RO','6')</v>
      </c>
    </row>
    <row r="1097" spans="1:8" x14ac:dyDescent="0.3">
      <c r="A1097">
        <v>12565</v>
      </c>
      <c r="B1097" t="s">
        <v>376</v>
      </c>
      <c r="C1097" t="s">
        <v>16</v>
      </c>
      <c r="D1097" t="s">
        <v>465</v>
      </c>
      <c r="E1097" t="s">
        <v>297</v>
      </c>
      <c r="H1097" t="str">
        <f t="shared" si="24"/>
        <v>insert into tnl_rating.dbo.dhl_country_zoning_table values ('12565','DE','Export','RU','7')</v>
      </c>
    </row>
    <row r="1098" spans="1:8" x14ac:dyDescent="0.3">
      <c r="A1098">
        <v>12565</v>
      </c>
      <c r="B1098" t="s">
        <v>376</v>
      </c>
      <c r="C1098" t="s">
        <v>16</v>
      </c>
      <c r="D1098" t="s">
        <v>466</v>
      </c>
      <c r="E1098" t="s">
        <v>301</v>
      </c>
      <c r="H1098" t="str">
        <f t="shared" si="24"/>
        <v>insert into tnl_rating.dbo.dhl_country_zoning_table values ('12565','DE','Export','RW','11')</v>
      </c>
    </row>
    <row r="1099" spans="1:8" x14ac:dyDescent="0.3">
      <c r="A1099">
        <v>12565</v>
      </c>
      <c r="B1099" t="s">
        <v>376</v>
      </c>
      <c r="C1099" t="s">
        <v>16</v>
      </c>
      <c r="D1099" t="s">
        <v>467</v>
      </c>
      <c r="E1099" t="s">
        <v>301</v>
      </c>
      <c r="H1099" t="str">
        <f t="shared" si="24"/>
        <v>insert into tnl_rating.dbo.dhl_country_zoning_table values ('12565','DE','Export','SH','11')</v>
      </c>
    </row>
    <row r="1100" spans="1:8" x14ac:dyDescent="0.3">
      <c r="A1100">
        <v>12565</v>
      </c>
      <c r="B1100" t="s">
        <v>376</v>
      </c>
      <c r="C1100" t="s">
        <v>16</v>
      </c>
      <c r="D1100" t="s">
        <v>468</v>
      </c>
      <c r="E1100" t="s">
        <v>301</v>
      </c>
      <c r="H1100" t="str">
        <f t="shared" si="24"/>
        <v>insert into tnl_rating.dbo.dhl_country_zoning_table values ('12565','DE','Export','WS','11')</v>
      </c>
    </row>
    <row r="1101" spans="1:8" x14ac:dyDescent="0.3">
      <c r="A1101">
        <v>12565</v>
      </c>
      <c r="B1101" t="s">
        <v>376</v>
      </c>
      <c r="C1101" t="s">
        <v>16</v>
      </c>
      <c r="D1101" t="s">
        <v>469</v>
      </c>
      <c r="E1101" t="s">
        <v>295</v>
      </c>
      <c r="H1101" t="str">
        <f t="shared" si="24"/>
        <v>insert into tnl_rating.dbo.dhl_country_zoning_table values ('12565','DE','Export','SM','3')</v>
      </c>
    </row>
    <row r="1102" spans="1:8" x14ac:dyDescent="0.3">
      <c r="A1102">
        <v>12565</v>
      </c>
      <c r="B1102" t="s">
        <v>376</v>
      </c>
      <c r="C1102" t="s">
        <v>16</v>
      </c>
      <c r="D1102" t="s">
        <v>470</v>
      </c>
      <c r="E1102" t="s">
        <v>301</v>
      </c>
      <c r="H1102" t="str">
        <f t="shared" si="24"/>
        <v>insert into tnl_rating.dbo.dhl_country_zoning_table values ('12565','DE','Export','ST','11')</v>
      </c>
    </row>
    <row r="1103" spans="1:8" x14ac:dyDescent="0.3">
      <c r="A1103">
        <v>12565</v>
      </c>
      <c r="B1103" t="s">
        <v>376</v>
      </c>
      <c r="C1103" t="s">
        <v>16</v>
      </c>
      <c r="D1103" t="s">
        <v>471</v>
      </c>
      <c r="E1103" t="s">
        <v>300</v>
      </c>
      <c r="H1103" t="str">
        <f t="shared" si="24"/>
        <v>insert into tnl_rating.dbo.dhl_country_zoning_table values ('12565','DE','Export','SA','10')</v>
      </c>
    </row>
    <row r="1104" spans="1:8" x14ac:dyDescent="0.3">
      <c r="A1104">
        <v>12565</v>
      </c>
      <c r="B1104" t="s">
        <v>376</v>
      </c>
      <c r="C1104" t="s">
        <v>16</v>
      </c>
      <c r="D1104" t="s">
        <v>472</v>
      </c>
      <c r="E1104" t="s">
        <v>301</v>
      </c>
      <c r="H1104" t="str">
        <f t="shared" si="24"/>
        <v>insert into tnl_rating.dbo.dhl_country_zoning_table values ('12565','DE','Export','SN','11')</v>
      </c>
    </row>
    <row r="1105" spans="1:8" x14ac:dyDescent="0.3">
      <c r="A1105">
        <v>12565</v>
      </c>
      <c r="B1105" t="s">
        <v>376</v>
      </c>
      <c r="C1105" t="s">
        <v>16</v>
      </c>
      <c r="D1105" t="s">
        <v>473</v>
      </c>
      <c r="E1105" t="s">
        <v>297</v>
      </c>
      <c r="H1105" t="str">
        <f t="shared" si="24"/>
        <v>insert into tnl_rating.dbo.dhl_country_zoning_table values ('12565','DE','Export','RS','7')</v>
      </c>
    </row>
    <row r="1106" spans="1:8" x14ac:dyDescent="0.3">
      <c r="A1106">
        <v>12565</v>
      </c>
      <c r="B1106" t="s">
        <v>376</v>
      </c>
      <c r="C1106" t="s">
        <v>16</v>
      </c>
      <c r="D1106" t="s">
        <v>474</v>
      </c>
      <c r="E1106" t="s">
        <v>301</v>
      </c>
      <c r="H1106" t="str">
        <f t="shared" si="24"/>
        <v>insert into tnl_rating.dbo.dhl_country_zoning_table values ('12565','DE','Export','SC','11')</v>
      </c>
    </row>
    <row r="1107" spans="1:8" x14ac:dyDescent="0.3">
      <c r="A1107">
        <v>12565</v>
      </c>
      <c r="B1107" t="s">
        <v>376</v>
      </c>
      <c r="C1107" t="s">
        <v>16</v>
      </c>
      <c r="D1107" t="s">
        <v>475</v>
      </c>
      <c r="E1107" t="s">
        <v>301</v>
      </c>
      <c r="H1107" t="str">
        <f t="shared" si="24"/>
        <v>insert into tnl_rating.dbo.dhl_country_zoning_table values ('12565','DE','Export','SL','11')</v>
      </c>
    </row>
    <row r="1108" spans="1:8" x14ac:dyDescent="0.3">
      <c r="A1108">
        <v>12565</v>
      </c>
      <c r="B1108" t="s">
        <v>376</v>
      </c>
      <c r="C1108" t="s">
        <v>16</v>
      </c>
      <c r="D1108" t="s">
        <v>476</v>
      </c>
      <c r="E1108" t="s">
        <v>299</v>
      </c>
      <c r="H1108" t="str">
        <f t="shared" si="24"/>
        <v>insert into tnl_rating.dbo.dhl_country_zoning_table values ('12565','DE','Export','SG','9')</v>
      </c>
    </row>
    <row r="1109" spans="1:8" x14ac:dyDescent="0.3">
      <c r="A1109">
        <v>12565</v>
      </c>
      <c r="B1109" t="s">
        <v>376</v>
      </c>
      <c r="C1109" t="s">
        <v>16</v>
      </c>
      <c r="D1109" t="s">
        <v>477</v>
      </c>
      <c r="E1109" t="s">
        <v>296</v>
      </c>
      <c r="H1109" t="str">
        <f t="shared" si="24"/>
        <v>insert into tnl_rating.dbo.dhl_country_zoning_table values ('12565','DE','Export','SK','6')</v>
      </c>
    </row>
    <row r="1110" spans="1:8" x14ac:dyDescent="0.3">
      <c r="A1110">
        <v>12565</v>
      </c>
      <c r="B1110" t="s">
        <v>376</v>
      </c>
      <c r="C1110" t="s">
        <v>16</v>
      </c>
      <c r="D1110" t="s">
        <v>478</v>
      </c>
      <c r="E1110" t="s">
        <v>296</v>
      </c>
      <c r="H1110" t="str">
        <f t="shared" si="24"/>
        <v>insert into tnl_rating.dbo.dhl_country_zoning_table values ('12565','DE','Export','SI','6')</v>
      </c>
    </row>
    <row r="1111" spans="1:8" x14ac:dyDescent="0.3">
      <c r="A1111">
        <v>12565</v>
      </c>
      <c r="B1111" t="s">
        <v>376</v>
      </c>
      <c r="C1111" t="s">
        <v>16</v>
      </c>
      <c r="D1111" t="s">
        <v>479</v>
      </c>
      <c r="E1111" t="s">
        <v>301</v>
      </c>
      <c r="H1111" t="str">
        <f t="shared" si="24"/>
        <v>insert into tnl_rating.dbo.dhl_country_zoning_table values ('12565','DE','Export','SB','11')</v>
      </c>
    </row>
    <row r="1112" spans="1:8" x14ac:dyDescent="0.3">
      <c r="A1112">
        <v>12565</v>
      </c>
      <c r="B1112" t="s">
        <v>376</v>
      </c>
      <c r="C1112" t="s">
        <v>16</v>
      </c>
      <c r="D1112" t="s">
        <v>480</v>
      </c>
      <c r="E1112" t="s">
        <v>301</v>
      </c>
      <c r="H1112" t="str">
        <f t="shared" si="24"/>
        <v>insert into tnl_rating.dbo.dhl_country_zoning_table values ('12565','DE','Export','SO','11')</v>
      </c>
    </row>
    <row r="1113" spans="1:8" x14ac:dyDescent="0.3">
      <c r="A1113">
        <v>12565</v>
      </c>
      <c r="B1113" t="s">
        <v>376</v>
      </c>
      <c r="C1113" t="s">
        <v>16</v>
      </c>
      <c r="D1113" t="s">
        <v>481</v>
      </c>
      <c r="E1113" t="s">
        <v>301</v>
      </c>
      <c r="H1113" t="str">
        <f t="shared" si="24"/>
        <v>insert into tnl_rating.dbo.dhl_country_zoning_table values ('12565','DE','Export','XS','11')</v>
      </c>
    </row>
    <row r="1114" spans="1:8" x14ac:dyDescent="0.3">
      <c r="A1114">
        <v>12565</v>
      </c>
      <c r="B1114" t="s">
        <v>376</v>
      </c>
      <c r="C1114" t="s">
        <v>16</v>
      </c>
      <c r="D1114" t="s">
        <v>482</v>
      </c>
      <c r="E1114" t="s">
        <v>300</v>
      </c>
      <c r="H1114" t="str">
        <f t="shared" si="24"/>
        <v>insert into tnl_rating.dbo.dhl_country_zoning_table values ('12565','DE','Export','ZA','10')</v>
      </c>
    </row>
    <row r="1115" spans="1:8" x14ac:dyDescent="0.3">
      <c r="A1115">
        <v>12565</v>
      </c>
      <c r="B1115" t="s">
        <v>376</v>
      </c>
      <c r="C1115" t="s">
        <v>16</v>
      </c>
      <c r="D1115" t="s">
        <v>483</v>
      </c>
      <c r="E1115" t="s">
        <v>301</v>
      </c>
      <c r="H1115" t="str">
        <f t="shared" si="24"/>
        <v>insert into tnl_rating.dbo.dhl_country_zoning_table values ('12565','DE','Export','SS','11')</v>
      </c>
    </row>
    <row r="1116" spans="1:8" x14ac:dyDescent="0.3">
      <c r="A1116">
        <v>12565</v>
      </c>
      <c r="B1116" t="s">
        <v>376</v>
      </c>
      <c r="C1116" t="s">
        <v>16</v>
      </c>
      <c r="D1116" t="s">
        <v>484</v>
      </c>
      <c r="E1116" t="s">
        <v>295</v>
      </c>
      <c r="H1116" t="str">
        <f t="shared" si="24"/>
        <v>insert into tnl_rating.dbo.dhl_country_zoning_table values ('12565','DE','Export','ES','3')</v>
      </c>
    </row>
    <row r="1117" spans="1:8" x14ac:dyDescent="0.3">
      <c r="A1117">
        <v>12565</v>
      </c>
      <c r="B1117" t="s">
        <v>376</v>
      </c>
      <c r="C1117" t="s">
        <v>16</v>
      </c>
      <c r="D1117" t="s">
        <v>485</v>
      </c>
      <c r="E1117" t="s">
        <v>301</v>
      </c>
      <c r="H1117" t="str">
        <f t="shared" si="24"/>
        <v>insert into tnl_rating.dbo.dhl_country_zoning_table values ('12565','DE','Export','LK','11')</v>
      </c>
    </row>
    <row r="1118" spans="1:8" x14ac:dyDescent="0.3">
      <c r="A1118">
        <v>12565</v>
      </c>
      <c r="B1118" t="s">
        <v>376</v>
      </c>
      <c r="C1118" t="s">
        <v>16</v>
      </c>
      <c r="D1118" t="s">
        <v>486</v>
      </c>
      <c r="E1118" t="s">
        <v>301</v>
      </c>
      <c r="H1118" t="str">
        <f t="shared" si="24"/>
        <v>insert into tnl_rating.dbo.dhl_country_zoning_table values ('12565','DE','Export','XY','11')</v>
      </c>
    </row>
    <row r="1119" spans="1:8" x14ac:dyDescent="0.3">
      <c r="A1119">
        <v>12565</v>
      </c>
      <c r="B1119" t="s">
        <v>376</v>
      </c>
      <c r="C1119" t="s">
        <v>16</v>
      </c>
      <c r="D1119" t="s">
        <v>487</v>
      </c>
      <c r="E1119" t="s">
        <v>301</v>
      </c>
      <c r="H1119" t="str">
        <f t="shared" ref="H1119:H1185" si="25">"insert into tnl_rating.dbo.dhl_country_zoning_table values ('"&amp;A1119&amp;"','"&amp;B1119&amp;"','"&amp;C1119&amp;"','"&amp;D1119&amp;"','"&amp;E1119&amp;"')"</f>
        <v>insert into tnl_rating.dbo.dhl_country_zoning_table values ('12565','DE','Export','XE','11')</v>
      </c>
    </row>
    <row r="1120" spans="1:8" x14ac:dyDescent="0.3">
      <c r="A1120">
        <v>12565</v>
      </c>
      <c r="B1120" t="s">
        <v>376</v>
      </c>
      <c r="C1120" t="s">
        <v>16</v>
      </c>
      <c r="D1120" t="s">
        <v>488</v>
      </c>
      <c r="E1120" t="s">
        <v>301</v>
      </c>
      <c r="H1120" t="str">
        <f t="shared" si="25"/>
        <v>insert into tnl_rating.dbo.dhl_country_zoning_table values ('12565','DE','Export','KN','11')</v>
      </c>
    </row>
    <row r="1121" spans="1:8" x14ac:dyDescent="0.3">
      <c r="A1121">
        <v>12565</v>
      </c>
      <c r="B1121" t="s">
        <v>376</v>
      </c>
      <c r="C1121" t="s">
        <v>16</v>
      </c>
      <c r="D1121" t="s">
        <v>489</v>
      </c>
      <c r="E1121" t="s">
        <v>301</v>
      </c>
      <c r="H1121" t="str">
        <f t="shared" si="25"/>
        <v>insert into tnl_rating.dbo.dhl_country_zoning_table values ('12565','DE','Export','LC','11')</v>
      </c>
    </row>
    <row r="1122" spans="1:8" x14ac:dyDescent="0.3">
      <c r="A1122">
        <v>12565</v>
      </c>
      <c r="B1122" t="s">
        <v>376</v>
      </c>
      <c r="C1122" t="s">
        <v>16</v>
      </c>
      <c r="D1122" t="s">
        <v>490</v>
      </c>
      <c r="E1122" t="s">
        <v>301</v>
      </c>
      <c r="H1122" t="str">
        <f t="shared" si="25"/>
        <v>insert into tnl_rating.dbo.dhl_country_zoning_table values ('12565','DE','Export','XM','11')</v>
      </c>
    </row>
    <row r="1123" spans="1:8" x14ac:dyDescent="0.3">
      <c r="A1123">
        <v>12565</v>
      </c>
      <c r="B1123" t="s">
        <v>376</v>
      </c>
      <c r="C1123" t="s">
        <v>16</v>
      </c>
      <c r="D1123" t="s">
        <v>491</v>
      </c>
      <c r="E1123" t="s">
        <v>301</v>
      </c>
      <c r="H1123" t="str">
        <f t="shared" si="25"/>
        <v>insert into tnl_rating.dbo.dhl_country_zoning_table values ('12565','DE','Export','VC','11')</v>
      </c>
    </row>
    <row r="1124" spans="1:8" x14ac:dyDescent="0.3">
      <c r="A1124">
        <v>12565</v>
      </c>
      <c r="B1124" t="s">
        <v>376</v>
      </c>
      <c r="C1124" t="s">
        <v>16</v>
      </c>
      <c r="D1124" t="s">
        <v>492</v>
      </c>
      <c r="E1124" t="s">
        <v>301</v>
      </c>
      <c r="H1124" t="str">
        <f t="shared" si="25"/>
        <v>insert into tnl_rating.dbo.dhl_country_zoning_table values ('12565','DE','Export','SD','11')</v>
      </c>
    </row>
    <row r="1125" spans="1:8" x14ac:dyDescent="0.3">
      <c r="A1125">
        <v>12565</v>
      </c>
      <c r="B1125" t="s">
        <v>376</v>
      </c>
      <c r="C1125" t="s">
        <v>16</v>
      </c>
      <c r="D1125" t="s">
        <v>493</v>
      </c>
      <c r="E1125" t="s">
        <v>301</v>
      </c>
      <c r="H1125" t="str">
        <f t="shared" si="25"/>
        <v>insert into tnl_rating.dbo.dhl_country_zoning_table values ('12565','DE','Export','SR','11')</v>
      </c>
    </row>
    <row r="1126" spans="1:8" x14ac:dyDescent="0.3">
      <c r="A1126">
        <v>12565</v>
      </c>
      <c r="B1126" t="s">
        <v>376</v>
      </c>
      <c r="C1126" t="s">
        <v>16</v>
      </c>
      <c r="D1126" t="s">
        <v>494</v>
      </c>
      <c r="E1126" t="s">
        <v>296</v>
      </c>
      <c r="H1126" t="str">
        <f t="shared" si="25"/>
        <v>insert into tnl_rating.dbo.dhl_country_zoning_table values ('12565','DE','Export','SE','6')</v>
      </c>
    </row>
    <row r="1127" spans="1:8" x14ac:dyDescent="0.3">
      <c r="A1127">
        <v>12565</v>
      </c>
      <c r="B1127" t="s">
        <v>376</v>
      </c>
      <c r="C1127" t="s">
        <v>16</v>
      </c>
      <c r="D1127" t="s">
        <v>495</v>
      </c>
      <c r="E1127" t="s">
        <v>296</v>
      </c>
      <c r="H1127" t="str">
        <f t="shared" si="25"/>
        <v>insert into tnl_rating.dbo.dhl_country_zoning_table values ('12565','DE','Export','CH','6')</v>
      </c>
    </row>
    <row r="1128" spans="1:8" x14ac:dyDescent="0.3">
      <c r="A1128">
        <v>12565</v>
      </c>
      <c r="B1128" t="s">
        <v>376</v>
      </c>
      <c r="C1128" t="s">
        <v>16</v>
      </c>
      <c r="D1128" t="s">
        <v>496</v>
      </c>
      <c r="E1128" t="s">
        <v>300</v>
      </c>
      <c r="H1128" t="str">
        <f t="shared" si="25"/>
        <v>insert into tnl_rating.dbo.dhl_country_zoning_table values ('12565','DE','Export','SY','10')</v>
      </c>
    </row>
    <row r="1129" spans="1:8" x14ac:dyDescent="0.3">
      <c r="A1129">
        <v>12565</v>
      </c>
      <c r="B1129" t="s">
        <v>376</v>
      </c>
      <c r="C1129" t="s">
        <v>16</v>
      </c>
      <c r="D1129" t="s">
        <v>497</v>
      </c>
      <c r="E1129" t="s">
        <v>301</v>
      </c>
      <c r="H1129" t="str">
        <f t="shared" si="25"/>
        <v>insert into tnl_rating.dbo.dhl_country_zoning_table values ('12565','DE','Export','PF','11')</v>
      </c>
    </row>
    <row r="1130" spans="1:8" x14ac:dyDescent="0.3">
      <c r="A1130">
        <v>12565</v>
      </c>
      <c r="B1130" t="s">
        <v>376</v>
      </c>
      <c r="C1130" t="s">
        <v>16</v>
      </c>
      <c r="D1130" t="s">
        <v>498</v>
      </c>
      <c r="E1130" t="s">
        <v>299</v>
      </c>
      <c r="H1130" t="str">
        <f t="shared" si="25"/>
        <v>insert into tnl_rating.dbo.dhl_country_zoning_table values ('12565','DE','Export','TW','9')</v>
      </c>
    </row>
    <row r="1131" spans="1:8" x14ac:dyDescent="0.3">
      <c r="A1131">
        <v>12565</v>
      </c>
      <c r="B1131" t="s">
        <v>376</v>
      </c>
      <c r="C1131" t="s">
        <v>16</v>
      </c>
      <c r="D1131" t="s">
        <v>499</v>
      </c>
      <c r="E1131" t="s">
        <v>301</v>
      </c>
      <c r="H1131" t="str">
        <f t="shared" si="25"/>
        <v>insert into tnl_rating.dbo.dhl_country_zoning_table values ('12565','DE','Export','TJ','11')</v>
      </c>
    </row>
    <row r="1132" spans="1:8" x14ac:dyDescent="0.3">
      <c r="A1132">
        <v>12565</v>
      </c>
      <c r="B1132" t="s">
        <v>376</v>
      </c>
      <c r="C1132" t="s">
        <v>16</v>
      </c>
      <c r="D1132" t="s">
        <v>500</v>
      </c>
      <c r="E1132" t="s">
        <v>301</v>
      </c>
      <c r="H1132" t="str">
        <f t="shared" si="25"/>
        <v>insert into tnl_rating.dbo.dhl_country_zoning_table values ('12565','DE','Export','TZ','11')</v>
      </c>
    </row>
    <row r="1133" spans="1:8" x14ac:dyDescent="0.3">
      <c r="A1133">
        <v>12565</v>
      </c>
      <c r="B1133" t="s">
        <v>376</v>
      </c>
      <c r="C1133" t="s">
        <v>16</v>
      </c>
      <c r="D1133" t="s">
        <v>501</v>
      </c>
      <c r="E1133" t="s">
        <v>299</v>
      </c>
      <c r="H1133" t="str">
        <f t="shared" si="25"/>
        <v>insert into tnl_rating.dbo.dhl_country_zoning_table values ('12565','DE','Export','TH','9')</v>
      </c>
    </row>
    <row r="1134" spans="1:8" x14ac:dyDescent="0.3">
      <c r="A1134">
        <v>12565</v>
      </c>
      <c r="B1134" t="s">
        <v>376</v>
      </c>
      <c r="C1134" t="s">
        <v>16</v>
      </c>
      <c r="D1134" t="s">
        <v>502</v>
      </c>
      <c r="E1134" t="s">
        <v>301</v>
      </c>
      <c r="H1134" t="str">
        <f t="shared" si="25"/>
        <v>insert into tnl_rating.dbo.dhl_country_zoning_table values ('12565','DE','Export','TL','11')</v>
      </c>
    </row>
    <row r="1135" spans="1:8" x14ac:dyDescent="0.3">
      <c r="A1135">
        <v>12565</v>
      </c>
      <c r="B1135" t="s">
        <v>376</v>
      </c>
      <c r="C1135" t="s">
        <v>16</v>
      </c>
      <c r="D1135" t="s">
        <v>503</v>
      </c>
      <c r="E1135" t="s">
        <v>301</v>
      </c>
      <c r="H1135" t="str">
        <f t="shared" si="25"/>
        <v>insert into tnl_rating.dbo.dhl_country_zoning_table values ('12565','DE','Export','TG','11')</v>
      </c>
    </row>
    <row r="1136" spans="1:8" x14ac:dyDescent="0.3">
      <c r="A1136">
        <v>12565</v>
      </c>
      <c r="B1136" t="s">
        <v>376</v>
      </c>
      <c r="C1136" t="s">
        <v>16</v>
      </c>
      <c r="D1136" t="s">
        <v>504</v>
      </c>
      <c r="E1136" t="s">
        <v>301</v>
      </c>
      <c r="H1136" t="str">
        <f t="shared" si="25"/>
        <v>insert into tnl_rating.dbo.dhl_country_zoning_table values ('12565','DE','Export','TO','11')</v>
      </c>
    </row>
    <row r="1137" spans="1:8" x14ac:dyDescent="0.3">
      <c r="A1137">
        <v>12565</v>
      </c>
      <c r="B1137" t="s">
        <v>376</v>
      </c>
      <c r="C1137" t="s">
        <v>16</v>
      </c>
      <c r="D1137" t="s">
        <v>505</v>
      </c>
      <c r="E1137" t="s">
        <v>301</v>
      </c>
      <c r="H1137" t="str">
        <f t="shared" si="25"/>
        <v>insert into tnl_rating.dbo.dhl_country_zoning_table values ('12565','DE','Export','TT','11')</v>
      </c>
    </row>
    <row r="1138" spans="1:8" x14ac:dyDescent="0.3">
      <c r="A1138">
        <v>12565</v>
      </c>
      <c r="B1138" t="s">
        <v>376</v>
      </c>
      <c r="C1138" t="s">
        <v>16</v>
      </c>
      <c r="D1138" t="s">
        <v>506</v>
      </c>
      <c r="E1138" t="s">
        <v>301</v>
      </c>
      <c r="H1138" t="str">
        <f t="shared" si="25"/>
        <v>insert into tnl_rating.dbo.dhl_country_zoning_table values ('12565','DE','Export','TN','11')</v>
      </c>
    </row>
    <row r="1139" spans="1:8" x14ac:dyDescent="0.3">
      <c r="A1139">
        <v>12565</v>
      </c>
      <c r="B1139" t="s">
        <v>376</v>
      </c>
      <c r="C1139" t="s">
        <v>16</v>
      </c>
      <c r="D1139" t="s">
        <v>507</v>
      </c>
      <c r="E1139" t="s">
        <v>297</v>
      </c>
      <c r="H1139" t="str">
        <f t="shared" si="25"/>
        <v>insert into tnl_rating.dbo.dhl_country_zoning_table values ('12565','DE','Export','TR','7')</v>
      </c>
    </row>
    <row r="1140" spans="1:8" x14ac:dyDescent="0.3">
      <c r="A1140">
        <v>12565</v>
      </c>
      <c r="B1140" t="s">
        <v>376</v>
      </c>
      <c r="C1140" t="s">
        <v>16</v>
      </c>
      <c r="D1140" t="s">
        <v>508</v>
      </c>
      <c r="E1140" t="s">
        <v>301</v>
      </c>
      <c r="H1140" t="str">
        <f t="shared" si="25"/>
        <v>insert into tnl_rating.dbo.dhl_country_zoning_table values ('12565','DE','Export','TM','11')</v>
      </c>
    </row>
    <row r="1141" spans="1:8" x14ac:dyDescent="0.3">
      <c r="A1141">
        <v>12565</v>
      </c>
      <c r="B1141" t="s">
        <v>376</v>
      </c>
      <c r="C1141" t="s">
        <v>16</v>
      </c>
      <c r="D1141" t="s">
        <v>509</v>
      </c>
      <c r="E1141" t="s">
        <v>301</v>
      </c>
      <c r="H1141" t="str">
        <f t="shared" si="25"/>
        <v>insert into tnl_rating.dbo.dhl_country_zoning_table values ('12565','DE','Export','TC','11')</v>
      </c>
    </row>
    <row r="1142" spans="1:8" x14ac:dyDescent="0.3">
      <c r="A1142">
        <v>12565</v>
      </c>
      <c r="B1142" t="s">
        <v>376</v>
      </c>
      <c r="C1142" t="s">
        <v>16</v>
      </c>
      <c r="D1142" t="s">
        <v>510</v>
      </c>
      <c r="E1142" t="s">
        <v>301</v>
      </c>
      <c r="H1142" t="str">
        <f t="shared" si="25"/>
        <v>insert into tnl_rating.dbo.dhl_country_zoning_table values ('12565','DE','Export','TV','11')</v>
      </c>
    </row>
    <row r="1143" spans="1:8" x14ac:dyDescent="0.3">
      <c r="A1143">
        <v>12565</v>
      </c>
      <c r="B1143" t="s">
        <v>376</v>
      </c>
      <c r="C1143" t="s">
        <v>16</v>
      </c>
      <c r="D1143" t="s">
        <v>17</v>
      </c>
      <c r="E1143" t="s">
        <v>298</v>
      </c>
      <c r="H1143" t="str">
        <f t="shared" si="25"/>
        <v>insert into tnl_rating.dbo.dhl_country_zoning_table values ('12565','DE','Export','US','8')</v>
      </c>
    </row>
    <row r="1144" spans="1:8" x14ac:dyDescent="0.3">
      <c r="A1144">
        <v>12565</v>
      </c>
      <c r="B1144" t="s">
        <v>376</v>
      </c>
      <c r="C1144" t="s">
        <v>16</v>
      </c>
      <c r="D1144" t="s">
        <v>511</v>
      </c>
      <c r="E1144" t="s">
        <v>301</v>
      </c>
      <c r="H1144" t="str">
        <f t="shared" si="25"/>
        <v>insert into tnl_rating.dbo.dhl_country_zoning_table values ('12565','DE','Export','UG','11')</v>
      </c>
    </row>
    <row r="1145" spans="1:8" x14ac:dyDescent="0.3">
      <c r="A1145">
        <v>12565</v>
      </c>
      <c r="B1145" t="s">
        <v>376</v>
      </c>
      <c r="C1145" t="s">
        <v>16</v>
      </c>
      <c r="D1145" t="s">
        <v>512</v>
      </c>
      <c r="E1145" t="s">
        <v>297</v>
      </c>
      <c r="H1145" t="str">
        <f t="shared" si="25"/>
        <v>insert into tnl_rating.dbo.dhl_country_zoning_table values ('12565','DE','Export','UA','7')</v>
      </c>
    </row>
    <row r="1146" spans="1:8" x14ac:dyDescent="0.3">
      <c r="A1146">
        <v>12565</v>
      </c>
      <c r="B1146" t="s">
        <v>376</v>
      </c>
      <c r="C1146" t="s">
        <v>16</v>
      </c>
      <c r="D1146" t="s">
        <v>513</v>
      </c>
      <c r="E1146" t="s">
        <v>300</v>
      </c>
      <c r="H1146" t="str">
        <f t="shared" si="25"/>
        <v>insert into tnl_rating.dbo.dhl_country_zoning_table values ('12565','DE','Export','AE','10')</v>
      </c>
    </row>
    <row r="1147" spans="1:8" x14ac:dyDescent="0.3">
      <c r="A1147">
        <v>12565</v>
      </c>
      <c r="B1147" t="s">
        <v>376</v>
      </c>
      <c r="C1147" t="s">
        <v>16</v>
      </c>
      <c r="D1147" t="s">
        <v>514</v>
      </c>
      <c r="E1147" t="s">
        <v>295</v>
      </c>
      <c r="H1147" t="str">
        <f t="shared" si="25"/>
        <v>insert into tnl_rating.dbo.dhl_country_zoning_table values ('12565','DE','Export','GB','3')</v>
      </c>
    </row>
    <row r="1148" spans="1:8" x14ac:dyDescent="0.3">
      <c r="A1148">
        <v>12565</v>
      </c>
      <c r="B1148" t="s">
        <v>376</v>
      </c>
      <c r="C1148" t="s">
        <v>16</v>
      </c>
      <c r="D1148" t="s">
        <v>514</v>
      </c>
      <c r="E1148" t="s">
        <v>2369</v>
      </c>
      <c r="H1148" t="str">
        <f t="shared" ref="H1148:H1150" si="26">"insert into tnl_rating.dbo.dhl_country_zoning_table values ('"&amp;A1148&amp;"','"&amp;B1148&amp;"','"&amp;C1148&amp;"','"&amp;D1148&amp;"','"&amp;E1148&amp;"')"</f>
        <v>insert into tnl_rating.dbo.dhl_country_zoning_table values ('12565','DE','Export','GB','4')</v>
      </c>
    </row>
    <row r="1149" spans="1:8" x14ac:dyDescent="0.3">
      <c r="A1149">
        <v>12565</v>
      </c>
      <c r="B1149" t="s">
        <v>376</v>
      </c>
      <c r="C1149" t="s">
        <v>16</v>
      </c>
      <c r="D1149" t="s">
        <v>514</v>
      </c>
      <c r="E1149" t="s">
        <v>2370</v>
      </c>
      <c r="H1149" t="str">
        <f t="shared" si="26"/>
        <v>insert into tnl_rating.dbo.dhl_country_zoning_table values ('12565','DE','Export','GB','5')</v>
      </c>
    </row>
    <row r="1150" spans="1:8" x14ac:dyDescent="0.3">
      <c r="A1150">
        <v>12565</v>
      </c>
      <c r="B1150" t="s">
        <v>376</v>
      </c>
      <c r="C1150" t="s">
        <v>16</v>
      </c>
      <c r="D1150" t="s">
        <v>514</v>
      </c>
      <c r="E1150" t="s">
        <v>296</v>
      </c>
      <c r="H1150" t="str">
        <f t="shared" si="26"/>
        <v>insert into tnl_rating.dbo.dhl_country_zoning_table values ('12565','DE','Export','GB','6')</v>
      </c>
    </row>
    <row r="1151" spans="1:8" x14ac:dyDescent="0.3">
      <c r="A1151">
        <v>12565</v>
      </c>
      <c r="B1151" t="s">
        <v>376</v>
      </c>
      <c r="C1151" t="s">
        <v>16</v>
      </c>
      <c r="D1151" t="s">
        <v>515</v>
      </c>
      <c r="E1151" t="s">
        <v>301</v>
      </c>
      <c r="H1151" t="str">
        <f t="shared" si="25"/>
        <v>insert into tnl_rating.dbo.dhl_country_zoning_table values ('12565','DE','Export','UY','11')</v>
      </c>
    </row>
    <row r="1152" spans="1:8" x14ac:dyDescent="0.3">
      <c r="A1152">
        <v>12565</v>
      </c>
      <c r="B1152" t="s">
        <v>376</v>
      </c>
      <c r="C1152" t="s">
        <v>16</v>
      </c>
      <c r="D1152" t="s">
        <v>516</v>
      </c>
      <c r="E1152" t="s">
        <v>301</v>
      </c>
      <c r="H1152" t="str">
        <f t="shared" si="25"/>
        <v>insert into tnl_rating.dbo.dhl_country_zoning_table values ('12565','DE','Export','UZ','11')</v>
      </c>
    </row>
    <row r="1153" spans="1:8" x14ac:dyDescent="0.3">
      <c r="A1153">
        <v>12565</v>
      </c>
      <c r="B1153" t="s">
        <v>376</v>
      </c>
      <c r="C1153" t="s">
        <v>16</v>
      </c>
      <c r="D1153" t="s">
        <v>517</v>
      </c>
      <c r="E1153" t="s">
        <v>301</v>
      </c>
      <c r="H1153" t="str">
        <f t="shared" si="25"/>
        <v>insert into tnl_rating.dbo.dhl_country_zoning_table values ('12565','DE','Export','VU','11')</v>
      </c>
    </row>
    <row r="1154" spans="1:8" x14ac:dyDescent="0.3">
      <c r="A1154">
        <v>12565</v>
      </c>
      <c r="B1154" t="s">
        <v>376</v>
      </c>
      <c r="C1154" t="s">
        <v>16</v>
      </c>
      <c r="D1154" t="s">
        <v>518</v>
      </c>
      <c r="E1154" t="s">
        <v>295</v>
      </c>
      <c r="H1154" t="str">
        <f t="shared" si="25"/>
        <v>insert into tnl_rating.dbo.dhl_country_zoning_table values ('12565','DE','Export','VA','3')</v>
      </c>
    </row>
    <row r="1155" spans="1:8" x14ac:dyDescent="0.3">
      <c r="A1155">
        <v>12565</v>
      </c>
      <c r="B1155" t="s">
        <v>376</v>
      </c>
      <c r="C1155" t="s">
        <v>16</v>
      </c>
      <c r="D1155" t="s">
        <v>519</v>
      </c>
      <c r="E1155" t="s">
        <v>301</v>
      </c>
      <c r="H1155" t="str">
        <f t="shared" si="25"/>
        <v>insert into tnl_rating.dbo.dhl_country_zoning_table values ('12565','DE','Export','VE','11')</v>
      </c>
    </row>
    <row r="1156" spans="1:8" x14ac:dyDescent="0.3">
      <c r="A1156">
        <v>12565</v>
      </c>
      <c r="B1156" t="s">
        <v>376</v>
      </c>
      <c r="C1156" t="s">
        <v>16</v>
      </c>
      <c r="D1156" t="s">
        <v>520</v>
      </c>
      <c r="E1156" t="s">
        <v>301</v>
      </c>
      <c r="H1156" t="str">
        <f t="shared" si="25"/>
        <v>insert into tnl_rating.dbo.dhl_country_zoning_table values ('12565','DE','Export','VN','11')</v>
      </c>
    </row>
    <row r="1157" spans="1:8" x14ac:dyDescent="0.3">
      <c r="A1157">
        <v>12565</v>
      </c>
      <c r="B1157" t="s">
        <v>376</v>
      </c>
      <c r="C1157" t="s">
        <v>16</v>
      </c>
      <c r="D1157" t="s">
        <v>521</v>
      </c>
      <c r="E1157" t="s">
        <v>301</v>
      </c>
      <c r="H1157" t="str">
        <f t="shared" si="25"/>
        <v>insert into tnl_rating.dbo.dhl_country_zoning_table values ('12565','DE','Export','VG','11')</v>
      </c>
    </row>
    <row r="1158" spans="1:8" x14ac:dyDescent="0.3">
      <c r="A1158">
        <v>12565</v>
      </c>
      <c r="B1158" t="s">
        <v>376</v>
      </c>
      <c r="C1158" t="s">
        <v>16</v>
      </c>
      <c r="D1158" t="s">
        <v>539</v>
      </c>
      <c r="E1158" t="s">
        <v>301</v>
      </c>
      <c r="H1158" t="str">
        <f t="shared" si="25"/>
        <v>insert into tnl_rating.dbo.dhl_country_zoning_table values ('12565','DE','Export','VI','11')</v>
      </c>
    </row>
    <row r="1159" spans="1:8" x14ac:dyDescent="0.3">
      <c r="A1159">
        <v>12565</v>
      </c>
      <c r="B1159" t="s">
        <v>376</v>
      </c>
      <c r="C1159" t="s">
        <v>16</v>
      </c>
      <c r="D1159" t="s">
        <v>522</v>
      </c>
      <c r="E1159" t="s">
        <v>300</v>
      </c>
      <c r="H1159" t="str">
        <f t="shared" si="25"/>
        <v>insert into tnl_rating.dbo.dhl_country_zoning_table values ('12565','DE','Export','YE','10')</v>
      </c>
    </row>
    <row r="1160" spans="1:8" x14ac:dyDescent="0.3">
      <c r="A1160">
        <v>12565</v>
      </c>
      <c r="B1160" t="s">
        <v>376</v>
      </c>
      <c r="C1160" t="s">
        <v>16</v>
      </c>
      <c r="D1160" t="s">
        <v>523</v>
      </c>
      <c r="E1160" t="s">
        <v>301</v>
      </c>
      <c r="H1160" t="str">
        <f t="shared" si="25"/>
        <v>insert into tnl_rating.dbo.dhl_country_zoning_table values ('12565','DE','Export','ZM','11')</v>
      </c>
    </row>
    <row r="1161" spans="1:8" x14ac:dyDescent="0.3">
      <c r="A1161">
        <v>12565</v>
      </c>
      <c r="B1161" t="s">
        <v>376</v>
      </c>
      <c r="C1161" t="s">
        <v>16</v>
      </c>
      <c r="D1161" t="s">
        <v>524</v>
      </c>
      <c r="E1161" t="s">
        <v>301</v>
      </c>
      <c r="H1161" t="str">
        <f t="shared" si="25"/>
        <v>insert into tnl_rating.dbo.dhl_country_zoning_table values ('12565','DE','Export','ZW','11')</v>
      </c>
    </row>
    <row r="1162" spans="1:8" x14ac:dyDescent="0.3">
      <c r="A1162">
        <v>12565</v>
      </c>
      <c r="B1162" t="s">
        <v>376</v>
      </c>
      <c r="C1162" t="s">
        <v>286</v>
      </c>
      <c r="D1162" t="s">
        <v>302</v>
      </c>
      <c r="E1162" t="s">
        <v>301</v>
      </c>
      <c r="H1162" t="str">
        <f t="shared" si="25"/>
        <v>insert into tnl_rating.dbo.dhl_country_zoning_table values ('12565','DE','Import','AF','11')</v>
      </c>
    </row>
    <row r="1163" spans="1:8" x14ac:dyDescent="0.3">
      <c r="A1163">
        <v>12565</v>
      </c>
      <c r="B1163" t="s">
        <v>376</v>
      </c>
      <c r="C1163" t="s">
        <v>286</v>
      </c>
      <c r="D1163" t="s">
        <v>303</v>
      </c>
      <c r="E1163" t="s">
        <v>297</v>
      </c>
      <c r="H1163" t="str">
        <f t="shared" si="25"/>
        <v>insert into tnl_rating.dbo.dhl_country_zoning_table values ('12565','DE','Import','AL','7')</v>
      </c>
    </row>
    <row r="1164" spans="1:8" x14ac:dyDescent="0.3">
      <c r="A1164">
        <v>12565</v>
      </c>
      <c r="B1164" t="s">
        <v>376</v>
      </c>
      <c r="C1164" t="s">
        <v>286</v>
      </c>
      <c r="D1164" t="s">
        <v>304</v>
      </c>
      <c r="E1164" t="s">
        <v>301</v>
      </c>
      <c r="H1164" t="str">
        <f t="shared" si="25"/>
        <v>insert into tnl_rating.dbo.dhl_country_zoning_table values ('12565','DE','Import','DZ','11')</v>
      </c>
    </row>
    <row r="1165" spans="1:8" x14ac:dyDescent="0.3">
      <c r="A1165">
        <v>12565</v>
      </c>
      <c r="B1165" t="s">
        <v>376</v>
      </c>
      <c r="C1165" t="s">
        <v>286</v>
      </c>
      <c r="D1165" t="s">
        <v>532</v>
      </c>
      <c r="E1165" t="s">
        <v>301</v>
      </c>
      <c r="H1165" t="str">
        <f t="shared" si="25"/>
        <v>insert into tnl_rating.dbo.dhl_country_zoning_table values ('12565','DE','Import','AS','11')</v>
      </c>
    </row>
    <row r="1166" spans="1:8" x14ac:dyDescent="0.3">
      <c r="A1166">
        <v>12565</v>
      </c>
      <c r="B1166" t="s">
        <v>376</v>
      </c>
      <c r="C1166" t="s">
        <v>286</v>
      </c>
      <c r="D1166" t="s">
        <v>305</v>
      </c>
      <c r="E1166" t="s">
        <v>296</v>
      </c>
      <c r="H1166" t="str">
        <f t="shared" si="25"/>
        <v>insert into tnl_rating.dbo.dhl_country_zoning_table values ('12565','DE','Import','AD','6')</v>
      </c>
    </row>
    <row r="1167" spans="1:8" x14ac:dyDescent="0.3">
      <c r="A1167">
        <v>12565</v>
      </c>
      <c r="B1167" t="s">
        <v>376</v>
      </c>
      <c r="C1167" t="s">
        <v>286</v>
      </c>
      <c r="D1167" t="s">
        <v>306</v>
      </c>
      <c r="E1167" t="s">
        <v>301</v>
      </c>
      <c r="H1167" t="str">
        <f t="shared" si="25"/>
        <v>insert into tnl_rating.dbo.dhl_country_zoning_table values ('12565','DE','Import','AO','11')</v>
      </c>
    </row>
    <row r="1168" spans="1:8" x14ac:dyDescent="0.3">
      <c r="A1168">
        <v>12565</v>
      </c>
      <c r="B1168" t="s">
        <v>376</v>
      </c>
      <c r="C1168" t="s">
        <v>286</v>
      </c>
      <c r="D1168" t="s">
        <v>307</v>
      </c>
      <c r="E1168" t="s">
        <v>301</v>
      </c>
      <c r="H1168" t="str">
        <f t="shared" si="25"/>
        <v>insert into tnl_rating.dbo.dhl_country_zoning_table values ('12565','DE','Import','AI','11')</v>
      </c>
    </row>
    <row r="1169" spans="1:8" x14ac:dyDescent="0.3">
      <c r="A1169">
        <v>12565</v>
      </c>
      <c r="B1169" t="s">
        <v>376</v>
      </c>
      <c r="C1169" t="s">
        <v>286</v>
      </c>
      <c r="D1169" t="s">
        <v>308</v>
      </c>
      <c r="E1169" t="s">
        <v>301</v>
      </c>
      <c r="H1169" t="str">
        <f t="shared" si="25"/>
        <v>insert into tnl_rating.dbo.dhl_country_zoning_table values ('12565','DE','Import','AG','11')</v>
      </c>
    </row>
    <row r="1170" spans="1:8" x14ac:dyDescent="0.3">
      <c r="A1170">
        <v>12565</v>
      </c>
      <c r="B1170" t="s">
        <v>376</v>
      </c>
      <c r="C1170" t="s">
        <v>286</v>
      </c>
      <c r="D1170" t="s">
        <v>309</v>
      </c>
      <c r="E1170" t="s">
        <v>300</v>
      </c>
      <c r="H1170" t="str">
        <f t="shared" si="25"/>
        <v>insert into tnl_rating.dbo.dhl_country_zoning_table values ('12565','DE','Import','AR','10')</v>
      </c>
    </row>
    <row r="1171" spans="1:8" x14ac:dyDescent="0.3">
      <c r="A1171">
        <v>12565</v>
      </c>
      <c r="B1171" t="s">
        <v>376</v>
      </c>
      <c r="C1171" t="s">
        <v>286</v>
      </c>
      <c r="D1171" t="s">
        <v>310</v>
      </c>
      <c r="E1171" t="s">
        <v>301</v>
      </c>
      <c r="H1171" t="str">
        <f t="shared" si="25"/>
        <v>insert into tnl_rating.dbo.dhl_country_zoning_table values ('12565','DE','Import','AM','11')</v>
      </c>
    </row>
    <row r="1172" spans="1:8" x14ac:dyDescent="0.3">
      <c r="A1172">
        <v>12565</v>
      </c>
      <c r="B1172" t="s">
        <v>376</v>
      </c>
      <c r="C1172" t="s">
        <v>286</v>
      </c>
      <c r="D1172" t="s">
        <v>311</v>
      </c>
      <c r="E1172" t="s">
        <v>301</v>
      </c>
      <c r="H1172" t="str">
        <f t="shared" si="25"/>
        <v>insert into tnl_rating.dbo.dhl_country_zoning_table values ('12565','DE','Import','AW','11')</v>
      </c>
    </row>
    <row r="1173" spans="1:8" x14ac:dyDescent="0.3">
      <c r="A1173">
        <v>12565</v>
      </c>
      <c r="B1173" t="s">
        <v>376</v>
      </c>
      <c r="C1173" t="s">
        <v>286</v>
      </c>
      <c r="D1173" t="s">
        <v>312</v>
      </c>
      <c r="E1173" t="s">
        <v>300</v>
      </c>
      <c r="H1173" t="str">
        <f t="shared" si="25"/>
        <v>insert into tnl_rating.dbo.dhl_country_zoning_table values ('12565','DE','Import','AU','10')</v>
      </c>
    </row>
    <row r="1174" spans="1:8" x14ac:dyDescent="0.3">
      <c r="A1174">
        <v>12565</v>
      </c>
      <c r="B1174" t="s">
        <v>376</v>
      </c>
      <c r="C1174" t="s">
        <v>286</v>
      </c>
      <c r="D1174" t="s">
        <v>313</v>
      </c>
      <c r="E1174" t="s">
        <v>294</v>
      </c>
      <c r="H1174" t="str">
        <f t="shared" si="25"/>
        <v>insert into tnl_rating.dbo.dhl_country_zoning_table values ('12565','DE','Import','AT','2')</v>
      </c>
    </row>
    <row r="1175" spans="1:8" x14ac:dyDescent="0.3">
      <c r="A1175">
        <v>12565</v>
      </c>
      <c r="B1175" t="s">
        <v>376</v>
      </c>
      <c r="C1175" t="s">
        <v>286</v>
      </c>
      <c r="D1175" t="s">
        <v>314</v>
      </c>
      <c r="E1175" t="s">
        <v>301</v>
      </c>
      <c r="H1175" t="str">
        <f t="shared" si="25"/>
        <v>insert into tnl_rating.dbo.dhl_country_zoning_table values ('12565','DE','Import','AZ','11')</v>
      </c>
    </row>
    <row r="1176" spans="1:8" x14ac:dyDescent="0.3">
      <c r="A1176">
        <v>12565</v>
      </c>
      <c r="B1176" t="s">
        <v>376</v>
      </c>
      <c r="C1176" t="s">
        <v>286</v>
      </c>
      <c r="D1176" t="s">
        <v>315</v>
      </c>
      <c r="E1176" t="s">
        <v>301</v>
      </c>
      <c r="H1176" t="str">
        <f t="shared" si="25"/>
        <v>insert into tnl_rating.dbo.dhl_country_zoning_table values ('12565','DE','Import','BS','11')</v>
      </c>
    </row>
    <row r="1177" spans="1:8" x14ac:dyDescent="0.3">
      <c r="A1177">
        <v>12565</v>
      </c>
      <c r="B1177" t="s">
        <v>376</v>
      </c>
      <c r="C1177" t="s">
        <v>286</v>
      </c>
      <c r="D1177" t="s">
        <v>316</v>
      </c>
      <c r="E1177" t="s">
        <v>300</v>
      </c>
      <c r="H1177" t="str">
        <f t="shared" si="25"/>
        <v>insert into tnl_rating.dbo.dhl_country_zoning_table values ('12565','DE','Import','BH','10')</v>
      </c>
    </row>
    <row r="1178" spans="1:8" x14ac:dyDescent="0.3">
      <c r="A1178">
        <v>12565</v>
      </c>
      <c r="B1178" t="s">
        <v>376</v>
      </c>
      <c r="C1178" t="s">
        <v>286</v>
      </c>
      <c r="D1178" t="s">
        <v>317</v>
      </c>
      <c r="E1178" t="s">
        <v>301</v>
      </c>
      <c r="H1178" t="str">
        <f t="shared" si="25"/>
        <v>insert into tnl_rating.dbo.dhl_country_zoning_table values ('12565','DE','Import','BD','11')</v>
      </c>
    </row>
    <row r="1179" spans="1:8" x14ac:dyDescent="0.3">
      <c r="A1179">
        <v>12565</v>
      </c>
      <c r="B1179" t="s">
        <v>376</v>
      </c>
      <c r="C1179" t="s">
        <v>286</v>
      </c>
      <c r="D1179" t="s">
        <v>318</v>
      </c>
      <c r="E1179" t="s">
        <v>301</v>
      </c>
      <c r="H1179" t="str">
        <f t="shared" si="25"/>
        <v>insert into tnl_rating.dbo.dhl_country_zoning_table values ('12565','DE','Import','BB','11')</v>
      </c>
    </row>
    <row r="1180" spans="1:8" x14ac:dyDescent="0.3">
      <c r="A1180">
        <v>12565</v>
      </c>
      <c r="B1180" t="s">
        <v>376</v>
      </c>
      <c r="C1180" t="s">
        <v>286</v>
      </c>
      <c r="D1180" t="s">
        <v>319</v>
      </c>
      <c r="E1180" t="s">
        <v>297</v>
      </c>
      <c r="H1180" t="str">
        <f t="shared" si="25"/>
        <v>insert into tnl_rating.dbo.dhl_country_zoning_table values ('12565','DE','Import','BY','7')</v>
      </c>
    </row>
    <row r="1181" spans="1:8" x14ac:dyDescent="0.3">
      <c r="A1181">
        <v>12565</v>
      </c>
      <c r="B1181" t="s">
        <v>376</v>
      </c>
      <c r="C1181" t="s">
        <v>286</v>
      </c>
      <c r="D1181" t="s">
        <v>320</v>
      </c>
      <c r="E1181" t="s">
        <v>293</v>
      </c>
      <c r="H1181" t="str">
        <f t="shared" si="25"/>
        <v>insert into tnl_rating.dbo.dhl_country_zoning_table values ('12565','DE','Import','BE','1')</v>
      </c>
    </row>
    <row r="1182" spans="1:8" x14ac:dyDescent="0.3">
      <c r="A1182">
        <v>12565</v>
      </c>
      <c r="B1182" t="s">
        <v>376</v>
      </c>
      <c r="C1182" t="s">
        <v>286</v>
      </c>
      <c r="D1182" t="s">
        <v>321</v>
      </c>
      <c r="E1182" t="s">
        <v>301</v>
      </c>
      <c r="H1182" t="str">
        <f t="shared" si="25"/>
        <v>insert into tnl_rating.dbo.dhl_country_zoning_table values ('12565','DE','Import','BZ','11')</v>
      </c>
    </row>
    <row r="1183" spans="1:8" x14ac:dyDescent="0.3">
      <c r="A1183">
        <v>12565</v>
      </c>
      <c r="B1183" t="s">
        <v>376</v>
      </c>
      <c r="C1183" t="s">
        <v>286</v>
      </c>
      <c r="D1183" t="s">
        <v>322</v>
      </c>
      <c r="E1183" t="s">
        <v>301</v>
      </c>
      <c r="H1183" t="str">
        <f t="shared" si="25"/>
        <v>insert into tnl_rating.dbo.dhl_country_zoning_table values ('12565','DE','Import','BJ','11')</v>
      </c>
    </row>
    <row r="1184" spans="1:8" x14ac:dyDescent="0.3">
      <c r="A1184">
        <v>12565</v>
      </c>
      <c r="B1184" t="s">
        <v>376</v>
      </c>
      <c r="C1184" t="s">
        <v>286</v>
      </c>
      <c r="D1184" t="s">
        <v>323</v>
      </c>
      <c r="E1184" t="s">
        <v>301</v>
      </c>
      <c r="H1184" t="str">
        <f t="shared" si="25"/>
        <v>insert into tnl_rating.dbo.dhl_country_zoning_table values ('12565','DE','Import','BM','11')</v>
      </c>
    </row>
    <row r="1185" spans="1:8" x14ac:dyDescent="0.3">
      <c r="A1185">
        <v>12565</v>
      </c>
      <c r="B1185" t="s">
        <v>376</v>
      </c>
      <c r="C1185" t="s">
        <v>286</v>
      </c>
      <c r="D1185" t="s">
        <v>324</v>
      </c>
      <c r="E1185" t="s">
        <v>301</v>
      </c>
      <c r="H1185" t="str">
        <f t="shared" si="25"/>
        <v>insert into tnl_rating.dbo.dhl_country_zoning_table values ('12565','DE','Import','BT','11')</v>
      </c>
    </row>
    <row r="1186" spans="1:8" x14ac:dyDescent="0.3">
      <c r="A1186">
        <v>12565</v>
      </c>
      <c r="B1186" t="s">
        <v>376</v>
      </c>
      <c r="C1186" t="s">
        <v>286</v>
      </c>
      <c r="D1186" t="s">
        <v>325</v>
      </c>
      <c r="E1186" t="s">
        <v>301</v>
      </c>
      <c r="H1186" t="str">
        <f t="shared" ref="H1186:H1250" si="27">"insert into tnl_rating.dbo.dhl_country_zoning_table values ('"&amp;A1186&amp;"','"&amp;B1186&amp;"','"&amp;C1186&amp;"','"&amp;D1186&amp;"','"&amp;E1186&amp;"')"</f>
        <v>insert into tnl_rating.dbo.dhl_country_zoning_table values ('12565','DE','Import','BO','11')</v>
      </c>
    </row>
    <row r="1187" spans="1:8" x14ac:dyDescent="0.3">
      <c r="A1187">
        <v>12565</v>
      </c>
      <c r="B1187" t="s">
        <v>376</v>
      </c>
      <c r="C1187" t="s">
        <v>286</v>
      </c>
      <c r="D1187" t="s">
        <v>326</v>
      </c>
      <c r="E1187" t="s">
        <v>301</v>
      </c>
      <c r="H1187" t="str">
        <f t="shared" si="27"/>
        <v>insert into tnl_rating.dbo.dhl_country_zoning_table values ('12565','DE','Import','XB','11')</v>
      </c>
    </row>
    <row r="1188" spans="1:8" x14ac:dyDescent="0.3">
      <c r="A1188">
        <v>12565</v>
      </c>
      <c r="B1188" t="s">
        <v>376</v>
      </c>
      <c r="C1188" t="s">
        <v>286</v>
      </c>
      <c r="D1188" t="s">
        <v>327</v>
      </c>
      <c r="E1188" t="s">
        <v>297</v>
      </c>
      <c r="H1188" t="str">
        <f t="shared" si="27"/>
        <v>insert into tnl_rating.dbo.dhl_country_zoning_table values ('12565','DE','Import','BA','7')</v>
      </c>
    </row>
    <row r="1189" spans="1:8" x14ac:dyDescent="0.3">
      <c r="A1189">
        <v>12565</v>
      </c>
      <c r="B1189" t="s">
        <v>376</v>
      </c>
      <c r="C1189" t="s">
        <v>286</v>
      </c>
      <c r="D1189" t="s">
        <v>328</v>
      </c>
      <c r="E1189" t="s">
        <v>301</v>
      </c>
      <c r="H1189" t="str">
        <f t="shared" si="27"/>
        <v>insert into tnl_rating.dbo.dhl_country_zoning_table values ('12565','DE','Import','BW','11')</v>
      </c>
    </row>
    <row r="1190" spans="1:8" x14ac:dyDescent="0.3">
      <c r="A1190">
        <v>12565</v>
      </c>
      <c r="B1190" t="s">
        <v>376</v>
      </c>
      <c r="C1190" t="s">
        <v>286</v>
      </c>
      <c r="D1190" t="s">
        <v>329</v>
      </c>
      <c r="E1190" t="s">
        <v>300</v>
      </c>
      <c r="H1190" t="str">
        <f t="shared" si="27"/>
        <v>insert into tnl_rating.dbo.dhl_country_zoning_table values ('12565','DE','Import','BR','10')</v>
      </c>
    </row>
    <row r="1191" spans="1:8" x14ac:dyDescent="0.3">
      <c r="A1191">
        <v>12565</v>
      </c>
      <c r="B1191" t="s">
        <v>376</v>
      </c>
      <c r="C1191" t="s">
        <v>286</v>
      </c>
      <c r="D1191" t="s">
        <v>330</v>
      </c>
      <c r="E1191" t="s">
        <v>301</v>
      </c>
      <c r="H1191" t="str">
        <f t="shared" si="27"/>
        <v>insert into tnl_rating.dbo.dhl_country_zoning_table values ('12565','DE','Import','BN','11')</v>
      </c>
    </row>
    <row r="1192" spans="1:8" x14ac:dyDescent="0.3">
      <c r="A1192">
        <v>12565</v>
      </c>
      <c r="B1192" t="s">
        <v>376</v>
      </c>
      <c r="C1192" t="s">
        <v>286</v>
      </c>
      <c r="D1192" t="s">
        <v>331</v>
      </c>
      <c r="E1192" t="s">
        <v>296</v>
      </c>
      <c r="H1192" t="str">
        <f t="shared" si="27"/>
        <v>insert into tnl_rating.dbo.dhl_country_zoning_table values ('12565','DE','Import','BG','6')</v>
      </c>
    </row>
    <row r="1193" spans="1:8" x14ac:dyDescent="0.3">
      <c r="A1193">
        <v>12565</v>
      </c>
      <c r="B1193" t="s">
        <v>376</v>
      </c>
      <c r="C1193" t="s">
        <v>286</v>
      </c>
      <c r="D1193" t="s">
        <v>332</v>
      </c>
      <c r="E1193" t="s">
        <v>301</v>
      </c>
      <c r="H1193" t="str">
        <f t="shared" si="27"/>
        <v>insert into tnl_rating.dbo.dhl_country_zoning_table values ('12565','DE','Import','BF','11')</v>
      </c>
    </row>
    <row r="1194" spans="1:8" x14ac:dyDescent="0.3">
      <c r="A1194">
        <v>12565</v>
      </c>
      <c r="B1194" t="s">
        <v>376</v>
      </c>
      <c r="C1194" t="s">
        <v>286</v>
      </c>
      <c r="D1194" t="s">
        <v>333</v>
      </c>
      <c r="E1194" t="s">
        <v>301</v>
      </c>
      <c r="H1194" t="str">
        <f t="shared" si="27"/>
        <v>insert into tnl_rating.dbo.dhl_country_zoning_table values ('12565','DE','Import','BI','11')</v>
      </c>
    </row>
    <row r="1195" spans="1:8" x14ac:dyDescent="0.3">
      <c r="A1195">
        <v>12565</v>
      </c>
      <c r="B1195" t="s">
        <v>376</v>
      </c>
      <c r="C1195" t="s">
        <v>286</v>
      </c>
      <c r="D1195" t="s">
        <v>334</v>
      </c>
      <c r="E1195" t="s">
        <v>301</v>
      </c>
      <c r="H1195" t="str">
        <f t="shared" si="27"/>
        <v>insert into tnl_rating.dbo.dhl_country_zoning_table values ('12565','DE','Import','KH','11')</v>
      </c>
    </row>
    <row r="1196" spans="1:8" x14ac:dyDescent="0.3">
      <c r="A1196">
        <v>12565</v>
      </c>
      <c r="B1196" t="s">
        <v>376</v>
      </c>
      <c r="C1196" t="s">
        <v>286</v>
      </c>
      <c r="D1196" t="s">
        <v>335</v>
      </c>
      <c r="E1196" t="s">
        <v>301</v>
      </c>
      <c r="H1196" t="str">
        <f t="shared" si="27"/>
        <v>insert into tnl_rating.dbo.dhl_country_zoning_table values ('12565','DE','Import','CM','11')</v>
      </c>
    </row>
    <row r="1197" spans="1:8" x14ac:dyDescent="0.3">
      <c r="A1197">
        <v>12565</v>
      </c>
      <c r="B1197" t="s">
        <v>376</v>
      </c>
      <c r="C1197" t="s">
        <v>286</v>
      </c>
      <c r="D1197" t="s">
        <v>336</v>
      </c>
      <c r="E1197" t="s">
        <v>298</v>
      </c>
      <c r="H1197" t="str">
        <f t="shared" si="27"/>
        <v>insert into tnl_rating.dbo.dhl_country_zoning_table values ('12565','DE','Import','CA','8')</v>
      </c>
    </row>
    <row r="1198" spans="1:8" x14ac:dyDescent="0.3">
      <c r="A1198">
        <v>12565</v>
      </c>
      <c r="B1198" t="s">
        <v>376</v>
      </c>
      <c r="C1198" t="s">
        <v>286</v>
      </c>
      <c r="D1198" t="s">
        <v>337</v>
      </c>
      <c r="E1198" t="s">
        <v>296</v>
      </c>
      <c r="H1198" t="str">
        <f t="shared" si="27"/>
        <v>insert into tnl_rating.dbo.dhl_country_zoning_table values ('12565','DE','Import','IC','6')</v>
      </c>
    </row>
    <row r="1199" spans="1:8" x14ac:dyDescent="0.3">
      <c r="A1199">
        <v>12565</v>
      </c>
      <c r="B1199" t="s">
        <v>376</v>
      </c>
      <c r="C1199" t="s">
        <v>286</v>
      </c>
      <c r="D1199" t="s">
        <v>338</v>
      </c>
      <c r="E1199" t="s">
        <v>301</v>
      </c>
      <c r="H1199" t="str">
        <f t="shared" si="27"/>
        <v>insert into tnl_rating.dbo.dhl_country_zoning_table values ('12565','DE','Import','CV','11')</v>
      </c>
    </row>
    <row r="1200" spans="1:8" x14ac:dyDescent="0.3">
      <c r="A1200">
        <v>12565</v>
      </c>
      <c r="B1200" t="s">
        <v>376</v>
      </c>
      <c r="C1200" t="s">
        <v>286</v>
      </c>
      <c r="D1200" t="s">
        <v>339</v>
      </c>
      <c r="E1200" t="s">
        <v>301</v>
      </c>
      <c r="H1200" t="str">
        <f t="shared" si="27"/>
        <v>insert into tnl_rating.dbo.dhl_country_zoning_table values ('12565','DE','Import','KY','11')</v>
      </c>
    </row>
    <row r="1201" spans="1:8" x14ac:dyDescent="0.3">
      <c r="A1201">
        <v>12565</v>
      </c>
      <c r="B1201" t="s">
        <v>376</v>
      </c>
      <c r="C1201" t="s">
        <v>286</v>
      </c>
      <c r="D1201" t="s">
        <v>340</v>
      </c>
      <c r="E1201" t="s">
        <v>301</v>
      </c>
      <c r="H1201" t="str">
        <f t="shared" si="27"/>
        <v>insert into tnl_rating.dbo.dhl_country_zoning_table values ('12565','DE','Import','CF','11')</v>
      </c>
    </row>
    <row r="1202" spans="1:8" x14ac:dyDescent="0.3">
      <c r="A1202">
        <v>12565</v>
      </c>
      <c r="B1202" t="s">
        <v>376</v>
      </c>
      <c r="C1202" t="s">
        <v>286</v>
      </c>
      <c r="D1202" t="s">
        <v>341</v>
      </c>
      <c r="E1202" t="s">
        <v>301</v>
      </c>
      <c r="H1202" t="str">
        <f t="shared" si="27"/>
        <v>insert into tnl_rating.dbo.dhl_country_zoning_table values ('12565','DE','Import','TD','11')</v>
      </c>
    </row>
    <row r="1203" spans="1:8" x14ac:dyDescent="0.3">
      <c r="A1203">
        <v>12565</v>
      </c>
      <c r="B1203" t="s">
        <v>376</v>
      </c>
      <c r="C1203" t="s">
        <v>286</v>
      </c>
      <c r="D1203" t="s">
        <v>342</v>
      </c>
      <c r="E1203" t="s">
        <v>301</v>
      </c>
      <c r="H1203" t="str">
        <f t="shared" si="27"/>
        <v>insert into tnl_rating.dbo.dhl_country_zoning_table values ('12565','DE','Import','CL','11')</v>
      </c>
    </row>
    <row r="1204" spans="1:8" x14ac:dyDescent="0.3">
      <c r="A1204">
        <v>12565</v>
      </c>
      <c r="B1204" t="s">
        <v>376</v>
      </c>
      <c r="C1204" t="s">
        <v>286</v>
      </c>
      <c r="D1204" t="s">
        <v>343</v>
      </c>
      <c r="E1204" t="s">
        <v>299</v>
      </c>
      <c r="H1204" t="str">
        <f t="shared" si="27"/>
        <v>insert into tnl_rating.dbo.dhl_country_zoning_table values ('12565','DE','Import','CN','9')</v>
      </c>
    </row>
    <row r="1205" spans="1:8" x14ac:dyDescent="0.3">
      <c r="A1205">
        <v>12565</v>
      </c>
      <c r="B1205" t="s">
        <v>376</v>
      </c>
      <c r="C1205" t="s">
        <v>286</v>
      </c>
      <c r="D1205" t="s">
        <v>344</v>
      </c>
      <c r="E1205" t="s">
        <v>301</v>
      </c>
      <c r="H1205" t="str">
        <f t="shared" si="27"/>
        <v>insert into tnl_rating.dbo.dhl_country_zoning_table values ('12565','DE','Import','CO','11')</v>
      </c>
    </row>
    <row r="1206" spans="1:8" x14ac:dyDescent="0.3">
      <c r="A1206">
        <v>12565</v>
      </c>
      <c r="B1206" t="s">
        <v>376</v>
      </c>
      <c r="C1206" t="s">
        <v>286</v>
      </c>
      <c r="D1206" t="s">
        <v>345</v>
      </c>
      <c r="E1206" t="s">
        <v>301</v>
      </c>
      <c r="H1206" t="str">
        <f t="shared" si="27"/>
        <v>insert into tnl_rating.dbo.dhl_country_zoning_table values ('12565','DE','Import','KM','11')</v>
      </c>
    </row>
    <row r="1207" spans="1:8" x14ac:dyDescent="0.3">
      <c r="A1207">
        <v>12565</v>
      </c>
      <c r="B1207" t="s">
        <v>376</v>
      </c>
      <c r="C1207" t="s">
        <v>286</v>
      </c>
      <c r="D1207" t="s">
        <v>346</v>
      </c>
      <c r="E1207" t="s">
        <v>301</v>
      </c>
      <c r="H1207" t="str">
        <f t="shared" si="27"/>
        <v>insert into tnl_rating.dbo.dhl_country_zoning_table values ('12565','DE','Import','CG','11')</v>
      </c>
    </row>
    <row r="1208" spans="1:8" x14ac:dyDescent="0.3">
      <c r="A1208">
        <v>12565</v>
      </c>
      <c r="B1208" t="s">
        <v>376</v>
      </c>
      <c r="C1208" t="s">
        <v>286</v>
      </c>
      <c r="D1208" t="s">
        <v>347</v>
      </c>
      <c r="E1208" t="s">
        <v>301</v>
      </c>
      <c r="H1208" t="str">
        <f t="shared" si="27"/>
        <v>insert into tnl_rating.dbo.dhl_country_zoning_table values ('12565','DE','Import','CD','11')</v>
      </c>
    </row>
    <row r="1209" spans="1:8" x14ac:dyDescent="0.3">
      <c r="A1209">
        <v>12565</v>
      </c>
      <c r="B1209" t="s">
        <v>376</v>
      </c>
      <c r="C1209" t="s">
        <v>286</v>
      </c>
      <c r="D1209" t="s">
        <v>348</v>
      </c>
      <c r="E1209" t="s">
        <v>301</v>
      </c>
      <c r="H1209" t="str">
        <f t="shared" si="27"/>
        <v>insert into tnl_rating.dbo.dhl_country_zoning_table values ('12565','DE','Import','CK','11')</v>
      </c>
    </row>
    <row r="1210" spans="1:8" x14ac:dyDescent="0.3">
      <c r="A1210">
        <v>12565</v>
      </c>
      <c r="B1210" t="s">
        <v>376</v>
      </c>
      <c r="C1210" t="s">
        <v>286</v>
      </c>
      <c r="D1210" t="s">
        <v>349</v>
      </c>
      <c r="E1210" t="s">
        <v>301</v>
      </c>
      <c r="H1210" t="str">
        <f t="shared" si="27"/>
        <v>insert into tnl_rating.dbo.dhl_country_zoning_table values ('12565','DE','Import','CR','11')</v>
      </c>
    </row>
    <row r="1211" spans="1:8" x14ac:dyDescent="0.3">
      <c r="A1211">
        <v>12565</v>
      </c>
      <c r="B1211" t="s">
        <v>376</v>
      </c>
      <c r="C1211" t="s">
        <v>286</v>
      </c>
      <c r="D1211" t="s">
        <v>350</v>
      </c>
      <c r="E1211" t="s">
        <v>301</v>
      </c>
      <c r="H1211" t="str">
        <f t="shared" si="27"/>
        <v>insert into tnl_rating.dbo.dhl_country_zoning_table values ('12565','DE','Import','CI','11')</v>
      </c>
    </row>
    <row r="1212" spans="1:8" x14ac:dyDescent="0.3">
      <c r="A1212">
        <v>12565</v>
      </c>
      <c r="B1212" t="s">
        <v>376</v>
      </c>
      <c r="C1212" t="s">
        <v>286</v>
      </c>
      <c r="D1212" t="s">
        <v>351</v>
      </c>
      <c r="E1212" t="s">
        <v>296</v>
      </c>
      <c r="H1212" t="str">
        <f t="shared" si="27"/>
        <v>insert into tnl_rating.dbo.dhl_country_zoning_table values ('12565','DE','Import','HR','6')</v>
      </c>
    </row>
    <row r="1213" spans="1:8" x14ac:dyDescent="0.3">
      <c r="A1213">
        <v>12565</v>
      </c>
      <c r="B1213" t="s">
        <v>376</v>
      </c>
      <c r="C1213" t="s">
        <v>286</v>
      </c>
      <c r="D1213" t="s">
        <v>352</v>
      </c>
      <c r="E1213" t="s">
        <v>301</v>
      </c>
      <c r="H1213" t="str">
        <f t="shared" si="27"/>
        <v>insert into tnl_rating.dbo.dhl_country_zoning_table values ('12565','DE','Import','CU','11')</v>
      </c>
    </row>
    <row r="1214" spans="1:8" x14ac:dyDescent="0.3">
      <c r="A1214">
        <v>12565</v>
      </c>
      <c r="B1214" t="s">
        <v>376</v>
      </c>
      <c r="C1214" t="s">
        <v>286</v>
      </c>
      <c r="D1214" t="s">
        <v>353</v>
      </c>
      <c r="E1214" t="s">
        <v>301</v>
      </c>
      <c r="H1214" t="str">
        <f t="shared" si="27"/>
        <v>insert into tnl_rating.dbo.dhl_country_zoning_table values ('12565','DE','Import','XC','11')</v>
      </c>
    </row>
    <row r="1215" spans="1:8" x14ac:dyDescent="0.3">
      <c r="A1215">
        <v>12565</v>
      </c>
      <c r="B1215" t="s">
        <v>376</v>
      </c>
      <c r="C1215" t="s">
        <v>286</v>
      </c>
      <c r="D1215" t="s">
        <v>354</v>
      </c>
      <c r="E1215" t="s">
        <v>296</v>
      </c>
      <c r="H1215" t="str">
        <f t="shared" si="27"/>
        <v>insert into tnl_rating.dbo.dhl_country_zoning_table values ('12565','DE','Import','CY','6')</v>
      </c>
    </row>
    <row r="1216" spans="1:8" x14ac:dyDescent="0.3">
      <c r="A1216">
        <v>12565</v>
      </c>
      <c r="B1216" t="s">
        <v>376</v>
      </c>
      <c r="C1216" t="s">
        <v>286</v>
      </c>
      <c r="D1216" t="s">
        <v>355</v>
      </c>
      <c r="E1216" t="s">
        <v>295</v>
      </c>
      <c r="H1216" t="str">
        <f t="shared" si="27"/>
        <v>insert into tnl_rating.dbo.dhl_country_zoning_table values ('12565','DE','Import','CZ','3')</v>
      </c>
    </row>
    <row r="1217" spans="1:8" x14ac:dyDescent="0.3">
      <c r="A1217">
        <v>12565</v>
      </c>
      <c r="B1217" t="s">
        <v>376</v>
      </c>
      <c r="C1217" t="s">
        <v>286</v>
      </c>
      <c r="D1217" t="s">
        <v>356</v>
      </c>
      <c r="E1217" t="s">
        <v>294</v>
      </c>
      <c r="H1217" t="str">
        <f t="shared" si="27"/>
        <v>insert into tnl_rating.dbo.dhl_country_zoning_table values ('12565','DE','Import','DK','2')</v>
      </c>
    </row>
    <row r="1218" spans="1:8" x14ac:dyDescent="0.3">
      <c r="A1218">
        <v>12565</v>
      </c>
      <c r="B1218" t="s">
        <v>376</v>
      </c>
      <c r="C1218" t="s">
        <v>286</v>
      </c>
      <c r="D1218" t="s">
        <v>357</v>
      </c>
      <c r="E1218" t="s">
        <v>301</v>
      </c>
      <c r="H1218" t="str">
        <f t="shared" si="27"/>
        <v>insert into tnl_rating.dbo.dhl_country_zoning_table values ('12565','DE','Import','DJ','11')</v>
      </c>
    </row>
    <row r="1219" spans="1:8" x14ac:dyDescent="0.3">
      <c r="A1219">
        <v>12565</v>
      </c>
      <c r="B1219" t="s">
        <v>376</v>
      </c>
      <c r="C1219" t="s">
        <v>286</v>
      </c>
      <c r="D1219" t="s">
        <v>358</v>
      </c>
      <c r="E1219" t="s">
        <v>301</v>
      </c>
      <c r="H1219" t="str">
        <f t="shared" si="27"/>
        <v>insert into tnl_rating.dbo.dhl_country_zoning_table values ('12565','DE','Import','DM','11')</v>
      </c>
    </row>
    <row r="1220" spans="1:8" x14ac:dyDescent="0.3">
      <c r="A1220">
        <v>12565</v>
      </c>
      <c r="B1220" t="s">
        <v>376</v>
      </c>
      <c r="C1220" t="s">
        <v>286</v>
      </c>
      <c r="D1220" t="s">
        <v>359</v>
      </c>
      <c r="E1220" t="s">
        <v>301</v>
      </c>
      <c r="H1220" t="str">
        <f t="shared" si="27"/>
        <v>insert into tnl_rating.dbo.dhl_country_zoning_table values ('12565','DE','Import','DO','11')</v>
      </c>
    </row>
    <row r="1221" spans="1:8" x14ac:dyDescent="0.3">
      <c r="A1221">
        <v>12565</v>
      </c>
      <c r="B1221" t="s">
        <v>376</v>
      </c>
      <c r="C1221" t="s">
        <v>286</v>
      </c>
      <c r="D1221" t="s">
        <v>360</v>
      </c>
      <c r="E1221" t="s">
        <v>301</v>
      </c>
      <c r="H1221" t="str">
        <f t="shared" si="27"/>
        <v>insert into tnl_rating.dbo.dhl_country_zoning_table values ('12565','DE','Import','EC','11')</v>
      </c>
    </row>
    <row r="1222" spans="1:8" x14ac:dyDescent="0.3">
      <c r="A1222">
        <v>12565</v>
      </c>
      <c r="B1222" t="s">
        <v>376</v>
      </c>
      <c r="C1222" t="s">
        <v>286</v>
      </c>
      <c r="D1222" t="s">
        <v>361</v>
      </c>
      <c r="E1222" t="s">
        <v>300</v>
      </c>
      <c r="H1222" t="str">
        <f t="shared" si="27"/>
        <v>insert into tnl_rating.dbo.dhl_country_zoning_table values ('12565','DE','Import','EG','10')</v>
      </c>
    </row>
    <row r="1223" spans="1:8" x14ac:dyDescent="0.3">
      <c r="A1223">
        <v>12565</v>
      </c>
      <c r="B1223" t="s">
        <v>376</v>
      </c>
      <c r="C1223" t="s">
        <v>286</v>
      </c>
      <c r="D1223" t="s">
        <v>362</v>
      </c>
      <c r="E1223" t="s">
        <v>301</v>
      </c>
      <c r="H1223" t="str">
        <f t="shared" si="27"/>
        <v>insert into tnl_rating.dbo.dhl_country_zoning_table values ('12565','DE','Import','SV','11')</v>
      </c>
    </row>
    <row r="1224" spans="1:8" x14ac:dyDescent="0.3">
      <c r="A1224">
        <v>12565</v>
      </c>
      <c r="B1224" t="s">
        <v>376</v>
      </c>
      <c r="C1224" t="s">
        <v>286</v>
      </c>
      <c r="D1224" t="s">
        <v>363</v>
      </c>
      <c r="E1224" t="s">
        <v>301</v>
      </c>
      <c r="H1224" t="str">
        <f t="shared" si="27"/>
        <v>insert into tnl_rating.dbo.dhl_country_zoning_table values ('12565','DE','Import','ER','11')</v>
      </c>
    </row>
    <row r="1225" spans="1:8" x14ac:dyDescent="0.3">
      <c r="A1225">
        <v>12565</v>
      </c>
      <c r="B1225" t="s">
        <v>376</v>
      </c>
      <c r="C1225" t="s">
        <v>286</v>
      </c>
      <c r="D1225" t="s">
        <v>364</v>
      </c>
      <c r="E1225" t="s">
        <v>296</v>
      </c>
      <c r="H1225" t="str">
        <f t="shared" si="27"/>
        <v>insert into tnl_rating.dbo.dhl_country_zoning_table values ('12565','DE','Import','EE','6')</v>
      </c>
    </row>
    <row r="1226" spans="1:8" x14ac:dyDescent="0.3">
      <c r="A1226">
        <v>12565</v>
      </c>
      <c r="B1226" t="s">
        <v>376</v>
      </c>
      <c r="C1226" t="s">
        <v>286</v>
      </c>
      <c r="D1226" t="s">
        <v>365</v>
      </c>
      <c r="E1226" t="s">
        <v>301</v>
      </c>
      <c r="H1226" t="str">
        <f t="shared" si="27"/>
        <v>insert into tnl_rating.dbo.dhl_country_zoning_table values ('12565','DE','Import','SZ','11')</v>
      </c>
    </row>
    <row r="1227" spans="1:8" x14ac:dyDescent="0.3">
      <c r="A1227">
        <v>12565</v>
      </c>
      <c r="B1227" t="s">
        <v>376</v>
      </c>
      <c r="C1227" t="s">
        <v>286</v>
      </c>
      <c r="D1227" t="s">
        <v>366</v>
      </c>
      <c r="E1227" t="s">
        <v>301</v>
      </c>
      <c r="H1227" t="str">
        <f t="shared" si="27"/>
        <v>insert into tnl_rating.dbo.dhl_country_zoning_table values ('12565','DE','Import','ET','11')</v>
      </c>
    </row>
    <row r="1228" spans="1:8" x14ac:dyDescent="0.3">
      <c r="A1228">
        <v>12565</v>
      </c>
      <c r="B1228" t="s">
        <v>376</v>
      </c>
      <c r="C1228" t="s">
        <v>286</v>
      </c>
      <c r="D1228" t="s">
        <v>367</v>
      </c>
      <c r="E1228" t="s">
        <v>301</v>
      </c>
      <c r="H1228" t="str">
        <f t="shared" si="27"/>
        <v>insert into tnl_rating.dbo.dhl_country_zoning_table values ('12565','DE','Import','FK','11')</v>
      </c>
    </row>
    <row r="1229" spans="1:8" x14ac:dyDescent="0.3">
      <c r="A1229">
        <v>12565</v>
      </c>
      <c r="B1229" t="s">
        <v>376</v>
      </c>
      <c r="C1229" t="s">
        <v>286</v>
      </c>
      <c r="D1229" t="s">
        <v>368</v>
      </c>
      <c r="E1229" t="s">
        <v>296</v>
      </c>
      <c r="H1229" t="str">
        <f t="shared" si="27"/>
        <v>insert into tnl_rating.dbo.dhl_country_zoning_table values ('12565','DE','Import','FO','6')</v>
      </c>
    </row>
    <row r="1230" spans="1:8" x14ac:dyDescent="0.3">
      <c r="A1230">
        <v>12565</v>
      </c>
      <c r="B1230" t="s">
        <v>376</v>
      </c>
      <c r="C1230" t="s">
        <v>286</v>
      </c>
      <c r="D1230" t="s">
        <v>369</v>
      </c>
      <c r="E1230" t="s">
        <v>301</v>
      </c>
      <c r="H1230" t="str">
        <f t="shared" si="27"/>
        <v>insert into tnl_rating.dbo.dhl_country_zoning_table values ('12565','DE','Import','FJ','11')</v>
      </c>
    </row>
    <row r="1231" spans="1:8" x14ac:dyDescent="0.3">
      <c r="A1231">
        <v>12565</v>
      </c>
      <c r="B1231" t="s">
        <v>376</v>
      </c>
      <c r="C1231" t="s">
        <v>286</v>
      </c>
      <c r="D1231" t="s">
        <v>370</v>
      </c>
      <c r="E1231" t="s">
        <v>296</v>
      </c>
      <c r="H1231" t="str">
        <f t="shared" si="27"/>
        <v>insert into tnl_rating.dbo.dhl_country_zoning_table values ('12565','DE','Import','FI','6')</v>
      </c>
    </row>
    <row r="1232" spans="1:8" x14ac:dyDescent="0.3">
      <c r="A1232">
        <v>12565</v>
      </c>
      <c r="B1232" t="s">
        <v>376</v>
      </c>
      <c r="C1232" t="s">
        <v>286</v>
      </c>
      <c r="D1232" t="s">
        <v>371</v>
      </c>
      <c r="E1232" t="s">
        <v>294</v>
      </c>
      <c r="H1232" t="str">
        <f t="shared" si="27"/>
        <v>insert into tnl_rating.dbo.dhl_country_zoning_table values ('12565','DE','Import','FR','2')</v>
      </c>
    </row>
    <row r="1233" spans="1:8" x14ac:dyDescent="0.3">
      <c r="A1233">
        <v>12565</v>
      </c>
      <c r="B1233" t="s">
        <v>376</v>
      </c>
      <c r="C1233" t="s">
        <v>286</v>
      </c>
      <c r="D1233" t="s">
        <v>371</v>
      </c>
      <c r="E1233" t="s">
        <v>295</v>
      </c>
      <c r="H1233" t="str">
        <f t="shared" ref="H1233" si="28">"insert into tnl_rating.dbo.dhl_country_zoning_table values ('"&amp;A1233&amp;"','"&amp;B1233&amp;"','"&amp;C1233&amp;"','"&amp;D1233&amp;"','"&amp;E1233&amp;"')"</f>
        <v>insert into tnl_rating.dbo.dhl_country_zoning_table values ('12565','DE','Import','FR','3')</v>
      </c>
    </row>
    <row r="1234" spans="1:8" x14ac:dyDescent="0.3">
      <c r="A1234">
        <v>12565</v>
      </c>
      <c r="B1234" t="s">
        <v>376</v>
      </c>
      <c r="C1234" t="s">
        <v>286</v>
      </c>
      <c r="D1234" t="s">
        <v>372</v>
      </c>
      <c r="E1234" t="s">
        <v>301</v>
      </c>
      <c r="H1234" t="str">
        <f t="shared" si="27"/>
        <v>insert into tnl_rating.dbo.dhl_country_zoning_table values ('12565','DE','Import','GF','11')</v>
      </c>
    </row>
    <row r="1235" spans="1:8" x14ac:dyDescent="0.3">
      <c r="A1235">
        <v>12565</v>
      </c>
      <c r="B1235" t="s">
        <v>376</v>
      </c>
      <c r="C1235" t="s">
        <v>286</v>
      </c>
      <c r="D1235" t="s">
        <v>373</v>
      </c>
      <c r="E1235" t="s">
        <v>301</v>
      </c>
      <c r="H1235" t="str">
        <f t="shared" si="27"/>
        <v>insert into tnl_rating.dbo.dhl_country_zoning_table values ('12565','DE','Import','GA','11')</v>
      </c>
    </row>
    <row r="1236" spans="1:8" x14ac:dyDescent="0.3">
      <c r="A1236">
        <v>12565</v>
      </c>
      <c r="B1236" t="s">
        <v>376</v>
      </c>
      <c r="C1236" t="s">
        <v>286</v>
      </c>
      <c r="D1236" t="s">
        <v>374</v>
      </c>
      <c r="E1236" t="s">
        <v>301</v>
      </c>
      <c r="H1236" t="str">
        <f t="shared" si="27"/>
        <v>insert into tnl_rating.dbo.dhl_country_zoning_table values ('12565','DE','Import','GM','11')</v>
      </c>
    </row>
    <row r="1237" spans="1:8" x14ac:dyDescent="0.3">
      <c r="A1237">
        <v>12565</v>
      </c>
      <c r="B1237" t="s">
        <v>376</v>
      </c>
      <c r="C1237" t="s">
        <v>286</v>
      </c>
      <c r="D1237" t="s">
        <v>375</v>
      </c>
      <c r="E1237" t="s">
        <v>301</v>
      </c>
      <c r="H1237" t="str">
        <f t="shared" si="27"/>
        <v>insert into tnl_rating.dbo.dhl_country_zoning_table values ('12565','DE','Import','GE','11')</v>
      </c>
    </row>
    <row r="1238" spans="1:8" x14ac:dyDescent="0.3">
      <c r="A1238">
        <v>12565</v>
      </c>
      <c r="B1238" t="s">
        <v>376</v>
      </c>
      <c r="C1238" t="s">
        <v>286</v>
      </c>
      <c r="D1238" t="s">
        <v>377</v>
      </c>
      <c r="E1238" t="s">
        <v>301</v>
      </c>
      <c r="H1238" t="str">
        <f t="shared" si="27"/>
        <v>insert into tnl_rating.dbo.dhl_country_zoning_table values ('12565','DE','Import','GH','11')</v>
      </c>
    </row>
    <row r="1239" spans="1:8" x14ac:dyDescent="0.3">
      <c r="A1239">
        <v>12565</v>
      </c>
      <c r="B1239" t="s">
        <v>376</v>
      </c>
      <c r="C1239" t="s">
        <v>286</v>
      </c>
      <c r="D1239" t="s">
        <v>378</v>
      </c>
      <c r="E1239" t="s">
        <v>296</v>
      </c>
      <c r="H1239" t="str">
        <f t="shared" si="27"/>
        <v>insert into tnl_rating.dbo.dhl_country_zoning_table values ('12565','DE','Import','GI','6')</v>
      </c>
    </row>
    <row r="1240" spans="1:8" x14ac:dyDescent="0.3">
      <c r="A1240">
        <v>12565</v>
      </c>
      <c r="B1240" t="s">
        <v>376</v>
      </c>
      <c r="C1240" t="s">
        <v>286</v>
      </c>
      <c r="D1240" t="s">
        <v>379</v>
      </c>
      <c r="E1240" t="s">
        <v>296</v>
      </c>
      <c r="H1240" t="str">
        <f t="shared" si="27"/>
        <v>insert into tnl_rating.dbo.dhl_country_zoning_table values ('12565','DE','Import','GR','6')</v>
      </c>
    </row>
    <row r="1241" spans="1:8" x14ac:dyDescent="0.3">
      <c r="A1241">
        <v>12565</v>
      </c>
      <c r="B1241" t="s">
        <v>376</v>
      </c>
      <c r="C1241" t="s">
        <v>286</v>
      </c>
      <c r="D1241" t="s">
        <v>380</v>
      </c>
      <c r="E1241" t="s">
        <v>301</v>
      </c>
      <c r="H1241" t="str">
        <f t="shared" si="27"/>
        <v>insert into tnl_rating.dbo.dhl_country_zoning_table values ('12565','DE','Import','GL','11')</v>
      </c>
    </row>
    <row r="1242" spans="1:8" x14ac:dyDescent="0.3">
      <c r="A1242">
        <v>12565</v>
      </c>
      <c r="B1242" t="s">
        <v>376</v>
      </c>
      <c r="C1242" t="s">
        <v>286</v>
      </c>
      <c r="D1242" t="s">
        <v>381</v>
      </c>
      <c r="E1242" t="s">
        <v>301</v>
      </c>
      <c r="H1242" t="str">
        <f t="shared" si="27"/>
        <v>insert into tnl_rating.dbo.dhl_country_zoning_table values ('12565','DE','Import','GD','11')</v>
      </c>
    </row>
    <row r="1243" spans="1:8" x14ac:dyDescent="0.3">
      <c r="A1243">
        <v>12565</v>
      </c>
      <c r="B1243" t="s">
        <v>376</v>
      </c>
      <c r="C1243" t="s">
        <v>286</v>
      </c>
      <c r="D1243" t="s">
        <v>382</v>
      </c>
      <c r="E1243" t="s">
        <v>301</v>
      </c>
      <c r="H1243" t="str">
        <f t="shared" si="27"/>
        <v>insert into tnl_rating.dbo.dhl_country_zoning_table values ('12565','DE','Import','GP','11')</v>
      </c>
    </row>
    <row r="1244" spans="1:8" x14ac:dyDescent="0.3">
      <c r="A1244">
        <v>12565</v>
      </c>
      <c r="B1244" t="s">
        <v>376</v>
      </c>
      <c r="C1244" t="s">
        <v>286</v>
      </c>
      <c r="D1244" t="s">
        <v>533</v>
      </c>
      <c r="E1244" t="s">
        <v>301</v>
      </c>
      <c r="H1244" t="str">
        <f t="shared" si="27"/>
        <v>insert into tnl_rating.dbo.dhl_country_zoning_table values ('12565','DE','Import','GU','11')</v>
      </c>
    </row>
    <row r="1245" spans="1:8" x14ac:dyDescent="0.3">
      <c r="A1245">
        <v>12565</v>
      </c>
      <c r="B1245" t="s">
        <v>376</v>
      </c>
      <c r="C1245" t="s">
        <v>286</v>
      </c>
      <c r="D1245" t="s">
        <v>383</v>
      </c>
      <c r="E1245" t="s">
        <v>301</v>
      </c>
      <c r="H1245" t="str">
        <f t="shared" si="27"/>
        <v>insert into tnl_rating.dbo.dhl_country_zoning_table values ('12565','DE','Import','GT','11')</v>
      </c>
    </row>
    <row r="1246" spans="1:8" x14ac:dyDescent="0.3">
      <c r="A1246">
        <v>12565</v>
      </c>
      <c r="B1246" t="s">
        <v>376</v>
      </c>
      <c r="C1246" t="s">
        <v>286</v>
      </c>
      <c r="D1246" t="s">
        <v>384</v>
      </c>
      <c r="E1246" t="s">
        <v>296</v>
      </c>
      <c r="H1246" t="str">
        <f t="shared" si="27"/>
        <v>insert into tnl_rating.dbo.dhl_country_zoning_table values ('12565','DE','Import','GG','6')</v>
      </c>
    </row>
    <row r="1247" spans="1:8" x14ac:dyDescent="0.3">
      <c r="A1247">
        <v>12565</v>
      </c>
      <c r="B1247" t="s">
        <v>376</v>
      </c>
      <c r="C1247" t="s">
        <v>286</v>
      </c>
      <c r="D1247" t="s">
        <v>385</v>
      </c>
      <c r="E1247" t="s">
        <v>301</v>
      </c>
      <c r="H1247" t="str">
        <f t="shared" si="27"/>
        <v>insert into tnl_rating.dbo.dhl_country_zoning_table values ('12565','DE','Import','GN','11')</v>
      </c>
    </row>
    <row r="1248" spans="1:8" x14ac:dyDescent="0.3">
      <c r="A1248">
        <v>12565</v>
      </c>
      <c r="B1248" t="s">
        <v>376</v>
      </c>
      <c r="C1248" t="s">
        <v>286</v>
      </c>
      <c r="D1248" t="s">
        <v>386</v>
      </c>
      <c r="E1248" t="s">
        <v>301</v>
      </c>
      <c r="H1248" t="str">
        <f t="shared" si="27"/>
        <v>insert into tnl_rating.dbo.dhl_country_zoning_table values ('12565','DE','Import','GW','11')</v>
      </c>
    </row>
    <row r="1249" spans="1:8" x14ac:dyDescent="0.3">
      <c r="A1249">
        <v>12565</v>
      </c>
      <c r="B1249" t="s">
        <v>376</v>
      </c>
      <c r="C1249" t="s">
        <v>286</v>
      </c>
      <c r="D1249" t="s">
        <v>387</v>
      </c>
      <c r="E1249" t="s">
        <v>301</v>
      </c>
      <c r="H1249" t="str">
        <f t="shared" si="27"/>
        <v>insert into tnl_rating.dbo.dhl_country_zoning_table values ('12565','DE','Import','GQ','11')</v>
      </c>
    </row>
    <row r="1250" spans="1:8" x14ac:dyDescent="0.3">
      <c r="A1250">
        <v>12565</v>
      </c>
      <c r="B1250" t="s">
        <v>376</v>
      </c>
      <c r="C1250" t="s">
        <v>286</v>
      </c>
      <c r="D1250" t="s">
        <v>388</v>
      </c>
      <c r="E1250" t="s">
        <v>301</v>
      </c>
      <c r="H1250" t="str">
        <f t="shared" si="27"/>
        <v>insert into tnl_rating.dbo.dhl_country_zoning_table values ('12565','DE','Import','GY','11')</v>
      </c>
    </row>
    <row r="1251" spans="1:8" x14ac:dyDescent="0.3">
      <c r="A1251">
        <v>12565</v>
      </c>
      <c r="B1251" t="s">
        <v>376</v>
      </c>
      <c r="C1251" t="s">
        <v>286</v>
      </c>
      <c r="D1251" t="s">
        <v>389</v>
      </c>
      <c r="E1251" t="s">
        <v>301</v>
      </c>
      <c r="H1251" t="str">
        <f t="shared" ref="H1251:H1315" si="29">"insert into tnl_rating.dbo.dhl_country_zoning_table values ('"&amp;A1251&amp;"','"&amp;B1251&amp;"','"&amp;C1251&amp;"','"&amp;D1251&amp;"','"&amp;E1251&amp;"')"</f>
        <v>insert into tnl_rating.dbo.dhl_country_zoning_table values ('12565','DE','Import','HT','11')</v>
      </c>
    </row>
    <row r="1252" spans="1:8" x14ac:dyDescent="0.3">
      <c r="A1252">
        <v>12565</v>
      </c>
      <c r="B1252" t="s">
        <v>376</v>
      </c>
      <c r="C1252" t="s">
        <v>286</v>
      </c>
      <c r="D1252" t="s">
        <v>390</v>
      </c>
      <c r="E1252" t="s">
        <v>301</v>
      </c>
      <c r="H1252" t="str">
        <f t="shared" si="29"/>
        <v>insert into tnl_rating.dbo.dhl_country_zoning_table values ('12565','DE','Import','HN','11')</v>
      </c>
    </row>
    <row r="1253" spans="1:8" x14ac:dyDescent="0.3">
      <c r="A1253">
        <v>12565</v>
      </c>
      <c r="B1253" t="s">
        <v>376</v>
      </c>
      <c r="C1253" t="s">
        <v>286</v>
      </c>
      <c r="D1253" t="s">
        <v>391</v>
      </c>
      <c r="E1253" t="s">
        <v>299</v>
      </c>
      <c r="H1253" t="str">
        <f t="shared" si="29"/>
        <v>insert into tnl_rating.dbo.dhl_country_zoning_table values ('12565','DE','Import','HK','9')</v>
      </c>
    </row>
    <row r="1254" spans="1:8" x14ac:dyDescent="0.3">
      <c r="A1254">
        <v>12565</v>
      </c>
      <c r="B1254" t="s">
        <v>376</v>
      </c>
      <c r="C1254" t="s">
        <v>286</v>
      </c>
      <c r="D1254" t="s">
        <v>392</v>
      </c>
      <c r="E1254" t="s">
        <v>296</v>
      </c>
      <c r="H1254" t="str">
        <f t="shared" si="29"/>
        <v>insert into tnl_rating.dbo.dhl_country_zoning_table values ('12565','DE','Import','HU','6')</v>
      </c>
    </row>
    <row r="1255" spans="1:8" x14ac:dyDescent="0.3">
      <c r="A1255">
        <v>12565</v>
      </c>
      <c r="B1255" t="s">
        <v>376</v>
      </c>
      <c r="C1255" t="s">
        <v>286</v>
      </c>
      <c r="D1255" t="s">
        <v>393</v>
      </c>
      <c r="E1255" t="s">
        <v>296</v>
      </c>
      <c r="H1255" t="str">
        <f t="shared" si="29"/>
        <v>insert into tnl_rating.dbo.dhl_country_zoning_table values ('12565','DE','Import','IS','6')</v>
      </c>
    </row>
    <row r="1256" spans="1:8" x14ac:dyDescent="0.3">
      <c r="A1256">
        <v>12565</v>
      </c>
      <c r="B1256" t="s">
        <v>376</v>
      </c>
      <c r="C1256" t="s">
        <v>286</v>
      </c>
      <c r="D1256" t="s">
        <v>394</v>
      </c>
      <c r="E1256" t="s">
        <v>299</v>
      </c>
      <c r="H1256" t="str">
        <f t="shared" si="29"/>
        <v>insert into tnl_rating.dbo.dhl_country_zoning_table values ('12565','DE','Import','IN','9')</v>
      </c>
    </row>
    <row r="1257" spans="1:8" x14ac:dyDescent="0.3">
      <c r="A1257">
        <v>12565</v>
      </c>
      <c r="B1257" t="s">
        <v>376</v>
      </c>
      <c r="C1257" t="s">
        <v>286</v>
      </c>
      <c r="D1257" t="s">
        <v>395</v>
      </c>
      <c r="E1257" t="s">
        <v>300</v>
      </c>
      <c r="H1257" t="str">
        <f t="shared" si="29"/>
        <v>insert into tnl_rating.dbo.dhl_country_zoning_table values ('12565','DE','Import','ID','10')</v>
      </c>
    </row>
    <row r="1258" spans="1:8" x14ac:dyDescent="0.3">
      <c r="A1258">
        <v>12565</v>
      </c>
      <c r="B1258" t="s">
        <v>376</v>
      </c>
      <c r="C1258" t="s">
        <v>286</v>
      </c>
      <c r="D1258" t="s">
        <v>396</v>
      </c>
      <c r="E1258" t="s">
        <v>300</v>
      </c>
      <c r="H1258" t="str">
        <f t="shared" si="29"/>
        <v>insert into tnl_rating.dbo.dhl_country_zoning_table values ('12565','DE','Import','IR','10')</v>
      </c>
    </row>
    <row r="1259" spans="1:8" x14ac:dyDescent="0.3">
      <c r="A1259">
        <v>12565</v>
      </c>
      <c r="B1259" t="s">
        <v>376</v>
      </c>
      <c r="C1259" t="s">
        <v>286</v>
      </c>
      <c r="D1259" t="s">
        <v>397</v>
      </c>
      <c r="E1259" t="s">
        <v>301</v>
      </c>
      <c r="H1259" t="str">
        <f t="shared" si="29"/>
        <v>insert into tnl_rating.dbo.dhl_country_zoning_table values ('12565','DE','Import','IQ','11')</v>
      </c>
    </row>
    <row r="1260" spans="1:8" x14ac:dyDescent="0.3">
      <c r="A1260">
        <v>12565</v>
      </c>
      <c r="B1260" t="s">
        <v>376</v>
      </c>
      <c r="C1260" t="s">
        <v>286</v>
      </c>
      <c r="D1260" t="s">
        <v>398</v>
      </c>
      <c r="E1260" t="s">
        <v>296</v>
      </c>
      <c r="H1260" t="str">
        <f t="shared" si="29"/>
        <v>insert into tnl_rating.dbo.dhl_country_zoning_table values ('12565','DE','Import','IE','6')</v>
      </c>
    </row>
    <row r="1261" spans="1:8" x14ac:dyDescent="0.3">
      <c r="A1261">
        <v>12565</v>
      </c>
      <c r="B1261" t="s">
        <v>376</v>
      </c>
      <c r="C1261" t="s">
        <v>286</v>
      </c>
      <c r="D1261" t="s">
        <v>399</v>
      </c>
      <c r="E1261" t="s">
        <v>300</v>
      </c>
      <c r="H1261" t="str">
        <f t="shared" si="29"/>
        <v>insert into tnl_rating.dbo.dhl_country_zoning_table values ('12565','DE','Import','IL','10')</v>
      </c>
    </row>
    <row r="1262" spans="1:8" x14ac:dyDescent="0.3">
      <c r="A1262">
        <v>12565</v>
      </c>
      <c r="B1262" t="s">
        <v>376</v>
      </c>
      <c r="C1262" t="s">
        <v>286</v>
      </c>
      <c r="D1262" t="s">
        <v>400</v>
      </c>
      <c r="E1262" t="s">
        <v>295</v>
      </c>
      <c r="H1262" t="str">
        <f t="shared" si="29"/>
        <v>insert into tnl_rating.dbo.dhl_country_zoning_table values ('12565','DE','Import','IT','3')</v>
      </c>
    </row>
    <row r="1263" spans="1:8" x14ac:dyDescent="0.3">
      <c r="A1263">
        <v>12565</v>
      </c>
      <c r="B1263" t="s">
        <v>376</v>
      </c>
      <c r="C1263" t="s">
        <v>286</v>
      </c>
      <c r="D1263" t="s">
        <v>400</v>
      </c>
      <c r="E1263" s="5" t="s">
        <v>296</v>
      </c>
      <c r="H1263" t="str">
        <f t="shared" ref="H1263" si="30">"insert into tnl_rating.dbo.dhl_country_zoning_table values ('"&amp;A1263&amp;"','"&amp;B1263&amp;"','"&amp;C1263&amp;"','"&amp;D1263&amp;"','"&amp;E1263&amp;"')"</f>
        <v>insert into tnl_rating.dbo.dhl_country_zoning_table values ('12565','DE','Import','IT','6')</v>
      </c>
    </row>
    <row r="1264" spans="1:8" x14ac:dyDescent="0.3">
      <c r="A1264">
        <v>12565</v>
      </c>
      <c r="B1264" t="s">
        <v>376</v>
      </c>
      <c r="C1264" t="s">
        <v>286</v>
      </c>
      <c r="D1264" t="s">
        <v>401</v>
      </c>
      <c r="E1264" t="s">
        <v>301</v>
      </c>
      <c r="H1264" t="str">
        <f t="shared" si="29"/>
        <v>insert into tnl_rating.dbo.dhl_country_zoning_table values ('12565','DE','Import','JM','11')</v>
      </c>
    </row>
    <row r="1265" spans="1:8" x14ac:dyDescent="0.3">
      <c r="A1265">
        <v>12565</v>
      </c>
      <c r="B1265" t="s">
        <v>376</v>
      </c>
      <c r="C1265" t="s">
        <v>286</v>
      </c>
      <c r="D1265" t="s">
        <v>402</v>
      </c>
      <c r="E1265" t="s">
        <v>299</v>
      </c>
      <c r="H1265" t="str">
        <f t="shared" si="29"/>
        <v>insert into tnl_rating.dbo.dhl_country_zoning_table values ('12565','DE','Import','JP','9')</v>
      </c>
    </row>
    <row r="1266" spans="1:8" x14ac:dyDescent="0.3">
      <c r="A1266">
        <v>12565</v>
      </c>
      <c r="B1266" t="s">
        <v>376</v>
      </c>
      <c r="C1266" t="s">
        <v>286</v>
      </c>
      <c r="D1266" t="s">
        <v>403</v>
      </c>
      <c r="E1266" t="s">
        <v>296</v>
      </c>
      <c r="H1266" t="str">
        <f t="shared" si="29"/>
        <v>insert into tnl_rating.dbo.dhl_country_zoning_table values ('12565','DE','Import','JE','6')</v>
      </c>
    </row>
    <row r="1267" spans="1:8" x14ac:dyDescent="0.3">
      <c r="A1267">
        <v>12565</v>
      </c>
      <c r="B1267" t="s">
        <v>376</v>
      </c>
      <c r="C1267" t="s">
        <v>286</v>
      </c>
      <c r="D1267" t="s">
        <v>404</v>
      </c>
      <c r="E1267" t="s">
        <v>300</v>
      </c>
      <c r="H1267" t="str">
        <f t="shared" si="29"/>
        <v>insert into tnl_rating.dbo.dhl_country_zoning_table values ('12565','DE','Import','JO','10')</v>
      </c>
    </row>
    <row r="1268" spans="1:8" x14ac:dyDescent="0.3">
      <c r="A1268">
        <v>12565</v>
      </c>
      <c r="B1268" t="s">
        <v>376</v>
      </c>
      <c r="C1268" t="s">
        <v>286</v>
      </c>
      <c r="D1268" t="s">
        <v>405</v>
      </c>
      <c r="E1268" t="s">
        <v>301</v>
      </c>
      <c r="H1268" t="str">
        <f t="shared" si="29"/>
        <v>insert into tnl_rating.dbo.dhl_country_zoning_table values ('12565','DE','Import','KZ','11')</v>
      </c>
    </row>
    <row r="1269" spans="1:8" x14ac:dyDescent="0.3">
      <c r="A1269">
        <v>12565</v>
      </c>
      <c r="B1269" t="s">
        <v>376</v>
      </c>
      <c r="C1269" t="s">
        <v>286</v>
      </c>
      <c r="D1269" t="s">
        <v>406</v>
      </c>
      <c r="E1269" t="s">
        <v>301</v>
      </c>
      <c r="H1269" t="str">
        <f t="shared" si="29"/>
        <v>insert into tnl_rating.dbo.dhl_country_zoning_table values ('12565','DE','Import','KE','11')</v>
      </c>
    </row>
    <row r="1270" spans="1:8" x14ac:dyDescent="0.3">
      <c r="A1270">
        <v>12565</v>
      </c>
      <c r="B1270" t="s">
        <v>376</v>
      </c>
      <c r="C1270" t="s">
        <v>286</v>
      </c>
      <c r="D1270" t="s">
        <v>407</v>
      </c>
      <c r="E1270" t="s">
        <v>301</v>
      </c>
      <c r="H1270" t="str">
        <f t="shared" si="29"/>
        <v>insert into tnl_rating.dbo.dhl_country_zoning_table values ('12565','DE','Import','KI','11')</v>
      </c>
    </row>
    <row r="1271" spans="1:8" x14ac:dyDescent="0.3">
      <c r="A1271">
        <v>12565</v>
      </c>
      <c r="B1271" t="s">
        <v>376</v>
      </c>
      <c r="C1271" t="s">
        <v>286</v>
      </c>
      <c r="D1271" t="s">
        <v>408</v>
      </c>
      <c r="E1271" t="s">
        <v>300</v>
      </c>
      <c r="H1271" t="str">
        <f t="shared" si="29"/>
        <v>insert into tnl_rating.dbo.dhl_country_zoning_table values ('12565','DE','Import','KR','10')</v>
      </c>
    </row>
    <row r="1272" spans="1:8" x14ac:dyDescent="0.3">
      <c r="A1272">
        <v>12565</v>
      </c>
      <c r="B1272" t="s">
        <v>376</v>
      </c>
      <c r="C1272" t="s">
        <v>286</v>
      </c>
      <c r="D1272" t="s">
        <v>409</v>
      </c>
      <c r="E1272" t="s">
        <v>301</v>
      </c>
      <c r="H1272" t="str">
        <f t="shared" si="29"/>
        <v>insert into tnl_rating.dbo.dhl_country_zoning_table values ('12565','DE','Import','KP','11')</v>
      </c>
    </row>
    <row r="1273" spans="1:8" x14ac:dyDescent="0.3">
      <c r="A1273">
        <v>12565</v>
      </c>
      <c r="B1273" t="s">
        <v>376</v>
      </c>
      <c r="C1273" t="s">
        <v>286</v>
      </c>
      <c r="D1273" t="s">
        <v>410</v>
      </c>
      <c r="E1273" t="s">
        <v>297</v>
      </c>
      <c r="H1273" t="str">
        <f t="shared" si="29"/>
        <v>insert into tnl_rating.dbo.dhl_country_zoning_table values ('12565','DE','Import','KV','7')</v>
      </c>
    </row>
    <row r="1274" spans="1:8" x14ac:dyDescent="0.3">
      <c r="A1274">
        <v>12565</v>
      </c>
      <c r="B1274" t="s">
        <v>376</v>
      </c>
      <c r="C1274" t="s">
        <v>286</v>
      </c>
      <c r="D1274" t="s">
        <v>411</v>
      </c>
      <c r="E1274" t="s">
        <v>300</v>
      </c>
      <c r="H1274" t="str">
        <f t="shared" si="29"/>
        <v>insert into tnl_rating.dbo.dhl_country_zoning_table values ('12565','DE','Import','KW','10')</v>
      </c>
    </row>
    <row r="1275" spans="1:8" x14ac:dyDescent="0.3">
      <c r="A1275">
        <v>12565</v>
      </c>
      <c r="B1275" t="s">
        <v>376</v>
      </c>
      <c r="C1275" t="s">
        <v>286</v>
      </c>
      <c r="D1275" t="s">
        <v>181</v>
      </c>
      <c r="E1275" t="s">
        <v>301</v>
      </c>
      <c r="H1275" t="str">
        <f t="shared" si="29"/>
        <v>insert into tnl_rating.dbo.dhl_country_zoning_table values ('12565','DE','Import','KG','11')</v>
      </c>
    </row>
    <row r="1276" spans="1:8" x14ac:dyDescent="0.3">
      <c r="A1276">
        <v>12565</v>
      </c>
      <c r="B1276" t="s">
        <v>376</v>
      </c>
      <c r="C1276" t="s">
        <v>286</v>
      </c>
      <c r="D1276" t="s">
        <v>412</v>
      </c>
      <c r="E1276" t="s">
        <v>301</v>
      </c>
      <c r="H1276" t="str">
        <f t="shared" si="29"/>
        <v>insert into tnl_rating.dbo.dhl_country_zoning_table values ('12565','DE','Import','LA','11')</v>
      </c>
    </row>
    <row r="1277" spans="1:8" x14ac:dyDescent="0.3">
      <c r="A1277">
        <v>12565</v>
      </c>
      <c r="B1277" t="s">
        <v>376</v>
      </c>
      <c r="C1277" t="s">
        <v>286</v>
      </c>
      <c r="D1277" t="s">
        <v>413</v>
      </c>
      <c r="E1277" t="s">
        <v>296</v>
      </c>
      <c r="H1277" t="str">
        <f t="shared" si="29"/>
        <v>insert into tnl_rating.dbo.dhl_country_zoning_table values ('12565','DE','Import','LV','6')</v>
      </c>
    </row>
    <row r="1278" spans="1:8" x14ac:dyDescent="0.3">
      <c r="A1278">
        <v>12565</v>
      </c>
      <c r="B1278" t="s">
        <v>376</v>
      </c>
      <c r="C1278" t="s">
        <v>286</v>
      </c>
      <c r="D1278" t="s">
        <v>25</v>
      </c>
      <c r="E1278" t="s">
        <v>300</v>
      </c>
      <c r="H1278" t="str">
        <f t="shared" si="29"/>
        <v>insert into tnl_rating.dbo.dhl_country_zoning_table values ('12565','DE','Import','LB','10')</v>
      </c>
    </row>
    <row r="1279" spans="1:8" x14ac:dyDescent="0.3">
      <c r="A1279">
        <v>12565</v>
      </c>
      <c r="B1279" t="s">
        <v>376</v>
      </c>
      <c r="C1279" t="s">
        <v>286</v>
      </c>
      <c r="D1279" t="s">
        <v>414</v>
      </c>
      <c r="E1279" t="s">
        <v>301</v>
      </c>
      <c r="H1279" t="str">
        <f t="shared" si="29"/>
        <v>insert into tnl_rating.dbo.dhl_country_zoning_table values ('12565','DE','Import','LS','11')</v>
      </c>
    </row>
    <row r="1280" spans="1:8" x14ac:dyDescent="0.3">
      <c r="A1280">
        <v>12565</v>
      </c>
      <c r="B1280" t="s">
        <v>376</v>
      </c>
      <c r="C1280" t="s">
        <v>286</v>
      </c>
      <c r="D1280" t="s">
        <v>415</v>
      </c>
      <c r="E1280" t="s">
        <v>301</v>
      </c>
      <c r="H1280" t="str">
        <f t="shared" si="29"/>
        <v>insert into tnl_rating.dbo.dhl_country_zoning_table values ('12565','DE','Import','LR','11')</v>
      </c>
    </row>
    <row r="1281" spans="1:8" x14ac:dyDescent="0.3">
      <c r="A1281">
        <v>12565</v>
      </c>
      <c r="B1281" t="s">
        <v>376</v>
      </c>
      <c r="C1281" t="s">
        <v>286</v>
      </c>
      <c r="D1281" t="s">
        <v>416</v>
      </c>
      <c r="E1281" t="s">
        <v>301</v>
      </c>
      <c r="H1281" t="str">
        <f t="shared" si="29"/>
        <v>insert into tnl_rating.dbo.dhl_country_zoning_table values ('12565','DE','Import','LY','11')</v>
      </c>
    </row>
    <row r="1282" spans="1:8" x14ac:dyDescent="0.3">
      <c r="A1282">
        <v>12565</v>
      </c>
      <c r="B1282" t="s">
        <v>376</v>
      </c>
      <c r="C1282" t="s">
        <v>286</v>
      </c>
      <c r="D1282" t="s">
        <v>417</v>
      </c>
      <c r="E1282" t="s">
        <v>296</v>
      </c>
      <c r="H1282" t="str">
        <f t="shared" si="29"/>
        <v>insert into tnl_rating.dbo.dhl_country_zoning_table values ('12565','DE','Import','LI','6')</v>
      </c>
    </row>
    <row r="1283" spans="1:8" x14ac:dyDescent="0.3">
      <c r="A1283">
        <v>12565</v>
      </c>
      <c r="B1283" t="s">
        <v>376</v>
      </c>
      <c r="C1283" t="s">
        <v>286</v>
      </c>
      <c r="D1283" t="s">
        <v>418</v>
      </c>
      <c r="E1283" t="s">
        <v>296</v>
      </c>
      <c r="H1283" t="str">
        <f t="shared" si="29"/>
        <v>insert into tnl_rating.dbo.dhl_country_zoning_table values ('12565','DE','Import','LT','6')</v>
      </c>
    </row>
    <row r="1284" spans="1:8" x14ac:dyDescent="0.3">
      <c r="A1284">
        <v>12565</v>
      </c>
      <c r="B1284" t="s">
        <v>376</v>
      </c>
      <c r="C1284" t="s">
        <v>286</v>
      </c>
      <c r="D1284" t="s">
        <v>419</v>
      </c>
      <c r="E1284" t="s">
        <v>293</v>
      </c>
      <c r="H1284" t="str">
        <f t="shared" si="29"/>
        <v>insert into tnl_rating.dbo.dhl_country_zoning_table values ('12565','DE','Import','LU','1')</v>
      </c>
    </row>
    <row r="1285" spans="1:8" x14ac:dyDescent="0.3">
      <c r="A1285">
        <v>12565</v>
      </c>
      <c r="B1285" t="s">
        <v>376</v>
      </c>
      <c r="C1285" t="s">
        <v>286</v>
      </c>
      <c r="D1285" t="s">
        <v>420</v>
      </c>
      <c r="E1285" t="s">
        <v>301</v>
      </c>
      <c r="H1285" t="str">
        <f t="shared" si="29"/>
        <v>insert into tnl_rating.dbo.dhl_country_zoning_table values ('12565','DE','Import','MO','11')</v>
      </c>
    </row>
    <row r="1286" spans="1:8" x14ac:dyDescent="0.3">
      <c r="A1286">
        <v>12565</v>
      </c>
      <c r="B1286" t="s">
        <v>376</v>
      </c>
      <c r="C1286" t="s">
        <v>286</v>
      </c>
      <c r="D1286" t="s">
        <v>421</v>
      </c>
      <c r="E1286" t="s">
        <v>301</v>
      </c>
      <c r="H1286" t="str">
        <f t="shared" si="29"/>
        <v>insert into tnl_rating.dbo.dhl_country_zoning_table values ('12565','DE','Import','MG','11')</v>
      </c>
    </row>
    <row r="1287" spans="1:8" x14ac:dyDescent="0.3">
      <c r="A1287">
        <v>12565</v>
      </c>
      <c r="B1287" t="s">
        <v>376</v>
      </c>
      <c r="C1287" t="s">
        <v>286</v>
      </c>
      <c r="D1287" t="s">
        <v>422</v>
      </c>
      <c r="E1287" t="s">
        <v>301</v>
      </c>
      <c r="H1287" t="str">
        <f t="shared" si="29"/>
        <v>insert into tnl_rating.dbo.dhl_country_zoning_table values ('12565','DE','Import','MW','11')</v>
      </c>
    </row>
    <row r="1288" spans="1:8" x14ac:dyDescent="0.3">
      <c r="A1288">
        <v>12565</v>
      </c>
      <c r="B1288" t="s">
        <v>376</v>
      </c>
      <c r="C1288" t="s">
        <v>286</v>
      </c>
      <c r="D1288" t="s">
        <v>423</v>
      </c>
      <c r="E1288" t="s">
        <v>300</v>
      </c>
      <c r="H1288" t="str">
        <f t="shared" si="29"/>
        <v>insert into tnl_rating.dbo.dhl_country_zoning_table values ('12565','DE','Import','MY','10')</v>
      </c>
    </row>
    <row r="1289" spans="1:8" x14ac:dyDescent="0.3">
      <c r="A1289">
        <v>12565</v>
      </c>
      <c r="B1289" t="s">
        <v>376</v>
      </c>
      <c r="C1289" t="s">
        <v>286</v>
      </c>
      <c r="D1289" t="s">
        <v>424</v>
      </c>
      <c r="E1289" t="s">
        <v>301</v>
      </c>
      <c r="H1289" t="str">
        <f t="shared" si="29"/>
        <v>insert into tnl_rating.dbo.dhl_country_zoning_table values ('12565','DE','Import','MV','11')</v>
      </c>
    </row>
    <row r="1290" spans="1:8" x14ac:dyDescent="0.3">
      <c r="A1290">
        <v>12565</v>
      </c>
      <c r="B1290" t="s">
        <v>376</v>
      </c>
      <c r="C1290" t="s">
        <v>286</v>
      </c>
      <c r="D1290" t="s">
        <v>425</v>
      </c>
      <c r="E1290" t="s">
        <v>301</v>
      </c>
      <c r="H1290" t="str">
        <f t="shared" si="29"/>
        <v>insert into tnl_rating.dbo.dhl_country_zoning_table values ('12565','DE','Import','ML','11')</v>
      </c>
    </row>
    <row r="1291" spans="1:8" x14ac:dyDescent="0.3">
      <c r="A1291">
        <v>12565</v>
      </c>
      <c r="B1291" t="s">
        <v>376</v>
      </c>
      <c r="C1291" t="s">
        <v>286</v>
      </c>
      <c r="D1291" t="s">
        <v>426</v>
      </c>
      <c r="E1291" t="s">
        <v>296</v>
      </c>
      <c r="H1291" t="str">
        <f t="shared" si="29"/>
        <v>insert into tnl_rating.dbo.dhl_country_zoning_table values ('12565','DE','Import','MT','6')</v>
      </c>
    </row>
    <row r="1292" spans="1:8" x14ac:dyDescent="0.3">
      <c r="A1292">
        <v>12565</v>
      </c>
      <c r="B1292" t="s">
        <v>376</v>
      </c>
      <c r="C1292" t="s">
        <v>286</v>
      </c>
      <c r="D1292" t="s">
        <v>534</v>
      </c>
      <c r="E1292" t="s">
        <v>301</v>
      </c>
      <c r="H1292" t="str">
        <f t="shared" si="29"/>
        <v>insert into tnl_rating.dbo.dhl_country_zoning_table values ('12565','DE','Import','MH','11')</v>
      </c>
    </row>
    <row r="1293" spans="1:8" x14ac:dyDescent="0.3">
      <c r="A1293">
        <v>12565</v>
      </c>
      <c r="B1293" t="s">
        <v>376</v>
      </c>
      <c r="C1293" t="s">
        <v>286</v>
      </c>
      <c r="D1293" t="s">
        <v>427</v>
      </c>
      <c r="E1293" t="s">
        <v>301</v>
      </c>
      <c r="H1293" t="str">
        <f t="shared" si="29"/>
        <v>insert into tnl_rating.dbo.dhl_country_zoning_table values ('12565','DE','Import','MQ','11')</v>
      </c>
    </row>
    <row r="1294" spans="1:8" x14ac:dyDescent="0.3">
      <c r="A1294">
        <v>12565</v>
      </c>
      <c r="B1294" t="s">
        <v>376</v>
      </c>
      <c r="C1294" t="s">
        <v>286</v>
      </c>
      <c r="D1294" t="s">
        <v>428</v>
      </c>
      <c r="E1294" t="s">
        <v>301</v>
      </c>
      <c r="H1294" t="str">
        <f t="shared" si="29"/>
        <v>insert into tnl_rating.dbo.dhl_country_zoning_table values ('12565','DE','Import','MR','11')</v>
      </c>
    </row>
    <row r="1295" spans="1:8" x14ac:dyDescent="0.3">
      <c r="A1295">
        <v>12565</v>
      </c>
      <c r="B1295" t="s">
        <v>376</v>
      </c>
      <c r="C1295" t="s">
        <v>286</v>
      </c>
      <c r="D1295" t="s">
        <v>429</v>
      </c>
      <c r="E1295" t="s">
        <v>301</v>
      </c>
      <c r="H1295" t="str">
        <f t="shared" si="29"/>
        <v>insert into tnl_rating.dbo.dhl_country_zoning_table values ('12565','DE','Import','MU','11')</v>
      </c>
    </row>
    <row r="1296" spans="1:8" x14ac:dyDescent="0.3">
      <c r="A1296">
        <v>12565</v>
      </c>
      <c r="B1296" t="s">
        <v>376</v>
      </c>
      <c r="C1296" t="s">
        <v>286</v>
      </c>
      <c r="D1296" t="s">
        <v>430</v>
      </c>
      <c r="E1296" t="s">
        <v>301</v>
      </c>
      <c r="H1296" t="str">
        <f t="shared" si="29"/>
        <v>insert into tnl_rating.dbo.dhl_country_zoning_table values ('12565','DE','Import','YT','11')</v>
      </c>
    </row>
    <row r="1297" spans="1:8" x14ac:dyDescent="0.3">
      <c r="A1297">
        <v>12565</v>
      </c>
      <c r="B1297" t="s">
        <v>376</v>
      </c>
      <c r="C1297" t="s">
        <v>286</v>
      </c>
      <c r="D1297" t="s">
        <v>431</v>
      </c>
      <c r="E1297" t="s">
        <v>298</v>
      </c>
      <c r="H1297" t="str">
        <f t="shared" si="29"/>
        <v>insert into tnl_rating.dbo.dhl_country_zoning_table values ('12565','DE','Import','MX','8')</v>
      </c>
    </row>
    <row r="1298" spans="1:8" x14ac:dyDescent="0.3">
      <c r="A1298">
        <v>12565</v>
      </c>
      <c r="B1298" t="s">
        <v>376</v>
      </c>
      <c r="C1298" t="s">
        <v>286</v>
      </c>
      <c r="D1298" t="s">
        <v>535</v>
      </c>
      <c r="E1298" t="s">
        <v>301</v>
      </c>
      <c r="H1298" t="str">
        <f t="shared" si="29"/>
        <v>insert into tnl_rating.dbo.dhl_country_zoning_table values ('12565','DE','Import','FM','11')</v>
      </c>
    </row>
    <row r="1299" spans="1:8" x14ac:dyDescent="0.3">
      <c r="A1299">
        <v>12565</v>
      </c>
      <c r="B1299" t="s">
        <v>376</v>
      </c>
      <c r="C1299" t="s">
        <v>286</v>
      </c>
      <c r="D1299" t="s">
        <v>432</v>
      </c>
      <c r="E1299" t="s">
        <v>297</v>
      </c>
      <c r="H1299" t="str">
        <f t="shared" si="29"/>
        <v>insert into tnl_rating.dbo.dhl_country_zoning_table values ('12565','DE','Import','MD','7')</v>
      </c>
    </row>
    <row r="1300" spans="1:8" x14ac:dyDescent="0.3">
      <c r="A1300">
        <v>12565</v>
      </c>
      <c r="B1300" t="s">
        <v>376</v>
      </c>
      <c r="C1300" t="s">
        <v>286</v>
      </c>
      <c r="D1300" t="s">
        <v>433</v>
      </c>
      <c r="E1300" t="s">
        <v>295</v>
      </c>
      <c r="H1300" t="str">
        <f t="shared" si="29"/>
        <v>insert into tnl_rating.dbo.dhl_country_zoning_table values ('12565','DE','Import','MC','3')</v>
      </c>
    </row>
    <row r="1301" spans="1:8" x14ac:dyDescent="0.3">
      <c r="A1301">
        <v>12565</v>
      </c>
      <c r="B1301" t="s">
        <v>376</v>
      </c>
      <c r="C1301" t="s">
        <v>286</v>
      </c>
      <c r="D1301" t="s">
        <v>434</v>
      </c>
      <c r="E1301" t="s">
        <v>301</v>
      </c>
      <c r="H1301" t="str">
        <f t="shared" si="29"/>
        <v>insert into tnl_rating.dbo.dhl_country_zoning_table values ('12565','DE','Import','MN','11')</v>
      </c>
    </row>
    <row r="1302" spans="1:8" x14ac:dyDescent="0.3">
      <c r="A1302">
        <v>12565</v>
      </c>
      <c r="B1302" t="s">
        <v>376</v>
      </c>
      <c r="C1302" t="s">
        <v>286</v>
      </c>
      <c r="D1302" t="s">
        <v>435</v>
      </c>
      <c r="E1302" t="s">
        <v>297</v>
      </c>
      <c r="H1302" t="str">
        <f t="shared" si="29"/>
        <v>insert into tnl_rating.dbo.dhl_country_zoning_table values ('12565','DE','Import','ME','7')</v>
      </c>
    </row>
    <row r="1303" spans="1:8" x14ac:dyDescent="0.3">
      <c r="A1303">
        <v>12565</v>
      </c>
      <c r="B1303" t="s">
        <v>376</v>
      </c>
      <c r="C1303" t="s">
        <v>286</v>
      </c>
      <c r="D1303" t="s">
        <v>436</v>
      </c>
      <c r="E1303" t="s">
        <v>301</v>
      </c>
      <c r="H1303" t="str">
        <f t="shared" si="29"/>
        <v>insert into tnl_rating.dbo.dhl_country_zoning_table values ('12565','DE','Import','MS','11')</v>
      </c>
    </row>
    <row r="1304" spans="1:8" x14ac:dyDescent="0.3">
      <c r="A1304">
        <v>12565</v>
      </c>
      <c r="B1304" t="s">
        <v>376</v>
      </c>
      <c r="C1304" t="s">
        <v>286</v>
      </c>
      <c r="D1304" t="s">
        <v>437</v>
      </c>
      <c r="E1304" t="s">
        <v>301</v>
      </c>
      <c r="H1304" t="str">
        <f t="shared" si="29"/>
        <v>insert into tnl_rating.dbo.dhl_country_zoning_table values ('12565','DE','Import','MA','11')</v>
      </c>
    </row>
    <row r="1305" spans="1:8" x14ac:dyDescent="0.3">
      <c r="A1305">
        <v>12565</v>
      </c>
      <c r="B1305" t="s">
        <v>376</v>
      </c>
      <c r="C1305" t="s">
        <v>286</v>
      </c>
      <c r="D1305" t="s">
        <v>438</v>
      </c>
      <c r="E1305" t="s">
        <v>301</v>
      </c>
      <c r="H1305" t="str">
        <f t="shared" si="29"/>
        <v>insert into tnl_rating.dbo.dhl_country_zoning_table values ('12565','DE','Import','MZ','11')</v>
      </c>
    </row>
    <row r="1306" spans="1:8" x14ac:dyDescent="0.3">
      <c r="A1306">
        <v>12565</v>
      </c>
      <c r="B1306" t="s">
        <v>376</v>
      </c>
      <c r="C1306" t="s">
        <v>286</v>
      </c>
      <c r="D1306" t="s">
        <v>439</v>
      </c>
      <c r="E1306" t="s">
        <v>301</v>
      </c>
      <c r="H1306" t="str">
        <f t="shared" si="29"/>
        <v>insert into tnl_rating.dbo.dhl_country_zoning_table values ('12565','DE','Import','MM','11')</v>
      </c>
    </row>
    <row r="1307" spans="1:8" x14ac:dyDescent="0.3">
      <c r="A1307">
        <v>12565</v>
      </c>
      <c r="B1307" t="s">
        <v>376</v>
      </c>
      <c r="C1307" t="s">
        <v>286</v>
      </c>
      <c r="D1307" t="s">
        <v>440</v>
      </c>
      <c r="E1307" t="s">
        <v>301</v>
      </c>
      <c r="H1307" t="str">
        <f t="shared" si="29"/>
        <v>insert into tnl_rating.dbo.dhl_country_zoning_table values ('12565','DE','Import','NA','11')</v>
      </c>
    </row>
    <row r="1308" spans="1:8" x14ac:dyDescent="0.3">
      <c r="A1308">
        <v>12565</v>
      </c>
      <c r="B1308" t="s">
        <v>376</v>
      </c>
      <c r="C1308" t="s">
        <v>286</v>
      </c>
      <c r="D1308" t="s">
        <v>441</v>
      </c>
      <c r="E1308" t="s">
        <v>301</v>
      </c>
      <c r="H1308" t="str">
        <f t="shared" si="29"/>
        <v>insert into tnl_rating.dbo.dhl_country_zoning_table values ('12565','DE','Import','NR','11')</v>
      </c>
    </row>
    <row r="1309" spans="1:8" x14ac:dyDescent="0.3">
      <c r="A1309">
        <v>12565</v>
      </c>
      <c r="B1309" t="s">
        <v>376</v>
      </c>
      <c r="C1309" t="s">
        <v>286</v>
      </c>
      <c r="D1309" t="s">
        <v>442</v>
      </c>
      <c r="E1309" t="s">
        <v>301</v>
      </c>
      <c r="H1309" t="str">
        <f t="shared" si="29"/>
        <v>insert into tnl_rating.dbo.dhl_country_zoning_table values ('12565','DE','Import','NP','11')</v>
      </c>
    </row>
    <row r="1310" spans="1:8" x14ac:dyDescent="0.3">
      <c r="A1310">
        <v>12565</v>
      </c>
      <c r="B1310" t="s">
        <v>376</v>
      </c>
      <c r="C1310" t="s">
        <v>286</v>
      </c>
      <c r="D1310" t="s">
        <v>443</v>
      </c>
      <c r="E1310" t="s">
        <v>293</v>
      </c>
      <c r="H1310" t="str">
        <f t="shared" si="29"/>
        <v>insert into tnl_rating.dbo.dhl_country_zoning_table values ('12565','DE','Import','NL','1')</v>
      </c>
    </row>
    <row r="1311" spans="1:8" x14ac:dyDescent="0.3">
      <c r="A1311">
        <v>12565</v>
      </c>
      <c r="B1311" t="s">
        <v>376</v>
      </c>
      <c r="C1311" t="s">
        <v>286</v>
      </c>
      <c r="D1311" t="s">
        <v>444</v>
      </c>
      <c r="E1311" t="s">
        <v>301</v>
      </c>
      <c r="H1311" t="str">
        <f t="shared" si="29"/>
        <v>insert into tnl_rating.dbo.dhl_country_zoning_table values ('12565','DE','Import','XN','11')</v>
      </c>
    </row>
    <row r="1312" spans="1:8" x14ac:dyDescent="0.3">
      <c r="A1312">
        <v>12565</v>
      </c>
      <c r="B1312" t="s">
        <v>376</v>
      </c>
      <c r="C1312" t="s">
        <v>286</v>
      </c>
      <c r="D1312" t="s">
        <v>445</v>
      </c>
      <c r="E1312" t="s">
        <v>301</v>
      </c>
      <c r="H1312" t="str">
        <f t="shared" si="29"/>
        <v>insert into tnl_rating.dbo.dhl_country_zoning_table values ('12565','DE','Import','NC','11')</v>
      </c>
    </row>
    <row r="1313" spans="1:8" x14ac:dyDescent="0.3">
      <c r="A1313">
        <v>12565</v>
      </c>
      <c r="B1313" t="s">
        <v>376</v>
      </c>
      <c r="C1313" t="s">
        <v>286</v>
      </c>
      <c r="D1313" t="s">
        <v>446</v>
      </c>
      <c r="E1313" t="s">
        <v>300</v>
      </c>
      <c r="H1313" t="str">
        <f t="shared" si="29"/>
        <v>insert into tnl_rating.dbo.dhl_country_zoning_table values ('12565','DE','Import','NZ','10')</v>
      </c>
    </row>
    <row r="1314" spans="1:8" x14ac:dyDescent="0.3">
      <c r="A1314">
        <v>12565</v>
      </c>
      <c r="B1314" t="s">
        <v>376</v>
      </c>
      <c r="C1314" t="s">
        <v>286</v>
      </c>
      <c r="D1314" t="s">
        <v>447</v>
      </c>
      <c r="E1314" t="s">
        <v>301</v>
      </c>
      <c r="H1314" t="str">
        <f t="shared" si="29"/>
        <v>insert into tnl_rating.dbo.dhl_country_zoning_table values ('12565','DE','Import','NI','11')</v>
      </c>
    </row>
    <row r="1315" spans="1:8" x14ac:dyDescent="0.3">
      <c r="A1315">
        <v>12565</v>
      </c>
      <c r="B1315" t="s">
        <v>376</v>
      </c>
      <c r="C1315" t="s">
        <v>286</v>
      </c>
      <c r="D1315" t="s">
        <v>448</v>
      </c>
      <c r="E1315" t="s">
        <v>301</v>
      </c>
      <c r="H1315" t="str">
        <f t="shared" si="29"/>
        <v>insert into tnl_rating.dbo.dhl_country_zoning_table values ('12565','DE','Import','NE','11')</v>
      </c>
    </row>
    <row r="1316" spans="1:8" x14ac:dyDescent="0.3">
      <c r="A1316">
        <v>12565</v>
      </c>
      <c r="B1316" t="s">
        <v>376</v>
      </c>
      <c r="C1316" t="s">
        <v>286</v>
      </c>
      <c r="D1316" t="s">
        <v>449</v>
      </c>
      <c r="E1316" t="s">
        <v>300</v>
      </c>
      <c r="H1316" t="str">
        <f t="shared" ref="H1316:H1379" si="31">"insert into tnl_rating.dbo.dhl_country_zoning_table values ('"&amp;A1316&amp;"','"&amp;B1316&amp;"','"&amp;C1316&amp;"','"&amp;D1316&amp;"','"&amp;E1316&amp;"')"</f>
        <v>insert into tnl_rating.dbo.dhl_country_zoning_table values ('12565','DE','Import','NG','10')</v>
      </c>
    </row>
    <row r="1317" spans="1:8" x14ac:dyDescent="0.3">
      <c r="A1317">
        <v>12565</v>
      </c>
      <c r="B1317" t="s">
        <v>376</v>
      </c>
      <c r="C1317" t="s">
        <v>286</v>
      </c>
      <c r="D1317" t="s">
        <v>450</v>
      </c>
      <c r="E1317" t="s">
        <v>301</v>
      </c>
      <c r="H1317" t="str">
        <f t="shared" si="31"/>
        <v>insert into tnl_rating.dbo.dhl_country_zoning_table values ('12565','DE','Import','NU','11')</v>
      </c>
    </row>
    <row r="1318" spans="1:8" x14ac:dyDescent="0.3">
      <c r="A1318">
        <v>12565</v>
      </c>
      <c r="B1318" t="s">
        <v>376</v>
      </c>
      <c r="C1318" t="s">
        <v>286</v>
      </c>
      <c r="D1318" t="s">
        <v>451</v>
      </c>
      <c r="E1318" t="s">
        <v>297</v>
      </c>
      <c r="H1318" t="str">
        <f t="shared" si="31"/>
        <v>insert into tnl_rating.dbo.dhl_country_zoning_table values ('12565','DE','Import','MK','7')</v>
      </c>
    </row>
    <row r="1319" spans="1:8" x14ac:dyDescent="0.3">
      <c r="A1319">
        <v>12565</v>
      </c>
      <c r="B1319" t="s">
        <v>376</v>
      </c>
      <c r="C1319" t="s">
        <v>286</v>
      </c>
      <c r="D1319" t="s">
        <v>536</v>
      </c>
      <c r="E1319" t="s">
        <v>301</v>
      </c>
      <c r="H1319" t="str">
        <f t="shared" si="31"/>
        <v>insert into tnl_rating.dbo.dhl_country_zoning_table values ('12565','DE','Import','MP','11')</v>
      </c>
    </row>
    <row r="1320" spans="1:8" x14ac:dyDescent="0.3">
      <c r="A1320">
        <v>12565</v>
      </c>
      <c r="B1320" t="s">
        <v>376</v>
      </c>
      <c r="C1320" t="s">
        <v>286</v>
      </c>
      <c r="D1320" t="s">
        <v>452</v>
      </c>
      <c r="E1320" t="s">
        <v>296</v>
      </c>
      <c r="H1320" t="str">
        <f t="shared" si="31"/>
        <v>insert into tnl_rating.dbo.dhl_country_zoning_table values ('12565','DE','Import','NO','6')</v>
      </c>
    </row>
    <row r="1321" spans="1:8" x14ac:dyDescent="0.3">
      <c r="A1321">
        <v>12565</v>
      </c>
      <c r="B1321" t="s">
        <v>376</v>
      </c>
      <c r="C1321" t="s">
        <v>286</v>
      </c>
      <c r="D1321" t="s">
        <v>453</v>
      </c>
      <c r="E1321" t="s">
        <v>300</v>
      </c>
      <c r="H1321" t="str">
        <f t="shared" si="31"/>
        <v>insert into tnl_rating.dbo.dhl_country_zoning_table values ('12565','DE','Import','OM','10')</v>
      </c>
    </row>
    <row r="1322" spans="1:8" x14ac:dyDescent="0.3">
      <c r="A1322">
        <v>12565</v>
      </c>
      <c r="B1322" t="s">
        <v>376</v>
      </c>
      <c r="C1322" t="s">
        <v>286</v>
      </c>
      <c r="D1322" t="s">
        <v>454</v>
      </c>
      <c r="E1322" t="s">
        <v>301</v>
      </c>
      <c r="H1322" t="str">
        <f t="shared" si="31"/>
        <v>insert into tnl_rating.dbo.dhl_country_zoning_table values ('12565','DE','Import','PK','11')</v>
      </c>
    </row>
    <row r="1323" spans="1:8" x14ac:dyDescent="0.3">
      <c r="A1323">
        <v>12565</v>
      </c>
      <c r="B1323" t="s">
        <v>376</v>
      </c>
      <c r="C1323" t="s">
        <v>286</v>
      </c>
      <c r="D1323" t="s">
        <v>537</v>
      </c>
      <c r="E1323" t="s">
        <v>301</v>
      </c>
      <c r="H1323" t="str">
        <f t="shared" si="31"/>
        <v>insert into tnl_rating.dbo.dhl_country_zoning_table values ('12565','DE','Import','PW','11')</v>
      </c>
    </row>
    <row r="1324" spans="1:8" x14ac:dyDescent="0.3">
      <c r="A1324">
        <v>12565</v>
      </c>
      <c r="B1324" t="s">
        <v>376</v>
      </c>
      <c r="C1324" t="s">
        <v>286</v>
      </c>
      <c r="D1324" t="s">
        <v>455</v>
      </c>
      <c r="E1324" t="s">
        <v>301</v>
      </c>
      <c r="H1324" t="str">
        <f t="shared" si="31"/>
        <v>insert into tnl_rating.dbo.dhl_country_zoning_table values ('12565','DE','Import','PA','11')</v>
      </c>
    </row>
    <row r="1325" spans="1:8" x14ac:dyDescent="0.3">
      <c r="A1325">
        <v>12565</v>
      </c>
      <c r="B1325" t="s">
        <v>376</v>
      </c>
      <c r="C1325" t="s">
        <v>286</v>
      </c>
      <c r="D1325" t="s">
        <v>456</v>
      </c>
      <c r="E1325" t="s">
        <v>301</v>
      </c>
      <c r="H1325" t="str">
        <f t="shared" si="31"/>
        <v>insert into tnl_rating.dbo.dhl_country_zoning_table values ('12565','DE','Import','PG','11')</v>
      </c>
    </row>
    <row r="1326" spans="1:8" x14ac:dyDescent="0.3">
      <c r="A1326">
        <v>12565</v>
      </c>
      <c r="B1326" t="s">
        <v>376</v>
      </c>
      <c r="C1326" t="s">
        <v>286</v>
      </c>
      <c r="D1326" t="s">
        <v>457</v>
      </c>
      <c r="E1326" t="s">
        <v>300</v>
      </c>
      <c r="H1326" t="str">
        <f t="shared" si="31"/>
        <v>insert into tnl_rating.dbo.dhl_country_zoning_table values ('12565','DE','Import','PY','10')</v>
      </c>
    </row>
    <row r="1327" spans="1:8" x14ac:dyDescent="0.3">
      <c r="A1327">
        <v>12565</v>
      </c>
      <c r="B1327" t="s">
        <v>376</v>
      </c>
      <c r="C1327" t="s">
        <v>286</v>
      </c>
      <c r="D1327" t="s">
        <v>458</v>
      </c>
      <c r="E1327" t="s">
        <v>301</v>
      </c>
      <c r="H1327" t="str">
        <f t="shared" si="31"/>
        <v>insert into tnl_rating.dbo.dhl_country_zoning_table values ('12565','DE','Import','PE','11')</v>
      </c>
    </row>
    <row r="1328" spans="1:8" x14ac:dyDescent="0.3">
      <c r="A1328">
        <v>12565</v>
      </c>
      <c r="B1328" t="s">
        <v>376</v>
      </c>
      <c r="C1328" t="s">
        <v>286</v>
      </c>
      <c r="D1328" t="s">
        <v>459</v>
      </c>
      <c r="E1328" t="s">
        <v>300</v>
      </c>
      <c r="H1328" t="str">
        <f t="shared" si="31"/>
        <v>insert into tnl_rating.dbo.dhl_country_zoning_table values ('12565','DE','Import','PH','10')</v>
      </c>
    </row>
    <row r="1329" spans="1:8" x14ac:dyDescent="0.3">
      <c r="A1329">
        <v>12565</v>
      </c>
      <c r="B1329" t="s">
        <v>376</v>
      </c>
      <c r="C1329" t="s">
        <v>286</v>
      </c>
      <c r="D1329" t="s">
        <v>460</v>
      </c>
      <c r="E1329" t="s">
        <v>295</v>
      </c>
      <c r="H1329" t="str">
        <f t="shared" si="31"/>
        <v>insert into tnl_rating.dbo.dhl_country_zoning_table values ('12565','DE','Import','PL','3')</v>
      </c>
    </row>
    <row r="1330" spans="1:8" x14ac:dyDescent="0.3">
      <c r="A1330">
        <v>12565</v>
      </c>
      <c r="B1330" t="s">
        <v>376</v>
      </c>
      <c r="C1330" t="s">
        <v>286</v>
      </c>
      <c r="D1330" t="s">
        <v>461</v>
      </c>
      <c r="E1330" t="s">
        <v>296</v>
      </c>
      <c r="H1330" t="str">
        <f t="shared" si="31"/>
        <v>insert into tnl_rating.dbo.dhl_country_zoning_table values ('12565','DE','Import','PT','6')</v>
      </c>
    </row>
    <row r="1331" spans="1:8" x14ac:dyDescent="0.3">
      <c r="A1331">
        <v>12565</v>
      </c>
      <c r="B1331" t="s">
        <v>376</v>
      </c>
      <c r="C1331" t="s">
        <v>286</v>
      </c>
      <c r="D1331" t="s">
        <v>538</v>
      </c>
      <c r="E1331" t="s">
        <v>301</v>
      </c>
      <c r="H1331" t="str">
        <f t="shared" si="31"/>
        <v>insert into tnl_rating.dbo.dhl_country_zoning_table values ('12565','DE','Import','PR','11')</v>
      </c>
    </row>
    <row r="1332" spans="1:8" x14ac:dyDescent="0.3">
      <c r="A1332">
        <v>12565</v>
      </c>
      <c r="B1332" t="s">
        <v>376</v>
      </c>
      <c r="C1332" t="s">
        <v>286</v>
      </c>
      <c r="D1332" t="s">
        <v>462</v>
      </c>
      <c r="E1332" t="s">
        <v>300</v>
      </c>
      <c r="H1332" t="str">
        <f t="shared" si="31"/>
        <v>insert into tnl_rating.dbo.dhl_country_zoning_table values ('12565','DE','Import','QA','10')</v>
      </c>
    </row>
    <row r="1333" spans="1:8" x14ac:dyDescent="0.3">
      <c r="A1333">
        <v>12565</v>
      </c>
      <c r="B1333" t="s">
        <v>376</v>
      </c>
      <c r="C1333" t="s">
        <v>286</v>
      </c>
      <c r="D1333" t="s">
        <v>463</v>
      </c>
      <c r="E1333" t="s">
        <v>301</v>
      </c>
      <c r="H1333" t="str">
        <f t="shared" si="31"/>
        <v>insert into tnl_rating.dbo.dhl_country_zoning_table values ('12565','DE','Import','RE','11')</v>
      </c>
    </row>
    <row r="1334" spans="1:8" x14ac:dyDescent="0.3">
      <c r="A1334">
        <v>12565</v>
      </c>
      <c r="B1334" t="s">
        <v>376</v>
      </c>
      <c r="C1334" t="s">
        <v>286</v>
      </c>
      <c r="D1334" t="s">
        <v>464</v>
      </c>
      <c r="E1334" t="s">
        <v>296</v>
      </c>
      <c r="H1334" t="str">
        <f t="shared" si="31"/>
        <v>insert into tnl_rating.dbo.dhl_country_zoning_table values ('12565','DE','Import','RO','6')</v>
      </c>
    </row>
    <row r="1335" spans="1:8" x14ac:dyDescent="0.3">
      <c r="A1335">
        <v>12565</v>
      </c>
      <c r="B1335" t="s">
        <v>376</v>
      </c>
      <c r="C1335" t="s">
        <v>286</v>
      </c>
      <c r="D1335" t="s">
        <v>465</v>
      </c>
      <c r="E1335" t="s">
        <v>297</v>
      </c>
      <c r="H1335" t="str">
        <f t="shared" si="31"/>
        <v>insert into tnl_rating.dbo.dhl_country_zoning_table values ('12565','DE','Import','RU','7')</v>
      </c>
    </row>
    <row r="1336" spans="1:8" x14ac:dyDescent="0.3">
      <c r="A1336">
        <v>12565</v>
      </c>
      <c r="B1336" t="s">
        <v>376</v>
      </c>
      <c r="C1336" t="s">
        <v>286</v>
      </c>
      <c r="D1336" t="s">
        <v>466</v>
      </c>
      <c r="E1336" t="s">
        <v>301</v>
      </c>
      <c r="H1336" t="str">
        <f t="shared" si="31"/>
        <v>insert into tnl_rating.dbo.dhl_country_zoning_table values ('12565','DE','Import','RW','11')</v>
      </c>
    </row>
    <row r="1337" spans="1:8" x14ac:dyDescent="0.3">
      <c r="A1337">
        <v>12565</v>
      </c>
      <c r="B1337" t="s">
        <v>376</v>
      </c>
      <c r="C1337" t="s">
        <v>286</v>
      </c>
      <c r="D1337" t="s">
        <v>467</v>
      </c>
      <c r="E1337" t="s">
        <v>301</v>
      </c>
      <c r="H1337" t="str">
        <f t="shared" si="31"/>
        <v>insert into tnl_rating.dbo.dhl_country_zoning_table values ('12565','DE','Import','SH','11')</v>
      </c>
    </row>
    <row r="1338" spans="1:8" x14ac:dyDescent="0.3">
      <c r="A1338">
        <v>12565</v>
      </c>
      <c r="B1338" t="s">
        <v>376</v>
      </c>
      <c r="C1338" t="s">
        <v>286</v>
      </c>
      <c r="D1338" t="s">
        <v>468</v>
      </c>
      <c r="E1338" t="s">
        <v>301</v>
      </c>
      <c r="H1338" t="str">
        <f t="shared" si="31"/>
        <v>insert into tnl_rating.dbo.dhl_country_zoning_table values ('12565','DE','Import','WS','11')</v>
      </c>
    </row>
    <row r="1339" spans="1:8" x14ac:dyDescent="0.3">
      <c r="A1339">
        <v>12565</v>
      </c>
      <c r="B1339" t="s">
        <v>376</v>
      </c>
      <c r="C1339" t="s">
        <v>286</v>
      </c>
      <c r="D1339" t="s">
        <v>469</v>
      </c>
      <c r="E1339" t="s">
        <v>295</v>
      </c>
      <c r="H1339" t="str">
        <f t="shared" si="31"/>
        <v>insert into tnl_rating.dbo.dhl_country_zoning_table values ('12565','DE','Import','SM','3')</v>
      </c>
    </row>
    <row r="1340" spans="1:8" x14ac:dyDescent="0.3">
      <c r="A1340">
        <v>12565</v>
      </c>
      <c r="B1340" t="s">
        <v>376</v>
      </c>
      <c r="C1340" t="s">
        <v>286</v>
      </c>
      <c r="D1340" t="s">
        <v>470</v>
      </c>
      <c r="E1340" t="s">
        <v>301</v>
      </c>
      <c r="H1340" t="str">
        <f t="shared" si="31"/>
        <v>insert into tnl_rating.dbo.dhl_country_zoning_table values ('12565','DE','Import','ST','11')</v>
      </c>
    </row>
    <row r="1341" spans="1:8" x14ac:dyDescent="0.3">
      <c r="A1341">
        <v>12565</v>
      </c>
      <c r="B1341" t="s">
        <v>376</v>
      </c>
      <c r="C1341" t="s">
        <v>286</v>
      </c>
      <c r="D1341" t="s">
        <v>471</v>
      </c>
      <c r="E1341" t="s">
        <v>300</v>
      </c>
      <c r="H1341" t="str">
        <f t="shared" si="31"/>
        <v>insert into tnl_rating.dbo.dhl_country_zoning_table values ('12565','DE','Import','SA','10')</v>
      </c>
    </row>
    <row r="1342" spans="1:8" x14ac:dyDescent="0.3">
      <c r="A1342">
        <v>12565</v>
      </c>
      <c r="B1342" t="s">
        <v>376</v>
      </c>
      <c r="C1342" t="s">
        <v>286</v>
      </c>
      <c r="D1342" t="s">
        <v>472</v>
      </c>
      <c r="E1342" t="s">
        <v>301</v>
      </c>
      <c r="H1342" t="str">
        <f t="shared" si="31"/>
        <v>insert into tnl_rating.dbo.dhl_country_zoning_table values ('12565','DE','Import','SN','11')</v>
      </c>
    </row>
    <row r="1343" spans="1:8" x14ac:dyDescent="0.3">
      <c r="A1343">
        <v>12565</v>
      </c>
      <c r="B1343" t="s">
        <v>376</v>
      </c>
      <c r="C1343" t="s">
        <v>286</v>
      </c>
      <c r="D1343" t="s">
        <v>473</v>
      </c>
      <c r="E1343" t="s">
        <v>297</v>
      </c>
      <c r="H1343" t="str">
        <f t="shared" si="31"/>
        <v>insert into tnl_rating.dbo.dhl_country_zoning_table values ('12565','DE','Import','RS','7')</v>
      </c>
    </row>
    <row r="1344" spans="1:8" x14ac:dyDescent="0.3">
      <c r="A1344">
        <v>12565</v>
      </c>
      <c r="B1344" t="s">
        <v>376</v>
      </c>
      <c r="C1344" t="s">
        <v>286</v>
      </c>
      <c r="D1344" t="s">
        <v>474</v>
      </c>
      <c r="E1344" t="s">
        <v>301</v>
      </c>
      <c r="H1344" t="str">
        <f t="shared" si="31"/>
        <v>insert into tnl_rating.dbo.dhl_country_zoning_table values ('12565','DE','Import','SC','11')</v>
      </c>
    </row>
    <row r="1345" spans="1:8" x14ac:dyDescent="0.3">
      <c r="A1345">
        <v>12565</v>
      </c>
      <c r="B1345" t="s">
        <v>376</v>
      </c>
      <c r="C1345" t="s">
        <v>286</v>
      </c>
      <c r="D1345" t="s">
        <v>475</v>
      </c>
      <c r="E1345" t="s">
        <v>301</v>
      </c>
      <c r="H1345" t="str">
        <f t="shared" si="31"/>
        <v>insert into tnl_rating.dbo.dhl_country_zoning_table values ('12565','DE','Import','SL','11')</v>
      </c>
    </row>
    <row r="1346" spans="1:8" x14ac:dyDescent="0.3">
      <c r="A1346">
        <v>12565</v>
      </c>
      <c r="B1346" t="s">
        <v>376</v>
      </c>
      <c r="C1346" t="s">
        <v>286</v>
      </c>
      <c r="D1346" t="s">
        <v>476</v>
      </c>
      <c r="E1346" t="s">
        <v>299</v>
      </c>
      <c r="H1346" t="str">
        <f t="shared" si="31"/>
        <v>insert into tnl_rating.dbo.dhl_country_zoning_table values ('12565','DE','Import','SG','9')</v>
      </c>
    </row>
    <row r="1347" spans="1:8" x14ac:dyDescent="0.3">
      <c r="A1347">
        <v>12565</v>
      </c>
      <c r="B1347" t="s">
        <v>376</v>
      </c>
      <c r="C1347" t="s">
        <v>286</v>
      </c>
      <c r="D1347" t="s">
        <v>477</v>
      </c>
      <c r="E1347" t="s">
        <v>296</v>
      </c>
      <c r="H1347" t="str">
        <f t="shared" si="31"/>
        <v>insert into tnl_rating.dbo.dhl_country_zoning_table values ('12565','DE','Import','SK','6')</v>
      </c>
    </row>
    <row r="1348" spans="1:8" x14ac:dyDescent="0.3">
      <c r="A1348">
        <v>12565</v>
      </c>
      <c r="B1348" t="s">
        <v>376</v>
      </c>
      <c r="C1348" t="s">
        <v>286</v>
      </c>
      <c r="D1348" t="s">
        <v>478</v>
      </c>
      <c r="E1348" t="s">
        <v>296</v>
      </c>
      <c r="H1348" t="str">
        <f t="shared" si="31"/>
        <v>insert into tnl_rating.dbo.dhl_country_zoning_table values ('12565','DE','Import','SI','6')</v>
      </c>
    </row>
    <row r="1349" spans="1:8" x14ac:dyDescent="0.3">
      <c r="A1349">
        <v>12565</v>
      </c>
      <c r="B1349" t="s">
        <v>376</v>
      </c>
      <c r="C1349" t="s">
        <v>286</v>
      </c>
      <c r="D1349" t="s">
        <v>479</v>
      </c>
      <c r="E1349" t="s">
        <v>301</v>
      </c>
      <c r="H1349" t="str">
        <f t="shared" si="31"/>
        <v>insert into tnl_rating.dbo.dhl_country_zoning_table values ('12565','DE','Import','SB','11')</v>
      </c>
    </row>
    <row r="1350" spans="1:8" x14ac:dyDescent="0.3">
      <c r="A1350">
        <v>12565</v>
      </c>
      <c r="B1350" t="s">
        <v>376</v>
      </c>
      <c r="C1350" t="s">
        <v>286</v>
      </c>
      <c r="D1350" t="s">
        <v>480</v>
      </c>
      <c r="E1350" t="s">
        <v>301</v>
      </c>
      <c r="H1350" t="str">
        <f t="shared" si="31"/>
        <v>insert into tnl_rating.dbo.dhl_country_zoning_table values ('12565','DE','Import','SO','11')</v>
      </c>
    </row>
    <row r="1351" spans="1:8" x14ac:dyDescent="0.3">
      <c r="A1351">
        <v>12565</v>
      </c>
      <c r="B1351" t="s">
        <v>376</v>
      </c>
      <c r="C1351" t="s">
        <v>286</v>
      </c>
      <c r="D1351" t="s">
        <v>481</v>
      </c>
      <c r="E1351" t="s">
        <v>301</v>
      </c>
      <c r="H1351" t="str">
        <f t="shared" si="31"/>
        <v>insert into tnl_rating.dbo.dhl_country_zoning_table values ('12565','DE','Import','XS','11')</v>
      </c>
    </row>
    <row r="1352" spans="1:8" x14ac:dyDescent="0.3">
      <c r="A1352">
        <v>12565</v>
      </c>
      <c r="B1352" t="s">
        <v>376</v>
      </c>
      <c r="C1352" t="s">
        <v>286</v>
      </c>
      <c r="D1352" t="s">
        <v>482</v>
      </c>
      <c r="E1352" t="s">
        <v>300</v>
      </c>
      <c r="H1352" t="str">
        <f t="shared" si="31"/>
        <v>insert into tnl_rating.dbo.dhl_country_zoning_table values ('12565','DE','Import','ZA','10')</v>
      </c>
    </row>
    <row r="1353" spans="1:8" x14ac:dyDescent="0.3">
      <c r="A1353">
        <v>12565</v>
      </c>
      <c r="B1353" t="s">
        <v>376</v>
      </c>
      <c r="C1353" t="s">
        <v>286</v>
      </c>
      <c r="D1353" t="s">
        <v>483</v>
      </c>
      <c r="E1353" t="s">
        <v>301</v>
      </c>
      <c r="H1353" t="str">
        <f t="shared" si="31"/>
        <v>insert into tnl_rating.dbo.dhl_country_zoning_table values ('12565','DE','Import','SS','11')</v>
      </c>
    </row>
    <row r="1354" spans="1:8" x14ac:dyDescent="0.3">
      <c r="A1354">
        <v>12565</v>
      </c>
      <c r="B1354" t="s">
        <v>376</v>
      </c>
      <c r="C1354" t="s">
        <v>286</v>
      </c>
      <c r="D1354" t="s">
        <v>484</v>
      </c>
      <c r="E1354" t="s">
        <v>295</v>
      </c>
      <c r="H1354" t="str">
        <f t="shared" si="31"/>
        <v>insert into tnl_rating.dbo.dhl_country_zoning_table values ('12565','DE','Import','ES','3')</v>
      </c>
    </row>
    <row r="1355" spans="1:8" x14ac:dyDescent="0.3">
      <c r="A1355">
        <v>12565</v>
      </c>
      <c r="B1355" t="s">
        <v>376</v>
      </c>
      <c r="C1355" t="s">
        <v>286</v>
      </c>
      <c r="D1355" t="s">
        <v>485</v>
      </c>
      <c r="E1355" t="s">
        <v>301</v>
      </c>
      <c r="H1355" t="str">
        <f t="shared" si="31"/>
        <v>insert into tnl_rating.dbo.dhl_country_zoning_table values ('12565','DE','Import','LK','11')</v>
      </c>
    </row>
    <row r="1356" spans="1:8" x14ac:dyDescent="0.3">
      <c r="A1356">
        <v>12565</v>
      </c>
      <c r="B1356" t="s">
        <v>376</v>
      </c>
      <c r="C1356" t="s">
        <v>286</v>
      </c>
      <c r="D1356" t="s">
        <v>486</v>
      </c>
      <c r="E1356" t="s">
        <v>301</v>
      </c>
      <c r="H1356" t="str">
        <f t="shared" si="31"/>
        <v>insert into tnl_rating.dbo.dhl_country_zoning_table values ('12565','DE','Import','XY','11')</v>
      </c>
    </row>
    <row r="1357" spans="1:8" x14ac:dyDescent="0.3">
      <c r="A1357">
        <v>12565</v>
      </c>
      <c r="B1357" t="s">
        <v>376</v>
      </c>
      <c r="C1357" t="s">
        <v>286</v>
      </c>
      <c r="D1357" t="s">
        <v>487</v>
      </c>
      <c r="E1357" t="s">
        <v>301</v>
      </c>
      <c r="H1357" t="str">
        <f t="shared" si="31"/>
        <v>insert into tnl_rating.dbo.dhl_country_zoning_table values ('12565','DE','Import','XE','11')</v>
      </c>
    </row>
    <row r="1358" spans="1:8" x14ac:dyDescent="0.3">
      <c r="A1358">
        <v>12565</v>
      </c>
      <c r="B1358" t="s">
        <v>376</v>
      </c>
      <c r="C1358" t="s">
        <v>286</v>
      </c>
      <c r="D1358" t="s">
        <v>488</v>
      </c>
      <c r="E1358" t="s">
        <v>301</v>
      </c>
      <c r="H1358" t="str">
        <f t="shared" si="31"/>
        <v>insert into tnl_rating.dbo.dhl_country_zoning_table values ('12565','DE','Import','KN','11')</v>
      </c>
    </row>
    <row r="1359" spans="1:8" x14ac:dyDescent="0.3">
      <c r="A1359">
        <v>12565</v>
      </c>
      <c r="B1359" t="s">
        <v>376</v>
      </c>
      <c r="C1359" t="s">
        <v>286</v>
      </c>
      <c r="D1359" t="s">
        <v>489</v>
      </c>
      <c r="E1359" t="s">
        <v>301</v>
      </c>
      <c r="H1359" t="str">
        <f t="shared" si="31"/>
        <v>insert into tnl_rating.dbo.dhl_country_zoning_table values ('12565','DE','Import','LC','11')</v>
      </c>
    </row>
    <row r="1360" spans="1:8" x14ac:dyDescent="0.3">
      <c r="A1360">
        <v>12565</v>
      </c>
      <c r="B1360" t="s">
        <v>376</v>
      </c>
      <c r="C1360" t="s">
        <v>286</v>
      </c>
      <c r="D1360" t="s">
        <v>490</v>
      </c>
      <c r="E1360" t="s">
        <v>301</v>
      </c>
      <c r="H1360" t="str">
        <f t="shared" si="31"/>
        <v>insert into tnl_rating.dbo.dhl_country_zoning_table values ('12565','DE','Import','XM','11')</v>
      </c>
    </row>
    <row r="1361" spans="1:8" x14ac:dyDescent="0.3">
      <c r="A1361">
        <v>12565</v>
      </c>
      <c r="B1361" t="s">
        <v>376</v>
      </c>
      <c r="C1361" t="s">
        <v>286</v>
      </c>
      <c r="D1361" t="s">
        <v>491</v>
      </c>
      <c r="E1361" t="s">
        <v>301</v>
      </c>
      <c r="H1361" t="str">
        <f t="shared" si="31"/>
        <v>insert into tnl_rating.dbo.dhl_country_zoning_table values ('12565','DE','Import','VC','11')</v>
      </c>
    </row>
    <row r="1362" spans="1:8" x14ac:dyDescent="0.3">
      <c r="A1362">
        <v>12565</v>
      </c>
      <c r="B1362" t="s">
        <v>376</v>
      </c>
      <c r="C1362" t="s">
        <v>286</v>
      </c>
      <c r="D1362" t="s">
        <v>492</v>
      </c>
      <c r="E1362" t="s">
        <v>301</v>
      </c>
      <c r="H1362" t="str">
        <f t="shared" si="31"/>
        <v>insert into tnl_rating.dbo.dhl_country_zoning_table values ('12565','DE','Import','SD','11')</v>
      </c>
    </row>
    <row r="1363" spans="1:8" x14ac:dyDescent="0.3">
      <c r="A1363">
        <v>12565</v>
      </c>
      <c r="B1363" t="s">
        <v>376</v>
      </c>
      <c r="C1363" t="s">
        <v>286</v>
      </c>
      <c r="D1363" t="s">
        <v>493</v>
      </c>
      <c r="E1363" t="s">
        <v>301</v>
      </c>
      <c r="H1363" t="str">
        <f t="shared" si="31"/>
        <v>insert into tnl_rating.dbo.dhl_country_zoning_table values ('12565','DE','Import','SR','11')</v>
      </c>
    </row>
    <row r="1364" spans="1:8" x14ac:dyDescent="0.3">
      <c r="A1364">
        <v>12565</v>
      </c>
      <c r="B1364" t="s">
        <v>376</v>
      </c>
      <c r="C1364" t="s">
        <v>286</v>
      </c>
      <c r="D1364" t="s">
        <v>494</v>
      </c>
      <c r="E1364" t="s">
        <v>296</v>
      </c>
      <c r="H1364" t="str">
        <f t="shared" si="31"/>
        <v>insert into tnl_rating.dbo.dhl_country_zoning_table values ('12565','DE','Import','SE','6')</v>
      </c>
    </row>
    <row r="1365" spans="1:8" x14ac:dyDescent="0.3">
      <c r="A1365">
        <v>12565</v>
      </c>
      <c r="B1365" t="s">
        <v>376</v>
      </c>
      <c r="C1365" t="s">
        <v>286</v>
      </c>
      <c r="D1365" t="s">
        <v>495</v>
      </c>
      <c r="E1365" t="s">
        <v>296</v>
      </c>
      <c r="H1365" t="str">
        <f t="shared" si="31"/>
        <v>insert into tnl_rating.dbo.dhl_country_zoning_table values ('12565','DE','Import','CH','6')</v>
      </c>
    </row>
    <row r="1366" spans="1:8" x14ac:dyDescent="0.3">
      <c r="A1366">
        <v>12565</v>
      </c>
      <c r="B1366" t="s">
        <v>376</v>
      </c>
      <c r="C1366" t="s">
        <v>286</v>
      </c>
      <c r="D1366" t="s">
        <v>496</v>
      </c>
      <c r="E1366" t="s">
        <v>300</v>
      </c>
      <c r="H1366" t="str">
        <f t="shared" si="31"/>
        <v>insert into tnl_rating.dbo.dhl_country_zoning_table values ('12565','DE','Import','SY','10')</v>
      </c>
    </row>
    <row r="1367" spans="1:8" x14ac:dyDescent="0.3">
      <c r="A1367">
        <v>12565</v>
      </c>
      <c r="B1367" t="s">
        <v>376</v>
      </c>
      <c r="C1367" t="s">
        <v>286</v>
      </c>
      <c r="D1367" t="s">
        <v>497</v>
      </c>
      <c r="E1367" t="s">
        <v>301</v>
      </c>
      <c r="H1367" t="str">
        <f t="shared" si="31"/>
        <v>insert into tnl_rating.dbo.dhl_country_zoning_table values ('12565','DE','Import','PF','11')</v>
      </c>
    </row>
    <row r="1368" spans="1:8" x14ac:dyDescent="0.3">
      <c r="A1368">
        <v>12565</v>
      </c>
      <c r="B1368" t="s">
        <v>376</v>
      </c>
      <c r="C1368" t="s">
        <v>286</v>
      </c>
      <c r="D1368" t="s">
        <v>498</v>
      </c>
      <c r="E1368" t="s">
        <v>299</v>
      </c>
      <c r="H1368" t="str">
        <f t="shared" si="31"/>
        <v>insert into tnl_rating.dbo.dhl_country_zoning_table values ('12565','DE','Import','TW','9')</v>
      </c>
    </row>
    <row r="1369" spans="1:8" x14ac:dyDescent="0.3">
      <c r="A1369">
        <v>12565</v>
      </c>
      <c r="B1369" t="s">
        <v>376</v>
      </c>
      <c r="C1369" t="s">
        <v>286</v>
      </c>
      <c r="D1369" t="s">
        <v>499</v>
      </c>
      <c r="E1369" t="s">
        <v>301</v>
      </c>
      <c r="H1369" t="str">
        <f t="shared" si="31"/>
        <v>insert into tnl_rating.dbo.dhl_country_zoning_table values ('12565','DE','Import','TJ','11')</v>
      </c>
    </row>
    <row r="1370" spans="1:8" x14ac:dyDescent="0.3">
      <c r="A1370">
        <v>12565</v>
      </c>
      <c r="B1370" t="s">
        <v>376</v>
      </c>
      <c r="C1370" t="s">
        <v>286</v>
      </c>
      <c r="D1370" t="s">
        <v>500</v>
      </c>
      <c r="E1370" t="s">
        <v>301</v>
      </c>
      <c r="H1370" t="str">
        <f t="shared" si="31"/>
        <v>insert into tnl_rating.dbo.dhl_country_zoning_table values ('12565','DE','Import','TZ','11')</v>
      </c>
    </row>
    <row r="1371" spans="1:8" x14ac:dyDescent="0.3">
      <c r="A1371">
        <v>12565</v>
      </c>
      <c r="B1371" t="s">
        <v>376</v>
      </c>
      <c r="C1371" t="s">
        <v>286</v>
      </c>
      <c r="D1371" t="s">
        <v>501</v>
      </c>
      <c r="E1371" t="s">
        <v>299</v>
      </c>
      <c r="H1371" t="str">
        <f t="shared" si="31"/>
        <v>insert into tnl_rating.dbo.dhl_country_zoning_table values ('12565','DE','Import','TH','9')</v>
      </c>
    </row>
    <row r="1372" spans="1:8" x14ac:dyDescent="0.3">
      <c r="A1372">
        <v>12565</v>
      </c>
      <c r="B1372" t="s">
        <v>376</v>
      </c>
      <c r="C1372" t="s">
        <v>286</v>
      </c>
      <c r="D1372" t="s">
        <v>502</v>
      </c>
      <c r="E1372" t="s">
        <v>301</v>
      </c>
      <c r="H1372" t="str">
        <f t="shared" si="31"/>
        <v>insert into tnl_rating.dbo.dhl_country_zoning_table values ('12565','DE','Import','TL','11')</v>
      </c>
    </row>
    <row r="1373" spans="1:8" x14ac:dyDescent="0.3">
      <c r="A1373">
        <v>12565</v>
      </c>
      <c r="B1373" t="s">
        <v>376</v>
      </c>
      <c r="C1373" t="s">
        <v>286</v>
      </c>
      <c r="D1373" t="s">
        <v>503</v>
      </c>
      <c r="E1373" t="s">
        <v>301</v>
      </c>
      <c r="H1373" t="str">
        <f t="shared" si="31"/>
        <v>insert into tnl_rating.dbo.dhl_country_zoning_table values ('12565','DE','Import','TG','11')</v>
      </c>
    </row>
    <row r="1374" spans="1:8" x14ac:dyDescent="0.3">
      <c r="A1374">
        <v>12565</v>
      </c>
      <c r="B1374" t="s">
        <v>376</v>
      </c>
      <c r="C1374" t="s">
        <v>286</v>
      </c>
      <c r="D1374" t="s">
        <v>504</v>
      </c>
      <c r="E1374" t="s">
        <v>301</v>
      </c>
      <c r="H1374" t="str">
        <f t="shared" si="31"/>
        <v>insert into tnl_rating.dbo.dhl_country_zoning_table values ('12565','DE','Import','TO','11')</v>
      </c>
    </row>
    <row r="1375" spans="1:8" x14ac:dyDescent="0.3">
      <c r="A1375">
        <v>12565</v>
      </c>
      <c r="B1375" t="s">
        <v>376</v>
      </c>
      <c r="C1375" t="s">
        <v>286</v>
      </c>
      <c r="D1375" t="s">
        <v>505</v>
      </c>
      <c r="E1375" t="s">
        <v>301</v>
      </c>
      <c r="H1375" t="str">
        <f t="shared" si="31"/>
        <v>insert into tnl_rating.dbo.dhl_country_zoning_table values ('12565','DE','Import','TT','11')</v>
      </c>
    </row>
    <row r="1376" spans="1:8" x14ac:dyDescent="0.3">
      <c r="A1376">
        <v>12565</v>
      </c>
      <c r="B1376" t="s">
        <v>376</v>
      </c>
      <c r="C1376" t="s">
        <v>286</v>
      </c>
      <c r="D1376" t="s">
        <v>506</v>
      </c>
      <c r="E1376" t="s">
        <v>301</v>
      </c>
      <c r="H1376" t="str">
        <f t="shared" si="31"/>
        <v>insert into tnl_rating.dbo.dhl_country_zoning_table values ('12565','DE','Import','TN','11')</v>
      </c>
    </row>
    <row r="1377" spans="1:8" x14ac:dyDescent="0.3">
      <c r="A1377">
        <v>12565</v>
      </c>
      <c r="B1377" t="s">
        <v>376</v>
      </c>
      <c r="C1377" t="s">
        <v>286</v>
      </c>
      <c r="D1377" t="s">
        <v>507</v>
      </c>
      <c r="E1377" t="s">
        <v>297</v>
      </c>
      <c r="H1377" t="str">
        <f t="shared" si="31"/>
        <v>insert into tnl_rating.dbo.dhl_country_zoning_table values ('12565','DE','Import','TR','7')</v>
      </c>
    </row>
    <row r="1378" spans="1:8" x14ac:dyDescent="0.3">
      <c r="A1378">
        <v>12565</v>
      </c>
      <c r="B1378" t="s">
        <v>376</v>
      </c>
      <c r="C1378" t="s">
        <v>286</v>
      </c>
      <c r="D1378" t="s">
        <v>508</v>
      </c>
      <c r="E1378" t="s">
        <v>301</v>
      </c>
      <c r="H1378" t="str">
        <f t="shared" si="31"/>
        <v>insert into tnl_rating.dbo.dhl_country_zoning_table values ('12565','DE','Import','TM','11')</v>
      </c>
    </row>
    <row r="1379" spans="1:8" x14ac:dyDescent="0.3">
      <c r="A1379">
        <v>12565</v>
      </c>
      <c r="B1379" t="s">
        <v>376</v>
      </c>
      <c r="C1379" t="s">
        <v>286</v>
      </c>
      <c r="D1379" t="s">
        <v>509</v>
      </c>
      <c r="E1379" t="s">
        <v>301</v>
      </c>
      <c r="H1379" t="str">
        <f t="shared" si="31"/>
        <v>insert into tnl_rating.dbo.dhl_country_zoning_table values ('12565','DE','Import','TC','11')</v>
      </c>
    </row>
    <row r="1380" spans="1:8" x14ac:dyDescent="0.3">
      <c r="A1380">
        <v>12565</v>
      </c>
      <c r="B1380" t="s">
        <v>376</v>
      </c>
      <c r="C1380" t="s">
        <v>286</v>
      </c>
      <c r="D1380" t="s">
        <v>510</v>
      </c>
      <c r="E1380" t="s">
        <v>301</v>
      </c>
      <c r="H1380" t="str">
        <f t="shared" ref="H1380:H1399" si="32">"insert into tnl_rating.dbo.dhl_country_zoning_table values ('"&amp;A1380&amp;"','"&amp;B1380&amp;"','"&amp;C1380&amp;"','"&amp;D1380&amp;"','"&amp;E1380&amp;"')"</f>
        <v>insert into tnl_rating.dbo.dhl_country_zoning_table values ('12565','DE','Import','TV','11')</v>
      </c>
    </row>
    <row r="1381" spans="1:8" x14ac:dyDescent="0.3">
      <c r="A1381">
        <v>12565</v>
      </c>
      <c r="B1381" t="s">
        <v>376</v>
      </c>
      <c r="C1381" t="s">
        <v>286</v>
      </c>
      <c r="D1381" t="s">
        <v>17</v>
      </c>
      <c r="E1381" t="s">
        <v>298</v>
      </c>
      <c r="H1381" t="str">
        <f t="shared" si="32"/>
        <v>insert into tnl_rating.dbo.dhl_country_zoning_table values ('12565','DE','Import','US','8')</v>
      </c>
    </row>
    <row r="1382" spans="1:8" x14ac:dyDescent="0.3">
      <c r="A1382">
        <v>12565</v>
      </c>
      <c r="B1382" t="s">
        <v>376</v>
      </c>
      <c r="C1382" t="s">
        <v>286</v>
      </c>
      <c r="D1382" t="s">
        <v>511</v>
      </c>
      <c r="E1382" t="s">
        <v>301</v>
      </c>
      <c r="H1382" t="str">
        <f t="shared" si="32"/>
        <v>insert into tnl_rating.dbo.dhl_country_zoning_table values ('12565','DE','Import','UG','11')</v>
      </c>
    </row>
    <row r="1383" spans="1:8" x14ac:dyDescent="0.3">
      <c r="A1383">
        <v>12565</v>
      </c>
      <c r="B1383" t="s">
        <v>376</v>
      </c>
      <c r="C1383" t="s">
        <v>286</v>
      </c>
      <c r="D1383" t="s">
        <v>512</v>
      </c>
      <c r="E1383" t="s">
        <v>297</v>
      </c>
      <c r="H1383" t="str">
        <f t="shared" si="32"/>
        <v>insert into tnl_rating.dbo.dhl_country_zoning_table values ('12565','DE','Import','UA','7')</v>
      </c>
    </row>
    <row r="1384" spans="1:8" x14ac:dyDescent="0.3">
      <c r="A1384">
        <v>12565</v>
      </c>
      <c r="B1384" t="s">
        <v>376</v>
      </c>
      <c r="C1384" t="s">
        <v>286</v>
      </c>
      <c r="D1384" t="s">
        <v>513</v>
      </c>
      <c r="E1384" t="s">
        <v>300</v>
      </c>
      <c r="H1384" t="str">
        <f t="shared" si="32"/>
        <v>insert into tnl_rating.dbo.dhl_country_zoning_table values ('12565','DE','Import','AE','10')</v>
      </c>
    </row>
    <row r="1385" spans="1:8" x14ac:dyDescent="0.3">
      <c r="A1385">
        <v>12565</v>
      </c>
      <c r="B1385" t="s">
        <v>376</v>
      </c>
      <c r="C1385" t="s">
        <v>286</v>
      </c>
      <c r="D1385" t="s">
        <v>514</v>
      </c>
      <c r="E1385" t="s">
        <v>295</v>
      </c>
      <c r="H1385" t="str">
        <f t="shared" si="32"/>
        <v>insert into tnl_rating.dbo.dhl_country_zoning_table values ('12565','DE','Import','GB','3')</v>
      </c>
    </row>
    <row r="1386" spans="1:8" x14ac:dyDescent="0.3">
      <c r="A1386">
        <v>12565</v>
      </c>
      <c r="B1386" t="s">
        <v>376</v>
      </c>
      <c r="C1386" t="s">
        <v>286</v>
      </c>
      <c r="D1386" t="s">
        <v>514</v>
      </c>
      <c r="E1386" t="s">
        <v>2369</v>
      </c>
      <c r="H1386" t="str">
        <f t="shared" ref="H1386:H1388" si="33">"insert into tnl_rating.dbo.dhl_country_zoning_table values ('"&amp;A1386&amp;"','"&amp;B1386&amp;"','"&amp;C1386&amp;"','"&amp;D1386&amp;"','"&amp;E1386&amp;"')"</f>
        <v>insert into tnl_rating.dbo.dhl_country_zoning_table values ('12565','DE','Import','GB','4')</v>
      </c>
    </row>
    <row r="1387" spans="1:8" x14ac:dyDescent="0.3">
      <c r="A1387">
        <v>12565</v>
      </c>
      <c r="B1387" t="s">
        <v>376</v>
      </c>
      <c r="C1387" t="s">
        <v>286</v>
      </c>
      <c r="D1387" t="s">
        <v>514</v>
      </c>
      <c r="E1387" t="s">
        <v>2370</v>
      </c>
      <c r="H1387" t="str">
        <f t="shared" si="33"/>
        <v>insert into tnl_rating.dbo.dhl_country_zoning_table values ('12565','DE','Import','GB','5')</v>
      </c>
    </row>
    <row r="1388" spans="1:8" x14ac:dyDescent="0.3">
      <c r="A1388">
        <v>12565</v>
      </c>
      <c r="B1388" t="s">
        <v>376</v>
      </c>
      <c r="C1388" t="s">
        <v>286</v>
      </c>
      <c r="D1388" t="s">
        <v>514</v>
      </c>
      <c r="E1388" t="s">
        <v>296</v>
      </c>
      <c r="H1388" t="str">
        <f t="shared" si="33"/>
        <v>insert into tnl_rating.dbo.dhl_country_zoning_table values ('12565','DE','Import','GB','6')</v>
      </c>
    </row>
    <row r="1389" spans="1:8" x14ac:dyDescent="0.3">
      <c r="A1389">
        <v>12565</v>
      </c>
      <c r="B1389" t="s">
        <v>376</v>
      </c>
      <c r="C1389" t="s">
        <v>286</v>
      </c>
      <c r="D1389" t="s">
        <v>515</v>
      </c>
      <c r="E1389" t="s">
        <v>301</v>
      </c>
      <c r="H1389" t="str">
        <f t="shared" si="32"/>
        <v>insert into tnl_rating.dbo.dhl_country_zoning_table values ('12565','DE','Import','UY','11')</v>
      </c>
    </row>
    <row r="1390" spans="1:8" x14ac:dyDescent="0.3">
      <c r="A1390">
        <v>12565</v>
      </c>
      <c r="B1390" t="s">
        <v>376</v>
      </c>
      <c r="C1390" t="s">
        <v>286</v>
      </c>
      <c r="D1390" t="s">
        <v>516</v>
      </c>
      <c r="E1390" t="s">
        <v>301</v>
      </c>
      <c r="H1390" t="str">
        <f t="shared" si="32"/>
        <v>insert into tnl_rating.dbo.dhl_country_zoning_table values ('12565','DE','Import','UZ','11')</v>
      </c>
    </row>
    <row r="1391" spans="1:8" x14ac:dyDescent="0.3">
      <c r="A1391">
        <v>12565</v>
      </c>
      <c r="B1391" t="s">
        <v>376</v>
      </c>
      <c r="C1391" t="s">
        <v>286</v>
      </c>
      <c r="D1391" t="s">
        <v>517</v>
      </c>
      <c r="E1391" t="s">
        <v>301</v>
      </c>
      <c r="H1391" t="str">
        <f t="shared" si="32"/>
        <v>insert into tnl_rating.dbo.dhl_country_zoning_table values ('12565','DE','Import','VU','11')</v>
      </c>
    </row>
    <row r="1392" spans="1:8" x14ac:dyDescent="0.3">
      <c r="A1392">
        <v>12565</v>
      </c>
      <c r="B1392" t="s">
        <v>376</v>
      </c>
      <c r="C1392" t="s">
        <v>286</v>
      </c>
      <c r="D1392" t="s">
        <v>518</v>
      </c>
      <c r="E1392" t="s">
        <v>295</v>
      </c>
      <c r="H1392" t="str">
        <f t="shared" si="32"/>
        <v>insert into tnl_rating.dbo.dhl_country_zoning_table values ('12565','DE','Import','VA','3')</v>
      </c>
    </row>
    <row r="1393" spans="1:8" x14ac:dyDescent="0.3">
      <c r="A1393">
        <v>12565</v>
      </c>
      <c r="B1393" t="s">
        <v>376</v>
      </c>
      <c r="C1393" t="s">
        <v>286</v>
      </c>
      <c r="D1393" t="s">
        <v>519</v>
      </c>
      <c r="E1393" t="s">
        <v>301</v>
      </c>
      <c r="H1393" t="str">
        <f t="shared" si="32"/>
        <v>insert into tnl_rating.dbo.dhl_country_zoning_table values ('12565','DE','Import','VE','11')</v>
      </c>
    </row>
    <row r="1394" spans="1:8" x14ac:dyDescent="0.3">
      <c r="A1394">
        <v>12565</v>
      </c>
      <c r="B1394" t="s">
        <v>376</v>
      </c>
      <c r="C1394" t="s">
        <v>286</v>
      </c>
      <c r="D1394" t="s">
        <v>520</v>
      </c>
      <c r="E1394" t="s">
        <v>301</v>
      </c>
      <c r="H1394" t="str">
        <f t="shared" si="32"/>
        <v>insert into tnl_rating.dbo.dhl_country_zoning_table values ('12565','DE','Import','VN','11')</v>
      </c>
    </row>
    <row r="1395" spans="1:8" x14ac:dyDescent="0.3">
      <c r="A1395">
        <v>12565</v>
      </c>
      <c r="B1395" t="s">
        <v>376</v>
      </c>
      <c r="C1395" t="s">
        <v>286</v>
      </c>
      <c r="D1395" t="s">
        <v>521</v>
      </c>
      <c r="E1395" t="s">
        <v>301</v>
      </c>
      <c r="H1395" t="str">
        <f t="shared" si="32"/>
        <v>insert into tnl_rating.dbo.dhl_country_zoning_table values ('12565','DE','Import','VG','11')</v>
      </c>
    </row>
    <row r="1396" spans="1:8" x14ac:dyDescent="0.3">
      <c r="A1396">
        <v>12565</v>
      </c>
      <c r="B1396" t="s">
        <v>376</v>
      </c>
      <c r="C1396" t="s">
        <v>286</v>
      </c>
      <c r="D1396" t="s">
        <v>539</v>
      </c>
      <c r="E1396" t="s">
        <v>301</v>
      </c>
      <c r="H1396" t="str">
        <f t="shared" si="32"/>
        <v>insert into tnl_rating.dbo.dhl_country_zoning_table values ('12565','DE','Import','VI','11')</v>
      </c>
    </row>
    <row r="1397" spans="1:8" x14ac:dyDescent="0.3">
      <c r="A1397">
        <v>12565</v>
      </c>
      <c r="B1397" t="s">
        <v>376</v>
      </c>
      <c r="C1397" t="s">
        <v>286</v>
      </c>
      <c r="D1397" t="s">
        <v>522</v>
      </c>
      <c r="E1397" t="s">
        <v>300</v>
      </c>
      <c r="H1397" t="str">
        <f t="shared" si="32"/>
        <v>insert into tnl_rating.dbo.dhl_country_zoning_table values ('12565','DE','Import','YE','10')</v>
      </c>
    </row>
    <row r="1398" spans="1:8" x14ac:dyDescent="0.3">
      <c r="A1398">
        <v>12565</v>
      </c>
      <c r="B1398" t="s">
        <v>376</v>
      </c>
      <c r="C1398" t="s">
        <v>286</v>
      </c>
      <c r="D1398" t="s">
        <v>523</v>
      </c>
      <c r="E1398" t="s">
        <v>301</v>
      </c>
      <c r="H1398" t="str">
        <f t="shared" si="32"/>
        <v>insert into tnl_rating.dbo.dhl_country_zoning_table values ('12565','DE','Import','ZM','11')</v>
      </c>
    </row>
    <row r="1399" spans="1:8" x14ac:dyDescent="0.3">
      <c r="A1399">
        <v>12565</v>
      </c>
      <c r="B1399" t="s">
        <v>376</v>
      </c>
      <c r="C1399" t="s">
        <v>286</v>
      </c>
      <c r="D1399" t="s">
        <v>524</v>
      </c>
      <c r="E1399" s="5" t="s">
        <v>301</v>
      </c>
      <c r="H1399" t="str">
        <f t="shared" si="32"/>
        <v>insert into tnl_rating.dbo.dhl_country_zoning_table values ('12565','DE','Import','ZW','11')</v>
      </c>
    </row>
    <row r="1400" spans="1:8" x14ac:dyDescent="0.3">
      <c r="D1400" s="4"/>
      <c r="E1400" s="6"/>
    </row>
    <row r="1401" spans="1:8" x14ac:dyDescent="0.3">
      <c r="A1401">
        <v>12565</v>
      </c>
      <c r="B1401" t="s">
        <v>376</v>
      </c>
      <c r="C1401" t="s">
        <v>2262</v>
      </c>
      <c r="D1401" s="4" t="s">
        <v>302</v>
      </c>
      <c r="E1401" s="4">
        <v>10</v>
      </c>
      <c r="H1401" t="str">
        <f>"insert into tnl_rating.dbo.dhl_country_zoning_table values ('"&amp;A1401&amp;"','"&amp;B1401&amp;"','"&amp;C1401&amp;"','"&amp;D1401&amp;"','"&amp;E1401&amp;"')"</f>
        <v>insert into tnl_rating.dbo.dhl_country_zoning_table values ('12565','DE','3C','AF','10')</v>
      </c>
    </row>
    <row r="1402" spans="1:8" x14ac:dyDescent="0.3">
      <c r="A1402">
        <v>12565</v>
      </c>
      <c r="B1402" t="s">
        <v>376</v>
      </c>
      <c r="C1402" t="s">
        <v>2262</v>
      </c>
      <c r="D1402" s="4" t="s">
        <v>303</v>
      </c>
      <c r="E1402" s="4">
        <v>8</v>
      </c>
      <c r="H1402" t="str">
        <f t="shared" ref="H1402:H1465" si="34">"insert into tnl_rating.dbo.dhl_country_zoning_table values ('"&amp;A1402&amp;"','"&amp;B1402&amp;"','"&amp;C1402&amp;"','"&amp;D1402&amp;"','"&amp;E1402&amp;"')"</f>
        <v>insert into tnl_rating.dbo.dhl_country_zoning_table values ('12565','DE','3C','AL','8')</v>
      </c>
    </row>
    <row r="1403" spans="1:8" x14ac:dyDescent="0.3">
      <c r="A1403">
        <v>12565</v>
      </c>
      <c r="B1403" t="s">
        <v>376</v>
      </c>
      <c r="C1403" t="s">
        <v>2262</v>
      </c>
      <c r="D1403" s="4" t="s">
        <v>304</v>
      </c>
      <c r="E1403" s="4">
        <v>10</v>
      </c>
      <c r="H1403" t="str">
        <f t="shared" si="34"/>
        <v>insert into tnl_rating.dbo.dhl_country_zoning_table values ('12565','DE','3C','DZ','10')</v>
      </c>
    </row>
    <row r="1404" spans="1:8" x14ac:dyDescent="0.3">
      <c r="A1404">
        <v>12565</v>
      </c>
      <c r="B1404" t="s">
        <v>376</v>
      </c>
      <c r="C1404" t="s">
        <v>2262</v>
      </c>
      <c r="D1404" s="4" t="s">
        <v>532</v>
      </c>
      <c r="E1404" s="4">
        <v>2</v>
      </c>
      <c r="H1404" t="str">
        <f t="shared" si="34"/>
        <v>insert into tnl_rating.dbo.dhl_country_zoning_table values ('12565','DE','3C','AS','2')</v>
      </c>
    </row>
    <row r="1405" spans="1:8" x14ac:dyDescent="0.3">
      <c r="A1405">
        <v>12565</v>
      </c>
      <c r="B1405" t="s">
        <v>376</v>
      </c>
      <c r="C1405" t="s">
        <v>2262</v>
      </c>
      <c r="D1405" s="4" t="s">
        <v>305</v>
      </c>
      <c r="E1405" s="4">
        <v>7</v>
      </c>
      <c r="H1405" t="str">
        <f t="shared" si="34"/>
        <v>insert into tnl_rating.dbo.dhl_country_zoning_table values ('12565','DE','3C','AD','7')</v>
      </c>
    </row>
    <row r="1406" spans="1:8" x14ac:dyDescent="0.3">
      <c r="A1406">
        <v>12565</v>
      </c>
      <c r="B1406" t="s">
        <v>376</v>
      </c>
      <c r="C1406" t="s">
        <v>2262</v>
      </c>
      <c r="D1406" s="4" t="s">
        <v>306</v>
      </c>
      <c r="E1406" s="4">
        <v>10</v>
      </c>
      <c r="H1406" t="str">
        <f t="shared" si="34"/>
        <v>insert into tnl_rating.dbo.dhl_country_zoning_table values ('12565','DE','3C','AO','10')</v>
      </c>
    </row>
    <row r="1407" spans="1:8" x14ac:dyDescent="0.3">
      <c r="A1407">
        <v>12565</v>
      </c>
      <c r="B1407" t="s">
        <v>376</v>
      </c>
      <c r="C1407" t="s">
        <v>2262</v>
      </c>
      <c r="D1407" s="4" t="s">
        <v>307</v>
      </c>
      <c r="E1407" s="4">
        <v>2</v>
      </c>
      <c r="H1407" t="str">
        <f t="shared" si="34"/>
        <v>insert into tnl_rating.dbo.dhl_country_zoning_table values ('12565','DE','3C','AI','2')</v>
      </c>
    </row>
    <row r="1408" spans="1:8" x14ac:dyDescent="0.3">
      <c r="A1408">
        <v>12565</v>
      </c>
      <c r="B1408" t="s">
        <v>376</v>
      </c>
      <c r="C1408" t="s">
        <v>2262</v>
      </c>
      <c r="D1408" s="4" t="s">
        <v>308</v>
      </c>
      <c r="E1408" s="4">
        <v>2</v>
      </c>
      <c r="H1408" t="str">
        <f t="shared" si="34"/>
        <v>insert into tnl_rating.dbo.dhl_country_zoning_table values ('12565','DE','3C','AG','2')</v>
      </c>
    </row>
    <row r="1409" spans="1:8" x14ac:dyDescent="0.3">
      <c r="A1409">
        <v>12565</v>
      </c>
      <c r="B1409" t="s">
        <v>376</v>
      </c>
      <c r="C1409" t="s">
        <v>2262</v>
      </c>
      <c r="D1409" s="4" t="s">
        <v>309</v>
      </c>
      <c r="E1409" s="4">
        <v>3</v>
      </c>
      <c r="H1409" t="str">
        <f t="shared" si="34"/>
        <v>insert into tnl_rating.dbo.dhl_country_zoning_table values ('12565','DE','3C','AR','3')</v>
      </c>
    </row>
    <row r="1410" spans="1:8" x14ac:dyDescent="0.3">
      <c r="A1410">
        <v>12565</v>
      </c>
      <c r="B1410" t="s">
        <v>376</v>
      </c>
      <c r="C1410" t="s">
        <v>2262</v>
      </c>
      <c r="D1410" s="4" t="s">
        <v>310</v>
      </c>
      <c r="E1410" s="4">
        <v>10</v>
      </c>
      <c r="H1410" t="str">
        <f t="shared" si="34"/>
        <v>insert into tnl_rating.dbo.dhl_country_zoning_table values ('12565','DE','3C','AM','10')</v>
      </c>
    </row>
    <row r="1411" spans="1:8" x14ac:dyDescent="0.3">
      <c r="A1411">
        <v>12565</v>
      </c>
      <c r="B1411" t="s">
        <v>376</v>
      </c>
      <c r="C1411" t="s">
        <v>2262</v>
      </c>
      <c r="D1411" s="4" t="s">
        <v>311</v>
      </c>
      <c r="E1411" s="4">
        <v>2</v>
      </c>
      <c r="H1411" t="str">
        <f t="shared" si="34"/>
        <v>insert into tnl_rating.dbo.dhl_country_zoning_table values ('12565','DE','3C','AW','2')</v>
      </c>
    </row>
    <row r="1412" spans="1:8" x14ac:dyDescent="0.3">
      <c r="A1412">
        <v>12565</v>
      </c>
      <c r="B1412" t="s">
        <v>376</v>
      </c>
      <c r="C1412" t="s">
        <v>2262</v>
      </c>
      <c r="D1412" s="4" t="s">
        <v>312</v>
      </c>
      <c r="E1412" s="4">
        <v>5</v>
      </c>
      <c r="H1412" t="str">
        <f t="shared" si="34"/>
        <v>insert into tnl_rating.dbo.dhl_country_zoning_table values ('12565','DE','3C','AU','5')</v>
      </c>
    </row>
    <row r="1413" spans="1:8" x14ac:dyDescent="0.3">
      <c r="A1413">
        <v>12565</v>
      </c>
      <c r="B1413" t="s">
        <v>376</v>
      </c>
      <c r="C1413" t="s">
        <v>2262</v>
      </c>
      <c r="D1413" s="4" t="s">
        <v>313</v>
      </c>
      <c r="E1413" s="4">
        <v>6</v>
      </c>
      <c r="H1413" t="str">
        <f t="shared" si="34"/>
        <v>insert into tnl_rating.dbo.dhl_country_zoning_table values ('12565','DE','3C','AT','6')</v>
      </c>
    </row>
    <row r="1414" spans="1:8" x14ac:dyDescent="0.3">
      <c r="A1414">
        <v>12565</v>
      </c>
      <c r="B1414" t="s">
        <v>376</v>
      </c>
      <c r="C1414" t="s">
        <v>2262</v>
      </c>
      <c r="D1414" s="4" t="s">
        <v>314</v>
      </c>
      <c r="E1414" s="4">
        <v>10</v>
      </c>
      <c r="H1414" t="str">
        <f t="shared" si="34"/>
        <v>insert into tnl_rating.dbo.dhl_country_zoning_table values ('12565','DE','3C','AZ','10')</v>
      </c>
    </row>
    <row r="1415" spans="1:8" x14ac:dyDescent="0.3">
      <c r="A1415">
        <v>12565</v>
      </c>
      <c r="B1415" t="s">
        <v>376</v>
      </c>
      <c r="C1415" t="s">
        <v>2262</v>
      </c>
      <c r="D1415" s="4" t="s">
        <v>315</v>
      </c>
      <c r="E1415" s="4">
        <v>2</v>
      </c>
      <c r="H1415" t="str">
        <f t="shared" si="34"/>
        <v>insert into tnl_rating.dbo.dhl_country_zoning_table values ('12565','DE','3C','BS','2')</v>
      </c>
    </row>
    <row r="1416" spans="1:8" x14ac:dyDescent="0.3">
      <c r="A1416">
        <v>12565</v>
      </c>
      <c r="B1416" t="s">
        <v>376</v>
      </c>
      <c r="C1416" t="s">
        <v>2262</v>
      </c>
      <c r="D1416" s="4" t="s">
        <v>316</v>
      </c>
      <c r="E1416" s="4">
        <v>9</v>
      </c>
      <c r="H1416" t="str">
        <f t="shared" si="34"/>
        <v>insert into tnl_rating.dbo.dhl_country_zoning_table values ('12565','DE','3C','BH','9')</v>
      </c>
    </row>
    <row r="1417" spans="1:8" x14ac:dyDescent="0.3">
      <c r="A1417">
        <v>12565</v>
      </c>
      <c r="B1417" t="s">
        <v>376</v>
      </c>
      <c r="C1417" t="s">
        <v>2262</v>
      </c>
      <c r="D1417" s="4" t="s">
        <v>317</v>
      </c>
      <c r="E1417" s="4">
        <v>5</v>
      </c>
      <c r="H1417" t="str">
        <f t="shared" si="34"/>
        <v>insert into tnl_rating.dbo.dhl_country_zoning_table values ('12565','DE','3C','BD','5')</v>
      </c>
    </row>
    <row r="1418" spans="1:8" x14ac:dyDescent="0.3">
      <c r="A1418">
        <v>12565</v>
      </c>
      <c r="B1418" t="s">
        <v>376</v>
      </c>
      <c r="C1418" t="s">
        <v>2262</v>
      </c>
      <c r="D1418" s="4" t="s">
        <v>318</v>
      </c>
      <c r="E1418" s="4">
        <v>2</v>
      </c>
      <c r="H1418" t="str">
        <f t="shared" si="34"/>
        <v>insert into tnl_rating.dbo.dhl_country_zoning_table values ('12565','DE','3C','BB','2')</v>
      </c>
    </row>
    <row r="1419" spans="1:8" x14ac:dyDescent="0.3">
      <c r="A1419">
        <v>12565</v>
      </c>
      <c r="B1419" t="s">
        <v>376</v>
      </c>
      <c r="C1419" t="s">
        <v>2262</v>
      </c>
      <c r="D1419" s="4" t="s">
        <v>319</v>
      </c>
      <c r="E1419" s="4">
        <v>10</v>
      </c>
      <c r="H1419" t="str">
        <f t="shared" si="34"/>
        <v>insert into tnl_rating.dbo.dhl_country_zoning_table values ('12565','DE','3C','BY','10')</v>
      </c>
    </row>
    <row r="1420" spans="1:8" x14ac:dyDescent="0.3">
      <c r="A1420">
        <v>12565</v>
      </c>
      <c r="B1420" t="s">
        <v>376</v>
      </c>
      <c r="C1420" t="s">
        <v>2262</v>
      </c>
      <c r="D1420" s="4" t="s">
        <v>320</v>
      </c>
      <c r="E1420" s="4">
        <v>6</v>
      </c>
      <c r="H1420" t="str">
        <f t="shared" si="34"/>
        <v>insert into tnl_rating.dbo.dhl_country_zoning_table values ('12565','DE','3C','BE','6')</v>
      </c>
    </row>
    <row r="1421" spans="1:8" x14ac:dyDescent="0.3">
      <c r="A1421">
        <v>12565</v>
      </c>
      <c r="B1421" t="s">
        <v>376</v>
      </c>
      <c r="C1421" t="s">
        <v>2262</v>
      </c>
      <c r="D1421" s="4" t="s">
        <v>321</v>
      </c>
      <c r="E1421" s="4">
        <v>2</v>
      </c>
      <c r="H1421" t="str">
        <f t="shared" si="34"/>
        <v>insert into tnl_rating.dbo.dhl_country_zoning_table values ('12565','DE','3C','BZ','2')</v>
      </c>
    </row>
    <row r="1422" spans="1:8" x14ac:dyDescent="0.3">
      <c r="A1422">
        <v>12565</v>
      </c>
      <c r="B1422" t="s">
        <v>376</v>
      </c>
      <c r="C1422" t="s">
        <v>2262</v>
      </c>
      <c r="D1422" s="4" t="s">
        <v>322</v>
      </c>
      <c r="E1422" s="4">
        <v>10</v>
      </c>
      <c r="H1422" t="str">
        <f t="shared" si="34"/>
        <v>insert into tnl_rating.dbo.dhl_country_zoning_table values ('12565','DE','3C','BJ','10')</v>
      </c>
    </row>
    <row r="1423" spans="1:8" x14ac:dyDescent="0.3">
      <c r="A1423">
        <v>12565</v>
      </c>
      <c r="B1423" t="s">
        <v>376</v>
      </c>
      <c r="C1423" t="s">
        <v>2262</v>
      </c>
      <c r="D1423" s="4" t="s">
        <v>323</v>
      </c>
      <c r="E1423" s="4">
        <v>2</v>
      </c>
      <c r="H1423" t="str">
        <f t="shared" si="34"/>
        <v>insert into tnl_rating.dbo.dhl_country_zoning_table values ('12565','DE','3C','BM','2')</v>
      </c>
    </row>
    <row r="1424" spans="1:8" x14ac:dyDescent="0.3">
      <c r="A1424">
        <v>12565</v>
      </c>
      <c r="B1424" t="s">
        <v>376</v>
      </c>
      <c r="C1424" t="s">
        <v>2262</v>
      </c>
      <c r="D1424" s="4" t="s">
        <v>324</v>
      </c>
      <c r="E1424" s="4">
        <v>10</v>
      </c>
      <c r="H1424" t="str">
        <f t="shared" si="34"/>
        <v>insert into tnl_rating.dbo.dhl_country_zoning_table values ('12565','DE','3C','BT','10')</v>
      </c>
    </row>
    <row r="1425" spans="1:8" x14ac:dyDescent="0.3">
      <c r="A1425">
        <v>12565</v>
      </c>
      <c r="B1425" t="s">
        <v>376</v>
      </c>
      <c r="C1425" t="s">
        <v>2262</v>
      </c>
      <c r="D1425" s="4" t="s">
        <v>325</v>
      </c>
      <c r="E1425" s="4">
        <v>3</v>
      </c>
      <c r="H1425" t="str">
        <f t="shared" si="34"/>
        <v>insert into tnl_rating.dbo.dhl_country_zoning_table values ('12565','DE','3C','BO','3')</v>
      </c>
    </row>
    <row r="1426" spans="1:8" x14ac:dyDescent="0.3">
      <c r="A1426">
        <v>12565</v>
      </c>
      <c r="B1426" t="s">
        <v>376</v>
      </c>
      <c r="C1426" t="s">
        <v>2262</v>
      </c>
      <c r="D1426" s="4" t="s">
        <v>326</v>
      </c>
      <c r="E1426" s="4">
        <v>2</v>
      </c>
      <c r="H1426" t="str">
        <f t="shared" si="34"/>
        <v>insert into tnl_rating.dbo.dhl_country_zoning_table values ('12565','DE','3C','XB','2')</v>
      </c>
    </row>
    <row r="1427" spans="1:8" x14ac:dyDescent="0.3">
      <c r="A1427">
        <v>12565</v>
      </c>
      <c r="B1427" t="s">
        <v>376</v>
      </c>
      <c r="C1427" t="s">
        <v>2262</v>
      </c>
      <c r="D1427" s="4" t="s">
        <v>327</v>
      </c>
      <c r="E1427" s="4">
        <v>8</v>
      </c>
      <c r="H1427" t="str">
        <f t="shared" si="34"/>
        <v>insert into tnl_rating.dbo.dhl_country_zoning_table values ('12565','DE','3C','BA','8')</v>
      </c>
    </row>
    <row r="1428" spans="1:8" x14ac:dyDescent="0.3">
      <c r="A1428">
        <v>12565</v>
      </c>
      <c r="B1428" t="s">
        <v>376</v>
      </c>
      <c r="C1428" t="s">
        <v>2262</v>
      </c>
      <c r="D1428" s="4" t="s">
        <v>328</v>
      </c>
      <c r="E1428" s="4">
        <v>10</v>
      </c>
      <c r="H1428" t="str">
        <f t="shared" si="34"/>
        <v>insert into tnl_rating.dbo.dhl_country_zoning_table values ('12565','DE','3C','BW','10')</v>
      </c>
    </row>
    <row r="1429" spans="1:8" x14ac:dyDescent="0.3">
      <c r="A1429">
        <v>12565</v>
      </c>
      <c r="B1429" t="s">
        <v>376</v>
      </c>
      <c r="C1429" t="s">
        <v>2262</v>
      </c>
      <c r="D1429" s="4" t="s">
        <v>329</v>
      </c>
      <c r="E1429" s="4">
        <v>3</v>
      </c>
      <c r="H1429" t="str">
        <f t="shared" si="34"/>
        <v>insert into tnl_rating.dbo.dhl_country_zoning_table values ('12565','DE','3C','BR','3')</v>
      </c>
    </row>
    <row r="1430" spans="1:8" x14ac:dyDescent="0.3">
      <c r="A1430">
        <v>12565</v>
      </c>
      <c r="B1430" t="s">
        <v>376</v>
      </c>
      <c r="C1430" t="s">
        <v>2262</v>
      </c>
      <c r="D1430" s="4" t="s">
        <v>330</v>
      </c>
      <c r="E1430" s="4">
        <v>10</v>
      </c>
      <c r="H1430" t="str">
        <f t="shared" si="34"/>
        <v>insert into tnl_rating.dbo.dhl_country_zoning_table values ('12565','DE','3C','BN','10')</v>
      </c>
    </row>
    <row r="1431" spans="1:8" x14ac:dyDescent="0.3">
      <c r="A1431">
        <v>12565</v>
      </c>
      <c r="B1431" t="s">
        <v>376</v>
      </c>
      <c r="C1431" t="s">
        <v>2262</v>
      </c>
      <c r="D1431" s="4" t="s">
        <v>331</v>
      </c>
      <c r="E1431" s="4">
        <v>7</v>
      </c>
      <c r="H1431" t="str">
        <f t="shared" si="34"/>
        <v>insert into tnl_rating.dbo.dhl_country_zoning_table values ('12565','DE','3C','BG','7')</v>
      </c>
    </row>
    <row r="1432" spans="1:8" x14ac:dyDescent="0.3">
      <c r="A1432">
        <v>12565</v>
      </c>
      <c r="B1432" t="s">
        <v>376</v>
      </c>
      <c r="C1432" t="s">
        <v>2262</v>
      </c>
      <c r="D1432" s="4" t="s">
        <v>332</v>
      </c>
      <c r="E1432" s="4">
        <v>10</v>
      </c>
      <c r="H1432" t="str">
        <f t="shared" si="34"/>
        <v>insert into tnl_rating.dbo.dhl_country_zoning_table values ('12565','DE','3C','BF','10')</v>
      </c>
    </row>
    <row r="1433" spans="1:8" x14ac:dyDescent="0.3">
      <c r="A1433">
        <v>12565</v>
      </c>
      <c r="B1433" t="s">
        <v>376</v>
      </c>
      <c r="C1433" t="s">
        <v>2262</v>
      </c>
      <c r="D1433" s="4" t="s">
        <v>333</v>
      </c>
      <c r="E1433" s="4">
        <v>10</v>
      </c>
      <c r="H1433" t="str">
        <f t="shared" si="34"/>
        <v>insert into tnl_rating.dbo.dhl_country_zoning_table values ('12565','DE','3C','BI','10')</v>
      </c>
    </row>
    <row r="1434" spans="1:8" x14ac:dyDescent="0.3">
      <c r="A1434">
        <v>12565</v>
      </c>
      <c r="B1434" t="s">
        <v>376</v>
      </c>
      <c r="C1434" t="s">
        <v>2262</v>
      </c>
      <c r="D1434" s="4" t="s">
        <v>334</v>
      </c>
      <c r="E1434" s="4">
        <v>10</v>
      </c>
      <c r="H1434" t="str">
        <f t="shared" si="34"/>
        <v>insert into tnl_rating.dbo.dhl_country_zoning_table values ('12565','DE','3C','KH','10')</v>
      </c>
    </row>
    <row r="1435" spans="1:8" x14ac:dyDescent="0.3">
      <c r="A1435">
        <v>12565</v>
      </c>
      <c r="B1435" t="s">
        <v>376</v>
      </c>
      <c r="C1435" t="s">
        <v>2262</v>
      </c>
      <c r="D1435" s="4" t="s">
        <v>335</v>
      </c>
      <c r="E1435" s="4">
        <v>10</v>
      </c>
      <c r="H1435" t="str">
        <f t="shared" si="34"/>
        <v>insert into tnl_rating.dbo.dhl_country_zoning_table values ('12565','DE','3C','CM','10')</v>
      </c>
    </row>
    <row r="1436" spans="1:8" x14ac:dyDescent="0.3">
      <c r="A1436">
        <v>12565</v>
      </c>
      <c r="B1436" t="s">
        <v>376</v>
      </c>
      <c r="C1436" t="s">
        <v>2262</v>
      </c>
      <c r="D1436" s="4" t="s">
        <v>336</v>
      </c>
      <c r="E1436" s="4">
        <v>1</v>
      </c>
      <c r="H1436" t="str">
        <f t="shared" si="34"/>
        <v>insert into tnl_rating.dbo.dhl_country_zoning_table values ('12565','DE','3C','CA','1')</v>
      </c>
    </row>
    <row r="1437" spans="1:8" x14ac:dyDescent="0.3">
      <c r="A1437">
        <v>12565</v>
      </c>
      <c r="B1437" t="s">
        <v>376</v>
      </c>
      <c r="C1437" t="s">
        <v>2262</v>
      </c>
      <c r="D1437" s="4" t="s">
        <v>337</v>
      </c>
      <c r="E1437" s="4">
        <v>8</v>
      </c>
      <c r="H1437" t="str">
        <f t="shared" si="34"/>
        <v>insert into tnl_rating.dbo.dhl_country_zoning_table values ('12565','DE','3C','IC','8')</v>
      </c>
    </row>
    <row r="1438" spans="1:8" x14ac:dyDescent="0.3">
      <c r="A1438">
        <v>12565</v>
      </c>
      <c r="B1438" t="s">
        <v>376</v>
      </c>
      <c r="C1438" t="s">
        <v>2262</v>
      </c>
      <c r="D1438" s="4" t="s">
        <v>338</v>
      </c>
      <c r="E1438" s="4">
        <v>10</v>
      </c>
      <c r="H1438" t="str">
        <f t="shared" si="34"/>
        <v>insert into tnl_rating.dbo.dhl_country_zoning_table values ('12565','DE','3C','CV','10')</v>
      </c>
    </row>
    <row r="1439" spans="1:8" x14ac:dyDescent="0.3">
      <c r="A1439">
        <v>12565</v>
      </c>
      <c r="B1439" t="s">
        <v>376</v>
      </c>
      <c r="C1439" t="s">
        <v>2262</v>
      </c>
      <c r="D1439" s="4" t="s">
        <v>339</v>
      </c>
      <c r="E1439" s="4">
        <v>2</v>
      </c>
      <c r="H1439" t="str">
        <f t="shared" si="34"/>
        <v>insert into tnl_rating.dbo.dhl_country_zoning_table values ('12565','DE','3C','KY','2')</v>
      </c>
    </row>
    <row r="1440" spans="1:8" x14ac:dyDescent="0.3">
      <c r="A1440">
        <v>12565</v>
      </c>
      <c r="B1440" t="s">
        <v>376</v>
      </c>
      <c r="C1440" t="s">
        <v>2262</v>
      </c>
      <c r="D1440" s="4" t="s">
        <v>340</v>
      </c>
      <c r="E1440" s="4">
        <v>10</v>
      </c>
      <c r="H1440" t="str">
        <f t="shared" si="34"/>
        <v>insert into tnl_rating.dbo.dhl_country_zoning_table values ('12565','DE','3C','CF','10')</v>
      </c>
    </row>
    <row r="1441" spans="1:8" x14ac:dyDescent="0.3">
      <c r="A1441">
        <v>12565</v>
      </c>
      <c r="B1441" t="s">
        <v>376</v>
      </c>
      <c r="C1441" t="s">
        <v>2262</v>
      </c>
      <c r="D1441" s="4" t="s">
        <v>341</v>
      </c>
      <c r="E1441" s="4">
        <v>10</v>
      </c>
      <c r="H1441" t="str">
        <f t="shared" si="34"/>
        <v>insert into tnl_rating.dbo.dhl_country_zoning_table values ('12565','DE','3C','TD','10')</v>
      </c>
    </row>
    <row r="1442" spans="1:8" x14ac:dyDescent="0.3">
      <c r="A1442">
        <v>12565</v>
      </c>
      <c r="B1442" t="s">
        <v>376</v>
      </c>
      <c r="C1442" t="s">
        <v>2262</v>
      </c>
      <c r="D1442" s="4" t="s">
        <v>342</v>
      </c>
      <c r="E1442" s="4">
        <v>3</v>
      </c>
      <c r="H1442" t="str">
        <f t="shared" si="34"/>
        <v>insert into tnl_rating.dbo.dhl_country_zoning_table values ('12565','DE','3C','CL','3')</v>
      </c>
    </row>
    <row r="1443" spans="1:8" x14ac:dyDescent="0.3">
      <c r="A1443">
        <v>12565</v>
      </c>
      <c r="B1443" t="s">
        <v>376</v>
      </c>
      <c r="C1443" t="s">
        <v>2262</v>
      </c>
      <c r="D1443" s="4" t="s">
        <v>343</v>
      </c>
      <c r="E1443" s="4">
        <v>4</v>
      </c>
      <c r="H1443" t="str">
        <f t="shared" si="34"/>
        <v>insert into tnl_rating.dbo.dhl_country_zoning_table values ('12565','DE','3C','CN','4')</v>
      </c>
    </row>
    <row r="1444" spans="1:8" x14ac:dyDescent="0.3">
      <c r="A1444">
        <v>12565</v>
      </c>
      <c r="B1444" t="s">
        <v>376</v>
      </c>
      <c r="C1444" t="s">
        <v>2262</v>
      </c>
      <c r="D1444" s="4" t="s">
        <v>344</v>
      </c>
      <c r="E1444" s="4">
        <v>3</v>
      </c>
      <c r="H1444" t="str">
        <f t="shared" si="34"/>
        <v>insert into tnl_rating.dbo.dhl_country_zoning_table values ('12565','DE','3C','CO','3')</v>
      </c>
    </row>
    <row r="1445" spans="1:8" x14ac:dyDescent="0.3">
      <c r="A1445">
        <v>12565</v>
      </c>
      <c r="B1445" t="s">
        <v>376</v>
      </c>
      <c r="C1445" t="s">
        <v>2262</v>
      </c>
      <c r="D1445" s="4" t="s">
        <v>345</v>
      </c>
      <c r="E1445" s="4">
        <v>10</v>
      </c>
      <c r="H1445" t="str">
        <f t="shared" si="34"/>
        <v>insert into tnl_rating.dbo.dhl_country_zoning_table values ('12565','DE','3C','KM','10')</v>
      </c>
    </row>
    <row r="1446" spans="1:8" x14ac:dyDescent="0.3">
      <c r="A1446">
        <v>12565</v>
      </c>
      <c r="B1446" t="s">
        <v>376</v>
      </c>
      <c r="C1446" t="s">
        <v>2262</v>
      </c>
      <c r="D1446" s="4" t="s">
        <v>346</v>
      </c>
      <c r="E1446" s="4">
        <v>10</v>
      </c>
      <c r="H1446" t="str">
        <f t="shared" si="34"/>
        <v>insert into tnl_rating.dbo.dhl_country_zoning_table values ('12565','DE','3C','CG','10')</v>
      </c>
    </row>
    <row r="1447" spans="1:8" x14ac:dyDescent="0.3">
      <c r="A1447">
        <v>12565</v>
      </c>
      <c r="B1447" t="s">
        <v>376</v>
      </c>
      <c r="C1447" t="s">
        <v>2262</v>
      </c>
      <c r="D1447" s="4" t="s">
        <v>347</v>
      </c>
      <c r="E1447" s="4">
        <v>10</v>
      </c>
      <c r="H1447" t="str">
        <f t="shared" si="34"/>
        <v>insert into tnl_rating.dbo.dhl_country_zoning_table values ('12565','DE','3C','CD','10')</v>
      </c>
    </row>
    <row r="1448" spans="1:8" x14ac:dyDescent="0.3">
      <c r="A1448">
        <v>12565</v>
      </c>
      <c r="B1448" t="s">
        <v>376</v>
      </c>
      <c r="C1448" t="s">
        <v>2262</v>
      </c>
      <c r="D1448" s="4" t="s">
        <v>348</v>
      </c>
      <c r="E1448" s="4">
        <v>10</v>
      </c>
      <c r="H1448" t="str">
        <f t="shared" si="34"/>
        <v>insert into tnl_rating.dbo.dhl_country_zoning_table values ('12565','DE','3C','CK','10')</v>
      </c>
    </row>
    <row r="1449" spans="1:8" x14ac:dyDescent="0.3">
      <c r="A1449">
        <v>12565</v>
      </c>
      <c r="B1449" t="s">
        <v>376</v>
      </c>
      <c r="C1449" t="s">
        <v>2262</v>
      </c>
      <c r="D1449" s="4" t="s">
        <v>349</v>
      </c>
      <c r="E1449" s="4">
        <v>2</v>
      </c>
      <c r="H1449" t="str">
        <f t="shared" si="34"/>
        <v>insert into tnl_rating.dbo.dhl_country_zoning_table values ('12565','DE','3C','CR','2')</v>
      </c>
    </row>
    <row r="1450" spans="1:8" x14ac:dyDescent="0.3">
      <c r="A1450">
        <v>12565</v>
      </c>
      <c r="B1450" t="s">
        <v>376</v>
      </c>
      <c r="C1450" t="s">
        <v>2262</v>
      </c>
      <c r="D1450" s="4" t="s">
        <v>350</v>
      </c>
      <c r="E1450" s="4">
        <v>10</v>
      </c>
      <c r="H1450" t="str">
        <f t="shared" si="34"/>
        <v>insert into tnl_rating.dbo.dhl_country_zoning_table values ('12565','DE','3C','CI','10')</v>
      </c>
    </row>
    <row r="1451" spans="1:8" x14ac:dyDescent="0.3">
      <c r="A1451">
        <v>12565</v>
      </c>
      <c r="B1451" t="s">
        <v>376</v>
      </c>
      <c r="C1451" t="s">
        <v>2262</v>
      </c>
      <c r="D1451" s="4" t="s">
        <v>351</v>
      </c>
      <c r="E1451" s="4">
        <v>7</v>
      </c>
      <c r="H1451" t="str">
        <f t="shared" si="34"/>
        <v>insert into tnl_rating.dbo.dhl_country_zoning_table values ('12565','DE','3C','HR','7')</v>
      </c>
    </row>
    <row r="1452" spans="1:8" x14ac:dyDescent="0.3">
      <c r="A1452">
        <v>12565</v>
      </c>
      <c r="B1452" t="s">
        <v>376</v>
      </c>
      <c r="C1452" t="s">
        <v>2262</v>
      </c>
      <c r="D1452" s="4" t="s">
        <v>352</v>
      </c>
      <c r="E1452" s="4">
        <v>2</v>
      </c>
      <c r="H1452" t="str">
        <f t="shared" si="34"/>
        <v>insert into tnl_rating.dbo.dhl_country_zoning_table values ('12565','DE','3C','CU','2')</v>
      </c>
    </row>
    <row r="1453" spans="1:8" x14ac:dyDescent="0.3">
      <c r="A1453">
        <v>12565</v>
      </c>
      <c r="B1453" t="s">
        <v>376</v>
      </c>
      <c r="C1453" t="s">
        <v>2262</v>
      </c>
      <c r="D1453" s="4" t="s">
        <v>353</v>
      </c>
      <c r="E1453" s="4">
        <v>2</v>
      </c>
      <c r="H1453" t="str">
        <f t="shared" si="34"/>
        <v>insert into tnl_rating.dbo.dhl_country_zoning_table values ('12565','DE','3C','XC','2')</v>
      </c>
    </row>
    <row r="1454" spans="1:8" x14ac:dyDescent="0.3">
      <c r="A1454">
        <v>12565</v>
      </c>
      <c r="B1454" t="s">
        <v>376</v>
      </c>
      <c r="C1454" t="s">
        <v>2262</v>
      </c>
      <c r="D1454" s="4" t="s">
        <v>354</v>
      </c>
      <c r="E1454" s="4">
        <v>7</v>
      </c>
      <c r="H1454" t="str">
        <f t="shared" si="34"/>
        <v>insert into tnl_rating.dbo.dhl_country_zoning_table values ('12565','DE','3C','CY','7')</v>
      </c>
    </row>
    <row r="1455" spans="1:8" x14ac:dyDescent="0.3">
      <c r="A1455">
        <v>12565</v>
      </c>
      <c r="B1455" t="s">
        <v>376</v>
      </c>
      <c r="C1455" t="s">
        <v>2262</v>
      </c>
      <c r="D1455" s="4" t="s">
        <v>355</v>
      </c>
      <c r="E1455" s="4">
        <v>6</v>
      </c>
      <c r="H1455" t="str">
        <f t="shared" si="34"/>
        <v>insert into tnl_rating.dbo.dhl_country_zoning_table values ('12565','DE','3C','CZ','6')</v>
      </c>
    </row>
    <row r="1456" spans="1:8" x14ac:dyDescent="0.3">
      <c r="A1456">
        <v>12565</v>
      </c>
      <c r="B1456" t="s">
        <v>376</v>
      </c>
      <c r="C1456" t="s">
        <v>2262</v>
      </c>
      <c r="D1456" s="4" t="s">
        <v>356</v>
      </c>
      <c r="E1456" s="4">
        <v>6</v>
      </c>
      <c r="H1456" t="str">
        <f t="shared" si="34"/>
        <v>insert into tnl_rating.dbo.dhl_country_zoning_table values ('12565','DE','3C','DK','6')</v>
      </c>
    </row>
    <row r="1457" spans="1:8" x14ac:dyDescent="0.3">
      <c r="A1457">
        <v>12565</v>
      </c>
      <c r="B1457" t="s">
        <v>376</v>
      </c>
      <c r="C1457" t="s">
        <v>2262</v>
      </c>
      <c r="D1457" s="4" t="s">
        <v>357</v>
      </c>
      <c r="E1457" s="4">
        <v>10</v>
      </c>
      <c r="H1457" t="str">
        <f t="shared" si="34"/>
        <v>insert into tnl_rating.dbo.dhl_country_zoning_table values ('12565','DE','3C','DJ','10')</v>
      </c>
    </row>
    <row r="1458" spans="1:8" x14ac:dyDescent="0.3">
      <c r="A1458">
        <v>12565</v>
      </c>
      <c r="B1458" t="s">
        <v>376</v>
      </c>
      <c r="C1458" t="s">
        <v>2262</v>
      </c>
      <c r="D1458" s="4" t="s">
        <v>358</v>
      </c>
      <c r="E1458" s="4">
        <v>2</v>
      </c>
      <c r="H1458" t="str">
        <f t="shared" si="34"/>
        <v>insert into tnl_rating.dbo.dhl_country_zoning_table values ('12565','DE','3C','DM','2')</v>
      </c>
    </row>
    <row r="1459" spans="1:8" x14ac:dyDescent="0.3">
      <c r="A1459">
        <v>12565</v>
      </c>
      <c r="B1459" t="s">
        <v>376</v>
      </c>
      <c r="C1459" t="s">
        <v>2262</v>
      </c>
      <c r="D1459" s="4" t="s">
        <v>360</v>
      </c>
      <c r="E1459" s="4">
        <v>3</v>
      </c>
      <c r="H1459" t="str">
        <f t="shared" si="34"/>
        <v>insert into tnl_rating.dbo.dhl_country_zoning_table values ('12565','DE','3C','EC','3')</v>
      </c>
    </row>
    <row r="1460" spans="1:8" x14ac:dyDescent="0.3">
      <c r="A1460">
        <v>12565</v>
      </c>
      <c r="B1460" t="s">
        <v>376</v>
      </c>
      <c r="C1460" t="s">
        <v>2262</v>
      </c>
      <c r="D1460" s="4" t="s">
        <v>361</v>
      </c>
      <c r="E1460" s="4">
        <v>10</v>
      </c>
      <c r="H1460" t="str">
        <f t="shared" si="34"/>
        <v>insert into tnl_rating.dbo.dhl_country_zoning_table values ('12565','DE','3C','EG','10')</v>
      </c>
    </row>
    <row r="1461" spans="1:8" x14ac:dyDescent="0.3">
      <c r="A1461">
        <v>12565</v>
      </c>
      <c r="B1461" t="s">
        <v>376</v>
      </c>
      <c r="C1461" t="s">
        <v>2262</v>
      </c>
      <c r="D1461" s="4" t="s">
        <v>362</v>
      </c>
      <c r="E1461" s="4">
        <v>2</v>
      </c>
      <c r="H1461" t="str">
        <f t="shared" si="34"/>
        <v>insert into tnl_rating.dbo.dhl_country_zoning_table values ('12565','DE','3C','SV','2')</v>
      </c>
    </row>
    <row r="1462" spans="1:8" x14ac:dyDescent="0.3">
      <c r="A1462">
        <v>12565</v>
      </c>
      <c r="B1462" t="s">
        <v>376</v>
      </c>
      <c r="C1462" t="s">
        <v>2262</v>
      </c>
      <c r="D1462" s="4" t="s">
        <v>363</v>
      </c>
      <c r="E1462" s="4">
        <v>10</v>
      </c>
      <c r="H1462" t="str">
        <f t="shared" si="34"/>
        <v>insert into tnl_rating.dbo.dhl_country_zoning_table values ('12565','DE','3C','ER','10')</v>
      </c>
    </row>
    <row r="1463" spans="1:8" x14ac:dyDescent="0.3">
      <c r="A1463">
        <v>12565</v>
      </c>
      <c r="B1463" t="s">
        <v>376</v>
      </c>
      <c r="C1463" t="s">
        <v>2262</v>
      </c>
      <c r="D1463" s="4" t="s">
        <v>364</v>
      </c>
      <c r="E1463" s="4">
        <v>7</v>
      </c>
      <c r="H1463" t="str">
        <f t="shared" si="34"/>
        <v>insert into tnl_rating.dbo.dhl_country_zoning_table values ('12565','DE','3C','EE','7')</v>
      </c>
    </row>
    <row r="1464" spans="1:8" x14ac:dyDescent="0.3">
      <c r="A1464">
        <v>12565</v>
      </c>
      <c r="B1464" t="s">
        <v>376</v>
      </c>
      <c r="C1464" t="s">
        <v>2262</v>
      </c>
      <c r="D1464" s="4" t="s">
        <v>365</v>
      </c>
      <c r="E1464" s="4">
        <v>10</v>
      </c>
      <c r="H1464" t="str">
        <f t="shared" si="34"/>
        <v>insert into tnl_rating.dbo.dhl_country_zoning_table values ('12565','DE','3C','SZ','10')</v>
      </c>
    </row>
    <row r="1465" spans="1:8" x14ac:dyDescent="0.3">
      <c r="A1465">
        <v>12565</v>
      </c>
      <c r="B1465" t="s">
        <v>376</v>
      </c>
      <c r="C1465" t="s">
        <v>2262</v>
      </c>
      <c r="D1465" s="4" t="s">
        <v>366</v>
      </c>
      <c r="E1465" s="4">
        <v>10</v>
      </c>
      <c r="H1465" t="str">
        <f t="shared" si="34"/>
        <v>insert into tnl_rating.dbo.dhl_country_zoning_table values ('12565','DE','3C','ET','10')</v>
      </c>
    </row>
    <row r="1466" spans="1:8" x14ac:dyDescent="0.3">
      <c r="A1466">
        <v>12565</v>
      </c>
      <c r="B1466" t="s">
        <v>376</v>
      </c>
      <c r="C1466" t="s">
        <v>2262</v>
      </c>
      <c r="D1466" s="4" t="s">
        <v>367</v>
      </c>
      <c r="E1466" s="4">
        <v>10</v>
      </c>
      <c r="H1466" t="str">
        <f t="shared" ref="H1466:H1529" si="35">"insert into tnl_rating.dbo.dhl_country_zoning_table values ('"&amp;A1466&amp;"','"&amp;B1466&amp;"','"&amp;C1466&amp;"','"&amp;D1466&amp;"','"&amp;E1466&amp;"')"</f>
        <v>insert into tnl_rating.dbo.dhl_country_zoning_table values ('12565','DE','3C','FK','10')</v>
      </c>
    </row>
    <row r="1467" spans="1:8" x14ac:dyDescent="0.3">
      <c r="A1467">
        <v>12565</v>
      </c>
      <c r="B1467" t="s">
        <v>376</v>
      </c>
      <c r="C1467" t="s">
        <v>2262</v>
      </c>
      <c r="D1467" s="4" t="s">
        <v>368</v>
      </c>
      <c r="E1467" s="4">
        <v>7</v>
      </c>
      <c r="H1467" t="str">
        <f t="shared" si="35"/>
        <v>insert into tnl_rating.dbo.dhl_country_zoning_table values ('12565','DE','3C','FO','7')</v>
      </c>
    </row>
    <row r="1468" spans="1:8" x14ac:dyDescent="0.3">
      <c r="A1468">
        <v>12565</v>
      </c>
      <c r="B1468" t="s">
        <v>376</v>
      </c>
      <c r="C1468" t="s">
        <v>2262</v>
      </c>
      <c r="D1468" s="4" t="s">
        <v>369</v>
      </c>
      <c r="E1468" s="4">
        <v>10</v>
      </c>
      <c r="H1468" t="str">
        <f t="shared" si="35"/>
        <v>insert into tnl_rating.dbo.dhl_country_zoning_table values ('12565','DE','3C','FJ','10')</v>
      </c>
    </row>
    <row r="1469" spans="1:8" x14ac:dyDescent="0.3">
      <c r="A1469">
        <v>12565</v>
      </c>
      <c r="B1469" t="s">
        <v>376</v>
      </c>
      <c r="C1469" t="s">
        <v>2262</v>
      </c>
      <c r="D1469" s="4" t="s">
        <v>370</v>
      </c>
      <c r="E1469" s="4">
        <v>7</v>
      </c>
      <c r="H1469" t="str">
        <f t="shared" si="35"/>
        <v>insert into tnl_rating.dbo.dhl_country_zoning_table values ('12565','DE','3C','FI','7')</v>
      </c>
    </row>
    <row r="1470" spans="1:8" x14ac:dyDescent="0.3">
      <c r="A1470">
        <v>12565</v>
      </c>
      <c r="B1470" t="s">
        <v>376</v>
      </c>
      <c r="C1470" t="s">
        <v>2262</v>
      </c>
      <c r="D1470" s="4" t="s">
        <v>371</v>
      </c>
      <c r="E1470" s="4">
        <v>6</v>
      </c>
      <c r="H1470" t="str">
        <f t="shared" si="35"/>
        <v>insert into tnl_rating.dbo.dhl_country_zoning_table values ('12565','DE','3C','FR','6')</v>
      </c>
    </row>
    <row r="1471" spans="1:8" x14ac:dyDescent="0.3">
      <c r="A1471">
        <v>12565</v>
      </c>
      <c r="B1471" t="s">
        <v>376</v>
      </c>
      <c r="C1471" t="s">
        <v>2262</v>
      </c>
      <c r="D1471" s="4" t="s">
        <v>372</v>
      </c>
      <c r="E1471" s="4">
        <v>3</v>
      </c>
      <c r="H1471" t="str">
        <f t="shared" si="35"/>
        <v>insert into tnl_rating.dbo.dhl_country_zoning_table values ('12565','DE','3C','GF','3')</v>
      </c>
    </row>
    <row r="1472" spans="1:8" x14ac:dyDescent="0.3">
      <c r="A1472">
        <v>12565</v>
      </c>
      <c r="B1472" t="s">
        <v>376</v>
      </c>
      <c r="C1472" t="s">
        <v>2262</v>
      </c>
      <c r="D1472" s="4" t="s">
        <v>373</v>
      </c>
      <c r="E1472" s="4">
        <v>10</v>
      </c>
      <c r="H1472" t="str">
        <f t="shared" si="35"/>
        <v>insert into tnl_rating.dbo.dhl_country_zoning_table values ('12565','DE','3C','GA','10')</v>
      </c>
    </row>
    <row r="1473" spans="1:8" x14ac:dyDescent="0.3">
      <c r="A1473">
        <v>12565</v>
      </c>
      <c r="B1473" t="s">
        <v>376</v>
      </c>
      <c r="C1473" t="s">
        <v>2262</v>
      </c>
      <c r="D1473" s="4" t="s">
        <v>374</v>
      </c>
      <c r="E1473" s="4">
        <v>10</v>
      </c>
      <c r="H1473" t="str">
        <f t="shared" si="35"/>
        <v>insert into tnl_rating.dbo.dhl_country_zoning_table values ('12565','DE','3C','GM','10')</v>
      </c>
    </row>
    <row r="1474" spans="1:8" x14ac:dyDescent="0.3">
      <c r="A1474">
        <v>12565</v>
      </c>
      <c r="B1474" t="s">
        <v>376</v>
      </c>
      <c r="C1474" t="s">
        <v>2262</v>
      </c>
      <c r="D1474" s="4" t="s">
        <v>375</v>
      </c>
      <c r="E1474" s="4">
        <v>10</v>
      </c>
      <c r="H1474" t="str">
        <f t="shared" si="35"/>
        <v>insert into tnl_rating.dbo.dhl_country_zoning_table values ('12565','DE','3C','GE','10')</v>
      </c>
    </row>
    <row r="1475" spans="1:8" x14ac:dyDescent="0.3">
      <c r="A1475">
        <v>12565</v>
      </c>
      <c r="B1475" t="s">
        <v>376</v>
      </c>
      <c r="C1475" t="s">
        <v>2262</v>
      </c>
      <c r="D1475" s="4" t="s">
        <v>377</v>
      </c>
      <c r="E1475" s="4">
        <v>10</v>
      </c>
      <c r="H1475" t="str">
        <f t="shared" si="35"/>
        <v>insert into tnl_rating.dbo.dhl_country_zoning_table values ('12565','DE','3C','GH','10')</v>
      </c>
    </row>
    <row r="1476" spans="1:8" x14ac:dyDescent="0.3">
      <c r="A1476">
        <v>12565</v>
      </c>
      <c r="B1476" t="s">
        <v>376</v>
      </c>
      <c r="C1476" t="s">
        <v>2262</v>
      </c>
      <c r="D1476" s="4" t="s">
        <v>378</v>
      </c>
      <c r="E1476" s="4">
        <v>8</v>
      </c>
      <c r="H1476" t="str">
        <f t="shared" si="35"/>
        <v>insert into tnl_rating.dbo.dhl_country_zoning_table values ('12565','DE','3C','GI','8')</v>
      </c>
    </row>
    <row r="1477" spans="1:8" x14ac:dyDescent="0.3">
      <c r="A1477">
        <v>12565</v>
      </c>
      <c r="B1477" t="s">
        <v>376</v>
      </c>
      <c r="C1477" t="s">
        <v>2262</v>
      </c>
      <c r="D1477" s="4" t="s">
        <v>379</v>
      </c>
      <c r="E1477" s="4">
        <v>7</v>
      </c>
      <c r="H1477" t="str">
        <f t="shared" si="35"/>
        <v>insert into tnl_rating.dbo.dhl_country_zoning_table values ('12565','DE','3C','GR','7')</v>
      </c>
    </row>
    <row r="1478" spans="1:8" x14ac:dyDescent="0.3">
      <c r="A1478">
        <v>12565</v>
      </c>
      <c r="B1478" t="s">
        <v>376</v>
      </c>
      <c r="C1478" t="s">
        <v>2262</v>
      </c>
      <c r="D1478" s="4" t="s">
        <v>380</v>
      </c>
      <c r="E1478" s="4">
        <v>7</v>
      </c>
      <c r="H1478" t="str">
        <f t="shared" si="35"/>
        <v>insert into tnl_rating.dbo.dhl_country_zoning_table values ('12565','DE','3C','GL','7')</v>
      </c>
    </row>
    <row r="1479" spans="1:8" x14ac:dyDescent="0.3">
      <c r="A1479">
        <v>12565</v>
      </c>
      <c r="B1479" t="s">
        <v>376</v>
      </c>
      <c r="C1479" t="s">
        <v>2262</v>
      </c>
      <c r="D1479" s="4" t="s">
        <v>381</v>
      </c>
      <c r="E1479" s="4">
        <v>2</v>
      </c>
      <c r="H1479" t="str">
        <f t="shared" si="35"/>
        <v>insert into tnl_rating.dbo.dhl_country_zoning_table values ('12565','DE','3C','GD','2')</v>
      </c>
    </row>
    <row r="1480" spans="1:8" x14ac:dyDescent="0.3">
      <c r="A1480">
        <v>12565</v>
      </c>
      <c r="B1480" t="s">
        <v>376</v>
      </c>
      <c r="C1480" t="s">
        <v>2262</v>
      </c>
      <c r="D1480" s="4" t="s">
        <v>382</v>
      </c>
      <c r="E1480" s="4">
        <v>2</v>
      </c>
      <c r="H1480" t="str">
        <f t="shared" si="35"/>
        <v>insert into tnl_rating.dbo.dhl_country_zoning_table values ('12565','DE','3C','GP','2')</v>
      </c>
    </row>
    <row r="1481" spans="1:8" x14ac:dyDescent="0.3">
      <c r="A1481">
        <v>12565</v>
      </c>
      <c r="B1481" t="s">
        <v>376</v>
      </c>
      <c r="C1481" t="s">
        <v>2262</v>
      </c>
      <c r="D1481" s="4" t="s">
        <v>533</v>
      </c>
      <c r="E1481" s="4">
        <v>2</v>
      </c>
      <c r="H1481" t="str">
        <f t="shared" si="35"/>
        <v>insert into tnl_rating.dbo.dhl_country_zoning_table values ('12565','DE','3C','GU','2')</v>
      </c>
    </row>
    <row r="1482" spans="1:8" x14ac:dyDescent="0.3">
      <c r="A1482">
        <v>12565</v>
      </c>
      <c r="B1482" t="s">
        <v>376</v>
      </c>
      <c r="C1482" t="s">
        <v>2262</v>
      </c>
      <c r="D1482" s="4" t="s">
        <v>383</v>
      </c>
      <c r="E1482" s="4">
        <v>2</v>
      </c>
      <c r="H1482" t="str">
        <f t="shared" si="35"/>
        <v>insert into tnl_rating.dbo.dhl_country_zoning_table values ('12565','DE','3C','GT','2')</v>
      </c>
    </row>
    <row r="1483" spans="1:8" x14ac:dyDescent="0.3">
      <c r="A1483">
        <v>12565</v>
      </c>
      <c r="B1483" t="s">
        <v>376</v>
      </c>
      <c r="C1483" t="s">
        <v>2262</v>
      </c>
      <c r="D1483" s="4" t="s">
        <v>384</v>
      </c>
      <c r="E1483" s="4">
        <v>8</v>
      </c>
      <c r="H1483" t="str">
        <f t="shared" si="35"/>
        <v>insert into tnl_rating.dbo.dhl_country_zoning_table values ('12565','DE','3C','GG','8')</v>
      </c>
    </row>
    <row r="1484" spans="1:8" x14ac:dyDescent="0.3">
      <c r="A1484">
        <v>12565</v>
      </c>
      <c r="B1484" t="s">
        <v>376</v>
      </c>
      <c r="C1484" t="s">
        <v>2262</v>
      </c>
      <c r="D1484" s="4" t="s">
        <v>385</v>
      </c>
      <c r="E1484" s="4">
        <v>10</v>
      </c>
      <c r="H1484" t="str">
        <f t="shared" si="35"/>
        <v>insert into tnl_rating.dbo.dhl_country_zoning_table values ('12565','DE','3C','GN','10')</v>
      </c>
    </row>
    <row r="1485" spans="1:8" x14ac:dyDescent="0.3">
      <c r="A1485">
        <v>12565</v>
      </c>
      <c r="B1485" t="s">
        <v>376</v>
      </c>
      <c r="C1485" t="s">
        <v>2262</v>
      </c>
      <c r="D1485" s="4" t="s">
        <v>386</v>
      </c>
      <c r="E1485" s="4">
        <v>10</v>
      </c>
      <c r="H1485" t="str">
        <f t="shared" si="35"/>
        <v>insert into tnl_rating.dbo.dhl_country_zoning_table values ('12565','DE','3C','GW','10')</v>
      </c>
    </row>
    <row r="1486" spans="1:8" x14ac:dyDescent="0.3">
      <c r="A1486">
        <v>12565</v>
      </c>
      <c r="B1486" t="s">
        <v>376</v>
      </c>
      <c r="C1486" t="s">
        <v>2262</v>
      </c>
      <c r="D1486" s="4" t="s">
        <v>387</v>
      </c>
      <c r="E1486" s="4">
        <v>10</v>
      </c>
      <c r="H1486" t="str">
        <f t="shared" si="35"/>
        <v>insert into tnl_rating.dbo.dhl_country_zoning_table values ('12565','DE','3C','GQ','10')</v>
      </c>
    </row>
    <row r="1487" spans="1:8" x14ac:dyDescent="0.3">
      <c r="A1487">
        <v>12565</v>
      </c>
      <c r="B1487" t="s">
        <v>376</v>
      </c>
      <c r="C1487" t="s">
        <v>2262</v>
      </c>
      <c r="D1487" s="4" t="s">
        <v>388</v>
      </c>
      <c r="E1487" s="4">
        <v>3</v>
      </c>
      <c r="H1487" t="str">
        <f t="shared" si="35"/>
        <v>insert into tnl_rating.dbo.dhl_country_zoning_table values ('12565','DE','3C','GY','3')</v>
      </c>
    </row>
    <row r="1488" spans="1:8" x14ac:dyDescent="0.3">
      <c r="A1488">
        <v>12565</v>
      </c>
      <c r="B1488" t="s">
        <v>376</v>
      </c>
      <c r="C1488" t="s">
        <v>2262</v>
      </c>
      <c r="D1488" s="4" t="s">
        <v>389</v>
      </c>
      <c r="E1488" s="4">
        <v>2</v>
      </c>
      <c r="H1488" t="str">
        <f t="shared" si="35"/>
        <v>insert into tnl_rating.dbo.dhl_country_zoning_table values ('12565','DE','3C','HT','2')</v>
      </c>
    </row>
    <row r="1489" spans="1:8" x14ac:dyDescent="0.3">
      <c r="A1489">
        <v>12565</v>
      </c>
      <c r="B1489" t="s">
        <v>376</v>
      </c>
      <c r="C1489" t="s">
        <v>2262</v>
      </c>
      <c r="D1489" s="4" t="s">
        <v>390</v>
      </c>
      <c r="E1489" s="4">
        <v>2</v>
      </c>
      <c r="H1489" t="str">
        <f t="shared" si="35"/>
        <v>insert into tnl_rating.dbo.dhl_country_zoning_table values ('12565','DE','3C','HN','2')</v>
      </c>
    </row>
    <row r="1490" spans="1:8" x14ac:dyDescent="0.3">
      <c r="A1490">
        <v>12565</v>
      </c>
      <c r="B1490" t="s">
        <v>376</v>
      </c>
      <c r="C1490" t="s">
        <v>2262</v>
      </c>
      <c r="D1490" s="4" t="s">
        <v>391</v>
      </c>
      <c r="E1490" s="4">
        <v>4</v>
      </c>
      <c r="H1490" t="str">
        <f t="shared" si="35"/>
        <v>insert into tnl_rating.dbo.dhl_country_zoning_table values ('12565','DE','3C','HK','4')</v>
      </c>
    </row>
    <row r="1491" spans="1:8" x14ac:dyDescent="0.3">
      <c r="A1491">
        <v>12565</v>
      </c>
      <c r="B1491" t="s">
        <v>376</v>
      </c>
      <c r="C1491" t="s">
        <v>2262</v>
      </c>
      <c r="D1491" s="4" t="s">
        <v>392</v>
      </c>
      <c r="E1491" s="4">
        <v>7</v>
      </c>
      <c r="H1491" t="str">
        <f t="shared" si="35"/>
        <v>insert into tnl_rating.dbo.dhl_country_zoning_table values ('12565','DE','3C','HU','7')</v>
      </c>
    </row>
    <row r="1492" spans="1:8" x14ac:dyDescent="0.3">
      <c r="A1492">
        <v>12565</v>
      </c>
      <c r="B1492" t="s">
        <v>376</v>
      </c>
      <c r="C1492" t="s">
        <v>2262</v>
      </c>
      <c r="D1492" s="4" t="s">
        <v>393</v>
      </c>
      <c r="E1492" s="4">
        <v>7</v>
      </c>
      <c r="H1492" t="str">
        <f t="shared" si="35"/>
        <v>insert into tnl_rating.dbo.dhl_country_zoning_table values ('12565','DE','3C','IS','7')</v>
      </c>
    </row>
    <row r="1493" spans="1:8" x14ac:dyDescent="0.3">
      <c r="A1493">
        <v>12565</v>
      </c>
      <c r="B1493" t="s">
        <v>376</v>
      </c>
      <c r="C1493" t="s">
        <v>2262</v>
      </c>
      <c r="D1493" s="4" t="s">
        <v>394</v>
      </c>
      <c r="E1493" s="4">
        <v>5</v>
      </c>
      <c r="H1493" t="str">
        <f t="shared" si="35"/>
        <v>insert into tnl_rating.dbo.dhl_country_zoning_table values ('12565','DE','3C','IN','5')</v>
      </c>
    </row>
    <row r="1494" spans="1:8" x14ac:dyDescent="0.3">
      <c r="A1494">
        <v>12565</v>
      </c>
      <c r="B1494" t="s">
        <v>376</v>
      </c>
      <c r="C1494" t="s">
        <v>2262</v>
      </c>
      <c r="D1494" s="4" t="s">
        <v>395</v>
      </c>
      <c r="E1494" s="4">
        <v>5</v>
      </c>
      <c r="H1494" t="str">
        <f t="shared" si="35"/>
        <v>insert into tnl_rating.dbo.dhl_country_zoning_table values ('12565','DE','3C','ID','5')</v>
      </c>
    </row>
    <row r="1495" spans="1:8" x14ac:dyDescent="0.3">
      <c r="A1495">
        <v>12565</v>
      </c>
      <c r="B1495" t="s">
        <v>376</v>
      </c>
      <c r="C1495" t="s">
        <v>2262</v>
      </c>
      <c r="D1495" s="4" t="s">
        <v>396</v>
      </c>
      <c r="E1495" s="4">
        <v>10</v>
      </c>
      <c r="H1495" t="str">
        <f t="shared" si="35"/>
        <v>insert into tnl_rating.dbo.dhl_country_zoning_table values ('12565','DE','3C','IR','10')</v>
      </c>
    </row>
    <row r="1496" spans="1:8" x14ac:dyDescent="0.3">
      <c r="A1496">
        <v>12565</v>
      </c>
      <c r="B1496" t="s">
        <v>376</v>
      </c>
      <c r="C1496" t="s">
        <v>2262</v>
      </c>
      <c r="D1496" s="4" t="s">
        <v>397</v>
      </c>
      <c r="E1496" s="4">
        <v>10</v>
      </c>
      <c r="H1496" t="str">
        <f t="shared" si="35"/>
        <v>insert into tnl_rating.dbo.dhl_country_zoning_table values ('12565','DE','3C','IQ','10')</v>
      </c>
    </row>
    <row r="1497" spans="1:8" x14ac:dyDescent="0.3">
      <c r="A1497">
        <v>12565</v>
      </c>
      <c r="B1497" t="s">
        <v>376</v>
      </c>
      <c r="C1497" t="s">
        <v>2262</v>
      </c>
      <c r="D1497" s="4" t="s">
        <v>398</v>
      </c>
      <c r="E1497" s="4">
        <v>6</v>
      </c>
      <c r="H1497" t="str">
        <f t="shared" si="35"/>
        <v>insert into tnl_rating.dbo.dhl_country_zoning_table values ('12565','DE','3C','IE','6')</v>
      </c>
    </row>
    <row r="1498" spans="1:8" x14ac:dyDescent="0.3">
      <c r="A1498">
        <v>12565</v>
      </c>
      <c r="B1498" t="s">
        <v>376</v>
      </c>
      <c r="C1498" t="s">
        <v>2262</v>
      </c>
      <c r="D1498" s="4" t="s">
        <v>399</v>
      </c>
      <c r="E1498" s="4">
        <v>8</v>
      </c>
      <c r="H1498" t="str">
        <f t="shared" si="35"/>
        <v>insert into tnl_rating.dbo.dhl_country_zoning_table values ('12565','DE','3C','IL','8')</v>
      </c>
    </row>
    <row r="1499" spans="1:8" x14ac:dyDescent="0.3">
      <c r="A1499">
        <v>12565</v>
      </c>
      <c r="B1499" t="s">
        <v>376</v>
      </c>
      <c r="C1499" t="s">
        <v>2262</v>
      </c>
      <c r="D1499" s="4" t="s">
        <v>400</v>
      </c>
      <c r="E1499" s="4">
        <v>6</v>
      </c>
      <c r="H1499" t="str">
        <f t="shared" si="35"/>
        <v>insert into tnl_rating.dbo.dhl_country_zoning_table values ('12565','DE','3C','IT','6')</v>
      </c>
    </row>
    <row r="1500" spans="1:8" x14ac:dyDescent="0.3">
      <c r="A1500">
        <v>12565</v>
      </c>
      <c r="B1500" t="s">
        <v>376</v>
      </c>
      <c r="C1500" t="s">
        <v>2262</v>
      </c>
      <c r="D1500" s="4" t="s">
        <v>401</v>
      </c>
      <c r="E1500" s="4">
        <v>2</v>
      </c>
      <c r="H1500" t="str">
        <f t="shared" si="35"/>
        <v>insert into tnl_rating.dbo.dhl_country_zoning_table values ('12565','DE','3C','JM','2')</v>
      </c>
    </row>
    <row r="1501" spans="1:8" x14ac:dyDescent="0.3">
      <c r="A1501">
        <v>12565</v>
      </c>
      <c r="B1501" t="s">
        <v>376</v>
      </c>
      <c r="C1501" t="s">
        <v>2262</v>
      </c>
      <c r="D1501" s="4" t="s">
        <v>402</v>
      </c>
      <c r="E1501" s="4">
        <v>4</v>
      </c>
      <c r="H1501" t="str">
        <f t="shared" si="35"/>
        <v>insert into tnl_rating.dbo.dhl_country_zoning_table values ('12565','DE','3C','JP','4')</v>
      </c>
    </row>
    <row r="1502" spans="1:8" x14ac:dyDescent="0.3">
      <c r="A1502">
        <v>12565</v>
      </c>
      <c r="B1502" t="s">
        <v>376</v>
      </c>
      <c r="C1502" t="s">
        <v>2262</v>
      </c>
      <c r="D1502" s="4" t="s">
        <v>403</v>
      </c>
      <c r="E1502" s="4">
        <v>8</v>
      </c>
      <c r="H1502" t="str">
        <f t="shared" si="35"/>
        <v>insert into tnl_rating.dbo.dhl_country_zoning_table values ('12565','DE','3C','JE','8')</v>
      </c>
    </row>
    <row r="1503" spans="1:8" x14ac:dyDescent="0.3">
      <c r="A1503">
        <v>12565</v>
      </c>
      <c r="B1503" t="s">
        <v>376</v>
      </c>
      <c r="C1503" t="s">
        <v>2262</v>
      </c>
      <c r="D1503" s="4" t="s">
        <v>404</v>
      </c>
      <c r="E1503" s="4">
        <v>10</v>
      </c>
      <c r="H1503" t="str">
        <f t="shared" si="35"/>
        <v>insert into tnl_rating.dbo.dhl_country_zoning_table values ('12565','DE','3C','JO','10')</v>
      </c>
    </row>
    <row r="1504" spans="1:8" x14ac:dyDescent="0.3">
      <c r="A1504">
        <v>12565</v>
      </c>
      <c r="B1504" t="s">
        <v>376</v>
      </c>
      <c r="C1504" t="s">
        <v>2262</v>
      </c>
      <c r="D1504" s="4" t="s">
        <v>405</v>
      </c>
      <c r="E1504" s="4">
        <v>10</v>
      </c>
      <c r="H1504" t="str">
        <f t="shared" si="35"/>
        <v>insert into tnl_rating.dbo.dhl_country_zoning_table values ('12565','DE','3C','KZ','10')</v>
      </c>
    </row>
    <row r="1505" spans="1:8" x14ac:dyDescent="0.3">
      <c r="A1505">
        <v>12565</v>
      </c>
      <c r="B1505" t="s">
        <v>376</v>
      </c>
      <c r="C1505" t="s">
        <v>2262</v>
      </c>
      <c r="D1505" s="4" t="s">
        <v>406</v>
      </c>
      <c r="E1505" s="4">
        <v>10</v>
      </c>
      <c r="H1505" t="str">
        <f t="shared" si="35"/>
        <v>insert into tnl_rating.dbo.dhl_country_zoning_table values ('12565','DE','3C','KE','10')</v>
      </c>
    </row>
    <row r="1506" spans="1:8" x14ac:dyDescent="0.3">
      <c r="A1506">
        <v>12565</v>
      </c>
      <c r="B1506" t="s">
        <v>376</v>
      </c>
      <c r="C1506" t="s">
        <v>2262</v>
      </c>
      <c r="D1506" s="4" t="s">
        <v>407</v>
      </c>
      <c r="E1506" s="4">
        <v>10</v>
      </c>
      <c r="H1506" t="str">
        <f t="shared" si="35"/>
        <v>insert into tnl_rating.dbo.dhl_country_zoning_table values ('12565','DE','3C','KI','10')</v>
      </c>
    </row>
    <row r="1507" spans="1:8" x14ac:dyDescent="0.3">
      <c r="A1507">
        <v>12565</v>
      </c>
      <c r="B1507" t="s">
        <v>376</v>
      </c>
      <c r="C1507" t="s">
        <v>2262</v>
      </c>
      <c r="D1507" s="4" t="s">
        <v>408</v>
      </c>
      <c r="E1507" s="4">
        <v>4</v>
      </c>
      <c r="H1507" t="str">
        <f t="shared" si="35"/>
        <v>insert into tnl_rating.dbo.dhl_country_zoning_table values ('12565','DE','3C','KR','4')</v>
      </c>
    </row>
    <row r="1508" spans="1:8" x14ac:dyDescent="0.3">
      <c r="A1508">
        <v>12565</v>
      </c>
      <c r="B1508" t="s">
        <v>376</v>
      </c>
      <c r="C1508" t="s">
        <v>2262</v>
      </c>
      <c r="D1508" s="4" t="s">
        <v>409</v>
      </c>
      <c r="E1508" s="4">
        <v>10</v>
      </c>
      <c r="H1508" t="str">
        <f t="shared" si="35"/>
        <v>insert into tnl_rating.dbo.dhl_country_zoning_table values ('12565','DE','3C','KP','10')</v>
      </c>
    </row>
    <row r="1509" spans="1:8" x14ac:dyDescent="0.3">
      <c r="A1509">
        <v>12565</v>
      </c>
      <c r="B1509" t="s">
        <v>376</v>
      </c>
      <c r="C1509" t="s">
        <v>2262</v>
      </c>
      <c r="D1509" s="4" t="s">
        <v>410</v>
      </c>
      <c r="E1509" s="4">
        <v>10</v>
      </c>
      <c r="H1509" t="str">
        <f t="shared" si="35"/>
        <v>insert into tnl_rating.dbo.dhl_country_zoning_table values ('12565','DE','3C','KV','10')</v>
      </c>
    </row>
    <row r="1510" spans="1:8" x14ac:dyDescent="0.3">
      <c r="A1510">
        <v>12565</v>
      </c>
      <c r="B1510" t="s">
        <v>376</v>
      </c>
      <c r="C1510" t="s">
        <v>2262</v>
      </c>
      <c r="D1510" s="4" t="s">
        <v>411</v>
      </c>
      <c r="E1510" s="4">
        <v>9</v>
      </c>
      <c r="H1510" t="str">
        <f t="shared" si="35"/>
        <v>insert into tnl_rating.dbo.dhl_country_zoning_table values ('12565','DE','3C','KW','9')</v>
      </c>
    </row>
    <row r="1511" spans="1:8" x14ac:dyDescent="0.3">
      <c r="A1511">
        <v>12565</v>
      </c>
      <c r="B1511" t="s">
        <v>376</v>
      </c>
      <c r="C1511" t="s">
        <v>2262</v>
      </c>
      <c r="D1511" s="4" t="s">
        <v>181</v>
      </c>
      <c r="E1511" s="4">
        <v>10</v>
      </c>
      <c r="H1511" t="str">
        <f t="shared" si="35"/>
        <v>insert into tnl_rating.dbo.dhl_country_zoning_table values ('12565','DE','3C','KG','10')</v>
      </c>
    </row>
    <row r="1512" spans="1:8" x14ac:dyDescent="0.3">
      <c r="A1512">
        <v>12565</v>
      </c>
      <c r="B1512" t="s">
        <v>376</v>
      </c>
      <c r="C1512" t="s">
        <v>2262</v>
      </c>
      <c r="D1512" s="4" t="s">
        <v>412</v>
      </c>
      <c r="E1512" s="4">
        <v>10</v>
      </c>
      <c r="H1512" t="str">
        <f t="shared" si="35"/>
        <v>insert into tnl_rating.dbo.dhl_country_zoning_table values ('12565','DE','3C','LA','10')</v>
      </c>
    </row>
    <row r="1513" spans="1:8" x14ac:dyDescent="0.3">
      <c r="A1513">
        <v>12565</v>
      </c>
      <c r="B1513" t="s">
        <v>376</v>
      </c>
      <c r="C1513" t="s">
        <v>2262</v>
      </c>
      <c r="D1513" s="4" t="s">
        <v>413</v>
      </c>
      <c r="E1513" s="4">
        <v>7</v>
      </c>
      <c r="H1513" t="str">
        <f t="shared" si="35"/>
        <v>insert into tnl_rating.dbo.dhl_country_zoning_table values ('12565','DE','3C','LV','7')</v>
      </c>
    </row>
    <row r="1514" spans="1:8" x14ac:dyDescent="0.3">
      <c r="A1514">
        <v>12565</v>
      </c>
      <c r="B1514" t="s">
        <v>376</v>
      </c>
      <c r="C1514" t="s">
        <v>2262</v>
      </c>
      <c r="D1514" s="4" t="s">
        <v>25</v>
      </c>
      <c r="E1514" s="4">
        <v>10</v>
      </c>
      <c r="H1514" t="str">
        <f t="shared" si="35"/>
        <v>insert into tnl_rating.dbo.dhl_country_zoning_table values ('12565','DE','3C','LB','10')</v>
      </c>
    </row>
    <row r="1515" spans="1:8" x14ac:dyDescent="0.3">
      <c r="A1515">
        <v>12565</v>
      </c>
      <c r="B1515" t="s">
        <v>376</v>
      </c>
      <c r="C1515" t="s">
        <v>2262</v>
      </c>
      <c r="D1515" s="4" t="s">
        <v>414</v>
      </c>
      <c r="E1515" s="4">
        <v>10</v>
      </c>
      <c r="H1515" t="str">
        <f t="shared" si="35"/>
        <v>insert into tnl_rating.dbo.dhl_country_zoning_table values ('12565','DE','3C','LS','10')</v>
      </c>
    </row>
    <row r="1516" spans="1:8" x14ac:dyDescent="0.3">
      <c r="A1516">
        <v>12565</v>
      </c>
      <c r="B1516" t="s">
        <v>376</v>
      </c>
      <c r="C1516" t="s">
        <v>2262</v>
      </c>
      <c r="D1516" s="4" t="s">
        <v>415</v>
      </c>
      <c r="E1516" s="4">
        <v>10</v>
      </c>
      <c r="H1516" t="str">
        <f t="shared" si="35"/>
        <v>insert into tnl_rating.dbo.dhl_country_zoning_table values ('12565','DE','3C','LR','10')</v>
      </c>
    </row>
    <row r="1517" spans="1:8" x14ac:dyDescent="0.3">
      <c r="A1517">
        <v>12565</v>
      </c>
      <c r="B1517" t="s">
        <v>376</v>
      </c>
      <c r="C1517" t="s">
        <v>2262</v>
      </c>
      <c r="D1517" s="4" t="s">
        <v>416</v>
      </c>
      <c r="E1517" s="4">
        <v>10</v>
      </c>
      <c r="H1517" t="str">
        <f t="shared" si="35"/>
        <v>insert into tnl_rating.dbo.dhl_country_zoning_table values ('12565','DE','3C','LY','10')</v>
      </c>
    </row>
    <row r="1518" spans="1:8" x14ac:dyDescent="0.3">
      <c r="A1518">
        <v>12565</v>
      </c>
      <c r="B1518" t="s">
        <v>376</v>
      </c>
      <c r="C1518" t="s">
        <v>2262</v>
      </c>
      <c r="D1518" s="4" t="s">
        <v>417</v>
      </c>
      <c r="E1518" s="4">
        <v>8</v>
      </c>
      <c r="H1518" t="str">
        <f t="shared" si="35"/>
        <v>insert into tnl_rating.dbo.dhl_country_zoning_table values ('12565','DE','3C','LI','8')</v>
      </c>
    </row>
    <row r="1519" spans="1:8" x14ac:dyDescent="0.3">
      <c r="A1519">
        <v>12565</v>
      </c>
      <c r="B1519" t="s">
        <v>376</v>
      </c>
      <c r="C1519" t="s">
        <v>2262</v>
      </c>
      <c r="D1519" s="4" t="s">
        <v>418</v>
      </c>
      <c r="E1519" s="4">
        <v>7</v>
      </c>
      <c r="H1519" t="str">
        <f t="shared" si="35"/>
        <v>insert into tnl_rating.dbo.dhl_country_zoning_table values ('12565','DE','3C','LT','7')</v>
      </c>
    </row>
    <row r="1520" spans="1:8" x14ac:dyDescent="0.3">
      <c r="A1520">
        <v>12565</v>
      </c>
      <c r="B1520" t="s">
        <v>376</v>
      </c>
      <c r="C1520" t="s">
        <v>2262</v>
      </c>
      <c r="D1520" s="4" t="s">
        <v>419</v>
      </c>
      <c r="E1520" s="4">
        <v>6</v>
      </c>
      <c r="H1520" t="str">
        <f t="shared" si="35"/>
        <v>insert into tnl_rating.dbo.dhl_country_zoning_table values ('12565','DE','3C','LU','6')</v>
      </c>
    </row>
    <row r="1521" spans="1:8" x14ac:dyDescent="0.3">
      <c r="A1521">
        <v>12565</v>
      </c>
      <c r="B1521" t="s">
        <v>376</v>
      </c>
      <c r="C1521" t="s">
        <v>2262</v>
      </c>
      <c r="D1521" s="4" t="s">
        <v>420</v>
      </c>
      <c r="E1521" s="4">
        <v>4</v>
      </c>
      <c r="H1521" t="str">
        <f t="shared" si="35"/>
        <v>insert into tnl_rating.dbo.dhl_country_zoning_table values ('12565','DE','3C','MO','4')</v>
      </c>
    </row>
    <row r="1522" spans="1:8" x14ac:dyDescent="0.3">
      <c r="A1522">
        <v>12565</v>
      </c>
      <c r="B1522" t="s">
        <v>376</v>
      </c>
      <c r="C1522" t="s">
        <v>2262</v>
      </c>
      <c r="D1522" s="4" t="s">
        <v>421</v>
      </c>
      <c r="E1522" s="4">
        <v>10</v>
      </c>
      <c r="H1522" t="str">
        <f t="shared" si="35"/>
        <v>insert into tnl_rating.dbo.dhl_country_zoning_table values ('12565','DE','3C','MG','10')</v>
      </c>
    </row>
    <row r="1523" spans="1:8" x14ac:dyDescent="0.3">
      <c r="A1523">
        <v>12565</v>
      </c>
      <c r="B1523" t="s">
        <v>376</v>
      </c>
      <c r="C1523" t="s">
        <v>2262</v>
      </c>
      <c r="D1523" s="4" t="s">
        <v>422</v>
      </c>
      <c r="E1523" s="4">
        <v>10</v>
      </c>
      <c r="H1523" t="str">
        <f t="shared" si="35"/>
        <v>insert into tnl_rating.dbo.dhl_country_zoning_table values ('12565','DE','3C','MW','10')</v>
      </c>
    </row>
    <row r="1524" spans="1:8" x14ac:dyDescent="0.3">
      <c r="A1524">
        <v>12565</v>
      </c>
      <c r="B1524" t="s">
        <v>376</v>
      </c>
      <c r="C1524" t="s">
        <v>2262</v>
      </c>
      <c r="D1524" s="4" t="s">
        <v>423</v>
      </c>
      <c r="E1524" s="4">
        <v>4</v>
      </c>
      <c r="H1524" t="str">
        <f t="shared" si="35"/>
        <v>insert into tnl_rating.dbo.dhl_country_zoning_table values ('12565','DE','3C','MY','4')</v>
      </c>
    </row>
    <row r="1525" spans="1:8" x14ac:dyDescent="0.3">
      <c r="A1525">
        <v>12565</v>
      </c>
      <c r="B1525" t="s">
        <v>376</v>
      </c>
      <c r="C1525" t="s">
        <v>2262</v>
      </c>
      <c r="D1525" s="4" t="s">
        <v>424</v>
      </c>
      <c r="E1525" s="4">
        <v>10</v>
      </c>
      <c r="H1525" t="str">
        <f t="shared" si="35"/>
        <v>insert into tnl_rating.dbo.dhl_country_zoning_table values ('12565','DE','3C','MV','10')</v>
      </c>
    </row>
    <row r="1526" spans="1:8" x14ac:dyDescent="0.3">
      <c r="A1526">
        <v>12565</v>
      </c>
      <c r="B1526" t="s">
        <v>376</v>
      </c>
      <c r="C1526" t="s">
        <v>2262</v>
      </c>
      <c r="D1526" s="4" t="s">
        <v>425</v>
      </c>
      <c r="E1526" s="4">
        <v>10</v>
      </c>
      <c r="H1526" t="str">
        <f t="shared" si="35"/>
        <v>insert into tnl_rating.dbo.dhl_country_zoning_table values ('12565','DE','3C','ML','10')</v>
      </c>
    </row>
    <row r="1527" spans="1:8" x14ac:dyDescent="0.3">
      <c r="A1527">
        <v>12565</v>
      </c>
      <c r="B1527" t="s">
        <v>376</v>
      </c>
      <c r="C1527" t="s">
        <v>2262</v>
      </c>
      <c r="D1527" s="4" t="s">
        <v>426</v>
      </c>
      <c r="E1527" s="4">
        <v>7</v>
      </c>
      <c r="H1527" t="str">
        <f t="shared" si="35"/>
        <v>insert into tnl_rating.dbo.dhl_country_zoning_table values ('12565','DE','3C','MT','7')</v>
      </c>
    </row>
    <row r="1528" spans="1:8" x14ac:dyDescent="0.3">
      <c r="A1528">
        <v>12565</v>
      </c>
      <c r="B1528" t="s">
        <v>376</v>
      </c>
      <c r="C1528" t="s">
        <v>2262</v>
      </c>
      <c r="D1528" s="4" t="s">
        <v>534</v>
      </c>
      <c r="E1528" s="4">
        <v>2</v>
      </c>
      <c r="H1528" t="str">
        <f t="shared" si="35"/>
        <v>insert into tnl_rating.dbo.dhl_country_zoning_table values ('12565','DE','3C','MH','2')</v>
      </c>
    </row>
    <row r="1529" spans="1:8" x14ac:dyDescent="0.3">
      <c r="A1529">
        <v>12565</v>
      </c>
      <c r="B1529" t="s">
        <v>376</v>
      </c>
      <c r="C1529" t="s">
        <v>2262</v>
      </c>
      <c r="D1529" s="4" t="s">
        <v>427</v>
      </c>
      <c r="E1529" s="4">
        <v>2</v>
      </c>
      <c r="H1529" t="str">
        <f t="shared" si="35"/>
        <v>insert into tnl_rating.dbo.dhl_country_zoning_table values ('12565','DE','3C','MQ','2')</v>
      </c>
    </row>
    <row r="1530" spans="1:8" x14ac:dyDescent="0.3">
      <c r="A1530">
        <v>12565</v>
      </c>
      <c r="B1530" t="s">
        <v>376</v>
      </c>
      <c r="C1530" t="s">
        <v>2262</v>
      </c>
      <c r="D1530" s="4" t="s">
        <v>428</v>
      </c>
      <c r="E1530" s="4">
        <v>10</v>
      </c>
      <c r="H1530" t="str">
        <f t="shared" ref="H1530:H1593" si="36">"insert into tnl_rating.dbo.dhl_country_zoning_table values ('"&amp;A1530&amp;"','"&amp;B1530&amp;"','"&amp;C1530&amp;"','"&amp;D1530&amp;"','"&amp;E1530&amp;"')"</f>
        <v>insert into tnl_rating.dbo.dhl_country_zoning_table values ('12565','DE','3C','MR','10')</v>
      </c>
    </row>
    <row r="1531" spans="1:8" x14ac:dyDescent="0.3">
      <c r="A1531">
        <v>12565</v>
      </c>
      <c r="B1531" t="s">
        <v>376</v>
      </c>
      <c r="C1531" t="s">
        <v>2262</v>
      </c>
      <c r="D1531" s="4" t="s">
        <v>429</v>
      </c>
      <c r="E1531" s="4">
        <v>10</v>
      </c>
      <c r="H1531" t="str">
        <f t="shared" si="36"/>
        <v>insert into tnl_rating.dbo.dhl_country_zoning_table values ('12565','DE','3C','MU','10')</v>
      </c>
    </row>
    <row r="1532" spans="1:8" x14ac:dyDescent="0.3">
      <c r="A1532">
        <v>12565</v>
      </c>
      <c r="B1532" t="s">
        <v>376</v>
      </c>
      <c r="C1532" t="s">
        <v>2262</v>
      </c>
      <c r="D1532" s="4" t="s">
        <v>430</v>
      </c>
      <c r="E1532" s="4">
        <v>10</v>
      </c>
      <c r="H1532" t="str">
        <f t="shared" si="36"/>
        <v>insert into tnl_rating.dbo.dhl_country_zoning_table values ('12565','DE','3C','YT','10')</v>
      </c>
    </row>
    <row r="1533" spans="1:8" x14ac:dyDescent="0.3">
      <c r="A1533">
        <v>12565</v>
      </c>
      <c r="B1533" t="s">
        <v>376</v>
      </c>
      <c r="C1533" t="s">
        <v>2262</v>
      </c>
      <c r="D1533" s="4" t="s">
        <v>431</v>
      </c>
      <c r="E1533" s="4">
        <v>1</v>
      </c>
      <c r="H1533" t="str">
        <f t="shared" si="36"/>
        <v>insert into tnl_rating.dbo.dhl_country_zoning_table values ('12565','DE','3C','MX','1')</v>
      </c>
    </row>
    <row r="1534" spans="1:8" x14ac:dyDescent="0.3">
      <c r="A1534">
        <v>12565</v>
      </c>
      <c r="B1534" t="s">
        <v>376</v>
      </c>
      <c r="C1534" t="s">
        <v>2262</v>
      </c>
      <c r="D1534" s="4" t="s">
        <v>535</v>
      </c>
      <c r="E1534" s="4">
        <v>10</v>
      </c>
      <c r="H1534" t="str">
        <f t="shared" si="36"/>
        <v>insert into tnl_rating.dbo.dhl_country_zoning_table values ('12565','DE','3C','FM','10')</v>
      </c>
    </row>
    <row r="1535" spans="1:8" x14ac:dyDescent="0.3">
      <c r="A1535">
        <v>12565</v>
      </c>
      <c r="B1535" t="s">
        <v>376</v>
      </c>
      <c r="C1535" t="s">
        <v>2262</v>
      </c>
      <c r="D1535" s="4" t="s">
        <v>432</v>
      </c>
      <c r="E1535" s="4">
        <v>10</v>
      </c>
      <c r="H1535" t="str">
        <f t="shared" si="36"/>
        <v>insert into tnl_rating.dbo.dhl_country_zoning_table values ('12565','DE','3C','MD','10')</v>
      </c>
    </row>
    <row r="1536" spans="1:8" x14ac:dyDescent="0.3">
      <c r="A1536">
        <v>12565</v>
      </c>
      <c r="B1536" t="s">
        <v>376</v>
      </c>
      <c r="C1536" t="s">
        <v>2262</v>
      </c>
      <c r="D1536" s="4" t="s">
        <v>433</v>
      </c>
      <c r="E1536" s="4">
        <v>6</v>
      </c>
      <c r="H1536" t="str">
        <f t="shared" si="36"/>
        <v>insert into tnl_rating.dbo.dhl_country_zoning_table values ('12565','DE','3C','MC','6')</v>
      </c>
    </row>
    <row r="1537" spans="1:8" x14ac:dyDescent="0.3">
      <c r="A1537">
        <v>12565</v>
      </c>
      <c r="B1537" t="s">
        <v>376</v>
      </c>
      <c r="C1537" t="s">
        <v>2262</v>
      </c>
      <c r="D1537" s="4" t="s">
        <v>434</v>
      </c>
      <c r="E1537" s="4">
        <v>10</v>
      </c>
      <c r="H1537" t="str">
        <f t="shared" si="36"/>
        <v>insert into tnl_rating.dbo.dhl_country_zoning_table values ('12565','DE','3C','MN','10')</v>
      </c>
    </row>
    <row r="1538" spans="1:8" x14ac:dyDescent="0.3">
      <c r="A1538">
        <v>12565</v>
      </c>
      <c r="B1538" t="s">
        <v>376</v>
      </c>
      <c r="C1538" t="s">
        <v>2262</v>
      </c>
      <c r="D1538" s="4" t="s">
        <v>435</v>
      </c>
      <c r="E1538" s="4">
        <v>8</v>
      </c>
      <c r="H1538" t="str">
        <f t="shared" si="36"/>
        <v>insert into tnl_rating.dbo.dhl_country_zoning_table values ('12565','DE','3C','ME','8')</v>
      </c>
    </row>
    <row r="1539" spans="1:8" x14ac:dyDescent="0.3">
      <c r="A1539">
        <v>12565</v>
      </c>
      <c r="B1539" t="s">
        <v>376</v>
      </c>
      <c r="C1539" t="s">
        <v>2262</v>
      </c>
      <c r="D1539" s="4" t="s">
        <v>436</v>
      </c>
      <c r="E1539" s="4">
        <v>2</v>
      </c>
      <c r="H1539" t="str">
        <f t="shared" si="36"/>
        <v>insert into tnl_rating.dbo.dhl_country_zoning_table values ('12565','DE','3C','MS','2')</v>
      </c>
    </row>
    <row r="1540" spans="1:8" x14ac:dyDescent="0.3">
      <c r="A1540">
        <v>12565</v>
      </c>
      <c r="B1540" t="s">
        <v>376</v>
      </c>
      <c r="C1540" t="s">
        <v>2262</v>
      </c>
      <c r="D1540" s="4" t="s">
        <v>437</v>
      </c>
      <c r="E1540" s="4">
        <v>10</v>
      </c>
      <c r="H1540" t="str">
        <f t="shared" si="36"/>
        <v>insert into tnl_rating.dbo.dhl_country_zoning_table values ('12565','DE','3C','MA','10')</v>
      </c>
    </row>
    <row r="1541" spans="1:8" x14ac:dyDescent="0.3">
      <c r="A1541">
        <v>12565</v>
      </c>
      <c r="B1541" t="s">
        <v>376</v>
      </c>
      <c r="C1541" t="s">
        <v>2262</v>
      </c>
      <c r="D1541" s="4" t="s">
        <v>438</v>
      </c>
      <c r="E1541" s="4">
        <v>10</v>
      </c>
      <c r="H1541" t="str">
        <f t="shared" si="36"/>
        <v>insert into tnl_rating.dbo.dhl_country_zoning_table values ('12565','DE','3C','MZ','10')</v>
      </c>
    </row>
    <row r="1542" spans="1:8" x14ac:dyDescent="0.3">
      <c r="A1542">
        <v>12565</v>
      </c>
      <c r="B1542" t="s">
        <v>376</v>
      </c>
      <c r="C1542" t="s">
        <v>2262</v>
      </c>
      <c r="D1542" s="4" t="s">
        <v>439</v>
      </c>
      <c r="E1542" s="4">
        <v>10</v>
      </c>
      <c r="H1542" t="str">
        <f t="shared" si="36"/>
        <v>insert into tnl_rating.dbo.dhl_country_zoning_table values ('12565','DE','3C','MM','10')</v>
      </c>
    </row>
    <row r="1543" spans="1:8" x14ac:dyDescent="0.3">
      <c r="A1543">
        <v>12565</v>
      </c>
      <c r="B1543" t="s">
        <v>376</v>
      </c>
      <c r="C1543" t="s">
        <v>2262</v>
      </c>
      <c r="D1543" s="4" t="s">
        <v>440</v>
      </c>
      <c r="E1543" s="4">
        <v>10</v>
      </c>
      <c r="H1543" t="str">
        <f t="shared" si="36"/>
        <v>insert into tnl_rating.dbo.dhl_country_zoning_table values ('12565','DE','3C','NA','10')</v>
      </c>
    </row>
    <row r="1544" spans="1:8" x14ac:dyDescent="0.3">
      <c r="A1544">
        <v>12565</v>
      </c>
      <c r="B1544" t="s">
        <v>376</v>
      </c>
      <c r="C1544" t="s">
        <v>2262</v>
      </c>
      <c r="D1544" s="4" t="s">
        <v>441</v>
      </c>
      <c r="E1544" s="4">
        <v>10</v>
      </c>
      <c r="H1544" t="str">
        <f t="shared" si="36"/>
        <v>insert into tnl_rating.dbo.dhl_country_zoning_table values ('12565','DE','3C','NR','10')</v>
      </c>
    </row>
    <row r="1545" spans="1:8" x14ac:dyDescent="0.3">
      <c r="A1545">
        <v>12565</v>
      </c>
      <c r="B1545" t="s">
        <v>376</v>
      </c>
      <c r="C1545" t="s">
        <v>2262</v>
      </c>
      <c r="D1545" s="4" t="s">
        <v>442</v>
      </c>
      <c r="E1545" s="4">
        <v>10</v>
      </c>
      <c r="H1545" t="str">
        <f t="shared" si="36"/>
        <v>insert into tnl_rating.dbo.dhl_country_zoning_table values ('12565','DE','3C','NP','10')</v>
      </c>
    </row>
    <row r="1546" spans="1:8" x14ac:dyDescent="0.3">
      <c r="A1546">
        <v>12565</v>
      </c>
      <c r="B1546" t="s">
        <v>376</v>
      </c>
      <c r="C1546" t="s">
        <v>2262</v>
      </c>
      <c r="D1546" s="4" t="s">
        <v>443</v>
      </c>
      <c r="E1546" s="4">
        <v>6</v>
      </c>
      <c r="H1546" t="str">
        <f t="shared" si="36"/>
        <v>insert into tnl_rating.dbo.dhl_country_zoning_table values ('12565','DE','3C','NL','6')</v>
      </c>
    </row>
    <row r="1547" spans="1:8" x14ac:dyDescent="0.3">
      <c r="A1547">
        <v>12565</v>
      </c>
      <c r="B1547" t="s">
        <v>376</v>
      </c>
      <c r="C1547" t="s">
        <v>2262</v>
      </c>
      <c r="D1547" s="4" t="s">
        <v>444</v>
      </c>
      <c r="E1547" s="4">
        <v>2</v>
      </c>
      <c r="H1547" t="str">
        <f t="shared" si="36"/>
        <v>insert into tnl_rating.dbo.dhl_country_zoning_table values ('12565','DE','3C','XN','2')</v>
      </c>
    </row>
    <row r="1548" spans="1:8" x14ac:dyDescent="0.3">
      <c r="A1548">
        <v>12565</v>
      </c>
      <c r="B1548" t="s">
        <v>376</v>
      </c>
      <c r="C1548" t="s">
        <v>2262</v>
      </c>
      <c r="D1548" s="4" t="s">
        <v>445</v>
      </c>
      <c r="E1548" s="4">
        <v>10</v>
      </c>
      <c r="H1548" t="str">
        <f t="shared" si="36"/>
        <v>insert into tnl_rating.dbo.dhl_country_zoning_table values ('12565','DE','3C','NC','10')</v>
      </c>
    </row>
    <row r="1549" spans="1:8" x14ac:dyDescent="0.3">
      <c r="A1549">
        <v>12565</v>
      </c>
      <c r="B1549" t="s">
        <v>376</v>
      </c>
      <c r="C1549" t="s">
        <v>2262</v>
      </c>
      <c r="D1549" s="4" t="s">
        <v>446</v>
      </c>
      <c r="E1549" s="4">
        <v>5</v>
      </c>
      <c r="H1549" t="str">
        <f t="shared" si="36"/>
        <v>insert into tnl_rating.dbo.dhl_country_zoning_table values ('12565','DE','3C','NZ','5')</v>
      </c>
    </row>
    <row r="1550" spans="1:8" x14ac:dyDescent="0.3">
      <c r="A1550">
        <v>12565</v>
      </c>
      <c r="B1550" t="s">
        <v>376</v>
      </c>
      <c r="C1550" t="s">
        <v>2262</v>
      </c>
      <c r="D1550" s="4" t="s">
        <v>447</v>
      </c>
      <c r="E1550" s="4">
        <v>2</v>
      </c>
      <c r="H1550" t="str">
        <f t="shared" si="36"/>
        <v>insert into tnl_rating.dbo.dhl_country_zoning_table values ('12565','DE','3C','NI','2')</v>
      </c>
    </row>
    <row r="1551" spans="1:8" x14ac:dyDescent="0.3">
      <c r="A1551">
        <v>12565</v>
      </c>
      <c r="B1551" t="s">
        <v>376</v>
      </c>
      <c r="C1551" t="s">
        <v>2262</v>
      </c>
      <c r="D1551" s="4" t="s">
        <v>448</v>
      </c>
      <c r="E1551" s="4">
        <v>10</v>
      </c>
      <c r="H1551" t="str">
        <f t="shared" si="36"/>
        <v>insert into tnl_rating.dbo.dhl_country_zoning_table values ('12565','DE','3C','NE','10')</v>
      </c>
    </row>
    <row r="1552" spans="1:8" x14ac:dyDescent="0.3">
      <c r="A1552">
        <v>12565</v>
      </c>
      <c r="B1552" t="s">
        <v>376</v>
      </c>
      <c r="C1552" t="s">
        <v>2262</v>
      </c>
      <c r="D1552" s="4" t="s">
        <v>449</v>
      </c>
      <c r="E1552" s="4">
        <v>10</v>
      </c>
      <c r="H1552" t="str">
        <f t="shared" si="36"/>
        <v>insert into tnl_rating.dbo.dhl_country_zoning_table values ('12565','DE','3C','NG','10')</v>
      </c>
    </row>
    <row r="1553" spans="1:8" x14ac:dyDescent="0.3">
      <c r="A1553">
        <v>12565</v>
      </c>
      <c r="B1553" t="s">
        <v>376</v>
      </c>
      <c r="C1553" t="s">
        <v>2262</v>
      </c>
      <c r="D1553" s="4" t="s">
        <v>450</v>
      </c>
      <c r="E1553" s="4">
        <v>10</v>
      </c>
      <c r="H1553" t="str">
        <f t="shared" si="36"/>
        <v>insert into tnl_rating.dbo.dhl_country_zoning_table values ('12565','DE','3C','NU','10')</v>
      </c>
    </row>
    <row r="1554" spans="1:8" x14ac:dyDescent="0.3">
      <c r="A1554">
        <v>12565</v>
      </c>
      <c r="B1554" t="s">
        <v>376</v>
      </c>
      <c r="C1554" t="s">
        <v>2262</v>
      </c>
      <c r="D1554" s="4" t="s">
        <v>451</v>
      </c>
      <c r="E1554" s="4">
        <v>8</v>
      </c>
      <c r="H1554" t="str">
        <f t="shared" si="36"/>
        <v>insert into tnl_rating.dbo.dhl_country_zoning_table values ('12565','DE','3C','MK','8')</v>
      </c>
    </row>
    <row r="1555" spans="1:8" x14ac:dyDescent="0.3">
      <c r="A1555">
        <v>12565</v>
      </c>
      <c r="B1555" t="s">
        <v>376</v>
      </c>
      <c r="C1555" t="s">
        <v>2262</v>
      </c>
      <c r="D1555" s="4" t="s">
        <v>536</v>
      </c>
      <c r="E1555" s="4">
        <v>2</v>
      </c>
      <c r="H1555" t="str">
        <f t="shared" si="36"/>
        <v>insert into tnl_rating.dbo.dhl_country_zoning_table values ('12565','DE','3C','MP','2')</v>
      </c>
    </row>
    <row r="1556" spans="1:8" x14ac:dyDescent="0.3">
      <c r="A1556">
        <v>12565</v>
      </c>
      <c r="B1556" t="s">
        <v>376</v>
      </c>
      <c r="C1556" t="s">
        <v>2262</v>
      </c>
      <c r="D1556" s="4" t="s">
        <v>452</v>
      </c>
      <c r="E1556" s="4">
        <v>8</v>
      </c>
      <c r="H1556" t="str">
        <f t="shared" si="36"/>
        <v>insert into tnl_rating.dbo.dhl_country_zoning_table values ('12565','DE','3C','NO','8')</v>
      </c>
    </row>
    <row r="1557" spans="1:8" x14ac:dyDescent="0.3">
      <c r="A1557">
        <v>12565</v>
      </c>
      <c r="B1557" t="s">
        <v>376</v>
      </c>
      <c r="C1557" t="s">
        <v>2262</v>
      </c>
      <c r="D1557" s="4" t="s">
        <v>453</v>
      </c>
      <c r="E1557" s="4">
        <v>9</v>
      </c>
      <c r="H1557" t="str">
        <f t="shared" si="36"/>
        <v>insert into tnl_rating.dbo.dhl_country_zoning_table values ('12565','DE','3C','OM','9')</v>
      </c>
    </row>
    <row r="1558" spans="1:8" x14ac:dyDescent="0.3">
      <c r="A1558">
        <v>12565</v>
      </c>
      <c r="B1558" t="s">
        <v>376</v>
      </c>
      <c r="C1558" t="s">
        <v>2262</v>
      </c>
      <c r="D1558" s="4" t="s">
        <v>454</v>
      </c>
      <c r="E1558" s="4">
        <v>10</v>
      </c>
      <c r="H1558" t="str">
        <f t="shared" si="36"/>
        <v>insert into tnl_rating.dbo.dhl_country_zoning_table values ('12565','DE','3C','PK','10')</v>
      </c>
    </row>
    <row r="1559" spans="1:8" x14ac:dyDescent="0.3">
      <c r="A1559">
        <v>12565</v>
      </c>
      <c r="B1559" t="s">
        <v>376</v>
      </c>
      <c r="C1559" t="s">
        <v>2262</v>
      </c>
      <c r="D1559" s="4" t="s">
        <v>537</v>
      </c>
      <c r="E1559" s="4">
        <v>2</v>
      </c>
      <c r="H1559" t="str">
        <f t="shared" si="36"/>
        <v>insert into tnl_rating.dbo.dhl_country_zoning_table values ('12565','DE','3C','PW','2')</v>
      </c>
    </row>
    <row r="1560" spans="1:8" x14ac:dyDescent="0.3">
      <c r="A1560">
        <v>12565</v>
      </c>
      <c r="B1560" t="s">
        <v>376</v>
      </c>
      <c r="C1560" t="s">
        <v>2262</v>
      </c>
      <c r="D1560" s="4" t="s">
        <v>455</v>
      </c>
      <c r="E1560" s="4">
        <v>2</v>
      </c>
      <c r="H1560" t="str">
        <f t="shared" si="36"/>
        <v>insert into tnl_rating.dbo.dhl_country_zoning_table values ('12565','DE','3C','PA','2')</v>
      </c>
    </row>
    <row r="1561" spans="1:8" x14ac:dyDescent="0.3">
      <c r="A1561">
        <v>12565</v>
      </c>
      <c r="B1561" t="s">
        <v>376</v>
      </c>
      <c r="C1561" t="s">
        <v>2262</v>
      </c>
      <c r="D1561" s="4" t="s">
        <v>456</v>
      </c>
      <c r="E1561" s="4">
        <v>10</v>
      </c>
      <c r="H1561" t="str">
        <f t="shared" si="36"/>
        <v>insert into tnl_rating.dbo.dhl_country_zoning_table values ('12565','DE','3C','PG','10')</v>
      </c>
    </row>
    <row r="1562" spans="1:8" x14ac:dyDescent="0.3">
      <c r="A1562">
        <v>12565</v>
      </c>
      <c r="B1562" t="s">
        <v>376</v>
      </c>
      <c r="C1562" t="s">
        <v>2262</v>
      </c>
      <c r="D1562" s="4" t="s">
        <v>457</v>
      </c>
      <c r="E1562" s="4">
        <v>3</v>
      </c>
      <c r="H1562" t="str">
        <f t="shared" si="36"/>
        <v>insert into tnl_rating.dbo.dhl_country_zoning_table values ('12565','DE','3C','PY','3')</v>
      </c>
    </row>
    <row r="1563" spans="1:8" x14ac:dyDescent="0.3">
      <c r="A1563">
        <v>12565</v>
      </c>
      <c r="B1563" t="s">
        <v>376</v>
      </c>
      <c r="C1563" t="s">
        <v>2262</v>
      </c>
      <c r="D1563" s="4" t="s">
        <v>458</v>
      </c>
      <c r="E1563" s="4">
        <v>3</v>
      </c>
      <c r="H1563" t="str">
        <f t="shared" si="36"/>
        <v>insert into tnl_rating.dbo.dhl_country_zoning_table values ('12565','DE','3C','PE','3')</v>
      </c>
    </row>
    <row r="1564" spans="1:8" x14ac:dyDescent="0.3">
      <c r="A1564">
        <v>12565</v>
      </c>
      <c r="B1564" t="s">
        <v>376</v>
      </c>
      <c r="C1564" t="s">
        <v>2262</v>
      </c>
      <c r="D1564" s="4" t="s">
        <v>459</v>
      </c>
      <c r="E1564" s="4">
        <v>5</v>
      </c>
      <c r="H1564" t="str">
        <f t="shared" si="36"/>
        <v>insert into tnl_rating.dbo.dhl_country_zoning_table values ('12565','DE','3C','PH','5')</v>
      </c>
    </row>
    <row r="1565" spans="1:8" x14ac:dyDescent="0.3">
      <c r="A1565">
        <v>12565</v>
      </c>
      <c r="B1565" t="s">
        <v>376</v>
      </c>
      <c r="C1565" t="s">
        <v>2262</v>
      </c>
      <c r="D1565" s="4" t="s">
        <v>460</v>
      </c>
      <c r="E1565" s="4">
        <v>6</v>
      </c>
      <c r="H1565" t="str">
        <f t="shared" si="36"/>
        <v>insert into tnl_rating.dbo.dhl_country_zoning_table values ('12565','DE','3C','PL','6')</v>
      </c>
    </row>
    <row r="1566" spans="1:8" x14ac:dyDescent="0.3">
      <c r="A1566">
        <v>12565</v>
      </c>
      <c r="B1566" t="s">
        <v>376</v>
      </c>
      <c r="C1566" t="s">
        <v>2262</v>
      </c>
      <c r="D1566" s="4" t="s">
        <v>461</v>
      </c>
      <c r="E1566" s="4">
        <v>6</v>
      </c>
      <c r="H1566" t="str">
        <f t="shared" si="36"/>
        <v>insert into tnl_rating.dbo.dhl_country_zoning_table values ('12565','DE','3C','PT','6')</v>
      </c>
    </row>
    <row r="1567" spans="1:8" x14ac:dyDescent="0.3">
      <c r="A1567">
        <v>12565</v>
      </c>
      <c r="B1567" t="s">
        <v>376</v>
      </c>
      <c r="C1567" t="s">
        <v>2262</v>
      </c>
      <c r="D1567" s="4" t="s">
        <v>538</v>
      </c>
      <c r="E1567" s="4">
        <v>2</v>
      </c>
      <c r="H1567" t="str">
        <f t="shared" si="36"/>
        <v>insert into tnl_rating.dbo.dhl_country_zoning_table values ('12565','DE','3C','PR','2')</v>
      </c>
    </row>
    <row r="1568" spans="1:8" x14ac:dyDescent="0.3">
      <c r="A1568">
        <v>12565</v>
      </c>
      <c r="B1568" t="s">
        <v>376</v>
      </c>
      <c r="C1568" t="s">
        <v>2262</v>
      </c>
      <c r="D1568" s="4" t="s">
        <v>462</v>
      </c>
      <c r="E1568" s="4">
        <v>9</v>
      </c>
      <c r="H1568" t="str">
        <f t="shared" si="36"/>
        <v>insert into tnl_rating.dbo.dhl_country_zoning_table values ('12565','DE','3C','QA','9')</v>
      </c>
    </row>
    <row r="1569" spans="1:8" x14ac:dyDescent="0.3">
      <c r="A1569">
        <v>12565</v>
      </c>
      <c r="B1569" t="s">
        <v>376</v>
      </c>
      <c r="C1569" t="s">
        <v>2262</v>
      </c>
      <c r="D1569" s="4" t="s">
        <v>463</v>
      </c>
      <c r="E1569" s="4">
        <v>10</v>
      </c>
      <c r="H1569" t="str">
        <f t="shared" si="36"/>
        <v>insert into tnl_rating.dbo.dhl_country_zoning_table values ('12565','DE','3C','RE','10')</v>
      </c>
    </row>
    <row r="1570" spans="1:8" x14ac:dyDescent="0.3">
      <c r="A1570">
        <v>12565</v>
      </c>
      <c r="B1570" t="s">
        <v>376</v>
      </c>
      <c r="C1570" t="s">
        <v>2262</v>
      </c>
      <c r="D1570" s="4" t="s">
        <v>464</v>
      </c>
      <c r="E1570" s="4">
        <v>7</v>
      </c>
      <c r="H1570" t="str">
        <f t="shared" si="36"/>
        <v>insert into tnl_rating.dbo.dhl_country_zoning_table values ('12565','DE','3C','RO','7')</v>
      </c>
    </row>
    <row r="1571" spans="1:8" x14ac:dyDescent="0.3">
      <c r="A1571">
        <v>12565</v>
      </c>
      <c r="B1571" t="s">
        <v>376</v>
      </c>
      <c r="C1571" t="s">
        <v>2262</v>
      </c>
      <c r="D1571" s="4" t="s">
        <v>465</v>
      </c>
      <c r="E1571" s="4">
        <v>10</v>
      </c>
      <c r="H1571" t="str">
        <f t="shared" si="36"/>
        <v>insert into tnl_rating.dbo.dhl_country_zoning_table values ('12565','DE','3C','RU','10')</v>
      </c>
    </row>
    <row r="1572" spans="1:8" x14ac:dyDescent="0.3">
      <c r="A1572">
        <v>12565</v>
      </c>
      <c r="B1572" t="s">
        <v>376</v>
      </c>
      <c r="C1572" t="s">
        <v>2262</v>
      </c>
      <c r="D1572" s="4" t="s">
        <v>466</v>
      </c>
      <c r="E1572" s="4">
        <v>10</v>
      </c>
      <c r="H1572" t="str">
        <f t="shared" si="36"/>
        <v>insert into tnl_rating.dbo.dhl_country_zoning_table values ('12565','DE','3C','RW','10')</v>
      </c>
    </row>
    <row r="1573" spans="1:8" x14ac:dyDescent="0.3">
      <c r="A1573">
        <v>12565</v>
      </c>
      <c r="B1573" t="s">
        <v>376</v>
      </c>
      <c r="C1573" t="s">
        <v>2262</v>
      </c>
      <c r="D1573" s="4" t="s">
        <v>467</v>
      </c>
      <c r="E1573" s="4">
        <v>10</v>
      </c>
      <c r="H1573" t="str">
        <f t="shared" si="36"/>
        <v>insert into tnl_rating.dbo.dhl_country_zoning_table values ('12565','DE','3C','SH','10')</v>
      </c>
    </row>
    <row r="1574" spans="1:8" x14ac:dyDescent="0.3">
      <c r="A1574">
        <v>12565</v>
      </c>
      <c r="B1574" t="s">
        <v>376</v>
      </c>
      <c r="C1574" t="s">
        <v>2262</v>
      </c>
      <c r="D1574" s="4" t="s">
        <v>468</v>
      </c>
      <c r="E1574" s="4">
        <v>10</v>
      </c>
      <c r="H1574" t="str">
        <f t="shared" si="36"/>
        <v>insert into tnl_rating.dbo.dhl_country_zoning_table values ('12565','DE','3C','WS','10')</v>
      </c>
    </row>
    <row r="1575" spans="1:8" x14ac:dyDescent="0.3">
      <c r="A1575">
        <v>12565</v>
      </c>
      <c r="B1575" t="s">
        <v>376</v>
      </c>
      <c r="C1575" t="s">
        <v>2262</v>
      </c>
      <c r="D1575" s="4" t="s">
        <v>469</v>
      </c>
      <c r="E1575" s="4">
        <v>6</v>
      </c>
      <c r="H1575" t="str">
        <f t="shared" si="36"/>
        <v>insert into tnl_rating.dbo.dhl_country_zoning_table values ('12565','DE','3C','SM','6')</v>
      </c>
    </row>
    <row r="1576" spans="1:8" x14ac:dyDescent="0.3">
      <c r="A1576">
        <v>12565</v>
      </c>
      <c r="B1576" t="s">
        <v>376</v>
      </c>
      <c r="C1576" t="s">
        <v>2262</v>
      </c>
      <c r="D1576" s="4" t="s">
        <v>470</v>
      </c>
      <c r="E1576" s="4">
        <v>10</v>
      </c>
      <c r="H1576" t="str">
        <f t="shared" si="36"/>
        <v>insert into tnl_rating.dbo.dhl_country_zoning_table values ('12565','DE','3C','ST','10')</v>
      </c>
    </row>
    <row r="1577" spans="1:8" x14ac:dyDescent="0.3">
      <c r="A1577">
        <v>12565</v>
      </c>
      <c r="B1577" t="s">
        <v>376</v>
      </c>
      <c r="C1577" t="s">
        <v>2262</v>
      </c>
      <c r="D1577" s="4" t="s">
        <v>471</v>
      </c>
      <c r="E1577" s="4">
        <v>9</v>
      </c>
      <c r="H1577" t="str">
        <f t="shared" si="36"/>
        <v>insert into tnl_rating.dbo.dhl_country_zoning_table values ('12565','DE','3C','SA','9')</v>
      </c>
    </row>
    <row r="1578" spans="1:8" x14ac:dyDescent="0.3">
      <c r="A1578">
        <v>12565</v>
      </c>
      <c r="B1578" t="s">
        <v>376</v>
      </c>
      <c r="C1578" t="s">
        <v>2262</v>
      </c>
      <c r="D1578" s="4" t="s">
        <v>472</v>
      </c>
      <c r="E1578" s="4">
        <v>10</v>
      </c>
      <c r="H1578" t="str">
        <f t="shared" si="36"/>
        <v>insert into tnl_rating.dbo.dhl_country_zoning_table values ('12565','DE','3C','SN','10')</v>
      </c>
    </row>
    <row r="1579" spans="1:8" x14ac:dyDescent="0.3">
      <c r="A1579">
        <v>12565</v>
      </c>
      <c r="B1579" t="s">
        <v>376</v>
      </c>
      <c r="C1579" t="s">
        <v>2262</v>
      </c>
      <c r="D1579" s="4" t="s">
        <v>473</v>
      </c>
      <c r="E1579" s="4">
        <v>8</v>
      </c>
      <c r="H1579" t="str">
        <f t="shared" si="36"/>
        <v>insert into tnl_rating.dbo.dhl_country_zoning_table values ('12565','DE','3C','RS','8')</v>
      </c>
    </row>
    <row r="1580" spans="1:8" x14ac:dyDescent="0.3">
      <c r="A1580">
        <v>12565</v>
      </c>
      <c r="B1580" t="s">
        <v>376</v>
      </c>
      <c r="C1580" t="s">
        <v>2262</v>
      </c>
      <c r="D1580" s="4" t="s">
        <v>474</v>
      </c>
      <c r="E1580" s="4">
        <v>10</v>
      </c>
      <c r="H1580" t="str">
        <f t="shared" si="36"/>
        <v>insert into tnl_rating.dbo.dhl_country_zoning_table values ('12565','DE','3C','SC','10')</v>
      </c>
    </row>
    <row r="1581" spans="1:8" x14ac:dyDescent="0.3">
      <c r="A1581">
        <v>12565</v>
      </c>
      <c r="B1581" t="s">
        <v>376</v>
      </c>
      <c r="C1581" t="s">
        <v>2262</v>
      </c>
      <c r="D1581" s="4" t="s">
        <v>475</v>
      </c>
      <c r="E1581" s="4">
        <v>10</v>
      </c>
      <c r="H1581" t="str">
        <f t="shared" si="36"/>
        <v>insert into tnl_rating.dbo.dhl_country_zoning_table values ('12565','DE','3C','SL','10')</v>
      </c>
    </row>
    <row r="1582" spans="1:8" x14ac:dyDescent="0.3">
      <c r="A1582">
        <v>12565</v>
      </c>
      <c r="B1582" t="s">
        <v>376</v>
      </c>
      <c r="C1582" t="s">
        <v>2262</v>
      </c>
      <c r="D1582" s="4" t="s">
        <v>476</v>
      </c>
      <c r="E1582" s="4">
        <v>4</v>
      </c>
      <c r="H1582" t="str">
        <f t="shared" si="36"/>
        <v>insert into tnl_rating.dbo.dhl_country_zoning_table values ('12565','DE','3C','SG','4')</v>
      </c>
    </row>
    <row r="1583" spans="1:8" x14ac:dyDescent="0.3">
      <c r="A1583">
        <v>12565</v>
      </c>
      <c r="B1583" t="s">
        <v>376</v>
      </c>
      <c r="C1583" t="s">
        <v>2262</v>
      </c>
      <c r="D1583" s="4" t="s">
        <v>477</v>
      </c>
      <c r="E1583" s="4">
        <v>7</v>
      </c>
      <c r="H1583" t="str">
        <f t="shared" si="36"/>
        <v>insert into tnl_rating.dbo.dhl_country_zoning_table values ('12565','DE','3C','SK','7')</v>
      </c>
    </row>
    <row r="1584" spans="1:8" x14ac:dyDescent="0.3">
      <c r="A1584">
        <v>12565</v>
      </c>
      <c r="B1584" t="s">
        <v>376</v>
      </c>
      <c r="C1584" t="s">
        <v>2262</v>
      </c>
      <c r="D1584" s="4" t="s">
        <v>478</v>
      </c>
      <c r="E1584" s="4">
        <v>7</v>
      </c>
      <c r="H1584" t="str">
        <f t="shared" si="36"/>
        <v>insert into tnl_rating.dbo.dhl_country_zoning_table values ('12565','DE','3C','SI','7')</v>
      </c>
    </row>
    <row r="1585" spans="1:8" x14ac:dyDescent="0.3">
      <c r="A1585">
        <v>12565</v>
      </c>
      <c r="B1585" t="s">
        <v>376</v>
      </c>
      <c r="C1585" t="s">
        <v>2262</v>
      </c>
      <c r="D1585" s="4" t="s">
        <v>479</v>
      </c>
      <c r="E1585" s="4">
        <v>10</v>
      </c>
      <c r="H1585" t="str">
        <f t="shared" si="36"/>
        <v>insert into tnl_rating.dbo.dhl_country_zoning_table values ('12565','DE','3C','SB','10')</v>
      </c>
    </row>
    <row r="1586" spans="1:8" x14ac:dyDescent="0.3">
      <c r="A1586">
        <v>12565</v>
      </c>
      <c r="B1586" t="s">
        <v>376</v>
      </c>
      <c r="C1586" t="s">
        <v>2262</v>
      </c>
      <c r="D1586" s="4" t="s">
        <v>480</v>
      </c>
      <c r="E1586" s="4">
        <v>10</v>
      </c>
      <c r="H1586" t="str">
        <f t="shared" si="36"/>
        <v>insert into tnl_rating.dbo.dhl_country_zoning_table values ('12565','DE','3C','SO','10')</v>
      </c>
    </row>
    <row r="1587" spans="1:8" x14ac:dyDescent="0.3">
      <c r="A1587">
        <v>12565</v>
      </c>
      <c r="B1587" t="s">
        <v>376</v>
      </c>
      <c r="C1587" t="s">
        <v>2262</v>
      </c>
      <c r="D1587" s="4" t="s">
        <v>481</v>
      </c>
      <c r="E1587" s="4">
        <v>10</v>
      </c>
      <c r="H1587" t="str">
        <f t="shared" si="36"/>
        <v>insert into tnl_rating.dbo.dhl_country_zoning_table values ('12565','DE','3C','XS','10')</v>
      </c>
    </row>
    <row r="1588" spans="1:8" x14ac:dyDescent="0.3">
      <c r="A1588">
        <v>12565</v>
      </c>
      <c r="B1588" t="s">
        <v>376</v>
      </c>
      <c r="C1588" t="s">
        <v>2262</v>
      </c>
      <c r="D1588" s="4" t="s">
        <v>482</v>
      </c>
      <c r="E1588" s="4">
        <v>9</v>
      </c>
      <c r="H1588" t="str">
        <f t="shared" si="36"/>
        <v>insert into tnl_rating.dbo.dhl_country_zoning_table values ('12565','DE','3C','ZA','9')</v>
      </c>
    </row>
    <row r="1589" spans="1:8" x14ac:dyDescent="0.3">
      <c r="A1589">
        <v>12565</v>
      </c>
      <c r="B1589" t="s">
        <v>376</v>
      </c>
      <c r="C1589" t="s">
        <v>2262</v>
      </c>
      <c r="D1589" s="4" t="s">
        <v>483</v>
      </c>
      <c r="E1589" s="4">
        <v>10</v>
      </c>
      <c r="H1589" t="str">
        <f t="shared" si="36"/>
        <v>insert into tnl_rating.dbo.dhl_country_zoning_table values ('12565','DE','3C','SS','10')</v>
      </c>
    </row>
    <row r="1590" spans="1:8" x14ac:dyDescent="0.3">
      <c r="A1590">
        <v>12565</v>
      </c>
      <c r="B1590" t="s">
        <v>376</v>
      </c>
      <c r="C1590" t="s">
        <v>2262</v>
      </c>
      <c r="D1590" s="4" t="s">
        <v>484</v>
      </c>
      <c r="E1590" s="4">
        <v>6</v>
      </c>
      <c r="H1590" t="str">
        <f t="shared" si="36"/>
        <v>insert into tnl_rating.dbo.dhl_country_zoning_table values ('12565','DE','3C','ES','6')</v>
      </c>
    </row>
    <row r="1591" spans="1:8" x14ac:dyDescent="0.3">
      <c r="A1591">
        <v>12565</v>
      </c>
      <c r="B1591" t="s">
        <v>376</v>
      </c>
      <c r="C1591" t="s">
        <v>2262</v>
      </c>
      <c r="D1591" s="4" t="s">
        <v>485</v>
      </c>
      <c r="E1591" s="4">
        <v>5</v>
      </c>
      <c r="H1591" t="str">
        <f t="shared" si="36"/>
        <v>insert into tnl_rating.dbo.dhl_country_zoning_table values ('12565','DE','3C','LK','5')</v>
      </c>
    </row>
    <row r="1592" spans="1:8" x14ac:dyDescent="0.3">
      <c r="A1592">
        <v>12565</v>
      </c>
      <c r="B1592" t="s">
        <v>376</v>
      </c>
      <c r="C1592" t="s">
        <v>2262</v>
      </c>
      <c r="D1592" s="4" t="s">
        <v>486</v>
      </c>
      <c r="E1592" s="4">
        <v>2</v>
      </c>
      <c r="H1592" t="str">
        <f t="shared" si="36"/>
        <v>insert into tnl_rating.dbo.dhl_country_zoning_table values ('12565','DE','3C','XY','2')</v>
      </c>
    </row>
    <row r="1593" spans="1:8" x14ac:dyDescent="0.3">
      <c r="A1593">
        <v>12565</v>
      </c>
      <c r="B1593" t="s">
        <v>376</v>
      </c>
      <c r="C1593" t="s">
        <v>2262</v>
      </c>
      <c r="D1593" s="4" t="s">
        <v>487</v>
      </c>
      <c r="E1593" s="4">
        <v>2</v>
      </c>
      <c r="H1593" t="str">
        <f t="shared" si="36"/>
        <v>insert into tnl_rating.dbo.dhl_country_zoning_table values ('12565','DE','3C','XE','2')</v>
      </c>
    </row>
    <row r="1594" spans="1:8" x14ac:dyDescent="0.3">
      <c r="A1594">
        <v>12565</v>
      </c>
      <c r="B1594" t="s">
        <v>376</v>
      </c>
      <c r="C1594" t="s">
        <v>2262</v>
      </c>
      <c r="D1594" s="4" t="s">
        <v>488</v>
      </c>
      <c r="E1594" s="4">
        <v>2</v>
      </c>
      <c r="H1594" t="str">
        <f t="shared" ref="H1594:H1657" si="37">"insert into tnl_rating.dbo.dhl_country_zoning_table values ('"&amp;A1594&amp;"','"&amp;B1594&amp;"','"&amp;C1594&amp;"','"&amp;D1594&amp;"','"&amp;E1594&amp;"')"</f>
        <v>insert into tnl_rating.dbo.dhl_country_zoning_table values ('12565','DE','3C','KN','2')</v>
      </c>
    </row>
    <row r="1595" spans="1:8" x14ac:dyDescent="0.3">
      <c r="A1595">
        <v>12565</v>
      </c>
      <c r="B1595" t="s">
        <v>376</v>
      </c>
      <c r="C1595" t="s">
        <v>2262</v>
      </c>
      <c r="D1595" s="4" t="s">
        <v>489</v>
      </c>
      <c r="E1595" s="4">
        <v>2</v>
      </c>
      <c r="H1595" t="str">
        <f t="shared" si="37"/>
        <v>insert into tnl_rating.dbo.dhl_country_zoning_table values ('12565','DE','3C','LC','2')</v>
      </c>
    </row>
    <row r="1596" spans="1:8" x14ac:dyDescent="0.3">
      <c r="A1596">
        <v>12565</v>
      </c>
      <c r="B1596" t="s">
        <v>376</v>
      </c>
      <c r="C1596" t="s">
        <v>2262</v>
      </c>
      <c r="D1596" s="4" t="s">
        <v>490</v>
      </c>
      <c r="E1596" s="4">
        <v>2</v>
      </c>
      <c r="H1596" t="str">
        <f t="shared" si="37"/>
        <v>insert into tnl_rating.dbo.dhl_country_zoning_table values ('12565','DE','3C','XM','2')</v>
      </c>
    </row>
    <row r="1597" spans="1:8" x14ac:dyDescent="0.3">
      <c r="A1597">
        <v>12565</v>
      </c>
      <c r="B1597" t="s">
        <v>376</v>
      </c>
      <c r="C1597" t="s">
        <v>2262</v>
      </c>
      <c r="D1597" s="4" t="s">
        <v>491</v>
      </c>
      <c r="E1597" s="4">
        <v>2</v>
      </c>
      <c r="H1597" t="str">
        <f t="shared" si="37"/>
        <v>insert into tnl_rating.dbo.dhl_country_zoning_table values ('12565','DE','3C','VC','2')</v>
      </c>
    </row>
    <row r="1598" spans="1:8" x14ac:dyDescent="0.3">
      <c r="A1598">
        <v>12565</v>
      </c>
      <c r="B1598" t="s">
        <v>376</v>
      </c>
      <c r="C1598" t="s">
        <v>2262</v>
      </c>
      <c r="D1598" s="4" t="s">
        <v>492</v>
      </c>
      <c r="E1598" s="4">
        <v>10</v>
      </c>
      <c r="H1598" t="str">
        <f t="shared" si="37"/>
        <v>insert into tnl_rating.dbo.dhl_country_zoning_table values ('12565','DE','3C','SD','10')</v>
      </c>
    </row>
    <row r="1599" spans="1:8" x14ac:dyDescent="0.3">
      <c r="A1599">
        <v>12565</v>
      </c>
      <c r="B1599" t="s">
        <v>376</v>
      </c>
      <c r="C1599" t="s">
        <v>2262</v>
      </c>
      <c r="D1599" s="4" t="s">
        <v>493</v>
      </c>
      <c r="E1599" s="4">
        <v>3</v>
      </c>
      <c r="H1599" t="str">
        <f t="shared" si="37"/>
        <v>insert into tnl_rating.dbo.dhl_country_zoning_table values ('12565','DE','3C','SR','3')</v>
      </c>
    </row>
    <row r="1600" spans="1:8" x14ac:dyDescent="0.3">
      <c r="A1600">
        <v>12565</v>
      </c>
      <c r="B1600" t="s">
        <v>376</v>
      </c>
      <c r="C1600" t="s">
        <v>2262</v>
      </c>
      <c r="D1600" s="4" t="s">
        <v>494</v>
      </c>
      <c r="E1600" s="4">
        <v>7</v>
      </c>
      <c r="H1600" t="str">
        <f t="shared" si="37"/>
        <v>insert into tnl_rating.dbo.dhl_country_zoning_table values ('12565','DE','3C','SE','7')</v>
      </c>
    </row>
    <row r="1601" spans="1:8" x14ac:dyDescent="0.3">
      <c r="A1601">
        <v>12565</v>
      </c>
      <c r="B1601" t="s">
        <v>376</v>
      </c>
      <c r="C1601" t="s">
        <v>2262</v>
      </c>
      <c r="D1601" s="4" t="s">
        <v>495</v>
      </c>
      <c r="E1601" s="4">
        <v>8</v>
      </c>
      <c r="H1601" t="str">
        <f t="shared" si="37"/>
        <v>insert into tnl_rating.dbo.dhl_country_zoning_table values ('12565','DE','3C','CH','8')</v>
      </c>
    </row>
    <row r="1602" spans="1:8" x14ac:dyDescent="0.3">
      <c r="A1602">
        <v>12565</v>
      </c>
      <c r="B1602" t="s">
        <v>376</v>
      </c>
      <c r="C1602" t="s">
        <v>2262</v>
      </c>
      <c r="D1602" s="4" t="s">
        <v>496</v>
      </c>
      <c r="E1602" s="4">
        <v>10</v>
      </c>
      <c r="H1602" t="str">
        <f t="shared" si="37"/>
        <v>insert into tnl_rating.dbo.dhl_country_zoning_table values ('12565','DE','3C','SY','10')</v>
      </c>
    </row>
    <row r="1603" spans="1:8" x14ac:dyDescent="0.3">
      <c r="A1603">
        <v>12565</v>
      </c>
      <c r="B1603" t="s">
        <v>376</v>
      </c>
      <c r="C1603" t="s">
        <v>2262</v>
      </c>
      <c r="D1603" s="4" t="s">
        <v>497</v>
      </c>
      <c r="E1603" s="4">
        <v>10</v>
      </c>
      <c r="H1603" t="str">
        <f t="shared" si="37"/>
        <v>insert into tnl_rating.dbo.dhl_country_zoning_table values ('12565','DE','3C','PF','10')</v>
      </c>
    </row>
    <row r="1604" spans="1:8" x14ac:dyDescent="0.3">
      <c r="A1604">
        <v>12565</v>
      </c>
      <c r="B1604" t="s">
        <v>376</v>
      </c>
      <c r="C1604" t="s">
        <v>2262</v>
      </c>
      <c r="D1604" s="4" t="s">
        <v>498</v>
      </c>
      <c r="E1604" s="4">
        <v>4</v>
      </c>
      <c r="H1604" t="str">
        <f t="shared" si="37"/>
        <v>insert into tnl_rating.dbo.dhl_country_zoning_table values ('12565','DE','3C','TW','4')</v>
      </c>
    </row>
    <row r="1605" spans="1:8" x14ac:dyDescent="0.3">
      <c r="A1605">
        <v>12565</v>
      </c>
      <c r="B1605" t="s">
        <v>376</v>
      </c>
      <c r="C1605" t="s">
        <v>2262</v>
      </c>
      <c r="D1605" s="4" t="s">
        <v>499</v>
      </c>
      <c r="E1605" s="4">
        <v>10</v>
      </c>
      <c r="H1605" t="str">
        <f t="shared" si="37"/>
        <v>insert into tnl_rating.dbo.dhl_country_zoning_table values ('12565','DE','3C','TJ','10')</v>
      </c>
    </row>
    <row r="1606" spans="1:8" x14ac:dyDescent="0.3">
      <c r="A1606">
        <v>12565</v>
      </c>
      <c r="B1606" t="s">
        <v>376</v>
      </c>
      <c r="C1606" t="s">
        <v>2262</v>
      </c>
      <c r="D1606" s="4" t="s">
        <v>500</v>
      </c>
      <c r="E1606" s="4">
        <v>10</v>
      </c>
      <c r="H1606" t="str">
        <f t="shared" si="37"/>
        <v>insert into tnl_rating.dbo.dhl_country_zoning_table values ('12565','DE','3C','TZ','10')</v>
      </c>
    </row>
    <row r="1607" spans="1:8" x14ac:dyDescent="0.3">
      <c r="A1607">
        <v>12565</v>
      </c>
      <c r="B1607" t="s">
        <v>376</v>
      </c>
      <c r="C1607" t="s">
        <v>2262</v>
      </c>
      <c r="D1607" s="4" t="s">
        <v>501</v>
      </c>
      <c r="E1607" s="4">
        <v>4</v>
      </c>
      <c r="H1607" t="str">
        <f t="shared" si="37"/>
        <v>insert into tnl_rating.dbo.dhl_country_zoning_table values ('12565','DE','3C','TH','4')</v>
      </c>
    </row>
    <row r="1608" spans="1:8" x14ac:dyDescent="0.3">
      <c r="A1608">
        <v>12565</v>
      </c>
      <c r="B1608" t="s">
        <v>376</v>
      </c>
      <c r="C1608" t="s">
        <v>2262</v>
      </c>
      <c r="D1608" s="4" t="s">
        <v>502</v>
      </c>
      <c r="E1608" s="4">
        <v>10</v>
      </c>
      <c r="H1608" t="str">
        <f t="shared" si="37"/>
        <v>insert into tnl_rating.dbo.dhl_country_zoning_table values ('12565','DE','3C','TL','10')</v>
      </c>
    </row>
    <row r="1609" spans="1:8" x14ac:dyDescent="0.3">
      <c r="A1609">
        <v>12565</v>
      </c>
      <c r="B1609" t="s">
        <v>376</v>
      </c>
      <c r="C1609" t="s">
        <v>2262</v>
      </c>
      <c r="D1609" s="4" t="s">
        <v>503</v>
      </c>
      <c r="E1609" s="4">
        <v>10</v>
      </c>
      <c r="H1609" t="str">
        <f t="shared" si="37"/>
        <v>insert into tnl_rating.dbo.dhl_country_zoning_table values ('12565','DE','3C','TG','10')</v>
      </c>
    </row>
    <row r="1610" spans="1:8" x14ac:dyDescent="0.3">
      <c r="A1610">
        <v>12565</v>
      </c>
      <c r="B1610" t="s">
        <v>376</v>
      </c>
      <c r="C1610" t="s">
        <v>2262</v>
      </c>
      <c r="D1610" s="4" t="s">
        <v>504</v>
      </c>
      <c r="E1610" s="4">
        <v>10</v>
      </c>
      <c r="H1610" t="str">
        <f t="shared" si="37"/>
        <v>insert into tnl_rating.dbo.dhl_country_zoning_table values ('12565','DE','3C','TO','10')</v>
      </c>
    </row>
    <row r="1611" spans="1:8" x14ac:dyDescent="0.3">
      <c r="A1611">
        <v>12565</v>
      </c>
      <c r="B1611" t="s">
        <v>376</v>
      </c>
      <c r="C1611" t="s">
        <v>2262</v>
      </c>
      <c r="D1611" s="4" t="s">
        <v>505</v>
      </c>
      <c r="E1611" s="4">
        <v>2</v>
      </c>
      <c r="H1611" t="str">
        <f t="shared" si="37"/>
        <v>insert into tnl_rating.dbo.dhl_country_zoning_table values ('12565','DE','3C','TT','2')</v>
      </c>
    </row>
    <row r="1612" spans="1:8" x14ac:dyDescent="0.3">
      <c r="A1612">
        <v>12565</v>
      </c>
      <c r="B1612" t="s">
        <v>376</v>
      </c>
      <c r="C1612" t="s">
        <v>2262</v>
      </c>
      <c r="D1612" s="4" t="s">
        <v>506</v>
      </c>
      <c r="E1612" s="4">
        <v>10</v>
      </c>
      <c r="H1612" t="str">
        <f t="shared" si="37"/>
        <v>insert into tnl_rating.dbo.dhl_country_zoning_table values ('12565','DE','3C','TN','10')</v>
      </c>
    </row>
    <row r="1613" spans="1:8" x14ac:dyDescent="0.3">
      <c r="A1613">
        <v>12565</v>
      </c>
      <c r="B1613" t="s">
        <v>376</v>
      </c>
      <c r="C1613" t="s">
        <v>2262</v>
      </c>
      <c r="D1613" s="4" t="s">
        <v>507</v>
      </c>
      <c r="E1613" s="4">
        <v>8</v>
      </c>
      <c r="H1613" t="str">
        <f t="shared" si="37"/>
        <v>insert into tnl_rating.dbo.dhl_country_zoning_table values ('12565','DE','3C','TR','8')</v>
      </c>
    </row>
    <row r="1614" spans="1:8" x14ac:dyDescent="0.3">
      <c r="A1614">
        <v>12565</v>
      </c>
      <c r="B1614" t="s">
        <v>376</v>
      </c>
      <c r="C1614" t="s">
        <v>2262</v>
      </c>
      <c r="D1614" s="4" t="s">
        <v>508</v>
      </c>
      <c r="E1614" s="4">
        <v>10</v>
      </c>
      <c r="H1614" t="str">
        <f t="shared" si="37"/>
        <v>insert into tnl_rating.dbo.dhl_country_zoning_table values ('12565','DE','3C','TM','10')</v>
      </c>
    </row>
    <row r="1615" spans="1:8" x14ac:dyDescent="0.3">
      <c r="A1615">
        <v>12565</v>
      </c>
      <c r="B1615" t="s">
        <v>376</v>
      </c>
      <c r="C1615" t="s">
        <v>2262</v>
      </c>
      <c r="D1615" s="4" t="s">
        <v>509</v>
      </c>
      <c r="E1615" s="4">
        <v>2</v>
      </c>
      <c r="H1615" t="str">
        <f t="shared" si="37"/>
        <v>insert into tnl_rating.dbo.dhl_country_zoning_table values ('12565','DE','3C','TC','2')</v>
      </c>
    </row>
    <row r="1616" spans="1:8" x14ac:dyDescent="0.3">
      <c r="A1616">
        <v>12565</v>
      </c>
      <c r="B1616" t="s">
        <v>376</v>
      </c>
      <c r="C1616" t="s">
        <v>2262</v>
      </c>
      <c r="D1616" s="4" t="s">
        <v>510</v>
      </c>
      <c r="E1616" s="4">
        <v>10</v>
      </c>
      <c r="H1616" t="str">
        <f t="shared" si="37"/>
        <v>insert into tnl_rating.dbo.dhl_country_zoning_table values ('12565','DE','3C','TV','10')</v>
      </c>
    </row>
    <row r="1617" spans="1:8" x14ac:dyDescent="0.3">
      <c r="A1617">
        <v>12565</v>
      </c>
      <c r="B1617" t="s">
        <v>376</v>
      </c>
      <c r="C1617" t="s">
        <v>2262</v>
      </c>
      <c r="D1617" s="4" t="s">
        <v>17</v>
      </c>
      <c r="E1617" s="4">
        <v>1</v>
      </c>
      <c r="H1617" t="str">
        <f t="shared" si="37"/>
        <v>insert into tnl_rating.dbo.dhl_country_zoning_table values ('12565','DE','3C','US','1')</v>
      </c>
    </row>
    <row r="1618" spans="1:8" x14ac:dyDescent="0.3">
      <c r="A1618">
        <v>12565</v>
      </c>
      <c r="B1618" t="s">
        <v>376</v>
      </c>
      <c r="C1618" t="s">
        <v>2262</v>
      </c>
      <c r="D1618" s="4" t="s">
        <v>511</v>
      </c>
      <c r="E1618" s="4">
        <v>10</v>
      </c>
      <c r="H1618" t="str">
        <f t="shared" si="37"/>
        <v>insert into tnl_rating.dbo.dhl_country_zoning_table values ('12565','DE','3C','UG','10')</v>
      </c>
    </row>
    <row r="1619" spans="1:8" x14ac:dyDescent="0.3">
      <c r="A1619">
        <v>12565</v>
      </c>
      <c r="B1619" t="s">
        <v>376</v>
      </c>
      <c r="C1619" t="s">
        <v>2262</v>
      </c>
      <c r="D1619" s="4" t="s">
        <v>512</v>
      </c>
      <c r="E1619" s="4">
        <v>10</v>
      </c>
      <c r="H1619" t="str">
        <f t="shared" si="37"/>
        <v>insert into tnl_rating.dbo.dhl_country_zoning_table values ('12565','DE','3C','UA','10')</v>
      </c>
    </row>
    <row r="1620" spans="1:8" x14ac:dyDescent="0.3">
      <c r="A1620">
        <v>12565</v>
      </c>
      <c r="B1620" t="s">
        <v>376</v>
      </c>
      <c r="C1620" t="s">
        <v>2262</v>
      </c>
      <c r="D1620" s="4" t="s">
        <v>513</v>
      </c>
      <c r="E1620" s="4">
        <v>9</v>
      </c>
      <c r="H1620" t="str">
        <f t="shared" si="37"/>
        <v>insert into tnl_rating.dbo.dhl_country_zoning_table values ('12565','DE','3C','AE','9')</v>
      </c>
    </row>
    <row r="1621" spans="1:8" x14ac:dyDescent="0.3">
      <c r="A1621">
        <v>12565</v>
      </c>
      <c r="B1621" t="s">
        <v>376</v>
      </c>
      <c r="C1621" t="s">
        <v>2262</v>
      </c>
      <c r="D1621" s="4" t="s">
        <v>514</v>
      </c>
      <c r="E1621" s="4">
        <v>8</v>
      </c>
      <c r="H1621" t="str">
        <f t="shared" si="37"/>
        <v>insert into tnl_rating.dbo.dhl_country_zoning_table values ('12565','DE','3C','GB','8')</v>
      </c>
    </row>
    <row r="1622" spans="1:8" x14ac:dyDescent="0.3">
      <c r="A1622">
        <v>12565</v>
      </c>
      <c r="B1622" t="s">
        <v>376</v>
      </c>
      <c r="C1622" t="s">
        <v>2262</v>
      </c>
      <c r="D1622" s="4" t="s">
        <v>515</v>
      </c>
      <c r="E1622" s="4">
        <v>3</v>
      </c>
      <c r="H1622" t="str">
        <f t="shared" si="37"/>
        <v>insert into tnl_rating.dbo.dhl_country_zoning_table values ('12565','DE','3C','UY','3')</v>
      </c>
    </row>
    <row r="1623" spans="1:8" x14ac:dyDescent="0.3">
      <c r="A1623">
        <v>12565</v>
      </c>
      <c r="B1623" t="s">
        <v>376</v>
      </c>
      <c r="C1623" t="s">
        <v>2262</v>
      </c>
      <c r="D1623" s="4" t="s">
        <v>516</v>
      </c>
      <c r="E1623" s="4">
        <v>10</v>
      </c>
      <c r="H1623" t="str">
        <f t="shared" si="37"/>
        <v>insert into tnl_rating.dbo.dhl_country_zoning_table values ('12565','DE','3C','UZ','10')</v>
      </c>
    </row>
    <row r="1624" spans="1:8" x14ac:dyDescent="0.3">
      <c r="A1624">
        <v>12565</v>
      </c>
      <c r="B1624" t="s">
        <v>376</v>
      </c>
      <c r="C1624" t="s">
        <v>2262</v>
      </c>
      <c r="D1624" s="4" t="s">
        <v>517</v>
      </c>
      <c r="E1624" s="4">
        <v>10</v>
      </c>
      <c r="H1624" t="str">
        <f t="shared" si="37"/>
        <v>insert into tnl_rating.dbo.dhl_country_zoning_table values ('12565','DE','3C','VU','10')</v>
      </c>
    </row>
    <row r="1625" spans="1:8" x14ac:dyDescent="0.3">
      <c r="A1625">
        <v>12565</v>
      </c>
      <c r="B1625" t="s">
        <v>376</v>
      </c>
      <c r="C1625" t="s">
        <v>2262</v>
      </c>
      <c r="D1625" s="4" t="s">
        <v>518</v>
      </c>
      <c r="E1625" s="4">
        <v>6</v>
      </c>
      <c r="H1625" t="str">
        <f t="shared" si="37"/>
        <v>insert into tnl_rating.dbo.dhl_country_zoning_table values ('12565','DE','3C','VA','6')</v>
      </c>
    </row>
    <row r="1626" spans="1:8" x14ac:dyDescent="0.3">
      <c r="A1626">
        <v>12565</v>
      </c>
      <c r="B1626" t="s">
        <v>376</v>
      </c>
      <c r="C1626" t="s">
        <v>2262</v>
      </c>
      <c r="D1626" s="4" t="s">
        <v>519</v>
      </c>
      <c r="E1626" s="4">
        <v>3</v>
      </c>
      <c r="H1626" t="str">
        <f t="shared" si="37"/>
        <v>insert into tnl_rating.dbo.dhl_country_zoning_table values ('12565','DE','3C','VE','3')</v>
      </c>
    </row>
    <row r="1627" spans="1:8" x14ac:dyDescent="0.3">
      <c r="A1627">
        <v>12565</v>
      </c>
      <c r="B1627" t="s">
        <v>376</v>
      </c>
      <c r="C1627" t="s">
        <v>2262</v>
      </c>
      <c r="D1627" s="4" t="s">
        <v>520</v>
      </c>
      <c r="E1627" s="4">
        <v>5</v>
      </c>
      <c r="H1627" t="str">
        <f t="shared" si="37"/>
        <v>insert into tnl_rating.dbo.dhl_country_zoning_table values ('12565','DE','3C','VN','5')</v>
      </c>
    </row>
    <row r="1628" spans="1:8" x14ac:dyDescent="0.3">
      <c r="A1628">
        <v>12565</v>
      </c>
      <c r="B1628" t="s">
        <v>376</v>
      </c>
      <c r="C1628" t="s">
        <v>2262</v>
      </c>
      <c r="D1628" s="4" t="s">
        <v>521</v>
      </c>
      <c r="E1628" s="4">
        <v>2</v>
      </c>
      <c r="H1628" t="str">
        <f t="shared" si="37"/>
        <v>insert into tnl_rating.dbo.dhl_country_zoning_table values ('12565','DE','3C','VG','2')</v>
      </c>
    </row>
    <row r="1629" spans="1:8" x14ac:dyDescent="0.3">
      <c r="A1629">
        <v>12565</v>
      </c>
      <c r="B1629" t="s">
        <v>376</v>
      </c>
      <c r="C1629" t="s">
        <v>2262</v>
      </c>
      <c r="D1629" s="4" t="s">
        <v>539</v>
      </c>
      <c r="E1629" s="4">
        <v>2</v>
      </c>
      <c r="H1629" t="str">
        <f t="shared" si="37"/>
        <v>insert into tnl_rating.dbo.dhl_country_zoning_table values ('12565','DE','3C','VI','2')</v>
      </c>
    </row>
    <row r="1630" spans="1:8" x14ac:dyDescent="0.3">
      <c r="A1630">
        <v>12565</v>
      </c>
      <c r="B1630" t="s">
        <v>376</v>
      </c>
      <c r="C1630" t="s">
        <v>2262</v>
      </c>
      <c r="D1630" s="4" t="s">
        <v>522</v>
      </c>
      <c r="E1630" s="4">
        <v>10</v>
      </c>
      <c r="H1630" t="str">
        <f t="shared" si="37"/>
        <v>insert into tnl_rating.dbo.dhl_country_zoning_table values ('12565','DE','3C','YE','10')</v>
      </c>
    </row>
    <row r="1631" spans="1:8" x14ac:dyDescent="0.3">
      <c r="A1631">
        <v>12565</v>
      </c>
      <c r="B1631" t="s">
        <v>376</v>
      </c>
      <c r="C1631" t="s">
        <v>2262</v>
      </c>
      <c r="D1631" s="4" t="s">
        <v>523</v>
      </c>
      <c r="E1631" s="4">
        <v>10</v>
      </c>
      <c r="H1631" t="str">
        <f t="shared" si="37"/>
        <v>insert into tnl_rating.dbo.dhl_country_zoning_table values ('12565','DE','3C','ZM','10')</v>
      </c>
    </row>
    <row r="1632" spans="1:8" x14ac:dyDescent="0.3">
      <c r="A1632">
        <v>12565</v>
      </c>
      <c r="B1632" t="s">
        <v>376</v>
      </c>
      <c r="C1632" t="s">
        <v>2262</v>
      </c>
      <c r="D1632" s="4" t="s">
        <v>524</v>
      </c>
      <c r="E1632" s="4">
        <v>10</v>
      </c>
      <c r="H1632" t="str">
        <f t="shared" si="37"/>
        <v>insert into tnl_rating.dbo.dhl_country_zoning_table values ('12565','DE','3C','ZW','10')</v>
      </c>
    </row>
    <row r="1633" spans="1:8" x14ac:dyDescent="0.3">
      <c r="A1633">
        <v>12565</v>
      </c>
      <c r="B1633" t="s">
        <v>376</v>
      </c>
      <c r="C1633" t="s">
        <v>2262</v>
      </c>
      <c r="D1633" s="4" t="s">
        <v>376</v>
      </c>
      <c r="E1633" s="4">
        <v>1</v>
      </c>
      <c r="H1633" t="str">
        <f t="shared" si="37"/>
        <v>insert into tnl_rating.dbo.dhl_country_zoning_table values ('12565','DE','3C','DE','1')</v>
      </c>
    </row>
    <row r="1634" spans="1:8" x14ac:dyDescent="0.3">
      <c r="A1634">
        <v>12565</v>
      </c>
      <c r="B1634" t="s">
        <v>376</v>
      </c>
      <c r="C1634" t="s">
        <v>286</v>
      </c>
      <c r="D1634" s="4" t="s">
        <v>376</v>
      </c>
      <c r="E1634" s="4">
        <v>1</v>
      </c>
      <c r="H1634" t="str">
        <f t="shared" si="37"/>
        <v>insert into tnl_rating.dbo.dhl_country_zoning_table values ('12565','DE','Import','DE','1')</v>
      </c>
    </row>
    <row r="1635" spans="1:8" x14ac:dyDescent="0.3">
      <c r="A1635">
        <v>12565</v>
      </c>
      <c r="B1635" t="s">
        <v>376</v>
      </c>
      <c r="C1635" t="s">
        <v>2368</v>
      </c>
      <c r="D1635" s="4" t="s">
        <v>376</v>
      </c>
      <c r="E1635" s="4">
        <v>1</v>
      </c>
      <c r="H1635" t="str">
        <f t="shared" si="37"/>
        <v>insert into tnl_rating.dbo.dhl_country_zoning_table values ('12565','DE','Export ','DE','1')</v>
      </c>
    </row>
    <row r="1636" spans="1:8" x14ac:dyDescent="0.3">
      <c r="A1636">
        <v>12565</v>
      </c>
      <c r="B1636" t="s">
        <v>376</v>
      </c>
      <c r="C1636" t="s">
        <v>2259</v>
      </c>
      <c r="D1636" s="4" t="s">
        <v>376</v>
      </c>
      <c r="E1636" s="4">
        <v>1</v>
      </c>
      <c r="H1636" t="str">
        <f t="shared" si="37"/>
        <v>insert into tnl_rating.dbo.dhl_country_zoning_table values ('12565','DE','Dom3C','DE','1')</v>
      </c>
    </row>
    <row r="1638" spans="1:8" x14ac:dyDescent="0.3">
      <c r="A1638">
        <v>12565</v>
      </c>
      <c r="B1638" t="s">
        <v>376</v>
      </c>
      <c r="C1638" t="s">
        <v>2262</v>
      </c>
      <c r="D1638" s="4" t="s">
        <v>313</v>
      </c>
      <c r="E1638" s="4">
        <v>2</v>
      </c>
      <c r="H1638" t="str">
        <f t="shared" si="37"/>
        <v>insert into tnl_rating.dbo.dhl_country_zoning_table values ('12565','DE','3C','AT','2')</v>
      </c>
    </row>
    <row r="1639" spans="1:8" x14ac:dyDescent="0.3">
      <c r="A1639">
        <v>12565</v>
      </c>
      <c r="B1639" t="s">
        <v>376</v>
      </c>
      <c r="C1639" t="s">
        <v>2262</v>
      </c>
      <c r="D1639" s="4" t="s">
        <v>320</v>
      </c>
      <c r="E1639" s="4">
        <v>1</v>
      </c>
      <c r="H1639" t="str">
        <f t="shared" si="37"/>
        <v>insert into tnl_rating.dbo.dhl_country_zoning_table values ('12565','DE','3C','BE','1')</v>
      </c>
    </row>
    <row r="1640" spans="1:8" x14ac:dyDescent="0.3">
      <c r="A1640">
        <v>12565</v>
      </c>
      <c r="B1640" t="s">
        <v>376</v>
      </c>
      <c r="C1640" t="s">
        <v>2262</v>
      </c>
      <c r="D1640" s="4" t="s">
        <v>331</v>
      </c>
      <c r="E1640" s="4">
        <v>4</v>
      </c>
      <c r="H1640" t="str">
        <f t="shared" si="37"/>
        <v>insert into tnl_rating.dbo.dhl_country_zoning_table values ('12565','DE','3C','BG','4')</v>
      </c>
    </row>
    <row r="1641" spans="1:8" x14ac:dyDescent="0.3">
      <c r="A1641">
        <v>12565</v>
      </c>
      <c r="B1641" t="s">
        <v>376</v>
      </c>
      <c r="C1641" t="s">
        <v>2262</v>
      </c>
      <c r="D1641" s="4" t="s">
        <v>351</v>
      </c>
      <c r="E1641" s="4">
        <v>4</v>
      </c>
      <c r="H1641" t="str">
        <f t="shared" si="37"/>
        <v>insert into tnl_rating.dbo.dhl_country_zoning_table values ('12565','DE','3C','HR','4')</v>
      </c>
    </row>
    <row r="1642" spans="1:8" x14ac:dyDescent="0.3">
      <c r="A1642">
        <v>12565</v>
      </c>
      <c r="B1642" t="s">
        <v>376</v>
      </c>
      <c r="C1642" t="s">
        <v>2262</v>
      </c>
      <c r="D1642" s="4" t="s">
        <v>355</v>
      </c>
      <c r="E1642" s="4">
        <v>3</v>
      </c>
      <c r="H1642" t="str">
        <f t="shared" si="37"/>
        <v>insert into tnl_rating.dbo.dhl_country_zoning_table values ('12565','DE','3C','CZ','3')</v>
      </c>
    </row>
    <row r="1643" spans="1:8" x14ac:dyDescent="0.3">
      <c r="A1643">
        <v>12565</v>
      </c>
      <c r="B1643" t="s">
        <v>376</v>
      </c>
      <c r="C1643" t="s">
        <v>2262</v>
      </c>
      <c r="D1643" s="4" t="s">
        <v>356</v>
      </c>
      <c r="E1643" s="4">
        <v>2</v>
      </c>
      <c r="H1643" t="str">
        <f t="shared" si="37"/>
        <v>insert into tnl_rating.dbo.dhl_country_zoning_table values ('12565','DE','3C','DK','2')</v>
      </c>
    </row>
    <row r="1644" spans="1:8" x14ac:dyDescent="0.3">
      <c r="A1644">
        <v>12565</v>
      </c>
      <c r="B1644" t="s">
        <v>376</v>
      </c>
      <c r="C1644" t="s">
        <v>2262</v>
      </c>
      <c r="D1644" s="4" t="s">
        <v>364</v>
      </c>
      <c r="E1644" s="4">
        <v>4</v>
      </c>
      <c r="H1644" t="str">
        <f t="shared" si="37"/>
        <v>insert into tnl_rating.dbo.dhl_country_zoning_table values ('12565','DE','3C','EE','4')</v>
      </c>
    </row>
    <row r="1645" spans="1:8" x14ac:dyDescent="0.3">
      <c r="A1645">
        <v>12565</v>
      </c>
      <c r="B1645" t="s">
        <v>376</v>
      </c>
      <c r="C1645" t="s">
        <v>2262</v>
      </c>
      <c r="D1645" s="4" t="s">
        <v>370</v>
      </c>
      <c r="E1645" s="4">
        <v>4</v>
      </c>
      <c r="H1645" t="str">
        <f t="shared" si="37"/>
        <v>insert into tnl_rating.dbo.dhl_country_zoning_table values ('12565','DE','3C','FI','4')</v>
      </c>
    </row>
    <row r="1646" spans="1:8" x14ac:dyDescent="0.3">
      <c r="A1646">
        <v>12565</v>
      </c>
      <c r="B1646" t="s">
        <v>376</v>
      </c>
      <c r="C1646" t="s">
        <v>2262</v>
      </c>
      <c r="D1646" s="4" t="s">
        <v>371</v>
      </c>
      <c r="E1646" s="4">
        <v>2</v>
      </c>
      <c r="H1646" t="str">
        <f t="shared" si="37"/>
        <v>insert into tnl_rating.dbo.dhl_country_zoning_table values ('12565','DE','3C','FR','2')</v>
      </c>
    </row>
    <row r="1647" spans="1:8" x14ac:dyDescent="0.3">
      <c r="A1647">
        <v>12565</v>
      </c>
      <c r="B1647" t="s">
        <v>376</v>
      </c>
      <c r="C1647" t="s">
        <v>2262</v>
      </c>
      <c r="D1647" s="4" t="s">
        <v>378</v>
      </c>
      <c r="E1647" s="4">
        <v>4</v>
      </c>
      <c r="H1647" t="str">
        <f t="shared" si="37"/>
        <v>insert into tnl_rating.dbo.dhl_country_zoning_table values ('12565','DE','3C','GI','4')</v>
      </c>
    </row>
    <row r="1648" spans="1:8" x14ac:dyDescent="0.3">
      <c r="A1648">
        <v>12565</v>
      </c>
      <c r="B1648" t="s">
        <v>376</v>
      </c>
      <c r="C1648" t="s">
        <v>2262</v>
      </c>
      <c r="D1648" s="4" t="s">
        <v>379</v>
      </c>
      <c r="E1648" s="4">
        <v>4</v>
      </c>
      <c r="H1648" t="str">
        <f t="shared" si="37"/>
        <v>insert into tnl_rating.dbo.dhl_country_zoning_table values ('12565','DE','3C','GR','4')</v>
      </c>
    </row>
    <row r="1649" spans="1:8" x14ac:dyDescent="0.3">
      <c r="A1649">
        <v>12565</v>
      </c>
      <c r="B1649" t="s">
        <v>376</v>
      </c>
      <c r="C1649" t="s">
        <v>2262</v>
      </c>
      <c r="D1649" s="4" t="s">
        <v>384</v>
      </c>
      <c r="E1649" s="4">
        <v>4</v>
      </c>
      <c r="H1649" t="str">
        <f t="shared" si="37"/>
        <v>insert into tnl_rating.dbo.dhl_country_zoning_table values ('12565','DE','3C','GG','4')</v>
      </c>
    </row>
    <row r="1650" spans="1:8" x14ac:dyDescent="0.3">
      <c r="A1650">
        <v>12565</v>
      </c>
      <c r="B1650" t="s">
        <v>376</v>
      </c>
      <c r="C1650" t="s">
        <v>2262</v>
      </c>
      <c r="D1650" s="4" t="s">
        <v>392</v>
      </c>
      <c r="E1650" s="4">
        <v>4</v>
      </c>
      <c r="H1650" t="str">
        <f t="shared" si="37"/>
        <v>insert into tnl_rating.dbo.dhl_country_zoning_table values ('12565','DE','3C','HU','4')</v>
      </c>
    </row>
    <row r="1651" spans="1:8" x14ac:dyDescent="0.3">
      <c r="A1651">
        <v>12565</v>
      </c>
      <c r="B1651" t="s">
        <v>376</v>
      </c>
      <c r="C1651" t="s">
        <v>2262</v>
      </c>
      <c r="D1651" s="4" t="s">
        <v>398</v>
      </c>
      <c r="E1651" s="4">
        <v>4</v>
      </c>
      <c r="H1651" t="str">
        <f t="shared" si="37"/>
        <v>insert into tnl_rating.dbo.dhl_country_zoning_table values ('12565','DE','3C','IE','4')</v>
      </c>
    </row>
    <row r="1652" spans="1:8" x14ac:dyDescent="0.3">
      <c r="A1652">
        <v>12565</v>
      </c>
      <c r="B1652" t="s">
        <v>376</v>
      </c>
      <c r="C1652" t="s">
        <v>2262</v>
      </c>
      <c r="D1652" s="4" t="s">
        <v>400</v>
      </c>
      <c r="E1652" s="4">
        <v>3</v>
      </c>
      <c r="H1652" t="str">
        <f t="shared" si="37"/>
        <v>insert into tnl_rating.dbo.dhl_country_zoning_table values ('12565','DE','3C','IT','3')</v>
      </c>
    </row>
    <row r="1653" spans="1:8" x14ac:dyDescent="0.3">
      <c r="A1653">
        <v>12565</v>
      </c>
      <c r="B1653" t="s">
        <v>376</v>
      </c>
      <c r="C1653" t="s">
        <v>2262</v>
      </c>
      <c r="D1653" s="4" t="s">
        <v>403</v>
      </c>
      <c r="E1653" s="4">
        <v>4</v>
      </c>
      <c r="H1653" t="str">
        <f t="shared" si="37"/>
        <v>insert into tnl_rating.dbo.dhl_country_zoning_table values ('12565','DE','3C','JE','4')</v>
      </c>
    </row>
    <row r="1654" spans="1:8" x14ac:dyDescent="0.3">
      <c r="A1654">
        <v>12565</v>
      </c>
      <c r="B1654" t="s">
        <v>376</v>
      </c>
      <c r="C1654" t="s">
        <v>2262</v>
      </c>
      <c r="D1654" s="4" t="s">
        <v>413</v>
      </c>
      <c r="E1654" s="4">
        <v>4</v>
      </c>
      <c r="H1654" t="str">
        <f t="shared" si="37"/>
        <v>insert into tnl_rating.dbo.dhl_country_zoning_table values ('12565','DE','3C','LV','4')</v>
      </c>
    </row>
    <row r="1655" spans="1:8" x14ac:dyDescent="0.3">
      <c r="A1655">
        <v>12565</v>
      </c>
      <c r="B1655" t="s">
        <v>376</v>
      </c>
      <c r="C1655" t="s">
        <v>2262</v>
      </c>
      <c r="D1655" s="4" t="s">
        <v>417</v>
      </c>
      <c r="E1655" s="4">
        <v>4</v>
      </c>
      <c r="H1655" t="str">
        <f t="shared" si="37"/>
        <v>insert into tnl_rating.dbo.dhl_country_zoning_table values ('12565','DE','3C','LI','4')</v>
      </c>
    </row>
    <row r="1656" spans="1:8" x14ac:dyDescent="0.3">
      <c r="A1656">
        <v>12565</v>
      </c>
      <c r="B1656" t="s">
        <v>376</v>
      </c>
      <c r="C1656" t="s">
        <v>2262</v>
      </c>
      <c r="D1656" s="4" t="s">
        <v>418</v>
      </c>
      <c r="E1656" s="4">
        <v>4</v>
      </c>
      <c r="H1656" t="str">
        <f t="shared" si="37"/>
        <v>insert into tnl_rating.dbo.dhl_country_zoning_table values ('12565','DE','3C','LT','4')</v>
      </c>
    </row>
    <row r="1657" spans="1:8" x14ac:dyDescent="0.3">
      <c r="A1657">
        <v>12565</v>
      </c>
      <c r="B1657" t="s">
        <v>376</v>
      </c>
      <c r="C1657" t="s">
        <v>2262</v>
      </c>
      <c r="D1657" s="4" t="s">
        <v>419</v>
      </c>
      <c r="E1657" s="4">
        <v>1</v>
      </c>
      <c r="H1657" t="str">
        <f t="shared" si="37"/>
        <v>insert into tnl_rating.dbo.dhl_country_zoning_table values ('12565','DE','3C','LU','1')</v>
      </c>
    </row>
    <row r="1658" spans="1:8" x14ac:dyDescent="0.3">
      <c r="A1658">
        <v>12565</v>
      </c>
      <c r="B1658" t="s">
        <v>376</v>
      </c>
      <c r="C1658" t="s">
        <v>2262</v>
      </c>
      <c r="D1658" s="4" t="s">
        <v>433</v>
      </c>
      <c r="E1658" s="4">
        <v>2</v>
      </c>
      <c r="H1658" t="str">
        <f t="shared" ref="H1658:H1721" si="38">"insert into tnl_rating.dbo.dhl_country_zoning_table values ('"&amp;A1658&amp;"','"&amp;B1658&amp;"','"&amp;C1658&amp;"','"&amp;D1658&amp;"','"&amp;E1658&amp;"')"</f>
        <v>insert into tnl_rating.dbo.dhl_country_zoning_table values ('12565','DE','3C','MC','2')</v>
      </c>
    </row>
    <row r="1659" spans="1:8" x14ac:dyDescent="0.3">
      <c r="A1659">
        <v>12565</v>
      </c>
      <c r="B1659" t="s">
        <v>376</v>
      </c>
      <c r="C1659" t="s">
        <v>2262</v>
      </c>
      <c r="D1659" s="4" t="s">
        <v>443</v>
      </c>
      <c r="E1659" s="4">
        <v>1</v>
      </c>
      <c r="H1659" t="str">
        <f t="shared" si="38"/>
        <v>insert into tnl_rating.dbo.dhl_country_zoning_table values ('12565','DE','3C','NL','1')</v>
      </c>
    </row>
    <row r="1660" spans="1:8" x14ac:dyDescent="0.3">
      <c r="A1660">
        <v>12565</v>
      </c>
      <c r="B1660" t="s">
        <v>376</v>
      </c>
      <c r="C1660" t="s">
        <v>2262</v>
      </c>
      <c r="D1660" s="4" t="s">
        <v>452</v>
      </c>
      <c r="E1660" s="4">
        <v>4</v>
      </c>
      <c r="H1660" t="str">
        <f t="shared" si="38"/>
        <v>insert into tnl_rating.dbo.dhl_country_zoning_table values ('12565','DE','3C','NO','4')</v>
      </c>
    </row>
    <row r="1661" spans="1:8" x14ac:dyDescent="0.3">
      <c r="A1661">
        <v>12565</v>
      </c>
      <c r="B1661" t="s">
        <v>376</v>
      </c>
      <c r="C1661" t="s">
        <v>2262</v>
      </c>
      <c r="D1661" s="4" t="s">
        <v>460</v>
      </c>
      <c r="E1661" s="4">
        <v>3</v>
      </c>
      <c r="H1661" t="str">
        <f t="shared" si="38"/>
        <v>insert into tnl_rating.dbo.dhl_country_zoning_table values ('12565','DE','3C','PL','3')</v>
      </c>
    </row>
    <row r="1662" spans="1:8" x14ac:dyDescent="0.3">
      <c r="A1662">
        <v>12565</v>
      </c>
      <c r="B1662" t="s">
        <v>376</v>
      </c>
      <c r="C1662" t="s">
        <v>2262</v>
      </c>
      <c r="D1662" s="4" t="s">
        <v>461</v>
      </c>
      <c r="E1662" s="4">
        <v>4</v>
      </c>
      <c r="H1662" t="str">
        <f t="shared" si="38"/>
        <v>insert into tnl_rating.dbo.dhl_country_zoning_table values ('12565','DE','3C','PT','4')</v>
      </c>
    </row>
    <row r="1663" spans="1:8" x14ac:dyDescent="0.3">
      <c r="A1663">
        <v>12565</v>
      </c>
      <c r="B1663" t="s">
        <v>376</v>
      </c>
      <c r="C1663" t="s">
        <v>2262</v>
      </c>
      <c r="D1663" s="4" t="s">
        <v>464</v>
      </c>
      <c r="E1663" s="4">
        <v>4</v>
      </c>
      <c r="H1663" t="str">
        <f t="shared" si="38"/>
        <v>insert into tnl_rating.dbo.dhl_country_zoning_table values ('12565','DE','3C','RO','4')</v>
      </c>
    </row>
    <row r="1664" spans="1:8" x14ac:dyDescent="0.3">
      <c r="A1664">
        <v>12565</v>
      </c>
      <c r="B1664" t="s">
        <v>376</v>
      </c>
      <c r="C1664" t="s">
        <v>2262</v>
      </c>
      <c r="D1664" s="4" t="s">
        <v>473</v>
      </c>
      <c r="E1664" s="4">
        <v>4</v>
      </c>
      <c r="H1664" t="str">
        <f t="shared" si="38"/>
        <v>insert into tnl_rating.dbo.dhl_country_zoning_table values ('12565','DE','3C','RS','4')</v>
      </c>
    </row>
    <row r="1665" spans="1:8" x14ac:dyDescent="0.3">
      <c r="A1665">
        <v>12565</v>
      </c>
      <c r="B1665" t="s">
        <v>376</v>
      </c>
      <c r="C1665" t="s">
        <v>2262</v>
      </c>
      <c r="D1665" s="4" t="s">
        <v>477</v>
      </c>
      <c r="E1665" s="4">
        <v>4</v>
      </c>
      <c r="H1665" t="str">
        <f t="shared" si="38"/>
        <v>insert into tnl_rating.dbo.dhl_country_zoning_table values ('12565','DE','3C','SK','4')</v>
      </c>
    </row>
    <row r="1666" spans="1:8" x14ac:dyDescent="0.3">
      <c r="A1666">
        <v>12565</v>
      </c>
      <c r="B1666" t="s">
        <v>376</v>
      </c>
      <c r="C1666" t="s">
        <v>2262</v>
      </c>
      <c r="D1666" s="4" t="s">
        <v>478</v>
      </c>
      <c r="E1666" s="4">
        <v>4</v>
      </c>
      <c r="H1666" t="str">
        <f t="shared" si="38"/>
        <v>insert into tnl_rating.dbo.dhl_country_zoning_table values ('12565','DE','3C','SI','4')</v>
      </c>
    </row>
    <row r="1667" spans="1:8" x14ac:dyDescent="0.3">
      <c r="A1667">
        <v>12565</v>
      </c>
      <c r="B1667" t="s">
        <v>376</v>
      </c>
      <c r="C1667" t="s">
        <v>2262</v>
      </c>
      <c r="D1667" s="4" t="s">
        <v>484</v>
      </c>
      <c r="E1667" s="4">
        <v>3</v>
      </c>
      <c r="H1667" t="str">
        <f t="shared" si="38"/>
        <v>insert into tnl_rating.dbo.dhl_country_zoning_table values ('12565','DE','3C','ES','3')</v>
      </c>
    </row>
    <row r="1668" spans="1:8" x14ac:dyDescent="0.3">
      <c r="A1668">
        <v>12565</v>
      </c>
      <c r="B1668" t="s">
        <v>376</v>
      </c>
      <c r="C1668" t="s">
        <v>2262</v>
      </c>
      <c r="D1668" s="4" t="s">
        <v>494</v>
      </c>
      <c r="E1668" s="4">
        <v>4</v>
      </c>
      <c r="H1668" t="str">
        <f t="shared" si="38"/>
        <v>insert into tnl_rating.dbo.dhl_country_zoning_table values ('12565','DE','3C','SE','4')</v>
      </c>
    </row>
    <row r="1669" spans="1:8" x14ac:dyDescent="0.3">
      <c r="A1669">
        <v>12565</v>
      </c>
      <c r="B1669" t="s">
        <v>376</v>
      </c>
      <c r="C1669" t="s">
        <v>2262</v>
      </c>
      <c r="D1669" s="4" t="s">
        <v>495</v>
      </c>
      <c r="E1669" s="4">
        <v>4</v>
      </c>
      <c r="H1669" t="str">
        <f t="shared" si="38"/>
        <v>insert into tnl_rating.dbo.dhl_country_zoning_table values ('12565','DE','3C','CH','4')</v>
      </c>
    </row>
    <row r="1670" spans="1:8" x14ac:dyDescent="0.3">
      <c r="A1670">
        <v>12565</v>
      </c>
      <c r="B1670" t="s">
        <v>376</v>
      </c>
      <c r="C1670" t="s">
        <v>2262</v>
      </c>
      <c r="D1670" s="4" t="s">
        <v>514</v>
      </c>
      <c r="E1670" s="4">
        <v>3</v>
      </c>
      <c r="H1670" t="str">
        <f t="shared" si="38"/>
        <v>insert into tnl_rating.dbo.dhl_country_zoning_table values ('12565','DE','3C','GB','3')</v>
      </c>
    </row>
    <row r="1671" spans="1:8" x14ac:dyDescent="0.3">
      <c r="A1671">
        <v>12565</v>
      </c>
      <c r="B1671" t="s">
        <v>376</v>
      </c>
      <c r="C1671" t="s">
        <v>2262</v>
      </c>
      <c r="D1671" s="4" t="s">
        <v>518</v>
      </c>
      <c r="E1671" s="4">
        <v>3</v>
      </c>
      <c r="H1671" t="str">
        <f t="shared" si="38"/>
        <v>insert into tnl_rating.dbo.dhl_country_zoning_table values ('12565','DE','3C','VA','3')</v>
      </c>
    </row>
    <row r="1672" spans="1:8" x14ac:dyDescent="0.3">
      <c r="A1672">
        <v>12376</v>
      </c>
      <c r="B1672" t="s">
        <v>376</v>
      </c>
      <c r="C1672" t="s">
        <v>2262</v>
      </c>
      <c r="D1672" s="4" t="s">
        <v>313</v>
      </c>
      <c r="E1672" s="4">
        <v>2</v>
      </c>
      <c r="H1672" t="str">
        <f t="shared" si="38"/>
        <v>insert into tnl_rating.dbo.dhl_country_zoning_table values ('12376','DE','3C','AT','2')</v>
      </c>
    </row>
    <row r="1673" spans="1:8" x14ac:dyDescent="0.3">
      <c r="A1673">
        <v>12376</v>
      </c>
      <c r="B1673" t="s">
        <v>376</v>
      </c>
      <c r="C1673" t="s">
        <v>2262</v>
      </c>
      <c r="D1673" s="4" t="s">
        <v>320</v>
      </c>
      <c r="E1673" s="4">
        <v>1</v>
      </c>
      <c r="H1673" t="str">
        <f t="shared" si="38"/>
        <v>insert into tnl_rating.dbo.dhl_country_zoning_table values ('12376','DE','3C','BE','1')</v>
      </c>
    </row>
    <row r="1674" spans="1:8" x14ac:dyDescent="0.3">
      <c r="A1674">
        <v>12376</v>
      </c>
      <c r="B1674" t="s">
        <v>376</v>
      </c>
      <c r="C1674" t="s">
        <v>2262</v>
      </c>
      <c r="D1674" s="4" t="s">
        <v>331</v>
      </c>
      <c r="E1674" s="4">
        <v>4</v>
      </c>
      <c r="H1674" t="str">
        <f t="shared" si="38"/>
        <v>insert into tnl_rating.dbo.dhl_country_zoning_table values ('12376','DE','3C','BG','4')</v>
      </c>
    </row>
    <row r="1675" spans="1:8" x14ac:dyDescent="0.3">
      <c r="A1675">
        <v>12376</v>
      </c>
      <c r="B1675" t="s">
        <v>376</v>
      </c>
      <c r="C1675" t="s">
        <v>2262</v>
      </c>
      <c r="D1675" s="4" t="s">
        <v>351</v>
      </c>
      <c r="E1675" s="4">
        <v>4</v>
      </c>
      <c r="H1675" t="str">
        <f t="shared" si="38"/>
        <v>insert into tnl_rating.dbo.dhl_country_zoning_table values ('12376','DE','3C','HR','4')</v>
      </c>
    </row>
    <row r="1676" spans="1:8" x14ac:dyDescent="0.3">
      <c r="A1676">
        <v>12376</v>
      </c>
      <c r="B1676" t="s">
        <v>376</v>
      </c>
      <c r="C1676" t="s">
        <v>2262</v>
      </c>
      <c r="D1676" s="4" t="s">
        <v>355</v>
      </c>
      <c r="E1676" s="4">
        <v>3</v>
      </c>
      <c r="H1676" t="str">
        <f t="shared" si="38"/>
        <v>insert into tnl_rating.dbo.dhl_country_zoning_table values ('12376','DE','3C','CZ','3')</v>
      </c>
    </row>
    <row r="1677" spans="1:8" x14ac:dyDescent="0.3">
      <c r="A1677">
        <v>12376</v>
      </c>
      <c r="B1677" t="s">
        <v>376</v>
      </c>
      <c r="C1677" t="s">
        <v>2262</v>
      </c>
      <c r="D1677" s="4" t="s">
        <v>356</v>
      </c>
      <c r="E1677" s="4">
        <v>2</v>
      </c>
      <c r="H1677" t="str">
        <f t="shared" si="38"/>
        <v>insert into tnl_rating.dbo.dhl_country_zoning_table values ('12376','DE','3C','DK','2')</v>
      </c>
    </row>
    <row r="1678" spans="1:8" x14ac:dyDescent="0.3">
      <c r="A1678">
        <v>12376</v>
      </c>
      <c r="B1678" t="s">
        <v>376</v>
      </c>
      <c r="C1678" t="s">
        <v>2262</v>
      </c>
      <c r="D1678" s="4" t="s">
        <v>364</v>
      </c>
      <c r="E1678" s="4">
        <v>4</v>
      </c>
      <c r="H1678" t="str">
        <f t="shared" si="38"/>
        <v>insert into tnl_rating.dbo.dhl_country_zoning_table values ('12376','DE','3C','EE','4')</v>
      </c>
    </row>
    <row r="1679" spans="1:8" x14ac:dyDescent="0.3">
      <c r="A1679">
        <v>12376</v>
      </c>
      <c r="B1679" t="s">
        <v>376</v>
      </c>
      <c r="C1679" t="s">
        <v>2262</v>
      </c>
      <c r="D1679" s="4" t="s">
        <v>370</v>
      </c>
      <c r="E1679" s="4">
        <v>4</v>
      </c>
      <c r="H1679" t="str">
        <f t="shared" si="38"/>
        <v>insert into tnl_rating.dbo.dhl_country_zoning_table values ('12376','DE','3C','FI','4')</v>
      </c>
    </row>
    <row r="1680" spans="1:8" x14ac:dyDescent="0.3">
      <c r="A1680">
        <v>12376</v>
      </c>
      <c r="B1680" t="s">
        <v>376</v>
      </c>
      <c r="C1680" t="s">
        <v>2262</v>
      </c>
      <c r="D1680" s="4" t="s">
        <v>371</v>
      </c>
      <c r="E1680" s="4">
        <v>2</v>
      </c>
      <c r="H1680" t="str">
        <f t="shared" si="38"/>
        <v>insert into tnl_rating.dbo.dhl_country_zoning_table values ('12376','DE','3C','FR','2')</v>
      </c>
    </row>
    <row r="1681" spans="1:8" x14ac:dyDescent="0.3">
      <c r="A1681">
        <v>12376</v>
      </c>
      <c r="B1681" t="s">
        <v>376</v>
      </c>
      <c r="C1681" t="s">
        <v>2262</v>
      </c>
      <c r="D1681" s="4" t="s">
        <v>378</v>
      </c>
      <c r="E1681" s="4">
        <v>4</v>
      </c>
      <c r="H1681" t="str">
        <f t="shared" si="38"/>
        <v>insert into tnl_rating.dbo.dhl_country_zoning_table values ('12376','DE','3C','GI','4')</v>
      </c>
    </row>
    <row r="1682" spans="1:8" x14ac:dyDescent="0.3">
      <c r="A1682">
        <v>12376</v>
      </c>
      <c r="B1682" t="s">
        <v>376</v>
      </c>
      <c r="C1682" t="s">
        <v>2262</v>
      </c>
      <c r="D1682" s="4" t="s">
        <v>379</v>
      </c>
      <c r="E1682" s="4">
        <v>4</v>
      </c>
      <c r="H1682" t="str">
        <f t="shared" si="38"/>
        <v>insert into tnl_rating.dbo.dhl_country_zoning_table values ('12376','DE','3C','GR','4')</v>
      </c>
    </row>
    <row r="1683" spans="1:8" x14ac:dyDescent="0.3">
      <c r="A1683">
        <v>12376</v>
      </c>
      <c r="B1683" t="s">
        <v>376</v>
      </c>
      <c r="C1683" t="s">
        <v>2262</v>
      </c>
      <c r="D1683" s="4" t="s">
        <v>384</v>
      </c>
      <c r="E1683" s="4">
        <v>4</v>
      </c>
      <c r="H1683" t="str">
        <f t="shared" si="38"/>
        <v>insert into tnl_rating.dbo.dhl_country_zoning_table values ('12376','DE','3C','GG','4')</v>
      </c>
    </row>
    <row r="1684" spans="1:8" x14ac:dyDescent="0.3">
      <c r="A1684">
        <v>12376</v>
      </c>
      <c r="B1684" t="s">
        <v>376</v>
      </c>
      <c r="C1684" t="s">
        <v>2262</v>
      </c>
      <c r="D1684" s="4" t="s">
        <v>392</v>
      </c>
      <c r="E1684" s="4">
        <v>4</v>
      </c>
      <c r="H1684" t="str">
        <f t="shared" si="38"/>
        <v>insert into tnl_rating.dbo.dhl_country_zoning_table values ('12376','DE','3C','HU','4')</v>
      </c>
    </row>
    <row r="1685" spans="1:8" x14ac:dyDescent="0.3">
      <c r="A1685">
        <v>12376</v>
      </c>
      <c r="B1685" t="s">
        <v>376</v>
      </c>
      <c r="C1685" t="s">
        <v>2262</v>
      </c>
      <c r="D1685" s="4" t="s">
        <v>398</v>
      </c>
      <c r="E1685" s="4">
        <v>4</v>
      </c>
      <c r="H1685" t="str">
        <f t="shared" si="38"/>
        <v>insert into tnl_rating.dbo.dhl_country_zoning_table values ('12376','DE','3C','IE','4')</v>
      </c>
    </row>
    <row r="1686" spans="1:8" x14ac:dyDescent="0.3">
      <c r="A1686">
        <v>12376</v>
      </c>
      <c r="B1686" t="s">
        <v>376</v>
      </c>
      <c r="C1686" t="s">
        <v>2262</v>
      </c>
      <c r="D1686" s="4" t="s">
        <v>400</v>
      </c>
      <c r="E1686" s="4">
        <v>3</v>
      </c>
      <c r="H1686" t="str">
        <f t="shared" si="38"/>
        <v>insert into tnl_rating.dbo.dhl_country_zoning_table values ('12376','DE','3C','IT','3')</v>
      </c>
    </row>
    <row r="1687" spans="1:8" x14ac:dyDescent="0.3">
      <c r="A1687">
        <v>12376</v>
      </c>
      <c r="B1687" t="s">
        <v>376</v>
      </c>
      <c r="C1687" t="s">
        <v>2262</v>
      </c>
      <c r="D1687" s="4" t="s">
        <v>403</v>
      </c>
      <c r="E1687" s="4">
        <v>4</v>
      </c>
      <c r="H1687" t="str">
        <f t="shared" si="38"/>
        <v>insert into tnl_rating.dbo.dhl_country_zoning_table values ('12376','DE','3C','JE','4')</v>
      </c>
    </row>
    <row r="1688" spans="1:8" x14ac:dyDescent="0.3">
      <c r="A1688">
        <v>12376</v>
      </c>
      <c r="B1688" t="s">
        <v>376</v>
      </c>
      <c r="C1688" t="s">
        <v>2262</v>
      </c>
      <c r="D1688" s="4" t="s">
        <v>413</v>
      </c>
      <c r="E1688" s="4">
        <v>4</v>
      </c>
      <c r="H1688" t="str">
        <f t="shared" si="38"/>
        <v>insert into tnl_rating.dbo.dhl_country_zoning_table values ('12376','DE','3C','LV','4')</v>
      </c>
    </row>
    <row r="1689" spans="1:8" x14ac:dyDescent="0.3">
      <c r="A1689">
        <v>12376</v>
      </c>
      <c r="B1689" t="s">
        <v>376</v>
      </c>
      <c r="C1689" t="s">
        <v>2262</v>
      </c>
      <c r="D1689" s="4" t="s">
        <v>417</v>
      </c>
      <c r="E1689" s="4">
        <v>4</v>
      </c>
      <c r="H1689" t="str">
        <f t="shared" si="38"/>
        <v>insert into tnl_rating.dbo.dhl_country_zoning_table values ('12376','DE','3C','LI','4')</v>
      </c>
    </row>
    <row r="1690" spans="1:8" x14ac:dyDescent="0.3">
      <c r="A1690">
        <v>12376</v>
      </c>
      <c r="B1690" t="s">
        <v>376</v>
      </c>
      <c r="C1690" t="s">
        <v>2262</v>
      </c>
      <c r="D1690" s="4" t="s">
        <v>418</v>
      </c>
      <c r="E1690" s="4">
        <v>4</v>
      </c>
      <c r="H1690" t="str">
        <f t="shared" si="38"/>
        <v>insert into tnl_rating.dbo.dhl_country_zoning_table values ('12376','DE','3C','LT','4')</v>
      </c>
    </row>
    <row r="1691" spans="1:8" x14ac:dyDescent="0.3">
      <c r="A1691">
        <v>12376</v>
      </c>
      <c r="B1691" t="s">
        <v>376</v>
      </c>
      <c r="C1691" t="s">
        <v>2262</v>
      </c>
      <c r="D1691" s="4" t="s">
        <v>419</v>
      </c>
      <c r="E1691" s="4">
        <v>1</v>
      </c>
      <c r="H1691" t="str">
        <f t="shared" si="38"/>
        <v>insert into tnl_rating.dbo.dhl_country_zoning_table values ('12376','DE','3C','LU','1')</v>
      </c>
    </row>
    <row r="1692" spans="1:8" x14ac:dyDescent="0.3">
      <c r="A1692">
        <v>12376</v>
      </c>
      <c r="B1692" t="s">
        <v>376</v>
      </c>
      <c r="C1692" t="s">
        <v>2262</v>
      </c>
      <c r="D1692" s="4" t="s">
        <v>433</v>
      </c>
      <c r="E1692" s="4">
        <v>2</v>
      </c>
      <c r="H1692" t="str">
        <f t="shared" si="38"/>
        <v>insert into tnl_rating.dbo.dhl_country_zoning_table values ('12376','DE','3C','MC','2')</v>
      </c>
    </row>
    <row r="1693" spans="1:8" x14ac:dyDescent="0.3">
      <c r="A1693">
        <v>12376</v>
      </c>
      <c r="B1693" t="s">
        <v>376</v>
      </c>
      <c r="C1693" t="s">
        <v>2262</v>
      </c>
      <c r="D1693" s="4" t="s">
        <v>443</v>
      </c>
      <c r="E1693" s="4">
        <v>1</v>
      </c>
      <c r="H1693" t="str">
        <f t="shared" si="38"/>
        <v>insert into tnl_rating.dbo.dhl_country_zoning_table values ('12376','DE','3C','NL','1')</v>
      </c>
    </row>
    <row r="1694" spans="1:8" x14ac:dyDescent="0.3">
      <c r="A1694">
        <v>12376</v>
      </c>
      <c r="B1694" t="s">
        <v>376</v>
      </c>
      <c r="C1694" t="s">
        <v>2262</v>
      </c>
      <c r="D1694" s="4" t="s">
        <v>452</v>
      </c>
      <c r="E1694" s="4">
        <v>4</v>
      </c>
      <c r="H1694" t="str">
        <f t="shared" si="38"/>
        <v>insert into tnl_rating.dbo.dhl_country_zoning_table values ('12376','DE','3C','NO','4')</v>
      </c>
    </row>
    <row r="1695" spans="1:8" x14ac:dyDescent="0.3">
      <c r="A1695">
        <v>12376</v>
      </c>
      <c r="B1695" t="s">
        <v>376</v>
      </c>
      <c r="C1695" t="s">
        <v>2262</v>
      </c>
      <c r="D1695" s="4" t="s">
        <v>460</v>
      </c>
      <c r="E1695" s="4">
        <v>3</v>
      </c>
      <c r="H1695" t="str">
        <f t="shared" si="38"/>
        <v>insert into tnl_rating.dbo.dhl_country_zoning_table values ('12376','DE','3C','PL','3')</v>
      </c>
    </row>
    <row r="1696" spans="1:8" x14ac:dyDescent="0.3">
      <c r="A1696">
        <v>12376</v>
      </c>
      <c r="B1696" t="s">
        <v>376</v>
      </c>
      <c r="C1696" t="s">
        <v>2262</v>
      </c>
      <c r="D1696" s="4" t="s">
        <v>461</v>
      </c>
      <c r="E1696" s="4">
        <v>4</v>
      </c>
      <c r="H1696" t="str">
        <f t="shared" si="38"/>
        <v>insert into tnl_rating.dbo.dhl_country_zoning_table values ('12376','DE','3C','PT','4')</v>
      </c>
    </row>
    <row r="1697" spans="1:8" x14ac:dyDescent="0.3">
      <c r="A1697">
        <v>12376</v>
      </c>
      <c r="B1697" t="s">
        <v>376</v>
      </c>
      <c r="C1697" t="s">
        <v>2262</v>
      </c>
      <c r="D1697" s="4" t="s">
        <v>464</v>
      </c>
      <c r="E1697" s="4">
        <v>4</v>
      </c>
      <c r="H1697" t="str">
        <f t="shared" si="38"/>
        <v>insert into tnl_rating.dbo.dhl_country_zoning_table values ('12376','DE','3C','RO','4')</v>
      </c>
    </row>
    <row r="1698" spans="1:8" x14ac:dyDescent="0.3">
      <c r="A1698">
        <v>12376</v>
      </c>
      <c r="B1698" t="s">
        <v>376</v>
      </c>
      <c r="C1698" t="s">
        <v>2262</v>
      </c>
      <c r="D1698" s="4" t="s">
        <v>473</v>
      </c>
      <c r="E1698" s="4">
        <v>4</v>
      </c>
      <c r="H1698" t="str">
        <f t="shared" si="38"/>
        <v>insert into tnl_rating.dbo.dhl_country_zoning_table values ('12376','DE','3C','RS','4')</v>
      </c>
    </row>
    <row r="1699" spans="1:8" x14ac:dyDescent="0.3">
      <c r="A1699">
        <v>12376</v>
      </c>
      <c r="B1699" t="s">
        <v>376</v>
      </c>
      <c r="C1699" t="s">
        <v>2262</v>
      </c>
      <c r="D1699" s="4" t="s">
        <v>477</v>
      </c>
      <c r="E1699" s="4">
        <v>4</v>
      </c>
      <c r="H1699" t="str">
        <f t="shared" si="38"/>
        <v>insert into tnl_rating.dbo.dhl_country_zoning_table values ('12376','DE','3C','SK','4')</v>
      </c>
    </row>
    <row r="1700" spans="1:8" x14ac:dyDescent="0.3">
      <c r="A1700">
        <v>12376</v>
      </c>
      <c r="B1700" t="s">
        <v>376</v>
      </c>
      <c r="C1700" t="s">
        <v>2262</v>
      </c>
      <c r="D1700" s="4" t="s">
        <v>478</v>
      </c>
      <c r="E1700" s="4">
        <v>4</v>
      </c>
      <c r="H1700" t="str">
        <f t="shared" si="38"/>
        <v>insert into tnl_rating.dbo.dhl_country_zoning_table values ('12376','DE','3C','SI','4')</v>
      </c>
    </row>
    <row r="1701" spans="1:8" x14ac:dyDescent="0.3">
      <c r="A1701">
        <v>12376</v>
      </c>
      <c r="B1701" t="s">
        <v>376</v>
      </c>
      <c r="C1701" t="s">
        <v>2262</v>
      </c>
      <c r="D1701" s="4" t="s">
        <v>484</v>
      </c>
      <c r="E1701" s="4">
        <v>3</v>
      </c>
      <c r="H1701" t="str">
        <f t="shared" si="38"/>
        <v>insert into tnl_rating.dbo.dhl_country_zoning_table values ('12376','DE','3C','ES','3')</v>
      </c>
    </row>
    <row r="1702" spans="1:8" x14ac:dyDescent="0.3">
      <c r="A1702">
        <v>12376</v>
      </c>
      <c r="B1702" t="s">
        <v>376</v>
      </c>
      <c r="C1702" t="s">
        <v>2262</v>
      </c>
      <c r="D1702" s="4" t="s">
        <v>494</v>
      </c>
      <c r="E1702" s="4">
        <v>4</v>
      </c>
      <c r="H1702" t="str">
        <f t="shared" si="38"/>
        <v>insert into tnl_rating.dbo.dhl_country_zoning_table values ('12376','DE','3C','SE','4')</v>
      </c>
    </row>
    <row r="1703" spans="1:8" x14ac:dyDescent="0.3">
      <c r="A1703">
        <v>12376</v>
      </c>
      <c r="B1703" t="s">
        <v>376</v>
      </c>
      <c r="C1703" t="s">
        <v>2262</v>
      </c>
      <c r="D1703" s="4" t="s">
        <v>495</v>
      </c>
      <c r="E1703" s="4">
        <v>4</v>
      </c>
      <c r="H1703" t="str">
        <f t="shared" si="38"/>
        <v>insert into tnl_rating.dbo.dhl_country_zoning_table values ('12376','DE','3C','CH','4')</v>
      </c>
    </row>
    <row r="1704" spans="1:8" x14ac:dyDescent="0.3">
      <c r="A1704">
        <v>12376</v>
      </c>
      <c r="B1704" t="s">
        <v>376</v>
      </c>
      <c r="C1704" t="s">
        <v>2262</v>
      </c>
      <c r="D1704" s="4" t="s">
        <v>514</v>
      </c>
      <c r="E1704" s="4">
        <v>3</v>
      </c>
      <c r="H1704" t="str">
        <f t="shared" si="38"/>
        <v>insert into tnl_rating.dbo.dhl_country_zoning_table values ('12376','DE','3C','GB','3')</v>
      </c>
    </row>
    <row r="1705" spans="1:8" x14ac:dyDescent="0.3">
      <c r="A1705">
        <v>12376</v>
      </c>
      <c r="B1705" t="s">
        <v>376</v>
      </c>
      <c r="C1705" t="s">
        <v>2262</v>
      </c>
      <c r="D1705" s="4" t="s">
        <v>518</v>
      </c>
      <c r="E1705" s="4">
        <v>3</v>
      </c>
      <c r="H1705" t="str">
        <f t="shared" si="38"/>
        <v>insert into tnl_rating.dbo.dhl_country_zoning_table values ('12376','DE','3C','VA','3')</v>
      </c>
    </row>
    <row r="1707" spans="1:8" x14ac:dyDescent="0.3">
      <c r="A1707">
        <v>12565</v>
      </c>
      <c r="B1707" t="s">
        <v>376</v>
      </c>
      <c r="C1707" t="s">
        <v>2259</v>
      </c>
      <c r="D1707" s="4" t="s">
        <v>302</v>
      </c>
      <c r="E1707" s="4">
        <v>10</v>
      </c>
      <c r="H1707" t="str">
        <f t="shared" si="38"/>
        <v>insert into tnl_rating.dbo.dhl_country_zoning_table values ('12565','DE','Dom3C','AF','10')</v>
      </c>
    </row>
    <row r="1708" spans="1:8" x14ac:dyDescent="0.3">
      <c r="A1708">
        <v>12565</v>
      </c>
      <c r="B1708" t="s">
        <v>376</v>
      </c>
      <c r="C1708" t="s">
        <v>2259</v>
      </c>
      <c r="D1708" s="4" t="s">
        <v>303</v>
      </c>
      <c r="E1708" s="4">
        <v>6</v>
      </c>
      <c r="H1708" t="str">
        <f t="shared" si="38"/>
        <v>insert into tnl_rating.dbo.dhl_country_zoning_table values ('12565','DE','Dom3C','AL','6')</v>
      </c>
    </row>
    <row r="1709" spans="1:8" x14ac:dyDescent="0.3">
      <c r="A1709">
        <v>12565</v>
      </c>
      <c r="B1709" t="s">
        <v>376</v>
      </c>
      <c r="C1709" t="s">
        <v>2259</v>
      </c>
      <c r="D1709" s="4" t="s">
        <v>304</v>
      </c>
      <c r="E1709" s="4">
        <v>10</v>
      </c>
      <c r="H1709" t="str">
        <f t="shared" si="38"/>
        <v>insert into tnl_rating.dbo.dhl_country_zoning_table values ('12565','DE','Dom3C','DZ','10')</v>
      </c>
    </row>
    <row r="1710" spans="1:8" x14ac:dyDescent="0.3">
      <c r="A1710">
        <v>12565</v>
      </c>
      <c r="B1710" t="s">
        <v>376</v>
      </c>
      <c r="C1710" t="s">
        <v>2259</v>
      </c>
      <c r="D1710" s="4" t="s">
        <v>532</v>
      </c>
      <c r="E1710" s="4">
        <v>5</v>
      </c>
      <c r="H1710" t="str">
        <f t="shared" si="38"/>
        <v>insert into tnl_rating.dbo.dhl_country_zoning_table values ('12565','DE','Dom3C','AS','5')</v>
      </c>
    </row>
    <row r="1711" spans="1:8" x14ac:dyDescent="0.3">
      <c r="A1711">
        <v>12565</v>
      </c>
      <c r="B1711" t="s">
        <v>376</v>
      </c>
      <c r="C1711" t="s">
        <v>2259</v>
      </c>
      <c r="D1711" s="4" t="s">
        <v>305</v>
      </c>
      <c r="E1711" s="4">
        <v>9</v>
      </c>
      <c r="H1711" t="str">
        <f t="shared" si="38"/>
        <v>insert into tnl_rating.dbo.dhl_country_zoning_table values ('12565','DE','Dom3C','AD','9')</v>
      </c>
    </row>
    <row r="1712" spans="1:8" x14ac:dyDescent="0.3">
      <c r="A1712">
        <v>12565</v>
      </c>
      <c r="B1712" t="s">
        <v>376</v>
      </c>
      <c r="C1712" t="s">
        <v>2259</v>
      </c>
      <c r="D1712" s="4" t="s">
        <v>306</v>
      </c>
      <c r="E1712" s="4">
        <v>10</v>
      </c>
      <c r="H1712" t="str">
        <f t="shared" si="38"/>
        <v>insert into tnl_rating.dbo.dhl_country_zoning_table values ('12565','DE','Dom3C','AO','10')</v>
      </c>
    </row>
    <row r="1713" spans="1:8" x14ac:dyDescent="0.3">
      <c r="A1713">
        <v>12565</v>
      </c>
      <c r="B1713" t="s">
        <v>376</v>
      </c>
      <c r="C1713" t="s">
        <v>2259</v>
      </c>
      <c r="D1713" s="4" t="s">
        <v>307</v>
      </c>
      <c r="E1713" s="4">
        <v>5</v>
      </c>
      <c r="H1713" t="str">
        <f t="shared" si="38"/>
        <v>insert into tnl_rating.dbo.dhl_country_zoning_table values ('12565','DE','Dom3C','AI','5')</v>
      </c>
    </row>
    <row r="1714" spans="1:8" x14ac:dyDescent="0.3">
      <c r="A1714">
        <v>12565</v>
      </c>
      <c r="B1714" t="s">
        <v>376</v>
      </c>
      <c r="C1714" t="s">
        <v>2259</v>
      </c>
      <c r="D1714" s="4" t="s">
        <v>308</v>
      </c>
      <c r="E1714" s="4">
        <v>5</v>
      </c>
      <c r="H1714" t="str">
        <f t="shared" si="38"/>
        <v>insert into tnl_rating.dbo.dhl_country_zoning_table values ('12565','DE','Dom3C','AG','5')</v>
      </c>
    </row>
    <row r="1715" spans="1:8" x14ac:dyDescent="0.3">
      <c r="A1715">
        <v>12565</v>
      </c>
      <c r="B1715" t="s">
        <v>376</v>
      </c>
      <c r="C1715" t="s">
        <v>2259</v>
      </c>
      <c r="D1715" s="4" t="s">
        <v>309</v>
      </c>
      <c r="E1715" s="4">
        <v>3</v>
      </c>
      <c r="H1715" t="str">
        <f t="shared" si="38"/>
        <v>insert into tnl_rating.dbo.dhl_country_zoning_table values ('12565','DE','Dom3C','AR','3')</v>
      </c>
    </row>
    <row r="1716" spans="1:8" x14ac:dyDescent="0.3">
      <c r="A1716">
        <v>12565</v>
      </c>
      <c r="B1716" t="s">
        <v>376</v>
      </c>
      <c r="C1716" t="s">
        <v>2259</v>
      </c>
      <c r="D1716" s="4" t="s">
        <v>310</v>
      </c>
      <c r="E1716" s="4">
        <v>10</v>
      </c>
      <c r="H1716" t="str">
        <f t="shared" si="38"/>
        <v>insert into tnl_rating.dbo.dhl_country_zoning_table values ('12565','DE','Dom3C','AM','10')</v>
      </c>
    </row>
    <row r="1717" spans="1:8" x14ac:dyDescent="0.3">
      <c r="A1717">
        <v>12565</v>
      </c>
      <c r="B1717" t="s">
        <v>376</v>
      </c>
      <c r="C1717" t="s">
        <v>2259</v>
      </c>
      <c r="D1717" s="4" t="s">
        <v>311</v>
      </c>
      <c r="E1717" s="4">
        <v>5</v>
      </c>
      <c r="H1717" t="str">
        <f t="shared" si="38"/>
        <v>insert into tnl_rating.dbo.dhl_country_zoning_table values ('12565','DE','Dom3C','AW','5')</v>
      </c>
    </row>
    <row r="1718" spans="1:8" x14ac:dyDescent="0.3">
      <c r="A1718">
        <v>12565</v>
      </c>
      <c r="B1718" t="s">
        <v>376</v>
      </c>
      <c r="C1718" t="s">
        <v>2259</v>
      </c>
      <c r="D1718" s="4" t="s">
        <v>312</v>
      </c>
      <c r="E1718" s="4">
        <v>1</v>
      </c>
      <c r="H1718" t="str">
        <f t="shared" si="38"/>
        <v>insert into tnl_rating.dbo.dhl_country_zoning_table values ('12565','DE','Dom3C','AU','1')</v>
      </c>
    </row>
    <row r="1719" spans="1:8" x14ac:dyDescent="0.3">
      <c r="A1719">
        <v>12565</v>
      </c>
      <c r="B1719" t="s">
        <v>376</v>
      </c>
      <c r="C1719" t="s">
        <v>2259</v>
      </c>
      <c r="D1719" s="4" t="s">
        <v>313</v>
      </c>
      <c r="E1719" s="4">
        <v>4</v>
      </c>
      <c r="H1719" t="str">
        <f t="shared" si="38"/>
        <v>insert into tnl_rating.dbo.dhl_country_zoning_table values ('12565','DE','Dom3C','AT','4')</v>
      </c>
    </row>
    <row r="1720" spans="1:8" x14ac:dyDescent="0.3">
      <c r="A1720">
        <v>12565</v>
      </c>
      <c r="B1720" t="s">
        <v>376</v>
      </c>
      <c r="C1720" t="s">
        <v>2259</v>
      </c>
      <c r="D1720" s="4" t="s">
        <v>314</v>
      </c>
      <c r="E1720" s="4">
        <v>10</v>
      </c>
      <c r="H1720" t="str">
        <f t="shared" si="38"/>
        <v>insert into tnl_rating.dbo.dhl_country_zoning_table values ('12565','DE','Dom3C','AZ','10')</v>
      </c>
    </row>
    <row r="1721" spans="1:8" x14ac:dyDescent="0.3">
      <c r="A1721">
        <v>12565</v>
      </c>
      <c r="B1721" t="s">
        <v>376</v>
      </c>
      <c r="C1721" t="s">
        <v>2259</v>
      </c>
      <c r="D1721" s="4" t="s">
        <v>315</v>
      </c>
      <c r="E1721" s="4">
        <v>5</v>
      </c>
      <c r="H1721" t="str">
        <f t="shared" si="38"/>
        <v>insert into tnl_rating.dbo.dhl_country_zoning_table values ('12565','DE','Dom3C','BS','5')</v>
      </c>
    </row>
    <row r="1722" spans="1:8" x14ac:dyDescent="0.3">
      <c r="A1722">
        <v>12565</v>
      </c>
      <c r="B1722" t="s">
        <v>376</v>
      </c>
      <c r="C1722" t="s">
        <v>2259</v>
      </c>
      <c r="D1722" s="4" t="s">
        <v>316</v>
      </c>
      <c r="E1722" s="4">
        <v>7</v>
      </c>
      <c r="H1722" t="str">
        <f t="shared" ref="H1722:H1785" si="39">"insert into tnl_rating.dbo.dhl_country_zoning_table values ('"&amp;A1722&amp;"','"&amp;B1722&amp;"','"&amp;C1722&amp;"','"&amp;D1722&amp;"','"&amp;E1722&amp;"')"</f>
        <v>insert into tnl_rating.dbo.dhl_country_zoning_table values ('12565','DE','Dom3C','BH','7')</v>
      </c>
    </row>
    <row r="1723" spans="1:8" x14ac:dyDescent="0.3">
      <c r="A1723">
        <v>12565</v>
      </c>
      <c r="B1723" t="s">
        <v>376</v>
      </c>
      <c r="C1723" t="s">
        <v>2259</v>
      </c>
      <c r="D1723" s="4" t="s">
        <v>317</v>
      </c>
      <c r="E1723" s="4">
        <v>1</v>
      </c>
      <c r="H1723" t="str">
        <f t="shared" si="39"/>
        <v>insert into tnl_rating.dbo.dhl_country_zoning_table values ('12565','DE','Dom3C','BD','1')</v>
      </c>
    </row>
    <row r="1724" spans="1:8" x14ac:dyDescent="0.3">
      <c r="A1724">
        <v>12565</v>
      </c>
      <c r="B1724" t="s">
        <v>376</v>
      </c>
      <c r="C1724" t="s">
        <v>2259</v>
      </c>
      <c r="D1724" s="4" t="s">
        <v>318</v>
      </c>
      <c r="E1724" s="4">
        <v>5</v>
      </c>
      <c r="H1724" t="str">
        <f t="shared" si="39"/>
        <v>insert into tnl_rating.dbo.dhl_country_zoning_table values ('12565','DE','Dom3C','BB','5')</v>
      </c>
    </row>
    <row r="1725" spans="1:8" x14ac:dyDescent="0.3">
      <c r="A1725">
        <v>12565</v>
      </c>
      <c r="B1725" t="s">
        <v>376</v>
      </c>
      <c r="C1725" t="s">
        <v>2259</v>
      </c>
      <c r="D1725" s="4" t="s">
        <v>319</v>
      </c>
      <c r="E1725" s="4">
        <v>10</v>
      </c>
      <c r="H1725" t="str">
        <f t="shared" si="39"/>
        <v>insert into tnl_rating.dbo.dhl_country_zoning_table values ('12565','DE','Dom3C','BY','10')</v>
      </c>
    </row>
    <row r="1726" spans="1:8" x14ac:dyDescent="0.3">
      <c r="A1726">
        <v>12565</v>
      </c>
      <c r="B1726" t="s">
        <v>376</v>
      </c>
      <c r="C1726" t="s">
        <v>2259</v>
      </c>
      <c r="D1726" s="4" t="s">
        <v>320</v>
      </c>
      <c r="E1726" s="4">
        <v>4</v>
      </c>
      <c r="H1726" t="str">
        <f t="shared" si="39"/>
        <v>insert into tnl_rating.dbo.dhl_country_zoning_table values ('12565','DE','Dom3C','BE','4')</v>
      </c>
    </row>
    <row r="1727" spans="1:8" x14ac:dyDescent="0.3">
      <c r="A1727">
        <v>12565</v>
      </c>
      <c r="B1727" t="s">
        <v>376</v>
      </c>
      <c r="C1727" t="s">
        <v>2259</v>
      </c>
      <c r="D1727" s="4" t="s">
        <v>321</v>
      </c>
      <c r="E1727" s="4">
        <v>5</v>
      </c>
      <c r="H1727" t="str">
        <f t="shared" si="39"/>
        <v>insert into tnl_rating.dbo.dhl_country_zoning_table values ('12565','DE','Dom3C','BZ','5')</v>
      </c>
    </row>
    <row r="1728" spans="1:8" x14ac:dyDescent="0.3">
      <c r="A1728">
        <v>12565</v>
      </c>
      <c r="B1728" t="s">
        <v>376</v>
      </c>
      <c r="C1728" t="s">
        <v>2259</v>
      </c>
      <c r="D1728" s="4" t="s">
        <v>322</v>
      </c>
      <c r="E1728" s="4">
        <v>10</v>
      </c>
      <c r="H1728" t="str">
        <f t="shared" si="39"/>
        <v>insert into tnl_rating.dbo.dhl_country_zoning_table values ('12565','DE','Dom3C','BJ','10')</v>
      </c>
    </row>
    <row r="1729" spans="1:8" x14ac:dyDescent="0.3">
      <c r="A1729">
        <v>12565</v>
      </c>
      <c r="B1729" t="s">
        <v>376</v>
      </c>
      <c r="C1729" t="s">
        <v>2259</v>
      </c>
      <c r="D1729" s="4" t="s">
        <v>323</v>
      </c>
      <c r="E1729" s="4">
        <v>5</v>
      </c>
      <c r="H1729" t="str">
        <f t="shared" si="39"/>
        <v>insert into tnl_rating.dbo.dhl_country_zoning_table values ('12565','DE','Dom3C','BM','5')</v>
      </c>
    </row>
    <row r="1730" spans="1:8" x14ac:dyDescent="0.3">
      <c r="A1730">
        <v>12565</v>
      </c>
      <c r="B1730" t="s">
        <v>376</v>
      </c>
      <c r="C1730" t="s">
        <v>2259</v>
      </c>
      <c r="D1730" s="4" t="s">
        <v>324</v>
      </c>
      <c r="E1730" s="4">
        <v>10</v>
      </c>
      <c r="H1730" t="str">
        <f t="shared" si="39"/>
        <v>insert into tnl_rating.dbo.dhl_country_zoning_table values ('12565','DE','Dom3C','BT','10')</v>
      </c>
    </row>
    <row r="1731" spans="1:8" x14ac:dyDescent="0.3">
      <c r="A1731">
        <v>12565</v>
      </c>
      <c r="B1731" t="s">
        <v>376</v>
      </c>
      <c r="C1731" t="s">
        <v>2259</v>
      </c>
      <c r="D1731" s="4" t="s">
        <v>325</v>
      </c>
      <c r="E1731" s="4">
        <v>3</v>
      </c>
      <c r="H1731" t="str">
        <f t="shared" si="39"/>
        <v>insert into tnl_rating.dbo.dhl_country_zoning_table values ('12565','DE','Dom3C','BO','3')</v>
      </c>
    </row>
    <row r="1732" spans="1:8" x14ac:dyDescent="0.3">
      <c r="A1732">
        <v>12565</v>
      </c>
      <c r="B1732" t="s">
        <v>376</v>
      </c>
      <c r="C1732" t="s">
        <v>2259</v>
      </c>
      <c r="D1732" s="4" t="s">
        <v>326</v>
      </c>
      <c r="E1732" s="4">
        <v>5</v>
      </c>
      <c r="H1732" t="str">
        <f t="shared" si="39"/>
        <v>insert into tnl_rating.dbo.dhl_country_zoning_table values ('12565','DE','Dom3C','XB','5')</v>
      </c>
    </row>
    <row r="1733" spans="1:8" x14ac:dyDescent="0.3">
      <c r="A1733">
        <v>12565</v>
      </c>
      <c r="B1733" t="s">
        <v>376</v>
      </c>
      <c r="C1733" t="s">
        <v>2259</v>
      </c>
      <c r="D1733" s="4" t="s">
        <v>327</v>
      </c>
      <c r="E1733" s="4">
        <v>6</v>
      </c>
      <c r="H1733" t="str">
        <f t="shared" si="39"/>
        <v>insert into tnl_rating.dbo.dhl_country_zoning_table values ('12565','DE','Dom3C','BA','6')</v>
      </c>
    </row>
    <row r="1734" spans="1:8" x14ac:dyDescent="0.3">
      <c r="A1734">
        <v>12565</v>
      </c>
      <c r="B1734" t="s">
        <v>376</v>
      </c>
      <c r="C1734" t="s">
        <v>2259</v>
      </c>
      <c r="D1734" s="4" t="s">
        <v>328</v>
      </c>
      <c r="E1734" s="4">
        <v>10</v>
      </c>
      <c r="H1734" t="str">
        <f t="shared" si="39"/>
        <v>insert into tnl_rating.dbo.dhl_country_zoning_table values ('12565','DE','Dom3C','BW','10')</v>
      </c>
    </row>
    <row r="1735" spans="1:8" x14ac:dyDescent="0.3">
      <c r="A1735">
        <v>12565</v>
      </c>
      <c r="B1735" t="s">
        <v>376</v>
      </c>
      <c r="C1735" t="s">
        <v>2259</v>
      </c>
      <c r="D1735" s="4" t="s">
        <v>329</v>
      </c>
      <c r="E1735" s="4">
        <v>3</v>
      </c>
      <c r="H1735" t="str">
        <f t="shared" si="39"/>
        <v>insert into tnl_rating.dbo.dhl_country_zoning_table values ('12565','DE','Dom3C','BR','3')</v>
      </c>
    </row>
    <row r="1736" spans="1:8" x14ac:dyDescent="0.3">
      <c r="A1736">
        <v>12565</v>
      </c>
      <c r="B1736" t="s">
        <v>376</v>
      </c>
      <c r="C1736" t="s">
        <v>2259</v>
      </c>
      <c r="D1736" s="4" t="s">
        <v>330</v>
      </c>
      <c r="E1736" s="4">
        <v>10</v>
      </c>
      <c r="H1736" t="str">
        <f t="shared" si="39"/>
        <v>insert into tnl_rating.dbo.dhl_country_zoning_table values ('12565','DE','Dom3C','BN','10')</v>
      </c>
    </row>
    <row r="1737" spans="1:8" x14ac:dyDescent="0.3">
      <c r="A1737">
        <v>12565</v>
      </c>
      <c r="B1737" t="s">
        <v>376</v>
      </c>
      <c r="C1737" t="s">
        <v>2259</v>
      </c>
      <c r="D1737" s="4" t="s">
        <v>331</v>
      </c>
      <c r="E1737" s="4">
        <v>9</v>
      </c>
      <c r="H1737" t="str">
        <f t="shared" si="39"/>
        <v>insert into tnl_rating.dbo.dhl_country_zoning_table values ('12565','DE','Dom3C','BG','9')</v>
      </c>
    </row>
    <row r="1738" spans="1:8" x14ac:dyDescent="0.3">
      <c r="A1738">
        <v>12565</v>
      </c>
      <c r="B1738" t="s">
        <v>376</v>
      </c>
      <c r="C1738" t="s">
        <v>2259</v>
      </c>
      <c r="D1738" s="4" t="s">
        <v>332</v>
      </c>
      <c r="E1738" s="4">
        <v>10</v>
      </c>
      <c r="H1738" t="str">
        <f t="shared" si="39"/>
        <v>insert into tnl_rating.dbo.dhl_country_zoning_table values ('12565','DE','Dom3C','BF','10')</v>
      </c>
    </row>
    <row r="1739" spans="1:8" x14ac:dyDescent="0.3">
      <c r="A1739">
        <v>12565</v>
      </c>
      <c r="B1739" t="s">
        <v>376</v>
      </c>
      <c r="C1739" t="s">
        <v>2259</v>
      </c>
      <c r="D1739" s="4" t="s">
        <v>333</v>
      </c>
      <c r="E1739" s="4">
        <v>10</v>
      </c>
      <c r="H1739" t="str">
        <f t="shared" si="39"/>
        <v>insert into tnl_rating.dbo.dhl_country_zoning_table values ('12565','DE','Dom3C','BI','10')</v>
      </c>
    </row>
    <row r="1740" spans="1:8" x14ac:dyDescent="0.3">
      <c r="A1740">
        <v>12565</v>
      </c>
      <c r="B1740" t="s">
        <v>376</v>
      </c>
      <c r="C1740" t="s">
        <v>2259</v>
      </c>
      <c r="D1740" s="4" t="s">
        <v>334</v>
      </c>
      <c r="E1740" s="4">
        <v>10</v>
      </c>
      <c r="H1740" t="str">
        <f t="shared" si="39"/>
        <v>insert into tnl_rating.dbo.dhl_country_zoning_table values ('12565','DE','Dom3C','KH','10')</v>
      </c>
    </row>
    <row r="1741" spans="1:8" x14ac:dyDescent="0.3">
      <c r="A1741">
        <v>12565</v>
      </c>
      <c r="B1741" t="s">
        <v>376</v>
      </c>
      <c r="C1741" t="s">
        <v>2259</v>
      </c>
      <c r="D1741" s="4" t="s">
        <v>335</v>
      </c>
      <c r="E1741" s="4">
        <v>10</v>
      </c>
      <c r="H1741" t="str">
        <f t="shared" si="39"/>
        <v>insert into tnl_rating.dbo.dhl_country_zoning_table values ('12565','DE','Dom3C','CM','10')</v>
      </c>
    </row>
    <row r="1742" spans="1:8" x14ac:dyDescent="0.3">
      <c r="A1742">
        <v>12565</v>
      </c>
      <c r="B1742" t="s">
        <v>376</v>
      </c>
      <c r="C1742" t="s">
        <v>2259</v>
      </c>
      <c r="D1742" s="4" t="s">
        <v>336</v>
      </c>
      <c r="E1742" s="4">
        <v>2</v>
      </c>
      <c r="H1742" t="str">
        <f t="shared" si="39"/>
        <v>insert into tnl_rating.dbo.dhl_country_zoning_table values ('12565','DE','Dom3C','CA','2')</v>
      </c>
    </row>
    <row r="1743" spans="1:8" x14ac:dyDescent="0.3">
      <c r="A1743">
        <v>12565</v>
      </c>
      <c r="B1743" t="s">
        <v>376</v>
      </c>
      <c r="C1743" t="s">
        <v>2259</v>
      </c>
      <c r="D1743" s="4" t="s">
        <v>337</v>
      </c>
      <c r="E1743" s="4">
        <v>6</v>
      </c>
      <c r="H1743" t="str">
        <f t="shared" si="39"/>
        <v>insert into tnl_rating.dbo.dhl_country_zoning_table values ('12565','DE','Dom3C','IC','6')</v>
      </c>
    </row>
    <row r="1744" spans="1:8" x14ac:dyDescent="0.3">
      <c r="A1744">
        <v>12565</v>
      </c>
      <c r="B1744" t="s">
        <v>376</v>
      </c>
      <c r="C1744" t="s">
        <v>2259</v>
      </c>
      <c r="D1744" s="4" t="s">
        <v>338</v>
      </c>
      <c r="E1744" s="4">
        <v>10</v>
      </c>
      <c r="H1744" t="str">
        <f t="shared" si="39"/>
        <v>insert into tnl_rating.dbo.dhl_country_zoning_table values ('12565','DE','Dom3C','CV','10')</v>
      </c>
    </row>
    <row r="1745" spans="1:8" x14ac:dyDescent="0.3">
      <c r="A1745">
        <v>12565</v>
      </c>
      <c r="B1745" t="s">
        <v>376</v>
      </c>
      <c r="C1745" t="s">
        <v>2259</v>
      </c>
      <c r="D1745" s="4" t="s">
        <v>339</v>
      </c>
      <c r="E1745" s="4">
        <v>5</v>
      </c>
      <c r="H1745" t="str">
        <f t="shared" si="39"/>
        <v>insert into tnl_rating.dbo.dhl_country_zoning_table values ('12565','DE','Dom3C','KY','5')</v>
      </c>
    </row>
    <row r="1746" spans="1:8" x14ac:dyDescent="0.3">
      <c r="A1746">
        <v>12565</v>
      </c>
      <c r="B1746" t="s">
        <v>376</v>
      </c>
      <c r="C1746" t="s">
        <v>2259</v>
      </c>
      <c r="D1746" s="4" t="s">
        <v>340</v>
      </c>
      <c r="E1746" s="4">
        <v>10</v>
      </c>
      <c r="H1746" t="str">
        <f t="shared" si="39"/>
        <v>insert into tnl_rating.dbo.dhl_country_zoning_table values ('12565','DE','Dom3C','CF','10')</v>
      </c>
    </row>
    <row r="1747" spans="1:8" x14ac:dyDescent="0.3">
      <c r="A1747">
        <v>12565</v>
      </c>
      <c r="B1747" t="s">
        <v>376</v>
      </c>
      <c r="C1747" t="s">
        <v>2259</v>
      </c>
      <c r="D1747" s="4" t="s">
        <v>341</v>
      </c>
      <c r="E1747" s="4">
        <v>10</v>
      </c>
      <c r="H1747" t="str">
        <f t="shared" si="39"/>
        <v>insert into tnl_rating.dbo.dhl_country_zoning_table values ('12565','DE','Dom3C','TD','10')</v>
      </c>
    </row>
    <row r="1748" spans="1:8" x14ac:dyDescent="0.3">
      <c r="A1748">
        <v>12565</v>
      </c>
      <c r="B1748" t="s">
        <v>376</v>
      </c>
      <c r="C1748" t="s">
        <v>2259</v>
      </c>
      <c r="D1748" s="4" t="s">
        <v>342</v>
      </c>
      <c r="E1748" s="4">
        <v>3</v>
      </c>
      <c r="H1748" t="str">
        <f t="shared" si="39"/>
        <v>insert into tnl_rating.dbo.dhl_country_zoning_table values ('12565','DE','Dom3C','CL','3')</v>
      </c>
    </row>
    <row r="1749" spans="1:8" x14ac:dyDescent="0.3">
      <c r="A1749">
        <v>12565</v>
      </c>
      <c r="B1749" t="s">
        <v>376</v>
      </c>
      <c r="C1749" t="s">
        <v>2259</v>
      </c>
      <c r="D1749" s="4" t="s">
        <v>343</v>
      </c>
      <c r="E1749" s="4">
        <v>8</v>
      </c>
      <c r="H1749" t="str">
        <f t="shared" si="39"/>
        <v>insert into tnl_rating.dbo.dhl_country_zoning_table values ('12565','DE','Dom3C','CN','8')</v>
      </c>
    </row>
    <row r="1750" spans="1:8" x14ac:dyDescent="0.3">
      <c r="A1750">
        <v>12565</v>
      </c>
      <c r="B1750" t="s">
        <v>376</v>
      </c>
      <c r="C1750" t="s">
        <v>2259</v>
      </c>
      <c r="D1750" s="4" t="s">
        <v>344</v>
      </c>
      <c r="E1750" s="4">
        <v>3</v>
      </c>
      <c r="H1750" t="str">
        <f t="shared" si="39"/>
        <v>insert into tnl_rating.dbo.dhl_country_zoning_table values ('12565','DE','Dom3C','CO','3')</v>
      </c>
    </row>
    <row r="1751" spans="1:8" x14ac:dyDescent="0.3">
      <c r="A1751">
        <v>12565</v>
      </c>
      <c r="B1751" t="s">
        <v>376</v>
      </c>
      <c r="C1751" t="s">
        <v>2259</v>
      </c>
      <c r="D1751" s="4" t="s">
        <v>345</v>
      </c>
      <c r="E1751" s="4">
        <v>10</v>
      </c>
      <c r="H1751" t="str">
        <f t="shared" si="39"/>
        <v>insert into tnl_rating.dbo.dhl_country_zoning_table values ('12565','DE','Dom3C','KM','10')</v>
      </c>
    </row>
    <row r="1752" spans="1:8" x14ac:dyDescent="0.3">
      <c r="A1752">
        <v>12565</v>
      </c>
      <c r="B1752" t="s">
        <v>376</v>
      </c>
      <c r="C1752" t="s">
        <v>2259</v>
      </c>
      <c r="D1752" s="4" t="s">
        <v>346</v>
      </c>
      <c r="E1752" s="4">
        <v>10</v>
      </c>
      <c r="H1752" t="str">
        <f t="shared" si="39"/>
        <v>insert into tnl_rating.dbo.dhl_country_zoning_table values ('12565','DE','Dom3C','CG','10')</v>
      </c>
    </row>
    <row r="1753" spans="1:8" x14ac:dyDescent="0.3">
      <c r="A1753">
        <v>12565</v>
      </c>
      <c r="B1753" t="s">
        <v>376</v>
      </c>
      <c r="C1753" t="s">
        <v>2259</v>
      </c>
      <c r="D1753" s="4" t="s">
        <v>347</v>
      </c>
      <c r="E1753" s="4">
        <v>10</v>
      </c>
      <c r="H1753" t="str">
        <f t="shared" si="39"/>
        <v>insert into tnl_rating.dbo.dhl_country_zoning_table values ('12565','DE','Dom3C','CD','10')</v>
      </c>
    </row>
    <row r="1754" spans="1:8" x14ac:dyDescent="0.3">
      <c r="A1754">
        <v>12565</v>
      </c>
      <c r="B1754" t="s">
        <v>376</v>
      </c>
      <c r="C1754" t="s">
        <v>2259</v>
      </c>
      <c r="D1754" s="4" t="s">
        <v>348</v>
      </c>
      <c r="E1754" s="4">
        <v>10</v>
      </c>
      <c r="H1754" t="str">
        <f t="shared" si="39"/>
        <v>insert into tnl_rating.dbo.dhl_country_zoning_table values ('12565','DE','Dom3C','CK','10')</v>
      </c>
    </row>
    <row r="1755" spans="1:8" x14ac:dyDescent="0.3">
      <c r="A1755">
        <v>12565</v>
      </c>
      <c r="B1755" t="s">
        <v>376</v>
      </c>
      <c r="C1755" t="s">
        <v>2259</v>
      </c>
      <c r="D1755" s="4" t="s">
        <v>349</v>
      </c>
      <c r="E1755" s="4">
        <v>5</v>
      </c>
      <c r="H1755" t="str">
        <f t="shared" si="39"/>
        <v>insert into tnl_rating.dbo.dhl_country_zoning_table values ('12565','DE','Dom3C','CR','5')</v>
      </c>
    </row>
    <row r="1756" spans="1:8" x14ac:dyDescent="0.3">
      <c r="A1756">
        <v>12565</v>
      </c>
      <c r="B1756" t="s">
        <v>376</v>
      </c>
      <c r="C1756" t="s">
        <v>2259</v>
      </c>
      <c r="D1756" s="4" t="s">
        <v>350</v>
      </c>
      <c r="E1756" s="4">
        <v>10</v>
      </c>
      <c r="H1756" t="str">
        <f t="shared" si="39"/>
        <v>insert into tnl_rating.dbo.dhl_country_zoning_table values ('12565','DE','Dom3C','CI','10')</v>
      </c>
    </row>
    <row r="1757" spans="1:8" x14ac:dyDescent="0.3">
      <c r="A1757">
        <v>12565</v>
      </c>
      <c r="B1757" t="s">
        <v>376</v>
      </c>
      <c r="C1757" t="s">
        <v>2259</v>
      </c>
      <c r="D1757" s="4" t="s">
        <v>351</v>
      </c>
      <c r="E1757" s="4">
        <v>9</v>
      </c>
      <c r="H1757" t="str">
        <f t="shared" si="39"/>
        <v>insert into tnl_rating.dbo.dhl_country_zoning_table values ('12565','DE','Dom3C','HR','9')</v>
      </c>
    </row>
    <row r="1758" spans="1:8" x14ac:dyDescent="0.3">
      <c r="A1758">
        <v>12565</v>
      </c>
      <c r="B1758" t="s">
        <v>376</v>
      </c>
      <c r="C1758" t="s">
        <v>2259</v>
      </c>
      <c r="D1758" s="4" t="s">
        <v>352</v>
      </c>
      <c r="E1758" s="4">
        <v>5</v>
      </c>
      <c r="H1758" t="str">
        <f t="shared" si="39"/>
        <v>insert into tnl_rating.dbo.dhl_country_zoning_table values ('12565','DE','Dom3C','CU','5')</v>
      </c>
    </row>
    <row r="1759" spans="1:8" x14ac:dyDescent="0.3">
      <c r="A1759">
        <v>12565</v>
      </c>
      <c r="B1759" t="s">
        <v>376</v>
      </c>
      <c r="C1759" t="s">
        <v>2259</v>
      </c>
      <c r="D1759" s="4" t="s">
        <v>353</v>
      </c>
      <c r="E1759" s="4">
        <v>5</v>
      </c>
      <c r="H1759" t="str">
        <f t="shared" si="39"/>
        <v>insert into tnl_rating.dbo.dhl_country_zoning_table values ('12565','DE','Dom3C','XC','5')</v>
      </c>
    </row>
    <row r="1760" spans="1:8" x14ac:dyDescent="0.3">
      <c r="A1760">
        <v>12565</v>
      </c>
      <c r="B1760" t="s">
        <v>376</v>
      </c>
      <c r="C1760" t="s">
        <v>2259</v>
      </c>
      <c r="D1760" s="4" t="s">
        <v>354</v>
      </c>
      <c r="E1760" s="4">
        <v>9</v>
      </c>
      <c r="H1760" t="str">
        <f t="shared" si="39"/>
        <v>insert into tnl_rating.dbo.dhl_country_zoning_table values ('12565','DE','Dom3C','CY','9')</v>
      </c>
    </row>
    <row r="1761" spans="1:8" x14ac:dyDescent="0.3">
      <c r="A1761">
        <v>12565</v>
      </c>
      <c r="B1761" t="s">
        <v>376</v>
      </c>
      <c r="C1761" t="s">
        <v>2259</v>
      </c>
      <c r="D1761" s="4" t="s">
        <v>355</v>
      </c>
      <c r="E1761" s="4">
        <v>4</v>
      </c>
      <c r="H1761" t="str">
        <f t="shared" si="39"/>
        <v>insert into tnl_rating.dbo.dhl_country_zoning_table values ('12565','DE','Dom3C','CZ','4')</v>
      </c>
    </row>
    <row r="1762" spans="1:8" x14ac:dyDescent="0.3">
      <c r="A1762">
        <v>12565</v>
      </c>
      <c r="B1762" t="s">
        <v>376</v>
      </c>
      <c r="C1762" t="s">
        <v>2259</v>
      </c>
      <c r="D1762" s="4" t="s">
        <v>356</v>
      </c>
      <c r="E1762" s="4">
        <v>4</v>
      </c>
      <c r="H1762" t="str">
        <f t="shared" si="39"/>
        <v>insert into tnl_rating.dbo.dhl_country_zoning_table values ('12565','DE','Dom3C','DK','4')</v>
      </c>
    </row>
    <row r="1763" spans="1:8" x14ac:dyDescent="0.3">
      <c r="A1763">
        <v>12565</v>
      </c>
      <c r="B1763" t="s">
        <v>376</v>
      </c>
      <c r="C1763" t="s">
        <v>2259</v>
      </c>
      <c r="D1763" s="4" t="s">
        <v>357</v>
      </c>
      <c r="E1763" s="4">
        <v>10</v>
      </c>
      <c r="H1763" t="str">
        <f t="shared" si="39"/>
        <v>insert into tnl_rating.dbo.dhl_country_zoning_table values ('12565','DE','Dom3C','DJ','10')</v>
      </c>
    </row>
    <row r="1764" spans="1:8" x14ac:dyDescent="0.3">
      <c r="A1764">
        <v>12565</v>
      </c>
      <c r="B1764" t="s">
        <v>376</v>
      </c>
      <c r="C1764" t="s">
        <v>2259</v>
      </c>
      <c r="D1764" s="4" t="s">
        <v>358</v>
      </c>
      <c r="E1764" s="4">
        <v>5</v>
      </c>
      <c r="H1764" t="str">
        <f t="shared" si="39"/>
        <v>insert into tnl_rating.dbo.dhl_country_zoning_table values ('12565','DE','Dom3C','DM','5')</v>
      </c>
    </row>
    <row r="1765" spans="1:8" x14ac:dyDescent="0.3">
      <c r="A1765">
        <v>12565</v>
      </c>
      <c r="B1765" t="s">
        <v>376</v>
      </c>
      <c r="C1765" t="s">
        <v>2259</v>
      </c>
      <c r="D1765" s="4" t="s">
        <v>359</v>
      </c>
      <c r="E1765" s="4">
        <v>5</v>
      </c>
      <c r="H1765" t="str">
        <f t="shared" si="39"/>
        <v>insert into tnl_rating.dbo.dhl_country_zoning_table values ('12565','DE','Dom3C','DO','5')</v>
      </c>
    </row>
    <row r="1766" spans="1:8" x14ac:dyDescent="0.3">
      <c r="A1766">
        <v>12565</v>
      </c>
      <c r="B1766" t="s">
        <v>376</v>
      </c>
      <c r="C1766" t="s">
        <v>2259</v>
      </c>
      <c r="D1766" s="4" t="s">
        <v>360</v>
      </c>
      <c r="E1766" s="4">
        <v>3</v>
      </c>
      <c r="H1766" t="str">
        <f t="shared" si="39"/>
        <v>insert into tnl_rating.dbo.dhl_country_zoning_table values ('12565','DE','Dom3C','EC','3')</v>
      </c>
    </row>
    <row r="1767" spans="1:8" x14ac:dyDescent="0.3">
      <c r="A1767">
        <v>12565</v>
      </c>
      <c r="B1767" t="s">
        <v>376</v>
      </c>
      <c r="C1767" t="s">
        <v>2259</v>
      </c>
      <c r="D1767" s="4" t="s">
        <v>361</v>
      </c>
      <c r="E1767" s="4">
        <v>10</v>
      </c>
      <c r="H1767" t="str">
        <f t="shared" si="39"/>
        <v>insert into tnl_rating.dbo.dhl_country_zoning_table values ('12565','DE','Dom3C','EG','10')</v>
      </c>
    </row>
    <row r="1768" spans="1:8" x14ac:dyDescent="0.3">
      <c r="A1768">
        <v>12565</v>
      </c>
      <c r="B1768" t="s">
        <v>376</v>
      </c>
      <c r="C1768" t="s">
        <v>2259</v>
      </c>
      <c r="D1768" s="4" t="s">
        <v>362</v>
      </c>
      <c r="E1768" s="4">
        <v>5</v>
      </c>
      <c r="H1768" t="str">
        <f t="shared" si="39"/>
        <v>insert into tnl_rating.dbo.dhl_country_zoning_table values ('12565','DE','Dom3C','SV','5')</v>
      </c>
    </row>
    <row r="1769" spans="1:8" x14ac:dyDescent="0.3">
      <c r="A1769">
        <v>12565</v>
      </c>
      <c r="B1769" t="s">
        <v>376</v>
      </c>
      <c r="C1769" t="s">
        <v>2259</v>
      </c>
      <c r="D1769" s="4" t="s">
        <v>363</v>
      </c>
      <c r="E1769" s="4">
        <v>10</v>
      </c>
      <c r="H1769" t="str">
        <f t="shared" si="39"/>
        <v>insert into tnl_rating.dbo.dhl_country_zoning_table values ('12565','DE','Dom3C','ER','10')</v>
      </c>
    </row>
    <row r="1770" spans="1:8" x14ac:dyDescent="0.3">
      <c r="A1770">
        <v>12565</v>
      </c>
      <c r="B1770" t="s">
        <v>376</v>
      </c>
      <c r="C1770" t="s">
        <v>2259</v>
      </c>
      <c r="D1770" s="4" t="s">
        <v>364</v>
      </c>
      <c r="E1770" s="4">
        <v>9</v>
      </c>
      <c r="H1770" t="str">
        <f t="shared" si="39"/>
        <v>insert into tnl_rating.dbo.dhl_country_zoning_table values ('12565','DE','Dom3C','EE','9')</v>
      </c>
    </row>
    <row r="1771" spans="1:8" x14ac:dyDescent="0.3">
      <c r="A1771">
        <v>12565</v>
      </c>
      <c r="B1771" t="s">
        <v>376</v>
      </c>
      <c r="C1771" t="s">
        <v>2259</v>
      </c>
      <c r="D1771" s="4" t="s">
        <v>365</v>
      </c>
      <c r="E1771" s="4">
        <v>10</v>
      </c>
      <c r="H1771" t="str">
        <f t="shared" si="39"/>
        <v>insert into tnl_rating.dbo.dhl_country_zoning_table values ('12565','DE','Dom3C','SZ','10')</v>
      </c>
    </row>
    <row r="1772" spans="1:8" x14ac:dyDescent="0.3">
      <c r="A1772">
        <v>12565</v>
      </c>
      <c r="B1772" t="s">
        <v>376</v>
      </c>
      <c r="C1772" t="s">
        <v>2259</v>
      </c>
      <c r="D1772" s="4" t="s">
        <v>366</v>
      </c>
      <c r="E1772" s="4">
        <v>10</v>
      </c>
      <c r="H1772" t="str">
        <f t="shared" si="39"/>
        <v>insert into tnl_rating.dbo.dhl_country_zoning_table values ('12565','DE','Dom3C','ET','10')</v>
      </c>
    </row>
    <row r="1773" spans="1:8" x14ac:dyDescent="0.3">
      <c r="A1773">
        <v>12565</v>
      </c>
      <c r="B1773" t="s">
        <v>376</v>
      </c>
      <c r="C1773" t="s">
        <v>2259</v>
      </c>
      <c r="D1773" s="4" t="s">
        <v>367</v>
      </c>
      <c r="E1773" s="4">
        <v>10</v>
      </c>
      <c r="H1773" t="str">
        <f t="shared" si="39"/>
        <v>insert into tnl_rating.dbo.dhl_country_zoning_table values ('12565','DE','Dom3C','FK','10')</v>
      </c>
    </row>
    <row r="1774" spans="1:8" x14ac:dyDescent="0.3">
      <c r="A1774">
        <v>12565</v>
      </c>
      <c r="B1774" t="s">
        <v>376</v>
      </c>
      <c r="C1774" t="s">
        <v>2259</v>
      </c>
      <c r="D1774" s="4" t="s">
        <v>368</v>
      </c>
      <c r="E1774" s="4">
        <v>9</v>
      </c>
      <c r="H1774" t="str">
        <f t="shared" si="39"/>
        <v>insert into tnl_rating.dbo.dhl_country_zoning_table values ('12565','DE','Dom3C','FO','9')</v>
      </c>
    </row>
    <row r="1775" spans="1:8" x14ac:dyDescent="0.3">
      <c r="A1775">
        <v>12565</v>
      </c>
      <c r="B1775" t="s">
        <v>376</v>
      </c>
      <c r="C1775" t="s">
        <v>2259</v>
      </c>
      <c r="D1775" s="4" t="s">
        <v>369</v>
      </c>
      <c r="E1775" s="4">
        <v>10</v>
      </c>
      <c r="H1775" t="str">
        <f t="shared" si="39"/>
        <v>insert into tnl_rating.dbo.dhl_country_zoning_table values ('12565','DE','Dom3C','FJ','10')</v>
      </c>
    </row>
    <row r="1776" spans="1:8" x14ac:dyDescent="0.3">
      <c r="A1776">
        <v>12565</v>
      </c>
      <c r="B1776" t="s">
        <v>376</v>
      </c>
      <c r="C1776" t="s">
        <v>2259</v>
      </c>
      <c r="D1776" s="4" t="s">
        <v>370</v>
      </c>
      <c r="E1776" s="4">
        <v>9</v>
      </c>
      <c r="H1776" t="str">
        <f t="shared" si="39"/>
        <v>insert into tnl_rating.dbo.dhl_country_zoning_table values ('12565','DE','Dom3C','FI','9')</v>
      </c>
    </row>
    <row r="1777" spans="1:8" x14ac:dyDescent="0.3">
      <c r="A1777">
        <v>12565</v>
      </c>
      <c r="B1777" t="s">
        <v>376</v>
      </c>
      <c r="C1777" t="s">
        <v>2259</v>
      </c>
      <c r="D1777" s="4" t="s">
        <v>371</v>
      </c>
      <c r="E1777" s="4">
        <v>4</v>
      </c>
      <c r="H1777" t="str">
        <f t="shared" si="39"/>
        <v>insert into tnl_rating.dbo.dhl_country_zoning_table values ('12565','DE','Dom3C','FR','4')</v>
      </c>
    </row>
    <row r="1778" spans="1:8" x14ac:dyDescent="0.3">
      <c r="A1778">
        <v>12565</v>
      </c>
      <c r="B1778" t="s">
        <v>376</v>
      </c>
      <c r="C1778" t="s">
        <v>2259</v>
      </c>
      <c r="D1778" s="4" t="s">
        <v>372</v>
      </c>
      <c r="E1778" s="4">
        <v>3</v>
      </c>
      <c r="H1778" t="str">
        <f t="shared" si="39"/>
        <v>insert into tnl_rating.dbo.dhl_country_zoning_table values ('12565','DE','Dom3C','GF','3')</v>
      </c>
    </row>
    <row r="1779" spans="1:8" x14ac:dyDescent="0.3">
      <c r="A1779">
        <v>12565</v>
      </c>
      <c r="B1779" t="s">
        <v>376</v>
      </c>
      <c r="C1779" t="s">
        <v>2259</v>
      </c>
      <c r="D1779" s="4" t="s">
        <v>373</v>
      </c>
      <c r="E1779" s="4">
        <v>10</v>
      </c>
      <c r="H1779" t="str">
        <f t="shared" si="39"/>
        <v>insert into tnl_rating.dbo.dhl_country_zoning_table values ('12565','DE','Dom3C','GA','10')</v>
      </c>
    </row>
    <row r="1780" spans="1:8" x14ac:dyDescent="0.3">
      <c r="A1780">
        <v>12565</v>
      </c>
      <c r="B1780" t="s">
        <v>376</v>
      </c>
      <c r="C1780" t="s">
        <v>2259</v>
      </c>
      <c r="D1780" s="4" t="s">
        <v>374</v>
      </c>
      <c r="E1780" s="4">
        <v>10</v>
      </c>
      <c r="H1780" t="str">
        <f t="shared" si="39"/>
        <v>insert into tnl_rating.dbo.dhl_country_zoning_table values ('12565','DE','Dom3C','GM','10')</v>
      </c>
    </row>
    <row r="1781" spans="1:8" x14ac:dyDescent="0.3">
      <c r="A1781">
        <v>12565</v>
      </c>
      <c r="B1781" t="s">
        <v>376</v>
      </c>
      <c r="C1781" t="s">
        <v>2259</v>
      </c>
      <c r="D1781" s="4" t="s">
        <v>375</v>
      </c>
      <c r="E1781" s="4">
        <v>10</v>
      </c>
      <c r="H1781" t="str">
        <f t="shared" si="39"/>
        <v>insert into tnl_rating.dbo.dhl_country_zoning_table values ('12565','DE','Dom3C','GE','10')</v>
      </c>
    </row>
    <row r="1782" spans="1:8" x14ac:dyDescent="0.3">
      <c r="A1782">
        <v>12565</v>
      </c>
      <c r="B1782" t="s">
        <v>376</v>
      </c>
      <c r="C1782" t="s">
        <v>2259</v>
      </c>
      <c r="D1782" s="4" t="s">
        <v>377</v>
      </c>
      <c r="E1782" s="4">
        <v>10</v>
      </c>
      <c r="H1782" t="str">
        <f t="shared" si="39"/>
        <v>insert into tnl_rating.dbo.dhl_country_zoning_table values ('12565','DE','Dom3C','GH','10')</v>
      </c>
    </row>
    <row r="1783" spans="1:8" x14ac:dyDescent="0.3">
      <c r="A1783">
        <v>12565</v>
      </c>
      <c r="B1783" t="s">
        <v>376</v>
      </c>
      <c r="C1783" t="s">
        <v>2259</v>
      </c>
      <c r="D1783" s="4" t="s">
        <v>378</v>
      </c>
      <c r="E1783" s="4">
        <v>6</v>
      </c>
      <c r="H1783" t="str">
        <f t="shared" si="39"/>
        <v>insert into tnl_rating.dbo.dhl_country_zoning_table values ('12565','DE','Dom3C','GI','6')</v>
      </c>
    </row>
    <row r="1784" spans="1:8" x14ac:dyDescent="0.3">
      <c r="A1784">
        <v>12565</v>
      </c>
      <c r="B1784" t="s">
        <v>376</v>
      </c>
      <c r="C1784" t="s">
        <v>2259</v>
      </c>
      <c r="D1784" s="4" t="s">
        <v>379</v>
      </c>
      <c r="E1784" s="4">
        <v>9</v>
      </c>
      <c r="H1784" t="str">
        <f t="shared" si="39"/>
        <v>insert into tnl_rating.dbo.dhl_country_zoning_table values ('12565','DE','Dom3C','GR','9')</v>
      </c>
    </row>
    <row r="1785" spans="1:8" x14ac:dyDescent="0.3">
      <c r="A1785">
        <v>12565</v>
      </c>
      <c r="B1785" t="s">
        <v>376</v>
      </c>
      <c r="C1785" t="s">
        <v>2259</v>
      </c>
      <c r="D1785" s="4" t="s">
        <v>380</v>
      </c>
      <c r="E1785" s="4">
        <v>9</v>
      </c>
      <c r="H1785" t="str">
        <f t="shared" si="39"/>
        <v>insert into tnl_rating.dbo.dhl_country_zoning_table values ('12565','DE','Dom3C','GL','9')</v>
      </c>
    </row>
    <row r="1786" spans="1:8" x14ac:dyDescent="0.3">
      <c r="A1786">
        <v>12565</v>
      </c>
      <c r="B1786" t="s">
        <v>376</v>
      </c>
      <c r="C1786" t="s">
        <v>2259</v>
      </c>
      <c r="D1786" s="4" t="s">
        <v>381</v>
      </c>
      <c r="E1786" s="4">
        <v>5</v>
      </c>
      <c r="H1786" t="str">
        <f t="shared" ref="H1786:H1849" si="40">"insert into tnl_rating.dbo.dhl_country_zoning_table values ('"&amp;A1786&amp;"','"&amp;B1786&amp;"','"&amp;C1786&amp;"','"&amp;D1786&amp;"','"&amp;E1786&amp;"')"</f>
        <v>insert into tnl_rating.dbo.dhl_country_zoning_table values ('12565','DE','Dom3C','GD','5')</v>
      </c>
    </row>
    <row r="1787" spans="1:8" x14ac:dyDescent="0.3">
      <c r="A1787">
        <v>12565</v>
      </c>
      <c r="B1787" t="s">
        <v>376</v>
      </c>
      <c r="C1787" t="s">
        <v>2259</v>
      </c>
      <c r="D1787" s="4" t="s">
        <v>382</v>
      </c>
      <c r="E1787" s="4">
        <v>5</v>
      </c>
      <c r="H1787" t="str">
        <f t="shared" si="40"/>
        <v>insert into tnl_rating.dbo.dhl_country_zoning_table values ('12565','DE','Dom3C','GP','5')</v>
      </c>
    </row>
    <row r="1788" spans="1:8" x14ac:dyDescent="0.3">
      <c r="A1788">
        <v>12565</v>
      </c>
      <c r="B1788" t="s">
        <v>376</v>
      </c>
      <c r="C1788" t="s">
        <v>2259</v>
      </c>
      <c r="D1788" s="4" t="s">
        <v>533</v>
      </c>
      <c r="E1788" s="4">
        <v>5</v>
      </c>
      <c r="H1788" t="str">
        <f t="shared" si="40"/>
        <v>insert into tnl_rating.dbo.dhl_country_zoning_table values ('12565','DE','Dom3C','GU','5')</v>
      </c>
    </row>
    <row r="1789" spans="1:8" x14ac:dyDescent="0.3">
      <c r="A1789">
        <v>12565</v>
      </c>
      <c r="B1789" t="s">
        <v>376</v>
      </c>
      <c r="C1789" t="s">
        <v>2259</v>
      </c>
      <c r="D1789" s="4" t="s">
        <v>383</v>
      </c>
      <c r="E1789" s="4">
        <v>5</v>
      </c>
      <c r="H1789" t="str">
        <f t="shared" si="40"/>
        <v>insert into tnl_rating.dbo.dhl_country_zoning_table values ('12565','DE','Dom3C','GT','5')</v>
      </c>
    </row>
    <row r="1790" spans="1:8" x14ac:dyDescent="0.3">
      <c r="A1790">
        <v>12565</v>
      </c>
      <c r="B1790" t="s">
        <v>376</v>
      </c>
      <c r="C1790" t="s">
        <v>2259</v>
      </c>
      <c r="D1790" s="4" t="s">
        <v>384</v>
      </c>
      <c r="E1790" s="4">
        <v>6</v>
      </c>
      <c r="H1790" t="str">
        <f t="shared" si="40"/>
        <v>insert into tnl_rating.dbo.dhl_country_zoning_table values ('12565','DE','Dom3C','GG','6')</v>
      </c>
    </row>
    <row r="1791" spans="1:8" x14ac:dyDescent="0.3">
      <c r="A1791">
        <v>12565</v>
      </c>
      <c r="B1791" t="s">
        <v>376</v>
      </c>
      <c r="C1791" t="s">
        <v>2259</v>
      </c>
      <c r="D1791" s="4" t="s">
        <v>385</v>
      </c>
      <c r="E1791" s="4">
        <v>10</v>
      </c>
      <c r="H1791" t="str">
        <f t="shared" si="40"/>
        <v>insert into tnl_rating.dbo.dhl_country_zoning_table values ('12565','DE','Dom3C','GN','10')</v>
      </c>
    </row>
    <row r="1792" spans="1:8" x14ac:dyDescent="0.3">
      <c r="A1792">
        <v>12565</v>
      </c>
      <c r="B1792" t="s">
        <v>376</v>
      </c>
      <c r="C1792" t="s">
        <v>2259</v>
      </c>
      <c r="D1792" s="4" t="s">
        <v>386</v>
      </c>
      <c r="E1792" s="4">
        <v>10</v>
      </c>
      <c r="H1792" t="str">
        <f t="shared" si="40"/>
        <v>insert into tnl_rating.dbo.dhl_country_zoning_table values ('12565','DE','Dom3C','GW','10')</v>
      </c>
    </row>
    <row r="1793" spans="1:8" x14ac:dyDescent="0.3">
      <c r="A1793">
        <v>12565</v>
      </c>
      <c r="B1793" t="s">
        <v>376</v>
      </c>
      <c r="C1793" t="s">
        <v>2259</v>
      </c>
      <c r="D1793" s="4" t="s">
        <v>387</v>
      </c>
      <c r="E1793" s="4">
        <v>10</v>
      </c>
      <c r="H1793" t="str">
        <f t="shared" si="40"/>
        <v>insert into tnl_rating.dbo.dhl_country_zoning_table values ('12565','DE','Dom3C','GQ','10')</v>
      </c>
    </row>
    <row r="1794" spans="1:8" x14ac:dyDescent="0.3">
      <c r="A1794">
        <v>12565</v>
      </c>
      <c r="B1794" t="s">
        <v>376</v>
      </c>
      <c r="C1794" t="s">
        <v>2259</v>
      </c>
      <c r="D1794" s="4" t="s">
        <v>388</v>
      </c>
      <c r="E1794" s="4">
        <v>3</v>
      </c>
      <c r="H1794" t="str">
        <f t="shared" si="40"/>
        <v>insert into tnl_rating.dbo.dhl_country_zoning_table values ('12565','DE','Dom3C','GY','3')</v>
      </c>
    </row>
    <row r="1795" spans="1:8" x14ac:dyDescent="0.3">
      <c r="A1795">
        <v>12565</v>
      </c>
      <c r="B1795" t="s">
        <v>376</v>
      </c>
      <c r="C1795" t="s">
        <v>2259</v>
      </c>
      <c r="D1795" s="4" t="s">
        <v>389</v>
      </c>
      <c r="E1795" s="4">
        <v>5</v>
      </c>
      <c r="H1795" t="str">
        <f t="shared" si="40"/>
        <v>insert into tnl_rating.dbo.dhl_country_zoning_table values ('12565','DE','Dom3C','HT','5')</v>
      </c>
    </row>
    <row r="1796" spans="1:8" x14ac:dyDescent="0.3">
      <c r="A1796">
        <v>12565</v>
      </c>
      <c r="B1796" t="s">
        <v>376</v>
      </c>
      <c r="C1796" t="s">
        <v>2259</v>
      </c>
      <c r="D1796" s="4" t="s">
        <v>390</v>
      </c>
      <c r="E1796" s="4">
        <v>5</v>
      </c>
      <c r="H1796" t="str">
        <f t="shared" si="40"/>
        <v>insert into tnl_rating.dbo.dhl_country_zoning_table values ('12565','DE','Dom3C','HN','5')</v>
      </c>
    </row>
    <row r="1797" spans="1:8" x14ac:dyDescent="0.3">
      <c r="A1797">
        <v>12565</v>
      </c>
      <c r="B1797" t="s">
        <v>376</v>
      </c>
      <c r="C1797" t="s">
        <v>2259</v>
      </c>
      <c r="D1797" s="4" t="s">
        <v>391</v>
      </c>
      <c r="E1797" s="4">
        <v>8</v>
      </c>
      <c r="H1797" t="str">
        <f t="shared" si="40"/>
        <v>insert into tnl_rating.dbo.dhl_country_zoning_table values ('12565','DE','Dom3C','HK','8')</v>
      </c>
    </row>
    <row r="1798" spans="1:8" x14ac:dyDescent="0.3">
      <c r="A1798">
        <v>12565</v>
      </c>
      <c r="B1798" t="s">
        <v>376</v>
      </c>
      <c r="C1798" t="s">
        <v>2259</v>
      </c>
      <c r="D1798" s="4" t="s">
        <v>392</v>
      </c>
      <c r="E1798" s="4">
        <v>9</v>
      </c>
      <c r="H1798" t="str">
        <f t="shared" si="40"/>
        <v>insert into tnl_rating.dbo.dhl_country_zoning_table values ('12565','DE','Dom3C','HU','9')</v>
      </c>
    </row>
    <row r="1799" spans="1:8" x14ac:dyDescent="0.3">
      <c r="A1799">
        <v>12565</v>
      </c>
      <c r="B1799" t="s">
        <v>376</v>
      </c>
      <c r="C1799" t="s">
        <v>2259</v>
      </c>
      <c r="D1799" s="4" t="s">
        <v>393</v>
      </c>
      <c r="E1799" s="4">
        <v>9</v>
      </c>
      <c r="H1799" t="str">
        <f t="shared" si="40"/>
        <v>insert into tnl_rating.dbo.dhl_country_zoning_table values ('12565','DE','Dom3C','IS','9')</v>
      </c>
    </row>
    <row r="1800" spans="1:8" x14ac:dyDescent="0.3">
      <c r="A1800">
        <v>12565</v>
      </c>
      <c r="B1800" t="s">
        <v>376</v>
      </c>
      <c r="C1800" t="s">
        <v>2259</v>
      </c>
      <c r="D1800" s="4" t="s">
        <v>394</v>
      </c>
      <c r="E1800" s="4">
        <v>1</v>
      </c>
      <c r="H1800" t="str">
        <f t="shared" si="40"/>
        <v>insert into tnl_rating.dbo.dhl_country_zoning_table values ('12565','DE','Dom3C','IN','1')</v>
      </c>
    </row>
    <row r="1801" spans="1:8" x14ac:dyDescent="0.3">
      <c r="A1801">
        <v>12565</v>
      </c>
      <c r="B1801" t="s">
        <v>376</v>
      </c>
      <c r="C1801" t="s">
        <v>2259</v>
      </c>
      <c r="D1801" s="4" t="s">
        <v>395</v>
      </c>
      <c r="E1801" s="4">
        <v>1</v>
      </c>
      <c r="H1801" t="str">
        <f t="shared" si="40"/>
        <v>insert into tnl_rating.dbo.dhl_country_zoning_table values ('12565','DE','Dom3C','ID','1')</v>
      </c>
    </row>
    <row r="1802" spans="1:8" x14ac:dyDescent="0.3">
      <c r="A1802">
        <v>12565</v>
      </c>
      <c r="B1802" t="s">
        <v>376</v>
      </c>
      <c r="C1802" t="s">
        <v>2259</v>
      </c>
      <c r="D1802" s="4" t="s">
        <v>396</v>
      </c>
      <c r="E1802" s="4">
        <v>10</v>
      </c>
      <c r="H1802" t="str">
        <f t="shared" si="40"/>
        <v>insert into tnl_rating.dbo.dhl_country_zoning_table values ('12565','DE','Dom3C','IR','10')</v>
      </c>
    </row>
    <row r="1803" spans="1:8" x14ac:dyDescent="0.3">
      <c r="A1803">
        <v>12565</v>
      </c>
      <c r="B1803" t="s">
        <v>376</v>
      </c>
      <c r="C1803" t="s">
        <v>2259</v>
      </c>
      <c r="D1803" s="4" t="s">
        <v>397</v>
      </c>
      <c r="E1803" s="4">
        <v>10</v>
      </c>
      <c r="H1803" t="str">
        <f t="shared" si="40"/>
        <v>insert into tnl_rating.dbo.dhl_country_zoning_table values ('12565','DE','Dom3C','IQ','10')</v>
      </c>
    </row>
    <row r="1804" spans="1:8" x14ac:dyDescent="0.3">
      <c r="A1804">
        <v>12565</v>
      </c>
      <c r="B1804" t="s">
        <v>376</v>
      </c>
      <c r="C1804" t="s">
        <v>2259</v>
      </c>
      <c r="D1804" s="4" t="s">
        <v>398</v>
      </c>
      <c r="E1804" s="4">
        <v>4</v>
      </c>
      <c r="H1804" t="str">
        <f t="shared" si="40"/>
        <v>insert into tnl_rating.dbo.dhl_country_zoning_table values ('12565','DE','Dom3C','IE','4')</v>
      </c>
    </row>
    <row r="1805" spans="1:8" x14ac:dyDescent="0.3">
      <c r="A1805">
        <v>12565</v>
      </c>
      <c r="B1805" t="s">
        <v>376</v>
      </c>
      <c r="C1805" t="s">
        <v>2259</v>
      </c>
      <c r="D1805" s="4" t="s">
        <v>399</v>
      </c>
      <c r="E1805" s="4">
        <v>6</v>
      </c>
      <c r="H1805" t="str">
        <f t="shared" si="40"/>
        <v>insert into tnl_rating.dbo.dhl_country_zoning_table values ('12565','DE','Dom3C','IL','6')</v>
      </c>
    </row>
    <row r="1806" spans="1:8" x14ac:dyDescent="0.3">
      <c r="A1806">
        <v>12565</v>
      </c>
      <c r="B1806" t="s">
        <v>376</v>
      </c>
      <c r="C1806" t="s">
        <v>2259</v>
      </c>
      <c r="D1806" s="4" t="s">
        <v>400</v>
      </c>
      <c r="E1806" s="4">
        <v>4</v>
      </c>
      <c r="H1806" t="str">
        <f t="shared" si="40"/>
        <v>insert into tnl_rating.dbo.dhl_country_zoning_table values ('12565','DE','Dom3C','IT','4')</v>
      </c>
    </row>
    <row r="1807" spans="1:8" x14ac:dyDescent="0.3">
      <c r="A1807">
        <v>12565</v>
      </c>
      <c r="B1807" t="s">
        <v>376</v>
      </c>
      <c r="C1807" t="s">
        <v>2259</v>
      </c>
      <c r="D1807" s="4" t="s">
        <v>401</v>
      </c>
      <c r="E1807" s="4">
        <v>5</v>
      </c>
      <c r="H1807" t="str">
        <f t="shared" si="40"/>
        <v>insert into tnl_rating.dbo.dhl_country_zoning_table values ('12565','DE','Dom3C','JM','5')</v>
      </c>
    </row>
    <row r="1808" spans="1:8" x14ac:dyDescent="0.3">
      <c r="A1808">
        <v>12565</v>
      </c>
      <c r="B1808" t="s">
        <v>376</v>
      </c>
      <c r="C1808" t="s">
        <v>2259</v>
      </c>
      <c r="D1808" s="4" t="s">
        <v>402</v>
      </c>
      <c r="E1808" s="4">
        <v>8</v>
      </c>
      <c r="H1808" t="str">
        <f t="shared" si="40"/>
        <v>insert into tnl_rating.dbo.dhl_country_zoning_table values ('12565','DE','Dom3C','JP','8')</v>
      </c>
    </row>
    <row r="1809" spans="1:8" x14ac:dyDescent="0.3">
      <c r="A1809">
        <v>12565</v>
      </c>
      <c r="B1809" t="s">
        <v>376</v>
      </c>
      <c r="C1809" t="s">
        <v>2259</v>
      </c>
      <c r="D1809" s="4" t="s">
        <v>403</v>
      </c>
      <c r="E1809" s="4">
        <v>6</v>
      </c>
      <c r="H1809" t="str">
        <f t="shared" si="40"/>
        <v>insert into tnl_rating.dbo.dhl_country_zoning_table values ('12565','DE','Dom3C','JE','6')</v>
      </c>
    </row>
    <row r="1810" spans="1:8" x14ac:dyDescent="0.3">
      <c r="A1810">
        <v>12565</v>
      </c>
      <c r="B1810" t="s">
        <v>376</v>
      </c>
      <c r="C1810" t="s">
        <v>2259</v>
      </c>
      <c r="D1810" s="4" t="s">
        <v>404</v>
      </c>
      <c r="E1810" s="4">
        <v>10</v>
      </c>
      <c r="H1810" t="str">
        <f t="shared" si="40"/>
        <v>insert into tnl_rating.dbo.dhl_country_zoning_table values ('12565','DE','Dom3C','JO','10')</v>
      </c>
    </row>
    <row r="1811" spans="1:8" x14ac:dyDescent="0.3">
      <c r="A1811">
        <v>12565</v>
      </c>
      <c r="B1811" t="s">
        <v>376</v>
      </c>
      <c r="C1811" t="s">
        <v>2259</v>
      </c>
      <c r="D1811" s="4" t="s">
        <v>405</v>
      </c>
      <c r="E1811" s="4">
        <v>10</v>
      </c>
      <c r="H1811" t="str">
        <f t="shared" si="40"/>
        <v>insert into tnl_rating.dbo.dhl_country_zoning_table values ('12565','DE','Dom3C','KZ','10')</v>
      </c>
    </row>
    <row r="1812" spans="1:8" x14ac:dyDescent="0.3">
      <c r="A1812">
        <v>12565</v>
      </c>
      <c r="B1812" t="s">
        <v>376</v>
      </c>
      <c r="C1812" t="s">
        <v>2259</v>
      </c>
      <c r="D1812" s="4" t="s">
        <v>406</v>
      </c>
      <c r="E1812" s="4">
        <v>10</v>
      </c>
      <c r="H1812" t="str">
        <f t="shared" si="40"/>
        <v>insert into tnl_rating.dbo.dhl_country_zoning_table values ('12565','DE','Dom3C','KE','10')</v>
      </c>
    </row>
    <row r="1813" spans="1:8" x14ac:dyDescent="0.3">
      <c r="A1813">
        <v>12565</v>
      </c>
      <c r="B1813" t="s">
        <v>376</v>
      </c>
      <c r="C1813" t="s">
        <v>2259</v>
      </c>
      <c r="D1813" s="4" t="s">
        <v>407</v>
      </c>
      <c r="E1813" s="4">
        <v>10</v>
      </c>
      <c r="H1813" t="str">
        <f t="shared" si="40"/>
        <v>insert into tnl_rating.dbo.dhl_country_zoning_table values ('12565','DE','Dom3C','KI','10')</v>
      </c>
    </row>
    <row r="1814" spans="1:8" x14ac:dyDescent="0.3">
      <c r="A1814">
        <v>12565</v>
      </c>
      <c r="B1814" t="s">
        <v>376</v>
      </c>
      <c r="C1814" t="s">
        <v>2259</v>
      </c>
      <c r="D1814" s="4" t="s">
        <v>408</v>
      </c>
      <c r="E1814" s="4">
        <v>8</v>
      </c>
      <c r="H1814" t="str">
        <f t="shared" si="40"/>
        <v>insert into tnl_rating.dbo.dhl_country_zoning_table values ('12565','DE','Dom3C','KR','8')</v>
      </c>
    </row>
    <row r="1815" spans="1:8" x14ac:dyDescent="0.3">
      <c r="A1815">
        <v>12565</v>
      </c>
      <c r="B1815" t="s">
        <v>376</v>
      </c>
      <c r="C1815" t="s">
        <v>2259</v>
      </c>
      <c r="D1815" s="4" t="s">
        <v>409</v>
      </c>
      <c r="E1815" s="4">
        <v>10</v>
      </c>
      <c r="H1815" t="str">
        <f t="shared" si="40"/>
        <v>insert into tnl_rating.dbo.dhl_country_zoning_table values ('12565','DE','Dom3C','KP','10')</v>
      </c>
    </row>
    <row r="1816" spans="1:8" x14ac:dyDescent="0.3">
      <c r="A1816">
        <v>12565</v>
      </c>
      <c r="B1816" t="s">
        <v>376</v>
      </c>
      <c r="C1816" t="s">
        <v>2259</v>
      </c>
      <c r="D1816" s="4" t="s">
        <v>411</v>
      </c>
      <c r="E1816" s="4">
        <v>7</v>
      </c>
      <c r="H1816" t="str">
        <f t="shared" si="40"/>
        <v>insert into tnl_rating.dbo.dhl_country_zoning_table values ('12565','DE','Dom3C','KW','7')</v>
      </c>
    </row>
    <row r="1817" spans="1:8" x14ac:dyDescent="0.3">
      <c r="A1817">
        <v>12565</v>
      </c>
      <c r="B1817" t="s">
        <v>376</v>
      </c>
      <c r="C1817" t="s">
        <v>2259</v>
      </c>
      <c r="D1817" s="4" t="s">
        <v>181</v>
      </c>
      <c r="E1817" s="4">
        <v>10</v>
      </c>
      <c r="H1817" t="str">
        <f t="shared" si="40"/>
        <v>insert into tnl_rating.dbo.dhl_country_zoning_table values ('12565','DE','Dom3C','KG','10')</v>
      </c>
    </row>
    <row r="1818" spans="1:8" x14ac:dyDescent="0.3">
      <c r="A1818">
        <v>12565</v>
      </c>
      <c r="B1818" t="s">
        <v>376</v>
      </c>
      <c r="C1818" t="s">
        <v>2259</v>
      </c>
      <c r="D1818" s="4" t="s">
        <v>412</v>
      </c>
      <c r="E1818" s="4">
        <v>10</v>
      </c>
      <c r="H1818" t="str">
        <f t="shared" si="40"/>
        <v>insert into tnl_rating.dbo.dhl_country_zoning_table values ('12565','DE','Dom3C','LA','10')</v>
      </c>
    </row>
    <row r="1819" spans="1:8" x14ac:dyDescent="0.3">
      <c r="A1819">
        <v>12565</v>
      </c>
      <c r="B1819" t="s">
        <v>376</v>
      </c>
      <c r="C1819" t="s">
        <v>2259</v>
      </c>
      <c r="D1819" s="4" t="s">
        <v>413</v>
      </c>
      <c r="E1819" s="4">
        <v>9</v>
      </c>
      <c r="H1819" t="str">
        <f t="shared" si="40"/>
        <v>insert into tnl_rating.dbo.dhl_country_zoning_table values ('12565','DE','Dom3C','LV','9')</v>
      </c>
    </row>
    <row r="1820" spans="1:8" x14ac:dyDescent="0.3">
      <c r="A1820">
        <v>12565</v>
      </c>
      <c r="B1820" t="s">
        <v>376</v>
      </c>
      <c r="C1820" t="s">
        <v>2259</v>
      </c>
      <c r="D1820" s="4" t="s">
        <v>25</v>
      </c>
      <c r="E1820" s="4">
        <v>10</v>
      </c>
      <c r="H1820" t="str">
        <f t="shared" si="40"/>
        <v>insert into tnl_rating.dbo.dhl_country_zoning_table values ('12565','DE','Dom3C','LB','10')</v>
      </c>
    </row>
    <row r="1821" spans="1:8" x14ac:dyDescent="0.3">
      <c r="A1821">
        <v>12565</v>
      </c>
      <c r="B1821" t="s">
        <v>376</v>
      </c>
      <c r="C1821" t="s">
        <v>2259</v>
      </c>
      <c r="D1821" s="4" t="s">
        <v>414</v>
      </c>
      <c r="E1821" s="4">
        <v>10</v>
      </c>
      <c r="H1821" t="str">
        <f t="shared" si="40"/>
        <v>insert into tnl_rating.dbo.dhl_country_zoning_table values ('12565','DE','Dom3C','LS','10')</v>
      </c>
    </row>
    <row r="1822" spans="1:8" x14ac:dyDescent="0.3">
      <c r="A1822">
        <v>12565</v>
      </c>
      <c r="B1822" t="s">
        <v>376</v>
      </c>
      <c r="C1822" t="s">
        <v>2259</v>
      </c>
      <c r="D1822" s="4" t="s">
        <v>415</v>
      </c>
      <c r="E1822" s="4">
        <v>10</v>
      </c>
      <c r="H1822" t="str">
        <f t="shared" si="40"/>
        <v>insert into tnl_rating.dbo.dhl_country_zoning_table values ('12565','DE','Dom3C','LR','10')</v>
      </c>
    </row>
    <row r="1823" spans="1:8" x14ac:dyDescent="0.3">
      <c r="A1823">
        <v>12565</v>
      </c>
      <c r="B1823" t="s">
        <v>376</v>
      </c>
      <c r="C1823" t="s">
        <v>2259</v>
      </c>
      <c r="D1823" s="4" t="s">
        <v>416</v>
      </c>
      <c r="E1823" s="4">
        <v>10</v>
      </c>
      <c r="H1823" t="str">
        <f t="shared" si="40"/>
        <v>insert into tnl_rating.dbo.dhl_country_zoning_table values ('12565','DE','Dom3C','LY','10')</v>
      </c>
    </row>
    <row r="1824" spans="1:8" x14ac:dyDescent="0.3">
      <c r="A1824">
        <v>12565</v>
      </c>
      <c r="B1824" t="s">
        <v>376</v>
      </c>
      <c r="C1824" t="s">
        <v>2259</v>
      </c>
      <c r="D1824" s="4" t="s">
        <v>417</v>
      </c>
      <c r="E1824" s="4">
        <v>6</v>
      </c>
      <c r="H1824" t="str">
        <f t="shared" si="40"/>
        <v>insert into tnl_rating.dbo.dhl_country_zoning_table values ('12565','DE','Dom3C','LI','6')</v>
      </c>
    </row>
    <row r="1825" spans="1:8" x14ac:dyDescent="0.3">
      <c r="A1825">
        <v>12565</v>
      </c>
      <c r="B1825" t="s">
        <v>376</v>
      </c>
      <c r="C1825" t="s">
        <v>2259</v>
      </c>
      <c r="D1825" s="4" t="s">
        <v>418</v>
      </c>
      <c r="E1825" s="4">
        <v>9</v>
      </c>
      <c r="H1825" t="str">
        <f t="shared" si="40"/>
        <v>insert into tnl_rating.dbo.dhl_country_zoning_table values ('12565','DE','Dom3C','LT','9')</v>
      </c>
    </row>
    <row r="1826" spans="1:8" x14ac:dyDescent="0.3">
      <c r="A1826">
        <v>12565</v>
      </c>
      <c r="B1826" t="s">
        <v>376</v>
      </c>
      <c r="C1826" t="s">
        <v>2259</v>
      </c>
      <c r="D1826" s="4" t="s">
        <v>419</v>
      </c>
      <c r="E1826" s="4">
        <v>4</v>
      </c>
      <c r="H1826" t="str">
        <f t="shared" si="40"/>
        <v>insert into tnl_rating.dbo.dhl_country_zoning_table values ('12565','DE','Dom3C','LU','4')</v>
      </c>
    </row>
    <row r="1827" spans="1:8" x14ac:dyDescent="0.3">
      <c r="A1827">
        <v>12565</v>
      </c>
      <c r="B1827" t="s">
        <v>376</v>
      </c>
      <c r="C1827" t="s">
        <v>2259</v>
      </c>
      <c r="D1827" s="4" t="s">
        <v>420</v>
      </c>
      <c r="E1827" s="4">
        <v>8</v>
      </c>
      <c r="H1827" t="str">
        <f t="shared" si="40"/>
        <v>insert into tnl_rating.dbo.dhl_country_zoning_table values ('12565','DE','Dom3C','MO','8')</v>
      </c>
    </row>
    <row r="1828" spans="1:8" x14ac:dyDescent="0.3">
      <c r="A1828">
        <v>12565</v>
      </c>
      <c r="B1828" t="s">
        <v>376</v>
      </c>
      <c r="C1828" t="s">
        <v>2259</v>
      </c>
      <c r="D1828" s="4" t="s">
        <v>421</v>
      </c>
      <c r="E1828" s="4">
        <v>10</v>
      </c>
      <c r="H1828" t="str">
        <f t="shared" si="40"/>
        <v>insert into tnl_rating.dbo.dhl_country_zoning_table values ('12565','DE','Dom3C','MG','10')</v>
      </c>
    </row>
    <row r="1829" spans="1:8" x14ac:dyDescent="0.3">
      <c r="A1829">
        <v>12565</v>
      </c>
      <c r="B1829" t="s">
        <v>376</v>
      </c>
      <c r="C1829" t="s">
        <v>2259</v>
      </c>
      <c r="D1829" s="4" t="s">
        <v>422</v>
      </c>
      <c r="E1829" s="4">
        <v>10</v>
      </c>
      <c r="H1829" t="str">
        <f t="shared" si="40"/>
        <v>insert into tnl_rating.dbo.dhl_country_zoning_table values ('12565','DE','Dom3C','MW','10')</v>
      </c>
    </row>
    <row r="1830" spans="1:8" x14ac:dyDescent="0.3">
      <c r="A1830">
        <v>12565</v>
      </c>
      <c r="B1830" t="s">
        <v>376</v>
      </c>
      <c r="C1830" t="s">
        <v>2259</v>
      </c>
      <c r="D1830" s="4" t="s">
        <v>423</v>
      </c>
      <c r="E1830" s="4">
        <v>8</v>
      </c>
      <c r="H1830" t="str">
        <f t="shared" si="40"/>
        <v>insert into tnl_rating.dbo.dhl_country_zoning_table values ('12565','DE','Dom3C','MY','8')</v>
      </c>
    </row>
    <row r="1831" spans="1:8" x14ac:dyDescent="0.3">
      <c r="A1831">
        <v>12565</v>
      </c>
      <c r="B1831" t="s">
        <v>376</v>
      </c>
      <c r="C1831" t="s">
        <v>2259</v>
      </c>
      <c r="D1831" s="4" t="s">
        <v>424</v>
      </c>
      <c r="E1831" s="4">
        <v>10</v>
      </c>
      <c r="H1831" t="str">
        <f t="shared" si="40"/>
        <v>insert into tnl_rating.dbo.dhl_country_zoning_table values ('12565','DE','Dom3C','MV','10')</v>
      </c>
    </row>
    <row r="1832" spans="1:8" x14ac:dyDescent="0.3">
      <c r="A1832">
        <v>12565</v>
      </c>
      <c r="B1832" t="s">
        <v>376</v>
      </c>
      <c r="C1832" t="s">
        <v>2259</v>
      </c>
      <c r="D1832" s="4" t="s">
        <v>425</v>
      </c>
      <c r="E1832" s="4">
        <v>10</v>
      </c>
      <c r="H1832" t="str">
        <f t="shared" si="40"/>
        <v>insert into tnl_rating.dbo.dhl_country_zoning_table values ('12565','DE','Dom3C','ML','10')</v>
      </c>
    </row>
    <row r="1833" spans="1:8" x14ac:dyDescent="0.3">
      <c r="A1833">
        <v>12565</v>
      </c>
      <c r="B1833" t="s">
        <v>376</v>
      </c>
      <c r="C1833" t="s">
        <v>2259</v>
      </c>
      <c r="D1833" s="4" t="s">
        <v>426</v>
      </c>
      <c r="E1833" s="4">
        <v>9</v>
      </c>
      <c r="H1833" t="str">
        <f t="shared" si="40"/>
        <v>insert into tnl_rating.dbo.dhl_country_zoning_table values ('12565','DE','Dom3C','MT','9')</v>
      </c>
    </row>
    <row r="1834" spans="1:8" x14ac:dyDescent="0.3">
      <c r="A1834">
        <v>12565</v>
      </c>
      <c r="B1834" t="s">
        <v>376</v>
      </c>
      <c r="C1834" t="s">
        <v>2259</v>
      </c>
      <c r="D1834" s="4" t="s">
        <v>534</v>
      </c>
      <c r="E1834" s="4">
        <v>5</v>
      </c>
      <c r="H1834" t="str">
        <f t="shared" si="40"/>
        <v>insert into tnl_rating.dbo.dhl_country_zoning_table values ('12565','DE','Dom3C','MH','5')</v>
      </c>
    </row>
    <row r="1835" spans="1:8" x14ac:dyDescent="0.3">
      <c r="A1835">
        <v>12565</v>
      </c>
      <c r="B1835" t="s">
        <v>376</v>
      </c>
      <c r="C1835" t="s">
        <v>2259</v>
      </c>
      <c r="D1835" s="4" t="s">
        <v>427</v>
      </c>
      <c r="E1835" s="4">
        <v>5</v>
      </c>
      <c r="H1835" t="str">
        <f t="shared" si="40"/>
        <v>insert into tnl_rating.dbo.dhl_country_zoning_table values ('12565','DE','Dom3C','MQ','5')</v>
      </c>
    </row>
    <row r="1836" spans="1:8" x14ac:dyDescent="0.3">
      <c r="A1836">
        <v>12565</v>
      </c>
      <c r="B1836" t="s">
        <v>376</v>
      </c>
      <c r="C1836" t="s">
        <v>2259</v>
      </c>
      <c r="D1836" s="4" t="s">
        <v>428</v>
      </c>
      <c r="E1836" s="4">
        <v>10</v>
      </c>
      <c r="H1836" t="str">
        <f t="shared" si="40"/>
        <v>insert into tnl_rating.dbo.dhl_country_zoning_table values ('12565','DE','Dom3C','MR','10')</v>
      </c>
    </row>
    <row r="1837" spans="1:8" x14ac:dyDescent="0.3">
      <c r="A1837">
        <v>12565</v>
      </c>
      <c r="B1837" t="s">
        <v>376</v>
      </c>
      <c r="C1837" t="s">
        <v>2259</v>
      </c>
      <c r="D1837" s="4" t="s">
        <v>429</v>
      </c>
      <c r="E1837" s="4">
        <v>10</v>
      </c>
      <c r="H1837" t="str">
        <f t="shared" si="40"/>
        <v>insert into tnl_rating.dbo.dhl_country_zoning_table values ('12565','DE','Dom3C','MU','10')</v>
      </c>
    </row>
    <row r="1838" spans="1:8" x14ac:dyDescent="0.3">
      <c r="A1838">
        <v>12565</v>
      </c>
      <c r="B1838" t="s">
        <v>376</v>
      </c>
      <c r="C1838" t="s">
        <v>2259</v>
      </c>
      <c r="D1838" s="4" t="s">
        <v>430</v>
      </c>
      <c r="E1838" s="4">
        <v>10</v>
      </c>
      <c r="H1838" t="str">
        <f t="shared" si="40"/>
        <v>insert into tnl_rating.dbo.dhl_country_zoning_table values ('12565','DE','Dom3C','YT','10')</v>
      </c>
    </row>
    <row r="1839" spans="1:8" x14ac:dyDescent="0.3">
      <c r="A1839">
        <v>12565</v>
      </c>
      <c r="B1839" t="s">
        <v>376</v>
      </c>
      <c r="C1839" t="s">
        <v>2259</v>
      </c>
      <c r="D1839" s="4" t="s">
        <v>431</v>
      </c>
      <c r="E1839" s="4">
        <v>2</v>
      </c>
      <c r="H1839" t="str">
        <f t="shared" si="40"/>
        <v>insert into tnl_rating.dbo.dhl_country_zoning_table values ('12565','DE','Dom3C','MX','2')</v>
      </c>
    </row>
    <row r="1840" spans="1:8" x14ac:dyDescent="0.3">
      <c r="A1840">
        <v>12565</v>
      </c>
      <c r="B1840" t="s">
        <v>376</v>
      </c>
      <c r="C1840" t="s">
        <v>2259</v>
      </c>
      <c r="D1840" s="4" t="s">
        <v>535</v>
      </c>
      <c r="E1840" s="4">
        <v>10</v>
      </c>
      <c r="H1840" t="str">
        <f t="shared" si="40"/>
        <v>insert into tnl_rating.dbo.dhl_country_zoning_table values ('12565','DE','Dom3C','FM','10')</v>
      </c>
    </row>
    <row r="1841" spans="1:8" x14ac:dyDescent="0.3">
      <c r="A1841">
        <v>12565</v>
      </c>
      <c r="B1841" t="s">
        <v>376</v>
      </c>
      <c r="C1841" t="s">
        <v>2259</v>
      </c>
      <c r="D1841" s="4" t="s">
        <v>432</v>
      </c>
      <c r="E1841" s="4">
        <v>10</v>
      </c>
      <c r="H1841" t="str">
        <f t="shared" si="40"/>
        <v>insert into tnl_rating.dbo.dhl_country_zoning_table values ('12565','DE','Dom3C','MD','10')</v>
      </c>
    </row>
    <row r="1842" spans="1:8" x14ac:dyDescent="0.3">
      <c r="A1842">
        <v>12565</v>
      </c>
      <c r="B1842" t="s">
        <v>376</v>
      </c>
      <c r="C1842" t="s">
        <v>2259</v>
      </c>
      <c r="D1842" s="4" t="s">
        <v>433</v>
      </c>
      <c r="E1842" s="4">
        <v>4</v>
      </c>
      <c r="H1842" t="str">
        <f t="shared" si="40"/>
        <v>insert into tnl_rating.dbo.dhl_country_zoning_table values ('12565','DE','Dom3C','MC','4')</v>
      </c>
    </row>
    <row r="1843" spans="1:8" x14ac:dyDescent="0.3">
      <c r="A1843">
        <v>12565</v>
      </c>
      <c r="B1843" t="s">
        <v>376</v>
      </c>
      <c r="C1843" t="s">
        <v>2259</v>
      </c>
      <c r="D1843" s="4" t="s">
        <v>434</v>
      </c>
      <c r="E1843" s="4">
        <v>10</v>
      </c>
      <c r="H1843" t="str">
        <f t="shared" si="40"/>
        <v>insert into tnl_rating.dbo.dhl_country_zoning_table values ('12565','DE','Dom3C','MN','10')</v>
      </c>
    </row>
    <row r="1844" spans="1:8" x14ac:dyDescent="0.3">
      <c r="A1844">
        <v>12565</v>
      </c>
      <c r="B1844" t="s">
        <v>376</v>
      </c>
      <c r="C1844" t="s">
        <v>2259</v>
      </c>
      <c r="D1844" s="4" t="s">
        <v>435</v>
      </c>
      <c r="E1844" s="4">
        <v>6</v>
      </c>
      <c r="H1844" t="str">
        <f t="shared" si="40"/>
        <v>insert into tnl_rating.dbo.dhl_country_zoning_table values ('12565','DE','Dom3C','ME','6')</v>
      </c>
    </row>
    <row r="1845" spans="1:8" x14ac:dyDescent="0.3">
      <c r="A1845">
        <v>12565</v>
      </c>
      <c r="B1845" t="s">
        <v>376</v>
      </c>
      <c r="C1845" t="s">
        <v>2259</v>
      </c>
      <c r="D1845" s="4" t="s">
        <v>436</v>
      </c>
      <c r="E1845" s="4">
        <v>5</v>
      </c>
      <c r="H1845" t="str">
        <f t="shared" si="40"/>
        <v>insert into tnl_rating.dbo.dhl_country_zoning_table values ('12565','DE','Dom3C','MS','5')</v>
      </c>
    </row>
    <row r="1846" spans="1:8" x14ac:dyDescent="0.3">
      <c r="A1846">
        <v>12565</v>
      </c>
      <c r="B1846" t="s">
        <v>376</v>
      </c>
      <c r="C1846" t="s">
        <v>2259</v>
      </c>
      <c r="D1846" s="4" t="s">
        <v>437</v>
      </c>
      <c r="E1846" s="4">
        <v>10</v>
      </c>
      <c r="H1846" t="str">
        <f t="shared" si="40"/>
        <v>insert into tnl_rating.dbo.dhl_country_zoning_table values ('12565','DE','Dom3C','MA','10')</v>
      </c>
    </row>
    <row r="1847" spans="1:8" x14ac:dyDescent="0.3">
      <c r="A1847">
        <v>12565</v>
      </c>
      <c r="B1847" t="s">
        <v>376</v>
      </c>
      <c r="C1847" t="s">
        <v>2259</v>
      </c>
      <c r="D1847" s="4" t="s">
        <v>438</v>
      </c>
      <c r="E1847" s="4">
        <v>10</v>
      </c>
      <c r="H1847" t="str">
        <f t="shared" si="40"/>
        <v>insert into tnl_rating.dbo.dhl_country_zoning_table values ('12565','DE','Dom3C','MZ','10')</v>
      </c>
    </row>
    <row r="1848" spans="1:8" x14ac:dyDescent="0.3">
      <c r="A1848">
        <v>12565</v>
      </c>
      <c r="B1848" t="s">
        <v>376</v>
      </c>
      <c r="C1848" t="s">
        <v>2259</v>
      </c>
      <c r="D1848" s="4" t="s">
        <v>439</v>
      </c>
      <c r="E1848" s="4">
        <v>10</v>
      </c>
      <c r="H1848" t="str">
        <f t="shared" si="40"/>
        <v>insert into tnl_rating.dbo.dhl_country_zoning_table values ('12565','DE','Dom3C','MM','10')</v>
      </c>
    </row>
    <row r="1849" spans="1:8" x14ac:dyDescent="0.3">
      <c r="A1849">
        <v>12565</v>
      </c>
      <c r="B1849" t="s">
        <v>376</v>
      </c>
      <c r="C1849" t="s">
        <v>2259</v>
      </c>
      <c r="D1849" s="4" t="s">
        <v>440</v>
      </c>
      <c r="E1849" s="4">
        <v>10</v>
      </c>
      <c r="H1849" t="str">
        <f t="shared" si="40"/>
        <v>insert into tnl_rating.dbo.dhl_country_zoning_table values ('12565','DE','Dom3C','NA','10')</v>
      </c>
    </row>
    <row r="1850" spans="1:8" x14ac:dyDescent="0.3">
      <c r="A1850">
        <v>12565</v>
      </c>
      <c r="B1850" t="s">
        <v>376</v>
      </c>
      <c r="C1850" t="s">
        <v>2259</v>
      </c>
      <c r="D1850" s="4" t="s">
        <v>441</v>
      </c>
      <c r="E1850" s="4">
        <v>10</v>
      </c>
      <c r="H1850" t="str">
        <f t="shared" ref="H1850:H1913" si="41">"insert into tnl_rating.dbo.dhl_country_zoning_table values ('"&amp;A1850&amp;"','"&amp;B1850&amp;"','"&amp;C1850&amp;"','"&amp;D1850&amp;"','"&amp;E1850&amp;"')"</f>
        <v>insert into tnl_rating.dbo.dhl_country_zoning_table values ('12565','DE','Dom3C','NR','10')</v>
      </c>
    </row>
    <row r="1851" spans="1:8" x14ac:dyDescent="0.3">
      <c r="A1851">
        <v>12565</v>
      </c>
      <c r="B1851" t="s">
        <v>376</v>
      </c>
      <c r="C1851" t="s">
        <v>2259</v>
      </c>
      <c r="D1851" s="4" t="s">
        <v>442</v>
      </c>
      <c r="E1851" s="4">
        <v>10</v>
      </c>
      <c r="H1851" t="str">
        <f t="shared" si="41"/>
        <v>insert into tnl_rating.dbo.dhl_country_zoning_table values ('12565','DE','Dom3C','NP','10')</v>
      </c>
    </row>
    <row r="1852" spans="1:8" x14ac:dyDescent="0.3">
      <c r="A1852">
        <v>12565</v>
      </c>
      <c r="B1852" t="s">
        <v>376</v>
      </c>
      <c r="C1852" t="s">
        <v>2259</v>
      </c>
      <c r="D1852" s="4" t="s">
        <v>443</v>
      </c>
      <c r="E1852" s="4">
        <v>4</v>
      </c>
      <c r="H1852" t="str">
        <f t="shared" si="41"/>
        <v>insert into tnl_rating.dbo.dhl_country_zoning_table values ('12565','DE','Dom3C','NL','4')</v>
      </c>
    </row>
    <row r="1853" spans="1:8" x14ac:dyDescent="0.3">
      <c r="A1853">
        <v>12565</v>
      </c>
      <c r="B1853" t="s">
        <v>376</v>
      </c>
      <c r="C1853" t="s">
        <v>2259</v>
      </c>
      <c r="D1853" s="4" t="s">
        <v>444</v>
      </c>
      <c r="E1853" s="4">
        <v>5</v>
      </c>
      <c r="H1853" t="str">
        <f t="shared" si="41"/>
        <v>insert into tnl_rating.dbo.dhl_country_zoning_table values ('12565','DE','Dom3C','XN','5')</v>
      </c>
    </row>
    <row r="1854" spans="1:8" x14ac:dyDescent="0.3">
      <c r="A1854">
        <v>12565</v>
      </c>
      <c r="B1854" t="s">
        <v>376</v>
      </c>
      <c r="C1854" t="s">
        <v>2259</v>
      </c>
      <c r="D1854" s="4" t="s">
        <v>445</v>
      </c>
      <c r="E1854" s="4">
        <v>10</v>
      </c>
      <c r="H1854" t="str">
        <f t="shared" si="41"/>
        <v>insert into tnl_rating.dbo.dhl_country_zoning_table values ('12565','DE','Dom3C','NC','10')</v>
      </c>
    </row>
    <row r="1855" spans="1:8" x14ac:dyDescent="0.3">
      <c r="A1855">
        <v>12565</v>
      </c>
      <c r="B1855" t="s">
        <v>376</v>
      </c>
      <c r="C1855" t="s">
        <v>2259</v>
      </c>
      <c r="D1855" s="4" t="s">
        <v>446</v>
      </c>
      <c r="E1855" s="4">
        <v>1</v>
      </c>
      <c r="H1855" t="str">
        <f t="shared" si="41"/>
        <v>insert into tnl_rating.dbo.dhl_country_zoning_table values ('12565','DE','Dom3C','NZ','1')</v>
      </c>
    </row>
    <row r="1856" spans="1:8" x14ac:dyDescent="0.3">
      <c r="A1856">
        <v>12565</v>
      </c>
      <c r="B1856" t="s">
        <v>376</v>
      </c>
      <c r="C1856" t="s">
        <v>2259</v>
      </c>
      <c r="D1856" s="4" t="s">
        <v>447</v>
      </c>
      <c r="E1856" s="4">
        <v>5</v>
      </c>
      <c r="H1856" t="str">
        <f t="shared" si="41"/>
        <v>insert into tnl_rating.dbo.dhl_country_zoning_table values ('12565','DE','Dom3C','NI','5')</v>
      </c>
    </row>
    <row r="1857" spans="1:8" x14ac:dyDescent="0.3">
      <c r="A1857">
        <v>12565</v>
      </c>
      <c r="B1857" t="s">
        <v>376</v>
      </c>
      <c r="C1857" t="s">
        <v>2259</v>
      </c>
      <c r="D1857" s="4" t="s">
        <v>448</v>
      </c>
      <c r="E1857" s="4">
        <v>10</v>
      </c>
      <c r="H1857" t="str">
        <f t="shared" si="41"/>
        <v>insert into tnl_rating.dbo.dhl_country_zoning_table values ('12565','DE','Dom3C','NE','10')</v>
      </c>
    </row>
    <row r="1858" spans="1:8" x14ac:dyDescent="0.3">
      <c r="A1858">
        <v>12565</v>
      </c>
      <c r="B1858" t="s">
        <v>376</v>
      </c>
      <c r="C1858" t="s">
        <v>2259</v>
      </c>
      <c r="D1858" s="4" t="s">
        <v>449</v>
      </c>
      <c r="E1858" s="4">
        <v>10</v>
      </c>
      <c r="H1858" t="str">
        <f t="shared" si="41"/>
        <v>insert into tnl_rating.dbo.dhl_country_zoning_table values ('12565','DE','Dom3C','NG','10')</v>
      </c>
    </row>
    <row r="1859" spans="1:8" x14ac:dyDescent="0.3">
      <c r="A1859">
        <v>12565</v>
      </c>
      <c r="B1859" t="s">
        <v>376</v>
      </c>
      <c r="C1859" t="s">
        <v>2259</v>
      </c>
      <c r="D1859" s="4" t="s">
        <v>450</v>
      </c>
      <c r="E1859" s="4">
        <v>10</v>
      </c>
      <c r="H1859" t="str">
        <f t="shared" si="41"/>
        <v>insert into tnl_rating.dbo.dhl_country_zoning_table values ('12565','DE','Dom3C','NU','10')</v>
      </c>
    </row>
    <row r="1860" spans="1:8" x14ac:dyDescent="0.3">
      <c r="A1860">
        <v>12565</v>
      </c>
      <c r="B1860" t="s">
        <v>376</v>
      </c>
      <c r="C1860" t="s">
        <v>2259</v>
      </c>
      <c r="D1860" s="4" t="s">
        <v>451</v>
      </c>
      <c r="E1860" s="4">
        <v>6</v>
      </c>
      <c r="H1860" t="str">
        <f t="shared" si="41"/>
        <v>insert into tnl_rating.dbo.dhl_country_zoning_table values ('12565','DE','Dom3C','MK','6')</v>
      </c>
    </row>
    <row r="1861" spans="1:8" x14ac:dyDescent="0.3">
      <c r="A1861">
        <v>12565</v>
      </c>
      <c r="B1861" t="s">
        <v>376</v>
      </c>
      <c r="C1861" t="s">
        <v>2259</v>
      </c>
      <c r="D1861" s="4" t="s">
        <v>536</v>
      </c>
      <c r="E1861" s="4">
        <v>5</v>
      </c>
      <c r="H1861" t="str">
        <f t="shared" si="41"/>
        <v>insert into tnl_rating.dbo.dhl_country_zoning_table values ('12565','DE','Dom3C','MP','5')</v>
      </c>
    </row>
    <row r="1862" spans="1:8" x14ac:dyDescent="0.3">
      <c r="A1862">
        <v>12565</v>
      </c>
      <c r="B1862" t="s">
        <v>376</v>
      </c>
      <c r="C1862" t="s">
        <v>2259</v>
      </c>
      <c r="D1862" s="4" t="s">
        <v>452</v>
      </c>
      <c r="E1862" s="4">
        <v>6</v>
      </c>
      <c r="H1862" t="str">
        <f t="shared" si="41"/>
        <v>insert into tnl_rating.dbo.dhl_country_zoning_table values ('12565','DE','Dom3C','NO','6')</v>
      </c>
    </row>
    <row r="1863" spans="1:8" x14ac:dyDescent="0.3">
      <c r="A1863">
        <v>12565</v>
      </c>
      <c r="B1863" t="s">
        <v>376</v>
      </c>
      <c r="C1863" t="s">
        <v>2259</v>
      </c>
      <c r="D1863" s="4" t="s">
        <v>453</v>
      </c>
      <c r="E1863" s="4">
        <v>7</v>
      </c>
      <c r="H1863" t="str">
        <f t="shared" si="41"/>
        <v>insert into tnl_rating.dbo.dhl_country_zoning_table values ('12565','DE','Dom3C','OM','7')</v>
      </c>
    </row>
    <row r="1864" spans="1:8" x14ac:dyDescent="0.3">
      <c r="A1864">
        <v>12565</v>
      </c>
      <c r="B1864" t="s">
        <v>376</v>
      </c>
      <c r="C1864" t="s">
        <v>2259</v>
      </c>
      <c r="D1864" s="4" t="s">
        <v>454</v>
      </c>
      <c r="E1864" s="4">
        <v>10</v>
      </c>
      <c r="H1864" t="str">
        <f t="shared" si="41"/>
        <v>insert into tnl_rating.dbo.dhl_country_zoning_table values ('12565','DE','Dom3C','PK','10')</v>
      </c>
    </row>
    <row r="1865" spans="1:8" x14ac:dyDescent="0.3">
      <c r="A1865">
        <v>12565</v>
      </c>
      <c r="B1865" t="s">
        <v>376</v>
      </c>
      <c r="C1865" t="s">
        <v>2259</v>
      </c>
      <c r="D1865" s="4" t="s">
        <v>537</v>
      </c>
      <c r="E1865" s="4">
        <v>5</v>
      </c>
      <c r="H1865" t="str">
        <f t="shared" si="41"/>
        <v>insert into tnl_rating.dbo.dhl_country_zoning_table values ('12565','DE','Dom3C','PW','5')</v>
      </c>
    </row>
    <row r="1866" spans="1:8" x14ac:dyDescent="0.3">
      <c r="A1866">
        <v>12565</v>
      </c>
      <c r="B1866" t="s">
        <v>376</v>
      </c>
      <c r="C1866" t="s">
        <v>2259</v>
      </c>
      <c r="D1866" s="4" t="s">
        <v>455</v>
      </c>
      <c r="E1866" s="4">
        <v>5</v>
      </c>
      <c r="H1866" t="str">
        <f t="shared" si="41"/>
        <v>insert into tnl_rating.dbo.dhl_country_zoning_table values ('12565','DE','Dom3C','PA','5')</v>
      </c>
    </row>
    <row r="1867" spans="1:8" x14ac:dyDescent="0.3">
      <c r="A1867">
        <v>12565</v>
      </c>
      <c r="B1867" t="s">
        <v>376</v>
      </c>
      <c r="C1867" t="s">
        <v>2259</v>
      </c>
      <c r="D1867" s="4" t="s">
        <v>456</v>
      </c>
      <c r="E1867" s="4">
        <v>10</v>
      </c>
      <c r="H1867" t="str">
        <f t="shared" si="41"/>
        <v>insert into tnl_rating.dbo.dhl_country_zoning_table values ('12565','DE','Dom3C','PG','10')</v>
      </c>
    </row>
    <row r="1868" spans="1:8" x14ac:dyDescent="0.3">
      <c r="A1868">
        <v>12565</v>
      </c>
      <c r="B1868" t="s">
        <v>376</v>
      </c>
      <c r="C1868" t="s">
        <v>2259</v>
      </c>
      <c r="D1868" s="4" t="s">
        <v>457</v>
      </c>
      <c r="E1868" s="4">
        <v>3</v>
      </c>
      <c r="H1868" t="str">
        <f t="shared" si="41"/>
        <v>insert into tnl_rating.dbo.dhl_country_zoning_table values ('12565','DE','Dom3C','PY','3')</v>
      </c>
    </row>
    <row r="1869" spans="1:8" x14ac:dyDescent="0.3">
      <c r="A1869">
        <v>12565</v>
      </c>
      <c r="B1869" t="s">
        <v>376</v>
      </c>
      <c r="C1869" t="s">
        <v>2259</v>
      </c>
      <c r="D1869" s="4" t="s">
        <v>458</v>
      </c>
      <c r="E1869" s="4">
        <v>3</v>
      </c>
      <c r="H1869" t="str">
        <f t="shared" si="41"/>
        <v>insert into tnl_rating.dbo.dhl_country_zoning_table values ('12565','DE','Dom3C','PE','3')</v>
      </c>
    </row>
    <row r="1870" spans="1:8" x14ac:dyDescent="0.3">
      <c r="A1870">
        <v>12565</v>
      </c>
      <c r="B1870" t="s">
        <v>376</v>
      </c>
      <c r="C1870" t="s">
        <v>2259</v>
      </c>
      <c r="D1870" s="4" t="s">
        <v>459</v>
      </c>
      <c r="E1870" s="4">
        <v>1</v>
      </c>
      <c r="H1870" t="str">
        <f t="shared" si="41"/>
        <v>insert into tnl_rating.dbo.dhl_country_zoning_table values ('12565','DE','Dom3C','PH','1')</v>
      </c>
    </row>
    <row r="1871" spans="1:8" x14ac:dyDescent="0.3">
      <c r="A1871">
        <v>12565</v>
      </c>
      <c r="B1871" t="s">
        <v>376</v>
      </c>
      <c r="C1871" t="s">
        <v>2259</v>
      </c>
      <c r="D1871" s="4" t="s">
        <v>460</v>
      </c>
      <c r="E1871" s="4">
        <v>4</v>
      </c>
      <c r="H1871" t="str">
        <f t="shared" si="41"/>
        <v>insert into tnl_rating.dbo.dhl_country_zoning_table values ('12565','DE','Dom3C','PL','4')</v>
      </c>
    </row>
    <row r="1872" spans="1:8" x14ac:dyDescent="0.3">
      <c r="A1872">
        <v>12565</v>
      </c>
      <c r="B1872" t="s">
        <v>376</v>
      </c>
      <c r="C1872" t="s">
        <v>2259</v>
      </c>
      <c r="D1872" s="4" t="s">
        <v>461</v>
      </c>
      <c r="E1872" s="4">
        <v>4</v>
      </c>
      <c r="H1872" t="str">
        <f t="shared" si="41"/>
        <v>insert into tnl_rating.dbo.dhl_country_zoning_table values ('12565','DE','Dom3C','PT','4')</v>
      </c>
    </row>
    <row r="1873" spans="1:8" x14ac:dyDescent="0.3">
      <c r="A1873">
        <v>12565</v>
      </c>
      <c r="B1873" t="s">
        <v>376</v>
      </c>
      <c r="C1873" t="s">
        <v>2259</v>
      </c>
      <c r="D1873" s="4" t="s">
        <v>538</v>
      </c>
      <c r="E1873" s="4">
        <v>5</v>
      </c>
      <c r="H1873" t="str">
        <f t="shared" si="41"/>
        <v>insert into tnl_rating.dbo.dhl_country_zoning_table values ('12565','DE','Dom3C','PR','5')</v>
      </c>
    </row>
    <row r="1874" spans="1:8" x14ac:dyDescent="0.3">
      <c r="A1874">
        <v>12565</v>
      </c>
      <c r="B1874" t="s">
        <v>376</v>
      </c>
      <c r="C1874" t="s">
        <v>2259</v>
      </c>
      <c r="D1874" s="4" t="s">
        <v>462</v>
      </c>
      <c r="E1874" s="4">
        <v>7</v>
      </c>
      <c r="H1874" t="str">
        <f t="shared" si="41"/>
        <v>insert into tnl_rating.dbo.dhl_country_zoning_table values ('12565','DE','Dom3C','QA','7')</v>
      </c>
    </row>
    <row r="1875" spans="1:8" x14ac:dyDescent="0.3">
      <c r="A1875">
        <v>12565</v>
      </c>
      <c r="B1875" t="s">
        <v>376</v>
      </c>
      <c r="C1875" t="s">
        <v>2259</v>
      </c>
      <c r="D1875" s="4" t="s">
        <v>463</v>
      </c>
      <c r="E1875" s="4">
        <v>10</v>
      </c>
      <c r="H1875" t="str">
        <f t="shared" si="41"/>
        <v>insert into tnl_rating.dbo.dhl_country_zoning_table values ('12565','DE','Dom3C','RE','10')</v>
      </c>
    </row>
    <row r="1876" spans="1:8" x14ac:dyDescent="0.3">
      <c r="A1876">
        <v>12565</v>
      </c>
      <c r="B1876" t="s">
        <v>376</v>
      </c>
      <c r="C1876" t="s">
        <v>2259</v>
      </c>
      <c r="D1876" s="4" t="s">
        <v>464</v>
      </c>
      <c r="E1876" s="4">
        <v>9</v>
      </c>
      <c r="H1876" t="str">
        <f t="shared" si="41"/>
        <v>insert into tnl_rating.dbo.dhl_country_zoning_table values ('12565','DE','Dom3C','RO','9')</v>
      </c>
    </row>
    <row r="1877" spans="1:8" x14ac:dyDescent="0.3">
      <c r="A1877">
        <v>12565</v>
      </c>
      <c r="B1877" t="s">
        <v>376</v>
      </c>
      <c r="C1877" t="s">
        <v>2259</v>
      </c>
      <c r="D1877" s="4" t="s">
        <v>465</v>
      </c>
      <c r="E1877" s="4">
        <v>10</v>
      </c>
      <c r="H1877" t="str">
        <f t="shared" si="41"/>
        <v>insert into tnl_rating.dbo.dhl_country_zoning_table values ('12565','DE','Dom3C','RU','10')</v>
      </c>
    </row>
    <row r="1878" spans="1:8" x14ac:dyDescent="0.3">
      <c r="A1878">
        <v>12565</v>
      </c>
      <c r="B1878" t="s">
        <v>376</v>
      </c>
      <c r="C1878" t="s">
        <v>2259</v>
      </c>
      <c r="D1878" s="4" t="s">
        <v>466</v>
      </c>
      <c r="E1878" s="4">
        <v>10</v>
      </c>
      <c r="H1878" t="str">
        <f t="shared" si="41"/>
        <v>insert into tnl_rating.dbo.dhl_country_zoning_table values ('12565','DE','Dom3C','RW','10')</v>
      </c>
    </row>
    <row r="1879" spans="1:8" x14ac:dyDescent="0.3">
      <c r="A1879">
        <v>12565</v>
      </c>
      <c r="B1879" t="s">
        <v>376</v>
      </c>
      <c r="C1879" t="s">
        <v>2259</v>
      </c>
      <c r="D1879" s="4" t="s">
        <v>467</v>
      </c>
      <c r="E1879" s="4">
        <v>10</v>
      </c>
      <c r="H1879" t="str">
        <f t="shared" si="41"/>
        <v>insert into tnl_rating.dbo.dhl_country_zoning_table values ('12565','DE','Dom3C','SH','10')</v>
      </c>
    </row>
    <row r="1880" spans="1:8" x14ac:dyDescent="0.3">
      <c r="A1880">
        <v>12565</v>
      </c>
      <c r="B1880" t="s">
        <v>376</v>
      </c>
      <c r="C1880" t="s">
        <v>2259</v>
      </c>
      <c r="D1880" s="4" t="s">
        <v>468</v>
      </c>
      <c r="E1880" s="4">
        <v>10</v>
      </c>
      <c r="H1880" t="str">
        <f t="shared" si="41"/>
        <v>insert into tnl_rating.dbo.dhl_country_zoning_table values ('12565','DE','Dom3C','WS','10')</v>
      </c>
    </row>
    <row r="1881" spans="1:8" x14ac:dyDescent="0.3">
      <c r="A1881">
        <v>12565</v>
      </c>
      <c r="B1881" t="s">
        <v>376</v>
      </c>
      <c r="C1881" t="s">
        <v>2259</v>
      </c>
      <c r="D1881" s="4" t="s">
        <v>469</v>
      </c>
      <c r="E1881" s="4">
        <v>4</v>
      </c>
      <c r="H1881" t="str">
        <f t="shared" si="41"/>
        <v>insert into tnl_rating.dbo.dhl_country_zoning_table values ('12565','DE','Dom3C','SM','4')</v>
      </c>
    </row>
    <row r="1882" spans="1:8" x14ac:dyDescent="0.3">
      <c r="A1882">
        <v>12565</v>
      </c>
      <c r="B1882" t="s">
        <v>376</v>
      </c>
      <c r="C1882" t="s">
        <v>2259</v>
      </c>
      <c r="D1882" s="4" t="s">
        <v>470</v>
      </c>
      <c r="E1882" s="4">
        <v>10</v>
      </c>
      <c r="H1882" t="str">
        <f t="shared" si="41"/>
        <v>insert into tnl_rating.dbo.dhl_country_zoning_table values ('12565','DE','Dom3C','ST','10')</v>
      </c>
    </row>
    <row r="1883" spans="1:8" x14ac:dyDescent="0.3">
      <c r="A1883">
        <v>12565</v>
      </c>
      <c r="B1883" t="s">
        <v>376</v>
      </c>
      <c r="C1883" t="s">
        <v>2259</v>
      </c>
      <c r="D1883" s="4" t="s">
        <v>471</v>
      </c>
      <c r="E1883" s="4">
        <v>7</v>
      </c>
      <c r="H1883" t="str">
        <f t="shared" si="41"/>
        <v>insert into tnl_rating.dbo.dhl_country_zoning_table values ('12565','DE','Dom3C','SA','7')</v>
      </c>
    </row>
    <row r="1884" spans="1:8" x14ac:dyDescent="0.3">
      <c r="A1884">
        <v>12565</v>
      </c>
      <c r="B1884" t="s">
        <v>376</v>
      </c>
      <c r="C1884" t="s">
        <v>2259</v>
      </c>
      <c r="D1884" s="4" t="s">
        <v>472</v>
      </c>
      <c r="E1884" s="4">
        <v>10</v>
      </c>
      <c r="H1884" t="str">
        <f t="shared" si="41"/>
        <v>insert into tnl_rating.dbo.dhl_country_zoning_table values ('12565','DE','Dom3C','SN','10')</v>
      </c>
    </row>
    <row r="1885" spans="1:8" x14ac:dyDescent="0.3">
      <c r="A1885">
        <v>12565</v>
      </c>
      <c r="B1885" t="s">
        <v>376</v>
      </c>
      <c r="C1885" t="s">
        <v>2259</v>
      </c>
      <c r="D1885" s="4" t="s">
        <v>473</v>
      </c>
      <c r="E1885" s="4">
        <v>6</v>
      </c>
      <c r="H1885" t="str">
        <f t="shared" si="41"/>
        <v>insert into tnl_rating.dbo.dhl_country_zoning_table values ('12565','DE','Dom3C','RS','6')</v>
      </c>
    </row>
    <row r="1886" spans="1:8" x14ac:dyDescent="0.3">
      <c r="A1886">
        <v>12565</v>
      </c>
      <c r="B1886" t="s">
        <v>376</v>
      </c>
      <c r="C1886" t="s">
        <v>2259</v>
      </c>
      <c r="D1886" s="4" t="s">
        <v>474</v>
      </c>
      <c r="E1886" s="4">
        <v>10</v>
      </c>
      <c r="H1886" t="str">
        <f t="shared" si="41"/>
        <v>insert into tnl_rating.dbo.dhl_country_zoning_table values ('12565','DE','Dom3C','SC','10')</v>
      </c>
    </row>
    <row r="1887" spans="1:8" x14ac:dyDescent="0.3">
      <c r="A1887">
        <v>12565</v>
      </c>
      <c r="B1887" t="s">
        <v>376</v>
      </c>
      <c r="C1887" t="s">
        <v>2259</v>
      </c>
      <c r="D1887" s="4" t="s">
        <v>475</v>
      </c>
      <c r="E1887" s="4">
        <v>10</v>
      </c>
      <c r="H1887" t="str">
        <f t="shared" si="41"/>
        <v>insert into tnl_rating.dbo.dhl_country_zoning_table values ('12565','DE','Dom3C','SL','10')</v>
      </c>
    </row>
    <row r="1888" spans="1:8" x14ac:dyDescent="0.3">
      <c r="A1888">
        <v>12565</v>
      </c>
      <c r="B1888" t="s">
        <v>376</v>
      </c>
      <c r="C1888" t="s">
        <v>2259</v>
      </c>
      <c r="D1888" s="4" t="s">
        <v>476</v>
      </c>
      <c r="E1888" s="4">
        <v>8</v>
      </c>
      <c r="H1888" t="str">
        <f t="shared" si="41"/>
        <v>insert into tnl_rating.dbo.dhl_country_zoning_table values ('12565','DE','Dom3C','SG','8')</v>
      </c>
    </row>
    <row r="1889" spans="1:8" x14ac:dyDescent="0.3">
      <c r="A1889">
        <v>12565</v>
      </c>
      <c r="B1889" t="s">
        <v>376</v>
      </c>
      <c r="C1889" t="s">
        <v>2259</v>
      </c>
      <c r="D1889" s="4" t="s">
        <v>477</v>
      </c>
      <c r="E1889" s="4">
        <v>9</v>
      </c>
      <c r="H1889" t="str">
        <f t="shared" si="41"/>
        <v>insert into tnl_rating.dbo.dhl_country_zoning_table values ('12565','DE','Dom3C','SK','9')</v>
      </c>
    </row>
    <row r="1890" spans="1:8" x14ac:dyDescent="0.3">
      <c r="A1890">
        <v>12565</v>
      </c>
      <c r="B1890" t="s">
        <v>376</v>
      </c>
      <c r="C1890" t="s">
        <v>2259</v>
      </c>
      <c r="D1890" s="4" t="s">
        <v>478</v>
      </c>
      <c r="E1890" s="4">
        <v>9</v>
      </c>
      <c r="H1890" t="str">
        <f t="shared" si="41"/>
        <v>insert into tnl_rating.dbo.dhl_country_zoning_table values ('12565','DE','Dom3C','SI','9')</v>
      </c>
    </row>
    <row r="1891" spans="1:8" x14ac:dyDescent="0.3">
      <c r="A1891">
        <v>12565</v>
      </c>
      <c r="B1891" t="s">
        <v>376</v>
      </c>
      <c r="C1891" t="s">
        <v>2259</v>
      </c>
      <c r="D1891" s="4" t="s">
        <v>479</v>
      </c>
      <c r="E1891" s="4">
        <v>10</v>
      </c>
      <c r="H1891" t="str">
        <f t="shared" si="41"/>
        <v>insert into tnl_rating.dbo.dhl_country_zoning_table values ('12565','DE','Dom3C','SB','10')</v>
      </c>
    </row>
    <row r="1892" spans="1:8" x14ac:dyDescent="0.3">
      <c r="A1892">
        <v>12565</v>
      </c>
      <c r="B1892" t="s">
        <v>376</v>
      </c>
      <c r="C1892" t="s">
        <v>2259</v>
      </c>
      <c r="D1892" s="4" t="s">
        <v>480</v>
      </c>
      <c r="E1892" s="4">
        <v>10</v>
      </c>
      <c r="H1892" t="str">
        <f t="shared" si="41"/>
        <v>insert into tnl_rating.dbo.dhl_country_zoning_table values ('12565','DE','Dom3C','SO','10')</v>
      </c>
    </row>
    <row r="1893" spans="1:8" x14ac:dyDescent="0.3">
      <c r="A1893">
        <v>12565</v>
      </c>
      <c r="B1893" t="s">
        <v>376</v>
      </c>
      <c r="C1893" t="s">
        <v>2259</v>
      </c>
      <c r="D1893" s="4" t="s">
        <v>481</v>
      </c>
      <c r="E1893" s="4">
        <v>10</v>
      </c>
      <c r="H1893" t="str">
        <f t="shared" si="41"/>
        <v>insert into tnl_rating.dbo.dhl_country_zoning_table values ('12565','DE','Dom3C','XS','10')</v>
      </c>
    </row>
    <row r="1894" spans="1:8" x14ac:dyDescent="0.3">
      <c r="A1894">
        <v>12565</v>
      </c>
      <c r="B1894" t="s">
        <v>376</v>
      </c>
      <c r="C1894" t="s">
        <v>2259</v>
      </c>
      <c r="D1894" s="4" t="s">
        <v>482</v>
      </c>
      <c r="E1894" s="4">
        <v>7</v>
      </c>
      <c r="H1894" t="str">
        <f t="shared" si="41"/>
        <v>insert into tnl_rating.dbo.dhl_country_zoning_table values ('12565','DE','Dom3C','ZA','7')</v>
      </c>
    </row>
    <row r="1895" spans="1:8" x14ac:dyDescent="0.3">
      <c r="A1895">
        <v>12565</v>
      </c>
      <c r="B1895" t="s">
        <v>376</v>
      </c>
      <c r="C1895" t="s">
        <v>2259</v>
      </c>
      <c r="D1895" s="4" t="s">
        <v>483</v>
      </c>
      <c r="E1895" s="4">
        <v>10</v>
      </c>
      <c r="H1895" t="str">
        <f t="shared" si="41"/>
        <v>insert into tnl_rating.dbo.dhl_country_zoning_table values ('12565','DE','Dom3C','SS','10')</v>
      </c>
    </row>
    <row r="1896" spans="1:8" x14ac:dyDescent="0.3">
      <c r="A1896">
        <v>12565</v>
      </c>
      <c r="B1896" t="s">
        <v>376</v>
      </c>
      <c r="C1896" t="s">
        <v>2259</v>
      </c>
      <c r="D1896" s="4" t="s">
        <v>484</v>
      </c>
      <c r="E1896" s="4">
        <v>4</v>
      </c>
      <c r="H1896" t="str">
        <f t="shared" si="41"/>
        <v>insert into tnl_rating.dbo.dhl_country_zoning_table values ('12565','DE','Dom3C','ES','4')</v>
      </c>
    </row>
    <row r="1897" spans="1:8" x14ac:dyDescent="0.3">
      <c r="A1897">
        <v>12565</v>
      </c>
      <c r="B1897" t="s">
        <v>376</v>
      </c>
      <c r="C1897" t="s">
        <v>2259</v>
      </c>
      <c r="D1897" s="4" t="s">
        <v>485</v>
      </c>
      <c r="E1897" s="4">
        <v>1</v>
      </c>
      <c r="H1897" t="str">
        <f t="shared" si="41"/>
        <v>insert into tnl_rating.dbo.dhl_country_zoning_table values ('12565','DE','Dom3C','LK','1')</v>
      </c>
    </row>
    <row r="1898" spans="1:8" x14ac:dyDescent="0.3">
      <c r="A1898">
        <v>12565</v>
      </c>
      <c r="B1898" t="s">
        <v>376</v>
      </c>
      <c r="C1898" t="s">
        <v>2259</v>
      </c>
      <c r="D1898" s="4" t="s">
        <v>486</v>
      </c>
      <c r="E1898" s="4">
        <v>5</v>
      </c>
      <c r="H1898" t="str">
        <f t="shared" si="41"/>
        <v>insert into tnl_rating.dbo.dhl_country_zoning_table values ('12565','DE','Dom3C','XY','5')</v>
      </c>
    </row>
    <row r="1899" spans="1:8" x14ac:dyDescent="0.3">
      <c r="A1899">
        <v>12565</v>
      </c>
      <c r="B1899" t="s">
        <v>376</v>
      </c>
      <c r="C1899" t="s">
        <v>2259</v>
      </c>
      <c r="D1899" s="4" t="s">
        <v>487</v>
      </c>
      <c r="E1899" s="4">
        <v>5</v>
      </c>
      <c r="H1899" t="str">
        <f t="shared" si="41"/>
        <v>insert into tnl_rating.dbo.dhl_country_zoning_table values ('12565','DE','Dom3C','XE','5')</v>
      </c>
    </row>
    <row r="1900" spans="1:8" x14ac:dyDescent="0.3">
      <c r="A1900">
        <v>12565</v>
      </c>
      <c r="B1900" t="s">
        <v>376</v>
      </c>
      <c r="C1900" t="s">
        <v>2259</v>
      </c>
      <c r="D1900" s="4" t="s">
        <v>488</v>
      </c>
      <c r="E1900" s="4">
        <v>5</v>
      </c>
      <c r="H1900" t="str">
        <f t="shared" si="41"/>
        <v>insert into tnl_rating.dbo.dhl_country_zoning_table values ('12565','DE','Dom3C','KN','5')</v>
      </c>
    </row>
    <row r="1901" spans="1:8" x14ac:dyDescent="0.3">
      <c r="A1901">
        <v>12565</v>
      </c>
      <c r="B1901" t="s">
        <v>376</v>
      </c>
      <c r="C1901" t="s">
        <v>2259</v>
      </c>
      <c r="D1901" s="4" t="s">
        <v>489</v>
      </c>
      <c r="E1901" s="4">
        <v>5</v>
      </c>
      <c r="H1901" t="str">
        <f t="shared" si="41"/>
        <v>insert into tnl_rating.dbo.dhl_country_zoning_table values ('12565','DE','Dom3C','LC','5')</v>
      </c>
    </row>
    <row r="1902" spans="1:8" x14ac:dyDescent="0.3">
      <c r="A1902">
        <v>12565</v>
      </c>
      <c r="B1902" t="s">
        <v>376</v>
      </c>
      <c r="C1902" t="s">
        <v>2259</v>
      </c>
      <c r="D1902" s="4" t="s">
        <v>490</v>
      </c>
      <c r="E1902" s="4">
        <v>5</v>
      </c>
      <c r="H1902" t="str">
        <f t="shared" si="41"/>
        <v>insert into tnl_rating.dbo.dhl_country_zoning_table values ('12565','DE','Dom3C','XM','5')</v>
      </c>
    </row>
    <row r="1903" spans="1:8" x14ac:dyDescent="0.3">
      <c r="A1903">
        <v>12565</v>
      </c>
      <c r="B1903" t="s">
        <v>376</v>
      </c>
      <c r="C1903" t="s">
        <v>2259</v>
      </c>
      <c r="D1903" s="4" t="s">
        <v>491</v>
      </c>
      <c r="E1903" s="4">
        <v>5</v>
      </c>
      <c r="H1903" t="str">
        <f t="shared" si="41"/>
        <v>insert into tnl_rating.dbo.dhl_country_zoning_table values ('12565','DE','Dom3C','VC','5')</v>
      </c>
    </row>
    <row r="1904" spans="1:8" x14ac:dyDescent="0.3">
      <c r="A1904">
        <v>12565</v>
      </c>
      <c r="B1904" t="s">
        <v>376</v>
      </c>
      <c r="C1904" t="s">
        <v>2259</v>
      </c>
      <c r="D1904" s="4" t="s">
        <v>492</v>
      </c>
      <c r="E1904" s="4">
        <v>10</v>
      </c>
      <c r="H1904" t="str">
        <f t="shared" si="41"/>
        <v>insert into tnl_rating.dbo.dhl_country_zoning_table values ('12565','DE','Dom3C','SD','10')</v>
      </c>
    </row>
    <row r="1905" spans="1:8" x14ac:dyDescent="0.3">
      <c r="A1905">
        <v>12565</v>
      </c>
      <c r="B1905" t="s">
        <v>376</v>
      </c>
      <c r="C1905" t="s">
        <v>2259</v>
      </c>
      <c r="D1905" s="4" t="s">
        <v>493</v>
      </c>
      <c r="E1905" s="4">
        <v>3</v>
      </c>
      <c r="H1905" t="str">
        <f t="shared" si="41"/>
        <v>insert into tnl_rating.dbo.dhl_country_zoning_table values ('12565','DE','Dom3C','SR','3')</v>
      </c>
    </row>
    <row r="1906" spans="1:8" x14ac:dyDescent="0.3">
      <c r="A1906">
        <v>12565</v>
      </c>
      <c r="B1906" t="s">
        <v>376</v>
      </c>
      <c r="C1906" t="s">
        <v>2259</v>
      </c>
      <c r="D1906" s="4" t="s">
        <v>494</v>
      </c>
      <c r="E1906" s="4">
        <v>9</v>
      </c>
      <c r="H1906" t="str">
        <f t="shared" si="41"/>
        <v>insert into tnl_rating.dbo.dhl_country_zoning_table values ('12565','DE','Dom3C','SE','9')</v>
      </c>
    </row>
    <row r="1907" spans="1:8" x14ac:dyDescent="0.3">
      <c r="A1907">
        <v>12565</v>
      </c>
      <c r="B1907" t="s">
        <v>376</v>
      </c>
      <c r="C1907" t="s">
        <v>2259</v>
      </c>
      <c r="D1907" s="4" t="s">
        <v>495</v>
      </c>
      <c r="E1907" s="4">
        <v>6</v>
      </c>
      <c r="H1907" t="str">
        <f t="shared" si="41"/>
        <v>insert into tnl_rating.dbo.dhl_country_zoning_table values ('12565','DE','Dom3C','CH','6')</v>
      </c>
    </row>
    <row r="1908" spans="1:8" x14ac:dyDescent="0.3">
      <c r="A1908">
        <v>12565</v>
      </c>
      <c r="B1908" t="s">
        <v>376</v>
      </c>
      <c r="C1908" t="s">
        <v>2259</v>
      </c>
      <c r="D1908" s="4" t="s">
        <v>496</v>
      </c>
      <c r="E1908" s="4">
        <v>10</v>
      </c>
      <c r="H1908" t="str">
        <f t="shared" si="41"/>
        <v>insert into tnl_rating.dbo.dhl_country_zoning_table values ('12565','DE','Dom3C','SY','10')</v>
      </c>
    </row>
    <row r="1909" spans="1:8" x14ac:dyDescent="0.3">
      <c r="A1909">
        <v>12565</v>
      </c>
      <c r="B1909" t="s">
        <v>376</v>
      </c>
      <c r="C1909" t="s">
        <v>2259</v>
      </c>
      <c r="D1909" s="4" t="s">
        <v>497</v>
      </c>
      <c r="E1909" s="4">
        <v>10</v>
      </c>
      <c r="H1909" t="str">
        <f t="shared" si="41"/>
        <v>insert into tnl_rating.dbo.dhl_country_zoning_table values ('12565','DE','Dom3C','PF','10')</v>
      </c>
    </row>
    <row r="1910" spans="1:8" x14ac:dyDescent="0.3">
      <c r="A1910">
        <v>12565</v>
      </c>
      <c r="B1910" t="s">
        <v>376</v>
      </c>
      <c r="C1910" t="s">
        <v>2259</v>
      </c>
      <c r="D1910" s="4" t="s">
        <v>498</v>
      </c>
      <c r="E1910" s="4">
        <v>8</v>
      </c>
      <c r="H1910" t="str">
        <f t="shared" si="41"/>
        <v>insert into tnl_rating.dbo.dhl_country_zoning_table values ('12565','DE','Dom3C','TW','8')</v>
      </c>
    </row>
    <row r="1911" spans="1:8" x14ac:dyDescent="0.3">
      <c r="A1911">
        <v>12565</v>
      </c>
      <c r="B1911" t="s">
        <v>376</v>
      </c>
      <c r="C1911" t="s">
        <v>2259</v>
      </c>
      <c r="D1911" s="4" t="s">
        <v>499</v>
      </c>
      <c r="E1911" s="4">
        <v>10</v>
      </c>
      <c r="H1911" t="str">
        <f t="shared" si="41"/>
        <v>insert into tnl_rating.dbo.dhl_country_zoning_table values ('12565','DE','Dom3C','TJ','10')</v>
      </c>
    </row>
    <row r="1912" spans="1:8" x14ac:dyDescent="0.3">
      <c r="A1912">
        <v>12565</v>
      </c>
      <c r="B1912" t="s">
        <v>376</v>
      </c>
      <c r="C1912" t="s">
        <v>2259</v>
      </c>
      <c r="D1912" s="4" t="s">
        <v>500</v>
      </c>
      <c r="E1912" s="4">
        <v>10</v>
      </c>
      <c r="H1912" t="str">
        <f t="shared" si="41"/>
        <v>insert into tnl_rating.dbo.dhl_country_zoning_table values ('12565','DE','Dom3C','TZ','10')</v>
      </c>
    </row>
    <row r="1913" spans="1:8" x14ac:dyDescent="0.3">
      <c r="A1913">
        <v>12565</v>
      </c>
      <c r="B1913" t="s">
        <v>376</v>
      </c>
      <c r="C1913" t="s">
        <v>2259</v>
      </c>
      <c r="D1913" s="4" t="s">
        <v>501</v>
      </c>
      <c r="E1913" s="4">
        <v>8</v>
      </c>
      <c r="H1913" t="str">
        <f t="shared" si="41"/>
        <v>insert into tnl_rating.dbo.dhl_country_zoning_table values ('12565','DE','Dom3C','TH','8')</v>
      </c>
    </row>
    <row r="1914" spans="1:8" x14ac:dyDescent="0.3">
      <c r="A1914">
        <v>12565</v>
      </c>
      <c r="B1914" t="s">
        <v>376</v>
      </c>
      <c r="C1914" t="s">
        <v>2259</v>
      </c>
      <c r="D1914" s="4" t="s">
        <v>502</v>
      </c>
      <c r="E1914" s="4">
        <v>10</v>
      </c>
      <c r="H1914" t="str">
        <f t="shared" ref="H1914:H1977" si="42">"insert into tnl_rating.dbo.dhl_country_zoning_table values ('"&amp;A1914&amp;"','"&amp;B1914&amp;"','"&amp;C1914&amp;"','"&amp;D1914&amp;"','"&amp;E1914&amp;"')"</f>
        <v>insert into tnl_rating.dbo.dhl_country_zoning_table values ('12565','DE','Dom3C','TL','10')</v>
      </c>
    </row>
    <row r="1915" spans="1:8" x14ac:dyDescent="0.3">
      <c r="A1915">
        <v>12565</v>
      </c>
      <c r="B1915" t="s">
        <v>376</v>
      </c>
      <c r="C1915" t="s">
        <v>2259</v>
      </c>
      <c r="D1915" s="4" t="s">
        <v>503</v>
      </c>
      <c r="E1915" s="4">
        <v>10</v>
      </c>
      <c r="H1915" t="str">
        <f t="shared" si="42"/>
        <v>insert into tnl_rating.dbo.dhl_country_zoning_table values ('12565','DE','Dom3C','TG','10')</v>
      </c>
    </row>
    <row r="1916" spans="1:8" x14ac:dyDescent="0.3">
      <c r="A1916">
        <v>12565</v>
      </c>
      <c r="B1916" t="s">
        <v>376</v>
      </c>
      <c r="C1916" t="s">
        <v>2259</v>
      </c>
      <c r="D1916" s="4" t="s">
        <v>504</v>
      </c>
      <c r="E1916" s="4">
        <v>10</v>
      </c>
      <c r="H1916" t="str">
        <f t="shared" si="42"/>
        <v>insert into tnl_rating.dbo.dhl_country_zoning_table values ('12565','DE','Dom3C','TO','10')</v>
      </c>
    </row>
    <row r="1917" spans="1:8" x14ac:dyDescent="0.3">
      <c r="A1917">
        <v>12565</v>
      </c>
      <c r="B1917" t="s">
        <v>376</v>
      </c>
      <c r="C1917" t="s">
        <v>2259</v>
      </c>
      <c r="D1917" s="4" t="s">
        <v>505</v>
      </c>
      <c r="E1917" s="4">
        <v>5</v>
      </c>
      <c r="H1917" t="str">
        <f t="shared" si="42"/>
        <v>insert into tnl_rating.dbo.dhl_country_zoning_table values ('12565','DE','Dom3C','TT','5')</v>
      </c>
    </row>
    <row r="1918" spans="1:8" x14ac:dyDescent="0.3">
      <c r="A1918">
        <v>12565</v>
      </c>
      <c r="B1918" t="s">
        <v>376</v>
      </c>
      <c r="C1918" t="s">
        <v>2259</v>
      </c>
      <c r="D1918" s="4" t="s">
        <v>506</v>
      </c>
      <c r="E1918" s="4">
        <v>10</v>
      </c>
      <c r="H1918" t="str">
        <f t="shared" si="42"/>
        <v>insert into tnl_rating.dbo.dhl_country_zoning_table values ('12565','DE','Dom3C','TN','10')</v>
      </c>
    </row>
    <row r="1919" spans="1:8" x14ac:dyDescent="0.3">
      <c r="A1919">
        <v>12565</v>
      </c>
      <c r="B1919" t="s">
        <v>376</v>
      </c>
      <c r="C1919" t="s">
        <v>2259</v>
      </c>
      <c r="D1919" s="4" t="s">
        <v>507</v>
      </c>
      <c r="E1919" s="4">
        <v>6</v>
      </c>
      <c r="H1919" t="str">
        <f t="shared" si="42"/>
        <v>insert into tnl_rating.dbo.dhl_country_zoning_table values ('12565','DE','Dom3C','TR','6')</v>
      </c>
    </row>
    <row r="1920" spans="1:8" x14ac:dyDescent="0.3">
      <c r="A1920">
        <v>12565</v>
      </c>
      <c r="B1920" t="s">
        <v>376</v>
      </c>
      <c r="C1920" t="s">
        <v>2259</v>
      </c>
      <c r="D1920" s="4" t="s">
        <v>508</v>
      </c>
      <c r="E1920" s="4">
        <v>10</v>
      </c>
      <c r="H1920" t="str">
        <f t="shared" si="42"/>
        <v>insert into tnl_rating.dbo.dhl_country_zoning_table values ('12565','DE','Dom3C','TM','10')</v>
      </c>
    </row>
    <row r="1921" spans="1:8" x14ac:dyDescent="0.3">
      <c r="A1921">
        <v>12565</v>
      </c>
      <c r="B1921" t="s">
        <v>376</v>
      </c>
      <c r="C1921" t="s">
        <v>2259</v>
      </c>
      <c r="D1921" s="4" t="s">
        <v>509</v>
      </c>
      <c r="E1921" s="4">
        <v>5</v>
      </c>
      <c r="H1921" t="str">
        <f t="shared" si="42"/>
        <v>insert into tnl_rating.dbo.dhl_country_zoning_table values ('12565','DE','Dom3C','TC','5')</v>
      </c>
    </row>
    <row r="1922" spans="1:8" x14ac:dyDescent="0.3">
      <c r="A1922">
        <v>12565</v>
      </c>
      <c r="B1922" t="s">
        <v>376</v>
      </c>
      <c r="C1922" t="s">
        <v>2259</v>
      </c>
      <c r="D1922" s="4" t="s">
        <v>510</v>
      </c>
      <c r="E1922" s="4">
        <v>10</v>
      </c>
      <c r="H1922" t="str">
        <f t="shared" si="42"/>
        <v>insert into tnl_rating.dbo.dhl_country_zoning_table values ('12565','DE','Dom3C','TV','10')</v>
      </c>
    </row>
    <row r="1923" spans="1:8" x14ac:dyDescent="0.3">
      <c r="A1923">
        <v>12565</v>
      </c>
      <c r="B1923" t="s">
        <v>376</v>
      </c>
      <c r="C1923" t="s">
        <v>2259</v>
      </c>
      <c r="D1923" s="4" t="s">
        <v>17</v>
      </c>
      <c r="E1923" s="4">
        <v>2</v>
      </c>
      <c r="H1923" t="str">
        <f t="shared" si="42"/>
        <v>insert into tnl_rating.dbo.dhl_country_zoning_table values ('12565','DE','Dom3C','US','2')</v>
      </c>
    </row>
    <row r="1924" spans="1:8" x14ac:dyDescent="0.3">
      <c r="A1924">
        <v>12565</v>
      </c>
      <c r="B1924" t="s">
        <v>376</v>
      </c>
      <c r="C1924" t="s">
        <v>2259</v>
      </c>
      <c r="D1924" s="4" t="s">
        <v>511</v>
      </c>
      <c r="E1924" s="4">
        <v>10</v>
      </c>
      <c r="H1924" t="str">
        <f t="shared" si="42"/>
        <v>insert into tnl_rating.dbo.dhl_country_zoning_table values ('12565','DE','Dom3C','UG','10')</v>
      </c>
    </row>
    <row r="1925" spans="1:8" x14ac:dyDescent="0.3">
      <c r="A1925">
        <v>12565</v>
      </c>
      <c r="B1925" t="s">
        <v>376</v>
      </c>
      <c r="C1925" t="s">
        <v>2259</v>
      </c>
      <c r="D1925" s="4" t="s">
        <v>512</v>
      </c>
      <c r="E1925" s="4">
        <v>10</v>
      </c>
      <c r="H1925" t="str">
        <f t="shared" si="42"/>
        <v>insert into tnl_rating.dbo.dhl_country_zoning_table values ('12565','DE','Dom3C','UA','10')</v>
      </c>
    </row>
    <row r="1926" spans="1:8" x14ac:dyDescent="0.3">
      <c r="A1926">
        <v>12565</v>
      </c>
      <c r="B1926" t="s">
        <v>376</v>
      </c>
      <c r="C1926" t="s">
        <v>2259</v>
      </c>
      <c r="D1926" s="4" t="s">
        <v>513</v>
      </c>
      <c r="E1926" s="4">
        <v>7</v>
      </c>
      <c r="H1926" t="str">
        <f t="shared" si="42"/>
        <v>insert into tnl_rating.dbo.dhl_country_zoning_table values ('12565','DE','Dom3C','AE','7')</v>
      </c>
    </row>
    <row r="1927" spans="1:8" x14ac:dyDescent="0.3">
      <c r="A1927">
        <v>12565</v>
      </c>
      <c r="B1927" t="s">
        <v>376</v>
      </c>
      <c r="C1927" t="s">
        <v>2259</v>
      </c>
      <c r="D1927" s="4" t="s">
        <v>514</v>
      </c>
      <c r="E1927" s="4">
        <v>4</v>
      </c>
      <c r="H1927" t="str">
        <f t="shared" si="42"/>
        <v>insert into tnl_rating.dbo.dhl_country_zoning_table values ('12565','DE','Dom3C','GB','4')</v>
      </c>
    </row>
    <row r="1928" spans="1:8" x14ac:dyDescent="0.3">
      <c r="A1928">
        <v>12565</v>
      </c>
      <c r="B1928" t="s">
        <v>376</v>
      </c>
      <c r="C1928" t="s">
        <v>2259</v>
      </c>
      <c r="D1928" s="4" t="s">
        <v>515</v>
      </c>
      <c r="E1928" s="4">
        <v>3</v>
      </c>
      <c r="H1928" t="str">
        <f t="shared" si="42"/>
        <v>insert into tnl_rating.dbo.dhl_country_zoning_table values ('12565','DE','Dom3C','UY','3')</v>
      </c>
    </row>
    <row r="1929" spans="1:8" x14ac:dyDescent="0.3">
      <c r="A1929">
        <v>12565</v>
      </c>
      <c r="B1929" t="s">
        <v>376</v>
      </c>
      <c r="C1929" t="s">
        <v>2259</v>
      </c>
      <c r="D1929" s="4" t="s">
        <v>516</v>
      </c>
      <c r="E1929" s="4">
        <v>10</v>
      </c>
      <c r="H1929" t="str">
        <f t="shared" si="42"/>
        <v>insert into tnl_rating.dbo.dhl_country_zoning_table values ('12565','DE','Dom3C','UZ','10')</v>
      </c>
    </row>
    <row r="1930" spans="1:8" x14ac:dyDescent="0.3">
      <c r="A1930">
        <v>12565</v>
      </c>
      <c r="B1930" t="s">
        <v>376</v>
      </c>
      <c r="C1930" t="s">
        <v>2259</v>
      </c>
      <c r="D1930" s="4" t="s">
        <v>517</v>
      </c>
      <c r="E1930" s="4">
        <v>10</v>
      </c>
      <c r="H1930" t="str">
        <f t="shared" si="42"/>
        <v>insert into tnl_rating.dbo.dhl_country_zoning_table values ('12565','DE','Dom3C','VU','10')</v>
      </c>
    </row>
    <row r="1931" spans="1:8" x14ac:dyDescent="0.3">
      <c r="A1931">
        <v>12565</v>
      </c>
      <c r="B1931" t="s">
        <v>376</v>
      </c>
      <c r="C1931" t="s">
        <v>2259</v>
      </c>
      <c r="D1931" s="4" t="s">
        <v>518</v>
      </c>
      <c r="E1931" s="4">
        <v>4</v>
      </c>
      <c r="H1931" t="str">
        <f t="shared" si="42"/>
        <v>insert into tnl_rating.dbo.dhl_country_zoning_table values ('12565','DE','Dom3C','VA','4')</v>
      </c>
    </row>
    <row r="1932" spans="1:8" x14ac:dyDescent="0.3">
      <c r="A1932">
        <v>12565</v>
      </c>
      <c r="B1932" t="s">
        <v>376</v>
      </c>
      <c r="C1932" t="s">
        <v>2259</v>
      </c>
      <c r="D1932" s="4" t="s">
        <v>519</v>
      </c>
      <c r="E1932" s="4">
        <v>3</v>
      </c>
      <c r="H1932" t="str">
        <f t="shared" si="42"/>
        <v>insert into tnl_rating.dbo.dhl_country_zoning_table values ('12565','DE','Dom3C','VE','3')</v>
      </c>
    </row>
    <row r="1933" spans="1:8" x14ac:dyDescent="0.3">
      <c r="A1933">
        <v>12565</v>
      </c>
      <c r="B1933" t="s">
        <v>376</v>
      </c>
      <c r="C1933" t="s">
        <v>2259</v>
      </c>
      <c r="D1933" s="4" t="s">
        <v>520</v>
      </c>
      <c r="E1933" s="4">
        <v>1</v>
      </c>
      <c r="H1933" t="str">
        <f t="shared" si="42"/>
        <v>insert into tnl_rating.dbo.dhl_country_zoning_table values ('12565','DE','Dom3C','VN','1')</v>
      </c>
    </row>
    <row r="1934" spans="1:8" x14ac:dyDescent="0.3">
      <c r="A1934">
        <v>12565</v>
      </c>
      <c r="B1934" t="s">
        <v>376</v>
      </c>
      <c r="C1934" t="s">
        <v>2259</v>
      </c>
      <c r="D1934" s="4" t="s">
        <v>521</v>
      </c>
      <c r="E1934" s="4">
        <v>5</v>
      </c>
      <c r="H1934" t="str">
        <f t="shared" si="42"/>
        <v>insert into tnl_rating.dbo.dhl_country_zoning_table values ('12565','DE','Dom3C','VG','5')</v>
      </c>
    </row>
    <row r="1935" spans="1:8" x14ac:dyDescent="0.3">
      <c r="A1935">
        <v>12565</v>
      </c>
      <c r="B1935" t="s">
        <v>376</v>
      </c>
      <c r="C1935" t="s">
        <v>2259</v>
      </c>
      <c r="D1935" s="4" t="s">
        <v>539</v>
      </c>
      <c r="E1935" s="4">
        <v>5</v>
      </c>
      <c r="H1935" t="str">
        <f t="shared" si="42"/>
        <v>insert into tnl_rating.dbo.dhl_country_zoning_table values ('12565','DE','Dom3C','VI','5')</v>
      </c>
    </row>
    <row r="1936" spans="1:8" x14ac:dyDescent="0.3">
      <c r="A1936">
        <v>12565</v>
      </c>
      <c r="B1936" t="s">
        <v>376</v>
      </c>
      <c r="C1936" t="s">
        <v>2259</v>
      </c>
      <c r="D1936" s="4" t="s">
        <v>522</v>
      </c>
      <c r="E1936" s="4">
        <v>10</v>
      </c>
      <c r="H1936" t="str">
        <f t="shared" si="42"/>
        <v>insert into tnl_rating.dbo.dhl_country_zoning_table values ('12565','DE','Dom3C','YE','10')</v>
      </c>
    </row>
    <row r="1937" spans="1:8" x14ac:dyDescent="0.3">
      <c r="A1937">
        <v>12565</v>
      </c>
      <c r="B1937" t="s">
        <v>376</v>
      </c>
      <c r="C1937" t="s">
        <v>2259</v>
      </c>
      <c r="D1937" s="4" t="s">
        <v>523</v>
      </c>
      <c r="E1937" s="4">
        <v>10</v>
      </c>
      <c r="H1937" t="str">
        <f t="shared" si="42"/>
        <v>insert into tnl_rating.dbo.dhl_country_zoning_table values ('12565','DE','Dom3C','ZM','10')</v>
      </c>
    </row>
    <row r="1938" spans="1:8" x14ac:dyDescent="0.3">
      <c r="A1938">
        <v>12565</v>
      </c>
      <c r="B1938" t="s">
        <v>376</v>
      </c>
      <c r="C1938" t="s">
        <v>2259</v>
      </c>
      <c r="D1938" s="4" t="s">
        <v>524</v>
      </c>
      <c r="E1938" s="4">
        <v>10</v>
      </c>
      <c r="H1938" t="str">
        <f t="shared" si="42"/>
        <v>insert into tnl_rating.dbo.dhl_country_zoning_table values ('12565','DE','Dom3C','ZW','10')</v>
      </c>
    </row>
    <row r="1939" spans="1:8" x14ac:dyDescent="0.3">
      <c r="A1939">
        <v>12376</v>
      </c>
      <c r="B1939" t="s">
        <v>376</v>
      </c>
      <c r="C1939" t="s">
        <v>2259</v>
      </c>
      <c r="D1939" s="4" t="s">
        <v>302</v>
      </c>
      <c r="E1939" s="4">
        <v>10</v>
      </c>
      <c r="H1939" t="str">
        <f t="shared" si="42"/>
        <v>insert into tnl_rating.dbo.dhl_country_zoning_table values ('12376','DE','Dom3C','AF','10')</v>
      </c>
    </row>
    <row r="1940" spans="1:8" x14ac:dyDescent="0.3">
      <c r="A1940">
        <v>12376</v>
      </c>
      <c r="B1940" t="s">
        <v>376</v>
      </c>
      <c r="C1940" t="s">
        <v>2259</v>
      </c>
      <c r="D1940" s="4" t="s">
        <v>303</v>
      </c>
      <c r="E1940" s="4">
        <v>6</v>
      </c>
      <c r="H1940" t="str">
        <f t="shared" si="42"/>
        <v>insert into tnl_rating.dbo.dhl_country_zoning_table values ('12376','DE','Dom3C','AL','6')</v>
      </c>
    </row>
    <row r="1941" spans="1:8" x14ac:dyDescent="0.3">
      <c r="A1941">
        <v>12376</v>
      </c>
      <c r="B1941" t="s">
        <v>376</v>
      </c>
      <c r="C1941" t="s">
        <v>2259</v>
      </c>
      <c r="D1941" s="4" t="s">
        <v>304</v>
      </c>
      <c r="E1941" s="4">
        <v>10</v>
      </c>
      <c r="H1941" t="str">
        <f t="shared" si="42"/>
        <v>insert into tnl_rating.dbo.dhl_country_zoning_table values ('12376','DE','Dom3C','DZ','10')</v>
      </c>
    </row>
    <row r="1942" spans="1:8" x14ac:dyDescent="0.3">
      <c r="A1942">
        <v>12376</v>
      </c>
      <c r="B1942" t="s">
        <v>376</v>
      </c>
      <c r="C1942" t="s">
        <v>2259</v>
      </c>
      <c r="D1942" s="4" t="s">
        <v>532</v>
      </c>
      <c r="E1942" s="4">
        <v>5</v>
      </c>
      <c r="H1942" t="str">
        <f t="shared" si="42"/>
        <v>insert into tnl_rating.dbo.dhl_country_zoning_table values ('12376','DE','Dom3C','AS','5')</v>
      </c>
    </row>
    <row r="1943" spans="1:8" x14ac:dyDescent="0.3">
      <c r="A1943">
        <v>12376</v>
      </c>
      <c r="B1943" t="s">
        <v>376</v>
      </c>
      <c r="C1943" t="s">
        <v>2259</v>
      </c>
      <c r="D1943" s="4" t="s">
        <v>305</v>
      </c>
      <c r="E1943" s="4">
        <v>9</v>
      </c>
      <c r="H1943" t="str">
        <f t="shared" si="42"/>
        <v>insert into tnl_rating.dbo.dhl_country_zoning_table values ('12376','DE','Dom3C','AD','9')</v>
      </c>
    </row>
    <row r="1944" spans="1:8" x14ac:dyDescent="0.3">
      <c r="A1944">
        <v>12376</v>
      </c>
      <c r="B1944" t="s">
        <v>376</v>
      </c>
      <c r="C1944" t="s">
        <v>2259</v>
      </c>
      <c r="D1944" s="4" t="s">
        <v>306</v>
      </c>
      <c r="E1944" s="4">
        <v>10</v>
      </c>
      <c r="H1944" t="str">
        <f t="shared" si="42"/>
        <v>insert into tnl_rating.dbo.dhl_country_zoning_table values ('12376','DE','Dom3C','AO','10')</v>
      </c>
    </row>
    <row r="1945" spans="1:8" x14ac:dyDescent="0.3">
      <c r="A1945">
        <v>12376</v>
      </c>
      <c r="B1945" t="s">
        <v>376</v>
      </c>
      <c r="C1945" t="s">
        <v>2259</v>
      </c>
      <c r="D1945" s="4" t="s">
        <v>307</v>
      </c>
      <c r="E1945" s="4">
        <v>5</v>
      </c>
      <c r="H1945" t="str">
        <f t="shared" si="42"/>
        <v>insert into tnl_rating.dbo.dhl_country_zoning_table values ('12376','DE','Dom3C','AI','5')</v>
      </c>
    </row>
    <row r="1946" spans="1:8" x14ac:dyDescent="0.3">
      <c r="A1946">
        <v>12376</v>
      </c>
      <c r="B1946" t="s">
        <v>376</v>
      </c>
      <c r="C1946" t="s">
        <v>2259</v>
      </c>
      <c r="D1946" s="4" t="s">
        <v>308</v>
      </c>
      <c r="E1946" s="4">
        <v>5</v>
      </c>
      <c r="H1946" t="str">
        <f t="shared" si="42"/>
        <v>insert into tnl_rating.dbo.dhl_country_zoning_table values ('12376','DE','Dom3C','AG','5')</v>
      </c>
    </row>
    <row r="1947" spans="1:8" x14ac:dyDescent="0.3">
      <c r="A1947">
        <v>12376</v>
      </c>
      <c r="B1947" t="s">
        <v>376</v>
      </c>
      <c r="C1947" t="s">
        <v>2259</v>
      </c>
      <c r="D1947" s="4" t="s">
        <v>309</v>
      </c>
      <c r="E1947" s="4">
        <v>3</v>
      </c>
      <c r="H1947" t="str">
        <f t="shared" si="42"/>
        <v>insert into tnl_rating.dbo.dhl_country_zoning_table values ('12376','DE','Dom3C','AR','3')</v>
      </c>
    </row>
    <row r="1948" spans="1:8" x14ac:dyDescent="0.3">
      <c r="A1948">
        <v>12376</v>
      </c>
      <c r="B1948" t="s">
        <v>376</v>
      </c>
      <c r="C1948" t="s">
        <v>2259</v>
      </c>
      <c r="D1948" s="4" t="s">
        <v>310</v>
      </c>
      <c r="E1948" s="4">
        <v>10</v>
      </c>
      <c r="H1948" t="str">
        <f t="shared" si="42"/>
        <v>insert into tnl_rating.dbo.dhl_country_zoning_table values ('12376','DE','Dom3C','AM','10')</v>
      </c>
    </row>
    <row r="1949" spans="1:8" x14ac:dyDescent="0.3">
      <c r="A1949">
        <v>12376</v>
      </c>
      <c r="B1949" t="s">
        <v>376</v>
      </c>
      <c r="C1949" t="s">
        <v>2259</v>
      </c>
      <c r="D1949" s="4" t="s">
        <v>311</v>
      </c>
      <c r="E1949" s="4">
        <v>5</v>
      </c>
      <c r="H1949" t="str">
        <f t="shared" si="42"/>
        <v>insert into tnl_rating.dbo.dhl_country_zoning_table values ('12376','DE','Dom3C','AW','5')</v>
      </c>
    </row>
    <row r="1950" spans="1:8" x14ac:dyDescent="0.3">
      <c r="A1950">
        <v>12376</v>
      </c>
      <c r="B1950" t="s">
        <v>376</v>
      </c>
      <c r="C1950" t="s">
        <v>2259</v>
      </c>
      <c r="D1950" s="4" t="s">
        <v>312</v>
      </c>
      <c r="E1950" s="4">
        <v>1</v>
      </c>
      <c r="H1950" t="str">
        <f t="shared" si="42"/>
        <v>insert into tnl_rating.dbo.dhl_country_zoning_table values ('12376','DE','Dom3C','AU','1')</v>
      </c>
    </row>
    <row r="1951" spans="1:8" x14ac:dyDescent="0.3">
      <c r="A1951">
        <v>12376</v>
      </c>
      <c r="B1951" t="s">
        <v>376</v>
      </c>
      <c r="C1951" t="s">
        <v>2259</v>
      </c>
      <c r="D1951" s="4" t="s">
        <v>313</v>
      </c>
      <c r="E1951" s="4">
        <v>4</v>
      </c>
      <c r="H1951" t="str">
        <f t="shared" si="42"/>
        <v>insert into tnl_rating.dbo.dhl_country_zoning_table values ('12376','DE','Dom3C','AT','4')</v>
      </c>
    </row>
    <row r="1952" spans="1:8" x14ac:dyDescent="0.3">
      <c r="A1952">
        <v>12376</v>
      </c>
      <c r="B1952" t="s">
        <v>376</v>
      </c>
      <c r="C1952" t="s">
        <v>2259</v>
      </c>
      <c r="D1952" s="4" t="s">
        <v>314</v>
      </c>
      <c r="E1952" s="4">
        <v>10</v>
      </c>
      <c r="H1952" t="str">
        <f t="shared" si="42"/>
        <v>insert into tnl_rating.dbo.dhl_country_zoning_table values ('12376','DE','Dom3C','AZ','10')</v>
      </c>
    </row>
    <row r="1953" spans="1:8" x14ac:dyDescent="0.3">
      <c r="A1953">
        <v>12376</v>
      </c>
      <c r="B1953" t="s">
        <v>376</v>
      </c>
      <c r="C1953" t="s">
        <v>2259</v>
      </c>
      <c r="D1953" s="4" t="s">
        <v>315</v>
      </c>
      <c r="E1953" s="4">
        <v>5</v>
      </c>
      <c r="H1953" t="str">
        <f t="shared" si="42"/>
        <v>insert into tnl_rating.dbo.dhl_country_zoning_table values ('12376','DE','Dom3C','BS','5')</v>
      </c>
    </row>
    <row r="1954" spans="1:8" x14ac:dyDescent="0.3">
      <c r="A1954">
        <v>12376</v>
      </c>
      <c r="B1954" t="s">
        <v>376</v>
      </c>
      <c r="C1954" t="s">
        <v>2259</v>
      </c>
      <c r="D1954" s="4" t="s">
        <v>316</v>
      </c>
      <c r="E1954" s="4">
        <v>7</v>
      </c>
      <c r="H1954" t="str">
        <f t="shared" si="42"/>
        <v>insert into tnl_rating.dbo.dhl_country_zoning_table values ('12376','DE','Dom3C','BH','7')</v>
      </c>
    </row>
    <row r="1955" spans="1:8" x14ac:dyDescent="0.3">
      <c r="A1955">
        <v>12376</v>
      </c>
      <c r="B1955" t="s">
        <v>376</v>
      </c>
      <c r="C1955" t="s">
        <v>2259</v>
      </c>
      <c r="D1955" s="4" t="s">
        <v>317</v>
      </c>
      <c r="E1955" s="4">
        <v>1</v>
      </c>
      <c r="H1955" t="str">
        <f t="shared" si="42"/>
        <v>insert into tnl_rating.dbo.dhl_country_zoning_table values ('12376','DE','Dom3C','BD','1')</v>
      </c>
    </row>
    <row r="1956" spans="1:8" x14ac:dyDescent="0.3">
      <c r="A1956">
        <v>12376</v>
      </c>
      <c r="B1956" t="s">
        <v>376</v>
      </c>
      <c r="C1956" t="s">
        <v>2259</v>
      </c>
      <c r="D1956" s="4" t="s">
        <v>318</v>
      </c>
      <c r="E1956" s="4">
        <v>5</v>
      </c>
      <c r="H1956" t="str">
        <f t="shared" si="42"/>
        <v>insert into tnl_rating.dbo.dhl_country_zoning_table values ('12376','DE','Dom3C','BB','5')</v>
      </c>
    </row>
    <row r="1957" spans="1:8" x14ac:dyDescent="0.3">
      <c r="A1957">
        <v>12376</v>
      </c>
      <c r="B1957" t="s">
        <v>376</v>
      </c>
      <c r="C1957" t="s">
        <v>2259</v>
      </c>
      <c r="D1957" s="4" t="s">
        <v>319</v>
      </c>
      <c r="E1957" s="4">
        <v>10</v>
      </c>
      <c r="H1957" t="str">
        <f t="shared" si="42"/>
        <v>insert into tnl_rating.dbo.dhl_country_zoning_table values ('12376','DE','Dom3C','BY','10')</v>
      </c>
    </row>
    <row r="1958" spans="1:8" x14ac:dyDescent="0.3">
      <c r="A1958">
        <v>12376</v>
      </c>
      <c r="B1958" t="s">
        <v>376</v>
      </c>
      <c r="C1958" t="s">
        <v>2259</v>
      </c>
      <c r="D1958" s="4" t="s">
        <v>320</v>
      </c>
      <c r="E1958" s="4">
        <v>4</v>
      </c>
      <c r="H1958" t="str">
        <f t="shared" si="42"/>
        <v>insert into tnl_rating.dbo.dhl_country_zoning_table values ('12376','DE','Dom3C','BE','4')</v>
      </c>
    </row>
    <row r="1959" spans="1:8" x14ac:dyDescent="0.3">
      <c r="A1959">
        <v>12376</v>
      </c>
      <c r="B1959" t="s">
        <v>376</v>
      </c>
      <c r="C1959" t="s">
        <v>2259</v>
      </c>
      <c r="D1959" s="4" t="s">
        <v>321</v>
      </c>
      <c r="E1959" s="4">
        <v>5</v>
      </c>
      <c r="H1959" t="str">
        <f t="shared" si="42"/>
        <v>insert into tnl_rating.dbo.dhl_country_zoning_table values ('12376','DE','Dom3C','BZ','5')</v>
      </c>
    </row>
    <row r="1960" spans="1:8" x14ac:dyDescent="0.3">
      <c r="A1960">
        <v>12376</v>
      </c>
      <c r="B1960" t="s">
        <v>376</v>
      </c>
      <c r="C1960" t="s">
        <v>2259</v>
      </c>
      <c r="D1960" s="4" t="s">
        <v>322</v>
      </c>
      <c r="E1960" s="4">
        <v>10</v>
      </c>
      <c r="H1960" t="str">
        <f t="shared" si="42"/>
        <v>insert into tnl_rating.dbo.dhl_country_zoning_table values ('12376','DE','Dom3C','BJ','10')</v>
      </c>
    </row>
    <row r="1961" spans="1:8" x14ac:dyDescent="0.3">
      <c r="A1961">
        <v>12376</v>
      </c>
      <c r="B1961" t="s">
        <v>376</v>
      </c>
      <c r="C1961" t="s">
        <v>2259</v>
      </c>
      <c r="D1961" s="4" t="s">
        <v>323</v>
      </c>
      <c r="E1961" s="4">
        <v>5</v>
      </c>
      <c r="H1961" t="str">
        <f t="shared" si="42"/>
        <v>insert into tnl_rating.dbo.dhl_country_zoning_table values ('12376','DE','Dom3C','BM','5')</v>
      </c>
    </row>
    <row r="1962" spans="1:8" x14ac:dyDescent="0.3">
      <c r="A1962">
        <v>12376</v>
      </c>
      <c r="B1962" t="s">
        <v>376</v>
      </c>
      <c r="C1962" t="s">
        <v>2259</v>
      </c>
      <c r="D1962" s="4" t="s">
        <v>324</v>
      </c>
      <c r="E1962" s="4">
        <v>10</v>
      </c>
      <c r="H1962" t="str">
        <f t="shared" si="42"/>
        <v>insert into tnl_rating.dbo.dhl_country_zoning_table values ('12376','DE','Dom3C','BT','10')</v>
      </c>
    </row>
    <row r="1963" spans="1:8" x14ac:dyDescent="0.3">
      <c r="A1963">
        <v>12376</v>
      </c>
      <c r="B1963" t="s">
        <v>376</v>
      </c>
      <c r="C1963" t="s">
        <v>2259</v>
      </c>
      <c r="D1963" s="4" t="s">
        <v>325</v>
      </c>
      <c r="E1963" s="4">
        <v>3</v>
      </c>
      <c r="H1963" t="str">
        <f t="shared" si="42"/>
        <v>insert into tnl_rating.dbo.dhl_country_zoning_table values ('12376','DE','Dom3C','BO','3')</v>
      </c>
    </row>
    <row r="1964" spans="1:8" x14ac:dyDescent="0.3">
      <c r="A1964">
        <v>12376</v>
      </c>
      <c r="B1964" t="s">
        <v>376</v>
      </c>
      <c r="C1964" t="s">
        <v>2259</v>
      </c>
      <c r="D1964" s="4" t="s">
        <v>326</v>
      </c>
      <c r="E1964" s="4">
        <v>5</v>
      </c>
      <c r="H1964" t="str">
        <f t="shared" si="42"/>
        <v>insert into tnl_rating.dbo.dhl_country_zoning_table values ('12376','DE','Dom3C','XB','5')</v>
      </c>
    </row>
    <row r="1965" spans="1:8" x14ac:dyDescent="0.3">
      <c r="A1965">
        <v>12376</v>
      </c>
      <c r="B1965" t="s">
        <v>376</v>
      </c>
      <c r="C1965" t="s">
        <v>2259</v>
      </c>
      <c r="D1965" s="4" t="s">
        <v>327</v>
      </c>
      <c r="E1965" s="4">
        <v>6</v>
      </c>
      <c r="H1965" t="str">
        <f t="shared" si="42"/>
        <v>insert into tnl_rating.dbo.dhl_country_zoning_table values ('12376','DE','Dom3C','BA','6')</v>
      </c>
    </row>
    <row r="1966" spans="1:8" x14ac:dyDescent="0.3">
      <c r="A1966">
        <v>12376</v>
      </c>
      <c r="B1966" t="s">
        <v>376</v>
      </c>
      <c r="C1966" t="s">
        <v>2259</v>
      </c>
      <c r="D1966" s="4" t="s">
        <v>328</v>
      </c>
      <c r="E1966" s="4">
        <v>10</v>
      </c>
      <c r="H1966" t="str">
        <f t="shared" si="42"/>
        <v>insert into tnl_rating.dbo.dhl_country_zoning_table values ('12376','DE','Dom3C','BW','10')</v>
      </c>
    </row>
    <row r="1967" spans="1:8" x14ac:dyDescent="0.3">
      <c r="A1967">
        <v>12376</v>
      </c>
      <c r="B1967" t="s">
        <v>376</v>
      </c>
      <c r="C1967" t="s">
        <v>2259</v>
      </c>
      <c r="D1967" s="4" t="s">
        <v>329</v>
      </c>
      <c r="E1967" s="4">
        <v>3</v>
      </c>
      <c r="H1967" t="str">
        <f t="shared" si="42"/>
        <v>insert into tnl_rating.dbo.dhl_country_zoning_table values ('12376','DE','Dom3C','BR','3')</v>
      </c>
    </row>
    <row r="1968" spans="1:8" x14ac:dyDescent="0.3">
      <c r="A1968">
        <v>12376</v>
      </c>
      <c r="B1968" t="s">
        <v>376</v>
      </c>
      <c r="C1968" t="s">
        <v>2259</v>
      </c>
      <c r="D1968" s="4" t="s">
        <v>330</v>
      </c>
      <c r="E1968" s="4">
        <v>10</v>
      </c>
      <c r="H1968" t="str">
        <f t="shared" si="42"/>
        <v>insert into tnl_rating.dbo.dhl_country_zoning_table values ('12376','DE','Dom3C','BN','10')</v>
      </c>
    </row>
    <row r="1969" spans="1:8" x14ac:dyDescent="0.3">
      <c r="A1969">
        <v>12376</v>
      </c>
      <c r="B1969" t="s">
        <v>376</v>
      </c>
      <c r="C1969" t="s">
        <v>2259</v>
      </c>
      <c r="D1969" s="4" t="s">
        <v>331</v>
      </c>
      <c r="E1969" s="4">
        <v>9</v>
      </c>
      <c r="H1969" t="str">
        <f t="shared" si="42"/>
        <v>insert into tnl_rating.dbo.dhl_country_zoning_table values ('12376','DE','Dom3C','BG','9')</v>
      </c>
    </row>
    <row r="1970" spans="1:8" x14ac:dyDescent="0.3">
      <c r="A1970">
        <v>12376</v>
      </c>
      <c r="B1970" t="s">
        <v>376</v>
      </c>
      <c r="C1970" t="s">
        <v>2259</v>
      </c>
      <c r="D1970" s="4" t="s">
        <v>332</v>
      </c>
      <c r="E1970" s="4">
        <v>10</v>
      </c>
      <c r="H1970" t="str">
        <f t="shared" si="42"/>
        <v>insert into tnl_rating.dbo.dhl_country_zoning_table values ('12376','DE','Dom3C','BF','10')</v>
      </c>
    </row>
    <row r="1971" spans="1:8" x14ac:dyDescent="0.3">
      <c r="A1971">
        <v>12376</v>
      </c>
      <c r="B1971" t="s">
        <v>376</v>
      </c>
      <c r="C1971" t="s">
        <v>2259</v>
      </c>
      <c r="D1971" s="4" t="s">
        <v>333</v>
      </c>
      <c r="E1971" s="4">
        <v>10</v>
      </c>
      <c r="H1971" t="str">
        <f t="shared" si="42"/>
        <v>insert into tnl_rating.dbo.dhl_country_zoning_table values ('12376','DE','Dom3C','BI','10')</v>
      </c>
    </row>
    <row r="1972" spans="1:8" x14ac:dyDescent="0.3">
      <c r="A1972">
        <v>12376</v>
      </c>
      <c r="B1972" t="s">
        <v>376</v>
      </c>
      <c r="C1972" t="s">
        <v>2259</v>
      </c>
      <c r="D1972" s="4" t="s">
        <v>334</v>
      </c>
      <c r="E1972" s="4">
        <v>10</v>
      </c>
      <c r="H1972" t="str">
        <f t="shared" si="42"/>
        <v>insert into tnl_rating.dbo.dhl_country_zoning_table values ('12376','DE','Dom3C','KH','10')</v>
      </c>
    </row>
    <row r="1973" spans="1:8" x14ac:dyDescent="0.3">
      <c r="A1973">
        <v>12376</v>
      </c>
      <c r="B1973" t="s">
        <v>376</v>
      </c>
      <c r="C1973" t="s">
        <v>2259</v>
      </c>
      <c r="D1973" s="4" t="s">
        <v>335</v>
      </c>
      <c r="E1973" s="4">
        <v>10</v>
      </c>
      <c r="H1973" t="str">
        <f t="shared" si="42"/>
        <v>insert into tnl_rating.dbo.dhl_country_zoning_table values ('12376','DE','Dom3C','CM','10')</v>
      </c>
    </row>
    <row r="1974" spans="1:8" x14ac:dyDescent="0.3">
      <c r="A1974">
        <v>12376</v>
      </c>
      <c r="B1974" t="s">
        <v>376</v>
      </c>
      <c r="C1974" t="s">
        <v>2259</v>
      </c>
      <c r="D1974" s="4" t="s">
        <v>336</v>
      </c>
      <c r="E1974" s="4">
        <v>2</v>
      </c>
      <c r="H1974" t="str">
        <f t="shared" si="42"/>
        <v>insert into tnl_rating.dbo.dhl_country_zoning_table values ('12376','DE','Dom3C','CA','2')</v>
      </c>
    </row>
    <row r="1975" spans="1:8" x14ac:dyDescent="0.3">
      <c r="A1975">
        <v>12376</v>
      </c>
      <c r="B1975" t="s">
        <v>376</v>
      </c>
      <c r="C1975" t="s">
        <v>2259</v>
      </c>
      <c r="D1975" s="4" t="s">
        <v>337</v>
      </c>
      <c r="E1975" s="4">
        <v>6</v>
      </c>
      <c r="H1975" t="str">
        <f t="shared" si="42"/>
        <v>insert into tnl_rating.dbo.dhl_country_zoning_table values ('12376','DE','Dom3C','IC','6')</v>
      </c>
    </row>
    <row r="1976" spans="1:8" x14ac:dyDescent="0.3">
      <c r="A1976">
        <v>12376</v>
      </c>
      <c r="B1976" t="s">
        <v>376</v>
      </c>
      <c r="C1976" t="s">
        <v>2259</v>
      </c>
      <c r="D1976" s="4" t="s">
        <v>338</v>
      </c>
      <c r="E1976" s="4">
        <v>10</v>
      </c>
      <c r="H1976" t="str">
        <f t="shared" si="42"/>
        <v>insert into tnl_rating.dbo.dhl_country_zoning_table values ('12376','DE','Dom3C','CV','10')</v>
      </c>
    </row>
    <row r="1977" spans="1:8" x14ac:dyDescent="0.3">
      <c r="A1977">
        <v>12376</v>
      </c>
      <c r="B1977" t="s">
        <v>376</v>
      </c>
      <c r="C1977" t="s">
        <v>2259</v>
      </c>
      <c r="D1977" s="4" t="s">
        <v>339</v>
      </c>
      <c r="E1977" s="4">
        <v>5</v>
      </c>
      <c r="H1977" t="str">
        <f t="shared" si="42"/>
        <v>insert into tnl_rating.dbo.dhl_country_zoning_table values ('12376','DE','Dom3C','KY','5')</v>
      </c>
    </row>
    <row r="1978" spans="1:8" x14ac:dyDescent="0.3">
      <c r="A1978">
        <v>12376</v>
      </c>
      <c r="B1978" t="s">
        <v>376</v>
      </c>
      <c r="C1978" t="s">
        <v>2259</v>
      </c>
      <c r="D1978" s="4" t="s">
        <v>340</v>
      </c>
      <c r="E1978" s="4">
        <v>10</v>
      </c>
      <c r="H1978" t="str">
        <f t="shared" ref="H1978:H2041" si="43">"insert into tnl_rating.dbo.dhl_country_zoning_table values ('"&amp;A1978&amp;"','"&amp;B1978&amp;"','"&amp;C1978&amp;"','"&amp;D1978&amp;"','"&amp;E1978&amp;"')"</f>
        <v>insert into tnl_rating.dbo.dhl_country_zoning_table values ('12376','DE','Dom3C','CF','10')</v>
      </c>
    </row>
    <row r="1979" spans="1:8" x14ac:dyDescent="0.3">
      <c r="A1979">
        <v>12376</v>
      </c>
      <c r="B1979" t="s">
        <v>376</v>
      </c>
      <c r="C1979" t="s">
        <v>2259</v>
      </c>
      <c r="D1979" s="4" t="s">
        <v>341</v>
      </c>
      <c r="E1979" s="4">
        <v>10</v>
      </c>
      <c r="H1979" t="str">
        <f t="shared" si="43"/>
        <v>insert into tnl_rating.dbo.dhl_country_zoning_table values ('12376','DE','Dom3C','TD','10')</v>
      </c>
    </row>
    <row r="1980" spans="1:8" x14ac:dyDescent="0.3">
      <c r="A1980">
        <v>12376</v>
      </c>
      <c r="B1980" t="s">
        <v>376</v>
      </c>
      <c r="C1980" t="s">
        <v>2259</v>
      </c>
      <c r="D1980" s="4" t="s">
        <v>342</v>
      </c>
      <c r="E1980" s="4">
        <v>3</v>
      </c>
      <c r="H1980" t="str">
        <f t="shared" si="43"/>
        <v>insert into tnl_rating.dbo.dhl_country_zoning_table values ('12376','DE','Dom3C','CL','3')</v>
      </c>
    </row>
    <row r="1981" spans="1:8" x14ac:dyDescent="0.3">
      <c r="A1981">
        <v>12376</v>
      </c>
      <c r="B1981" t="s">
        <v>376</v>
      </c>
      <c r="C1981" t="s">
        <v>2259</v>
      </c>
      <c r="D1981" s="4" t="s">
        <v>343</v>
      </c>
      <c r="E1981" s="4">
        <v>8</v>
      </c>
      <c r="H1981" t="str">
        <f t="shared" si="43"/>
        <v>insert into tnl_rating.dbo.dhl_country_zoning_table values ('12376','DE','Dom3C','CN','8')</v>
      </c>
    </row>
    <row r="1982" spans="1:8" x14ac:dyDescent="0.3">
      <c r="A1982">
        <v>12376</v>
      </c>
      <c r="B1982" t="s">
        <v>376</v>
      </c>
      <c r="C1982" t="s">
        <v>2259</v>
      </c>
      <c r="D1982" s="4" t="s">
        <v>344</v>
      </c>
      <c r="E1982" s="4">
        <v>3</v>
      </c>
      <c r="H1982" t="str">
        <f t="shared" si="43"/>
        <v>insert into tnl_rating.dbo.dhl_country_zoning_table values ('12376','DE','Dom3C','CO','3')</v>
      </c>
    </row>
    <row r="1983" spans="1:8" x14ac:dyDescent="0.3">
      <c r="A1983">
        <v>12376</v>
      </c>
      <c r="B1983" t="s">
        <v>376</v>
      </c>
      <c r="C1983" t="s">
        <v>2259</v>
      </c>
      <c r="D1983" s="4" t="s">
        <v>345</v>
      </c>
      <c r="E1983" s="4">
        <v>10</v>
      </c>
      <c r="H1983" t="str">
        <f t="shared" si="43"/>
        <v>insert into tnl_rating.dbo.dhl_country_zoning_table values ('12376','DE','Dom3C','KM','10')</v>
      </c>
    </row>
    <row r="1984" spans="1:8" x14ac:dyDescent="0.3">
      <c r="A1984">
        <v>12376</v>
      </c>
      <c r="B1984" t="s">
        <v>376</v>
      </c>
      <c r="C1984" t="s">
        <v>2259</v>
      </c>
      <c r="D1984" s="4" t="s">
        <v>346</v>
      </c>
      <c r="E1984" s="4">
        <v>10</v>
      </c>
      <c r="H1984" t="str">
        <f t="shared" si="43"/>
        <v>insert into tnl_rating.dbo.dhl_country_zoning_table values ('12376','DE','Dom3C','CG','10')</v>
      </c>
    </row>
    <row r="1985" spans="1:8" x14ac:dyDescent="0.3">
      <c r="A1985">
        <v>12376</v>
      </c>
      <c r="B1985" t="s">
        <v>376</v>
      </c>
      <c r="C1985" t="s">
        <v>2259</v>
      </c>
      <c r="D1985" s="4" t="s">
        <v>347</v>
      </c>
      <c r="E1985" s="4">
        <v>10</v>
      </c>
      <c r="H1985" t="str">
        <f t="shared" si="43"/>
        <v>insert into tnl_rating.dbo.dhl_country_zoning_table values ('12376','DE','Dom3C','CD','10')</v>
      </c>
    </row>
    <row r="1986" spans="1:8" x14ac:dyDescent="0.3">
      <c r="A1986">
        <v>12376</v>
      </c>
      <c r="B1986" t="s">
        <v>376</v>
      </c>
      <c r="C1986" t="s">
        <v>2259</v>
      </c>
      <c r="D1986" s="4" t="s">
        <v>348</v>
      </c>
      <c r="E1986" s="4">
        <v>10</v>
      </c>
      <c r="H1986" t="str">
        <f t="shared" si="43"/>
        <v>insert into tnl_rating.dbo.dhl_country_zoning_table values ('12376','DE','Dom3C','CK','10')</v>
      </c>
    </row>
    <row r="1987" spans="1:8" x14ac:dyDescent="0.3">
      <c r="A1987">
        <v>12376</v>
      </c>
      <c r="B1987" t="s">
        <v>376</v>
      </c>
      <c r="C1987" t="s">
        <v>2259</v>
      </c>
      <c r="D1987" s="4" t="s">
        <v>349</v>
      </c>
      <c r="E1987" s="4">
        <v>5</v>
      </c>
      <c r="H1987" t="str">
        <f t="shared" si="43"/>
        <v>insert into tnl_rating.dbo.dhl_country_zoning_table values ('12376','DE','Dom3C','CR','5')</v>
      </c>
    </row>
    <row r="1988" spans="1:8" x14ac:dyDescent="0.3">
      <c r="A1988">
        <v>12376</v>
      </c>
      <c r="B1988" t="s">
        <v>376</v>
      </c>
      <c r="C1988" t="s">
        <v>2259</v>
      </c>
      <c r="D1988" s="4" t="s">
        <v>350</v>
      </c>
      <c r="E1988" s="4">
        <v>10</v>
      </c>
      <c r="H1988" t="str">
        <f t="shared" si="43"/>
        <v>insert into tnl_rating.dbo.dhl_country_zoning_table values ('12376','DE','Dom3C','CI','10')</v>
      </c>
    </row>
    <row r="1989" spans="1:8" x14ac:dyDescent="0.3">
      <c r="A1989">
        <v>12376</v>
      </c>
      <c r="B1989" t="s">
        <v>376</v>
      </c>
      <c r="C1989" t="s">
        <v>2259</v>
      </c>
      <c r="D1989" s="4" t="s">
        <v>351</v>
      </c>
      <c r="E1989" s="4">
        <v>9</v>
      </c>
      <c r="H1989" t="str">
        <f t="shared" si="43"/>
        <v>insert into tnl_rating.dbo.dhl_country_zoning_table values ('12376','DE','Dom3C','HR','9')</v>
      </c>
    </row>
    <row r="1990" spans="1:8" x14ac:dyDescent="0.3">
      <c r="A1990">
        <v>12376</v>
      </c>
      <c r="B1990" t="s">
        <v>376</v>
      </c>
      <c r="C1990" t="s">
        <v>2259</v>
      </c>
      <c r="D1990" s="4" t="s">
        <v>352</v>
      </c>
      <c r="E1990" s="4">
        <v>5</v>
      </c>
      <c r="H1990" t="str">
        <f t="shared" si="43"/>
        <v>insert into tnl_rating.dbo.dhl_country_zoning_table values ('12376','DE','Dom3C','CU','5')</v>
      </c>
    </row>
    <row r="1991" spans="1:8" x14ac:dyDescent="0.3">
      <c r="A1991">
        <v>12376</v>
      </c>
      <c r="B1991" t="s">
        <v>376</v>
      </c>
      <c r="C1991" t="s">
        <v>2259</v>
      </c>
      <c r="D1991" s="4" t="s">
        <v>353</v>
      </c>
      <c r="E1991" s="4">
        <v>5</v>
      </c>
      <c r="H1991" t="str">
        <f t="shared" si="43"/>
        <v>insert into tnl_rating.dbo.dhl_country_zoning_table values ('12376','DE','Dom3C','XC','5')</v>
      </c>
    </row>
    <row r="1992" spans="1:8" x14ac:dyDescent="0.3">
      <c r="A1992">
        <v>12376</v>
      </c>
      <c r="B1992" t="s">
        <v>376</v>
      </c>
      <c r="C1992" t="s">
        <v>2259</v>
      </c>
      <c r="D1992" s="4" t="s">
        <v>354</v>
      </c>
      <c r="E1992" s="4">
        <v>9</v>
      </c>
      <c r="H1992" t="str">
        <f t="shared" si="43"/>
        <v>insert into tnl_rating.dbo.dhl_country_zoning_table values ('12376','DE','Dom3C','CY','9')</v>
      </c>
    </row>
    <row r="1993" spans="1:8" x14ac:dyDescent="0.3">
      <c r="A1993">
        <v>12376</v>
      </c>
      <c r="B1993" t="s">
        <v>376</v>
      </c>
      <c r="C1993" t="s">
        <v>2259</v>
      </c>
      <c r="D1993" s="4" t="s">
        <v>355</v>
      </c>
      <c r="E1993" s="4">
        <v>4</v>
      </c>
      <c r="H1993" t="str">
        <f t="shared" si="43"/>
        <v>insert into tnl_rating.dbo.dhl_country_zoning_table values ('12376','DE','Dom3C','CZ','4')</v>
      </c>
    </row>
    <row r="1994" spans="1:8" x14ac:dyDescent="0.3">
      <c r="A1994">
        <v>12376</v>
      </c>
      <c r="B1994" t="s">
        <v>376</v>
      </c>
      <c r="C1994" t="s">
        <v>2259</v>
      </c>
      <c r="D1994" s="4" t="s">
        <v>356</v>
      </c>
      <c r="E1994" s="4">
        <v>4</v>
      </c>
      <c r="H1994" t="str">
        <f t="shared" si="43"/>
        <v>insert into tnl_rating.dbo.dhl_country_zoning_table values ('12376','DE','Dom3C','DK','4')</v>
      </c>
    </row>
    <row r="1995" spans="1:8" x14ac:dyDescent="0.3">
      <c r="A1995">
        <v>12376</v>
      </c>
      <c r="B1995" t="s">
        <v>376</v>
      </c>
      <c r="C1995" t="s">
        <v>2259</v>
      </c>
      <c r="D1995" s="4" t="s">
        <v>357</v>
      </c>
      <c r="E1995" s="4">
        <v>10</v>
      </c>
      <c r="H1995" t="str">
        <f t="shared" si="43"/>
        <v>insert into tnl_rating.dbo.dhl_country_zoning_table values ('12376','DE','Dom3C','DJ','10')</v>
      </c>
    </row>
    <row r="1996" spans="1:8" x14ac:dyDescent="0.3">
      <c r="A1996">
        <v>12376</v>
      </c>
      <c r="B1996" t="s">
        <v>376</v>
      </c>
      <c r="C1996" t="s">
        <v>2259</v>
      </c>
      <c r="D1996" s="4" t="s">
        <v>358</v>
      </c>
      <c r="E1996" s="4">
        <v>5</v>
      </c>
      <c r="H1996" t="str">
        <f t="shared" si="43"/>
        <v>insert into tnl_rating.dbo.dhl_country_zoning_table values ('12376','DE','Dom3C','DM','5')</v>
      </c>
    </row>
    <row r="1997" spans="1:8" x14ac:dyDescent="0.3">
      <c r="A1997">
        <v>12376</v>
      </c>
      <c r="B1997" t="s">
        <v>376</v>
      </c>
      <c r="C1997" t="s">
        <v>2259</v>
      </c>
      <c r="D1997" s="4" t="s">
        <v>359</v>
      </c>
      <c r="E1997" s="4">
        <v>5</v>
      </c>
      <c r="H1997" t="str">
        <f t="shared" si="43"/>
        <v>insert into tnl_rating.dbo.dhl_country_zoning_table values ('12376','DE','Dom3C','DO','5')</v>
      </c>
    </row>
    <row r="1998" spans="1:8" x14ac:dyDescent="0.3">
      <c r="A1998">
        <v>12376</v>
      </c>
      <c r="B1998" t="s">
        <v>376</v>
      </c>
      <c r="C1998" t="s">
        <v>2259</v>
      </c>
      <c r="D1998" s="4" t="s">
        <v>360</v>
      </c>
      <c r="E1998" s="4">
        <v>3</v>
      </c>
      <c r="H1998" t="str">
        <f t="shared" si="43"/>
        <v>insert into tnl_rating.dbo.dhl_country_zoning_table values ('12376','DE','Dom3C','EC','3')</v>
      </c>
    </row>
    <row r="1999" spans="1:8" x14ac:dyDescent="0.3">
      <c r="A1999">
        <v>12376</v>
      </c>
      <c r="B1999" t="s">
        <v>376</v>
      </c>
      <c r="C1999" t="s">
        <v>2259</v>
      </c>
      <c r="D1999" s="4" t="s">
        <v>361</v>
      </c>
      <c r="E1999" s="4">
        <v>10</v>
      </c>
      <c r="H1999" t="str">
        <f t="shared" si="43"/>
        <v>insert into tnl_rating.dbo.dhl_country_zoning_table values ('12376','DE','Dom3C','EG','10')</v>
      </c>
    </row>
    <row r="2000" spans="1:8" x14ac:dyDescent="0.3">
      <c r="A2000">
        <v>12376</v>
      </c>
      <c r="B2000" t="s">
        <v>376</v>
      </c>
      <c r="C2000" t="s">
        <v>2259</v>
      </c>
      <c r="D2000" s="4" t="s">
        <v>362</v>
      </c>
      <c r="E2000" s="4">
        <v>5</v>
      </c>
      <c r="H2000" t="str">
        <f t="shared" si="43"/>
        <v>insert into tnl_rating.dbo.dhl_country_zoning_table values ('12376','DE','Dom3C','SV','5')</v>
      </c>
    </row>
    <row r="2001" spans="1:8" x14ac:dyDescent="0.3">
      <c r="A2001">
        <v>12376</v>
      </c>
      <c r="B2001" t="s">
        <v>376</v>
      </c>
      <c r="C2001" t="s">
        <v>2259</v>
      </c>
      <c r="D2001" s="4" t="s">
        <v>363</v>
      </c>
      <c r="E2001" s="4">
        <v>10</v>
      </c>
      <c r="H2001" t="str">
        <f t="shared" si="43"/>
        <v>insert into tnl_rating.dbo.dhl_country_zoning_table values ('12376','DE','Dom3C','ER','10')</v>
      </c>
    </row>
    <row r="2002" spans="1:8" x14ac:dyDescent="0.3">
      <c r="A2002">
        <v>12376</v>
      </c>
      <c r="B2002" t="s">
        <v>376</v>
      </c>
      <c r="C2002" t="s">
        <v>2259</v>
      </c>
      <c r="D2002" s="4" t="s">
        <v>364</v>
      </c>
      <c r="E2002" s="4">
        <v>9</v>
      </c>
      <c r="H2002" t="str">
        <f t="shared" si="43"/>
        <v>insert into tnl_rating.dbo.dhl_country_zoning_table values ('12376','DE','Dom3C','EE','9')</v>
      </c>
    </row>
    <row r="2003" spans="1:8" x14ac:dyDescent="0.3">
      <c r="A2003">
        <v>12376</v>
      </c>
      <c r="B2003" t="s">
        <v>376</v>
      </c>
      <c r="C2003" t="s">
        <v>2259</v>
      </c>
      <c r="D2003" s="4" t="s">
        <v>365</v>
      </c>
      <c r="E2003" s="4">
        <v>10</v>
      </c>
      <c r="H2003" t="str">
        <f t="shared" si="43"/>
        <v>insert into tnl_rating.dbo.dhl_country_zoning_table values ('12376','DE','Dom3C','SZ','10')</v>
      </c>
    </row>
    <row r="2004" spans="1:8" x14ac:dyDescent="0.3">
      <c r="A2004">
        <v>12376</v>
      </c>
      <c r="B2004" t="s">
        <v>376</v>
      </c>
      <c r="C2004" t="s">
        <v>2259</v>
      </c>
      <c r="D2004" s="4" t="s">
        <v>366</v>
      </c>
      <c r="E2004" s="4">
        <v>10</v>
      </c>
      <c r="H2004" t="str">
        <f t="shared" si="43"/>
        <v>insert into tnl_rating.dbo.dhl_country_zoning_table values ('12376','DE','Dom3C','ET','10')</v>
      </c>
    </row>
    <row r="2005" spans="1:8" x14ac:dyDescent="0.3">
      <c r="A2005">
        <v>12376</v>
      </c>
      <c r="B2005" t="s">
        <v>376</v>
      </c>
      <c r="C2005" t="s">
        <v>2259</v>
      </c>
      <c r="D2005" s="4" t="s">
        <v>367</v>
      </c>
      <c r="E2005" s="4">
        <v>10</v>
      </c>
      <c r="H2005" t="str">
        <f t="shared" si="43"/>
        <v>insert into tnl_rating.dbo.dhl_country_zoning_table values ('12376','DE','Dom3C','FK','10')</v>
      </c>
    </row>
    <row r="2006" spans="1:8" x14ac:dyDescent="0.3">
      <c r="A2006">
        <v>12376</v>
      </c>
      <c r="B2006" t="s">
        <v>376</v>
      </c>
      <c r="C2006" t="s">
        <v>2259</v>
      </c>
      <c r="D2006" s="4" t="s">
        <v>368</v>
      </c>
      <c r="E2006" s="4">
        <v>9</v>
      </c>
      <c r="H2006" t="str">
        <f t="shared" si="43"/>
        <v>insert into tnl_rating.dbo.dhl_country_zoning_table values ('12376','DE','Dom3C','FO','9')</v>
      </c>
    </row>
    <row r="2007" spans="1:8" x14ac:dyDescent="0.3">
      <c r="A2007">
        <v>12376</v>
      </c>
      <c r="B2007" t="s">
        <v>376</v>
      </c>
      <c r="C2007" t="s">
        <v>2259</v>
      </c>
      <c r="D2007" s="4" t="s">
        <v>369</v>
      </c>
      <c r="E2007" s="4">
        <v>10</v>
      </c>
      <c r="H2007" t="str">
        <f t="shared" si="43"/>
        <v>insert into tnl_rating.dbo.dhl_country_zoning_table values ('12376','DE','Dom3C','FJ','10')</v>
      </c>
    </row>
    <row r="2008" spans="1:8" x14ac:dyDescent="0.3">
      <c r="A2008">
        <v>12376</v>
      </c>
      <c r="B2008" t="s">
        <v>376</v>
      </c>
      <c r="C2008" t="s">
        <v>2259</v>
      </c>
      <c r="D2008" s="4" t="s">
        <v>370</v>
      </c>
      <c r="E2008" s="4">
        <v>9</v>
      </c>
      <c r="H2008" t="str">
        <f t="shared" si="43"/>
        <v>insert into tnl_rating.dbo.dhl_country_zoning_table values ('12376','DE','Dom3C','FI','9')</v>
      </c>
    </row>
    <row r="2009" spans="1:8" x14ac:dyDescent="0.3">
      <c r="A2009">
        <v>12376</v>
      </c>
      <c r="B2009" t="s">
        <v>376</v>
      </c>
      <c r="C2009" t="s">
        <v>2259</v>
      </c>
      <c r="D2009" s="4" t="s">
        <v>371</v>
      </c>
      <c r="E2009" s="4">
        <v>4</v>
      </c>
      <c r="H2009" t="str">
        <f t="shared" si="43"/>
        <v>insert into tnl_rating.dbo.dhl_country_zoning_table values ('12376','DE','Dom3C','FR','4')</v>
      </c>
    </row>
    <row r="2010" spans="1:8" x14ac:dyDescent="0.3">
      <c r="A2010">
        <v>12376</v>
      </c>
      <c r="B2010" t="s">
        <v>376</v>
      </c>
      <c r="C2010" t="s">
        <v>2259</v>
      </c>
      <c r="D2010" s="4" t="s">
        <v>372</v>
      </c>
      <c r="E2010" s="4">
        <v>3</v>
      </c>
      <c r="H2010" t="str">
        <f t="shared" si="43"/>
        <v>insert into tnl_rating.dbo.dhl_country_zoning_table values ('12376','DE','Dom3C','GF','3')</v>
      </c>
    </row>
    <row r="2011" spans="1:8" x14ac:dyDescent="0.3">
      <c r="A2011">
        <v>12376</v>
      </c>
      <c r="B2011" t="s">
        <v>376</v>
      </c>
      <c r="C2011" t="s">
        <v>2259</v>
      </c>
      <c r="D2011" s="4" t="s">
        <v>373</v>
      </c>
      <c r="E2011" s="4">
        <v>10</v>
      </c>
      <c r="H2011" t="str">
        <f t="shared" si="43"/>
        <v>insert into tnl_rating.dbo.dhl_country_zoning_table values ('12376','DE','Dom3C','GA','10')</v>
      </c>
    </row>
    <row r="2012" spans="1:8" x14ac:dyDescent="0.3">
      <c r="A2012">
        <v>12376</v>
      </c>
      <c r="B2012" t="s">
        <v>376</v>
      </c>
      <c r="C2012" t="s">
        <v>2259</v>
      </c>
      <c r="D2012" s="4" t="s">
        <v>374</v>
      </c>
      <c r="E2012" s="4">
        <v>10</v>
      </c>
      <c r="H2012" t="str">
        <f t="shared" si="43"/>
        <v>insert into tnl_rating.dbo.dhl_country_zoning_table values ('12376','DE','Dom3C','GM','10')</v>
      </c>
    </row>
    <row r="2013" spans="1:8" x14ac:dyDescent="0.3">
      <c r="A2013">
        <v>12376</v>
      </c>
      <c r="B2013" t="s">
        <v>376</v>
      </c>
      <c r="C2013" t="s">
        <v>2259</v>
      </c>
      <c r="D2013" s="4" t="s">
        <v>375</v>
      </c>
      <c r="E2013" s="4">
        <v>10</v>
      </c>
      <c r="H2013" t="str">
        <f t="shared" si="43"/>
        <v>insert into tnl_rating.dbo.dhl_country_zoning_table values ('12376','DE','Dom3C','GE','10')</v>
      </c>
    </row>
    <row r="2014" spans="1:8" x14ac:dyDescent="0.3">
      <c r="A2014">
        <v>12376</v>
      </c>
      <c r="B2014" t="s">
        <v>376</v>
      </c>
      <c r="C2014" t="s">
        <v>2259</v>
      </c>
      <c r="D2014" s="4" t="s">
        <v>377</v>
      </c>
      <c r="E2014" s="4">
        <v>10</v>
      </c>
      <c r="H2014" t="str">
        <f t="shared" si="43"/>
        <v>insert into tnl_rating.dbo.dhl_country_zoning_table values ('12376','DE','Dom3C','GH','10')</v>
      </c>
    </row>
    <row r="2015" spans="1:8" x14ac:dyDescent="0.3">
      <c r="A2015">
        <v>12376</v>
      </c>
      <c r="B2015" t="s">
        <v>376</v>
      </c>
      <c r="C2015" t="s">
        <v>2259</v>
      </c>
      <c r="D2015" s="4" t="s">
        <v>378</v>
      </c>
      <c r="E2015" s="4">
        <v>6</v>
      </c>
      <c r="H2015" t="str">
        <f t="shared" si="43"/>
        <v>insert into tnl_rating.dbo.dhl_country_zoning_table values ('12376','DE','Dom3C','GI','6')</v>
      </c>
    </row>
    <row r="2016" spans="1:8" x14ac:dyDescent="0.3">
      <c r="A2016">
        <v>12376</v>
      </c>
      <c r="B2016" t="s">
        <v>376</v>
      </c>
      <c r="C2016" t="s">
        <v>2259</v>
      </c>
      <c r="D2016" s="4" t="s">
        <v>379</v>
      </c>
      <c r="E2016" s="4">
        <v>9</v>
      </c>
      <c r="H2016" t="str">
        <f t="shared" si="43"/>
        <v>insert into tnl_rating.dbo.dhl_country_zoning_table values ('12376','DE','Dom3C','GR','9')</v>
      </c>
    </row>
    <row r="2017" spans="1:8" x14ac:dyDescent="0.3">
      <c r="A2017">
        <v>12376</v>
      </c>
      <c r="B2017" t="s">
        <v>376</v>
      </c>
      <c r="C2017" t="s">
        <v>2259</v>
      </c>
      <c r="D2017" s="4" t="s">
        <v>380</v>
      </c>
      <c r="E2017" s="4">
        <v>9</v>
      </c>
      <c r="H2017" t="str">
        <f t="shared" si="43"/>
        <v>insert into tnl_rating.dbo.dhl_country_zoning_table values ('12376','DE','Dom3C','GL','9')</v>
      </c>
    </row>
    <row r="2018" spans="1:8" x14ac:dyDescent="0.3">
      <c r="A2018">
        <v>12376</v>
      </c>
      <c r="B2018" t="s">
        <v>376</v>
      </c>
      <c r="C2018" t="s">
        <v>2259</v>
      </c>
      <c r="D2018" s="4" t="s">
        <v>381</v>
      </c>
      <c r="E2018" s="4">
        <v>5</v>
      </c>
      <c r="H2018" t="str">
        <f t="shared" si="43"/>
        <v>insert into tnl_rating.dbo.dhl_country_zoning_table values ('12376','DE','Dom3C','GD','5')</v>
      </c>
    </row>
    <row r="2019" spans="1:8" x14ac:dyDescent="0.3">
      <c r="A2019">
        <v>12376</v>
      </c>
      <c r="B2019" t="s">
        <v>376</v>
      </c>
      <c r="C2019" t="s">
        <v>2259</v>
      </c>
      <c r="D2019" s="4" t="s">
        <v>382</v>
      </c>
      <c r="E2019" s="4">
        <v>5</v>
      </c>
      <c r="H2019" t="str">
        <f t="shared" si="43"/>
        <v>insert into tnl_rating.dbo.dhl_country_zoning_table values ('12376','DE','Dom3C','GP','5')</v>
      </c>
    </row>
    <row r="2020" spans="1:8" x14ac:dyDescent="0.3">
      <c r="A2020">
        <v>12376</v>
      </c>
      <c r="B2020" t="s">
        <v>376</v>
      </c>
      <c r="C2020" t="s">
        <v>2259</v>
      </c>
      <c r="D2020" s="4" t="s">
        <v>533</v>
      </c>
      <c r="E2020" s="4">
        <v>5</v>
      </c>
      <c r="H2020" t="str">
        <f t="shared" si="43"/>
        <v>insert into tnl_rating.dbo.dhl_country_zoning_table values ('12376','DE','Dom3C','GU','5')</v>
      </c>
    </row>
    <row r="2021" spans="1:8" x14ac:dyDescent="0.3">
      <c r="A2021">
        <v>12376</v>
      </c>
      <c r="B2021" t="s">
        <v>376</v>
      </c>
      <c r="C2021" t="s">
        <v>2259</v>
      </c>
      <c r="D2021" s="4" t="s">
        <v>383</v>
      </c>
      <c r="E2021" s="4">
        <v>5</v>
      </c>
      <c r="H2021" t="str">
        <f t="shared" si="43"/>
        <v>insert into tnl_rating.dbo.dhl_country_zoning_table values ('12376','DE','Dom3C','GT','5')</v>
      </c>
    </row>
    <row r="2022" spans="1:8" x14ac:dyDescent="0.3">
      <c r="A2022">
        <v>12376</v>
      </c>
      <c r="B2022" t="s">
        <v>376</v>
      </c>
      <c r="C2022" t="s">
        <v>2259</v>
      </c>
      <c r="D2022" s="4" t="s">
        <v>384</v>
      </c>
      <c r="E2022" s="4">
        <v>6</v>
      </c>
      <c r="H2022" t="str">
        <f t="shared" si="43"/>
        <v>insert into tnl_rating.dbo.dhl_country_zoning_table values ('12376','DE','Dom3C','GG','6')</v>
      </c>
    </row>
    <row r="2023" spans="1:8" x14ac:dyDescent="0.3">
      <c r="A2023">
        <v>12376</v>
      </c>
      <c r="B2023" t="s">
        <v>376</v>
      </c>
      <c r="C2023" t="s">
        <v>2259</v>
      </c>
      <c r="D2023" s="4" t="s">
        <v>385</v>
      </c>
      <c r="E2023" s="4">
        <v>10</v>
      </c>
      <c r="H2023" t="str">
        <f t="shared" si="43"/>
        <v>insert into tnl_rating.dbo.dhl_country_zoning_table values ('12376','DE','Dom3C','GN','10')</v>
      </c>
    </row>
    <row r="2024" spans="1:8" x14ac:dyDescent="0.3">
      <c r="A2024">
        <v>12376</v>
      </c>
      <c r="B2024" t="s">
        <v>376</v>
      </c>
      <c r="C2024" t="s">
        <v>2259</v>
      </c>
      <c r="D2024" s="4" t="s">
        <v>386</v>
      </c>
      <c r="E2024" s="4">
        <v>10</v>
      </c>
      <c r="H2024" t="str">
        <f t="shared" si="43"/>
        <v>insert into tnl_rating.dbo.dhl_country_zoning_table values ('12376','DE','Dom3C','GW','10')</v>
      </c>
    </row>
    <row r="2025" spans="1:8" x14ac:dyDescent="0.3">
      <c r="A2025">
        <v>12376</v>
      </c>
      <c r="B2025" t="s">
        <v>376</v>
      </c>
      <c r="C2025" t="s">
        <v>2259</v>
      </c>
      <c r="D2025" s="4" t="s">
        <v>387</v>
      </c>
      <c r="E2025" s="4">
        <v>10</v>
      </c>
      <c r="H2025" t="str">
        <f t="shared" si="43"/>
        <v>insert into tnl_rating.dbo.dhl_country_zoning_table values ('12376','DE','Dom3C','GQ','10')</v>
      </c>
    </row>
    <row r="2026" spans="1:8" x14ac:dyDescent="0.3">
      <c r="A2026">
        <v>12376</v>
      </c>
      <c r="B2026" t="s">
        <v>376</v>
      </c>
      <c r="C2026" t="s">
        <v>2259</v>
      </c>
      <c r="D2026" s="4" t="s">
        <v>388</v>
      </c>
      <c r="E2026" s="4">
        <v>3</v>
      </c>
      <c r="H2026" t="str">
        <f t="shared" si="43"/>
        <v>insert into tnl_rating.dbo.dhl_country_zoning_table values ('12376','DE','Dom3C','GY','3')</v>
      </c>
    </row>
    <row r="2027" spans="1:8" x14ac:dyDescent="0.3">
      <c r="A2027">
        <v>12376</v>
      </c>
      <c r="B2027" t="s">
        <v>376</v>
      </c>
      <c r="C2027" t="s">
        <v>2259</v>
      </c>
      <c r="D2027" s="4" t="s">
        <v>389</v>
      </c>
      <c r="E2027" s="4">
        <v>5</v>
      </c>
      <c r="H2027" t="str">
        <f t="shared" si="43"/>
        <v>insert into tnl_rating.dbo.dhl_country_zoning_table values ('12376','DE','Dom3C','HT','5')</v>
      </c>
    </row>
    <row r="2028" spans="1:8" x14ac:dyDescent="0.3">
      <c r="A2028">
        <v>12376</v>
      </c>
      <c r="B2028" t="s">
        <v>376</v>
      </c>
      <c r="C2028" t="s">
        <v>2259</v>
      </c>
      <c r="D2028" s="4" t="s">
        <v>390</v>
      </c>
      <c r="E2028" s="4">
        <v>5</v>
      </c>
      <c r="H2028" t="str">
        <f t="shared" si="43"/>
        <v>insert into tnl_rating.dbo.dhl_country_zoning_table values ('12376','DE','Dom3C','HN','5')</v>
      </c>
    </row>
    <row r="2029" spans="1:8" x14ac:dyDescent="0.3">
      <c r="A2029">
        <v>12376</v>
      </c>
      <c r="B2029" t="s">
        <v>376</v>
      </c>
      <c r="C2029" t="s">
        <v>2259</v>
      </c>
      <c r="D2029" s="4" t="s">
        <v>391</v>
      </c>
      <c r="E2029" s="4">
        <v>8</v>
      </c>
      <c r="H2029" t="str">
        <f t="shared" si="43"/>
        <v>insert into tnl_rating.dbo.dhl_country_zoning_table values ('12376','DE','Dom3C','HK','8')</v>
      </c>
    </row>
    <row r="2030" spans="1:8" x14ac:dyDescent="0.3">
      <c r="A2030">
        <v>12376</v>
      </c>
      <c r="B2030" t="s">
        <v>376</v>
      </c>
      <c r="C2030" t="s">
        <v>2259</v>
      </c>
      <c r="D2030" s="4" t="s">
        <v>392</v>
      </c>
      <c r="E2030" s="4">
        <v>9</v>
      </c>
      <c r="H2030" t="str">
        <f t="shared" si="43"/>
        <v>insert into tnl_rating.dbo.dhl_country_zoning_table values ('12376','DE','Dom3C','HU','9')</v>
      </c>
    </row>
    <row r="2031" spans="1:8" x14ac:dyDescent="0.3">
      <c r="A2031">
        <v>12376</v>
      </c>
      <c r="B2031" t="s">
        <v>376</v>
      </c>
      <c r="C2031" t="s">
        <v>2259</v>
      </c>
      <c r="D2031" s="4" t="s">
        <v>393</v>
      </c>
      <c r="E2031" s="4">
        <v>9</v>
      </c>
      <c r="H2031" t="str">
        <f t="shared" si="43"/>
        <v>insert into tnl_rating.dbo.dhl_country_zoning_table values ('12376','DE','Dom3C','IS','9')</v>
      </c>
    </row>
    <row r="2032" spans="1:8" x14ac:dyDescent="0.3">
      <c r="A2032">
        <v>12376</v>
      </c>
      <c r="B2032" t="s">
        <v>376</v>
      </c>
      <c r="C2032" t="s">
        <v>2259</v>
      </c>
      <c r="D2032" s="4" t="s">
        <v>394</v>
      </c>
      <c r="E2032" s="4">
        <v>1</v>
      </c>
      <c r="H2032" t="str">
        <f t="shared" si="43"/>
        <v>insert into tnl_rating.dbo.dhl_country_zoning_table values ('12376','DE','Dom3C','IN','1')</v>
      </c>
    </row>
    <row r="2033" spans="1:8" x14ac:dyDescent="0.3">
      <c r="A2033">
        <v>12376</v>
      </c>
      <c r="B2033" t="s">
        <v>376</v>
      </c>
      <c r="C2033" t="s">
        <v>2259</v>
      </c>
      <c r="D2033" s="4" t="s">
        <v>395</v>
      </c>
      <c r="E2033" s="4">
        <v>1</v>
      </c>
      <c r="H2033" t="str">
        <f t="shared" si="43"/>
        <v>insert into tnl_rating.dbo.dhl_country_zoning_table values ('12376','DE','Dom3C','ID','1')</v>
      </c>
    </row>
    <row r="2034" spans="1:8" x14ac:dyDescent="0.3">
      <c r="A2034">
        <v>12376</v>
      </c>
      <c r="B2034" t="s">
        <v>376</v>
      </c>
      <c r="C2034" t="s">
        <v>2259</v>
      </c>
      <c r="D2034" s="4" t="s">
        <v>396</v>
      </c>
      <c r="E2034" s="4">
        <v>10</v>
      </c>
      <c r="H2034" t="str">
        <f t="shared" si="43"/>
        <v>insert into tnl_rating.dbo.dhl_country_zoning_table values ('12376','DE','Dom3C','IR','10')</v>
      </c>
    </row>
    <row r="2035" spans="1:8" x14ac:dyDescent="0.3">
      <c r="A2035">
        <v>12376</v>
      </c>
      <c r="B2035" t="s">
        <v>376</v>
      </c>
      <c r="C2035" t="s">
        <v>2259</v>
      </c>
      <c r="D2035" s="4" t="s">
        <v>397</v>
      </c>
      <c r="E2035" s="4">
        <v>10</v>
      </c>
      <c r="H2035" t="str">
        <f t="shared" si="43"/>
        <v>insert into tnl_rating.dbo.dhl_country_zoning_table values ('12376','DE','Dom3C','IQ','10')</v>
      </c>
    </row>
    <row r="2036" spans="1:8" x14ac:dyDescent="0.3">
      <c r="A2036">
        <v>12376</v>
      </c>
      <c r="B2036" t="s">
        <v>376</v>
      </c>
      <c r="C2036" t="s">
        <v>2259</v>
      </c>
      <c r="D2036" s="4" t="s">
        <v>398</v>
      </c>
      <c r="E2036" s="4">
        <v>4</v>
      </c>
      <c r="H2036" t="str">
        <f t="shared" si="43"/>
        <v>insert into tnl_rating.dbo.dhl_country_zoning_table values ('12376','DE','Dom3C','IE','4')</v>
      </c>
    </row>
    <row r="2037" spans="1:8" x14ac:dyDescent="0.3">
      <c r="A2037">
        <v>12376</v>
      </c>
      <c r="B2037" t="s">
        <v>376</v>
      </c>
      <c r="C2037" t="s">
        <v>2259</v>
      </c>
      <c r="D2037" s="4" t="s">
        <v>399</v>
      </c>
      <c r="E2037" s="4">
        <v>6</v>
      </c>
      <c r="H2037" t="str">
        <f t="shared" si="43"/>
        <v>insert into tnl_rating.dbo.dhl_country_zoning_table values ('12376','DE','Dom3C','IL','6')</v>
      </c>
    </row>
    <row r="2038" spans="1:8" x14ac:dyDescent="0.3">
      <c r="A2038">
        <v>12376</v>
      </c>
      <c r="B2038" t="s">
        <v>376</v>
      </c>
      <c r="C2038" t="s">
        <v>2259</v>
      </c>
      <c r="D2038" s="4" t="s">
        <v>400</v>
      </c>
      <c r="E2038" s="4">
        <v>4</v>
      </c>
      <c r="H2038" t="str">
        <f t="shared" si="43"/>
        <v>insert into tnl_rating.dbo.dhl_country_zoning_table values ('12376','DE','Dom3C','IT','4')</v>
      </c>
    </row>
    <row r="2039" spans="1:8" x14ac:dyDescent="0.3">
      <c r="A2039">
        <v>12376</v>
      </c>
      <c r="B2039" t="s">
        <v>376</v>
      </c>
      <c r="C2039" t="s">
        <v>2259</v>
      </c>
      <c r="D2039" s="4" t="s">
        <v>401</v>
      </c>
      <c r="E2039" s="4">
        <v>5</v>
      </c>
      <c r="H2039" t="str">
        <f t="shared" si="43"/>
        <v>insert into tnl_rating.dbo.dhl_country_zoning_table values ('12376','DE','Dom3C','JM','5')</v>
      </c>
    </row>
    <row r="2040" spans="1:8" x14ac:dyDescent="0.3">
      <c r="A2040">
        <v>12376</v>
      </c>
      <c r="B2040" t="s">
        <v>376</v>
      </c>
      <c r="C2040" t="s">
        <v>2259</v>
      </c>
      <c r="D2040" s="4" t="s">
        <v>402</v>
      </c>
      <c r="E2040" s="4">
        <v>8</v>
      </c>
      <c r="H2040" t="str">
        <f t="shared" si="43"/>
        <v>insert into tnl_rating.dbo.dhl_country_zoning_table values ('12376','DE','Dom3C','JP','8')</v>
      </c>
    </row>
    <row r="2041" spans="1:8" x14ac:dyDescent="0.3">
      <c r="A2041">
        <v>12376</v>
      </c>
      <c r="B2041" t="s">
        <v>376</v>
      </c>
      <c r="C2041" t="s">
        <v>2259</v>
      </c>
      <c r="D2041" s="4" t="s">
        <v>403</v>
      </c>
      <c r="E2041" s="4">
        <v>6</v>
      </c>
      <c r="H2041" t="str">
        <f t="shared" si="43"/>
        <v>insert into tnl_rating.dbo.dhl_country_zoning_table values ('12376','DE','Dom3C','JE','6')</v>
      </c>
    </row>
    <row r="2042" spans="1:8" x14ac:dyDescent="0.3">
      <c r="A2042">
        <v>12376</v>
      </c>
      <c r="B2042" t="s">
        <v>376</v>
      </c>
      <c r="C2042" t="s">
        <v>2259</v>
      </c>
      <c r="D2042" s="4" t="s">
        <v>404</v>
      </c>
      <c r="E2042" s="4">
        <v>10</v>
      </c>
      <c r="H2042" t="str">
        <f t="shared" ref="H2042:H2105" si="44">"insert into tnl_rating.dbo.dhl_country_zoning_table values ('"&amp;A2042&amp;"','"&amp;B2042&amp;"','"&amp;C2042&amp;"','"&amp;D2042&amp;"','"&amp;E2042&amp;"')"</f>
        <v>insert into tnl_rating.dbo.dhl_country_zoning_table values ('12376','DE','Dom3C','JO','10')</v>
      </c>
    </row>
    <row r="2043" spans="1:8" x14ac:dyDescent="0.3">
      <c r="A2043">
        <v>12376</v>
      </c>
      <c r="B2043" t="s">
        <v>376</v>
      </c>
      <c r="C2043" t="s">
        <v>2259</v>
      </c>
      <c r="D2043" s="4" t="s">
        <v>405</v>
      </c>
      <c r="E2043" s="4">
        <v>10</v>
      </c>
      <c r="H2043" t="str">
        <f t="shared" si="44"/>
        <v>insert into tnl_rating.dbo.dhl_country_zoning_table values ('12376','DE','Dom3C','KZ','10')</v>
      </c>
    </row>
    <row r="2044" spans="1:8" x14ac:dyDescent="0.3">
      <c r="A2044">
        <v>12376</v>
      </c>
      <c r="B2044" t="s">
        <v>376</v>
      </c>
      <c r="C2044" t="s">
        <v>2259</v>
      </c>
      <c r="D2044" s="4" t="s">
        <v>406</v>
      </c>
      <c r="E2044" s="4">
        <v>10</v>
      </c>
      <c r="H2044" t="str">
        <f t="shared" si="44"/>
        <v>insert into tnl_rating.dbo.dhl_country_zoning_table values ('12376','DE','Dom3C','KE','10')</v>
      </c>
    </row>
    <row r="2045" spans="1:8" x14ac:dyDescent="0.3">
      <c r="A2045">
        <v>12376</v>
      </c>
      <c r="B2045" t="s">
        <v>376</v>
      </c>
      <c r="C2045" t="s">
        <v>2259</v>
      </c>
      <c r="D2045" s="4" t="s">
        <v>407</v>
      </c>
      <c r="E2045" s="4">
        <v>10</v>
      </c>
      <c r="H2045" t="str">
        <f t="shared" si="44"/>
        <v>insert into tnl_rating.dbo.dhl_country_zoning_table values ('12376','DE','Dom3C','KI','10')</v>
      </c>
    </row>
    <row r="2046" spans="1:8" x14ac:dyDescent="0.3">
      <c r="A2046">
        <v>12376</v>
      </c>
      <c r="B2046" t="s">
        <v>376</v>
      </c>
      <c r="C2046" t="s">
        <v>2259</v>
      </c>
      <c r="D2046" s="4" t="s">
        <v>408</v>
      </c>
      <c r="E2046" s="4">
        <v>8</v>
      </c>
      <c r="H2046" t="str">
        <f t="shared" si="44"/>
        <v>insert into tnl_rating.dbo.dhl_country_zoning_table values ('12376','DE','Dom3C','KR','8')</v>
      </c>
    </row>
    <row r="2047" spans="1:8" x14ac:dyDescent="0.3">
      <c r="A2047">
        <v>12376</v>
      </c>
      <c r="B2047" t="s">
        <v>376</v>
      </c>
      <c r="C2047" t="s">
        <v>2259</v>
      </c>
      <c r="D2047" s="4" t="s">
        <v>409</v>
      </c>
      <c r="E2047" s="4">
        <v>10</v>
      </c>
      <c r="H2047" t="str">
        <f t="shared" si="44"/>
        <v>insert into tnl_rating.dbo.dhl_country_zoning_table values ('12376','DE','Dom3C','KP','10')</v>
      </c>
    </row>
    <row r="2048" spans="1:8" x14ac:dyDescent="0.3">
      <c r="A2048">
        <v>12376</v>
      </c>
      <c r="B2048" t="s">
        <v>376</v>
      </c>
      <c r="C2048" t="s">
        <v>2259</v>
      </c>
      <c r="D2048" s="4" t="s">
        <v>411</v>
      </c>
      <c r="E2048" s="4">
        <v>7</v>
      </c>
      <c r="H2048" t="str">
        <f t="shared" si="44"/>
        <v>insert into tnl_rating.dbo.dhl_country_zoning_table values ('12376','DE','Dom3C','KW','7')</v>
      </c>
    </row>
    <row r="2049" spans="1:8" x14ac:dyDescent="0.3">
      <c r="A2049">
        <v>12376</v>
      </c>
      <c r="B2049" t="s">
        <v>376</v>
      </c>
      <c r="C2049" t="s">
        <v>2259</v>
      </c>
      <c r="D2049" s="4" t="s">
        <v>181</v>
      </c>
      <c r="E2049" s="4">
        <v>10</v>
      </c>
      <c r="H2049" t="str">
        <f t="shared" si="44"/>
        <v>insert into tnl_rating.dbo.dhl_country_zoning_table values ('12376','DE','Dom3C','KG','10')</v>
      </c>
    </row>
    <row r="2050" spans="1:8" x14ac:dyDescent="0.3">
      <c r="A2050">
        <v>12376</v>
      </c>
      <c r="B2050" t="s">
        <v>376</v>
      </c>
      <c r="C2050" t="s">
        <v>2259</v>
      </c>
      <c r="D2050" s="4" t="s">
        <v>412</v>
      </c>
      <c r="E2050" s="4">
        <v>10</v>
      </c>
      <c r="H2050" t="str">
        <f t="shared" si="44"/>
        <v>insert into tnl_rating.dbo.dhl_country_zoning_table values ('12376','DE','Dom3C','LA','10')</v>
      </c>
    </row>
    <row r="2051" spans="1:8" x14ac:dyDescent="0.3">
      <c r="A2051">
        <v>12376</v>
      </c>
      <c r="B2051" t="s">
        <v>376</v>
      </c>
      <c r="C2051" t="s">
        <v>2259</v>
      </c>
      <c r="D2051" s="4" t="s">
        <v>413</v>
      </c>
      <c r="E2051" s="4">
        <v>9</v>
      </c>
      <c r="H2051" t="str">
        <f t="shared" si="44"/>
        <v>insert into tnl_rating.dbo.dhl_country_zoning_table values ('12376','DE','Dom3C','LV','9')</v>
      </c>
    </row>
    <row r="2052" spans="1:8" x14ac:dyDescent="0.3">
      <c r="A2052">
        <v>12376</v>
      </c>
      <c r="B2052" t="s">
        <v>376</v>
      </c>
      <c r="C2052" t="s">
        <v>2259</v>
      </c>
      <c r="D2052" s="4" t="s">
        <v>25</v>
      </c>
      <c r="E2052" s="4">
        <v>10</v>
      </c>
      <c r="H2052" t="str">
        <f t="shared" si="44"/>
        <v>insert into tnl_rating.dbo.dhl_country_zoning_table values ('12376','DE','Dom3C','LB','10')</v>
      </c>
    </row>
    <row r="2053" spans="1:8" x14ac:dyDescent="0.3">
      <c r="A2053">
        <v>12376</v>
      </c>
      <c r="B2053" t="s">
        <v>376</v>
      </c>
      <c r="C2053" t="s">
        <v>2259</v>
      </c>
      <c r="D2053" s="4" t="s">
        <v>414</v>
      </c>
      <c r="E2053" s="4">
        <v>10</v>
      </c>
      <c r="H2053" t="str">
        <f t="shared" si="44"/>
        <v>insert into tnl_rating.dbo.dhl_country_zoning_table values ('12376','DE','Dom3C','LS','10')</v>
      </c>
    </row>
    <row r="2054" spans="1:8" x14ac:dyDescent="0.3">
      <c r="A2054">
        <v>12376</v>
      </c>
      <c r="B2054" t="s">
        <v>376</v>
      </c>
      <c r="C2054" t="s">
        <v>2259</v>
      </c>
      <c r="D2054" s="4" t="s">
        <v>415</v>
      </c>
      <c r="E2054" s="4">
        <v>10</v>
      </c>
      <c r="H2054" t="str">
        <f t="shared" si="44"/>
        <v>insert into tnl_rating.dbo.dhl_country_zoning_table values ('12376','DE','Dom3C','LR','10')</v>
      </c>
    </row>
    <row r="2055" spans="1:8" x14ac:dyDescent="0.3">
      <c r="A2055">
        <v>12376</v>
      </c>
      <c r="B2055" t="s">
        <v>376</v>
      </c>
      <c r="C2055" t="s">
        <v>2259</v>
      </c>
      <c r="D2055" s="4" t="s">
        <v>416</v>
      </c>
      <c r="E2055" s="4">
        <v>10</v>
      </c>
      <c r="H2055" t="str">
        <f t="shared" si="44"/>
        <v>insert into tnl_rating.dbo.dhl_country_zoning_table values ('12376','DE','Dom3C','LY','10')</v>
      </c>
    </row>
    <row r="2056" spans="1:8" x14ac:dyDescent="0.3">
      <c r="A2056">
        <v>12376</v>
      </c>
      <c r="B2056" t="s">
        <v>376</v>
      </c>
      <c r="C2056" t="s">
        <v>2259</v>
      </c>
      <c r="D2056" s="4" t="s">
        <v>417</v>
      </c>
      <c r="E2056" s="4">
        <v>6</v>
      </c>
      <c r="H2056" t="str">
        <f t="shared" si="44"/>
        <v>insert into tnl_rating.dbo.dhl_country_zoning_table values ('12376','DE','Dom3C','LI','6')</v>
      </c>
    </row>
    <row r="2057" spans="1:8" x14ac:dyDescent="0.3">
      <c r="A2057">
        <v>12376</v>
      </c>
      <c r="B2057" t="s">
        <v>376</v>
      </c>
      <c r="C2057" t="s">
        <v>2259</v>
      </c>
      <c r="D2057" s="4" t="s">
        <v>418</v>
      </c>
      <c r="E2057" s="4">
        <v>9</v>
      </c>
      <c r="H2057" t="str">
        <f t="shared" si="44"/>
        <v>insert into tnl_rating.dbo.dhl_country_zoning_table values ('12376','DE','Dom3C','LT','9')</v>
      </c>
    </row>
    <row r="2058" spans="1:8" x14ac:dyDescent="0.3">
      <c r="A2058">
        <v>12376</v>
      </c>
      <c r="B2058" t="s">
        <v>376</v>
      </c>
      <c r="C2058" t="s">
        <v>2259</v>
      </c>
      <c r="D2058" s="4" t="s">
        <v>419</v>
      </c>
      <c r="E2058" s="4">
        <v>4</v>
      </c>
      <c r="H2058" t="str">
        <f t="shared" si="44"/>
        <v>insert into tnl_rating.dbo.dhl_country_zoning_table values ('12376','DE','Dom3C','LU','4')</v>
      </c>
    </row>
    <row r="2059" spans="1:8" x14ac:dyDescent="0.3">
      <c r="A2059">
        <v>12376</v>
      </c>
      <c r="B2059" t="s">
        <v>376</v>
      </c>
      <c r="C2059" t="s">
        <v>2259</v>
      </c>
      <c r="D2059" s="4" t="s">
        <v>420</v>
      </c>
      <c r="E2059" s="4">
        <v>8</v>
      </c>
      <c r="H2059" t="str">
        <f t="shared" si="44"/>
        <v>insert into tnl_rating.dbo.dhl_country_zoning_table values ('12376','DE','Dom3C','MO','8')</v>
      </c>
    </row>
    <row r="2060" spans="1:8" x14ac:dyDescent="0.3">
      <c r="A2060">
        <v>12376</v>
      </c>
      <c r="B2060" t="s">
        <v>376</v>
      </c>
      <c r="C2060" t="s">
        <v>2259</v>
      </c>
      <c r="D2060" s="4" t="s">
        <v>421</v>
      </c>
      <c r="E2060" s="4">
        <v>10</v>
      </c>
      <c r="H2060" t="str">
        <f t="shared" si="44"/>
        <v>insert into tnl_rating.dbo.dhl_country_zoning_table values ('12376','DE','Dom3C','MG','10')</v>
      </c>
    </row>
    <row r="2061" spans="1:8" x14ac:dyDescent="0.3">
      <c r="A2061">
        <v>12376</v>
      </c>
      <c r="B2061" t="s">
        <v>376</v>
      </c>
      <c r="C2061" t="s">
        <v>2259</v>
      </c>
      <c r="D2061" s="4" t="s">
        <v>422</v>
      </c>
      <c r="E2061" s="4">
        <v>10</v>
      </c>
      <c r="H2061" t="str">
        <f t="shared" si="44"/>
        <v>insert into tnl_rating.dbo.dhl_country_zoning_table values ('12376','DE','Dom3C','MW','10')</v>
      </c>
    </row>
    <row r="2062" spans="1:8" x14ac:dyDescent="0.3">
      <c r="A2062">
        <v>12376</v>
      </c>
      <c r="B2062" t="s">
        <v>376</v>
      </c>
      <c r="C2062" t="s">
        <v>2259</v>
      </c>
      <c r="D2062" s="4" t="s">
        <v>423</v>
      </c>
      <c r="E2062" s="4">
        <v>8</v>
      </c>
      <c r="H2062" t="str">
        <f t="shared" si="44"/>
        <v>insert into tnl_rating.dbo.dhl_country_zoning_table values ('12376','DE','Dom3C','MY','8')</v>
      </c>
    </row>
    <row r="2063" spans="1:8" x14ac:dyDescent="0.3">
      <c r="A2063">
        <v>12376</v>
      </c>
      <c r="B2063" t="s">
        <v>376</v>
      </c>
      <c r="C2063" t="s">
        <v>2259</v>
      </c>
      <c r="D2063" s="4" t="s">
        <v>424</v>
      </c>
      <c r="E2063" s="4">
        <v>10</v>
      </c>
      <c r="H2063" t="str">
        <f t="shared" si="44"/>
        <v>insert into tnl_rating.dbo.dhl_country_zoning_table values ('12376','DE','Dom3C','MV','10')</v>
      </c>
    </row>
    <row r="2064" spans="1:8" x14ac:dyDescent="0.3">
      <c r="A2064">
        <v>12376</v>
      </c>
      <c r="B2064" t="s">
        <v>376</v>
      </c>
      <c r="C2064" t="s">
        <v>2259</v>
      </c>
      <c r="D2064" s="4" t="s">
        <v>425</v>
      </c>
      <c r="E2064" s="4">
        <v>10</v>
      </c>
      <c r="H2064" t="str">
        <f t="shared" si="44"/>
        <v>insert into tnl_rating.dbo.dhl_country_zoning_table values ('12376','DE','Dom3C','ML','10')</v>
      </c>
    </row>
    <row r="2065" spans="1:8" x14ac:dyDescent="0.3">
      <c r="A2065">
        <v>12376</v>
      </c>
      <c r="B2065" t="s">
        <v>376</v>
      </c>
      <c r="C2065" t="s">
        <v>2259</v>
      </c>
      <c r="D2065" s="4" t="s">
        <v>426</v>
      </c>
      <c r="E2065" s="4">
        <v>9</v>
      </c>
      <c r="H2065" t="str">
        <f t="shared" si="44"/>
        <v>insert into tnl_rating.dbo.dhl_country_zoning_table values ('12376','DE','Dom3C','MT','9')</v>
      </c>
    </row>
    <row r="2066" spans="1:8" x14ac:dyDescent="0.3">
      <c r="A2066">
        <v>12376</v>
      </c>
      <c r="B2066" t="s">
        <v>376</v>
      </c>
      <c r="C2066" t="s">
        <v>2259</v>
      </c>
      <c r="D2066" s="4" t="s">
        <v>534</v>
      </c>
      <c r="E2066" s="4">
        <v>5</v>
      </c>
      <c r="H2066" t="str">
        <f t="shared" si="44"/>
        <v>insert into tnl_rating.dbo.dhl_country_zoning_table values ('12376','DE','Dom3C','MH','5')</v>
      </c>
    </row>
    <row r="2067" spans="1:8" x14ac:dyDescent="0.3">
      <c r="A2067">
        <v>12376</v>
      </c>
      <c r="B2067" t="s">
        <v>376</v>
      </c>
      <c r="C2067" t="s">
        <v>2259</v>
      </c>
      <c r="D2067" s="4" t="s">
        <v>427</v>
      </c>
      <c r="E2067" s="4">
        <v>5</v>
      </c>
      <c r="H2067" t="str">
        <f t="shared" si="44"/>
        <v>insert into tnl_rating.dbo.dhl_country_zoning_table values ('12376','DE','Dom3C','MQ','5')</v>
      </c>
    </row>
    <row r="2068" spans="1:8" x14ac:dyDescent="0.3">
      <c r="A2068">
        <v>12376</v>
      </c>
      <c r="B2068" t="s">
        <v>376</v>
      </c>
      <c r="C2068" t="s">
        <v>2259</v>
      </c>
      <c r="D2068" s="4" t="s">
        <v>428</v>
      </c>
      <c r="E2068" s="4">
        <v>10</v>
      </c>
      <c r="H2068" t="str">
        <f t="shared" si="44"/>
        <v>insert into tnl_rating.dbo.dhl_country_zoning_table values ('12376','DE','Dom3C','MR','10')</v>
      </c>
    </row>
    <row r="2069" spans="1:8" x14ac:dyDescent="0.3">
      <c r="A2069">
        <v>12376</v>
      </c>
      <c r="B2069" t="s">
        <v>376</v>
      </c>
      <c r="C2069" t="s">
        <v>2259</v>
      </c>
      <c r="D2069" s="4" t="s">
        <v>429</v>
      </c>
      <c r="E2069" s="4">
        <v>10</v>
      </c>
      <c r="H2069" t="str">
        <f t="shared" si="44"/>
        <v>insert into tnl_rating.dbo.dhl_country_zoning_table values ('12376','DE','Dom3C','MU','10')</v>
      </c>
    </row>
    <row r="2070" spans="1:8" x14ac:dyDescent="0.3">
      <c r="A2070">
        <v>12376</v>
      </c>
      <c r="B2070" t="s">
        <v>376</v>
      </c>
      <c r="C2070" t="s">
        <v>2259</v>
      </c>
      <c r="D2070" s="4" t="s">
        <v>430</v>
      </c>
      <c r="E2070" s="4">
        <v>10</v>
      </c>
      <c r="H2070" t="str">
        <f t="shared" si="44"/>
        <v>insert into tnl_rating.dbo.dhl_country_zoning_table values ('12376','DE','Dom3C','YT','10')</v>
      </c>
    </row>
    <row r="2071" spans="1:8" x14ac:dyDescent="0.3">
      <c r="A2071">
        <v>12376</v>
      </c>
      <c r="B2071" t="s">
        <v>376</v>
      </c>
      <c r="C2071" t="s">
        <v>2259</v>
      </c>
      <c r="D2071" s="4" t="s">
        <v>431</v>
      </c>
      <c r="E2071" s="4">
        <v>2</v>
      </c>
      <c r="H2071" t="str">
        <f t="shared" si="44"/>
        <v>insert into tnl_rating.dbo.dhl_country_zoning_table values ('12376','DE','Dom3C','MX','2')</v>
      </c>
    </row>
    <row r="2072" spans="1:8" x14ac:dyDescent="0.3">
      <c r="A2072">
        <v>12376</v>
      </c>
      <c r="B2072" t="s">
        <v>376</v>
      </c>
      <c r="C2072" t="s">
        <v>2259</v>
      </c>
      <c r="D2072" s="4" t="s">
        <v>535</v>
      </c>
      <c r="E2072" s="4">
        <v>10</v>
      </c>
      <c r="H2072" t="str">
        <f t="shared" si="44"/>
        <v>insert into tnl_rating.dbo.dhl_country_zoning_table values ('12376','DE','Dom3C','FM','10')</v>
      </c>
    </row>
    <row r="2073" spans="1:8" x14ac:dyDescent="0.3">
      <c r="A2073">
        <v>12376</v>
      </c>
      <c r="B2073" t="s">
        <v>376</v>
      </c>
      <c r="C2073" t="s">
        <v>2259</v>
      </c>
      <c r="D2073" s="4" t="s">
        <v>432</v>
      </c>
      <c r="E2073" s="4">
        <v>10</v>
      </c>
      <c r="H2073" t="str">
        <f t="shared" si="44"/>
        <v>insert into tnl_rating.dbo.dhl_country_zoning_table values ('12376','DE','Dom3C','MD','10')</v>
      </c>
    </row>
    <row r="2074" spans="1:8" x14ac:dyDescent="0.3">
      <c r="A2074">
        <v>12376</v>
      </c>
      <c r="B2074" t="s">
        <v>376</v>
      </c>
      <c r="C2074" t="s">
        <v>2259</v>
      </c>
      <c r="D2074" s="4" t="s">
        <v>433</v>
      </c>
      <c r="E2074" s="4">
        <v>4</v>
      </c>
      <c r="H2074" t="str">
        <f t="shared" si="44"/>
        <v>insert into tnl_rating.dbo.dhl_country_zoning_table values ('12376','DE','Dom3C','MC','4')</v>
      </c>
    </row>
    <row r="2075" spans="1:8" x14ac:dyDescent="0.3">
      <c r="A2075">
        <v>12376</v>
      </c>
      <c r="B2075" t="s">
        <v>376</v>
      </c>
      <c r="C2075" t="s">
        <v>2259</v>
      </c>
      <c r="D2075" s="4" t="s">
        <v>434</v>
      </c>
      <c r="E2075" s="4">
        <v>10</v>
      </c>
      <c r="H2075" t="str">
        <f t="shared" si="44"/>
        <v>insert into tnl_rating.dbo.dhl_country_zoning_table values ('12376','DE','Dom3C','MN','10')</v>
      </c>
    </row>
    <row r="2076" spans="1:8" x14ac:dyDescent="0.3">
      <c r="A2076">
        <v>12376</v>
      </c>
      <c r="B2076" t="s">
        <v>376</v>
      </c>
      <c r="C2076" t="s">
        <v>2259</v>
      </c>
      <c r="D2076" s="4" t="s">
        <v>435</v>
      </c>
      <c r="E2076" s="4">
        <v>6</v>
      </c>
      <c r="H2076" t="str">
        <f t="shared" si="44"/>
        <v>insert into tnl_rating.dbo.dhl_country_zoning_table values ('12376','DE','Dom3C','ME','6')</v>
      </c>
    </row>
    <row r="2077" spans="1:8" x14ac:dyDescent="0.3">
      <c r="A2077">
        <v>12376</v>
      </c>
      <c r="B2077" t="s">
        <v>376</v>
      </c>
      <c r="C2077" t="s">
        <v>2259</v>
      </c>
      <c r="D2077" s="4" t="s">
        <v>436</v>
      </c>
      <c r="E2077" s="4">
        <v>5</v>
      </c>
      <c r="H2077" t="str">
        <f t="shared" si="44"/>
        <v>insert into tnl_rating.dbo.dhl_country_zoning_table values ('12376','DE','Dom3C','MS','5')</v>
      </c>
    </row>
    <row r="2078" spans="1:8" x14ac:dyDescent="0.3">
      <c r="A2078">
        <v>12376</v>
      </c>
      <c r="B2078" t="s">
        <v>376</v>
      </c>
      <c r="C2078" t="s">
        <v>2259</v>
      </c>
      <c r="D2078" s="4" t="s">
        <v>437</v>
      </c>
      <c r="E2078" s="4">
        <v>10</v>
      </c>
      <c r="H2078" t="str">
        <f t="shared" si="44"/>
        <v>insert into tnl_rating.dbo.dhl_country_zoning_table values ('12376','DE','Dom3C','MA','10')</v>
      </c>
    </row>
    <row r="2079" spans="1:8" x14ac:dyDescent="0.3">
      <c r="A2079">
        <v>12376</v>
      </c>
      <c r="B2079" t="s">
        <v>376</v>
      </c>
      <c r="C2079" t="s">
        <v>2259</v>
      </c>
      <c r="D2079" s="4" t="s">
        <v>438</v>
      </c>
      <c r="E2079" s="4">
        <v>10</v>
      </c>
      <c r="H2079" t="str">
        <f t="shared" si="44"/>
        <v>insert into tnl_rating.dbo.dhl_country_zoning_table values ('12376','DE','Dom3C','MZ','10')</v>
      </c>
    </row>
    <row r="2080" spans="1:8" x14ac:dyDescent="0.3">
      <c r="A2080">
        <v>12376</v>
      </c>
      <c r="B2080" t="s">
        <v>376</v>
      </c>
      <c r="C2080" t="s">
        <v>2259</v>
      </c>
      <c r="D2080" s="4" t="s">
        <v>439</v>
      </c>
      <c r="E2080" s="4">
        <v>10</v>
      </c>
      <c r="H2080" t="str">
        <f t="shared" si="44"/>
        <v>insert into tnl_rating.dbo.dhl_country_zoning_table values ('12376','DE','Dom3C','MM','10')</v>
      </c>
    </row>
    <row r="2081" spans="1:8" x14ac:dyDescent="0.3">
      <c r="A2081">
        <v>12376</v>
      </c>
      <c r="B2081" t="s">
        <v>376</v>
      </c>
      <c r="C2081" t="s">
        <v>2259</v>
      </c>
      <c r="D2081" s="4" t="s">
        <v>440</v>
      </c>
      <c r="E2081" s="4">
        <v>10</v>
      </c>
      <c r="H2081" t="str">
        <f t="shared" si="44"/>
        <v>insert into tnl_rating.dbo.dhl_country_zoning_table values ('12376','DE','Dom3C','NA','10')</v>
      </c>
    </row>
    <row r="2082" spans="1:8" x14ac:dyDescent="0.3">
      <c r="A2082">
        <v>12376</v>
      </c>
      <c r="B2082" t="s">
        <v>376</v>
      </c>
      <c r="C2082" t="s">
        <v>2259</v>
      </c>
      <c r="D2082" s="4" t="s">
        <v>441</v>
      </c>
      <c r="E2082" s="4">
        <v>10</v>
      </c>
      <c r="H2082" t="str">
        <f t="shared" si="44"/>
        <v>insert into tnl_rating.dbo.dhl_country_zoning_table values ('12376','DE','Dom3C','NR','10')</v>
      </c>
    </row>
    <row r="2083" spans="1:8" x14ac:dyDescent="0.3">
      <c r="A2083">
        <v>12376</v>
      </c>
      <c r="B2083" t="s">
        <v>376</v>
      </c>
      <c r="C2083" t="s">
        <v>2259</v>
      </c>
      <c r="D2083" s="4" t="s">
        <v>442</v>
      </c>
      <c r="E2083" s="4">
        <v>10</v>
      </c>
      <c r="H2083" t="str">
        <f t="shared" si="44"/>
        <v>insert into tnl_rating.dbo.dhl_country_zoning_table values ('12376','DE','Dom3C','NP','10')</v>
      </c>
    </row>
    <row r="2084" spans="1:8" x14ac:dyDescent="0.3">
      <c r="A2084">
        <v>12376</v>
      </c>
      <c r="B2084" t="s">
        <v>376</v>
      </c>
      <c r="C2084" t="s">
        <v>2259</v>
      </c>
      <c r="D2084" s="4" t="s">
        <v>443</v>
      </c>
      <c r="E2084" s="4">
        <v>4</v>
      </c>
      <c r="H2084" t="str">
        <f t="shared" si="44"/>
        <v>insert into tnl_rating.dbo.dhl_country_zoning_table values ('12376','DE','Dom3C','NL','4')</v>
      </c>
    </row>
    <row r="2085" spans="1:8" x14ac:dyDescent="0.3">
      <c r="A2085">
        <v>12376</v>
      </c>
      <c r="B2085" t="s">
        <v>376</v>
      </c>
      <c r="C2085" t="s">
        <v>2259</v>
      </c>
      <c r="D2085" s="4" t="s">
        <v>444</v>
      </c>
      <c r="E2085" s="4">
        <v>5</v>
      </c>
      <c r="H2085" t="str">
        <f t="shared" si="44"/>
        <v>insert into tnl_rating.dbo.dhl_country_zoning_table values ('12376','DE','Dom3C','XN','5')</v>
      </c>
    </row>
    <row r="2086" spans="1:8" x14ac:dyDescent="0.3">
      <c r="A2086">
        <v>12376</v>
      </c>
      <c r="B2086" t="s">
        <v>376</v>
      </c>
      <c r="C2086" t="s">
        <v>2259</v>
      </c>
      <c r="D2086" s="4" t="s">
        <v>445</v>
      </c>
      <c r="E2086" s="4">
        <v>10</v>
      </c>
      <c r="H2086" t="str">
        <f t="shared" si="44"/>
        <v>insert into tnl_rating.dbo.dhl_country_zoning_table values ('12376','DE','Dom3C','NC','10')</v>
      </c>
    </row>
    <row r="2087" spans="1:8" x14ac:dyDescent="0.3">
      <c r="A2087">
        <v>12376</v>
      </c>
      <c r="B2087" t="s">
        <v>376</v>
      </c>
      <c r="C2087" t="s">
        <v>2259</v>
      </c>
      <c r="D2087" s="4" t="s">
        <v>446</v>
      </c>
      <c r="E2087" s="4">
        <v>1</v>
      </c>
      <c r="H2087" t="str">
        <f t="shared" si="44"/>
        <v>insert into tnl_rating.dbo.dhl_country_zoning_table values ('12376','DE','Dom3C','NZ','1')</v>
      </c>
    </row>
    <row r="2088" spans="1:8" x14ac:dyDescent="0.3">
      <c r="A2088">
        <v>12376</v>
      </c>
      <c r="B2088" t="s">
        <v>376</v>
      </c>
      <c r="C2088" t="s">
        <v>2259</v>
      </c>
      <c r="D2088" s="4" t="s">
        <v>447</v>
      </c>
      <c r="E2088" s="4">
        <v>5</v>
      </c>
      <c r="H2088" t="str">
        <f t="shared" si="44"/>
        <v>insert into tnl_rating.dbo.dhl_country_zoning_table values ('12376','DE','Dom3C','NI','5')</v>
      </c>
    </row>
    <row r="2089" spans="1:8" x14ac:dyDescent="0.3">
      <c r="A2089">
        <v>12376</v>
      </c>
      <c r="B2089" t="s">
        <v>376</v>
      </c>
      <c r="C2089" t="s">
        <v>2259</v>
      </c>
      <c r="D2089" s="4" t="s">
        <v>448</v>
      </c>
      <c r="E2089" s="4">
        <v>10</v>
      </c>
      <c r="H2089" t="str">
        <f t="shared" si="44"/>
        <v>insert into tnl_rating.dbo.dhl_country_zoning_table values ('12376','DE','Dom3C','NE','10')</v>
      </c>
    </row>
    <row r="2090" spans="1:8" x14ac:dyDescent="0.3">
      <c r="A2090">
        <v>12376</v>
      </c>
      <c r="B2090" t="s">
        <v>376</v>
      </c>
      <c r="C2090" t="s">
        <v>2259</v>
      </c>
      <c r="D2090" s="4" t="s">
        <v>449</v>
      </c>
      <c r="E2090" s="4">
        <v>10</v>
      </c>
      <c r="H2090" t="str">
        <f t="shared" si="44"/>
        <v>insert into tnl_rating.dbo.dhl_country_zoning_table values ('12376','DE','Dom3C','NG','10')</v>
      </c>
    </row>
    <row r="2091" spans="1:8" x14ac:dyDescent="0.3">
      <c r="A2091">
        <v>12376</v>
      </c>
      <c r="B2091" t="s">
        <v>376</v>
      </c>
      <c r="C2091" t="s">
        <v>2259</v>
      </c>
      <c r="D2091" s="4" t="s">
        <v>450</v>
      </c>
      <c r="E2091" s="4">
        <v>10</v>
      </c>
      <c r="H2091" t="str">
        <f t="shared" si="44"/>
        <v>insert into tnl_rating.dbo.dhl_country_zoning_table values ('12376','DE','Dom3C','NU','10')</v>
      </c>
    </row>
    <row r="2092" spans="1:8" x14ac:dyDescent="0.3">
      <c r="A2092">
        <v>12376</v>
      </c>
      <c r="B2092" t="s">
        <v>376</v>
      </c>
      <c r="C2092" t="s">
        <v>2259</v>
      </c>
      <c r="D2092" s="4" t="s">
        <v>451</v>
      </c>
      <c r="E2092" s="4">
        <v>6</v>
      </c>
      <c r="H2092" t="str">
        <f t="shared" si="44"/>
        <v>insert into tnl_rating.dbo.dhl_country_zoning_table values ('12376','DE','Dom3C','MK','6')</v>
      </c>
    </row>
    <row r="2093" spans="1:8" x14ac:dyDescent="0.3">
      <c r="A2093">
        <v>12376</v>
      </c>
      <c r="B2093" t="s">
        <v>376</v>
      </c>
      <c r="C2093" t="s">
        <v>2259</v>
      </c>
      <c r="D2093" s="4" t="s">
        <v>536</v>
      </c>
      <c r="E2093" s="4">
        <v>5</v>
      </c>
      <c r="H2093" t="str">
        <f t="shared" si="44"/>
        <v>insert into tnl_rating.dbo.dhl_country_zoning_table values ('12376','DE','Dom3C','MP','5')</v>
      </c>
    </row>
    <row r="2094" spans="1:8" x14ac:dyDescent="0.3">
      <c r="A2094">
        <v>12376</v>
      </c>
      <c r="B2094" t="s">
        <v>376</v>
      </c>
      <c r="C2094" t="s">
        <v>2259</v>
      </c>
      <c r="D2094" s="4" t="s">
        <v>452</v>
      </c>
      <c r="E2094" s="4">
        <v>6</v>
      </c>
      <c r="H2094" t="str">
        <f t="shared" si="44"/>
        <v>insert into tnl_rating.dbo.dhl_country_zoning_table values ('12376','DE','Dom3C','NO','6')</v>
      </c>
    </row>
    <row r="2095" spans="1:8" x14ac:dyDescent="0.3">
      <c r="A2095">
        <v>12376</v>
      </c>
      <c r="B2095" t="s">
        <v>376</v>
      </c>
      <c r="C2095" t="s">
        <v>2259</v>
      </c>
      <c r="D2095" s="4" t="s">
        <v>453</v>
      </c>
      <c r="E2095" s="4">
        <v>7</v>
      </c>
      <c r="H2095" t="str">
        <f t="shared" si="44"/>
        <v>insert into tnl_rating.dbo.dhl_country_zoning_table values ('12376','DE','Dom3C','OM','7')</v>
      </c>
    </row>
    <row r="2096" spans="1:8" x14ac:dyDescent="0.3">
      <c r="A2096">
        <v>12376</v>
      </c>
      <c r="B2096" t="s">
        <v>376</v>
      </c>
      <c r="C2096" t="s">
        <v>2259</v>
      </c>
      <c r="D2096" s="4" t="s">
        <v>454</v>
      </c>
      <c r="E2096" s="4">
        <v>10</v>
      </c>
      <c r="H2096" t="str">
        <f t="shared" si="44"/>
        <v>insert into tnl_rating.dbo.dhl_country_zoning_table values ('12376','DE','Dom3C','PK','10')</v>
      </c>
    </row>
    <row r="2097" spans="1:8" x14ac:dyDescent="0.3">
      <c r="A2097">
        <v>12376</v>
      </c>
      <c r="B2097" t="s">
        <v>376</v>
      </c>
      <c r="C2097" t="s">
        <v>2259</v>
      </c>
      <c r="D2097" s="4" t="s">
        <v>537</v>
      </c>
      <c r="E2097" s="4">
        <v>5</v>
      </c>
      <c r="H2097" t="str">
        <f t="shared" si="44"/>
        <v>insert into tnl_rating.dbo.dhl_country_zoning_table values ('12376','DE','Dom3C','PW','5')</v>
      </c>
    </row>
    <row r="2098" spans="1:8" x14ac:dyDescent="0.3">
      <c r="A2098">
        <v>12376</v>
      </c>
      <c r="B2098" t="s">
        <v>376</v>
      </c>
      <c r="C2098" t="s">
        <v>2259</v>
      </c>
      <c r="D2098" s="4" t="s">
        <v>455</v>
      </c>
      <c r="E2098" s="4">
        <v>5</v>
      </c>
      <c r="H2098" t="str">
        <f t="shared" si="44"/>
        <v>insert into tnl_rating.dbo.dhl_country_zoning_table values ('12376','DE','Dom3C','PA','5')</v>
      </c>
    </row>
    <row r="2099" spans="1:8" x14ac:dyDescent="0.3">
      <c r="A2099">
        <v>12376</v>
      </c>
      <c r="B2099" t="s">
        <v>376</v>
      </c>
      <c r="C2099" t="s">
        <v>2259</v>
      </c>
      <c r="D2099" s="4" t="s">
        <v>456</v>
      </c>
      <c r="E2099" s="4">
        <v>10</v>
      </c>
      <c r="H2099" t="str">
        <f t="shared" si="44"/>
        <v>insert into tnl_rating.dbo.dhl_country_zoning_table values ('12376','DE','Dom3C','PG','10')</v>
      </c>
    </row>
    <row r="2100" spans="1:8" x14ac:dyDescent="0.3">
      <c r="A2100">
        <v>12376</v>
      </c>
      <c r="B2100" t="s">
        <v>376</v>
      </c>
      <c r="C2100" t="s">
        <v>2259</v>
      </c>
      <c r="D2100" s="4" t="s">
        <v>457</v>
      </c>
      <c r="E2100" s="4">
        <v>3</v>
      </c>
      <c r="H2100" t="str">
        <f t="shared" si="44"/>
        <v>insert into tnl_rating.dbo.dhl_country_zoning_table values ('12376','DE','Dom3C','PY','3')</v>
      </c>
    </row>
    <row r="2101" spans="1:8" x14ac:dyDescent="0.3">
      <c r="A2101">
        <v>12376</v>
      </c>
      <c r="B2101" t="s">
        <v>376</v>
      </c>
      <c r="C2101" t="s">
        <v>2259</v>
      </c>
      <c r="D2101" s="4" t="s">
        <v>458</v>
      </c>
      <c r="E2101" s="4">
        <v>3</v>
      </c>
      <c r="H2101" t="str">
        <f t="shared" si="44"/>
        <v>insert into tnl_rating.dbo.dhl_country_zoning_table values ('12376','DE','Dom3C','PE','3')</v>
      </c>
    </row>
    <row r="2102" spans="1:8" x14ac:dyDescent="0.3">
      <c r="A2102">
        <v>12376</v>
      </c>
      <c r="B2102" t="s">
        <v>376</v>
      </c>
      <c r="C2102" t="s">
        <v>2259</v>
      </c>
      <c r="D2102" s="4" t="s">
        <v>459</v>
      </c>
      <c r="E2102" s="4">
        <v>1</v>
      </c>
      <c r="H2102" t="str">
        <f t="shared" si="44"/>
        <v>insert into tnl_rating.dbo.dhl_country_zoning_table values ('12376','DE','Dom3C','PH','1')</v>
      </c>
    </row>
    <row r="2103" spans="1:8" x14ac:dyDescent="0.3">
      <c r="A2103">
        <v>12376</v>
      </c>
      <c r="B2103" t="s">
        <v>376</v>
      </c>
      <c r="C2103" t="s">
        <v>2259</v>
      </c>
      <c r="D2103" s="4" t="s">
        <v>460</v>
      </c>
      <c r="E2103" s="4">
        <v>4</v>
      </c>
      <c r="H2103" t="str">
        <f t="shared" si="44"/>
        <v>insert into tnl_rating.dbo.dhl_country_zoning_table values ('12376','DE','Dom3C','PL','4')</v>
      </c>
    </row>
    <row r="2104" spans="1:8" x14ac:dyDescent="0.3">
      <c r="A2104">
        <v>12376</v>
      </c>
      <c r="B2104" t="s">
        <v>376</v>
      </c>
      <c r="C2104" t="s">
        <v>2259</v>
      </c>
      <c r="D2104" s="4" t="s">
        <v>461</v>
      </c>
      <c r="E2104" s="4">
        <v>4</v>
      </c>
      <c r="H2104" t="str">
        <f t="shared" si="44"/>
        <v>insert into tnl_rating.dbo.dhl_country_zoning_table values ('12376','DE','Dom3C','PT','4')</v>
      </c>
    </row>
    <row r="2105" spans="1:8" x14ac:dyDescent="0.3">
      <c r="A2105">
        <v>12376</v>
      </c>
      <c r="B2105" t="s">
        <v>376</v>
      </c>
      <c r="C2105" t="s">
        <v>2259</v>
      </c>
      <c r="D2105" s="4" t="s">
        <v>538</v>
      </c>
      <c r="E2105" s="4">
        <v>5</v>
      </c>
      <c r="H2105" t="str">
        <f t="shared" si="44"/>
        <v>insert into tnl_rating.dbo.dhl_country_zoning_table values ('12376','DE','Dom3C','PR','5')</v>
      </c>
    </row>
    <row r="2106" spans="1:8" x14ac:dyDescent="0.3">
      <c r="A2106">
        <v>12376</v>
      </c>
      <c r="B2106" t="s">
        <v>376</v>
      </c>
      <c r="C2106" t="s">
        <v>2259</v>
      </c>
      <c r="D2106" s="4" t="s">
        <v>462</v>
      </c>
      <c r="E2106" s="4">
        <v>7</v>
      </c>
      <c r="H2106" t="str">
        <f t="shared" ref="H2106:H2169" si="45">"insert into tnl_rating.dbo.dhl_country_zoning_table values ('"&amp;A2106&amp;"','"&amp;B2106&amp;"','"&amp;C2106&amp;"','"&amp;D2106&amp;"','"&amp;E2106&amp;"')"</f>
        <v>insert into tnl_rating.dbo.dhl_country_zoning_table values ('12376','DE','Dom3C','QA','7')</v>
      </c>
    </row>
    <row r="2107" spans="1:8" x14ac:dyDescent="0.3">
      <c r="A2107">
        <v>12376</v>
      </c>
      <c r="B2107" t="s">
        <v>376</v>
      </c>
      <c r="C2107" t="s">
        <v>2259</v>
      </c>
      <c r="D2107" s="4" t="s">
        <v>463</v>
      </c>
      <c r="E2107" s="4">
        <v>10</v>
      </c>
      <c r="H2107" t="str">
        <f t="shared" si="45"/>
        <v>insert into tnl_rating.dbo.dhl_country_zoning_table values ('12376','DE','Dom3C','RE','10')</v>
      </c>
    </row>
    <row r="2108" spans="1:8" x14ac:dyDescent="0.3">
      <c r="A2108">
        <v>12376</v>
      </c>
      <c r="B2108" t="s">
        <v>376</v>
      </c>
      <c r="C2108" t="s">
        <v>2259</v>
      </c>
      <c r="D2108" s="4" t="s">
        <v>464</v>
      </c>
      <c r="E2108" s="4">
        <v>9</v>
      </c>
      <c r="H2108" t="str">
        <f t="shared" si="45"/>
        <v>insert into tnl_rating.dbo.dhl_country_zoning_table values ('12376','DE','Dom3C','RO','9')</v>
      </c>
    </row>
    <row r="2109" spans="1:8" x14ac:dyDescent="0.3">
      <c r="A2109">
        <v>12376</v>
      </c>
      <c r="B2109" t="s">
        <v>376</v>
      </c>
      <c r="C2109" t="s">
        <v>2259</v>
      </c>
      <c r="D2109" s="4" t="s">
        <v>465</v>
      </c>
      <c r="E2109" s="4">
        <v>10</v>
      </c>
      <c r="H2109" t="str">
        <f t="shared" si="45"/>
        <v>insert into tnl_rating.dbo.dhl_country_zoning_table values ('12376','DE','Dom3C','RU','10')</v>
      </c>
    </row>
    <row r="2110" spans="1:8" x14ac:dyDescent="0.3">
      <c r="A2110">
        <v>12376</v>
      </c>
      <c r="B2110" t="s">
        <v>376</v>
      </c>
      <c r="C2110" t="s">
        <v>2259</v>
      </c>
      <c r="D2110" s="4" t="s">
        <v>466</v>
      </c>
      <c r="E2110" s="4">
        <v>10</v>
      </c>
      <c r="H2110" t="str">
        <f t="shared" si="45"/>
        <v>insert into tnl_rating.dbo.dhl_country_zoning_table values ('12376','DE','Dom3C','RW','10')</v>
      </c>
    </row>
    <row r="2111" spans="1:8" x14ac:dyDescent="0.3">
      <c r="A2111">
        <v>12376</v>
      </c>
      <c r="B2111" t="s">
        <v>376</v>
      </c>
      <c r="C2111" t="s">
        <v>2259</v>
      </c>
      <c r="D2111" s="4" t="s">
        <v>467</v>
      </c>
      <c r="E2111" s="4">
        <v>10</v>
      </c>
      <c r="H2111" t="str">
        <f t="shared" si="45"/>
        <v>insert into tnl_rating.dbo.dhl_country_zoning_table values ('12376','DE','Dom3C','SH','10')</v>
      </c>
    </row>
    <row r="2112" spans="1:8" x14ac:dyDescent="0.3">
      <c r="A2112">
        <v>12376</v>
      </c>
      <c r="B2112" t="s">
        <v>376</v>
      </c>
      <c r="C2112" t="s">
        <v>2259</v>
      </c>
      <c r="D2112" s="4" t="s">
        <v>468</v>
      </c>
      <c r="E2112" s="4">
        <v>10</v>
      </c>
      <c r="H2112" t="str">
        <f t="shared" si="45"/>
        <v>insert into tnl_rating.dbo.dhl_country_zoning_table values ('12376','DE','Dom3C','WS','10')</v>
      </c>
    </row>
    <row r="2113" spans="1:8" x14ac:dyDescent="0.3">
      <c r="A2113">
        <v>12376</v>
      </c>
      <c r="B2113" t="s">
        <v>376</v>
      </c>
      <c r="C2113" t="s">
        <v>2259</v>
      </c>
      <c r="D2113" s="4" t="s">
        <v>469</v>
      </c>
      <c r="E2113" s="4">
        <v>4</v>
      </c>
      <c r="H2113" t="str">
        <f t="shared" si="45"/>
        <v>insert into tnl_rating.dbo.dhl_country_zoning_table values ('12376','DE','Dom3C','SM','4')</v>
      </c>
    </row>
    <row r="2114" spans="1:8" x14ac:dyDescent="0.3">
      <c r="A2114">
        <v>12376</v>
      </c>
      <c r="B2114" t="s">
        <v>376</v>
      </c>
      <c r="C2114" t="s">
        <v>2259</v>
      </c>
      <c r="D2114" s="4" t="s">
        <v>470</v>
      </c>
      <c r="E2114" s="4">
        <v>10</v>
      </c>
      <c r="H2114" t="str">
        <f t="shared" si="45"/>
        <v>insert into tnl_rating.dbo.dhl_country_zoning_table values ('12376','DE','Dom3C','ST','10')</v>
      </c>
    </row>
    <row r="2115" spans="1:8" x14ac:dyDescent="0.3">
      <c r="A2115">
        <v>12376</v>
      </c>
      <c r="B2115" t="s">
        <v>376</v>
      </c>
      <c r="C2115" t="s">
        <v>2259</v>
      </c>
      <c r="D2115" s="4" t="s">
        <v>471</v>
      </c>
      <c r="E2115" s="4">
        <v>7</v>
      </c>
      <c r="H2115" t="str">
        <f t="shared" si="45"/>
        <v>insert into tnl_rating.dbo.dhl_country_zoning_table values ('12376','DE','Dom3C','SA','7')</v>
      </c>
    </row>
    <row r="2116" spans="1:8" x14ac:dyDescent="0.3">
      <c r="A2116">
        <v>12376</v>
      </c>
      <c r="B2116" t="s">
        <v>376</v>
      </c>
      <c r="C2116" t="s">
        <v>2259</v>
      </c>
      <c r="D2116" s="4" t="s">
        <v>472</v>
      </c>
      <c r="E2116" s="4">
        <v>10</v>
      </c>
      <c r="H2116" t="str">
        <f t="shared" si="45"/>
        <v>insert into tnl_rating.dbo.dhl_country_zoning_table values ('12376','DE','Dom3C','SN','10')</v>
      </c>
    </row>
    <row r="2117" spans="1:8" x14ac:dyDescent="0.3">
      <c r="A2117">
        <v>12376</v>
      </c>
      <c r="B2117" t="s">
        <v>376</v>
      </c>
      <c r="C2117" t="s">
        <v>2259</v>
      </c>
      <c r="D2117" s="4" t="s">
        <v>473</v>
      </c>
      <c r="E2117" s="4">
        <v>6</v>
      </c>
      <c r="H2117" t="str">
        <f t="shared" si="45"/>
        <v>insert into tnl_rating.dbo.dhl_country_zoning_table values ('12376','DE','Dom3C','RS','6')</v>
      </c>
    </row>
    <row r="2118" spans="1:8" x14ac:dyDescent="0.3">
      <c r="A2118">
        <v>12376</v>
      </c>
      <c r="B2118" t="s">
        <v>376</v>
      </c>
      <c r="C2118" t="s">
        <v>2259</v>
      </c>
      <c r="D2118" s="4" t="s">
        <v>474</v>
      </c>
      <c r="E2118" s="4">
        <v>10</v>
      </c>
      <c r="H2118" t="str">
        <f t="shared" si="45"/>
        <v>insert into tnl_rating.dbo.dhl_country_zoning_table values ('12376','DE','Dom3C','SC','10')</v>
      </c>
    </row>
    <row r="2119" spans="1:8" x14ac:dyDescent="0.3">
      <c r="A2119">
        <v>12376</v>
      </c>
      <c r="B2119" t="s">
        <v>376</v>
      </c>
      <c r="C2119" t="s">
        <v>2259</v>
      </c>
      <c r="D2119" s="4" t="s">
        <v>475</v>
      </c>
      <c r="E2119" s="4">
        <v>10</v>
      </c>
      <c r="H2119" t="str">
        <f t="shared" si="45"/>
        <v>insert into tnl_rating.dbo.dhl_country_zoning_table values ('12376','DE','Dom3C','SL','10')</v>
      </c>
    </row>
    <row r="2120" spans="1:8" x14ac:dyDescent="0.3">
      <c r="A2120">
        <v>12376</v>
      </c>
      <c r="B2120" t="s">
        <v>376</v>
      </c>
      <c r="C2120" t="s">
        <v>2259</v>
      </c>
      <c r="D2120" s="4" t="s">
        <v>476</v>
      </c>
      <c r="E2120" s="4">
        <v>8</v>
      </c>
      <c r="H2120" t="str">
        <f t="shared" si="45"/>
        <v>insert into tnl_rating.dbo.dhl_country_zoning_table values ('12376','DE','Dom3C','SG','8')</v>
      </c>
    </row>
    <row r="2121" spans="1:8" x14ac:dyDescent="0.3">
      <c r="A2121">
        <v>12376</v>
      </c>
      <c r="B2121" t="s">
        <v>376</v>
      </c>
      <c r="C2121" t="s">
        <v>2259</v>
      </c>
      <c r="D2121" s="4" t="s">
        <v>477</v>
      </c>
      <c r="E2121" s="4">
        <v>9</v>
      </c>
      <c r="H2121" t="str">
        <f t="shared" si="45"/>
        <v>insert into tnl_rating.dbo.dhl_country_zoning_table values ('12376','DE','Dom3C','SK','9')</v>
      </c>
    </row>
    <row r="2122" spans="1:8" x14ac:dyDescent="0.3">
      <c r="A2122">
        <v>12376</v>
      </c>
      <c r="B2122" t="s">
        <v>376</v>
      </c>
      <c r="C2122" t="s">
        <v>2259</v>
      </c>
      <c r="D2122" s="4" t="s">
        <v>478</v>
      </c>
      <c r="E2122" s="4">
        <v>9</v>
      </c>
      <c r="H2122" t="str">
        <f t="shared" si="45"/>
        <v>insert into tnl_rating.dbo.dhl_country_zoning_table values ('12376','DE','Dom3C','SI','9')</v>
      </c>
    </row>
    <row r="2123" spans="1:8" x14ac:dyDescent="0.3">
      <c r="A2123">
        <v>12376</v>
      </c>
      <c r="B2123" t="s">
        <v>376</v>
      </c>
      <c r="C2123" t="s">
        <v>2259</v>
      </c>
      <c r="D2123" s="4" t="s">
        <v>479</v>
      </c>
      <c r="E2123" s="4">
        <v>10</v>
      </c>
      <c r="H2123" t="str">
        <f t="shared" si="45"/>
        <v>insert into tnl_rating.dbo.dhl_country_zoning_table values ('12376','DE','Dom3C','SB','10')</v>
      </c>
    </row>
    <row r="2124" spans="1:8" x14ac:dyDescent="0.3">
      <c r="A2124">
        <v>12376</v>
      </c>
      <c r="B2124" t="s">
        <v>376</v>
      </c>
      <c r="C2124" t="s">
        <v>2259</v>
      </c>
      <c r="D2124" s="4" t="s">
        <v>480</v>
      </c>
      <c r="E2124" s="4">
        <v>10</v>
      </c>
      <c r="H2124" t="str">
        <f t="shared" si="45"/>
        <v>insert into tnl_rating.dbo.dhl_country_zoning_table values ('12376','DE','Dom3C','SO','10')</v>
      </c>
    </row>
    <row r="2125" spans="1:8" x14ac:dyDescent="0.3">
      <c r="A2125">
        <v>12376</v>
      </c>
      <c r="B2125" t="s">
        <v>376</v>
      </c>
      <c r="C2125" t="s">
        <v>2259</v>
      </c>
      <c r="D2125" s="4" t="s">
        <v>481</v>
      </c>
      <c r="E2125" s="4">
        <v>10</v>
      </c>
      <c r="H2125" t="str">
        <f t="shared" si="45"/>
        <v>insert into tnl_rating.dbo.dhl_country_zoning_table values ('12376','DE','Dom3C','XS','10')</v>
      </c>
    </row>
    <row r="2126" spans="1:8" x14ac:dyDescent="0.3">
      <c r="A2126">
        <v>12376</v>
      </c>
      <c r="B2126" t="s">
        <v>376</v>
      </c>
      <c r="C2126" t="s">
        <v>2259</v>
      </c>
      <c r="D2126" s="4" t="s">
        <v>482</v>
      </c>
      <c r="E2126" s="4">
        <v>7</v>
      </c>
      <c r="H2126" t="str">
        <f t="shared" si="45"/>
        <v>insert into tnl_rating.dbo.dhl_country_zoning_table values ('12376','DE','Dom3C','ZA','7')</v>
      </c>
    </row>
    <row r="2127" spans="1:8" x14ac:dyDescent="0.3">
      <c r="A2127">
        <v>12376</v>
      </c>
      <c r="B2127" t="s">
        <v>376</v>
      </c>
      <c r="C2127" t="s">
        <v>2259</v>
      </c>
      <c r="D2127" s="4" t="s">
        <v>483</v>
      </c>
      <c r="E2127" s="4">
        <v>10</v>
      </c>
      <c r="H2127" t="str">
        <f t="shared" si="45"/>
        <v>insert into tnl_rating.dbo.dhl_country_zoning_table values ('12376','DE','Dom3C','SS','10')</v>
      </c>
    </row>
    <row r="2128" spans="1:8" x14ac:dyDescent="0.3">
      <c r="A2128">
        <v>12376</v>
      </c>
      <c r="B2128" t="s">
        <v>376</v>
      </c>
      <c r="C2128" t="s">
        <v>2259</v>
      </c>
      <c r="D2128" s="4" t="s">
        <v>484</v>
      </c>
      <c r="E2128" s="4">
        <v>4</v>
      </c>
      <c r="H2128" t="str">
        <f t="shared" si="45"/>
        <v>insert into tnl_rating.dbo.dhl_country_zoning_table values ('12376','DE','Dom3C','ES','4')</v>
      </c>
    </row>
    <row r="2129" spans="1:8" x14ac:dyDescent="0.3">
      <c r="A2129">
        <v>12376</v>
      </c>
      <c r="B2129" t="s">
        <v>376</v>
      </c>
      <c r="C2129" t="s">
        <v>2259</v>
      </c>
      <c r="D2129" s="4" t="s">
        <v>485</v>
      </c>
      <c r="E2129" s="4">
        <v>1</v>
      </c>
      <c r="H2129" t="str">
        <f t="shared" si="45"/>
        <v>insert into tnl_rating.dbo.dhl_country_zoning_table values ('12376','DE','Dom3C','LK','1')</v>
      </c>
    </row>
    <row r="2130" spans="1:8" x14ac:dyDescent="0.3">
      <c r="A2130">
        <v>12376</v>
      </c>
      <c r="B2130" t="s">
        <v>376</v>
      </c>
      <c r="C2130" t="s">
        <v>2259</v>
      </c>
      <c r="D2130" s="4" t="s">
        <v>486</v>
      </c>
      <c r="E2130" s="4">
        <v>5</v>
      </c>
      <c r="H2130" t="str">
        <f t="shared" si="45"/>
        <v>insert into tnl_rating.dbo.dhl_country_zoning_table values ('12376','DE','Dom3C','XY','5')</v>
      </c>
    </row>
    <row r="2131" spans="1:8" x14ac:dyDescent="0.3">
      <c r="A2131">
        <v>12376</v>
      </c>
      <c r="B2131" t="s">
        <v>376</v>
      </c>
      <c r="C2131" t="s">
        <v>2259</v>
      </c>
      <c r="D2131" s="4" t="s">
        <v>487</v>
      </c>
      <c r="E2131" s="4">
        <v>5</v>
      </c>
      <c r="H2131" t="str">
        <f t="shared" si="45"/>
        <v>insert into tnl_rating.dbo.dhl_country_zoning_table values ('12376','DE','Dom3C','XE','5')</v>
      </c>
    </row>
    <row r="2132" spans="1:8" x14ac:dyDescent="0.3">
      <c r="A2132">
        <v>12376</v>
      </c>
      <c r="B2132" t="s">
        <v>376</v>
      </c>
      <c r="C2132" t="s">
        <v>2259</v>
      </c>
      <c r="D2132" s="4" t="s">
        <v>488</v>
      </c>
      <c r="E2132" s="4">
        <v>5</v>
      </c>
      <c r="H2132" t="str">
        <f t="shared" si="45"/>
        <v>insert into tnl_rating.dbo.dhl_country_zoning_table values ('12376','DE','Dom3C','KN','5')</v>
      </c>
    </row>
    <row r="2133" spans="1:8" x14ac:dyDescent="0.3">
      <c r="A2133">
        <v>12376</v>
      </c>
      <c r="B2133" t="s">
        <v>376</v>
      </c>
      <c r="C2133" t="s">
        <v>2259</v>
      </c>
      <c r="D2133" s="4" t="s">
        <v>489</v>
      </c>
      <c r="E2133" s="4">
        <v>5</v>
      </c>
      <c r="H2133" t="str">
        <f t="shared" si="45"/>
        <v>insert into tnl_rating.dbo.dhl_country_zoning_table values ('12376','DE','Dom3C','LC','5')</v>
      </c>
    </row>
    <row r="2134" spans="1:8" x14ac:dyDescent="0.3">
      <c r="A2134">
        <v>12376</v>
      </c>
      <c r="B2134" t="s">
        <v>376</v>
      </c>
      <c r="C2134" t="s">
        <v>2259</v>
      </c>
      <c r="D2134" s="4" t="s">
        <v>490</v>
      </c>
      <c r="E2134" s="4">
        <v>5</v>
      </c>
      <c r="H2134" t="str">
        <f t="shared" si="45"/>
        <v>insert into tnl_rating.dbo.dhl_country_zoning_table values ('12376','DE','Dom3C','XM','5')</v>
      </c>
    </row>
    <row r="2135" spans="1:8" x14ac:dyDescent="0.3">
      <c r="A2135">
        <v>12376</v>
      </c>
      <c r="B2135" t="s">
        <v>376</v>
      </c>
      <c r="C2135" t="s">
        <v>2259</v>
      </c>
      <c r="D2135" s="4" t="s">
        <v>491</v>
      </c>
      <c r="E2135" s="4">
        <v>5</v>
      </c>
      <c r="H2135" t="str">
        <f t="shared" si="45"/>
        <v>insert into tnl_rating.dbo.dhl_country_zoning_table values ('12376','DE','Dom3C','VC','5')</v>
      </c>
    </row>
    <row r="2136" spans="1:8" x14ac:dyDescent="0.3">
      <c r="A2136">
        <v>12376</v>
      </c>
      <c r="B2136" t="s">
        <v>376</v>
      </c>
      <c r="C2136" t="s">
        <v>2259</v>
      </c>
      <c r="D2136" s="4" t="s">
        <v>492</v>
      </c>
      <c r="E2136" s="4">
        <v>10</v>
      </c>
      <c r="H2136" t="str">
        <f t="shared" si="45"/>
        <v>insert into tnl_rating.dbo.dhl_country_zoning_table values ('12376','DE','Dom3C','SD','10')</v>
      </c>
    </row>
    <row r="2137" spans="1:8" x14ac:dyDescent="0.3">
      <c r="A2137">
        <v>12376</v>
      </c>
      <c r="B2137" t="s">
        <v>376</v>
      </c>
      <c r="C2137" t="s">
        <v>2259</v>
      </c>
      <c r="D2137" s="4" t="s">
        <v>493</v>
      </c>
      <c r="E2137" s="4">
        <v>3</v>
      </c>
      <c r="H2137" t="str">
        <f t="shared" si="45"/>
        <v>insert into tnl_rating.dbo.dhl_country_zoning_table values ('12376','DE','Dom3C','SR','3')</v>
      </c>
    </row>
    <row r="2138" spans="1:8" x14ac:dyDescent="0.3">
      <c r="A2138">
        <v>12376</v>
      </c>
      <c r="B2138" t="s">
        <v>376</v>
      </c>
      <c r="C2138" t="s">
        <v>2259</v>
      </c>
      <c r="D2138" s="4" t="s">
        <v>494</v>
      </c>
      <c r="E2138" s="4">
        <v>9</v>
      </c>
      <c r="H2138" t="str">
        <f t="shared" si="45"/>
        <v>insert into tnl_rating.dbo.dhl_country_zoning_table values ('12376','DE','Dom3C','SE','9')</v>
      </c>
    </row>
    <row r="2139" spans="1:8" x14ac:dyDescent="0.3">
      <c r="A2139">
        <v>12376</v>
      </c>
      <c r="B2139" t="s">
        <v>376</v>
      </c>
      <c r="C2139" t="s">
        <v>2259</v>
      </c>
      <c r="D2139" s="4" t="s">
        <v>495</v>
      </c>
      <c r="E2139" s="4">
        <v>6</v>
      </c>
      <c r="H2139" t="str">
        <f t="shared" si="45"/>
        <v>insert into tnl_rating.dbo.dhl_country_zoning_table values ('12376','DE','Dom3C','CH','6')</v>
      </c>
    </row>
    <row r="2140" spans="1:8" x14ac:dyDescent="0.3">
      <c r="A2140">
        <v>12376</v>
      </c>
      <c r="B2140" t="s">
        <v>376</v>
      </c>
      <c r="C2140" t="s">
        <v>2259</v>
      </c>
      <c r="D2140" s="4" t="s">
        <v>496</v>
      </c>
      <c r="E2140" s="4">
        <v>10</v>
      </c>
      <c r="H2140" t="str">
        <f t="shared" si="45"/>
        <v>insert into tnl_rating.dbo.dhl_country_zoning_table values ('12376','DE','Dom3C','SY','10')</v>
      </c>
    </row>
    <row r="2141" spans="1:8" x14ac:dyDescent="0.3">
      <c r="A2141">
        <v>12376</v>
      </c>
      <c r="B2141" t="s">
        <v>376</v>
      </c>
      <c r="C2141" t="s">
        <v>2259</v>
      </c>
      <c r="D2141" s="4" t="s">
        <v>497</v>
      </c>
      <c r="E2141" s="4">
        <v>10</v>
      </c>
      <c r="H2141" t="str">
        <f t="shared" si="45"/>
        <v>insert into tnl_rating.dbo.dhl_country_zoning_table values ('12376','DE','Dom3C','PF','10')</v>
      </c>
    </row>
    <row r="2142" spans="1:8" x14ac:dyDescent="0.3">
      <c r="A2142">
        <v>12376</v>
      </c>
      <c r="B2142" t="s">
        <v>376</v>
      </c>
      <c r="C2142" t="s">
        <v>2259</v>
      </c>
      <c r="D2142" s="4" t="s">
        <v>498</v>
      </c>
      <c r="E2142" s="4">
        <v>8</v>
      </c>
      <c r="H2142" t="str">
        <f t="shared" si="45"/>
        <v>insert into tnl_rating.dbo.dhl_country_zoning_table values ('12376','DE','Dom3C','TW','8')</v>
      </c>
    </row>
    <row r="2143" spans="1:8" x14ac:dyDescent="0.3">
      <c r="A2143">
        <v>12376</v>
      </c>
      <c r="B2143" t="s">
        <v>376</v>
      </c>
      <c r="C2143" t="s">
        <v>2259</v>
      </c>
      <c r="D2143" s="4" t="s">
        <v>499</v>
      </c>
      <c r="E2143" s="4">
        <v>10</v>
      </c>
      <c r="H2143" t="str">
        <f t="shared" si="45"/>
        <v>insert into tnl_rating.dbo.dhl_country_zoning_table values ('12376','DE','Dom3C','TJ','10')</v>
      </c>
    </row>
    <row r="2144" spans="1:8" x14ac:dyDescent="0.3">
      <c r="A2144">
        <v>12376</v>
      </c>
      <c r="B2144" t="s">
        <v>376</v>
      </c>
      <c r="C2144" t="s">
        <v>2259</v>
      </c>
      <c r="D2144" s="4" t="s">
        <v>500</v>
      </c>
      <c r="E2144" s="4">
        <v>10</v>
      </c>
      <c r="H2144" t="str">
        <f t="shared" si="45"/>
        <v>insert into tnl_rating.dbo.dhl_country_zoning_table values ('12376','DE','Dom3C','TZ','10')</v>
      </c>
    </row>
    <row r="2145" spans="1:8" x14ac:dyDescent="0.3">
      <c r="A2145">
        <v>12376</v>
      </c>
      <c r="B2145" t="s">
        <v>376</v>
      </c>
      <c r="C2145" t="s">
        <v>2259</v>
      </c>
      <c r="D2145" s="4" t="s">
        <v>501</v>
      </c>
      <c r="E2145" s="4">
        <v>8</v>
      </c>
      <c r="H2145" t="str">
        <f t="shared" si="45"/>
        <v>insert into tnl_rating.dbo.dhl_country_zoning_table values ('12376','DE','Dom3C','TH','8')</v>
      </c>
    </row>
    <row r="2146" spans="1:8" x14ac:dyDescent="0.3">
      <c r="A2146">
        <v>12376</v>
      </c>
      <c r="B2146" t="s">
        <v>376</v>
      </c>
      <c r="C2146" t="s">
        <v>2259</v>
      </c>
      <c r="D2146" s="4" t="s">
        <v>502</v>
      </c>
      <c r="E2146" s="4">
        <v>10</v>
      </c>
      <c r="H2146" t="str">
        <f t="shared" si="45"/>
        <v>insert into tnl_rating.dbo.dhl_country_zoning_table values ('12376','DE','Dom3C','TL','10')</v>
      </c>
    </row>
    <row r="2147" spans="1:8" x14ac:dyDescent="0.3">
      <c r="A2147">
        <v>12376</v>
      </c>
      <c r="B2147" t="s">
        <v>376</v>
      </c>
      <c r="C2147" t="s">
        <v>2259</v>
      </c>
      <c r="D2147" s="4" t="s">
        <v>503</v>
      </c>
      <c r="E2147" s="4">
        <v>10</v>
      </c>
      <c r="H2147" t="str">
        <f t="shared" si="45"/>
        <v>insert into tnl_rating.dbo.dhl_country_zoning_table values ('12376','DE','Dom3C','TG','10')</v>
      </c>
    </row>
    <row r="2148" spans="1:8" x14ac:dyDescent="0.3">
      <c r="A2148">
        <v>12376</v>
      </c>
      <c r="B2148" t="s">
        <v>376</v>
      </c>
      <c r="C2148" t="s">
        <v>2259</v>
      </c>
      <c r="D2148" s="4" t="s">
        <v>504</v>
      </c>
      <c r="E2148" s="4">
        <v>10</v>
      </c>
      <c r="H2148" t="str">
        <f t="shared" si="45"/>
        <v>insert into tnl_rating.dbo.dhl_country_zoning_table values ('12376','DE','Dom3C','TO','10')</v>
      </c>
    </row>
    <row r="2149" spans="1:8" x14ac:dyDescent="0.3">
      <c r="A2149">
        <v>12376</v>
      </c>
      <c r="B2149" t="s">
        <v>376</v>
      </c>
      <c r="C2149" t="s">
        <v>2259</v>
      </c>
      <c r="D2149" s="4" t="s">
        <v>505</v>
      </c>
      <c r="E2149" s="4">
        <v>5</v>
      </c>
      <c r="H2149" t="str">
        <f t="shared" si="45"/>
        <v>insert into tnl_rating.dbo.dhl_country_zoning_table values ('12376','DE','Dom3C','TT','5')</v>
      </c>
    </row>
    <row r="2150" spans="1:8" x14ac:dyDescent="0.3">
      <c r="A2150">
        <v>12376</v>
      </c>
      <c r="B2150" t="s">
        <v>376</v>
      </c>
      <c r="C2150" t="s">
        <v>2259</v>
      </c>
      <c r="D2150" s="4" t="s">
        <v>506</v>
      </c>
      <c r="E2150" s="4">
        <v>10</v>
      </c>
      <c r="H2150" t="str">
        <f t="shared" si="45"/>
        <v>insert into tnl_rating.dbo.dhl_country_zoning_table values ('12376','DE','Dom3C','TN','10')</v>
      </c>
    </row>
    <row r="2151" spans="1:8" x14ac:dyDescent="0.3">
      <c r="A2151">
        <v>12376</v>
      </c>
      <c r="B2151" t="s">
        <v>376</v>
      </c>
      <c r="C2151" t="s">
        <v>2259</v>
      </c>
      <c r="D2151" s="4" t="s">
        <v>507</v>
      </c>
      <c r="E2151" s="4">
        <v>6</v>
      </c>
      <c r="H2151" t="str">
        <f t="shared" si="45"/>
        <v>insert into tnl_rating.dbo.dhl_country_zoning_table values ('12376','DE','Dom3C','TR','6')</v>
      </c>
    </row>
    <row r="2152" spans="1:8" x14ac:dyDescent="0.3">
      <c r="A2152">
        <v>12376</v>
      </c>
      <c r="B2152" t="s">
        <v>376</v>
      </c>
      <c r="C2152" t="s">
        <v>2259</v>
      </c>
      <c r="D2152" s="4" t="s">
        <v>508</v>
      </c>
      <c r="E2152" s="4">
        <v>10</v>
      </c>
      <c r="H2152" t="str">
        <f t="shared" si="45"/>
        <v>insert into tnl_rating.dbo.dhl_country_zoning_table values ('12376','DE','Dom3C','TM','10')</v>
      </c>
    </row>
    <row r="2153" spans="1:8" x14ac:dyDescent="0.3">
      <c r="A2153">
        <v>12376</v>
      </c>
      <c r="B2153" t="s">
        <v>376</v>
      </c>
      <c r="C2153" t="s">
        <v>2259</v>
      </c>
      <c r="D2153" s="4" t="s">
        <v>509</v>
      </c>
      <c r="E2153" s="4">
        <v>5</v>
      </c>
      <c r="H2153" t="str">
        <f t="shared" si="45"/>
        <v>insert into tnl_rating.dbo.dhl_country_zoning_table values ('12376','DE','Dom3C','TC','5')</v>
      </c>
    </row>
    <row r="2154" spans="1:8" x14ac:dyDescent="0.3">
      <c r="A2154">
        <v>12376</v>
      </c>
      <c r="B2154" t="s">
        <v>376</v>
      </c>
      <c r="C2154" t="s">
        <v>2259</v>
      </c>
      <c r="D2154" s="4" t="s">
        <v>510</v>
      </c>
      <c r="E2154" s="4">
        <v>10</v>
      </c>
      <c r="H2154" t="str">
        <f t="shared" si="45"/>
        <v>insert into tnl_rating.dbo.dhl_country_zoning_table values ('12376','DE','Dom3C','TV','10')</v>
      </c>
    </row>
    <row r="2155" spans="1:8" x14ac:dyDescent="0.3">
      <c r="A2155">
        <v>12376</v>
      </c>
      <c r="B2155" t="s">
        <v>376</v>
      </c>
      <c r="C2155" t="s">
        <v>2259</v>
      </c>
      <c r="D2155" s="4" t="s">
        <v>17</v>
      </c>
      <c r="E2155" s="4">
        <v>2</v>
      </c>
      <c r="H2155" t="str">
        <f t="shared" si="45"/>
        <v>insert into tnl_rating.dbo.dhl_country_zoning_table values ('12376','DE','Dom3C','US','2')</v>
      </c>
    </row>
    <row r="2156" spans="1:8" x14ac:dyDescent="0.3">
      <c r="A2156">
        <v>12376</v>
      </c>
      <c r="B2156" t="s">
        <v>376</v>
      </c>
      <c r="C2156" t="s">
        <v>2259</v>
      </c>
      <c r="D2156" s="4" t="s">
        <v>511</v>
      </c>
      <c r="E2156" s="4">
        <v>10</v>
      </c>
      <c r="H2156" t="str">
        <f t="shared" si="45"/>
        <v>insert into tnl_rating.dbo.dhl_country_zoning_table values ('12376','DE','Dom3C','UG','10')</v>
      </c>
    </row>
    <row r="2157" spans="1:8" x14ac:dyDescent="0.3">
      <c r="A2157">
        <v>12376</v>
      </c>
      <c r="B2157" t="s">
        <v>376</v>
      </c>
      <c r="C2157" t="s">
        <v>2259</v>
      </c>
      <c r="D2157" s="4" t="s">
        <v>512</v>
      </c>
      <c r="E2157" s="4">
        <v>10</v>
      </c>
      <c r="H2157" t="str">
        <f t="shared" si="45"/>
        <v>insert into tnl_rating.dbo.dhl_country_zoning_table values ('12376','DE','Dom3C','UA','10')</v>
      </c>
    </row>
    <row r="2158" spans="1:8" x14ac:dyDescent="0.3">
      <c r="A2158">
        <v>12376</v>
      </c>
      <c r="B2158" t="s">
        <v>376</v>
      </c>
      <c r="C2158" t="s">
        <v>2259</v>
      </c>
      <c r="D2158" s="4" t="s">
        <v>513</v>
      </c>
      <c r="E2158" s="4">
        <v>7</v>
      </c>
      <c r="H2158" t="str">
        <f t="shared" si="45"/>
        <v>insert into tnl_rating.dbo.dhl_country_zoning_table values ('12376','DE','Dom3C','AE','7')</v>
      </c>
    </row>
    <row r="2159" spans="1:8" x14ac:dyDescent="0.3">
      <c r="A2159">
        <v>12376</v>
      </c>
      <c r="B2159" t="s">
        <v>376</v>
      </c>
      <c r="C2159" t="s">
        <v>2259</v>
      </c>
      <c r="D2159" s="4" t="s">
        <v>514</v>
      </c>
      <c r="E2159" s="4">
        <v>4</v>
      </c>
      <c r="H2159" t="str">
        <f t="shared" si="45"/>
        <v>insert into tnl_rating.dbo.dhl_country_zoning_table values ('12376','DE','Dom3C','GB','4')</v>
      </c>
    </row>
    <row r="2160" spans="1:8" x14ac:dyDescent="0.3">
      <c r="A2160">
        <v>12376</v>
      </c>
      <c r="B2160" t="s">
        <v>376</v>
      </c>
      <c r="C2160" t="s">
        <v>2259</v>
      </c>
      <c r="D2160" s="4" t="s">
        <v>515</v>
      </c>
      <c r="E2160" s="4">
        <v>3</v>
      </c>
      <c r="H2160" t="str">
        <f t="shared" si="45"/>
        <v>insert into tnl_rating.dbo.dhl_country_zoning_table values ('12376','DE','Dom3C','UY','3')</v>
      </c>
    </row>
    <row r="2161" spans="1:8" x14ac:dyDescent="0.3">
      <c r="A2161">
        <v>12376</v>
      </c>
      <c r="B2161" t="s">
        <v>376</v>
      </c>
      <c r="C2161" t="s">
        <v>2259</v>
      </c>
      <c r="D2161" s="4" t="s">
        <v>516</v>
      </c>
      <c r="E2161" s="4">
        <v>10</v>
      </c>
      <c r="H2161" t="str">
        <f t="shared" si="45"/>
        <v>insert into tnl_rating.dbo.dhl_country_zoning_table values ('12376','DE','Dom3C','UZ','10')</v>
      </c>
    </row>
    <row r="2162" spans="1:8" x14ac:dyDescent="0.3">
      <c r="A2162">
        <v>12376</v>
      </c>
      <c r="B2162" t="s">
        <v>376</v>
      </c>
      <c r="C2162" t="s">
        <v>2259</v>
      </c>
      <c r="D2162" s="4" t="s">
        <v>517</v>
      </c>
      <c r="E2162" s="4">
        <v>10</v>
      </c>
      <c r="H2162" t="str">
        <f t="shared" si="45"/>
        <v>insert into tnl_rating.dbo.dhl_country_zoning_table values ('12376','DE','Dom3C','VU','10')</v>
      </c>
    </row>
    <row r="2163" spans="1:8" x14ac:dyDescent="0.3">
      <c r="A2163">
        <v>12376</v>
      </c>
      <c r="B2163" t="s">
        <v>376</v>
      </c>
      <c r="C2163" t="s">
        <v>2259</v>
      </c>
      <c r="D2163" s="4" t="s">
        <v>518</v>
      </c>
      <c r="E2163" s="4">
        <v>4</v>
      </c>
      <c r="H2163" t="str">
        <f t="shared" si="45"/>
        <v>insert into tnl_rating.dbo.dhl_country_zoning_table values ('12376','DE','Dom3C','VA','4')</v>
      </c>
    </row>
    <row r="2164" spans="1:8" x14ac:dyDescent="0.3">
      <c r="A2164">
        <v>12376</v>
      </c>
      <c r="B2164" t="s">
        <v>376</v>
      </c>
      <c r="C2164" t="s">
        <v>2259</v>
      </c>
      <c r="D2164" s="4" t="s">
        <v>519</v>
      </c>
      <c r="E2164" s="4">
        <v>3</v>
      </c>
      <c r="H2164" t="str">
        <f t="shared" si="45"/>
        <v>insert into tnl_rating.dbo.dhl_country_zoning_table values ('12376','DE','Dom3C','VE','3')</v>
      </c>
    </row>
    <row r="2165" spans="1:8" x14ac:dyDescent="0.3">
      <c r="A2165">
        <v>12376</v>
      </c>
      <c r="B2165" t="s">
        <v>376</v>
      </c>
      <c r="C2165" t="s">
        <v>2259</v>
      </c>
      <c r="D2165" s="4" t="s">
        <v>520</v>
      </c>
      <c r="E2165" s="4">
        <v>1</v>
      </c>
      <c r="H2165" t="str">
        <f t="shared" si="45"/>
        <v>insert into tnl_rating.dbo.dhl_country_zoning_table values ('12376','DE','Dom3C','VN','1')</v>
      </c>
    </row>
    <row r="2166" spans="1:8" x14ac:dyDescent="0.3">
      <c r="A2166">
        <v>12376</v>
      </c>
      <c r="B2166" t="s">
        <v>376</v>
      </c>
      <c r="C2166" t="s">
        <v>2259</v>
      </c>
      <c r="D2166" s="4" t="s">
        <v>521</v>
      </c>
      <c r="E2166" s="4">
        <v>5</v>
      </c>
      <c r="H2166" t="str">
        <f t="shared" si="45"/>
        <v>insert into tnl_rating.dbo.dhl_country_zoning_table values ('12376','DE','Dom3C','VG','5')</v>
      </c>
    </row>
    <row r="2167" spans="1:8" x14ac:dyDescent="0.3">
      <c r="A2167">
        <v>12376</v>
      </c>
      <c r="B2167" t="s">
        <v>376</v>
      </c>
      <c r="C2167" t="s">
        <v>2259</v>
      </c>
      <c r="D2167" s="4" t="s">
        <v>539</v>
      </c>
      <c r="E2167" s="4">
        <v>5</v>
      </c>
      <c r="H2167" t="str">
        <f t="shared" si="45"/>
        <v>insert into tnl_rating.dbo.dhl_country_zoning_table values ('12376','DE','Dom3C','VI','5')</v>
      </c>
    </row>
    <row r="2168" spans="1:8" x14ac:dyDescent="0.3">
      <c r="A2168">
        <v>12376</v>
      </c>
      <c r="B2168" t="s">
        <v>376</v>
      </c>
      <c r="C2168" t="s">
        <v>2259</v>
      </c>
      <c r="D2168" s="4" t="s">
        <v>522</v>
      </c>
      <c r="E2168" s="4">
        <v>10</v>
      </c>
      <c r="H2168" t="str">
        <f t="shared" si="45"/>
        <v>insert into tnl_rating.dbo.dhl_country_zoning_table values ('12376','DE','Dom3C','YE','10')</v>
      </c>
    </row>
    <row r="2169" spans="1:8" x14ac:dyDescent="0.3">
      <c r="A2169">
        <v>12376</v>
      </c>
      <c r="B2169" t="s">
        <v>376</v>
      </c>
      <c r="C2169" t="s">
        <v>2259</v>
      </c>
      <c r="D2169" s="4" t="s">
        <v>523</v>
      </c>
      <c r="E2169" s="4">
        <v>10</v>
      </c>
      <c r="H2169" t="str">
        <f t="shared" si="45"/>
        <v>insert into tnl_rating.dbo.dhl_country_zoning_table values ('12376','DE','Dom3C','ZM','10')</v>
      </c>
    </row>
    <row r="2170" spans="1:8" x14ac:dyDescent="0.3">
      <c r="A2170">
        <v>12376</v>
      </c>
      <c r="B2170" t="s">
        <v>376</v>
      </c>
      <c r="C2170" t="s">
        <v>2259</v>
      </c>
      <c r="D2170" s="4" t="s">
        <v>524</v>
      </c>
      <c r="E2170" s="4">
        <v>10</v>
      </c>
      <c r="H2170" t="str">
        <f t="shared" ref="H2170" si="46">"insert into tnl_rating.dbo.dhl_country_zoning_table values ('"&amp;A2170&amp;"','"&amp;B2170&amp;"','"&amp;C2170&amp;"','"&amp;D2170&amp;"','"&amp;E2170&amp;"')"</f>
        <v>insert into tnl_rating.dbo.dhl_country_zoning_table values ('12376','DE','Dom3C','ZW','10')</v>
      </c>
    </row>
  </sheetData>
  <autoFilter ref="A1:E688" xr:uid="{6F5E80A9-A5EB-4825-AB0D-A89771102501}"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42E3-27E0-4D71-AF8C-CA9028346CE6}">
  <sheetPr codeName="Sheet7"/>
  <dimension ref="A1:R151"/>
  <sheetViews>
    <sheetView workbookViewId="0">
      <pane ySplit="1" topLeftCell="A2" activePane="bottomLeft" state="frozen"/>
      <selection activeCell="F34" sqref="F34"/>
      <selection pane="bottomLeft" activeCell="A2" sqref="A2"/>
    </sheetView>
  </sheetViews>
  <sheetFormatPr defaultRowHeight="14.4" x14ac:dyDescent="0.3"/>
  <cols>
    <col min="14" max="14" width="14.77734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21</v>
      </c>
      <c r="D2">
        <v>12565</v>
      </c>
      <c r="E2" t="s">
        <v>2259</v>
      </c>
      <c r="F2" t="s">
        <v>17</v>
      </c>
      <c r="G2" t="s">
        <v>18</v>
      </c>
      <c r="H2" t="s">
        <v>2260</v>
      </c>
      <c r="I2" t="s">
        <v>19</v>
      </c>
      <c r="J2" t="s">
        <v>20</v>
      </c>
      <c r="K2">
        <v>0</v>
      </c>
      <c r="L2">
        <v>0.5</v>
      </c>
      <c r="M2">
        <f>INDEX('Exp Dom Third Ctry'!$C$14:$H$44,MATCH(L2,'Exp Dom Third Ctry'!$B$14:$B$44,0),MATCH("Zone "&amp;J2,'Exp Dom Third Ctry'!$C$13:$H$13,0))*1</f>
        <v>18.61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('DHL','2024-01-01','2024-01-01','12565','Dom3C','US',NULL,'EXPRESS (DOMESTIC)','Non-Document','A',0,0.5,18.61,'Flat KG','AppliedMaterials_2024',NULL),</v>
      </c>
    </row>
    <row r="3" spans="1:18" x14ac:dyDescent="0.3">
      <c r="A3" t="s">
        <v>15</v>
      </c>
      <c r="B3" s="1" t="s">
        <v>21</v>
      </c>
      <c r="C3" s="1" t="s">
        <v>21</v>
      </c>
      <c r="D3">
        <v>12565</v>
      </c>
      <c r="E3" t="s">
        <v>2259</v>
      </c>
      <c r="F3" t="s">
        <v>17</v>
      </c>
      <c r="G3" t="s">
        <v>18</v>
      </c>
      <c r="H3" t="s">
        <v>2260</v>
      </c>
      <c r="I3" t="s">
        <v>19</v>
      </c>
      <c r="J3" t="s">
        <v>20</v>
      </c>
      <c r="K3">
        <v>0.5</v>
      </c>
      <c r="L3">
        <v>1</v>
      </c>
      <c r="M3">
        <f>INDEX('Exp Dom Third Ctry'!$C$14:$H$44,MATCH(L3,'Exp Dom Third Ctry'!$B$14:$B$44,0),MATCH("Zone "&amp;J3,'Exp Dom Third Ctry'!$C$13:$H$13,0))*1</f>
        <v>26.05</v>
      </c>
      <c r="N3" t="s">
        <v>285</v>
      </c>
      <c r="O3" t="s">
        <v>2310</v>
      </c>
      <c r="P3" t="s">
        <v>18</v>
      </c>
      <c r="R3" t="str">
        <f t="shared" ref="R3:R66" si="0"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('DHL','2024-01-01','2024-01-01','12565','Dom3C','US',NULL,'EXPRESS (DOMESTIC)','Non-Document','A',0.5,1,26.05,'Flat KG','AppliedMaterials_2024',NULL),</v>
      </c>
    </row>
    <row r="4" spans="1:18" x14ac:dyDescent="0.3">
      <c r="A4" t="s">
        <v>15</v>
      </c>
      <c r="B4" s="1" t="s">
        <v>21</v>
      </c>
      <c r="C4" s="1" t="s">
        <v>21</v>
      </c>
      <c r="D4">
        <v>12565</v>
      </c>
      <c r="E4" t="s">
        <v>2259</v>
      </c>
      <c r="F4" t="s">
        <v>17</v>
      </c>
      <c r="G4" t="s">
        <v>18</v>
      </c>
      <c r="H4" t="s">
        <v>2260</v>
      </c>
      <c r="I4" t="s">
        <v>19</v>
      </c>
      <c r="J4" t="s">
        <v>20</v>
      </c>
      <c r="K4">
        <v>1</v>
      </c>
      <c r="L4">
        <v>1.5</v>
      </c>
      <c r="M4">
        <f>INDEX('Exp Dom Third Ctry'!$C$14:$H$44,MATCH(L4,'Exp Dom Third Ctry'!$B$14:$B$44,0),MATCH("Zone "&amp;J4,'Exp Dom Third Ctry'!$C$13:$H$13,0))*1</f>
        <v>31.63</v>
      </c>
      <c r="N4" t="s">
        <v>285</v>
      </c>
      <c r="O4" t="s">
        <v>2310</v>
      </c>
      <c r="P4" t="s">
        <v>18</v>
      </c>
      <c r="R4" t="str">
        <f t="shared" si="0"/>
        <v>('DHL','2024-01-01','2024-01-01','12565','Dom3C','US',NULL,'EXPRESS (DOMESTIC)','Non-Document','A',1,1.5,31.63,'Flat KG','AppliedMaterials_2024',NULL),</v>
      </c>
    </row>
    <row r="5" spans="1:18" x14ac:dyDescent="0.3">
      <c r="A5" t="s">
        <v>15</v>
      </c>
      <c r="B5" s="1" t="s">
        <v>21</v>
      </c>
      <c r="C5" s="1" t="s">
        <v>21</v>
      </c>
      <c r="D5">
        <v>12565</v>
      </c>
      <c r="E5" t="s">
        <v>2259</v>
      </c>
      <c r="F5" t="s">
        <v>17</v>
      </c>
      <c r="G5" t="s">
        <v>18</v>
      </c>
      <c r="H5" t="s">
        <v>2260</v>
      </c>
      <c r="I5" t="s">
        <v>19</v>
      </c>
      <c r="J5" t="s">
        <v>20</v>
      </c>
      <c r="K5">
        <v>1.5</v>
      </c>
      <c r="L5">
        <v>2</v>
      </c>
      <c r="M5">
        <f>INDEX('Exp Dom Third Ctry'!$C$14:$H$44,MATCH(L5,'Exp Dom Third Ctry'!$B$14:$B$44,0),MATCH("Zone "&amp;J5,'Exp Dom Third Ctry'!$C$13:$H$13,0))*1</f>
        <v>37.21</v>
      </c>
      <c r="N5" t="s">
        <v>285</v>
      </c>
      <c r="O5" t="s">
        <v>2310</v>
      </c>
      <c r="P5" t="s">
        <v>18</v>
      </c>
      <c r="R5" t="str">
        <f t="shared" si="0"/>
        <v>('DHL','2024-01-01','2024-01-01','12565','Dom3C','US',NULL,'EXPRESS (DOMESTIC)','Non-Document','A',1.5,2,37.21,'Flat KG','AppliedMaterials_2024',NULL),</v>
      </c>
    </row>
    <row r="6" spans="1:18" x14ac:dyDescent="0.3">
      <c r="A6" t="s">
        <v>15</v>
      </c>
      <c r="B6" s="1" t="s">
        <v>21</v>
      </c>
      <c r="C6" s="1" t="s">
        <v>21</v>
      </c>
      <c r="D6">
        <v>12565</v>
      </c>
      <c r="E6" t="s">
        <v>2259</v>
      </c>
      <c r="F6" t="s">
        <v>17</v>
      </c>
      <c r="G6" t="s">
        <v>18</v>
      </c>
      <c r="H6" t="s">
        <v>2260</v>
      </c>
      <c r="I6" t="s">
        <v>19</v>
      </c>
      <c r="J6" t="s">
        <v>20</v>
      </c>
      <c r="K6">
        <v>2</v>
      </c>
      <c r="L6">
        <v>2.5</v>
      </c>
      <c r="M6">
        <f>INDEX('Exp Dom Third Ctry'!$C$14:$H$44,MATCH(L6,'Exp Dom Third Ctry'!$B$14:$B$44,0),MATCH("Zone "&amp;J6,'Exp Dom Third Ctry'!$C$13:$H$13,0))*1</f>
        <v>45.67</v>
      </c>
      <c r="N6" t="s">
        <v>285</v>
      </c>
      <c r="O6" t="s">
        <v>2310</v>
      </c>
      <c r="P6" t="s">
        <v>18</v>
      </c>
      <c r="R6" t="str">
        <f t="shared" si="0"/>
        <v>('DHL','2024-01-01','2024-01-01','12565','Dom3C','US',NULL,'EXPRESS (DOMESTIC)','Non-Document','A',2,2.5,45.67,'Flat KG','AppliedMaterials_2024',NULL),</v>
      </c>
    </row>
    <row r="7" spans="1:18" x14ac:dyDescent="0.3">
      <c r="A7" t="s">
        <v>15</v>
      </c>
      <c r="B7" s="1" t="s">
        <v>21</v>
      </c>
      <c r="C7" s="1" t="s">
        <v>21</v>
      </c>
      <c r="D7">
        <v>12565</v>
      </c>
      <c r="E7" t="s">
        <v>2259</v>
      </c>
      <c r="F7" t="s">
        <v>17</v>
      </c>
      <c r="G7" t="s">
        <v>18</v>
      </c>
      <c r="H7" t="s">
        <v>2260</v>
      </c>
      <c r="I7" t="s">
        <v>19</v>
      </c>
      <c r="J7" t="s">
        <v>20</v>
      </c>
      <c r="K7">
        <v>2.5</v>
      </c>
      <c r="L7">
        <v>3</v>
      </c>
      <c r="M7">
        <f>INDEX('Exp Dom Third Ctry'!$C$14:$H$44,MATCH(L7,'Exp Dom Third Ctry'!$B$14:$B$44,0),MATCH("Zone "&amp;J7,'Exp Dom Third Ctry'!$C$13:$H$13,0))*1</f>
        <v>48.53</v>
      </c>
      <c r="N7" t="s">
        <v>285</v>
      </c>
      <c r="O7" t="s">
        <v>2310</v>
      </c>
      <c r="P7" t="s">
        <v>18</v>
      </c>
      <c r="R7" t="str">
        <f t="shared" si="0"/>
        <v>('DHL','2024-01-01','2024-01-01','12565','Dom3C','US',NULL,'EXPRESS (DOMESTIC)','Non-Document','A',2.5,3,48.53,'Flat KG','AppliedMaterials_2024',NULL),</v>
      </c>
    </row>
    <row r="8" spans="1:18" x14ac:dyDescent="0.3">
      <c r="A8" t="s">
        <v>15</v>
      </c>
      <c r="B8" s="1" t="s">
        <v>21</v>
      </c>
      <c r="C8" s="1" t="s">
        <v>21</v>
      </c>
      <c r="D8">
        <v>12565</v>
      </c>
      <c r="E8" t="s">
        <v>2259</v>
      </c>
      <c r="F8" t="s">
        <v>17</v>
      </c>
      <c r="G8" t="s">
        <v>18</v>
      </c>
      <c r="H8" t="s">
        <v>2260</v>
      </c>
      <c r="I8" t="s">
        <v>19</v>
      </c>
      <c r="J8" t="s">
        <v>20</v>
      </c>
      <c r="K8">
        <v>3</v>
      </c>
      <c r="L8">
        <v>3.5</v>
      </c>
      <c r="M8">
        <f>INDEX('Exp Dom Third Ctry'!$C$14:$H$44,MATCH(L8,'Exp Dom Third Ctry'!$B$14:$B$44,0),MATCH("Zone "&amp;J8,'Exp Dom Third Ctry'!$C$13:$H$13,0))*1</f>
        <v>51.39</v>
      </c>
      <c r="N8" t="s">
        <v>285</v>
      </c>
      <c r="O8" t="s">
        <v>2310</v>
      </c>
      <c r="P8" t="s">
        <v>18</v>
      </c>
      <c r="R8" t="str">
        <f t="shared" si="0"/>
        <v>('DHL','2024-01-01','2024-01-01','12565','Dom3C','US',NULL,'EXPRESS (DOMESTIC)','Non-Document','A',3,3.5,51.39,'Flat KG','AppliedMaterials_2024',NULL),</v>
      </c>
    </row>
    <row r="9" spans="1:18" x14ac:dyDescent="0.3">
      <c r="A9" t="s">
        <v>15</v>
      </c>
      <c r="B9" s="1" t="s">
        <v>21</v>
      </c>
      <c r="C9" s="1" t="s">
        <v>21</v>
      </c>
      <c r="D9">
        <v>12565</v>
      </c>
      <c r="E9" t="s">
        <v>2259</v>
      </c>
      <c r="F9" t="s">
        <v>17</v>
      </c>
      <c r="G9" t="s">
        <v>18</v>
      </c>
      <c r="H9" t="s">
        <v>2260</v>
      </c>
      <c r="I9" t="s">
        <v>19</v>
      </c>
      <c r="J9" t="s">
        <v>20</v>
      </c>
      <c r="K9">
        <v>3.5</v>
      </c>
      <c r="L9">
        <v>4</v>
      </c>
      <c r="M9">
        <f>INDEX('Exp Dom Third Ctry'!$C$14:$H$44,MATCH(L9,'Exp Dom Third Ctry'!$B$14:$B$44,0),MATCH("Zone "&amp;J9,'Exp Dom Third Ctry'!$C$13:$H$13,0))*1</f>
        <v>54.25</v>
      </c>
      <c r="N9" t="s">
        <v>285</v>
      </c>
      <c r="O9" t="s">
        <v>2310</v>
      </c>
      <c r="P9" t="s">
        <v>18</v>
      </c>
      <c r="R9" t="str">
        <f t="shared" si="0"/>
        <v>('DHL','2024-01-01','2024-01-01','12565','Dom3C','US',NULL,'EXPRESS (DOMESTIC)','Non-Document','A',3.5,4,54.25,'Flat KG','AppliedMaterials_2024',NULL),</v>
      </c>
    </row>
    <row r="10" spans="1:18" x14ac:dyDescent="0.3">
      <c r="A10" t="s">
        <v>15</v>
      </c>
      <c r="B10" s="1" t="s">
        <v>21</v>
      </c>
      <c r="C10" s="1" t="s">
        <v>21</v>
      </c>
      <c r="D10">
        <v>12565</v>
      </c>
      <c r="E10" t="s">
        <v>2259</v>
      </c>
      <c r="F10" t="s">
        <v>17</v>
      </c>
      <c r="G10" t="s">
        <v>18</v>
      </c>
      <c r="H10" t="s">
        <v>2260</v>
      </c>
      <c r="I10" t="s">
        <v>19</v>
      </c>
      <c r="J10" t="s">
        <v>20</v>
      </c>
      <c r="K10">
        <v>4</v>
      </c>
      <c r="L10">
        <v>4.5</v>
      </c>
      <c r="M10">
        <f>INDEX('Exp Dom Third Ctry'!$C$14:$H$44,MATCH(L10,'Exp Dom Third Ctry'!$B$14:$B$44,0),MATCH("Zone "&amp;J10,'Exp Dom Third Ctry'!$C$13:$H$13,0))*1</f>
        <v>57.11</v>
      </c>
      <c r="N10" t="s">
        <v>285</v>
      </c>
      <c r="O10" t="s">
        <v>2310</v>
      </c>
      <c r="P10" t="s">
        <v>18</v>
      </c>
      <c r="R10" t="str">
        <f t="shared" si="0"/>
        <v>('DHL','2024-01-01','2024-01-01','12565','Dom3C','US',NULL,'EXPRESS (DOMESTIC)','Non-Document','A',4,4.5,57.11,'Flat KG','AppliedMaterials_2024',NULL),</v>
      </c>
    </row>
    <row r="11" spans="1:18" x14ac:dyDescent="0.3">
      <c r="A11" t="s">
        <v>15</v>
      </c>
      <c r="B11" s="1" t="s">
        <v>21</v>
      </c>
      <c r="C11" s="1" t="s">
        <v>21</v>
      </c>
      <c r="D11">
        <v>12565</v>
      </c>
      <c r="E11" t="s">
        <v>2259</v>
      </c>
      <c r="F11" t="s">
        <v>17</v>
      </c>
      <c r="G11" t="s">
        <v>18</v>
      </c>
      <c r="H11" t="s">
        <v>2260</v>
      </c>
      <c r="I11" t="s">
        <v>19</v>
      </c>
      <c r="J11" t="s">
        <v>20</v>
      </c>
      <c r="K11">
        <v>4.5</v>
      </c>
      <c r="L11">
        <v>5</v>
      </c>
      <c r="M11">
        <f>INDEX('Exp Dom Third Ctry'!$C$14:$H$44,MATCH(L11,'Exp Dom Third Ctry'!$B$14:$B$44,0),MATCH("Zone "&amp;J11,'Exp Dom Third Ctry'!$C$13:$H$13,0))*1</f>
        <v>59.97</v>
      </c>
      <c r="N11" t="s">
        <v>285</v>
      </c>
      <c r="O11" t="s">
        <v>2310</v>
      </c>
      <c r="P11" t="s">
        <v>18</v>
      </c>
      <c r="R11" t="str">
        <f t="shared" si="0"/>
        <v>('DHL','2024-01-01','2024-01-01','12565','Dom3C','US',NULL,'EXPRESS (DOMESTIC)','Non-Document','A',4.5,5,59.97,'Flat KG','AppliedMaterials_2024',NULL),</v>
      </c>
    </row>
    <row r="12" spans="1:18" x14ac:dyDescent="0.3">
      <c r="A12" t="s">
        <v>15</v>
      </c>
      <c r="B12" s="1" t="s">
        <v>21</v>
      </c>
      <c r="C12" s="1" t="s">
        <v>21</v>
      </c>
      <c r="D12">
        <v>12565</v>
      </c>
      <c r="E12" t="s">
        <v>2259</v>
      </c>
      <c r="F12" t="s">
        <v>17</v>
      </c>
      <c r="G12" t="s">
        <v>18</v>
      </c>
      <c r="H12" t="s">
        <v>2260</v>
      </c>
      <c r="I12" t="s">
        <v>19</v>
      </c>
      <c r="J12" t="s">
        <v>20</v>
      </c>
      <c r="K12">
        <v>5</v>
      </c>
      <c r="L12">
        <v>5.5</v>
      </c>
      <c r="M12">
        <f>INDEX('Exp Dom Third Ctry'!$C$14:$H$44,MATCH(L12,'Exp Dom Third Ctry'!$B$14:$B$44,0),MATCH("Zone "&amp;J12,'Exp Dom Third Ctry'!$C$13:$H$13,0))*1</f>
        <v>62.55</v>
      </c>
      <c r="N12" t="s">
        <v>285</v>
      </c>
      <c r="O12" t="s">
        <v>2310</v>
      </c>
      <c r="P12" t="s">
        <v>18</v>
      </c>
      <c r="R12" t="str">
        <f t="shared" si="0"/>
        <v>('DHL','2024-01-01','2024-01-01','12565','Dom3C','US',NULL,'EXPRESS (DOMESTIC)','Non-Document','A',5,5.5,62.55,'Flat KG','AppliedMaterials_2024',NULL),</v>
      </c>
    </row>
    <row r="13" spans="1:18" x14ac:dyDescent="0.3">
      <c r="A13" t="s">
        <v>15</v>
      </c>
      <c r="B13" s="1" t="s">
        <v>21</v>
      </c>
      <c r="C13" s="1" t="s">
        <v>21</v>
      </c>
      <c r="D13">
        <v>12565</v>
      </c>
      <c r="E13" t="s">
        <v>2259</v>
      </c>
      <c r="F13" t="s">
        <v>17</v>
      </c>
      <c r="G13" t="s">
        <v>18</v>
      </c>
      <c r="H13" t="s">
        <v>2260</v>
      </c>
      <c r="I13" t="s">
        <v>19</v>
      </c>
      <c r="J13" t="s">
        <v>20</v>
      </c>
      <c r="K13">
        <v>5.5</v>
      </c>
      <c r="L13">
        <v>6</v>
      </c>
      <c r="M13">
        <f>INDEX('Exp Dom Third Ctry'!$C$14:$H$44,MATCH(L13,'Exp Dom Third Ctry'!$B$14:$B$44,0),MATCH("Zone "&amp;J13,'Exp Dom Third Ctry'!$C$13:$H$13,0))*1</f>
        <v>65.13</v>
      </c>
      <c r="N13" t="s">
        <v>285</v>
      </c>
      <c r="O13" t="s">
        <v>2310</v>
      </c>
      <c r="P13" t="s">
        <v>18</v>
      </c>
      <c r="R13" t="str">
        <f t="shared" si="0"/>
        <v>('DHL','2024-01-01','2024-01-01','12565','Dom3C','US',NULL,'EXPRESS (DOMESTIC)','Non-Document','A',5.5,6,65.13,'Flat KG','AppliedMaterials_2024',NULL),</v>
      </c>
    </row>
    <row r="14" spans="1:18" x14ac:dyDescent="0.3">
      <c r="A14" t="s">
        <v>15</v>
      </c>
      <c r="B14" s="1" t="s">
        <v>21</v>
      </c>
      <c r="C14" s="1" t="s">
        <v>21</v>
      </c>
      <c r="D14">
        <v>12565</v>
      </c>
      <c r="E14" t="s">
        <v>2259</v>
      </c>
      <c r="F14" t="s">
        <v>17</v>
      </c>
      <c r="G14" t="s">
        <v>18</v>
      </c>
      <c r="H14" t="s">
        <v>2260</v>
      </c>
      <c r="I14" t="s">
        <v>19</v>
      </c>
      <c r="J14" t="s">
        <v>20</v>
      </c>
      <c r="K14">
        <v>6</v>
      </c>
      <c r="L14">
        <v>6.5</v>
      </c>
      <c r="M14">
        <f>INDEX('Exp Dom Third Ctry'!$C$14:$H$44,MATCH(L14,'Exp Dom Third Ctry'!$B$14:$B$44,0),MATCH("Zone "&amp;J14,'Exp Dom Third Ctry'!$C$13:$H$13,0))*1</f>
        <v>67.709999999999994</v>
      </c>
      <c r="N14" t="s">
        <v>285</v>
      </c>
      <c r="O14" t="s">
        <v>2310</v>
      </c>
      <c r="P14" t="s">
        <v>18</v>
      </c>
      <c r="R14" t="str">
        <f t="shared" si="0"/>
        <v>('DHL','2024-01-01','2024-01-01','12565','Dom3C','US',NULL,'EXPRESS (DOMESTIC)','Non-Document','A',6,6.5,67.71,'Flat KG','AppliedMaterials_2024',NULL),</v>
      </c>
    </row>
    <row r="15" spans="1:18" x14ac:dyDescent="0.3">
      <c r="A15" t="s">
        <v>15</v>
      </c>
      <c r="B15" s="1" t="s">
        <v>21</v>
      </c>
      <c r="C15" s="1" t="s">
        <v>21</v>
      </c>
      <c r="D15">
        <v>12565</v>
      </c>
      <c r="E15" t="s">
        <v>2259</v>
      </c>
      <c r="F15" t="s">
        <v>17</v>
      </c>
      <c r="G15" t="s">
        <v>18</v>
      </c>
      <c r="H15" t="s">
        <v>2260</v>
      </c>
      <c r="I15" t="s">
        <v>19</v>
      </c>
      <c r="J15" t="s">
        <v>20</v>
      </c>
      <c r="K15">
        <v>6.5</v>
      </c>
      <c r="L15">
        <v>7</v>
      </c>
      <c r="M15">
        <f>INDEX('Exp Dom Third Ctry'!$C$14:$H$44,MATCH(L15,'Exp Dom Third Ctry'!$B$14:$B$44,0),MATCH("Zone "&amp;J15,'Exp Dom Third Ctry'!$C$13:$H$13,0))*1</f>
        <v>70.290000000000006</v>
      </c>
      <c r="N15" t="s">
        <v>285</v>
      </c>
      <c r="O15" t="s">
        <v>2310</v>
      </c>
      <c r="P15" t="s">
        <v>18</v>
      </c>
      <c r="R15" t="str">
        <f t="shared" si="0"/>
        <v>('DHL','2024-01-01','2024-01-01','12565','Dom3C','US',NULL,'EXPRESS (DOMESTIC)','Non-Document','A',6.5,7,70.29,'Flat KG','AppliedMaterials_2024',NULL),</v>
      </c>
    </row>
    <row r="16" spans="1:18" x14ac:dyDescent="0.3">
      <c r="A16" t="s">
        <v>15</v>
      </c>
      <c r="B16" s="1" t="s">
        <v>21</v>
      </c>
      <c r="C16" s="1" t="s">
        <v>21</v>
      </c>
      <c r="D16">
        <v>12565</v>
      </c>
      <c r="E16" t="s">
        <v>2259</v>
      </c>
      <c r="F16" t="s">
        <v>17</v>
      </c>
      <c r="G16" t="s">
        <v>18</v>
      </c>
      <c r="H16" t="s">
        <v>2260</v>
      </c>
      <c r="I16" t="s">
        <v>19</v>
      </c>
      <c r="J16" t="s">
        <v>20</v>
      </c>
      <c r="K16">
        <v>7</v>
      </c>
      <c r="L16">
        <v>7.5</v>
      </c>
      <c r="M16">
        <f>INDEX('Exp Dom Third Ctry'!$C$14:$H$44,MATCH(L16,'Exp Dom Third Ctry'!$B$14:$B$44,0),MATCH("Zone "&amp;J16,'Exp Dom Third Ctry'!$C$13:$H$13,0))*1</f>
        <v>72.87</v>
      </c>
      <c r="N16" t="s">
        <v>285</v>
      </c>
      <c r="O16" t="s">
        <v>2310</v>
      </c>
      <c r="P16" t="s">
        <v>18</v>
      </c>
      <c r="R16" t="str">
        <f t="shared" si="0"/>
        <v>('DHL','2024-01-01','2024-01-01','12565','Dom3C','US',NULL,'EXPRESS (DOMESTIC)','Non-Document','A',7,7.5,72.87,'Flat KG','AppliedMaterials_2024',NULL),</v>
      </c>
    </row>
    <row r="17" spans="1:18" x14ac:dyDescent="0.3">
      <c r="A17" t="s">
        <v>15</v>
      </c>
      <c r="B17" s="1" t="s">
        <v>21</v>
      </c>
      <c r="C17" s="1" t="s">
        <v>21</v>
      </c>
      <c r="D17">
        <v>12565</v>
      </c>
      <c r="E17" t="s">
        <v>2259</v>
      </c>
      <c r="F17" t="s">
        <v>17</v>
      </c>
      <c r="G17" t="s">
        <v>18</v>
      </c>
      <c r="H17" t="s">
        <v>2260</v>
      </c>
      <c r="I17" t="s">
        <v>19</v>
      </c>
      <c r="J17" t="s">
        <v>20</v>
      </c>
      <c r="K17">
        <v>7.5</v>
      </c>
      <c r="L17">
        <v>8</v>
      </c>
      <c r="M17">
        <f>INDEX('Exp Dom Third Ctry'!$C$14:$H$44,MATCH(L17,'Exp Dom Third Ctry'!$B$14:$B$44,0),MATCH("Zone "&amp;J17,'Exp Dom Third Ctry'!$C$13:$H$13,0))*1</f>
        <v>75.45</v>
      </c>
      <c r="N17" t="s">
        <v>285</v>
      </c>
      <c r="O17" t="s">
        <v>2310</v>
      </c>
      <c r="P17" t="s">
        <v>18</v>
      </c>
      <c r="R17" t="str">
        <f t="shared" si="0"/>
        <v>('DHL','2024-01-01','2024-01-01','12565','Dom3C','US',NULL,'EXPRESS (DOMESTIC)','Non-Document','A',7.5,8,75.45,'Flat KG','AppliedMaterials_2024',NULL),</v>
      </c>
    </row>
    <row r="18" spans="1:18" x14ac:dyDescent="0.3">
      <c r="A18" t="s">
        <v>15</v>
      </c>
      <c r="B18" s="1" t="s">
        <v>21</v>
      </c>
      <c r="C18" s="1" t="s">
        <v>21</v>
      </c>
      <c r="D18">
        <v>12565</v>
      </c>
      <c r="E18" t="s">
        <v>2259</v>
      </c>
      <c r="F18" t="s">
        <v>17</v>
      </c>
      <c r="G18" t="s">
        <v>18</v>
      </c>
      <c r="H18" t="s">
        <v>2260</v>
      </c>
      <c r="I18" t="s">
        <v>19</v>
      </c>
      <c r="J18" t="s">
        <v>20</v>
      </c>
      <c r="K18">
        <v>8</v>
      </c>
      <c r="L18">
        <v>8.5</v>
      </c>
      <c r="M18">
        <f>INDEX('Exp Dom Third Ctry'!$C$14:$H$44,MATCH(L18,'Exp Dom Third Ctry'!$B$14:$B$44,0),MATCH("Zone "&amp;J18,'Exp Dom Third Ctry'!$C$13:$H$13,0))*1</f>
        <v>78.03</v>
      </c>
      <c r="N18" t="s">
        <v>285</v>
      </c>
      <c r="O18" t="s">
        <v>2310</v>
      </c>
      <c r="P18" t="s">
        <v>18</v>
      </c>
      <c r="R18" t="str">
        <f t="shared" si="0"/>
        <v>('DHL','2024-01-01','2024-01-01','12565','Dom3C','US',NULL,'EXPRESS (DOMESTIC)','Non-Document','A',8,8.5,78.03,'Flat KG','AppliedMaterials_2024',NULL),</v>
      </c>
    </row>
    <row r="19" spans="1:18" x14ac:dyDescent="0.3">
      <c r="A19" t="s">
        <v>15</v>
      </c>
      <c r="B19" s="1" t="s">
        <v>21</v>
      </c>
      <c r="C19" s="1" t="s">
        <v>21</v>
      </c>
      <c r="D19">
        <v>12565</v>
      </c>
      <c r="E19" t="s">
        <v>2259</v>
      </c>
      <c r="F19" t="s">
        <v>17</v>
      </c>
      <c r="G19" t="s">
        <v>18</v>
      </c>
      <c r="H19" t="s">
        <v>2260</v>
      </c>
      <c r="I19" t="s">
        <v>19</v>
      </c>
      <c r="J19" t="s">
        <v>20</v>
      </c>
      <c r="K19">
        <v>8.5</v>
      </c>
      <c r="L19">
        <v>9</v>
      </c>
      <c r="M19">
        <f>INDEX('Exp Dom Third Ctry'!$C$14:$H$44,MATCH(L19,'Exp Dom Third Ctry'!$B$14:$B$44,0),MATCH("Zone "&amp;J19,'Exp Dom Third Ctry'!$C$13:$H$13,0))*1</f>
        <v>80.61</v>
      </c>
      <c r="N19" t="s">
        <v>285</v>
      </c>
      <c r="O19" t="s">
        <v>2310</v>
      </c>
      <c r="P19" t="s">
        <v>18</v>
      </c>
      <c r="R19" t="str">
        <f t="shared" si="0"/>
        <v>('DHL','2024-01-01','2024-01-01','12565','Dom3C','US',NULL,'EXPRESS (DOMESTIC)','Non-Document','A',8.5,9,80.61,'Flat KG','AppliedMaterials_2024',NULL),</v>
      </c>
    </row>
    <row r="20" spans="1:18" x14ac:dyDescent="0.3">
      <c r="A20" t="s">
        <v>15</v>
      </c>
      <c r="B20" s="1" t="s">
        <v>21</v>
      </c>
      <c r="C20" s="1" t="s">
        <v>21</v>
      </c>
      <c r="D20">
        <v>12565</v>
      </c>
      <c r="E20" t="s">
        <v>2259</v>
      </c>
      <c r="F20" t="s">
        <v>17</v>
      </c>
      <c r="G20" t="s">
        <v>18</v>
      </c>
      <c r="H20" t="s">
        <v>2260</v>
      </c>
      <c r="I20" t="s">
        <v>19</v>
      </c>
      <c r="J20" t="s">
        <v>20</v>
      </c>
      <c r="K20">
        <v>9</v>
      </c>
      <c r="L20">
        <v>9.5</v>
      </c>
      <c r="M20">
        <f>INDEX('Exp Dom Third Ctry'!$C$14:$H$44,MATCH(L20,'Exp Dom Third Ctry'!$B$14:$B$44,0),MATCH("Zone "&amp;J20,'Exp Dom Third Ctry'!$C$13:$H$13,0))*1</f>
        <v>83.19</v>
      </c>
      <c r="N20" t="s">
        <v>285</v>
      </c>
      <c r="O20" t="s">
        <v>2310</v>
      </c>
      <c r="P20" t="s">
        <v>18</v>
      </c>
      <c r="R20" t="str">
        <f t="shared" si="0"/>
        <v>('DHL','2024-01-01','2024-01-01','12565','Dom3C','US',NULL,'EXPRESS (DOMESTIC)','Non-Document','A',9,9.5,83.19,'Flat KG','AppliedMaterials_2024',NULL),</v>
      </c>
    </row>
    <row r="21" spans="1:18" x14ac:dyDescent="0.3">
      <c r="A21" t="s">
        <v>15</v>
      </c>
      <c r="B21" s="1" t="s">
        <v>21</v>
      </c>
      <c r="C21" s="1" t="s">
        <v>21</v>
      </c>
      <c r="D21">
        <v>12565</v>
      </c>
      <c r="E21" t="s">
        <v>2259</v>
      </c>
      <c r="F21" t="s">
        <v>17</v>
      </c>
      <c r="G21" t="s">
        <v>18</v>
      </c>
      <c r="H21" t="s">
        <v>2260</v>
      </c>
      <c r="I21" t="s">
        <v>19</v>
      </c>
      <c r="J21" t="s">
        <v>20</v>
      </c>
      <c r="K21">
        <v>9.5</v>
      </c>
      <c r="L21">
        <v>10</v>
      </c>
      <c r="M21">
        <f>INDEX('Exp Dom Third Ctry'!$C$14:$H$44,MATCH(L21,'Exp Dom Third Ctry'!$B$14:$B$44,0),MATCH("Zone "&amp;J21,'Exp Dom Third Ctry'!$C$13:$H$13,0))*1</f>
        <v>85.77</v>
      </c>
      <c r="N21" t="s">
        <v>285</v>
      </c>
      <c r="O21" t="s">
        <v>2310</v>
      </c>
      <c r="P21" t="s">
        <v>18</v>
      </c>
      <c r="R21" t="str">
        <f t="shared" si="0"/>
        <v>('DHL','2024-01-01','2024-01-01','12565','Dom3C','US',NULL,'EXPRESS (DOMESTIC)','Non-Document','A',9.5,10,85.77,'Flat KG','AppliedMaterials_2024',NULL),</v>
      </c>
    </row>
    <row r="22" spans="1:18" x14ac:dyDescent="0.3">
      <c r="A22" t="s">
        <v>15</v>
      </c>
      <c r="B22" t="s">
        <v>21</v>
      </c>
      <c r="C22" t="s">
        <v>21</v>
      </c>
      <c r="D22">
        <v>12565</v>
      </c>
      <c r="E22" t="s">
        <v>2259</v>
      </c>
      <c r="F22" t="s">
        <v>17</v>
      </c>
      <c r="G22" t="s">
        <v>18</v>
      </c>
      <c r="H22" t="s">
        <v>2260</v>
      </c>
      <c r="I22" t="s">
        <v>19</v>
      </c>
      <c r="J22" t="s">
        <v>20</v>
      </c>
      <c r="K22">
        <v>10</v>
      </c>
      <c r="L22">
        <v>20</v>
      </c>
      <c r="M22">
        <f>INDEX('Exp Dom Third Ctry'!$C$14:$H$44,MATCH(L22,'Exp Dom Third Ctry'!$B$14:$B$44,0),MATCH("Zone "&amp;J22,'Exp Dom Third Ctry'!$C$13:$H$13,0))*1</f>
        <v>2.44</v>
      </c>
      <c r="N22" t="s">
        <v>530</v>
      </c>
      <c r="O22" t="s">
        <v>2310</v>
      </c>
      <c r="P22">
        <f>M21</f>
        <v>85.77</v>
      </c>
      <c r="R22" t="str">
        <f t="shared" si="0"/>
        <v>('DHL','2024-01-01','2024-01-01','12565','Dom3C','US',NULL,'EXPRESS (DOMESTIC)','Non-Document','A',10,20,2.44,'Per0.5KG_A','AppliedMaterials_2024',85.77),</v>
      </c>
    </row>
    <row r="23" spans="1:18" x14ac:dyDescent="0.3">
      <c r="A23" t="s">
        <v>15</v>
      </c>
      <c r="B23" t="s">
        <v>21</v>
      </c>
      <c r="C23" t="s">
        <v>21</v>
      </c>
      <c r="D23">
        <v>12565</v>
      </c>
      <c r="E23" t="s">
        <v>2259</v>
      </c>
      <c r="F23" t="s">
        <v>17</v>
      </c>
      <c r="G23" t="s">
        <v>18</v>
      </c>
      <c r="H23" t="s">
        <v>2260</v>
      </c>
      <c r="I23" t="s">
        <v>19</v>
      </c>
      <c r="J23" t="s">
        <v>20</v>
      </c>
      <c r="K23">
        <v>20</v>
      </c>
      <c r="L23">
        <v>30</v>
      </c>
      <c r="M23">
        <f>INDEX('Exp Dom Third Ctry'!$C$14:$H$44,MATCH(L23,'Exp Dom Third Ctry'!$B$14:$B$44,0),MATCH("Zone "&amp;J23,'Exp Dom Third Ctry'!$C$13:$H$13,0))*1</f>
        <v>2.4300000000000002</v>
      </c>
      <c r="N23" t="s">
        <v>530</v>
      </c>
      <c r="O23" t="s">
        <v>2310</v>
      </c>
      <c r="P23">
        <f>P22+((K23-K22)*M22)</f>
        <v>110.16999999999999</v>
      </c>
      <c r="R23" t="str">
        <f>SUBSTITUTE(IF(OR(ROW(A23)=2,MOD(ROW(A23),1000)=0),"insert into tnl_rating.dbo.dhl_express_rate_master values ('DHL','"&amp;B23&amp;"','"&amp;C23&amp;"','"&amp;D23&amp;"','"&amp;E23&amp;"','"&amp;F23&amp;"','"&amp;G23&amp;"','"&amp;H23&amp;"','"&amp;I23&amp;"','"&amp;J23&amp;"',"&amp;K23&amp;","&amp;L23&amp;","&amp;M23&amp;",'"&amp;N23&amp;"','"&amp;O23&amp;"',"&amp;P23&amp;"),",IF(OR(A24="",MOD(ROW(A24),1000)=0),"('DHL','"&amp;B23&amp;"','"&amp;C23&amp;"','"&amp;D23&amp;"','"&amp;E23&amp;"','"&amp;F23&amp;"','"&amp;G23&amp;"','"&amp;H23&amp;"','"&amp;I23&amp;"','"&amp;J23&amp;"',"&amp;K23&amp;","&amp;L23&amp;","&amp;M23&amp;",'"&amp;N23&amp;"','"&amp;O23&amp;"',"&amp;P23&amp;")","('DHL','"&amp;B23&amp;"','"&amp;C23&amp;"','"&amp;D23&amp;"','"&amp;E23&amp;"','"&amp;F23&amp;"','"&amp;G23&amp;"','"&amp;H23&amp;"','"&amp;I23&amp;"','"&amp;J23&amp;"',"&amp;K23&amp;","&amp;L23&amp;","&amp;M23&amp;",'"&amp;N23&amp;"','"&amp;O23&amp;"',"&amp;P23&amp;"),")),"'NULL'","NULL")</f>
        <v>('DHL','2024-01-01','2024-01-01','12565','Dom3C','US',NULL,'EXPRESS (DOMESTIC)','Non-Document','A',20,30,2.43,'Per0.5KG_A','AppliedMaterials_2024',110.17),</v>
      </c>
    </row>
    <row r="24" spans="1:18" x14ac:dyDescent="0.3">
      <c r="A24" t="s">
        <v>15</v>
      </c>
      <c r="B24" t="s">
        <v>21</v>
      </c>
      <c r="C24" t="s">
        <v>21</v>
      </c>
      <c r="D24">
        <v>12565</v>
      </c>
      <c r="E24" t="s">
        <v>2259</v>
      </c>
      <c r="F24" t="s">
        <v>17</v>
      </c>
      <c r="G24" t="s">
        <v>18</v>
      </c>
      <c r="H24" t="s">
        <v>2260</v>
      </c>
      <c r="I24" t="s">
        <v>19</v>
      </c>
      <c r="J24" t="s">
        <v>20</v>
      </c>
      <c r="K24">
        <v>30</v>
      </c>
      <c r="L24">
        <v>70</v>
      </c>
      <c r="M24">
        <f>INDEX('Exp Dom Third Ctry'!$C$14:$H$44,MATCH(L24,'Exp Dom Third Ctry'!$B$14:$B$44,0),MATCH("Zone "&amp;J24,'Exp Dom Third Ctry'!$C$13:$H$13,0))*1</f>
        <v>2.15</v>
      </c>
      <c r="N24" t="s">
        <v>530</v>
      </c>
      <c r="O24" t="s">
        <v>2310</v>
      </c>
      <c r="P24">
        <f>P23+M23*(L23-K23)*2</f>
        <v>158.76999999999998</v>
      </c>
      <c r="R24" t="str">
        <f t="shared" si="0"/>
        <v>('DHL','2024-01-01','2024-01-01','12565','Dom3C','US',NULL,'EXPRESS (DOMESTIC)','Non-Document','A',30,70,2.15,'Per0.5KG_A','AppliedMaterials_2024',158.77),</v>
      </c>
    </row>
    <row r="25" spans="1:18" x14ac:dyDescent="0.3">
      <c r="A25" t="s">
        <v>15</v>
      </c>
      <c r="B25" t="s">
        <v>21</v>
      </c>
      <c r="C25" t="s">
        <v>21</v>
      </c>
      <c r="D25">
        <v>12565</v>
      </c>
      <c r="E25" t="s">
        <v>2259</v>
      </c>
      <c r="F25" t="s">
        <v>17</v>
      </c>
      <c r="G25" t="s">
        <v>18</v>
      </c>
      <c r="H25" t="s">
        <v>2260</v>
      </c>
      <c r="I25" t="s">
        <v>19</v>
      </c>
      <c r="J25" t="s">
        <v>20</v>
      </c>
      <c r="K25">
        <v>70</v>
      </c>
      <c r="L25">
        <v>300</v>
      </c>
      <c r="M25">
        <f>INDEX('Exp Dom Third Ctry'!$C$14:$H$44,MATCH(L25,'Exp Dom Third Ctry'!$B$14:$B$44,0),MATCH("Zone "&amp;J25,'Exp Dom Third Ctry'!$C$13:$H$13,0))*1</f>
        <v>2.15</v>
      </c>
      <c r="N25" t="s">
        <v>530</v>
      </c>
      <c r="O25" t="s">
        <v>2310</v>
      </c>
      <c r="P25">
        <f>P24+(L24-K24)*M24</f>
        <v>244.76999999999998</v>
      </c>
      <c r="R25" t="str">
        <f t="shared" si="0"/>
        <v>('DHL','2024-01-01','2024-01-01','12565','Dom3C','US',NULL,'EXPRESS (DOMESTIC)','Non-Document','A',70,300,2.15,'Per0.5KG_A','AppliedMaterials_2024',244.77),</v>
      </c>
    </row>
    <row r="26" spans="1:18" x14ac:dyDescent="0.3">
      <c r="A26" t="s">
        <v>15</v>
      </c>
      <c r="B26" t="s">
        <v>21</v>
      </c>
      <c r="C26" t="s">
        <v>21</v>
      </c>
      <c r="D26">
        <v>12565</v>
      </c>
      <c r="E26" t="s">
        <v>2259</v>
      </c>
      <c r="F26" t="s">
        <v>17</v>
      </c>
      <c r="G26" t="s">
        <v>18</v>
      </c>
      <c r="H26" t="s">
        <v>2260</v>
      </c>
      <c r="I26" t="s">
        <v>19</v>
      </c>
      <c r="J26" t="s">
        <v>20</v>
      </c>
      <c r="K26">
        <v>300</v>
      </c>
      <c r="L26">
        <v>99999</v>
      </c>
      <c r="M26">
        <f>INDEX('Exp Dom Third Ctry'!$C$14:$H$44,MATCH(L26,'Exp Dom Third Ctry'!$B$14:$B$44,0),MATCH("Zone "&amp;J26,'Exp Dom Third Ctry'!$C$13:$H$13,0))*1</f>
        <v>2.15</v>
      </c>
      <c r="N26" t="s">
        <v>530</v>
      </c>
      <c r="O26" t="s">
        <v>2310</v>
      </c>
      <c r="P26">
        <f>P25+(L25-K25)*M25</f>
        <v>739.27</v>
      </c>
      <c r="R26" t="str">
        <f t="shared" si="0"/>
        <v>('DHL','2024-01-01','2024-01-01','12565','Dom3C','US',NULL,'EXPRESS (DOMESTIC)','Non-Document','A',300,99999,2.15,'Per0.5KG_A','AppliedMaterials_2024',739.27),</v>
      </c>
    </row>
    <row r="27" spans="1:18" x14ac:dyDescent="0.3">
      <c r="A27" t="str">
        <f t="shared" ref="A27:C51" si="1">A2</f>
        <v>DHL</v>
      </c>
      <c r="B27" t="str">
        <f t="shared" si="1"/>
        <v>2024-01-01</v>
      </c>
      <c r="C27" t="str">
        <f t="shared" si="1"/>
        <v>2024-01-01</v>
      </c>
      <c r="D27">
        <v>12565</v>
      </c>
      <c r="E27" t="s">
        <v>2259</v>
      </c>
      <c r="F27" t="str">
        <f t="shared" ref="F27:G51" si="2">F2</f>
        <v>US</v>
      </c>
      <c r="G27" t="str">
        <f t="shared" si="2"/>
        <v>NULL</v>
      </c>
      <c r="H27" t="s">
        <v>2260</v>
      </c>
      <c r="I27" t="str">
        <f t="shared" ref="I27:I51" si="3">I2</f>
        <v>Non-Document</v>
      </c>
      <c r="J27" t="s">
        <v>163</v>
      </c>
      <c r="K27">
        <f t="shared" ref="K27:L51" si="4">K2</f>
        <v>0</v>
      </c>
      <c r="L27">
        <f t="shared" si="4"/>
        <v>0.5</v>
      </c>
      <c r="M27">
        <f>INDEX('Exp Dom Third Ctry'!$C$14:$H$44,MATCH(L27,'Exp Dom Third Ctry'!$B$14:$B$44,0),MATCH("Zone "&amp;J27,'Exp Dom Third Ctry'!$C$13:$H$13,0))*1</f>
        <v>20.03</v>
      </c>
      <c r="N27" t="s">
        <v>285</v>
      </c>
      <c r="O27" t="s">
        <v>2310</v>
      </c>
      <c r="P27" t="s">
        <v>18</v>
      </c>
      <c r="R27" t="str">
        <f t="shared" si="0"/>
        <v>('DHL','2024-01-01','2024-01-01','12565','Dom3C','US',NULL,'EXPRESS (DOMESTIC)','Non-Document','B',0,0.5,20.03,'Flat KG','AppliedMaterials_2024',NULL),</v>
      </c>
    </row>
    <row r="28" spans="1:18" x14ac:dyDescent="0.3">
      <c r="A28" t="str">
        <f t="shared" si="1"/>
        <v>DHL</v>
      </c>
      <c r="B28" t="str">
        <f t="shared" si="1"/>
        <v>2024-01-01</v>
      </c>
      <c r="C28" t="str">
        <f t="shared" si="1"/>
        <v>2024-01-01</v>
      </c>
      <c r="D28">
        <v>12565</v>
      </c>
      <c r="E28" t="s">
        <v>2259</v>
      </c>
      <c r="F28" t="str">
        <f t="shared" si="2"/>
        <v>US</v>
      </c>
      <c r="G28" t="str">
        <f t="shared" si="2"/>
        <v>NULL</v>
      </c>
      <c r="H28" t="s">
        <v>2260</v>
      </c>
      <c r="I28" t="str">
        <f t="shared" si="3"/>
        <v>Non-Document</v>
      </c>
      <c r="J28" t="s">
        <v>163</v>
      </c>
      <c r="K28">
        <f t="shared" si="4"/>
        <v>0.5</v>
      </c>
      <c r="L28">
        <f t="shared" si="4"/>
        <v>1</v>
      </c>
      <c r="M28">
        <f>INDEX('Exp Dom Third Ctry'!$C$14:$H$44,MATCH(L28,'Exp Dom Third Ctry'!$B$14:$B$44,0),MATCH("Zone "&amp;J28,'Exp Dom Third Ctry'!$C$13:$H$13,0))*1</f>
        <v>28.05</v>
      </c>
      <c r="N28" t="s">
        <v>285</v>
      </c>
      <c r="O28" t="s">
        <v>2310</v>
      </c>
      <c r="P28" t="s">
        <v>18</v>
      </c>
      <c r="R28" t="str">
        <f t="shared" si="0"/>
        <v>('DHL','2024-01-01','2024-01-01','12565','Dom3C','US',NULL,'EXPRESS (DOMESTIC)','Non-Document','B',0.5,1,28.05,'Flat KG','AppliedMaterials_2024',NULL),</v>
      </c>
    </row>
    <row r="29" spans="1:18" x14ac:dyDescent="0.3">
      <c r="A29" t="str">
        <f t="shared" si="1"/>
        <v>DHL</v>
      </c>
      <c r="B29" t="str">
        <f t="shared" si="1"/>
        <v>2024-01-01</v>
      </c>
      <c r="C29" t="str">
        <f t="shared" si="1"/>
        <v>2024-01-01</v>
      </c>
      <c r="D29">
        <v>12565</v>
      </c>
      <c r="E29" t="s">
        <v>2259</v>
      </c>
      <c r="F29" t="str">
        <f t="shared" si="2"/>
        <v>US</v>
      </c>
      <c r="G29" t="str">
        <f t="shared" si="2"/>
        <v>NULL</v>
      </c>
      <c r="H29" t="s">
        <v>2260</v>
      </c>
      <c r="I29" t="str">
        <f t="shared" si="3"/>
        <v>Non-Document</v>
      </c>
      <c r="J29" t="s">
        <v>163</v>
      </c>
      <c r="K29">
        <f t="shared" si="4"/>
        <v>1</v>
      </c>
      <c r="L29">
        <f t="shared" si="4"/>
        <v>1.5</v>
      </c>
      <c r="M29">
        <f>INDEX('Exp Dom Third Ctry'!$C$14:$H$44,MATCH(L29,'Exp Dom Third Ctry'!$B$14:$B$44,0),MATCH("Zone "&amp;J29,'Exp Dom Third Ctry'!$C$13:$H$13,0))*1</f>
        <v>34.06</v>
      </c>
      <c r="N29" t="s">
        <v>285</v>
      </c>
      <c r="O29" t="s">
        <v>2310</v>
      </c>
      <c r="P29" t="s">
        <v>18</v>
      </c>
      <c r="R29" t="str">
        <f t="shared" si="0"/>
        <v>('DHL','2024-01-01','2024-01-01','12565','Dom3C','US',NULL,'EXPRESS (DOMESTIC)','Non-Document','B',1,1.5,34.06,'Flat KG','AppliedMaterials_2024',NULL),</v>
      </c>
    </row>
    <row r="30" spans="1:18" x14ac:dyDescent="0.3">
      <c r="A30" t="str">
        <f t="shared" si="1"/>
        <v>DHL</v>
      </c>
      <c r="B30" t="str">
        <f t="shared" si="1"/>
        <v>2024-01-01</v>
      </c>
      <c r="C30" t="str">
        <f t="shared" si="1"/>
        <v>2024-01-01</v>
      </c>
      <c r="D30">
        <v>12565</v>
      </c>
      <c r="E30" t="s">
        <v>2259</v>
      </c>
      <c r="F30" t="str">
        <f t="shared" si="2"/>
        <v>US</v>
      </c>
      <c r="G30" t="str">
        <f t="shared" si="2"/>
        <v>NULL</v>
      </c>
      <c r="H30" t="s">
        <v>2260</v>
      </c>
      <c r="I30" t="str">
        <f t="shared" si="3"/>
        <v>Non-Document</v>
      </c>
      <c r="J30" t="s">
        <v>163</v>
      </c>
      <c r="K30">
        <f t="shared" si="4"/>
        <v>1.5</v>
      </c>
      <c r="L30">
        <f t="shared" si="4"/>
        <v>2</v>
      </c>
      <c r="M30">
        <f>INDEX('Exp Dom Third Ctry'!$C$14:$H$44,MATCH(L30,'Exp Dom Third Ctry'!$B$14:$B$44,0),MATCH("Zone "&amp;J30,'Exp Dom Third Ctry'!$C$13:$H$13,0))*1</f>
        <v>40.07</v>
      </c>
      <c r="N30" t="s">
        <v>285</v>
      </c>
      <c r="O30" t="s">
        <v>2310</v>
      </c>
      <c r="P30" t="s">
        <v>18</v>
      </c>
      <c r="R30" t="str">
        <f t="shared" si="0"/>
        <v>('DHL','2024-01-01','2024-01-01','12565','Dom3C','US',NULL,'EXPRESS (DOMESTIC)','Non-Document','B',1.5,2,40.07,'Flat KG','AppliedMaterials_2024',NULL),</v>
      </c>
    </row>
    <row r="31" spans="1:18" x14ac:dyDescent="0.3">
      <c r="A31" t="str">
        <f t="shared" si="1"/>
        <v>DHL</v>
      </c>
      <c r="B31" t="str">
        <f t="shared" si="1"/>
        <v>2024-01-01</v>
      </c>
      <c r="C31" t="str">
        <f t="shared" si="1"/>
        <v>2024-01-01</v>
      </c>
      <c r="D31">
        <v>12565</v>
      </c>
      <c r="E31" t="s">
        <v>2259</v>
      </c>
      <c r="F31" t="str">
        <f t="shared" si="2"/>
        <v>US</v>
      </c>
      <c r="G31" t="str">
        <f t="shared" si="2"/>
        <v>NULL</v>
      </c>
      <c r="H31" t="s">
        <v>2260</v>
      </c>
      <c r="I31" t="str">
        <f t="shared" si="3"/>
        <v>Non-Document</v>
      </c>
      <c r="J31" t="s">
        <v>163</v>
      </c>
      <c r="K31">
        <f t="shared" si="4"/>
        <v>2</v>
      </c>
      <c r="L31">
        <f t="shared" si="4"/>
        <v>2.5</v>
      </c>
      <c r="M31">
        <f>INDEX('Exp Dom Third Ctry'!$C$14:$H$44,MATCH(L31,'Exp Dom Third Ctry'!$B$14:$B$44,0),MATCH("Zone "&amp;J31,'Exp Dom Third Ctry'!$C$13:$H$13,0))*1</f>
        <v>48.95</v>
      </c>
      <c r="N31" t="s">
        <v>285</v>
      </c>
      <c r="O31" t="s">
        <v>2310</v>
      </c>
      <c r="P31" t="s">
        <v>18</v>
      </c>
      <c r="R31" t="str">
        <f t="shared" si="0"/>
        <v>('DHL','2024-01-01','2024-01-01','12565','Dom3C','US',NULL,'EXPRESS (DOMESTIC)','Non-Document','B',2,2.5,48.95,'Flat KG','AppliedMaterials_2024',NULL),</v>
      </c>
    </row>
    <row r="32" spans="1:18" x14ac:dyDescent="0.3">
      <c r="A32" t="str">
        <f t="shared" si="1"/>
        <v>DHL</v>
      </c>
      <c r="B32" t="str">
        <f t="shared" si="1"/>
        <v>2024-01-01</v>
      </c>
      <c r="C32" t="str">
        <f t="shared" si="1"/>
        <v>2024-01-01</v>
      </c>
      <c r="D32">
        <v>12565</v>
      </c>
      <c r="E32" t="s">
        <v>2259</v>
      </c>
      <c r="F32" t="str">
        <f t="shared" si="2"/>
        <v>US</v>
      </c>
      <c r="G32" t="str">
        <f t="shared" si="2"/>
        <v>NULL</v>
      </c>
      <c r="H32" t="s">
        <v>2260</v>
      </c>
      <c r="I32" t="str">
        <f t="shared" si="3"/>
        <v>Non-Document</v>
      </c>
      <c r="J32" t="s">
        <v>163</v>
      </c>
      <c r="K32">
        <f t="shared" si="4"/>
        <v>2.5</v>
      </c>
      <c r="L32">
        <f t="shared" si="4"/>
        <v>3</v>
      </c>
      <c r="M32">
        <f>INDEX('Exp Dom Third Ctry'!$C$14:$H$44,MATCH(L32,'Exp Dom Third Ctry'!$B$14:$B$44,0),MATCH("Zone "&amp;J32,'Exp Dom Third Ctry'!$C$13:$H$13,0))*1</f>
        <v>52.52</v>
      </c>
      <c r="N32" t="s">
        <v>285</v>
      </c>
      <c r="O32" t="s">
        <v>2310</v>
      </c>
      <c r="P32" t="s">
        <v>18</v>
      </c>
      <c r="R32" t="str">
        <f t="shared" si="0"/>
        <v>('DHL','2024-01-01','2024-01-01','12565','Dom3C','US',NULL,'EXPRESS (DOMESTIC)','Non-Document','B',2.5,3,52.52,'Flat KG','AppliedMaterials_2024',NULL),</v>
      </c>
    </row>
    <row r="33" spans="1:18" x14ac:dyDescent="0.3">
      <c r="A33" t="str">
        <f t="shared" si="1"/>
        <v>DHL</v>
      </c>
      <c r="B33" t="str">
        <f t="shared" si="1"/>
        <v>2024-01-01</v>
      </c>
      <c r="C33" t="str">
        <f t="shared" si="1"/>
        <v>2024-01-01</v>
      </c>
      <c r="D33">
        <v>12565</v>
      </c>
      <c r="E33" t="s">
        <v>2259</v>
      </c>
      <c r="F33" t="str">
        <f t="shared" si="2"/>
        <v>US</v>
      </c>
      <c r="G33" t="str">
        <f t="shared" si="2"/>
        <v>NULL</v>
      </c>
      <c r="H33" t="s">
        <v>2260</v>
      </c>
      <c r="I33" t="str">
        <f t="shared" si="3"/>
        <v>Non-Document</v>
      </c>
      <c r="J33" t="s">
        <v>163</v>
      </c>
      <c r="K33">
        <f t="shared" si="4"/>
        <v>3</v>
      </c>
      <c r="L33">
        <f t="shared" si="4"/>
        <v>3.5</v>
      </c>
      <c r="M33">
        <f>INDEX('Exp Dom Third Ctry'!$C$14:$H$44,MATCH(L33,'Exp Dom Third Ctry'!$B$14:$B$44,0),MATCH("Zone "&amp;J33,'Exp Dom Third Ctry'!$C$13:$H$13,0))*1</f>
        <v>56.09</v>
      </c>
      <c r="N33" t="s">
        <v>285</v>
      </c>
      <c r="O33" t="s">
        <v>2310</v>
      </c>
      <c r="P33" t="s">
        <v>18</v>
      </c>
      <c r="R33" t="str">
        <f t="shared" si="0"/>
        <v>('DHL','2024-01-01','2024-01-01','12565','Dom3C','US',NULL,'EXPRESS (DOMESTIC)','Non-Document','B',3,3.5,56.09,'Flat KG','AppliedMaterials_2024',NULL),</v>
      </c>
    </row>
    <row r="34" spans="1:18" x14ac:dyDescent="0.3">
      <c r="A34" t="str">
        <f t="shared" si="1"/>
        <v>DHL</v>
      </c>
      <c r="B34" t="str">
        <f t="shared" si="1"/>
        <v>2024-01-01</v>
      </c>
      <c r="C34" t="str">
        <f t="shared" si="1"/>
        <v>2024-01-01</v>
      </c>
      <c r="D34">
        <v>12565</v>
      </c>
      <c r="E34" t="s">
        <v>2259</v>
      </c>
      <c r="F34" t="str">
        <f t="shared" si="2"/>
        <v>US</v>
      </c>
      <c r="G34" t="str">
        <f t="shared" si="2"/>
        <v>NULL</v>
      </c>
      <c r="H34" t="s">
        <v>2260</v>
      </c>
      <c r="I34" t="str">
        <f t="shared" si="3"/>
        <v>Non-Document</v>
      </c>
      <c r="J34" t="s">
        <v>163</v>
      </c>
      <c r="K34">
        <f t="shared" si="4"/>
        <v>3.5</v>
      </c>
      <c r="L34">
        <f t="shared" si="4"/>
        <v>4</v>
      </c>
      <c r="M34">
        <f>INDEX('Exp Dom Third Ctry'!$C$14:$H$44,MATCH(L34,'Exp Dom Third Ctry'!$B$14:$B$44,0),MATCH("Zone "&amp;J34,'Exp Dom Third Ctry'!$C$13:$H$13,0))*1</f>
        <v>59.66</v>
      </c>
      <c r="N34" t="s">
        <v>285</v>
      </c>
      <c r="O34" t="s">
        <v>2310</v>
      </c>
      <c r="P34" t="s">
        <v>18</v>
      </c>
      <c r="R34" t="str">
        <f t="shared" si="0"/>
        <v>('DHL','2024-01-01','2024-01-01','12565','Dom3C','US',NULL,'EXPRESS (DOMESTIC)','Non-Document','B',3.5,4,59.66,'Flat KG','AppliedMaterials_2024',NULL),</v>
      </c>
    </row>
    <row r="35" spans="1:18" x14ac:dyDescent="0.3">
      <c r="A35" t="str">
        <f t="shared" si="1"/>
        <v>DHL</v>
      </c>
      <c r="B35" t="str">
        <f t="shared" si="1"/>
        <v>2024-01-01</v>
      </c>
      <c r="C35" t="str">
        <f t="shared" si="1"/>
        <v>2024-01-01</v>
      </c>
      <c r="D35">
        <v>12565</v>
      </c>
      <c r="E35" t="s">
        <v>2259</v>
      </c>
      <c r="F35" t="str">
        <f t="shared" si="2"/>
        <v>US</v>
      </c>
      <c r="G35" t="str">
        <f t="shared" si="2"/>
        <v>NULL</v>
      </c>
      <c r="H35" t="s">
        <v>2260</v>
      </c>
      <c r="I35" t="str">
        <f t="shared" si="3"/>
        <v>Non-Document</v>
      </c>
      <c r="J35" t="s">
        <v>163</v>
      </c>
      <c r="K35">
        <f t="shared" si="4"/>
        <v>4</v>
      </c>
      <c r="L35">
        <f t="shared" si="4"/>
        <v>4.5</v>
      </c>
      <c r="M35">
        <f>INDEX('Exp Dom Third Ctry'!$C$14:$H$44,MATCH(L35,'Exp Dom Third Ctry'!$B$14:$B$44,0),MATCH("Zone "&amp;J35,'Exp Dom Third Ctry'!$C$13:$H$13,0))*1</f>
        <v>63.23</v>
      </c>
      <c r="N35" t="s">
        <v>285</v>
      </c>
      <c r="O35" t="s">
        <v>2310</v>
      </c>
      <c r="P35" t="s">
        <v>18</v>
      </c>
      <c r="R35" t="str">
        <f t="shared" si="0"/>
        <v>('DHL','2024-01-01','2024-01-01','12565','Dom3C','US',NULL,'EXPRESS (DOMESTIC)','Non-Document','B',4,4.5,63.23,'Flat KG','AppliedMaterials_2024',NULL),</v>
      </c>
    </row>
    <row r="36" spans="1:18" x14ac:dyDescent="0.3">
      <c r="A36" t="str">
        <f t="shared" si="1"/>
        <v>DHL</v>
      </c>
      <c r="B36" t="str">
        <f t="shared" si="1"/>
        <v>2024-01-01</v>
      </c>
      <c r="C36" t="str">
        <f t="shared" si="1"/>
        <v>2024-01-01</v>
      </c>
      <c r="D36">
        <v>12565</v>
      </c>
      <c r="E36" t="s">
        <v>2259</v>
      </c>
      <c r="F36" t="str">
        <f t="shared" si="2"/>
        <v>US</v>
      </c>
      <c r="G36" t="str">
        <f t="shared" si="2"/>
        <v>NULL</v>
      </c>
      <c r="H36" t="s">
        <v>2260</v>
      </c>
      <c r="I36" t="str">
        <f t="shared" si="3"/>
        <v>Non-Document</v>
      </c>
      <c r="J36" t="s">
        <v>163</v>
      </c>
      <c r="K36">
        <f t="shared" si="4"/>
        <v>4.5</v>
      </c>
      <c r="L36">
        <f t="shared" si="4"/>
        <v>5</v>
      </c>
      <c r="M36">
        <f>INDEX('Exp Dom Third Ctry'!$C$14:$H$44,MATCH(L36,'Exp Dom Third Ctry'!$B$14:$B$44,0),MATCH("Zone "&amp;J36,'Exp Dom Third Ctry'!$C$13:$H$13,0))*1</f>
        <v>66.8</v>
      </c>
      <c r="N36" t="s">
        <v>285</v>
      </c>
      <c r="O36" t="s">
        <v>2310</v>
      </c>
      <c r="P36" t="s">
        <v>18</v>
      </c>
      <c r="R36" t="str">
        <f t="shared" si="0"/>
        <v>('DHL','2024-01-01','2024-01-01','12565','Dom3C','US',NULL,'EXPRESS (DOMESTIC)','Non-Document','B',4.5,5,66.8,'Flat KG','AppliedMaterials_2024',NULL),</v>
      </c>
    </row>
    <row r="37" spans="1:18" x14ac:dyDescent="0.3">
      <c r="A37" t="str">
        <f t="shared" si="1"/>
        <v>DHL</v>
      </c>
      <c r="B37" t="str">
        <f t="shared" si="1"/>
        <v>2024-01-01</v>
      </c>
      <c r="C37" t="str">
        <f t="shared" si="1"/>
        <v>2024-01-01</v>
      </c>
      <c r="D37">
        <v>12565</v>
      </c>
      <c r="E37" t="s">
        <v>2259</v>
      </c>
      <c r="F37" t="str">
        <f t="shared" si="2"/>
        <v>US</v>
      </c>
      <c r="G37" t="str">
        <f t="shared" si="2"/>
        <v>NULL</v>
      </c>
      <c r="H37" t="s">
        <v>2260</v>
      </c>
      <c r="I37" t="str">
        <f t="shared" si="3"/>
        <v>Non-Document</v>
      </c>
      <c r="J37" t="s">
        <v>163</v>
      </c>
      <c r="K37">
        <f t="shared" si="4"/>
        <v>5</v>
      </c>
      <c r="L37">
        <f t="shared" si="4"/>
        <v>5.5</v>
      </c>
      <c r="M37">
        <f>INDEX('Exp Dom Third Ctry'!$C$14:$H$44,MATCH(L37,'Exp Dom Third Ctry'!$B$14:$B$44,0),MATCH("Zone "&amp;J37,'Exp Dom Third Ctry'!$C$13:$H$13,0))*1</f>
        <v>70.099999999999994</v>
      </c>
      <c r="N37" t="s">
        <v>285</v>
      </c>
      <c r="O37" t="s">
        <v>2310</v>
      </c>
      <c r="P37" t="s">
        <v>18</v>
      </c>
      <c r="R37" t="str">
        <f t="shared" si="0"/>
        <v>('DHL','2024-01-01','2024-01-01','12565','Dom3C','US',NULL,'EXPRESS (DOMESTIC)','Non-Document','B',5,5.5,70.1,'Flat KG','AppliedMaterials_2024',NULL),</v>
      </c>
    </row>
    <row r="38" spans="1:18" x14ac:dyDescent="0.3">
      <c r="A38" t="str">
        <f t="shared" si="1"/>
        <v>DHL</v>
      </c>
      <c r="B38" t="str">
        <f t="shared" si="1"/>
        <v>2024-01-01</v>
      </c>
      <c r="C38" t="str">
        <f t="shared" si="1"/>
        <v>2024-01-01</v>
      </c>
      <c r="D38">
        <v>12565</v>
      </c>
      <c r="E38" t="s">
        <v>2259</v>
      </c>
      <c r="F38" t="str">
        <f t="shared" si="2"/>
        <v>US</v>
      </c>
      <c r="G38" t="str">
        <f t="shared" si="2"/>
        <v>NULL</v>
      </c>
      <c r="H38" t="s">
        <v>2260</v>
      </c>
      <c r="I38" t="str">
        <f t="shared" si="3"/>
        <v>Non-Document</v>
      </c>
      <c r="J38" t="s">
        <v>163</v>
      </c>
      <c r="K38">
        <f t="shared" si="4"/>
        <v>5.5</v>
      </c>
      <c r="L38">
        <f t="shared" si="4"/>
        <v>6</v>
      </c>
      <c r="M38">
        <f>INDEX('Exp Dom Third Ctry'!$C$14:$H$44,MATCH(L38,'Exp Dom Third Ctry'!$B$14:$B$44,0),MATCH("Zone "&amp;J38,'Exp Dom Third Ctry'!$C$13:$H$13,0))*1</f>
        <v>73.400000000000006</v>
      </c>
      <c r="N38" t="s">
        <v>285</v>
      </c>
      <c r="O38" t="s">
        <v>2310</v>
      </c>
      <c r="P38" t="s">
        <v>18</v>
      </c>
      <c r="R38" t="str">
        <f t="shared" si="0"/>
        <v>('DHL','2024-01-01','2024-01-01','12565','Dom3C','US',NULL,'EXPRESS (DOMESTIC)','Non-Document','B',5.5,6,73.4,'Flat KG','AppliedMaterials_2024',NULL),</v>
      </c>
    </row>
    <row r="39" spans="1:18" x14ac:dyDescent="0.3">
      <c r="A39" t="str">
        <f t="shared" si="1"/>
        <v>DHL</v>
      </c>
      <c r="B39" t="str">
        <f t="shared" si="1"/>
        <v>2024-01-01</v>
      </c>
      <c r="C39" t="str">
        <f t="shared" si="1"/>
        <v>2024-01-01</v>
      </c>
      <c r="D39">
        <v>12565</v>
      </c>
      <c r="E39" t="s">
        <v>2259</v>
      </c>
      <c r="F39" t="str">
        <f t="shared" si="2"/>
        <v>US</v>
      </c>
      <c r="G39" t="str">
        <f t="shared" si="2"/>
        <v>NULL</v>
      </c>
      <c r="H39" t="s">
        <v>2260</v>
      </c>
      <c r="I39" t="str">
        <f t="shared" si="3"/>
        <v>Non-Document</v>
      </c>
      <c r="J39" t="s">
        <v>163</v>
      </c>
      <c r="K39">
        <f t="shared" si="4"/>
        <v>6</v>
      </c>
      <c r="L39">
        <f t="shared" si="4"/>
        <v>6.5</v>
      </c>
      <c r="M39">
        <f>INDEX('Exp Dom Third Ctry'!$C$14:$H$44,MATCH(L39,'Exp Dom Third Ctry'!$B$14:$B$44,0),MATCH("Zone "&amp;J39,'Exp Dom Third Ctry'!$C$13:$H$13,0))*1</f>
        <v>76.7</v>
      </c>
      <c r="N39" t="s">
        <v>285</v>
      </c>
      <c r="O39" t="s">
        <v>2310</v>
      </c>
      <c r="P39" t="s">
        <v>18</v>
      </c>
      <c r="R39" t="str">
        <f t="shared" si="0"/>
        <v>('DHL','2024-01-01','2024-01-01','12565','Dom3C','US',NULL,'EXPRESS (DOMESTIC)','Non-Document','B',6,6.5,76.7,'Flat KG','AppliedMaterials_2024',NULL),</v>
      </c>
    </row>
    <row r="40" spans="1:18" x14ac:dyDescent="0.3">
      <c r="A40" t="str">
        <f t="shared" si="1"/>
        <v>DHL</v>
      </c>
      <c r="B40" t="str">
        <f t="shared" si="1"/>
        <v>2024-01-01</v>
      </c>
      <c r="C40" t="str">
        <f t="shared" si="1"/>
        <v>2024-01-01</v>
      </c>
      <c r="D40">
        <v>12565</v>
      </c>
      <c r="E40" t="s">
        <v>2259</v>
      </c>
      <c r="F40" t="str">
        <f t="shared" si="2"/>
        <v>US</v>
      </c>
      <c r="G40" t="str">
        <f t="shared" si="2"/>
        <v>NULL</v>
      </c>
      <c r="H40" t="s">
        <v>2260</v>
      </c>
      <c r="I40" t="str">
        <f t="shared" si="3"/>
        <v>Non-Document</v>
      </c>
      <c r="J40" t="s">
        <v>163</v>
      </c>
      <c r="K40">
        <f t="shared" si="4"/>
        <v>6.5</v>
      </c>
      <c r="L40">
        <f t="shared" si="4"/>
        <v>7</v>
      </c>
      <c r="M40">
        <f>INDEX('Exp Dom Third Ctry'!$C$14:$H$44,MATCH(L40,'Exp Dom Third Ctry'!$B$14:$B$44,0),MATCH("Zone "&amp;J40,'Exp Dom Third Ctry'!$C$13:$H$13,0))*1</f>
        <v>80</v>
      </c>
      <c r="N40" t="s">
        <v>285</v>
      </c>
      <c r="O40" t="s">
        <v>2310</v>
      </c>
      <c r="P40" t="s">
        <v>18</v>
      </c>
      <c r="R40" t="str">
        <f t="shared" si="0"/>
        <v>('DHL','2024-01-01','2024-01-01','12565','Dom3C','US',NULL,'EXPRESS (DOMESTIC)','Non-Document','B',6.5,7,80,'Flat KG','AppliedMaterials_2024',NULL),</v>
      </c>
    </row>
    <row r="41" spans="1:18" x14ac:dyDescent="0.3">
      <c r="A41" t="str">
        <f t="shared" si="1"/>
        <v>DHL</v>
      </c>
      <c r="B41" t="str">
        <f t="shared" si="1"/>
        <v>2024-01-01</v>
      </c>
      <c r="C41" t="str">
        <f t="shared" si="1"/>
        <v>2024-01-01</v>
      </c>
      <c r="D41">
        <v>12565</v>
      </c>
      <c r="E41" t="s">
        <v>2259</v>
      </c>
      <c r="F41" t="str">
        <f t="shared" si="2"/>
        <v>US</v>
      </c>
      <c r="G41" t="str">
        <f t="shared" si="2"/>
        <v>NULL</v>
      </c>
      <c r="H41" t="s">
        <v>2260</v>
      </c>
      <c r="I41" t="str">
        <f t="shared" si="3"/>
        <v>Non-Document</v>
      </c>
      <c r="J41" t="s">
        <v>163</v>
      </c>
      <c r="K41">
        <f t="shared" si="4"/>
        <v>7</v>
      </c>
      <c r="L41">
        <f t="shared" si="4"/>
        <v>7.5</v>
      </c>
      <c r="M41">
        <f>INDEX('Exp Dom Third Ctry'!$C$14:$H$44,MATCH(L41,'Exp Dom Third Ctry'!$B$14:$B$44,0),MATCH("Zone "&amp;J41,'Exp Dom Third Ctry'!$C$13:$H$13,0))*1</f>
        <v>83.3</v>
      </c>
      <c r="N41" t="s">
        <v>285</v>
      </c>
      <c r="O41" t="s">
        <v>2310</v>
      </c>
      <c r="P41" t="s">
        <v>18</v>
      </c>
      <c r="R41" t="str">
        <f t="shared" si="0"/>
        <v>('DHL','2024-01-01','2024-01-01','12565','Dom3C','US',NULL,'EXPRESS (DOMESTIC)','Non-Document','B',7,7.5,83.3,'Flat KG','AppliedMaterials_2024',NULL),</v>
      </c>
    </row>
    <row r="42" spans="1:18" x14ac:dyDescent="0.3">
      <c r="A42" t="str">
        <f t="shared" si="1"/>
        <v>DHL</v>
      </c>
      <c r="B42" t="str">
        <f t="shared" si="1"/>
        <v>2024-01-01</v>
      </c>
      <c r="C42" t="str">
        <f t="shared" si="1"/>
        <v>2024-01-01</v>
      </c>
      <c r="D42">
        <v>12565</v>
      </c>
      <c r="E42" t="s">
        <v>2259</v>
      </c>
      <c r="F42" t="str">
        <f t="shared" si="2"/>
        <v>US</v>
      </c>
      <c r="G42" t="str">
        <f t="shared" si="2"/>
        <v>NULL</v>
      </c>
      <c r="H42" t="s">
        <v>2260</v>
      </c>
      <c r="I42" t="str">
        <f t="shared" si="3"/>
        <v>Non-Document</v>
      </c>
      <c r="J42" t="s">
        <v>163</v>
      </c>
      <c r="K42">
        <f t="shared" si="4"/>
        <v>7.5</v>
      </c>
      <c r="L42">
        <f t="shared" si="4"/>
        <v>8</v>
      </c>
      <c r="M42">
        <f>INDEX('Exp Dom Third Ctry'!$C$14:$H$44,MATCH(L42,'Exp Dom Third Ctry'!$B$14:$B$44,0),MATCH("Zone "&amp;J42,'Exp Dom Third Ctry'!$C$13:$H$13,0))*1</f>
        <v>86.6</v>
      </c>
      <c r="N42" t="s">
        <v>285</v>
      </c>
      <c r="O42" t="s">
        <v>2310</v>
      </c>
      <c r="P42" t="s">
        <v>18</v>
      </c>
      <c r="R42" t="str">
        <f t="shared" si="0"/>
        <v>('DHL','2024-01-01','2024-01-01','12565','Dom3C','US',NULL,'EXPRESS (DOMESTIC)','Non-Document','B',7.5,8,86.6,'Flat KG','AppliedMaterials_2024',NULL),</v>
      </c>
    </row>
    <row r="43" spans="1:18" x14ac:dyDescent="0.3">
      <c r="A43" t="str">
        <f t="shared" si="1"/>
        <v>DHL</v>
      </c>
      <c r="B43" t="str">
        <f t="shared" si="1"/>
        <v>2024-01-01</v>
      </c>
      <c r="C43" t="str">
        <f t="shared" si="1"/>
        <v>2024-01-01</v>
      </c>
      <c r="D43">
        <v>12565</v>
      </c>
      <c r="E43" t="s">
        <v>2259</v>
      </c>
      <c r="F43" t="str">
        <f t="shared" si="2"/>
        <v>US</v>
      </c>
      <c r="G43" t="str">
        <f t="shared" si="2"/>
        <v>NULL</v>
      </c>
      <c r="H43" t="s">
        <v>2260</v>
      </c>
      <c r="I43" t="str">
        <f t="shared" si="3"/>
        <v>Non-Document</v>
      </c>
      <c r="J43" t="s">
        <v>163</v>
      </c>
      <c r="K43">
        <f t="shared" si="4"/>
        <v>8</v>
      </c>
      <c r="L43">
        <f t="shared" si="4"/>
        <v>8.5</v>
      </c>
      <c r="M43">
        <f>INDEX('Exp Dom Third Ctry'!$C$14:$H$44,MATCH(L43,'Exp Dom Third Ctry'!$B$14:$B$44,0),MATCH("Zone "&amp;J43,'Exp Dom Third Ctry'!$C$13:$H$13,0))*1</f>
        <v>89.9</v>
      </c>
      <c r="N43" t="s">
        <v>285</v>
      </c>
      <c r="O43" t="s">
        <v>2310</v>
      </c>
      <c r="P43" t="s">
        <v>18</v>
      </c>
      <c r="R43" t="str">
        <f t="shared" si="0"/>
        <v>('DHL','2024-01-01','2024-01-01','12565','Dom3C','US',NULL,'EXPRESS (DOMESTIC)','Non-Document','B',8,8.5,89.9,'Flat KG','AppliedMaterials_2024',NULL),</v>
      </c>
    </row>
    <row r="44" spans="1:18" x14ac:dyDescent="0.3">
      <c r="A44" t="str">
        <f t="shared" si="1"/>
        <v>DHL</v>
      </c>
      <c r="B44" t="str">
        <f t="shared" si="1"/>
        <v>2024-01-01</v>
      </c>
      <c r="C44" t="str">
        <f t="shared" si="1"/>
        <v>2024-01-01</v>
      </c>
      <c r="D44">
        <v>12565</v>
      </c>
      <c r="E44" t="s">
        <v>2259</v>
      </c>
      <c r="F44" t="str">
        <f t="shared" si="2"/>
        <v>US</v>
      </c>
      <c r="G44" t="str">
        <f t="shared" si="2"/>
        <v>NULL</v>
      </c>
      <c r="H44" t="s">
        <v>2260</v>
      </c>
      <c r="I44" t="str">
        <f t="shared" si="3"/>
        <v>Non-Document</v>
      </c>
      <c r="J44" t="s">
        <v>163</v>
      </c>
      <c r="K44">
        <f t="shared" si="4"/>
        <v>8.5</v>
      </c>
      <c r="L44">
        <f t="shared" si="4"/>
        <v>9</v>
      </c>
      <c r="M44">
        <f>INDEX('Exp Dom Third Ctry'!$C$14:$H$44,MATCH(L44,'Exp Dom Third Ctry'!$B$14:$B$44,0),MATCH("Zone "&amp;J44,'Exp Dom Third Ctry'!$C$13:$H$13,0))*1</f>
        <v>93.2</v>
      </c>
      <c r="N44" t="s">
        <v>285</v>
      </c>
      <c r="O44" t="s">
        <v>2310</v>
      </c>
      <c r="P44" t="s">
        <v>18</v>
      </c>
      <c r="R44" t="str">
        <f t="shared" si="0"/>
        <v>('DHL','2024-01-01','2024-01-01','12565','Dom3C','US',NULL,'EXPRESS (DOMESTIC)','Non-Document','B',8.5,9,93.2,'Flat KG','AppliedMaterials_2024',NULL),</v>
      </c>
    </row>
    <row r="45" spans="1:18" x14ac:dyDescent="0.3">
      <c r="A45" t="str">
        <f t="shared" si="1"/>
        <v>DHL</v>
      </c>
      <c r="B45" t="str">
        <f t="shared" si="1"/>
        <v>2024-01-01</v>
      </c>
      <c r="C45" t="str">
        <f t="shared" si="1"/>
        <v>2024-01-01</v>
      </c>
      <c r="D45">
        <v>12565</v>
      </c>
      <c r="E45" t="s">
        <v>2259</v>
      </c>
      <c r="F45" t="str">
        <f t="shared" si="2"/>
        <v>US</v>
      </c>
      <c r="G45" t="str">
        <f t="shared" si="2"/>
        <v>NULL</v>
      </c>
      <c r="H45" t="s">
        <v>2260</v>
      </c>
      <c r="I45" t="str">
        <f t="shared" si="3"/>
        <v>Non-Document</v>
      </c>
      <c r="J45" t="s">
        <v>163</v>
      </c>
      <c r="K45">
        <f t="shared" si="4"/>
        <v>9</v>
      </c>
      <c r="L45">
        <f t="shared" si="4"/>
        <v>9.5</v>
      </c>
      <c r="M45">
        <f>INDEX('Exp Dom Third Ctry'!$C$14:$H$44,MATCH(L45,'Exp Dom Third Ctry'!$B$14:$B$44,0),MATCH("Zone "&amp;J45,'Exp Dom Third Ctry'!$C$13:$H$13,0))*1</f>
        <v>96.5</v>
      </c>
      <c r="N45" t="s">
        <v>285</v>
      </c>
      <c r="O45" t="s">
        <v>2310</v>
      </c>
      <c r="P45" t="s">
        <v>18</v>
      </c>
      <c r="R45" t="str">
        <f t="shared" si="0"/>
        <v>('DHL','2024-01-01','2024-01-01','12565','Dom3C','US',NULL,'EXPRESS (DOMESTIC)','Non-Document','B',9,9.5,96.5,'Flat KG','AppliedMaterials_2024',NULL),</v>
      </c>
    </row>
    <row r="46" spans="1:18" x14ac:dyDescent="0.3">
      <c r="A46" t="str">
        <f t="shared" si="1"/>
        <v>DHL</v>
      </c>
      <c r="B46" t="str">
        <f t="shared" si="1"/>
        <v>2024-01-01</v>
      </c>
      <c r="C46" t="str">
        <f t="shared" si="1"/>
        <v>2024-01-01</v>
      </c>
      <c r="D46">
        <v>12565</v>
      </c>
      <c r="E46" t="s">
        <v>2259</v>
      </c>
      <c r="F46" t="str">
        <f t="shared" si="2"/>
        <v>US</v>
      </c>
      <c r="G46" t="str">
        <f t="shared" si="2"/>
        <v>NULL</v>
      </c>
      <c r="H46" t="s">
        <v>2260</v>
      </c>
      <c r="I46" t="str">
        <f t="shared" si="3"/>
        <v>Non-Document</v>
      </c>
      <c r="J46" t="s">
        <v>163</v>
      </c>
      <c r="K46">
        <f t="shared" si="4"/>
        <v>9.5</v>
      </c>
      <c r="L46">
        <f t="shared" si="4"/>
        <v>10</v>
      </c>
      <c r="M46">
        <f>INDEX('Exp Dom Third Ctry'!$C$14:$H$44,MATCH(L46,'Exp Dom Third Ctry'!$B$14:$B$44,0),MATCH("Zone "&amp;J46,'Exp Dom Third Ctry'!$C$13:$H$13,0))*1</f>
        <v>99.8</v>
      </c>
      <c r="N46" t="s">
        <v>285</v>
      </c>
      <c r="O46" t="s">
        <v>2310</v>
      </c>
      <c r="P46" t="s">
        <v>18</v>
      </c>
      <c r="R46" t="str">
        <f t="shared" si="0"/>
        <v>('DHL','2024-01-01','2024-01-01','12565','Dom3C','US',NULL,'EXPRESS (DOMESTIC)','Non-Document','B',9.5,10,99.8,'Flat KG','AppliedMaterials_2024',NULL),</v>
      </c>
    </row>
    <row r="47" spans="1:18" x14ac:dyDescent="0.3">
      <c r="A47" t="str">
        <f t="shared" si="1"/>
        <v>DHL</v>
      </c>
      <c r="B47" t="str">
        <f t="shared" si="1"/>
        <v>2024-01-01</v>
      </c>
      <c r="C47" t="str">
        <f t="shared" si="1"/>
        <v>2024-01-01</v>
      </c>
      <c r="D47">
        <v>12565</v>
      </c>
      <c r="E47" t="s">
        <v>2259</v>
      </c>
      <c r="F47" t="str">
        <f t="shared" si="2"/>
        <v>US</v>
      </c>
      <c r="G47" t="str">
        <f t="shared" si="2"/>
        <v>NULL</v>
      </c>
      <c r="H47" t="s">
        <v>2260</v>
      </c>
      <c r="I47" t="str">
        <f t="shared" si="3"/>
        <v>Non-Document</v>
      </c>
      <c r="J47" t="s">
        <v>163</v>
      </c>
      <c r="K47">
        <f t="shared" si="4"/>
        <v>10</v>
      </c>
      <c r="L47">
        <f t="shared" si="4"/>
        <v>20</v>
      </c>
      <c r="M47">
        <f>INDEX('Exp Dom Third Ctry'!$C$14:$H$44,MATCH(L47,'Exp Dom Third Ctry'!$B$14:$B$44,0),MATCH("Zone "&amp;J47,'Exp Dom Third Ctry'!$C$13:$H$13,0))*1</f>
        <v>3.15</v>
      </c>
      <c r="N47" t="s">
        <v>530</v>
      </c>
      <c r="O47" t="s">
        <v>2310</v>
      </c>
      <c r="P47">
        <f>M46</f>
        <v>99.8</v>
      </c>
      <c r="R47" t="str">
        <f t="shared" si="0"/>
        <v>('DHL','2024-01-01','2024-01-01','12565','Dom3C','US',NULL,'EXPRESS (DOMESTIC)','Non-Document','B',10,20,3.15,'Per0.5KG_A','AppliedMaterials_2024',99.8),</v>
      </c>
    </row>
    <row r="48" spans="1:18" x14ac:dyDescent="0.3">
      <c r="A48" t="str">
        <f t="shared" si="1"/>
        <v>DHL</v>
      </c>
      <c r="B48" t="str">
        <f t="shared" si="1"/>
        <v>2024-01-01</v>
      </c>
      <c r="C48" t="str">
        <f t="shared" si="1"/>
        <v>2024-01-01</v>
      </c>
      <c r="D48">
        <v>12565</v>
      </c>
      <c r="E48" t="s">
        <v>2259</v>
      </c>
      <c r="F48" t="str">
        <f t="shared" si="2"/>
        <v>US</v>
      </c>
      <c r="G48" t="str">
        <f t="shared" si="2"/>
        <v>NULL</v>
      </c>
      <c r="H48" t="s">
        <v>2260</v>
      </c>
      <c r="I48" t="str">
        <f t="shared" si="3"/>
        <v>Non-Document</v>
      </c>
      <c r="J48" t="s">
        <v>163</v>
      </c>
      <c r="K48">
        <f t="shared" si="4"/>
        <v>20</v>
      </c>
      <c r="L48">
        <f t="shared" si="4"/>
        <v>30</v>
      </c>
      <c r="M48">
        <f>INDEX('Exp Dom Third Ctry'!$C$14:$H$44,MATCH(L48,'Exp Dom Third Ctry'!$B$14:$B$44,0),MATCH("Zone "&amp;J48,'Exp Dom Third Ctry'!$C$13:$H$13,0))*1</f>
        <v>3.15</v>
      </c>
      <c r="N48" t="s">
        <v>530</v>
      </c>
      <c r="O48" t="s">
        <v>2310</v>
      </c>
      <c r="P48">
        <f>P47+((K48-K47)*M47)</f>
        <v>131.30000000000001</v>
      </c>
      <c r="R48" t="str">
        <f t="shared" si="0"/>
        <v>('DHL','2024-01-01','2024-01-01','12565','Dom3C','US',NULL,'EXPRESS (DOMESTIC)','Non-Document','B',20,30,3.15,'Per0.5KG_A','AppliedMaterials_2024',131.3),</v>
      </c>
    </row>
    <row r="49" spans="1:18" x14ac:dyDescent="0.3">
      <c r="A49" t="str">
        <f t="shared" si="1"/>
        <v>DHL</v>
      </c>
      <c r="B49" t="str">
        <f t="shared" si="1"/>
        <v>2024-01-01</v>
      </c>
      <c r="C49" t="str">
        <f t="shared" si="1"/>
        <v>2024-01-01</v>
      </c>
      <c r="D49">
        <v>12565</v>
      </c>
      <c r="E49" t="s">
        <v>2259</v>
      </c>
      <c r="F49" t="str">
        <f t="shared" si="2"/>
        <v>US</v>
      </c>
      <c r="G49" t="str">
        <f t="shared" si="2"/>
        <v>NULL</v>
      </c>
      <c r="H49" t="s">
        <v>2260</v>
      </c>
      <c r="I49" t="str">
        <f t="shared" si="3"/>
        <v>Non-Document</v>
      </c>
      <c r="J49" t="s">
        <v>163</v>
      </c>
      <c r="K49">
        <f t="shared" si="4"/>
        <v>30</v>
      </c>
      <c r="L49">
        <f t="shared" si="4"/>
        <v>70</v>
      </c>
      <c r="M49">
        <f>INDEX('Exp Dom Third Ctry'!$C$14:$H$44,MATCH(L49,'Exp Dom Third Ctry'!$B$14:$B$44,0),MATCH("Zone "&amp;J49,'Exp Dom Third Ctry'!$C$13:$H$13,0))*1</f>
        <v>2.86</v>
      </c>
      <c r="N49" t="s">
        <v>530</v>
      </c>
      <c r="O49" t="s">
        <v>2310</v>
      </c>
      <c r="P49">
        <f>P48+M48*(L48-K48)*2</f>
        <v>194.3</v>
      </c>
      <c r="R49" t="str">
        <f t="shared" si="0"/>
        <v>('DHL','2024-01-01','2024-01-01','12565','Dom3C','US',NULL,'EXPRESS (DOMESTIC)','Non-Document','B',30,70,2.86,'Per0.5KG_A','AppliedMaterials_2024',194.3),</v>
      </c>
    </row>
    <row r="50" spans="1:18" x14ac:dyDescent="0.3">
      <c r="A50" t="str">
        <f t="shared" si="1"/>
        <v>DHL</v>
      </c>
      <c r="B50" t="str">
        <f t="shared" si="1"/>
        <v>2024-01-01</v>
      </c>
      <c r="C50" t="str">
        <f t="shared" si="1"/>
        <v>2024-01-01</v>
      </c>
      <c r="D50">
        <v>12565</v>
      </c>
      <c r="E50" t="s">
        <v>2259</v>
      </c>
      <c r="F50" t="str">
        <f t="shared" si="2"/>
        <v>US</v>
      </c>
      <c r="G50" t="str">
        <f t="shared" si="2"/>
        <v>NULL</v>
      </c>
      <c r="H50" t="s">
        <v>2260</v>
      </c>
      <c r="I50" t="str">
        <f t="shared" si="3"/>
        <v>Non-Document</v>
      </c>
      <c r="J50" t="s">
        <v>163</v>
      </c>
      <c r="K50">
        <f t="shared" si="4"/>
        <v>70</v>
      </c>
      <c r="L50">
        <f t="shared" si="4"/>
        <v>300</v>
      </c>
      <c r="M50">
        <f>INDEX('Exp Dom Third Ctry'!$C$14:$H$44,MATCH(L50,'Exp Dom Third Ctry'!$B$14:$B$44,0),MATCH("Zone "&amp;J50,'Exp Dom Third Ctry'!$C$13:$H$13,0))*1</f>
        <v>2.86</v>
      </c>
      <c r="N50" t="s">
        <v>530</v>
      </c>
      <c r="O50" t="s">
        <v>2310</v>
      </c>
      <c r="P50">
        <f>P49+(L49-K49)*M49</f>
        <v>308.7</v>
      </c>
      <c r="R50" t="str">
        <f t="shared" si="0"/>
        <v>('DHL','2024-01-01','2024-01-01','12565','Dom3C','US',NULL,'EXPRESS (DOMESTIC)','Non-Document','B',70,300,2.86,'Per0.5KG_A','AppliedMaterials_2024',308.7),</v>
      </c>
    </row>
    <row r="51" spans="1:18" x14ac:dyDescent="0.3">
      <c r="A51" t="str">
        <f t="shared" si="1"/>
        <v>DHL</v>
      </c>
      <c r="B51" t="str">
        <f t="shared" si="1"/>
        <v>2024-01-01</v>
      </c>
      <c r="C51" t="str">
        <f t="shared" si="1"/>
        <v>2024-01-01</v>
      </c>
      <c r="D51">
        <v>12565</v>
      </c>
      <c r="E51" t="s">
        <v>2259</v>
      </c>
      <c r="F51" t="str">
        <f t="shared" si="2"/>
        <v>US</v>
      </c>
      <c r="G51" t="str">
        <f t="shared" si="2"/>
        <v>NULL</v>
      </c>
      <c r="H51" t="s">
        <v>2260</v>
      </c>
      <c r="I51" t="str">
        <f t="shared" si="3"/>
        <v>Non-Document</v>
      </c>
      <c r="J51" t="s">
        <v>163</v>
      </c>
      <c r="K51">
        <f t="shared" si="4"/>
        <v>300</v>
      </c>
      <c r="L51">
        <f t="shared" si="4"/>
        <v>99999</v>
      </c>
      <c r="M51">
        <f>INDEX('Exp Dom Third Ctry'!$C$14:$H$44,MATCH(L51,'Exp Dom Third Ctry'!$B$14:$B$44,0),MATCH("Zone "&amp;J51,'Exp Dom Third Ctry'!$C$13:$H$13,0))*1</f>
        <v>2.86</v>
      </c>
      <c r="N51" t="s">
        <v>530</v>
      </c>
      <c r="O51" t="s">
        <v>2310</v>
      </c>
      <c r="P51">
        <f>P50+(L50-K50)*M50</f>
        <v>966.5</v>
      </c>
      <c r="R51" t="str">
        <f t="shared" si="0"/>
        <v>('DHL','2024-01-01','2024-01-01','12565','Dom3C','US',NULL,'EXPRESS (DOMESTIC)','Non-Document','B',300,99999,2.86,'Per0.5KG_A','AppliedMaterials_2024',966.5),</v>
      </c>
    </row>
    <row r="52" spans="1:18" x14ac:dyDescent="0.3">
      <c r="A52" t="str">
        <f t="shared" ref="A52:I52" si="5">A27</f>
        <v>DHL</v>
      </c>
      <c r="B52" t="str">
        <f t="shared" si="5"/>
        <v>2024-01-01</v>
      </c>
      <c r="C52" t="str">
        <f t="shared" si="5"/>
        <v>2024-01-01</v>
      </c>
      <c r="D52">
        <v>12565</v>
      </c>
      <c r="E52" t="s">
        <v>2259</v>
      </c>
      <c r="F52" t="str">
        <f t="shared" si="5"/>
        <v>US</v>
      </c>
      <c r="G52" t="str">
        <f t="shared" si="5"/>
        <v>NULL</v>
      </c>
      <c r="H52" t="s">
        <v>2260</v>
      </c>
      <c r="I52" t="str">
        <f t="shared" si="5"/>
        <v>Non-Document</v>
      </c>
      <c r="J52" t="s">
        <v>164</v>
      </c>
      <c r="K52">
        <f t="shared" ref="K52:L52" si="6">K27</f>
        <v>0</v>
      </c>
      <c r="L52">
        <f t="shared" si="6"/>
        <v>0.5</v>
      </c>
      <c r="M52">
        <f>INDEX('Exp Dom Third Ctry'!$C$14:$H$44,MATCH(L52,'Exp Dom Third Ctry'!$B$14:$B$44,0),MATCH("Zone "&amp;J52,'Exp Dom Third Ctry'!$C$13:$H$13,0))*1</f>
        <v>21.48</v>
      </c>
      <c r="N52" t="s">
        <v>285</v>
      </c>
      <c r="O52" t="s">
        <v>2310</v>
      </c>
      <c r="P52" t="s">
        <v>18</v>
      </c>
      <c r="R52" t="str">
        <f t="shared" si="0"/>
        <v>('DHL','2024-01-01','2024-01-01','12565','Dom3C','US',NULL,'EXPRESS (DOMESTIC)','Non-Document','C',0,0.5,21.48,'Flat KG','AppliedMaterials_2024',NULL),</v>
      </c>
    </row>
    <row r="53" spans="1:18" x14ac:dyDescent="0.3">
      <c r="A53" t="str">
        <f t="shared" ref="A53:I53" si="7">A28</f>
        <v>DHL</v>
      </c>
      <c r="B53" t="str">
        <f t="shared" si="7"/>
        <v>2024-01-01</v>
      </c>
      <c r="C53" t="str">
        <f t="shared" si="7"/>
        <v>2024-01-01</v>
      </c>
      <c r="D53">
        <v>12565</v>
      </c>
      <c r="E53" t="s">
        <v>2259</v>
      </c>
      <c r="F53" t="str">
        <f t="shared" si="7"/>
        <v>US</v>
      </c>
      <c r="G53" t="str">
        <f t="shared" si="7"/>
        <v>NULL</v>
      </c>
      <c r="H53" t="s">
        <v>2260</v>
      </c>
      <c r="I53" t="str">
        <f t="shared" si="7"/>
        <v>Non-Document</v>
      </c>
      <c r="J53" t="s">
        <v>164</v>
      </c>
      <c r="K53">
        <f t="shared" ref="K53:L53" si="8">K28</f>
        <v>0.5</v>
      </c>
      <c r="L53">
        <f t="shared" si="8"/>
        <v>1</v>
      </c>
      <c r="M53">
        <f>INDEX('Exp Dom Third Ctry'!$C$14:$H$44,MATCH(L53,'Exp Dom Third Ctry'!$B$14:$B$44,0),MATCH("Zone "&amp;J53,'Exp Dom Third Ctry'!$C$13:$H$13,0))*1</f>
        <v>30.06</v>
      </c>
      <c r="N53" t="s">
        <v>285</v>
      </c>
      <c r="O53" t="s">
        <v>2310</v>
      </c>
      <c r="P53" t="s">
        <v>18</v>
      </c>
      <c r="R53" t="str">
        <f t="shared" si="0"/>
        <v>('DHL','2024-01-01','2024-01-01','12565','Dom3C','US',NULL,'EXPRESS (DOMESTIC)','Non-Document','C',0.5,1,30.06,'Flat KG','AppliedMaterials_2024',NULL),</v>
      </c>
    </row>
    <row r="54" spans="1:18" x14ac:dyDescent="0.3">
      <c r="A54" t="str">
        <f t="shared" ref="A54:I54" si="9">A29</f>
        <v>DHL</v>
      </c>
      <c r="B54" t="str">
        <f t="shared" si="9"/>
        <v>2024-01-01</v>
      </c>
      <c r="C54" t="str">
        <f t="shared" si="9"/>
        <v>2024-01-01</v>
      </c>
      <c r="D54">
        <v>12565</v>
      </c>
      <c r="E54" t="s">
        <v>2259</v>
      </c>
      <c r="F54" t="str">
        <f t="shared" si="9"/>
        <v>US</v>
      </c>
      <c r="G54" t="str">
        <f t="shared" si="9"/>
        <v>NULL</v>
      </c>
      <c r="H54" t="s">
        <v>2260</v>
      </c>
      <c r="I54" t="str">
        <f t="shared" si="9"/>
        <v>Non-Document</v>
      </c>
      <c r="J54" t="s">
        <v>164</v>
      </c>
      <c r="K54">
        <f t="shared" ref="K54:L54" si="10">K29</f>
        <v>1</v>
      </c>
      <c r="L54">
        <f t="shared" si="10"/>
        <v>1.5</v>
      </c>
      <c r="M54">
        <f>INDEX('Exp Dom Third Ctry'!$C$14:$H$44,MATCH(L54,'Exp Dom Third Ctry'!$B$14:$B$44,0),MATCH("Zone "&amp;J54,'Exp Dom Third Ctry'!$C$13:$H$13,0))*1</f>
        <v>36.5</v>
      </c>
      <c r="N54" t="s">
        <v>285</v>
      </c>
      <c r="O54" t="s">
        <v>2310</v>
      </c>
      <c r="P54" t="s">
        <v>18</v>
      </c>
      <c r="R54" t="str">
        <f t="shared" si="0"/>
        <v>('DHL','2024-01-01','2024-01-01','12565','Dom3C','US',NULL,'EXPRESS (DOMESTIC)','Non-Document','C',1,1.5,36.5,'Flat KG','AppliedMaterials_2024',NULL),</v>
      </c>
    </row>
    <row r="55" spans="1:18" x14ac:dyDescent="0.3">
      <c r="A55" t="str">
        <f t="shared" ref="A55:I55" si="11">A30</f>
        <v>DHL</v>
      </c>
      <c r="B55" t="str">
        <f t="shared" si="11"/>
        <v>2024-01-01</v>
      </c>
      <c r="C55" t="str">
        <f t="shared" si="11"/>
        <v>2024-01-01</v>
      </c>
      <c r="D55">
        <v>12565</v>
      </c>
      <c r="E55" t="s">
        <v>2259</v>
      </c>
      <c r="F55" t="str">
        <f t="shared" si="11"/>
        <v>US</v>
      </c>
      <c r="G55" t="str">
        <f t="shared" si="11"/>
        <v>NULL</v>
      </c>
      <c r="H55" t="s">
        <v>2260</v>
      </c>
      <c r="I55" t="str">
        <f t="shared" si="11"/>
        <v>Non-Document</v>
      </c>
      <c r="J55" t="s">
        <v>164</v>
      </c>
      <c r="K55">
        <f t="shared" ref="K55:L55" si="12">K30</f>
        <v>1.5</v>
      </c>
      <c r="L55">
        <f t="shared" si="12"/>
        <v>2</v>
      </c>
      <c r="M55">
        <f>INDEX('Exp Dom Third Ctry'!$C$14:$H$44,MATCH(L55,'Exp Dom Third Ctry'!$B$14:$B$44,0),MATCH("Zone "&amp;J55,'Exp Dom Third Ctry'!$C$13:$H$13,0))*1</f>
        <v>42.94</v>
      </c>
      <c r="N55" t="s">
        <v>285</v>
      </c>
      <c r="O55" t="s">
        <v>2310</v>
      </c>
      <c r="P55" t="s">
        <v>18</v>
      </c>
      <c r="R55" t="str">
        <f t="shared" si="0"/>
        <v>('DHL','2024-01-01','2024-01-01','12565','Dom3C','US',NULL,'EXPRESS (DOMESTIC)','Non-Document','C',1.5,2,42.94,'Flat KG','AppliedMaterials_2024',NULL),</v>
      </c>
    </row>
    <row r="56" spans="1:18" x14ac:dyDescent="0.3">
      <c r="A56" t="str">
        <f t="shared" ref="A56:I56" si="13">A31</f>
        <v>DHL</v>
      </c>
      <c r="B56" t="str">
        <f t="shared" si="13"/>
        <v>2024-01-01</v>
      </c>
      <c r="C56" t="str">
        <f t="shared" si="13"/>
        <v>2024-01-01</v>
      </c>
      <c r="D56">
        <v>12565</v>
      </c>
      <c r="E56" t="s">
        <v>2259</v>
      </c>
      <c r="F56" t="str">
        <f t="shared" si="13"/>
        <v>US</v>
      </c>
      <c r="G56" t="str">
        <f t="shared" si="13"/>
        <v>NULL</v>
      </c>
      <c r="H56" t="s">
        <v>2260</v>
      </c>
      <c r="I56" t="str">
        <f t="shared" si="13"/>
        <v>Non-Document</v>
      </c>
      <c r="J56" t="s">
        <v>164</v>
      </c>
      <c r="K56">
        <f t="shared" ref="K56:L56" si="14">K31</f>
        <v>2</v>
      </c>
      <c r="L56">
        <f t="shared" si="14"/>
        <v>2.5</v>
      </c>
      <c r="M56">
        <f>INDEX('Exp Dom Third Ctry'!$C$14:$H$44,MATCH(L56,'Exp Dom Third Ctry'!$B$14:$B$44,0),MATCH("Zone "&amp;J56,'Exp Dom Third Ctry'!$C$13:$H$13,0))*1</f>
        <v>52.23</v>
      </c>
      <c r="N56" t="s">
        <v>285</v>
      </c>
      <c r="O56" t="s">
        <v>2310</v>
      </c>
      <c r="P56" t="s">
        <v>18</v>
      </c>
      <c r="R56" t="str">
        <f t="shared" si="0"/>
        <v>('DHL','2024-01-01','2024-01-01','12565','Dom3C','US',NULL,'EXPRESS (DOMESTIC)','Non-Document','C',2,2.5,52.23,'Flat KG','AppliedMaterials_2024',NULL),</v>
      </c>
    </row>
    <row r="57" spans="1:18" x14ac:dyDescent="0.3">
      <c r="A57" t="str">
        <f t="shared" ref="A57:I57" si="15">A32</f>
        <v>DHL</v>
      </c>
      <c r="B57" t="str">
        <f t="shared" si="15"/>
        <v>2024-01-01</v>
      </c>
      <c r="C57" t="str">
        <f t="shared" si="15"/>
        <v>2024-01-01</v>
      </c>
      <c r="D57">
        <v>12565</v>
      </c>
      <c r="E57" t="s">
        <v>2259</v>
      </c>
      <c r="F57" t="str">
        <f t="shared" si="15"/>
        <v>US</v>
      </c>
      <c r="G57" t="str">
        <f t="shared" si="15"/>
        <v>NULL</v>
      </c>
      <c r="H57" t="s">
        <v>2260</v>
      </c>
      <c r="I57" t="str">
        <f t="shared" si="15"/>
        <v>Non-Document</v>
      </c>
      <c r="J57" t="s">
        <v>164</v>
      </c>
      <c r="K57">
        <f t="shared" ref="K57:L57" si="16">K32</f>
        <v>2.5</v>
      </c>
      <c r="L57">
        <f t="shared" si="16"/>
        <v>3</v>
      </c>
      <c r="M57">
        <f>INDEX('Exp Dom Third Ctry'!$C$14:$H$44,MATCH(L57,'Exp Dom Third Ctry'!$B$14:$B$44,0),MATCH("Zone "&amp;J57,'Exp Dom Third Ctry'!$C$13:$H$13,0))*1</f>
        <v>56.53</v>
      </c>
      <c r="N57" t="s">
        <v>285</v>
      </c>
      <c r="O57" t="s">
        <v>2310</v>
      </c>
      <c r="P57" t="s">
        <v>18</v>
      </c>
      <c r="R57" t="str">
        <f t="shared" si="0"/>
        <v>('DHL','2024-01-01','2024-01-01','12565','Dom3C','US',NULL,'EXPRESS (DOMESTIC)','Non-Document','C',2.5,3,56.53,'Flat KG','AppliedMaterials_2024',NULL),</v>
      </c>
    </row>
    <row r="58" spans="1:18" x14ac:dyDescent="0.3">
      <c r="A58" t="str">
        <f t="shared" ref="A58:I58" si="17">A33</f>
        <v>DHL</v>
      </c>
      <c r="B58" t="str">
        <f t="shared" si="17"/>
        <v>2024-01-01</v>
      </c>
      <c r="C58" t="str">
        <f t="shared" si="17"/>
        <v>2024-01-01</v>
      </c>
      <c r="D58">
        <v>12565</v>
      </c>
      <c r="E58" t="s">
        <v>2259</v>
      </c>
      <c r="F58" t="str">
        <f t="shared" si="17"/>
        <v>US</v>
      </c>
      <c r="G58" t="str">
        <f t="shared" si="17"/>
        <v>NULL</v>
      </c>
      <c r="H58" t="s">
        <v>2260</v>
      </c>
      <c r="I58" t="str">
        <f t="shared" si="17"/>
        <v>Non-Document</v>
      </c>
      <c r="J58" t="s">
        <v>164</v>
      </c>
      <c r="K58">
        <f t="shared" ref="K58:L58" si="18">K33</f>
        <v>3</v>
      </c>
      <c r="L58">
        <f t="shared" si="18"/>
        <v>3.5</v>
      </c>
      <c r="M58">
        <f>INDEX('Exp Dom Third Ctry'!$C$14:$H$44,MATCH(L58,'Exp Dom Third Ctry'!$B$14:$B$44,0),MATCH("Zone "&amp;J58,'Exp Dom Third Ctry'!$C$13:$H$13,0))*1</f>
        <v>60.83</v>
      </c>
      <c r="N58" t="s">
        <v>285</v>
      </c>
      <c r="O58" t="s">
        <v>2310</v>
      </c>
      <c r="P58" t="s">
        <v>18</v>
      </c>
      <c r="R58" t="str">
        <f t="shared" si="0"/>
        <v>('DHL','2024-01-01','2024-01-01','12565','Dom3C','US',NULL,'EXPRESS (DOMESTIC)','Non-Document','C',3,3.5,60.83,'Flat KG','AppliedMaterials_2024',NULL),</v>
      </c>
    </row>
    <row r="59" spans="1:18" x14ac:dyDescent="0.3">
      <c r="A59" t="str">
        <f t="shared" ref="A59:I59" si="19">A34</f>
        <v>DHL</v>
      </c>
      <c r="B59" t="str">
        <f t="shared" si="19"/>
        <v>2024-01-01</v>
      </c>
      <c r="C59" t="str">
        <f t="shared" si="19"/>
        <v>2024-01-01</v>
      </c>
      <c r="D59">
        <v>12565</v>
      </c>
      <c r="E59" t="s">
        <v>2259</v>
      </c>
      <c r="F59" t="str">
        <f t="shared" si="19"/>
        <v>US</v>
      </c>
      <c r="G59" t="str">
        <f t="shared" si="19"/>
        <v>NULL</v>
      </c>
      <c r="H59" t="s">
        <v>2260</v>
      </c>
      <c r="I59" t="str">
        <f t="shared" si="19"/>
        <v>Non-Document</v>
      </c>
      <c r="J59" t="s">
        <v>164</v>
      </c>
      <c r="K59">
        <f t="shared" ref="K59:L59" si="20">K34</f>
        <v>3.5</v>
      </c>
      <c r="L59">
        <f t="shared" si="20"/>
        <v>4</v>
      </c>
      <c r="M59">
        <f>INDEX('Exp Dom Third Ctry'!$C$14:$H$44,MATCH(L59,'Exp Dom Third Ctry'!$B$14:$B$44,0),MATCH("Zone "&amp;J59,'Exp Dom Third Ctry'!$C$13:$H$13,0))*1</f>
        <v>65.13</v>
      </c>
      <c r="N59" t="s">
        <v>285</v>
      </c>
      <c r="O59" t="s">
        <v>2310</v>
      </c>
      <c r="P59" t="s">
        <v>18</v>
      </c>
      <c r="R59" t="str">
        <f t="shared" si="0"/>
        <v>('DHL','2024-01-01','2024-01-01','12565','Dom3C','US',NULL,'EXPRESS (DOMESTIC)','Non-Document','C',3.5,4,65.13,'Flat KG','AppliedMaterials_2024',NULL),</v>
      </c>
    </row>
    <row r="60" spans="1:18" x14ac:dyDescent="0.3">
      <c r="A60" t="str">
        <f t="shared" ref="A60:I60" si="21">A35</f>
        <v>DHL</v>
      </c>
      <c r="B60" t="str">
        <f t="shared" si="21"/>
        <v>2024-01-01</v>
      </c>
      <c r="C60" t="str">
        <f t="shared" si="21"/>
        <v>2024-01-01</v>
      </c>
      <c r="D60">
        <v>12565</v>
      </c>
      <c r="E60" t="s">
        <v>2259</v>
      </c>
      <c r="F60" t="str">
        <f t="shared" si="21"/>
        <v>US</v>
      </c>
      <c r="G60" t="str">
        <f t="shared" si="21"/>
        <v>NULL</v>
      </c>
      <c r="H60" t="s">
        <v>2260</v>
      </c>
      <c r="I60" t="str">
        <f t="shared" si="21"/>
        <v>Non-Document</v>
      </c>
      <c r="J60" t="s">
        <v>164</v>
      </c>
      <c r="K60">
        <f t="shared" ref="K60:L60" si="22">K35</f>
        <v>4</v>
      </c>
      <c r="L60">
        <f t="shared" si="22"/>
        <v>4.5</v>
      </c>
      <c r="M60">
        <f>INDEX('Exp Dom Third Ctry'!$C$14:$H$44,MATCH(L60,'Exp Dom Third Ctry'!$B$14:$B$44,0),MATCH("Zone "&amp;J60,'Exp Dom Third Ctry'!$C$13:$H$13,0))*1</f>
        <v>69.430000000000007</v>
      </c>
      <c r="N60" t="s">
        <v>285</v>
      </c>
      <c r="O60" t="s">
        <v>2310</v>
      </c>
      <c r="P60" t="s">
        <v>18</v>
      </c>
      <c r="R60" t="str">
        <f t="shared" si="0"/>
        <v>('DHL','2024-01-01','2024-01-01','12565','Dom3C','US',NULL,'EXPRESS (DOMESTIC)','Non-Document','C',4,4.5,69.43,'Flat KG','AppliedMaterials_2024',NULL),</v>
      </c>
    </row>
    <row r="61" spans="1:18" x14ac:dyDescent="0.3">
      <c r="A61" t="str">
        <f t="shared" ref="A61:I61" si="23">A36</f>
        <v>DHL</v>
      </c>
      <c r="B61" t="str">
        <f t="shared" si="23"/>
        <v>2024-01-01</v>
      </c>
      <c r="C61" t="str">
        <f t="shared" si="23"/>
        <v>2024-01-01</v>
      </c>
      <c r="D61">
        <v>12565</v>
      </c>
      <c r="E61" t="s">
        <v>2259</v>
      </c>
      <c r="F61" t="str">
        <f t="shared" si="23"/>
        <v>US</v>
      </c>
      <c r="G61" t="str">
        <f t="shared" si="23"/>
        <v>NULL</v>
      </c>
      <c r="H61" t="s">
        <v>2260</v>
      </c>
      <c r="I61" t="str">
        <f t="shared" si="23"/>
        <v>Non-Document</v>
      </c>
      <c r="J61" t="s">
        <v>164</v>
      </c>
      <c r="K61">
        <f t="shared" ref="K61:L61" si="24">K36</f>
        <v>4.5</v>
      </c>
      <c r="L61">
        <f t="shared" si="24"/>
        <v>5</v>
      </c>
      <c r="M61">
        <f>INDEX('Exp Dom Third Ctry'!$C$14:$H$44,MATCH(L61,'Exp Dom Third Ctry'!$B$14:$B$44,0),MATCH("Zone "&amp;J61,'Exp Dom Third Ctry'!$C$13:$H$13,0))*1</f>
        <v>73.73</v>
      </c>
      <c r="N61" t="s">
        <v>285</v>
      </c>
      <c r="O61" t="s">
        <v>2310</v>
      </c>
      <c r="P61" t="s">
        <v>18</v>
      </c>
      <c r="R61" t="str">
        <f t="shared" si="0"/>
        <v>('DHL','2024-01-01','2024-01-01','12565','Dom3C','US',NULL,'EXPRESS (DOMESTIC)','Non-Document','C',4.5,5,73.73,'Flat KG','AppliedMaterials_2024',NULL),</v>
      </c>
    </row>
    <row r="62" spans="1:18" x14ac:dyDescent="0.3">
      <c r="A62" t="str">
        <f t="shared" ref="A62:I62" si="25">A37</f>
        <v>DHL</v>
      </c>
      <c r="B62" t="str">
        <f t="shared" si="25"/>
        <v>2024-01-01</v>
      </c>
      <c r="C62" t="str">
        <f t="shared" si="25"/>
        <v>2024-01-01</v>
      </c>
      <c r="D62">
        <v>12565</v>
      </c>
      <c r="E62" t="s">
        <v>2259</v>
      </c>
      <c r="F62" t="str">
        <f t="shared" si="25"/>
        <v>US</v>
      </c>
      <c r="G62" t="str">
        <f t="shared" si="25"/>
        <v>NULL</v>
      </c>
      <c r="H62" t="s">
        <v>2260</v>
      </c>
      <c r="I62" t="str">
        <f t="shared" si="25"/>
        <v>Non-Document</v>
      </c>
      <c r="J62" t="s">
        <v>164</v>
      </c>
      <c r="K62">
        <f t="shared" ref="K62:L62" si="26">K37</f>
        <v>5</v>
      </c>
      <c r="L62">
        <f t="shared" si="26"/>
        <v>5.5</v>
      </c>
      <c r="M62">
        <f>INDEX('Exp Dom Third Ctry'!$C$14:$H$44,MATCH(L62,'Exp Dom Third Ctry'!$B$14:$B$44,0),MATCH("Zone "&amp;J62,'Exp Dom Third Ctry'!$C$13:$H$13,0))*1</f>
        <v>77.73</v>
      </c>
      <c r="N62" t="s">
        <v>285</v>
      </c>
      <c r="O62" t="s">
        <v>2310</v>
      </c>
      <c r="P62" t="s">
        <v>18</v>
      </c>
      <c r="R62" t="str">
        <f t="shared" si="0"/>
        <v>('DHL','2024-01-01','2024-01-01','12565','Dom3C','US',NULL,'EXPRESS (DOMESTIC)','Non-Document','C',5,5.5,77.73,'Flat KG','AppliedMaterials_2024',NULL),</v>
      </c>
    </row>
    <row r="63" spans="1:18" x14ac:dyDescent="0.3">
      <c r="A63" t="str">
        <f t="shared" ref="A63:I63" si="27">A38</f>
        <v>DHL</v>
      </c>
      <c r="B63" t="str">
        <f t="shared" si="27"/>
        <v>2024-01-01</v>
      </c>
      <c r="C63" t="str">
        <f t="shared" si="27"/>
        <v>2024-01-01</v>
      </c>
      <c r="D63">
        <v>12565</v>
      </c>
      <c r="E63" t="s">
        <v>2259</v>
      </c>
      <c r="F63" t="str">
        <f t="shared" si="27"/>
        <v>US</v>
      </c>
      <c r="G63" t="str">
        <f t="shared" si="27"/>
        <v>NULL</v>
      </c>
      <c r="H63" t="s">
        <v>2260</v>
      </c>
      <c r="I63" t="str">
        <f t="shared" si="27"/>
        <v>Non-Document</v>
      </c>
      <c r="J63" t="s">
        <v>164</v>
      </c>
      <c r="K63">
        <f t="shared" ref="K63:L63" si="28">K38</f>
        <v>5.5</v>
      </c>
      <c r="L63">
        <f t="shared" si="28"/>
        <v>6</v>
      </c>
      <c r="M63">
        <f>INDEX('Exp Dom Third Ctry'!$C$14:$H$44,MATCH(L63,'Exp Dom Third Ctry'!$B$14:$B$44,0),MATCH("Zone "&amp;J63,'Exp Dom Third Ctry'!$C$13:$H$13,0))*1</f>
        <v>81.73</v>
      </c>
      <c r="N63" t="s">
        <v>285</v>
      </c>
      <c r="O63" t="s">
        <v>2310</v>
      </c>
      <c r="P63" t="s">
        <v>18</v>
      </c>
      <c r="R63" t="str">
        <f t="shared" si="0"/>
        <v>('DHL','2024-01-01','2024-01-01','12565','Dom3C','US',NULL,'EXPRESS (DOMESTIC)','Non-Document','C',5.5,6,81.73,'Flat KG','AppliedMaterials_2024',NULL),</v>
      </c>
    </row>
    <row r="64" spans="1:18" x14ac:dyDescent="0.3">
      <c r="A64" t="str">
        <f t="shared" ref="A64:I64" si="29">A39</f>
        <v>DHL</v>
      </c>
      <c r="B64" t="str">
        <f t="shared" si="29"/>
        <v>2024-01-01</v>
      </c>
      <c r="C64" t="str">
        <f t="shared" si="29"/>
        <v>2024-01-01</v>
      </c>
      <c r="D64">
        <v>12565</v>
      </c>
      <c r="E64" t="s">
        <v>2259</v>
      </c>
      <c r="F64" t="str">
        <f t="shared" si="29"/>
        <v>US</v>
      </c>
      <c r="G64" t="str">
        <f t="shared" si="29"/>
        <v>NULL</v>
      </c>
      <c r="H64" t="s">
        <v>2260</v>
      </c>
      <c r="I64" t="str">
        <f t="shared" si="29"/>
        <v>Non-Document</v>
      </c>
      <c r="J64" t="s">
        <v>164</v>
      </c>
      <c r="K64">
        <f t="shared" ref="K64:L64" si="30">K39</f>
        <v>6</v>
      </c>
      <c r="L64">
        <f t="shared" si="30"/>
        <v>6.5</v>
      </c>
      <c r="M64">
        <f>INDEX('Exp Dom Third Ctry'!$C$14:$H$44,MATCH(L64,'Exp Dom Third Ctry'!$B$14:$B$44,0),MATCH("Zone "&amp;J64,'Exp Dom Third Ctry'!$C$13:$H$13,0))*1</f>
        <v>85.73</v>
      </c>
      <c r="N64" t="s">
        <v>285</v>
      </c>
      <c r="O64" t="s">
        <v>2310</v>
      </c>
      <c r="P64" t="s">
        <v>18</v>
      </c>
      <c r="R64" t="str">
        <f t="shared" si="0"/>
        <v>('DHL','2024-01-01','2024-01-01','12565','Dom3C','US',NULL,'EXPRESS (DOMESTIC)','Non-Document','C',6,6.5,85.73,'Flat KG','AppliedMaterials_2024',NULL),</v>
      </c>
    </row>
    <row r="65" spans="1:18" x14ac:dyDescent="0.3">
      <c r="A65" t="str">
        <f t="shared" ref="A65:I65" si="31">A40</f>
        <v>DHL</v>
      </c>
      <c r="B65" t="str">
        <f t="shared" si="31"/>
        <v>2024-01-01</v>
      </c>
      <c r="C65" t="str">
        <f t="shared" si="31"/>
        <v>2024-01-01</v>
      </c>
      <c r="D65">
        <v>12565</v>
      </c>
      <c r="E65" t="s">
        <v>2259</v>
      </c>
      <c r="F65" t="str">
        <f t="shared" si="31"/>
        <v>US</v>
      </c>
      <c r="G65" t="str">
        <f t="shared" si="31"/>
        <v>NULL</v>
      </c>
      <c r="H65" t="s">
        <v>2260</v>
      </c>
      <c r="I65" t="str">
        <f t="shared" si="31"/>
        <v>Non-Document</v>
      </c>
      <c r="J65" t="s">
        <v>164</v>
      </c>
      <c r="K65">
        <f t="shared" ref="K65:L65" si="32">K40</f>
        <v>6.5</v>
      </c>
      <c r="L65">
        <f t="shared" si="32"/>
        <v>7</v>
      </c>
      <c r="M65">
        <f>INDEX('Exp Dom Third Ctry'!$C$14:$H$44,MATCH(L65,'Exp Dom Third Ctry'!$B$14:$B$44,0),MATCH("Zone "&amp;J65,'Exp Dom Third Ctry'!$C$13:$H$13,0))*1</f>
        <v>89.73</v>
      </c>
      <c r="N65" t="s">
        <v>285</v>
      </c>
      <c r="O65" t="s">
        <v>2310</v>
      </c>
      <c r="P65" t="s">
        <v>18</v>
      </c>
      <c r="R65" t="str">
        <f t="shared" si="0"/>
        <v>('DHL','2024-01-01','2024-01-01','12565','Dom3C','US',NULL,'EXPRESS (DOMESTIC)','Non-Document','C',6.5,7,89.73,'Flat KG','AppliedMaterials_2024',NULL),</v>
      </c>
    </row>
    <row r="66" spans="1:18" x14ac:dyDescent="0.3">
      <c r="A66" t="str">
        <f t="shared" ref="A66:I66" si="33">A41</f>
        <v>DHL</v>
      </c>
      <c r="B66" t="str">
        <f t="shared" si="33"/>
        <v>2024-01-01</v>
      </c>
      <c r="C66" t="str">
        <f t="shared" si="33"/>
        <v>2024-01-01</v>
      </c>
      <c r="D66">
        <v>12565</v>
      </c>
      <c r="E66" t="s">
        <v>2259</v>
      </c>
      <c r="F66" t="str">
        <f t="shared" si="33"/>
        <v>US</v>
      </c>
      <c r="G66" t="str">
        <f t="shared" si="33"/>
        <v>NULL</v>
      </c>
      <c r="H66" t="s">
        <v>2260</v>
      </c>
      <c r="I66" t="str">
        <f t="shared" si="33"/>
        <v>Non-Document</v>
      </c>
      <c r="J66" t="s">
        <v>164</v>
      </c>
      <c r="K66">
        <f t="shared" ref="K66:L66" si="34">K41</f>
        <v>7</v>
      </c>
      <c r="L66">
        <f t="shared" si="34"/>
        <v>7.5</v>
      </c>
      <c r="M66">
        <f>INDEX('Exp Dom Third Ctry'!$C$14:$H$44,MATCH(L66,'Exp Dom Third Ctry'!$B$14:$B$44,0),MATCH("Zone "&amp;J66,'Exp Dom Third Ctry'!$C$13:$H$13,0))*1</f>
        <v>93.73</v>
      </c>
      <c r="N66" t="s">
        <v>285</v>
      </c>
      <c r="O66" t="s">
        <v>2310</v>
      </c>
      <c r="P66" t="s">
        <v>18</v>
      </c>
      <c r="R66" t="str">
        <f t="shared" si="0"/>
        <v>('DHL','2024-01-01','2024-01-01','12565','Dom3C','US',NULL,'EXPRESS (DOMESTIC)','Non-Document','C',7,7.5,93.73,'Flat KG','AppliedMaterials_2024',NULL),</v>
      </c>
    </row>
    <row r="67" spans="1:18" x14ac:dyDescent="0.3">
      <c r="A67" t="str">
        <f t="shared" ref="A67:I67" si="35">A42</f>
        <v>DHL</v>
      </c>
      <c r="B67" t="str">
        <f t="shared" si="35"/>
        <v>2024-01-01</v>
      </c>
      <c r="C67" t="str">
        <f t="shared" si="35"/>
        <v>2024-01-01</v>
      </c>
      <c r="D67">
        <v>12565</v>
      </c>
      <c r="E67" t="s">
        <v>2259</v>
      </c>
      <c r="F67" t="str">
        <f t="shared" si="35"/>
        <v>US</v>
      </c>
      <c r="G67" t="str">
        <f t="shared" si="35"/>
        <v>NULL</v>
      </c>
      <c r="H67" t="s">
        <v>2260</v>
      </c>
      <c r="I67" t="str">
        <f t="shared" si="35"/>
        <v>Non-Document</v>
      </c>
      <c r="J67" t="s">
        <v>164</v>
      </c>
      <c r="K67">
        <f t="shared" ref="K67:L67" si="36">K42</f>
        <v>7.5</v>
      </c>
      <c r="L67">
        <f t="shared" si="36"/>
        <v>8</v>
      </c>
      <c r="M67">
        <f>INDEX('Exp Dom Third Ctry'!$C$14:$H$44,MATCH(L67,'Exp Dom Third Ctry'!$B$14:$B$44,0),MATCH("Zone "&amp;J67,'Exp Dom Third Ctry'!$C$13:$H$13,0))*1</f>
        <v>97.73</v>
      </c>
      <c r="N67" t="s">
        <v>285</v>
      </c>
      <c r="O67" t="s">
        <v>2310</v>
      </c>
      <c r="P67" t="s">
        <v>18</v>
      </c>
      <c r="R67" t="str">
        <f t="shared" ref="R67:R130" si="37">SUBSTITUTE(IF(OR(ROW(A67)=2,MOD(ROW(A67),1000)=0),"insert into tnl_rating.dbo.dhl_express_rate_master values ('DHL','"&amp;B67&amp;"','"&amp;C67&amp;"','"&amp;D67&amp;"','"&amp;E67&amp;"','"&amp;F67&amp;"','"&amp;G67&amp;"','"&amp;H67&amp;"','"&amp;I67&amp;"','"&amp;J67&amp;"',"&amp;K67&amp;","&amp;L67&amp;","&amp;M67&amp;",'"&amp;N67&amp;"','"&amp;O67&amp;"',"&amp;P67&amp;"),",IF(OR(A68="",MOD(ROW(A68),1000)=0),"('DHL','"&amp;B67&amp;"','"&amp;C67&amp;"','"&amp;D67&amp;"','"&amp;E67&amp;"','"&amp;F67&amp;"','"&amp;G67&amp;"','"&amp;H67&amp;"','"&amp;I67&amp;"','"&amp;J67&amp;"',"&amp;K67&amp;","&amp;L67&amp;","&amp;M67&amp;",'"&amp;N67&amp;"','"&amp;O67&amp;"',"&amp;P67&amp;")","('DHL','"&amp;B67&amp;"','"&amp;C67&amp;"','"&amp;D67&amp;"','"&amp;E67&amp;"','"&amp;F67&amp;"','"&amp;G67&amp;"','"&amp;H67&amp;"','"&amp;I67&amp;"','"&amp;J67&amp;"',"&amp;K67&amp;","&amp;L67&amp;","&amp;M67&amp;",'"&amp;N67&amp;"','"&amp;O67&amp;"',"&amp;P67&amp;"),")),"'NULL'","NULL")</f>
        <v>('DHL','2024-01-01','2024-01-01','12565','Dom3C','US',NULL,'EXPRESS (DOMESTIC)','Non-Document','C',7.5,8,97.73,'Flat KG','AppliedMaterials_2024',NULL),</v>
      </c>
    </row>
    <row r="68" spans="1:18" x14ac:dyDescent="0.3">
      <c r="A68" t="str">
        <f t="shared" ref="A68:I68" si="38">A43</f>
        <v>DHL</v>
      </c>
      <c r="B68" t="str">
        <f t="shared" si="38"/>
        <v>2024-01-01</v>
      </c>
      <c r="C68" t="str">
        <f t="shared" si="38"/>
        <v>2024-01-01</v>
      </c>
      <c r="D68">
        <v>12565</v>
      </c>
      <c r="E68" t="s">
        <v>2259</v>
      </c>
      <c r="F68" t="str">
        <f t="shared" si="38"/>
        <v>US</v>
      </c>
      <c r="G68" t="str">
        <f t="shared" si="38"/>
        <v>NULL</v>
      </c>
      <c r="H68" t="s">
        <v>2260</v>
      </c>
      <c r="I68" t="str">
        <f t="shared" si="38"/>
        <v>Non-Document</v>
      </c>
      <c r="J68" t="s">
        <v>164</v>
      </c>
      <c r="K68">
        <f t="shared" ref="K68:L68" si="39">K43</f>
        <v>8</v>
      </c>
      <c r="L68">
        <f t="shared" si="39"/>
        <v>8.5</v>
      </c>
      <c r="M68">
        <f>INDEX('Exp Dom Third Ctry'!$C$14:$H$44,MATCH(L68,'Exp Dom Third Ctry'!$B$14:$B$44,0),MATCH("Zone "&amp;J68,'Exp Dom Third Ctry'!$C$13:$H$13,0))*1</f>
        <v>101.73</v>
      </c>
      <c r="N68" t="s">
        <v>285</v>
      </c>
      <c r="O68" t="s">
        <v>2310</v>
      </c>
      <c r="P68" t="s">
        <v>18</v>
      </c>
      <c r="R68" t="str">
        <f t="shared" si="37"/>
        <v>('DHL','2024-01-01','2024-01-01','12565','Dom3C','US',NULL,'EXPRESS (DOMESTIC)','Non-Document','C',8,8.5,101.73,'Flat KG','AppliedMaterials_2024',NULL),</v>
      </c>
    </row>
    <row r="69" spans="1:18" x14ac:dyDescent="0.3">
      <c r="A69" t="str">
        <f t="shared" ref="A69:I69" si="40">A44</f>
        <v>DHL</v>
      </c>
      <c r="B69" t="str">
        <f t="shared" si="40"/>
        <v>2024-01-01</v>
      </c>
      <c r="C69" t="str">
        <f t="shared" si="40"/>
        <v>2024-01-01</v>
      </c>
      <c r="D69">
        <v>12565</v>
      </c>
      <c r="E69" t="s">
        <v>2259</v>
      </c>
      <c r="F69" t="str">
        <f t="shared" si="40"/>
        <v>US</v>
      </c>
      <c r="G69" t="str">
        <f t="shared" si="40"/>
        <v>NULL</v>
      </c>
      <c r="H69" t="s">
        <v>2260</v>
      </c>
      <c r="I69" t="str">
        <f t="shared" si="40"/>
        <v>Non-Document</v>
      </c>
      <c r="J69" t="s">
        <v>164</v>
      </c>
      <c r="K69">
        <f t="shared" ref="K69:L69" si="41">K44</f>
        <v>8.5</v>
      </c>
      <c r="L69">
        <f t="shared" si="41"/>
        <v>9</v>
      </c>
      <c r="M69">
        <f>INDEX('Exp Dom Third Ctry'!$C$14:$H$44,MATCH(L69,'Exp Dom Third Ctry'!$B$14:$B$44,0),MATCH("Zone "&amp;J69,'Exp Dom Third Ctry'!$C$13:$H$13,0))*1</f>
        <v>105.73</v>
      </c>
      <c r="N69" t="s">
        <v>285</v>
      </c>
      <c r="O69" t="s">
        <v>2310</v>
      </c>
      <c r="P69" t="s">
        <v>18</v>
      </c>
      <c r="R69" t="str">
        <f t="shared" si="37"/>
        <v>('DHL','2024-01-01','2024-01-01','12565','Dom3C','US',NULL,'EXPRESS (DOMESTIC)','Non-Document','C',8.5,9,105.73,'Flat KG','AppliedMaterials_2024',NULL),</v>
      </c>
    </row>
    <row r="70" spans="1:18" x14ac:dyDescent="0.3">
      <c r="A70" t="str">
        <f t="shared" ref="A70:I70" si="42">A45</f>
        <v>DHL</v>
      </c>
      <c r="B70" t="str">
        <f t="shared" si="42"/>
        <v>2024-01-01</v>
      </c>
      <c r="C70" t="str">
        <f t="shared" si="42"/>
        <v>2024-01-01</v>
      </c>
      <c r="D70">
        <v>12565</v>
      </c>
      <c r="E70" t="s">
        <v>2259</v>
      </c>
      <c r="F70" t="str">
        <f t="shared" si="42"/>
        <v>US</v>
      </c>
      <c r="G70" t="str">
        <f t="shared" si="42"/>
        <v>NULL</v>
      </c>
      <c r="H70" t="s">
        <v>2260</v>
      </c>
      <c r="I70" t="str">
        <f t="shared" si="42"/>
        <v>Non-Document</v>
      </c>
      <c r="J70" t="s">
        <v>164</v>
      </c>
      <c r="K70">
        <f t="shared" ref="K70:L70" si="43">K45</f>
        <v>9</v>
      </c>
      <c r="L70">
        <f t="shared" si="43"/>
        <v>9.5</v>
      </c>
      <c r="M70">
        <f>INDEX('Exp Dom Third Ctry'!$C$14:$H$44,MATCH(L70,'Exp Dom Third Ctry'!$B$14:$B$44,0),MATCH("Zone "&amp;J70,'Exp Dom Third Ctry'!$C$13:$H$13,0))*1</f>
        <v>109.73</v>
      </c>
      <c r="N70" t="s">
        <v>285</v>
      </c>
      <c r="O70" t="s">
        <v>2310</v>
      </c>
      <c r="P70" t="s">
        <v>18</v>
      </c>
      <c r="R70" t="str">
        <f t="shared" si="37"/>
        <v>('DHL','2024-01-01','2024-01-01','12565','Dom3C','US',NULL,'EXPRESS (DOMESTIC)','Non-Document','C',9,9.5,109.73,'Flat KG','AppliedMaterials_2024',NULL),</v>
      </c>
    </row>
    <row r="71" spans="1:18" x14ac:dyDescent="0.3">
      <c r="A71" t="str">
        <f t="shared" ref="A71:I71" si="44">A46</f>
        <v>DHL</v>
      </c>
      <c r="B71" t="str">
        <f t="shared" si="44"/>
        <v>2024-01-01</v>
      </c>
      <c r="C71" t="str">
        <f t="shared" si="44"/>
        <v>2024-01-01</v>
      </c>
      <c r="D71">
        <v>12565</v>
      </c>
      <c r="E71" t="s">
        <v>2259</v>
      </c>
      <c r="F71" t="str">
        <f t="shared" si="44"/>
        <v>US</v>
      </c>
      <c r="G71" t="str">
        <f t="shared" si="44"/>
        <v>NULL</v>
      </c>
      <c r="H71" t="s">
        <v>2260</v>
      </c>
      <c r="I71" t="str">
        <f t="shared" si="44"/>
        <v>Non-Document</v>
      </c>
      <c r="J71" t="s">
        <v>164</v>
      </c>
      <c r="K71">
        <f t="shared" ref="K71:L71" si="45">K46</f>
        <v>9.5</v>
      </c>
      <c r="L71">
        <f t="shared" si="45"/>
        <v>10</v>
      </c>
      <c r="M71">
        <f>INDEX('Exp Dom Third Ctry'!$C$14:$H$44,MATCH(L71,'Exp Dom Third Ctry'!$B$14:$B$44,0),MATCH("Zone "&amp;J71,'Exp Dom Third Ctry'!$C$13:$H$13,0))*1</f>
        <v>113.73</v>
      </c>
      <c r="N71" t="s">
        <v>285</v>
      </c>
      <c r="O71" t="s">
        <v>2310</v>
      </c>
      <c r="P71" t="s">
        <v>18</v>
      </c>
      <c r="R71" t="str">
        <f t="shared" si="37"/>
        <v>('DHL','2024-01-01','2024-01-01','12565','Dom3C','US',NULL,'EXPRESS (DOMESTIC)','Non-Document','C',9.5,10,113.73,'Flat KG','AppliedMaterials_2024',NULL),</v>
      </c>
    </row>
    <row r="72" spans="1:18" x14ac:dyDescent="0.3">
      <c r="A72" t="str">
        <f t="shared" ref="A72:I72" si="46">A47</f>
        <v>DHL</v>
      </c>
      <c r="B72" t="str">
        <f t="shared" si="46"/>
        <v>2024-01-01</v>
      </c>
      <c r="C72" t="str">
        <f t="shared" si="46"/>
        <v>2024-01-01</v>
      </c>
      <c r="D72">
        <v>12565</v>
      </c>
      <c r="E72" t="s">
        <v>2259</v>
      </c>
      <c r="F72" t="str">
        <f t="shared" si="46"/>
        <v>US</v>
      </c>
      <c r="G72" t="str">
        <f t="shared" si="46"/>
        <v>NULL</v>
      </c>
      <c r="H72" t="s">
        <v>2260</v>
      </c>
      <c r="I72" t="str">
        <f t="shared" si="46"/>
        <v>Non-Document</v>
      </c>
      <c r="J72" t="s">
        <v>164</v>
      </c>
      <c r="K72">
        <f t="shared" ref="K72:L72" si="47">K47</f>
        <v>10</v>
      </c>
      <c r="L72">
        <f t="shared" si="47"/>
        <v>20</v>
      </c>
      <c r="M72">
        <f>INDEX('Exp Dom Third Ctry'!$C$14:$H$44,MATCH(L72,'Exp Dom Third Ctry'!$B$14:$B$44,0),MATCH("Zone "&amp;J72,'Exp Dom Third Ctry'!$C$13:$H$13,0))*1</f>
        <v>3.73</v>
      </c>
      <c r="N72" t="s">
        <v>530</v>
      </c>
      <c r="O72" t="s">
        <v>2310</v>
      </c>
      <c r="P72">
        <f>M71</f>
        <v>113.73</v>
      </c>
      <c r="R72" t="str">
        <f t="shared" si="37"/>
        <v>('DHL','2024-01-01','2024-01-01','12565','Dom3C','US',NULL,'EXPRESS (DOMESTIC)','Non-Document','C',10,20,3.73,'Per0.5KG_A','AppliedMaterials_2024',113.73),</v>
      </c>
    </row>
    <row r="73" spans="1:18" x14ac:dyDescent="0.3">
      <c r="A73" t="str">
        <f t="shared" ref="A73:I73" si="48">A48</f>
        <v>DHL</v>
      </c>
      <c r="B73" t="str">
        <f t="shared" si="48"/>
        <v>2024-01-01</v>
      </c>
      <c r="C73" t="str">
        <f t="shared" si="48"/>
        <v>2024-01-01</v>
      </c>
      <c r="D73">
        <v>12565</v>
      </c>
      <c r="E73" t="s">
        <v>2259</v>
      </c>
      <c r="F73" t="str">
        <f t="shared" si="48"/>
        <v>US</v>
      </c>
      <c r="G73" t="str">
        <f t="shared" si="48"/>
        <v>NULL</v>
      </c>
      <c r="H73" t="s">
        <v>2260</v>
      </c>
      <c r="I73" t="str">
        <f t="shared" si="48"/>
        <v>Non-Document</v>
      </c>
      <c r="J73" t="s">
        <v>164</v>
      </c>
      <c r="K73">
        <f t="shared" ref="K73:L73" si="49">K48</f>
        <v>20</v>
      </c>
      <c r="L73">
        <f t="shared" si="49"/>
        <v>30</v>
      </c>
      <c r="M73">
        <f>INDEX('Exp Dom Third Ctry'!$C$14:$H$44,MATCH(L73,'Exp Dom Third Ctry'!$B$14:$B$44,0),MATCH("Zone "&amp;J73,'Exp Dom Third Ctry'!$C$13:$H$13,0))*1</f>
        <v>3.72</v>
      </c>
      <c r="N73" t="s">
        <v>530</v>
      </c>
      <c r="O73" t="s">
        <v>2310</v>
      </c>
      <c r="P73">
        <f>P72+((K73-K72)*M72)</f>
        <v>151.03</v>
      </c>
      <c r="R73" t="str">
        <f t="shared" si="37"/>
        <v>('DHL','2024-01-01','2024-01-01','12565','Dom3C','US',NULL,'EXPRESS (DOMESTIC)','Non-Document','C',20,30,3.72,'Per0.5KG_A','AppliedMaterials_2024',151.03),</v>
      </c>
    </row>
    <row r="74" spans="1:18" x14ac:dyDescent="0.3">
      <c r="A74" t="str">
        <f t="shared" ref="A74:I74" si="50">A49</f>
        <v>DHL</v>
      </c>
      <c r="B74" t="str">
        <f t="shared" si="50"/>
        <v>2024-01-01</v>
      </c>
      <c r="C74" t="str">
        <f t="shared" si="50"/>
        <v>2024-01-01</v>
      </c>
      <c r="D74">
        <v>12565</v>
      </c>
      <c r="E74" t="s">
        <v>2259</v>
      </c>
      <c r="F74" t="str">
        <f t="shared" si="50"/>
        <v>US</v>
      </c>
      <c r="G74" t="str">
        <f t="shared" si="50"/>
        <v>NULL</v>
      </c>
      <c r="H74" t="s">
        <v>2260</v>
      </c>
      <c r="I74" t="str">
        <f t="shared" si="50"/>
        <v>Non-Document</v>
      </c>
      <c r="J74" t="s">
        <v>164</v>
      </c>
      <c r="K74">
        <f t="shared" ref="K74:L74" si="51">K49</f>
        <v>30</v>
      </c>
      <c r="L74">
        <f t="shared" si="51"/>
        <v>70</v>
      </c>
      <c r="M74">
        <f>INDEX('Exp Dom Third Ctry'!$C$14:$H$44,MATCH(L74,'Exp Dom Third Ctry'!$B$14:$B$44,0),MATCH("Zone "&amp;J74,'Exp Dom Third Ctry'!$C$13:$H$13,0))*1</f>
        <v>3.43</v>
      </c>
      <c r="N74" t="s">
        <v>530</v>
      </c>
      <c r="O74" t="s">
        <v>2310</v>
      </c>
      <c r="P74">
        <f>P73+M73*(L73-K73)*2</f>
        <v>225.43</v>
      </c>
      <c r="R74" t="str">
        <f t="shared" si="37"/>
        <v>('DHL','2024-01-01','2024-01-01','12565','Dom3C','US',NULL,'EXPRESS (DOMESTIC)','Non-Document','C',30,70,3.43,'Per0.5KG_A','AppliedMaterials_2024',225.43),</v>
      </c>
    </row>
    <row r="75" spans="1:18" x14ac:dyDescent="0.3">
      <c r="A75" t="str">
        <f t="shared" ref="A75:I75" si="52">A50</f>
        <v>DHL</v>
      </c>
      <c r="B75" t="str">
        <f t="shared" si="52"/>
        <v>2024-01-01</v>
      </c>
      <c r="C75" t="str">
        <f t="shared" si="52"/>
        <v>2024-01-01</v>
      </c>
      <c r="D75">
        <v>12565</v>
      </c>
      <c r="E75" t="s">
        <v>2259</v>
      </c>
      <c r="F75" t="str">
        <f t="shared" si="52"/>
        <v>US</v>
      </c>
      <c r="G75" t="str">
        <f t="shared" si="52"/>
        <v>NULL</v>
      </c>
      <c r="H75" t="s">
        <v>2260</v>
      </c>
      <c r="I75" t="str">
        <f t="shared" si="52"/>
        <v>Non-Document</v>
      </c>
      <c r="J75" t="s">
        <v>164</v>
      </c>
      <c r="K75">
        <f t="shared" ref="K75:L75" si="53">K50</f>
        <v>70</v>
      </c>
      <c r="L75">
        <f t="shared" si="53"/>
        <v>300</v>
      </c>
      <c r="M75">
        <f>INDEX('Exp Dom Third Ctry'!$C$14:$H$44,MATCH(L75,'Exp Dom Third Ctry'!$B$14:$B$44,0),MATCH("Zone "&amp;J75,'Exp Dom Third Ctry'!$C$13:$H$13,0))*1</f>
        <v>3.43</v>
      </c>
      <c r="N75" t="s">
        <v>530</v>
      </c>
      <c r="O75" t="s">
        <v>2310</v>
      </c>
      <c r="P75">
        <f>P74+(L74-K74)*M74</f>
        <v>362.63</v>
      </c>
      <c r="R75" t="str">
        <f t="shared" si="37"/>
        <v>('DHL','2024-01-01','2024-01-01','12565','Dom3C','US',NULL,'EXPRESS (DOMESTIC)','Non-Document','C',70,300,3.43,'Per0.5KG_A','AppliedMaterials_2024',362.63),</v>
      </c>
    </row>
    <row r="76" spans="1:18" x14ac:dyDescent="0.3">
      <c r="A76" t="str">
        <f t="shared" ref="A76:I76" si="54">A51</f>
        <v>DHL</v>
      </c>
      <c r="B76" t="str">
        <f t="shared" si="54"/>
        <v>2024-01-01</v>
      </c>
      <c r="C76" t="str">
        <f t="shared" si="54"/>
        <v>2024-01-01</v>
      </c>
      <c r="D76">
        <v>12565</v>
      </c>
      <c r="E76" t="s">
        <v>2259</v>
      </c>
      <c r="F76" t="str">
        <f t="shared" si="54"/>
        <v>US</v>
      </c>
      <c r="G76" t="str">
        <f t="shared" si="54"/>
        <v>NULL</v>
      </c>
      <c r="H76" t="s">
        <v>2260</v>
      </c>
      <c r="I76" t="str">
        <f t="shared" si="54"/>
        <v>Non-Document</v>
      </c>
      <c r="J76" t="s">
        <v>164</v>
      </c>
      <c r="K76">
        <f t="shared" ref="K76:L76" si="55">K51</f>
        <v>300</v>
      </c>
      <c r="L76">
        <f t="shared" si="55"/>
        <v>99999</v>
      </c>
      <c r="M76">
        <f>INDEX('Exp Dom Third Ctry'!$C$14:$H$44,MATCH(L76,'Exp Dom Third Ctry'!$B$14:$B$44,0),MATCH("Zone "&amp;J76,'Exp Dom Third Ctry'!$C$13:$H$13,0))*1</f>
        <v>3.43</v>
      </c>
      <c r="N76" t="s">
        <v>530</v>
      </c>
      <c r="O76" t="s">
        <v>2310</v>
      </c>
      <c r="P76">
        <f>P75+(L75-K75)*M75</f>
        <v>1151.5300000000002</v>
      </c>
      <c r="R76" t="str">
        <f t="shared" si="37"/>
        <v>('DHL','2024-01-01','2024-01-01','12565','Dom3C','US',NULL,'EXPRESS (DOMESTIC)','Non-Document','C',300,99999,3.43,'Per0.5KG_A','AppliedMaterials_2024',1151.53),</v>
      </c>
    </row>
    <row r="77" spans="1:18" x14ac:dyDescent="0.3">
      <c r="A77" t="str">
        <f t="shared" ref="A77:I77" si="56">A52</f>
        <v>DHL</v>
      </c>
      <c r="B77" t="str">
        <f t="shared" si="56"/>
        <v>2024-01-01</v>
      </c>
      <c r="C77" t="str">
        <f t="shared" si="56"/>
        <v>2024-01-01</v>
      </c>
      <c r="D77">
        <v>12565</v>
      </c>
      <c r="E77" t="s">
        <v>2259</v>
      </c>
      <c r="F77" t="str">
        <f t="shared" si="56"/>
        <v>US</v>
      </c>
      <c r="G77" t="str">
        <f t="shared" si="56"/>
        <v>NULL</v>
      </c>
      <c r="H77" t="s">
        <v>2260</v>
      </c>
      <c r="I77" t="str">
        <f t="shared" si="56"/>
        <v>Non-Document</v>
      </c>
      <c r="J77" t="s">
        <v>165</v>
      </c>
      <c r="K77">
        <f t="shared" ref="K77:L77" si="57">K52</f>
        <v>0</v>
      </c>
      <c r="L77">
        <f t="shared" si="57"/>
        <v>0.5</v>
      </c>
      <c r="M77">
        <f>INDEX('Exp Dom Third Ctry'!$C$14:$H$44,MATCH(L77,'Exp Dom Third Ctry'!$B$14:$B$44,0),MATCH("Zone "&amp;J77,'Exp Dom Third Ctry'!$C$13:$H$13,0))*1</f>
        <v>22.9</v>
      </c>
      <c r="N77" t="s">
        <v>285</v>
      </c>
      <c r="O77" t="s">
        <v>2310</v>
      </c>
      <c r="P77" t="s">
        <v>18</v>
      </c>
      <c r="R77" t="str">
        <f t="shared" si="37"/>
        <v>('DHL','2024-01-01','2024-01-01','12565','Dom3C','US',NULL,'EXPRESS (DOMESTIC)','Non-Document','D',0,0.5,22.9,'Flat KG','AppliedMaterials_2024',NULL),</v>
      </c>
    </row>
    <row r="78" spans="1:18" x14ac:dyDescent="0.3">
      <c r="A78" t="str">
        <f t="shared" ref="A78:I78" si="58">A53</f>
        <v>DHL</v>
      </c>
      <c r="B78" t="str">
        <f t="shared" si="58"/>
        <v>2024-01-01</v>
      </c>
      <c r="C78" t="str">
        <f t="shared" si="58"/>
        <v>2024-01-01</v>
      </c>
      <c r="D78">
        <v>12565</v>
      </c>
      <c r="E78" t="s">
        <v>2259</v>
      </c>
      <c r="F78" t="str">
        <f t="shared" si="58"/>
        <v>US</v>
      </c>
      <c r="G78" t="str">
        <f t="shared" si="58"/>
        <v>NULL</v>
      </c>
      <c r="H78" t="s">
        <v>2260</v>
      </c>
      <c r="I78" t="str">
        <f t="shared" si="58"/>
        <v>Non-Document</v>
      </c>
      <c r="J78" t="s">
        <v>165</v>
      </c>
      <c r="K78">
        <f t="shared" ref="K78:L78" si="59">K53</f>
        <v>0.5</v>
      </c>
      <c r="L78">
        <f t="shared" si="59"/>
        <v>1</v>
      </c>
      <c r="M78">
        <f>INDEX('Exp Dom Third Ctry'!$C$14:$H$44,MATCH(L78,'Exp Dom Third Ctry'!$B$14:$B$44,0),MATCH("Zone "&amp;J78,'Exp Dom Third Ctry'!$C$13:$H$13,0))*1</f>
        <v>32.049999999999997</v>
      </c>
      <c r="N78" t="s">
        <v>285</v>
      </c>
      <c r="O78" t="s">
        <v>2310</v>
      </c>
      <c r="P78" t="s">
        <v>18</v>
      </c>
      <c r="R78" t="str">
        <f t="shared" si="37"/>
        <v>('DHL','2024-01-01','2024-01-01','12565','Dom3C','US',NULL,'EXPRESS (DOMESTIC)','Non-Document','D',0.5,1,32.05,'Flat KG','AppliedMaterials_2024',NULL),</v>
      </c>
    </row>
    <row r="79" spans="1:18" x14ac:dyDescent="0.3">
      <c r="A79" t="str">
        <f t="shared" ref="A79:I79" si="60">A54</f>
        <v>DHL</v>
      </c>
      <c r="B79" t="str">
        <f t="shared" si="60"/>
        <v>2024-01-01</v>
      </c>
      <c r="C79" t="str">
        <f t="shared" si="60"/>
        <v>2024-01-01</v>
      </c>
      <c r="D79">
        <v>12565</v>
      </c>
      <c r="E79" t="s">
        <v>2259</v>
      </c>
      <c r="F79" t="str">
        <f t="shared" si="60"/>
        <v>US</v>
      </c>
      <c r="G79" t="str">
        <f t="shared" si="60"/>
        <v>NULL</v>
      </c>
      <c r="H79" t="s">
        <v>2260</v>
      </c>
      <c r="I79" t="str">
        <f t="shared" si="60"/>
        <v>Non-Document</v>
      </c>
      <c r="J79" t="s">
        <v>165</v>
      </c>
      <c r="K79">
        <f t="shared" ref="K79:L79" si="61">K54</f>
        <v>1</v>
      </c>
      <c r="L79">
        <f t="shared" si="61"/>
        <v>1.5</v>
      </c>
      <c r="M79">
        <f>INDEX('Exp Dom Third Ctry'!$C$14:$H$44,MATCH(L79,'Exp Dom Third Ctry'!$B$14:$B$44,0),MATCH("Zone "&amp;J79,'Exp Dom Third Ctry'!$C$13:$H$13,0))*1</f>
        <v>38.92</v>
      </c>
      <c r="N79" t="s">
        <v>285</v>
      </c>
      <c r="O79" t="s">
        <v>2310</v>
      </c>
      <c r="P79" t="s">
        <v>18</v>
      </c>
      <c r="R79" t="str">
        <f t="shared" si="37"/>
        <v>('DHL','2024-01-01','2024-01-01','12565','Dom3C','US',NULL,'EXPRESS (DOMESTIC)','Non-Document','D',1,1.5,38.92,'Flat KG','AppliedMaterials_2024',NULL),</v>
      </c>
    </row>
    <row r="80" spans="1:18" x14ac:dyDescent="0.3">
      <c r="A80" t="str">
        <f t="shared" ref="A80:I80" si="62">A55</f>
        <v>DHL</v>
      </c>
      <c r="B80" t="str">
        <f t="shared" si="62"/>
        <v>2024-01-01</v>
      </c>
      <c r="C80" t="str">
        <f t="shared" si="62"/>
        <v>2024-01-01</v>
      </c>
      <c r="D80">
        <v>12565</v>
      </c>
      <c r="E80" t="s">
        <v>2259</v>
      </c>
      <c r="F80" t="str">
        <f t="shared" si="62"/>
        <v>US</v>
      </c>
      <c r="G80" t="str">
        <f t="shared" si="62"/>
        <v>NULL</v>
      </c>
      <c r="H80" t="s">
        <v>2260</v>
      </c>
      <c r="I80" t="str">
        <f t="shared" si="62"/>
        <v>Non-Document</v>
      </c>
      <c r="J80" t="s">
        <v>165</v>
      </c>
      <c r="K80">
        <f t="shared" ref="K80:L80" si="63">K55</f>
        <v>1.5</v>
      </c>
      <c r="L80">
        <f t="shared" si="63"/>
        <v>2</v>
      </c>
      <c r="M80">
        <f>INDEX('Exp Dom Third Ctry'!$C$14:$H$44,MATCH(L80,'Exp Dom Third Ctry'!$B$14:$B$44,0),MATCH("Zone "&amp;J80,'Exp Dom Third Ctry'!$C$13:$H$13,0))*1</f>
        <v>45.79</v>
      </c>
      <c r="N80" t="s">
        <v>285</v>
      </c>
      <c r="O80" t="s">
        <v>2310</v>
      </c>
      <c r="P80" t="s">
        <v>18</v>
      </c>
      <c r="R80" t="str">
        <f t="shared" si="37"/>
        <v>('DHL','2024-01-01','2024-01-01','12565','Dom3C','US',NULL,'EXPRESS (DOMESTIC)','Non-Document','D',1.5,2,45.79,'Flat KG','AppliedMaterials_2024',NULL),</v>
      </c>
    </row>
    <row r="81" spans="1:18" x14ac:dyDescent="0.3">
      <c r="A81" t="str">
        <f t="shared" ref="A81:I81" si="64">A56</f>
        <v>DHL</v>
      </c>
      <c r="B81" t="str">
        <f t="shared" si="64"/>
        <v>2024-01-01</v>
      </c>
      <c r="C81" t="str">
        <f t="shared" si="64"/>
        <v>2024-01-01</v>
      </c>
      <c r="D81">
        <v>12565</v>
      </c>
      <c r="E81" t="s">
        <v>2259</v>
      </c>
      <c r="F81" t="str">
        <f t="shared" si="64"/>
        <v>US</v>
      </c>
      <c r="G81" t="str">
        <f t="shared" si="64"/>
        <v>NULL</v>
      </c>
      <c r="H81" t="s">
        <v>2260</v>
      </c>
      <c r="I81" t="str">
        <f t="shared" si="64"/>
        <v>Non-Document</v>
      </c>
      <c r="J81" t="s">
        <v>165</v>
      </c>
      <c r="K81">
        <f t="shared" ref="K81:L81" si="65">K56</f>
        <v>2</v>
      </c>
      <c r="L81">
        <f t="shared" si="65"/>
        <v>2.5</v>
      </c>
      <c r="M81">
        <f>INDEX('Exp Dom Third Ctry'!$C$14:$H$44,MATCH(L81,'Exp Dom Third Ctry'!$B$14:$B$44,0),MATCH("Zone "&amp;J81,'Exp Dom Third Ctry'!$C$13:$H$13,0))*1</f>
        <v>56.96</v>
      </c>
      <c r="N81" t="s">
        <v>285</v>
      </c>
      <c r="O81" t="s">
        <v>2310</v>
      </c>
      <c r="P81" t="s">
        <v>18</v>
      </c>
      <c r="R81" t="str">
        <f t="shared" si="37"/>
        <v>('DHL','2024-01-01','2024-01-01','12565','Dom3C','US',NULL,'EXPRESS (DOMESTIC)','Non-Document','D',2,2.5,56.96,'Flat KG','AppliedMaterials_2024',NULL),</v>
      </c>
    </row>
    <row r="82" spans="1:18" x14ac:dyDescent="0.3">
      <c r="A82" t="str">
        <f t="shared" ref="A82:I82" si="66">A57</f>
        <v>DHL</v>
      </c>
      <c r="B82" t="str">
        <f t="shared" si="66"/>
        <v>2024-01-01</v>
      </c>
      <c r="C82" t="str">
        <f t="shared" si="66"/>
        <v>2024-01-01</v>
      </c>
      <c r="D82">
        <v>12565</v>
      </c>
      <c r="E82" t="s">
        <v>2259</v>
      </c>
      <c r="F82" t="str">
        <f t="shared" si="66"/>
        <v>US</v>
      </c>
      <c r="G82" t="str">
        <f t="shared" si="66"/>
        <v>NULL</v>
      </c>
      <c r="H82" t="s">
        <v>2260</v>
      </c>
      <c r="I82" t="str">
        <f t="shared" si="66"/>
        <v>Non-Document</v>
      </c>
      <c r="J82" t="s">
        <v>165</v>
      </c>
      <c r="K82">
        <f t="shared" ref="K82:L82" si="67">K57</f>
        <v>2.5</v>
      </c>
      <c r="L82">
        <f t="shared" si="67"/>
        <v>3</v>
      </c>
      <c r="M82">
        <f>INDEX('Exp Dom Third Ctry'!$C$14:$H$44,MATCH(L82,'Exp Dom Third Ctry'!$B$14:$B$44,0),MATCH("Zone "&amp;J82,'Exp Dom Third Ctry'!$C$13:$H$13,0))*1</f>
        <v>61.83</v>
      </c>
      <c r="N82" t="s">
        <v>285</v>
      </c>
      <c r="O82" t="s">
        <v>2310</v>
      </c>
      <c r="P82" t="s">
        <v>18</v>
      </c>
      <c r="R82" t="str">
        <f t="shared" si="37"/>
        <v>('DHL','2024-01-01','2024-01-01','12565','Dom3C','US',NULL,'EXPRESS (DOMESTIC)','Non-Document','D',2.5,3,61.83,'Flat KG','AppliedMaterials_2024',NULL),</v>
      </c>
    </row>
    <row r="83" spans="1:18" x14ac:dyDescent="0.3">
      <c r="A83" t="str">
        <f t="shared" ref="A83:I83" si="68">A58</f>
        <v>DHL</v>
      </c>
      <c r="B83" t="str">
        <f t="shared" si="68"/>
        <v>2024-01-01</v>
      </c>
      <c r="C83" t="str">
        <f t="shared" si="68"/>
        <v>2024-01-01</v>
      </c>
      <c r="D83">
        <v>12565</v>
      </c>
      <c r="E83" t="s">
        <v>2259</v>
      </c>
      <c r="F83" t="str">
        <f t="shared" si="68"/>
        <v>US</v>
      </c>
      <c r="G83" t="str">
        <f t="shared" si="68"/>
        <v>NULL</v>
      </c>
      <c r="H83" t="s">
        <v>2260</v>
      </c>
      <c r="I83" t="str">
        <f t="shared" si="68"/>
        <v>Non-Document</v>
      </c>
      <c r="J83" t="s">
        <v>165</v>
      </c>
      <c r="K83">
        <f t="shared" ref="K83:L83" si="69">K58</f>
        <v>3</v>
      </c>
      <c r="L83">
        <f t="shared" si="69"/>
        <v>3.5</v>
      </c>
      <c r="M83">
        <f>INDEX('Exp Dom Third Ctry'!$C$14:$H$44,MATCH(L83,'Exp Dom Third Ctry'!$B$14:$B$44,0),MATCH("Zone "&amp;J83,'Exp Dom Third Ctry'!$C$13:$H$13,0))*1</f>
        <v>66.7</v>
      </c>
      <c r="N83" t="s">
        <v>285</v>
      </c>
      <c r="O83" t="s">
        <v>2310</v>
      </c>
      <c r="P83" t="s">
        <v>18</v>
      </c>
      <c r="R83" t="str">
        <f t="shared" si="37"/>
        <v>('DHL','2024-01-01','2024-01-01','12565','Dom3C','US',NULL,'EXPRESS (DOMESTIC)','Non-Document','D',3,3.5,66.7,'Flat KG','AppliedMaterials_2024',NULL),</v>
      </c>
    </row>
    <row r="84" spans="1:18" x14ac:dyDescent="0.3">
      <c r="A84" t="str">
        <f t="shared" ref="A84:I84" si="70">A59</f>
        <v>DHL</v>
      </c>
      <c r="B84" t="str">
        <f t="shared" si="70"/>
        <v>2024-01-01</v>
      </c>
      <c r="C84" t="str">
        <f t="shared" si="70"/>
        <v>2024-01-01</v>
      </c>
      <c r="D84">
        <v>12565</v>
      </c>
      <c r="E84" t="s">
        <v>2259</v>
      </c>
      <c r="F84" t="str">
        <f t="shared" si="70"/>
        <v>US</v>
      </c>
      <c r="G84" t="str">
        <f t="shared" si="70"/>
        <v>NULL</v>
      </c>
      <c r="H84" t="s">
        <v>2260</v>
      </c>
      <c r="I84" t="str">
        <f t="shared" si="70"/>
        <v>Non-Document</v>
      </c>
      <c r="J84" t="s">
        <v>165</v>
      </c>
      <c r="K84">
        <f t="shared" ref="K84:L84" si="71">K59</f>
        <v>3.5</v>
      </c>
      <c r="L84">
        <f t="shared" si="71"/>
        <v>4</v>
      </c>
      <c r="M84">
        <f>INDEX('Exp Dom Third Ctry'!$C$14:$H$44,MATCH(L84,'Exp Dom Third Ctry'!$B$14:$B$44,0),MATCH("Zone "&amp;J84,'Exp Dom Third Ctry'!$C$13:$H$13,0))*1</f>
        <v>71.569999999999993</v>
      </c>
      <c r="N84" t="s">
        <v>285</v>
      </c>
      <c r="O84" t="s">
        <v>2310</v>
      </c>
      <c r="P84" t="s">
        <v>18</v>
      </c>
      <c r="R84" t="str">
        <f t="shared" si="37"/>
        <v>('DHL','2024-01-01','2024-01-01','12565','Dom3C','US',NULL,'EXPRESS (DOMESTIC)','Non-Document','D',3.5,4,71.57,'Flat KG','AppliedMaterials_2024',NULL),</v>
      </c>
    </row>
    <row r="85" spans="1:18" x14ac:dyDescent="0.3">
      <c r="A85" t="str">
        <f t="shared" ref="A85:I85" si="72">A60</f>
        <v>DHL</v>
      </c>
      <c r="B85" t="str">
        <f t="shared" si="72"/>
        <v>2024-01-01</v>
      </c>
      <c r="C85" t="str">
        <f t="shared" si="72"/>
        <v>2024-01-01</v>
      </c>
      <c r="D85">
        <v>12565</v>
      </c>
      <c r="E85" t="s">
        <v>2259</v>
      </c>
      <c r="F85" t="str">
        <f t="shared" si="72"/>
        <v>US</v>
      </c>
      <c r="G85" t="str">
        <f t="shared" si="72"/>
        <v>NULL</v>
      </c>
      <c r="H85" t="s">
        <v>2260</v>
      </c>
      <c r="I85" t="str">
        <f t="shared" si="72"/>
        <v>Non-Document</v>
      </c>
      <c r="J85" t="s">
        <v>165</v>
      </c>
      <c r="K85">
        <f t="shared" ref="K85:L85" si="73">K60</f>
        <v>4</v>
      </c>
      <c r="L85">
        <f t="shared" si="73"/>
        <v>4.5</v>
      </c>
      <c r="M85">
        <f>INDEX('Exp Dom Third Ctry'!$C$14:$H$44,MATCH(L85,'Exp Dom Third Ctry'!$B$14:$B$44,0),MATCH("Zone "&amp;J85,'Exp Dom Third Ctry'!$C$13:$H$13,0))*1</f>
        <v>76.44</v>
      </c>
      <c r="N85" t="s">
        <v>285</v>
      </c>
      <c r="O85" t="s">
        <v>2310</v>
      </c>
      <c r="P85" t="s">
        <v>18</v>
      </c>
      <c r="R85" t="str">
        <f t="shared" si="37"/>
        <v>('DHL','2024-01-01','2024-01-01','12565','Dom3C','US',NULL,'EXPRESS (DOMESTIC)','Non-Document','D',4,4.5,76.44,'Flat KG','AppliedMaterials_2024',NULL),</v>
      </c>
    </row>
    <row r="86" spans="1:18" x14ac:dyDescent="0.3">
      <c r="A86" t="str">
        <f t="shared" ref="A86:I86" si="74">A61</f>
        <v>DHL</v>
      </c>
      <c r="B86" t="str">
        <f t="shared" si="74"/>
        <v>2024-01-01</v>
      </c>
      <c r="C86" t="str">
        <f t="shared" si="74"/>
        <v>2024-01-01</v>
      </c>
      <c r="D86">
        <v>12565</v>
      </c>
      <c r="E86" t="s">
        <v>2259</v>
      </c>
      <c r="F86" t="str">
        <f t="shared" si="74"/>
        <v>US</v>
      </c>
      <c r="G86" t="str">
        <f t="shared" si="74"/>
        <v>NULL</v>
      </c>
      <c r="H86" t="s">
        <v>2260</v>
      </c>
      <c r="I86" t="str">
        <f t="shared" si="74"/>
        <v>Non-Document</v>
      </c>
      <c r="J86" t="s">
        <v>165</v>
      </c>
      <c r="K86">
        <f t="shared" ref="K86:L86" si="75">K61</f>
        <v>4.5</v>
      </c>
      <c r="L86">
        <f t="shared" si="75"/>
        <v>5</v>
      </c>
      <c r="M86">
        <f>INDEX('Exp Dom Third Ctry'!$C$14:$H$44,MATCH(L86,'Exp Dom Third Ctry'!$B$14:$B$44,0),MATCH("Zone "&amp;J86,'Exp Dom Third Ctry'!$C$13:$H$13,0))*1</f>
        <v>81.31</v>
      </c>
      <c r="N86" t="s">
        <v>285</v>
      </c>
      <c r="O86" t="s">
        <v>2310</v>
      </c>
      <c r="P86" t="s">
        <v>18</v>
      </c>
      <c r="R86" t="str">
        <f t="shared" si="37"/>
        <v>('DHL','2024-01-01','2024-01-01','12565','Dom3C','US',NULL,'EXPRESS (DOMESTIC)','Non-Document','D',4.5,5,81.31,'Flat KG','AppliedMaterials_2024',NULL),</v>
      </c>
    </row>
    <row r="87" spans="1:18" x14ac:dyDescent="0.3">
      <c r="A87" t="str">
        <f t="shared" ref="A87:I87" si="76">A62</f>
        <v>DHL</v>
      </c>
      <c r="B87" t="str">
        <f t="shared" si="76"/>
        <v>2024-01-01</v>
      </c>
      <c r="C87" t="str">
        <f t="shared" si="76"/>
        <v>2024-01-01</v>
      </c>
      <c r="D87">
        <v>12565</v>
      </c>
      <c r="E87" t="s">
        <v>2259</v>
      </c>
      <c r="F87" t="str">
        <f t="shared" si="76"/>
        <v>US</v>
      </c>
      <c r="G87" t="str">
        <f t="shared" si="76"/>
        <v>NULL</v>
      </c>
      <c r="H87" t="s">
        <v>2260</v>
      </c>
      <c r="I87" t="str">
        <f t="shared" si="76"/>
        <v>Non-Document</v>
      </c>
      <c r="J87" t="s">
        <v>165</v>
      </c>
      <c r="K87">
        <f t="shared" ref="K87:L87" si="77">K62</f>
        <v>5</v>
      </c>
      <c r="L87">
        <f t="shared" si="77"/>
        <v>5.5</v>
      </c>
      <c r="M87">
        <f>INDEX('Exp Dom Third Ctry'!$C$14:$H$44,MATCH(L87,'Exp Dom Third Ctry'!$B$14:$B$44,0),MATCH("Zone "&amp;J87,'Exp Dom Third Ctry'!$C$13:$H$13,0))*1</f>
        <v>85.88</v>
      </c>
      <c r="N87" t="s">
        <v>285</v>
      </c>
      <c r="O87" t="s">
        <v>2310</v>
      </c>
      <c r="P87" t="s">
        <v>18</v>
      </c>
      <c r="R87" t="str">
        <f t="shared" si="37"/>
        <v>('DHL','2024-01-01','2024-01-01','12565','Dom3C','US',NULL,'EXPRESS (DOMESTIC)','Non-Document','D',5,5.5,85.88,'Flat KG','AppliedMaterials_2024',NULL),</v>
      </c>
    </row>
    <row r="88" spans="1:18" x14ac:dyDescent="0.3">
      <c r="A88" t="str">
        <f t="shared" ref="A88:I88" si="78">A63</f>
        <v>DHL</v>
      </c>
      <c r="B88" t="str">
        <f t="shared" si="78"/>
        <v>2024-01-01</v>
      </c>
      <c r="C88" t="str">
        <f t="shared" si="78"/>
        <v>2024-01-01</v>
      </c>
      <c r="D88">
        <v>12565</v>
      </c>
      <c r="E88" t="s">
        <v>2259</v>
      </c>
      <c r="F88" t="str">
        <f t="shared" si="78"/>
        <v>US</v>
      </c>
      <c r="G88" t="str">
        <f t="shared" si="78"/>
        <v>NULL</v>
      </c>
      <c r="H88" t="s">
        <v>2260</v>
      </c>
      <c r="I88" t="str">
        <f t="shared" si="78"/>
        <v>Non-Document</v>
      </c>
      <c r="J88" t="s">
        <v>165</v>
      </c>
      <c r="K88">
        <f t="shared" ref="K88:L88" si="79">K63</f>
        <v>5.5</v>
      </c>
      <c r="L88">
        <f t="shared" si="79"/>
        <v>6</v>
      </c>
      <c r="M88">
        <f>INDEX('Exp Dom Third Ctry'!$C$14:$H$44,MATCH(L88,'Exp Dom Third Ctry'!$B$14:$B$44,0),MATCH("Zone "&amp;J88,'Exp Dom Third Ctry'!$C$13:$H$13,0))*1</f>
        <v>90.45</v>
      </c>
      <c r="N88" t="s">
        <v>285</v>
      </c>
      <c r="O88" t="s">
        <v>2310</v>
      </c>
      <c r="P88" t="s">
        <v>18</v>
      </c>
      <c r="R88" t="str">
        <f t="shared" si="37"/>
        <v>('DHL','2024-01-01','2024-01-01','12565','Dom3C','US',NULL,'EXPRESS (DOMESTIC)','Non-Document','D',5.5,6,90.45,'Flat KG','AppliedMaterials_2024',NULL),</v>
      </c>
    </row>
    <row r="89" spans="1:18" x14ac:dyDescent="0.3">
      <c r="A89" t="str">
        <f t="shared" ref="A89:I89" si="80">A64</f>
        <v>DHL</v>
      </c>
      <c r="B89" t="str">
        <f t="shared" si="80"/>
        <v>2024-01-01</v>
      </c>
      <c r="C89" t="str">
        <f t="shared" si="80"/>
        <v>2024-01-01</v>
      </c>
      <c r="D89">
        <v>12565</v>
      </c>
      <c r="E89" t="s">
        <v>2259</v>
      </c>
      <c r="F89" t="str">
        <f t="shared" si="80"/>
        <v>US</v>
      </c>
      <c r="G89" t="str">
        <f t="shared" si="80"/>
        <v>NULL</v>
      </c>
      <c r="H89" t="s">
        <v>2260</v>
      </c>
      <c r="I89" t="str">
        <f t="shared" si="80"/>
        <v>Non-Document</v>
      </c>
      <c r="J89" t="s">
        <v>165</v>
      </c>
      <c r="K89">
        <f t="shared" ref="K89:L89" si="81">K64</f>
        <v>6</v>
      </c>
      <c r="L89">
        <f t="shared" si="81"/>
        <v>6.5</v>
      </c>
      <c r="M89">
        <f>INDEX('Exp Dom Third Ctry'!$C$14:$H$44,MATCH(L89,'Exp Dom Third Ctry'!$B$14:$B$44,0),MATCH("Zone "&amp;J89,'Exp Dom Third Ctry'!$C$13:$H$13,0))*1</f>
        <v>95.02</v>
      </c>
      <c r="N89" t="s">
        <v>285</v>
      </c>
      <c r="O89" t="s">
        <v>2310</v>
      </c>
      <c r="P89" t="s">
        <v>18</v>
      </c>
      <c r="R89" t="str">
        <f t="shared" si="37"/>
        <v>('DHL','2024-01-01','2024-01-01','12565','Dom3C','US',NULL,'EXPRESS (DOMESTIC)','Non-Document','D',6,6.5,95.02,'Flat KG','AppliedMaterials_2024',NULL),</v>
      </c>
    </row>
    <row r="90" spans="1:18" x14ac:dyDescent="0.3">
      <c r="A90" t="str">
        <f t="shared" ref="A90:I90" si="82">A65</f>
        <v>DHL</v>
      </c>
      <c r="B90" t="str">
        <f t="shared" si="82"/>
        <v>2024-01-01</v>
      </c>
      <c r="C90" t="str">
        <f t="shared" si="82"/>
        <v>2024-01-01</v>
      </c>
      <c r="D90">
        <v>12565</v>
      </c>
      <c r="E90" t="s">
        <v>2259</v>
      </c>
      <c r="F90" t="str">
        <f t="shared" si="82"/>
        <v>US</v>
      </c>
      <c r="G90" t="str">
        <f t="shared" si="82"/>
        <v>NULL</v>
      </c>
      <c r="H90" t="s">
        <v>2260</v>
      </c>
      <c r="I90" t="str">
        <f t="shared" si="82"/>
        <v>Non-Document</v>
      </c>
      <c r="J90" t="s">
        <v>165</v>
      </c>
      <c r="K90">
        <f t="shared" ref="K90:L90" si="83">K65</f>
        <v>6.5</v>
      </c>
      <c r="L90">
        <f t="shared" si="83"/>
        <v>7</v>
      </c>
      <c r="M90">
        <f>INDEX('Exp Dom Third Ctry'!$C$14:$H$44,MATCH(L90,'Exp Dom Third Ctry'!$B$14:$B$44,0),MATCH("Zone "&amp;J90,'Exp Dom Third Ctry'!$C$13:$H$13,0))*1</f>
        <v>99.59</v>
      </c>
      <c r="N90" t="s">
        <v>285</v>
      </c>
      <c r="O90" t="s">
        <v>2310</v>
      </c>
      <c r="P90" t="s">
        <v>18</v>
      </c>
      <c r="R90" t="str">
        <f t="shared" si="37"/>
        <v>('DHL','2024-01-01','2024-01-01','12565','Dom3C','US',NULL,'EXPRESS (DOMESTIC)','Non-Document','D',6.5,7,99.59,'Flat KG','AppliedMaterials_2024',NULL),</v>
      </c>
    </row>
    <row r="91" spans="1:18" x14ac:dyDescent="0.3">
      <c r="A91" t="str">
        <f t="shared" ref="A91:I91" si="84">A66</f>
        <v>DHL</v>
      </c>
      <c r="B91" t="str">
        <f t="shared" si="84"/>
        <v>2024-01-01</v>
      </c>
      <c r="C91" t="str">
        <f t="shared" si="84"/>
        <v>2024-01-01</v>
      </c>
      <c r="D91">
        <v>12565</v>
      </c>
      <c r="E91" t="s">
        <v>2259</v>
      </c>
      <c r="F91" t="str">
        <f t="shared" si="84"/>
        <v>US</v>
      </c>
      <c r="G91" t="str">
        <f t="shared" si="84"/>
        <v>NULL</v>
      </c>
      <c r="H91" t="s">
        <v>2260</v>
      </c>
      <c r="I91" t="str">
        <f t="shared" si="84"/>
        <v>Non-Document</v>
      </c>
      <c r="J91" t="s">
        <v>165</v>
      </c>
      <c r="K91">
        <f t="shared" ref="K91:L91" si="85">K66</f>
        <v>7</v>
      </c>
      <c r="L91">
        <f t="shared" si="85"/>
        <v>7.5</v>
      </c>
      <c r="M91">
        <f>INDEX('Exp Dom Third Ctry'!$C$14:$H$44,MATCH(L91,'Exp Dom Third Ctry'!$B$14:$B$44,0),MATCH("Zone "&amp;J91,'Exp Dom Third Ctry'!$C$13:$H$13,0))*1</f>
        <v>104.16</v>
      </c>
      <c r="N91" t="s">
        <v>285</v>
      </c>
      <c r="O91" t="s">
        <v>2310</v>
      </c>
      <c r="P91" t="s">
        <v>18</v>
      </c>
      <c r="R91" t="str">
        <f t="shared" si="37"/>
        <v>('DHL','2024-01-01','2024-01-01','12565','Dom3C','US',NULL,'EXPRESS (DOMESTIC)','Non-Document','D',7,7.5,104.16,'Flat KG','AppliedMaterials_2024',NULL),</v>
      </c>
    </row>
    <row r="92" spans="1:18" x14ac:dyDescent="0.3">
      <c r="A92" t="str">
        <f t="shared" ref="A92:I92" si="86">A67</f>
        <v>DHL</v>
      </c>
      <c r="B92" t="str">
        <f t="shared" si="86"/>
        <v>2024-01-01</v>
      </c>
      <c r="C92" t="str">
        <f t="shared" si="86"/>
        <v>2024-01-01</v>
      </c>
      <c r="D92">
        <v>12565</v>
      </c>
      <c r="E92" t="s">
        <v>2259</v>
      </c>
      <c r="F92" t="str">
        <f t="shared" si="86"/>
        <v>US</v>
      </c>
      <c r="G92" t="str">
        <f t="shared" si="86"/>
        <v>NULL</v>
      </c>
      <c r="H92" t="s">
        <v>2260</v>
      </c>
      <c r="I92" t="str">
        <f t="shared" si="86"/>
        <v>Non-Document</v>
      </c>
      <c r="J92" t="s">
        <v>165</v>
      </c>
      <c r="K92">
        <f t="shared" ref="K92:L92" si="87">K67</f>
        <v>7.5</v>
      </c>
      <c r="L92">
        <f t="shared" si="87"/>
        <v>8</v>
      </c>
      <c r="M92">
        <f>INDEX('Exp Dom Third Ctry'!$C$14:$H$44,MATCH(L92,'Exp Dom Third Ctry'!$B$14:$B$44,0),MATCH("Zone "&amp;J92,'Exp Dom Third Ctry'!$C$13:$H$13,0))*1</f>
        <v>108.73</v>
      </c>
      <c r="N92" t="s">
        <v>285</v>
      </c>
      <c r="O92" t="s">
        <v>2310</v>
      </c>
      <c r="P92" t="s">
        <v>18</v>
      </c>
      <c r="R92" t="str">
        <f t="shared" si="37"/>
        <v>('DHL','2024-01-01','2024-01-01','12565','Dom3C','US',NULL,'EXPRESS (DOMESTIC)','Non-Document','D',7.5,8,108.73,'Flat KG','AppliedMaterials_2024',NULL),</v>
      </c>
    </row>
    <row r="93" spans="1:18" x14ac:dyDescent="0.3">
      <c r="A93" t="str">
        <f t="shared" ref="A93:I93" si="88">A68</f>
        <v>DHL</v>
      </c>
      <c r="B93" t="str">
        <f t="shared" si="88"/>
        <v>2024-01-01</v>
      </c>
      <c r="C93" t="str">
        <f t="shared" si="88"/>
        <v>2024-01-01</v>
      </c>
      <c r="D93">
        <v>12565</v>
      </c>
      <c r="E93" t="s">
        <v>2259</v>
      </c>
      <c r="F93" t="str">
        <f t="shared" si="88"/>
        <v>US</v>
      </c>
      <c r="G93" t="str">
        <f t="shared" si="88"/>
        <v>NULL</v>
      </c>
      <c r="H93" t="s">
        <v>2260</v>
      </c>
      <c r="I93" t="str">
        <f t="shared" si="88"/>
        <v>Non-Document</v>
      </c>
      <c r="J93" t="s">
        <v>165</v>
      </c>
      <c r="K93">
        <f t="shared" ref="K93:L93" si="89">K68</f>
        <v>8</v>
      </c>
      <c r="L93">
        <f t="shared" si="89"/>
        <v>8.5</v>
      </c>
      <c r="M93">
        <f>INDEX('Exp Dom Third Ctry'!$C$14:$H$44,MATCH(L93,'Exp Dom Third Ctry'!$B$14:$B$44,0),MATCH("Zone "&amp;J93,'Exp Dom Third Ctry'!$C$13:$H$13,0))*1</f>
        <v>113.3</v>
      </c>
      <c r="N93" t="s">
        <v>285</v>
      </c>
      <c r="O93" t="s">
        <v>2310</v>
      </c>
      <c r="P93" t="s">
        <v>18</v>
      </c>
      <c r="R93" t="str">
        <f t="shared" si="37"/>
        <v>('DHL','2024-01-01','2024-01-01','12565','Dom3C','US',NULL,'EXPRESS (DOMESTIC)','Non-Document','D',8,8.5,113.3,'Flat KG','AppliedMaterials_2024',NULL),</v>
      </c>
    </row>
    <row r="94" spans="1:18" x14ac:dyDescent="0.3">
      <c r="A94" t="str">
        <f t="shared" ref="A94:I94" si="90">A69</f>
        <v>DHL</v>
      </c>
      <c r="B94" t="str">
        <f t="shared" si="90"/>
        <v>2024-01-01</v>
      </c>
      <c r="C94" t="str">
        <f t="shared" si="90"/>
        <v>2024-01-01</v>
      </c>
      <c r="D94">
        <v>12565</v>
      </c>
      <c r="E94" t="s">
        <v>2259</v>
      </c>
      <c r="F94" t="str">
        <f t="shared" si="90"/>
        <v>US</v>
      </c>
      <c r="G94" t="str">
        <f t="shared" si="90"/>
        <v>NULL</v>
      </c>
      <c r="H94" t="s">
        <v>2260</v>
      </c>
      <c r="I94" t="str">
        <f t="shared" si="90"/>
        <v>Non-Document</v>
      </c>
      <c r="J94" t="s">
        <v>165</v>
      </c>
      <c r="K94">
        <f t="shared" ref="K94:L94" si="91">K69</f>
        <v>8.5</v>
      </c>
      <c r="L94">
        <f t="shared" si="91"/>
        <v>9</v>
      </c>
      <c r="M94">
        <f>INDEX('Exp Dom Third Ctry'!$C$14:$H$44,MATCH(L94,'Exp Dom Third Ctry'!$B$14:$B$44,0),MATCH("Zone "&amp;J94,'Exp Dom Third Ctry'!$C$13:$H$13,0))*1</f>
        <v>117.87</v>
      </c>
      <c r="N94" t="s">
        <v>285</v>
      </c>
      <c r="O94" t="s">
        <v>2310</v>
      </c>
      <c r="P94" t="s">
        <v>18</v>
      </c>
      <c r="R94" t="str">
        <f t="shared" si="37"/>
        <v>('DHL','2024-01-01','2024-01-01','12565','Dom3C','US',NULL,'EXPRESS (DOMESTIC)','Non-Document','D',8.5,9,117.87,'Flat KG','AppliedMaterials_2024',NULL),</v>
      </c>
    </row>
    <row r="95" spans="1:18" x14ac:dyDescent="0.3">
      <c r="A95" t="str">
        <f t="shared" ref="A95:I95" si="92">A70</f>
        <v>DHL</v>
      </c>
      <c r="B95" t="str">
        <f t="shared" si="92"/>
        <v>2024-01-01</v>
      </c>
      <c r="C95" t="str">
        <f t="shared" si="92"/>
        <v>2024-01-01</v>
      </c>
      <c r="D95">
        <v>12565</v>
      </c>
      <c r="E95" t="s">
        <v>2259</v>
      </c>
      <c r="F95" t="str">
        <f t="shared" si="92"/>
        <v>US</v>
      </c>
      <c r="G95" t="str">
        <f t="shared" si="92"/>
        <v>NULL</v>
      </c>
      <c r="H95" t="s">
        <v>2260</v>
      </c>
      <c r="I95" t="str">
        <f t="shared" si="92"/>
        <v>Non-Document</v>
      </c>
      <c r="J95" t="s">
        <v>165</v>
      </c>
      <c r="K95">
        <f t="shared" ref="K95:L95" si="93">K70</f>
        <v>9</v>
      </c>
      <c r="L95">
        <f t="shared" si="93"/>
        <v>9.5</v>
      </c>
      <c r="M95">
        <f>INDEX('Exp Dom Third Ctry'!$C$14:$H$44,MATCH(L95,'Exp Dom Third Ctry'!$B$14:$B$44,0),MATCH("Zone "&amp;J95,'Exp Dom Third Ctry'!$C$13:$H$13,0))*1</f>
        <v>122.44</v>
      </c>
      <c r="N95" t="s">
        <v>285</v>
      </c>
      <c r="O95" t="s">
        <v>2310</v>
      </c>
      <c r="P95" t="s">
        <v>18</v>
      </c>
      <c r="R95" t="str">
        <f t="shared" si="37"/>
        <v>('DHL','2024-01-01','2024-01-01','12565','Dom3C','US',NULL,'EXPRESS (DOMESTIC)','Non-Document','D',9,9.5,122.44,'Flat KG','AppliedMaterials_2024',NULL),</v>
      </c>
    </row>
    <row r="96" spans="1:18" x14ac:dyDescent="0.3">
      <c r="A96" t="str">
        <f t="shared" ref="A96:I96" si="94">A71</f>
        <v>DHL</v>
      </c>
      <c r="B96" t="str">
        <f t="shared" si="94"/>
        <v>2024-01-01</v>
      </c>
      <c r="C96" t="str">
        <f t="shared" si="94"/>
        <v>2024-01-01</v>
      </c>
      <c r="D96">
        <v>12565</v>
      </c>
      <c r="E96" t="s">
        <v>2259</v>
      </c>
      <c r="F96" t="str">
        <f t="shared" si="94"/>
        <v>US</v>
      </c>
      <c r="G96" t="str">
        <f t="shared" si="94"/>
        <v>NULL</v>
      </c>
      <c r="H96" t="s">
        <v>2260</v>
      </c>
      <c r="I96" t="str">
        <f t="shared" si="94"/>
        <v>Non-Document</v>
      </c>
      <c r="J96" t="s">
        <v>165</v>
      </c>
      <c r="K96">
        <f t="shared" ref="K96:L96" si="95">K71</f>
        <v>9.5</v>
      </c>
      <c r="L96">
        <f t="shared" si="95"/>
        <v>10</v>
      </c>
      <c r="M96">
        <f>INDEX('Exp Dom Third Ctry'!$C$14:$H$44,MATCH(L96,'Exp Dom Third Ctry'!$B$14:$B$44,0),MATCH("Zone "&amp;J96,'Exp Dom Third Ctry'!$C$13:$H$13,0))*1</f>
        <v>127.01</v>
      </c>
      <c r="N96" t="s">
        <v>285</v>
      </c>
      <c r="O96" t="s">
        <v>2310</v>
      </c>
      <c r="P96" t="s">
        <v>18</v>
      </c>
      <c r="R96" t="str">
        <f t="shared" si="37"/>
        <v>('DHL','2024-01-01','2024-01-01','12565','Dom3C','US',NULL,'EXPRESS (DOMESTIC)','Non-Document','D',9.5,10,127.01,'Flat KG','AppliedMaterials_2024',NULL),</v>
      </c>
    </row>
    <row r="97" spans="1:18" x14ac:dyDescent="0.3">
      <c r="A97" t="str">
        <f t="shared" ref="A97:I97" si="96">A72</f>
        <v>DHL</v>
      </c>
      <c r="B97" t="str">
        <f t="shared" si="96"/>
        <v>2024-01-01</v>
      </c>
      <c r="C97" t="str">
        <f t="shared" si="96"/>
        <v>2024-01-01</v>
      </c>
      <c r="D97">
        <v>12565</v>
      </c>
      <c r="E97" t="s">
        <v>2259</v>
      </c>
      <c r="F97" t="str">
        <f t="shared" si="96"/>
        <v>US</v>
      </c>
      <c r="G97" t="str">
        <f t="shared" si="96"/>
        <v>NULL</v>
      </c>
      <c r="H97" t="s">
        <v>2260</v>
      </c>
      <c r="I97" t="str">
        <f t="shared" si="96"/>
        <v>Non-Document</v>
      </c>
      <c r="J97" t="s">
        <v>165</v>
      </c>
      <c r="K97">
        <f t="shared" ref="K97:L97" si="97">K72</f>
        <v>10</v>
      </c>
      <c r="L97">
        <f t="shared" si="97"/>
        <v>20</v>
      </c>
      <c r="M97">
        <f>INDEX('Exp Dom Third Ctry'!$C$14:$H$44,MATCH(L97,'Exp Dom Third Ctry'!$B$14:$B$44,0),MATCH("Zone "&amp;J97,'Exp Dom Third Ctry'!$C$13:$H$13,0))*1</f>
        <v>4.4400000000000004</v>
      </c>
      <c r="N97" t="s">
        <v>530</v>
      </c>
      <c r="O97" t="s">
        <v>2310</v>
      </c>
      <c r="P97">
        <f>M96</f>
        <v>127.01</v>
      </c>
      <c r="R97" t="str">
        <f t="shared" si="37"/>
        <v>('DHL','2024-01-01','2024-01-01','12565','Dom3C','US',NULL,'EXPRESS (DOMESTIC)','Non-Document','D',10,20,4.44,'Per0.5KG_A','AppliedMaterials_2024',127.01),</v>
      </c>
    </row>
    <row r="98" spans="1:18" x14ac:dyDescent="0.3">
      <c r="A98" t="str">
        <f t="shared" ref="A98:I98" si="98">A73</f>
        <v>DHL</v>
      </c>
      <c r="B98" t="str">
        <f t="shared" si="98"/>
        <v>2024-01-01</v>
      </c>
      <c r="C98" t="str">
        <f t="shared" si="98"/>
        <v>2024-01-01</v>
      </c>
      <c r="D98">
        <v>12565</v>
      </c>
      <c r="E98" t="s">
        <v>2259</v>
      </c>
      <c r="F98" t="str">
        <f t="shared" si="98"/>
        <v>US</v>
      </c>
      <c r="G98" t="str">
        <f t="shared" si="98"/>
        <v>NULL</v>
      </c>
      <c r="H98" t="s">
        <v>2260</v>
      </c>
      <c r="I98" t="str">
        <f t="shared" si="98"/>
        <v>Non-Document</v>
      </c>
      <c r="J98" t="s">
        <v>165</v>
      </c>
      <c r="K98">
        <f t="shared" ref="K98:L98" si="99">K73</f>
        <v>20</v>
      </c>
      <c r="L98">
        <f t="shared" si="99"/>
        <v>30</v>
      </c>
      <c r="M98">
        <f>INDEX('Exp Dom Third Ctry'!$C$14:$H$44,MATCH(L98,'Exp Dom Third Ctry'!$B$14:$B$44,0),MATCH("Zone "&amp;J98,'Exp Dom Third Ctry'!$C$13:$H$13,0))*1</f>
        <v>4.45</v>
      </c>
      <c r="N98" t="s">
        <v>530</v>
      </c>
      <c r="O98" t="s">
        <v>2310</v>
      </c>
      <c r="P98">
        <f>P97+((K98-K97)*M97)</f>
        <v>171.41000000000003</v>
      </c>
      <c r="R98" t="str">
        <f t="shared" si="37"/>
        <v>('DHL','2024-01-01','2024-01-01','12565','Dom3C','US',NULL,'EXPRESS (DOMESTIC)','Non-Document','D',20,30,4.45,'Per0.5KG_A','AppliedMaterials_2024',171.41),</v>
      </c>
    </row>
    <row r="99" spans="1:18" x14ac:dyDescent="0.3">
      <c r="A99" t="str">
        <f t="shared" ref="A99:I99" si="100">A74</f>
        <v>DHL</v>
      </c>
      <c r="B99" t="str">
        <f t="shared" si="100"/>
        <v>2024-01-01</v>
      </c>
      <c r="C99" t="str">
        <f t="shared" si="100"/>
        <v>2024-01-01</v>
      </c>
      <c r="D99">
        <v>12565</v>
      </c>
      <c r="E99" t="s">
        <v>2259</v>
      </c>
      <c r="F99" t="str">
        <f t="shared" si="100"/>
        <v>US</v>
      </c>
      <c r="G99" t="str">
        <f t="shared" si="100"/>
        <v>NULL</v>
      </c>
      <c r="H99" t="s">
        <v>2260</v>
      </c>
      <c r="I99" t="str">
        <f t="shared" si="100"/>
        <v>Non-Document</v>
      </c>
      <c r="J99" t="s">
        <v>165</v>
      </c>
      <c r="K99">
        <f t="shared" ref="K99:L99" si="101">K74</f>
        <v>30</v>
      </c>
      <c r="L99">
        <f t="shared" si="101"/>
        <v>70</v>
      </c>
      <c r="M99">
        <f>INDEX('Exp Dom Third Ctry'!$C$14:$H$44,MATCH(L99,'Exp Dom Third Ctry'!$B$14:$B$44,0),MATCH("Zone "&amp;J99,'Exp Dom Third Ctry'!$C$13:$H$13,0))*1</f>
        <v>4.3</v>
      </c>
      <c r="N99" t="s">
        <v>530</v>
      </c>
      <c r="O99" t="s">
        <v>2310</v>
      </c>
      <c r="P99">
        <f>P98+M98*(L98-K98)*2</f>
        <v>260.41000000000003</v>
      </c>
      <c r="R99" t="str">
        <f t="shared" si="37"/>
        <v>('DHL','2024-01-01','2024-01-01','12565','Dom3C','US',NULL,'EXPRESS (DOMESTIC)','Non-Document','D',30,70,4.3,'Per0.5KG_A','AppliedMaterials_2024',260.41),</v>
      </c>
    </row>
    <row r="100" spans="1:18" x14ac:dyDescent="0.3">
      <c r="A100" t="str">
        <f t="shared" ref="A100:I100" si="102">A75</f>
        <v>DHL</v>
      </c>
      <c r="B100" t="str">
        <f t="shared" si="102"/>
        <v>2024-01-01</v>
      </c>
      <c r="C100" t="str">
        <f t="shared" si="102"/>
        <v>2024-01-01</v>
      </c>
      <c r="D100">
        <v>12565</v>
      </c>
      <c r="E100" t="s">
        <v>2259</v>
      </c>
      <c r="F100" t="str">
        <f t="shared" si="102"/>
        <v>US</v>
      </c>
      <c r="G100" t="str">
        <f t="shared" si="102"/>
        <v>NULL</v>
      </c>
      <c r="H100" t="s">
        <v>2260</v>
      </c>
      <c r="I100" t="str">
        <f t="shared" si="102"/>
        <v>Non-Document</v>
      </c>
      <c r="J100" t="s">
        <v>165</v>
      </c>
      <c r="K100">
        <f t="shared" ref="K100:L100" si="103">K75</f>
        <v>70</v>
      </c>
      <c r="L100">
        <f t="shared" si="103"/>
        <v>300</v>
      </c>
      <c r="M100">
        <f>INDEX('Exp Dom Third Ctry'!$C$14:$H$44,MATCH(L100,'Exp Dom Third Ctry'!$B$14:$B$44,0),MATCH("Zone "&amp;J100,'Exp Dom Third Ctry'!$C$13:$H$13,0))*1</f>
        <v>4.29</v>
      </c>
      <c r="N100" t="s">
        <v>530</v>
      </c>
      <c r="O100" t="s">
        <v>2310</v>
      </c>
      <c r="P100">
        <f>P99+(L99-K99)*M99</f>
        <v>432.41</v>
      </c>
      <c r="R100" t="str">
        <f t="shared" si="37"/>
        <v>('DHL','2024-01-01','2024-01-01','12565','Dom3C','US',NULL,'EXPRESS (DOMESTIC)','Non-Document','D',70,300,4.29,'Per0.5KG_A','AppliedMaterials_2024',432.41),</v>
      </c>
    </row>
    <row r="101" spans="1:18" x14ac:dyDescent="0.3">
      <c r="A101" t="str">
        <f t="shared" ref="A101:I101" si="104">A76</f>
        <v>DHL</v>
      </c>
      <c r="B101" t="str">
        <f t="shared" si="104"/>
        <v>2024-01-01</v>
      </c>
      <c r="C101" t="str">
        <f t="shared" si="104"/>
        <v>2024-01-01</v>
      </c>
      <c r="D101">
        <v>12565</v>
      </c>
      <c r="E101" t="s">
        <v>2259</v>
      </c>
      <c r="F101" t="str">
        <f t="shared" si="104"/>
        <v>US</v>
      </c>
      <c r="G101" t="str">
        <f t="shared" si="104"/>
        <v>NULL</v>
      </c>
      <c r="H101" t="s">
        <v>2260</v>
      </c>
      <c r="I101" t="str">
        <f t="shared" si="104"/>
        <v>Non-Document</v>
      </c>
      <c r="J101" t="s">
        <v>165</v>
      </c>
      <c r="K101">
        <f t="shared" ref="K101:L101" si="105">K76</f>
        <v>300</v>
      </c>
      <c r="L101">
        <f t="shared" si="105"/>
        <v>99999</v>
      </c>
      <c r="M101">
        <f>INDEX('Exp Dom Third Ctry'!$C$14:$H$44,MATCH(L101,'Exp Dom Third Ctry'!$B$14:$B$44,0),MATCH("Zone "&amp;J101,'Exp Dom Third Ctry'!$C$13:$H$13,0))*1</f>
        <v>4.3</v>
      </c>
      <c r="N101" t="s">
        <v>530</v>
      </c>
      <c r="O101" t="s">
        <v>2310</v>
      </c>
      <c r="P101">
        <f>P100+(L100-K100)*M100</f>
        <v>1419.1100000000001</v>
      </c>
      <c r="R101" t="str">
        <f t="shared" si="37"/>
        <v>('DHL','2024-01-01','2024-01-01','12565','Dom3C','US',NULL,'EXPRESS (DOMESTIC)','Non-Document','D',300,99999,4.3,'Per0.5KG_A','AppliedMaterials_2024',1419.11),</v>
      </c>
    </row>
    <row r="102" spans="1:18" x14ac:dyDescent="0.3">
      <c r="A102" t="str">
        <f t="shared" ref="A102:I102" si="106">A77</f>
        <v>DHL</v>
      </c>
      <c r="B102" t="str">
        <f t="shared" si="106"/>
        <v>2024-01-01</v>
      </c>
      <c r="C102" t="str">
        <f t="shared" si="106"/>
        <v>2024-01-01</v>
      </c>
      <c r="D102">
        <v>12565</v>
      </c>
      <c r="E102" t="s">
        <v>2259</v>
      </c>
      <c r="F102" t="str">
        <f t="shared" si="106"/>
        <v>US</v>
      </c>
      <c r="G102" t="str">
        <f t="shared" si="106"/>
        <v>NULL</v>
      </c>
      <c r="H102" t="s">
        <v>2260</v>
      </c>
      <c r="I102" t="str">
        <f t="shared" si="106"/>
        <v>Non-Document</v>
      </c>
      <c r="J102" t="s">
        <v>166</v>
      </c>
      <c r="K102">
        <f t="shared" ref="K102:L102" si="107">K77</f>
        <v>0</v>
      </c>
      <c r="L102">
        <f t="shared" si="107"/>
        <v>0.5</v>
      </c>
      <c r="M102">
        <f>INDEX('Exp Dom Third Ctry'!$C$14:$H$44,MATCH(L102,'Exp Dom Third Ctry'!$B$14:$B$44,0),MATCH("Zone "&amp;J102,'Exp Dom Third Ctry'!$C$13:$H$13,0))*1</f>
        <v>25.76</v>
      </c>
      <c r="N102" t="s">
        <v>285</v>
      </c>
      <c r="O102" t="s">
        <v>2310</v>
      </c>
      <c r="P102" t="s">
        <v>18</v>
      </c>
      <c r="R102" t="str">
        <f t="shared" si="37"/>
        <v>('DHL','2024-01-01','2024-01-01','12565','Dom3C','US',NULL,'EXPRESS (DOMESTIC)','Non-Document','E',0,0.5,25.76,'Flat KG','AppliedMaterials_2024',NULL),</v>
      </c>
    </row>
    <row r="103" spans="1:18" x14ac:dyDescent="0.3">
      <c r="A103" t="str">
        <f t="shared" ref="A103:I103" si="108">A78</f>
        <v>DHL</v>
      </c>
      <c r="B103" t="str">
        <f t="shared" si="108"/>
        <v>2024-01-01</v>
      </c>
      <c r="C103" t="str">
        <f t="shared" si="108"/>
        <v>2024-01-01</v>
      </c>
      <c r="D103">
        <v>12565</v>
      </c>
      <c r="E103" t="s">
        <v>2259</v>
      </c>
      <c r="F103" t="str">
        <f t="shared" si="108"/>
        <v>US</v>
      </c>
      <c r="G103" t="str">
        <f t="shared" si="108"/>
        <v>NULL</v>
      </c>
      <c r="H103" t="s">
        <v>2260</v>
      </c>
      <c r="I103" t="str">
        <f t="shared" si="108"/>
        <v>Non-Document</v>
      </c>
      <c r="J103" t="s">
        <v>166</v>
      </c>
      <c r="K103">
        <f t="shared" ref="K103:L103" si="109">K78</f>
        <v>0.5</v>
      </c>
      <c r="L103">
        <f t="shared" si="109"/>
        <v>1</v>
      </c>
      <c r="M103">
        <f>INDEX('Exp Dom Third Ctry'!$C$14:$H$44,MATCH(L103,'Exp Dom Third Ctry'!$B$14:$B$44,0),MATCH("Zone "&amp;J103,'Exp Dom Third Ctry'!$C$13:$H$13,0))*1</f>
        <v>36.07</v>
      </c>
      <c r="N103" t="s">
        <v>285</v>
      </c>
      <c r="O103" t="s">
        <v>2310</v>
      </c>
      <c r="P103" t="s">
        <v>18</v>
      </c>
      <c r="R103" t="str">
        <f t="shared" si="37"/>
        <v>('DHL','2024-01-01','2024-01-01','12565','Dom3C','US',NULL,'EXPRESS (DOMESTIC)','Non-Document','E',0.5,1,36.07,'Flat KG','AppliedMaterials_2024',NULL),</v>
      </c>
    </row>
    <row r="104" spans="1:18" x14ac:dyDescent="0.3">
      <c r="A104" t="str">
        <f t="shared" ref="A104:I104" si="110">A79</f>
        <v>DHL</v>
      </c>
      <c r="B104" t="str">
        <f t="shared" si="110"/>
        <v>2024-01-01</v>
      </c>
      <c r="C104" t="str">
        <f t="shared" si="110"/>
        <v>2024-01-01</v>
      </c>
      <c r="D104">
        <v>12565</v>
      </c>
      <c r="E104" t="s">
        <v>2259</v>
      </c>
      <c r="F104" t="str">
        <f t="shared" si="110"/>
        <v>US</v>
      </c>
      <c r="G104" t="str">
        <f t="shared" si="110"/>
        <v>NULL</v>
      </c>
      <c r="H104" t="s">
        <v>2260</v>
      </c>
      <c r="I104" t="str">
        <f t="shared" si="110"/>
        <v>Non-Document</v>
      </c>
      <c r="J104" t="s">
        <v>166</v>
      </c>
      <c r="K104">
        <f t="shared" ref="K104:L104" si="111">K79</f>
        <v>1</v>
      </c>
      <c r="L104">
        <f t="shared" si="111"/>
        <v>1.5</v>
      </c>
      <c r="M104">
        <f>INDEX('Exp Dom Third Ctry'!$C$14:$H$44,MATCH(L104,'Exp Dom Third Ctry'!$B$14:$B$44,0),MATCH("Zone "&amp;J104,'Exp Dom Third Ctry'!$C$13:$H$13,0))*1</f>
        <v>43.8</v>
      </c>
      <c r="N104" t="s">
        <v>285</v>
      </c>
      <c r="O104" t="s">
        <v>2310</v>
      </c>
      <c r="P104" t="s">
        <v>18</v>
      </c>
      <c r="R104" t="str">
        <f t="shared" si="37"/>
        <v>('DHL','2024-01-01','2024-01-01','12565','Dom3C','US',NULL,'EXPRESS (DOMESTIC)','Non-Document','E',1,1.5,43.8,'Flat KG','AppliedMaterials_2024',NULL),</v>
      </c>
    </row>
    <row r="105" spans="1:18" x14ac:dyDescent="0.3">
      <c r="A105" t="str">
        <f t="shared" ref="A105:I105" si="112">A80</f>
        <v>DHL</v>
      </c>
      <c r="B105" t="str">
        <f t="shared" si="112"/>
        <v>2024-01-01</v>
      </c>
      <c r="C105" t="str">
        <f t="shared" si="112"/>
        <v>2024-01-01</v>
      </c>
      <c r="D105">
        <v>12565</v>
      </c>
      <c r="E105" t="s">
        <v>2259</v>
      </c>
      <c r="F105" t="str">
        <f t="shared" si="112"/>
        <v>US</v>
      </c>
      <c r="G105" t="str">
        <f t="shared" si="112"/>
        <v>NULL</v>
      </c>
      <c r="H105" t="s">
        <v>2260</v>
      </c>
      <c r="I105" t="str">
        <f t="shared" si="112"/>
        <v>Non-Document</v>
      </c>
      <c r="J105" t="s">
        <v>166</v>
      </c>
      <c r="K105">
        <f t="shared" ref="K105:L105" si="113">K80</f>
        <v>1.5</v>
      </c>
      <c r="L105">
        <f t="shared" si="113"/>
        <v>2</v>
      </c>
      <c r="M105">
        <f>INDEX('Exp Dom Third Ctry'!$C$14:$H$44,MATCH(L105,'Exp Dom Third Ctry'!$B$14:$B$44,0),MATCH("Zone "&amp;J105,'Exp Dom Third Ctry'!$C$13:$H$13,0))*1</f>
        <v>51.53</v>
      </c>
      <c r="N105" t="s">
        <v>285</v>
      </c>
      <c r="O105" t="s">
        <v>2310</v>
      </c>
      <c r="P105" t="s">
        <v>18</v>
      </c>
      <c r="R105" t="str">
        <f t="shared" si="37"/>
        <v>('DHL','2024-01-01','2024-01-01','12565','Dom3C','US',NULL,'EXPRESS (DOMESTIC)','Non-Document','E',1.5,2,51.53,'Flat KG','AppliedMaterials_2024',NULL),</v>
      </c>
    </row>
    <row r="106" spans="1:18" x14ac:dyDescent="0.3">
      <c r="A106" t="str">
        <f t="shared" ref="A106:I106" si="114">A81</f>
        <v>DHL</v>
      </c>
      <c r="B106" t="str">
        <f t="shared" si="114"/>
        <v>2024-01-01</v>
      </c>
      <c r="C106" t="str">
        <f t="shared" si="114"/>
        <v>2024-01-01</v>
      </c>
      <c r="D106">
        <v>12565</v>
      </c>
      <c r="E106" t="s">
        <v>2259</v>
      </c>
      <c r="F106" t="str">
        <f t="shared" si="114"/>
        <v>US</v>
      </c>
      <c r="G106" t="str">
        <f t="shared" si="114"/>
        <v>NULL</v>
      </c>
      <c r="H106" t="s">
        <v>2260</v>
      </c>
      <c r="I106" t="str">
        <f t="shared" si="114"/>
        <v>Non-Document</v>
      </c>
      <c r="J106" t="s">
        <v>166</v>
      </c>
      <c r="K106">
        <f t="shared" ref="K106:L106" si="115">K81</f>
        <v>2</v>
      </c>
      <c r="L106">
        <f t="shared" si="115"/>
        <v>2.5</v>
      </c>
      <c r="M106">
        <f>INDEX('Exp Dom Third Ctry'!$C$14:$H$44,MATCH(L106,'Exp Dom Third Ctry'!$B$14:$B$44,0),MATCH("Zone "&amp;J106,'Exp Dom Third Ctry'!$C$13:$H$13,0))*1</f>
        <v>64.98</v>
      </c>
      <c r="N106" t="s">
        <v>285</v>
      </c>
      <c r="O106" t="s">
        <v>2310</v>
      </c>
      <c r="P106" t="s">
        <v>18</v>
      </c>
      <c r="R106" t="str">
        <f t="shared" si="37"/>
        <v>('DHL','2024-01-01','2024-01-01','12565','Dom3C','US',NULL,'EXPRESS (DOMESTIC)','Non-Document','E',2,2.5,64.98,'Flat KG','AppliedMaterials_2024',NULL),</v>
      </c>
    </row>
    <row r="107" spans="1:18" x14ac:dyDescent="0.3">
      <c r="A107" t="str">
        <f t="shared" ref="A107:I107" si="116">A82</f>
        <v>DHL</v>
      </c>
      <c r="B107" t="str">
        <f t="shared" si="116"/>
        <v>2024-01-01</v>
      </c>
      <c r="C107" t="str">
        <f t="shared" si="116"/>
        <v>2024-01-01</v>
      </c>
      <c r="D107">
        <v>12565</v>
      </c>
      <c r="E107" t="s">
        <v>2259</v>
      </c>
      <c r="F107" t="str">
        <f t="shared" si="116"/>
        <v>US</v>
      </c>
      <c r="G107" t="str">
        <f t="shared" si="116"/>
        <v>NULL</v>
      </c>
      <c r="H107" t="s">
        <v>2260</v>
      </c>
      <c r="I107" t="str">
        <f t="shared" si="116"/>
        <v>Non-Document</v>
      </c>
      <c r="J107" t="s">
        <v>166</v>
      </c>
      <c r="K107">
        <f t="shared" ref="K107:L107" si="117">K82</f>
        <v>2.5</v>
      </c>
      <c r="L107">
        <f t="shared" si="117"/>
        <v>3</v>
      </c>
      <c r="M107">
        <f>INDEX('Exp Dom Third Ctry'!$C$14:$H$44,MATCH(L107,'Exp Dom Third Ctry'!$B$14:$B$44,0),MATCH("Zone "&amp;J107,'Exp Dom Third Ctry'!$C$13:$H$13,0))*1</f>
        <v>70.41</v>
      </c>
      <c r="N107" t="s">
        <v>285</v>
      </c>
      <c r="O107" t="s">
        <v>2310</v>
      </c>
      <c r="P107" t="s">
        <v>18</v>
      </c>
      <c r="R107" t="str">
        <f t="shared" si="37"/>
        <v>('DHL','2024-01-01','2024-01-01','12565','Dom3C','US',NULL,'EXPRESS (DOMESTIC)','Non-Document','E',2.5,3,70.41,'Flat KG','AppliedMaterials_2024',NULL),</v>
      </c>
    </row>
    <row r="108" spans="1:18" x14ac:dyDescent="0.3">
      <c r="A108" t="str">
        <f t="shared" ref="A108:I108" si="118">A83</f>
        <v>DHL</v>
      </c>
      <c r="B108" t="str">
        <f t="shared" si="118"/>
        <v>2024-01-01</v>
      </c>
      <c r="C108" t="str">
        <f t="shared" si="118"/>
        <v>2024-01-01</v>
      </c>
      <c r="D108">
        <v>12565</v>
      </c>
      <c r="E108" t="s">
        <v>2259</v>
      </c>
      <c r="F108" t="str">
        <f t="shared" si="118"/>
        <v>US</v>
      </c>
      <c r="G108" t="str">
        <f t="shared" si="118"/>
        <v>NULL</v>
      </c>
      <c r="H108" t="s">
        <v>2260</v>
      </c>
      <c r="I108" t="str">
        <f t="shared" si="118"/>
        <v>Non-Document</v>
      </c>
      <c r="J108" t="s">
        <v>166</v>
      </c>
      <c r="K108">
        <f t="shared" ref="K108:L108" si="119">K83</f>
        <v>3</v>
      </c>
      <c r="L108">
        <f t="shared" si="119"/>
        <v>3.5</v>
      </c>
      <c r="M108">
        <f>INDEX('Exp Dom Third Ctry'!$C$14:$H$44,MATCH(L108,'Exp Dom Third Ctry'!$B$14:$B$44,0),MATCH("Zone "&amp;J108,'Exp Dom Third Ctry'!$C$13:$H$13,0))*1</f>
        <v>75.84</v>
      </c>
      <c r="N108" t="s">
        <v>285</v>
      </c>
      <c r="O108" t="s">
        <v>2310</v>
      </c>
      <c r="P108" t="s">
        <v>18</v>
      </c>
      <c r="R108" t="str">
        <f t="shared" si="37"/>
        <v>('DHL','2024-01-01','2024-01-01','12565','Dom3C','US',NULL,'EXPRESS (DOMESTIC)','Non-Document','E',3,3.5,75.84,'Flat KG','AppliedMaterials_2024',NULL),</v>
      </c>
    </row>
    <row r="109" spans="1:18" x14ac:dyDescent="0.3">
      <c r="A109" t="str">
        <f t="shared" ref="A109:I109" si="120">A84</f>
        <v>DHL</v>
      </c>
      <c r="B109" t="str">
        <f t="shared" si="120"/>
        <v>2024-01-01</v>
      </c>
      <c r="C109" t="str">
        <f t="shared" si="120"/>
        <v>2024-01-01</v>
      </c>
      <c r="D109">
        <v>12565</v>
      </c>
      <c r="E109" t="s">
        <v>2259</v>
      </c>
      <c r="F109" t="str">
        <f t="shared" si="120"/>
        <v>US</v>
      </c>
      <c r="G109" t="str">
        <f t="shared" si="120"/>
        <v>NULL</v>
      </c>
      <c r="H109" t="s">
        <v>2260</v>
      </c>
      <c r="I109" t="str">
        <f t="shared" si="120"/>
        <v>Non-Document</v>
      </c>
      <c r="J109" t="s">
        <v>166</v>
      </c>
      <c r="K109">
        <f t="shared" ref="K109:L109" si="121">K84</f>
        <v>3.5</v>
      </c>
      <c r="L109">
        <f t="shared" si="121"/>
        <v>4</v>
      </c>
      <c r="M109">
        <f>INDEX('Exp Dom Third Ctry'!$C$14:$H$44,MATCH(L109,'Exp Dom Third Ctry'!$B$14:$B$44,0),MATCH("Zone "&amp;J109,'Exp Dom Third Ctry'!$C$13:$H$13,0))*1</f>
        <v>81.27</v>
      </c>
      <c r="N109" t="s">
        <v>285</v>
      </c>
      <c r="O109" t="s">
        <v>2310</v>
      </c>
      <c r="P109" t="s">
        <v>18</v>
      </c>
      <c r="R109" t="str">
        <f t="shared" si="37"/>
        <v>('DHL','2024-01-01','2024-01-01','12565','Dom3C','US',NULL,'EXPRESS (DOMESTIC)','Non-Document','E',3.5,4,81.27,'Flat KG','AppliedMaterials_2024',NULL),</v>
      </c>
    </row>
    <row r="110" spans="1:18" x14ac:dyDescent="0.3">
      <c r="A110" t="str">
        <f t="shared" ref="A110:I110" si="122">A85</f>
        <v>DHL</v>
      </c>
      <c r="B110" t="str">
        <f t="shared" si="122"/>
        <v>2024-01-01</v>
      </c>
      <c r="C110" t="str">
        <f t="shared" si="122"/>
        <v>2024-01-01</v>
      </c>
      <c r="D110">
        <v>12565</v>
      </c>
      <c r="E110" t="s">
        <v>2259</v>
      </c>
      <c r="F110" t="str">
        <f t="shared" si="122"/>
        <v>US</v>
      </c>
      <c r="G110" t="str">
        <f t="shared" si="122"/>
        <v>NULL</v>
      </c>
      <c r="H110" t="s">
        <v>2260</v>
      </c>
      <c r="I110" t="str">
        <f t="shared" si="122"/>
        <v>Non-Document</v>
      </c>
      <c r="J110" t="s">
        <v>166</v>
      </c>
      <c r="K110">
        <f t="shared" ref="K110:L110" si="123">K85</f>
        <v>4</v>
      </c>
      <c r="L110">
        <f t="shared" si="123"/>
        <v>4.5</v>
      </c>
      <c r="M110">
        <f>INDEX('Exp Dom Third Ctry'!$C$14:$H$44,MATCH(L110,'Exp Dom Third Ctry'!$B$14:$B$44,0),MATCH("Zone "&amp;J110,'Exp Dom Third Ctry'!$C$13:$H$13,0))*1</f>
        <v>86.7</v>
      </c>
      <c r="N110" t="s">
        <v>285</v>
      </c>
      <c r="O110" t="s">
        <v>2310</v>
      </c>
      <c r="P110" t="s">
        <v>18</v>
      </c>
      <c r="R110" t="str">
        <f t="shared" si="37"/>
        <v>('DHL','2024-01-01','2024-01-01','12565','Dom3C','US',NULL,'EXPRESS (DOMESTIC)','Non-Document','E',4,4.5,86.7,'Flat KG','AppliedMaterials_2024',NULL),</v>
      </c>
    </row>
    <row r="111" spans="1:18" x14ac:dyDescent="0.3">
      <c r="A111" t="str">
        <f t="shared" ref="A111:I111" si="124">A86</f>
        <v>DHL</v>
      </c>
      <c r="B111" t="str">
        <f t="shared" si="124"/>
        <v>2024-01-01</v>
      </c>
      <c r="C111" t="str">
        <f t="shared" si="124"/>
        <v>2024-01-01</v>
      </c>
      <c r="D111">
        <v>12565</v>
      </c>
      <c r="E111" t="s">
        <v>2259</v>
      </c>
      <c r="F111" t="str">
        <f t="shared" si="124"/>
        <v>US</v>
      </c>
      <c r="G111" t="str">
        <f t="shared" si="124"/>
        <v>NULL</v>
      </c>
      <c r="H111" t="s">
        <v>2260</v>
      </c>
      <c r="I111" t="str">
        <f t="shared" si="124"/>
        <v>Non-Document</v>
      </c>
      <c r="J111" t="s">
        <v>166</v>
      </c>
      <c r="K111">
        <f t="shared" ref="K111:L111" si="125">K86</f>
        <v>4.5</v>
      </c>
      <c r="L111">
        <f t="shared" si="125"/>
        <v>5</v>
      </c>
      <c r="M111">
        <f>INDEX('Exp Dom Third Ctry'!$C$14:$H$44,MATCH(L111,'Exp Dom Third Ctry'!$B$14:$B$44,0),MATCH("Zone "&amp;J111,'Exp Dom Third Ctry'!$C$13:$H$13,0))*1</f>
        <v>92.13</v>
      </c>
      <c r="N111" t="s">
        <v>285</v>
      </c>
      <c r="O111" t="s">
        <v>2310</v>
      </c>
      <c r="P111" t="s">
        <v>18</v>
      </c>
      <c r="R111" t="str">
        <f t="shared" si="37"/>
        <v>('DHL','2024-01-01','2024-01-01','12565','Dom3C','US',NULL,'EXPRESS (DOMESTIC)','Non-Document','E',4.5,5,92.13,'Flat KG','AppliedMaterials_2024',NULL),</v>
      </c>
    </row>
    <row r="112" spans="1:18" x14ac:dyDescent="0.3">
      <c r="A112" t="str">
        <f t="shared" ref="A112:I112" si="126">A87</f>
        <v>DHL</v>
      </c>
      <c r="B112" t="str">
        <f t="shared" si="126"/>
        <v>2024-01-01</v>
      </c>
      <c r="C112" t="str">
        <f t="shared" si="126"/>
        <v>2024-01-01</v>
      </c>
      <c r="D112">
        <v>12565</v>
      </c>
      <c r="E112" t="s">
        <v>2259</v>
      </c>
      <c r="F112" t="str">
        <f t="shared" si="126"/>
        <v>US</v>
      </c>
      <c r="G112" t="str">
        <f t="shared" si="126"/>
        <v>NULL</v>
      </c>
      <c r="H112" t="s">
        <v>2260</v>
      </c>
      <c r="I112" t="str">
        <f t="shared" si="126"/>
        <v>Non-Document</v>
      </c>
      <c r="J112" t="s">
        <v>166</v>
      </c>
      <c r="K112">
        <f t="shared" ref="K112:L112" si="127">K87</f>
        <v>5</v>
      </c>
      <c r="L112">
        <f t="shared" si="127"/>
        <v>5.5</v>
      </c>
      <c r="M112">
        <f>INDEX('Exp Dom Third Ctry'!$C$14:$H$44,MATCH(L112,'Exp Dom Third Ctry'!$B$14:$B$44,0),MATCH("Zone "&amp;J112,'Exp Dom Third Ctry'!$C$13:$H$13,0))*1</f>
        <v>97.28</v>
      </c>
      <c r="N112" t="s">
        <v>285</v>
      </c>
      <c r="O112" t="s">
        <v>2310</v>
      </c>
      <c r="P112" t="s">
        <v>18</v>
      </c>
      <c r="R112" t="str">
        <f t="shared" si="37"/>
        <v>('DHL','2024-01-01','2024-01-01','12565','Dom3C','US',NULL,'EXPRESS (DOMESTIC)','Non-Document','E',5,5.5,97.28,'Flat KG','AppliedMaterials_2024',NULL),</v>
      </c>
    </row>
    <row r="113" spans="1:18" x14ac:dyDescent="0.3">
      <c r="A113" t="str">
        <f t="shared" ref="A113:I113" si="128">A88</f>
        <v>DHL</v>
      </c>
      <c r="B113" t="str">
        <f t="shared" si="128"/>
        <v>2024-01-01</v>
      </c>
      <c r="C113" t="str">
        <f t="shared" si="128"/>
        <v>2024-01-01</v>
      </c>
      <c r="D113">
        <v>12565</v>
      </c>
      <c r="E113" t="s">
        <v>2259</v>
      </c>
      <c r="F113" t="str">
        <f t="shared" si="128"/>
        <v>US</v>
      </c>
      <c r="G113" t="str">
        <f t="shared" si="128"/>
        <v>NULL</v>
      </c>
      <c r="H113" t="s">
        <v>2260</v>
      </c>
      <c r="I113" t="str">
        <f t="shared" si="128"/>
        <v>Non-Document</v>
      </c>
      <c r="J113" t="s">
        <v>166</v>
      </c>
      <c r="K113">
        <f t="shared" ref="K113:L113" si="129">K88</f>
        <v>5.5</v>
      </c>
      <c r="L113">
        <f t="shared" si="129"/>
        <v>6</v>
      </c>
      <c r="M113">
        <f>INDEX('Exp Dom Third Ctry'!$C$14:$H$44,MATCH(L113,'Exp Dom Third Ctry'!$B$14:$B$44,0),MATCH("Zone "&amp;J113,'Exp Dom Third Ctry'!$C$13:$H$13,0))*1</f>
        <v>102.43</v>
      </c>
      <c r="N113" t="s">
        <v>285</v>
      </c>
      <c r="O113" t="s">
        <v>2310</v>
      </c>
      <c r="P113" t="s">
        <v>18</v>
      </c>
      <c r="R113" t="str">
        <f t="shared" si="37"/>
        <v>('DHL','2024-01-01','2024-01-01','12565','Dom3C','US',NULL,'EXPRESS (DOMESTIC)','Non-Document','E',5.5,6,102.43,'Flat KG','AppliedMaterials_2024',NULL),</v>
      </c>
    </row>
    <row r="114" spans="1:18" x14ac:dyDescent="0.3">
      <c r="A114" t="str">
        <f t="shared" ref="A114:I114" si="130">A89</f>
        <v>DHL</v>
      </c>
      <c r="B114" t="str">
        <f t="shared" si="130"/>
        <v>2024-01-01</v>
      </c>
      <c r="C114" t="str">
        <f t="shared" si="130"/>
        <v>2024-01-01</v>
      </c>
      <c r="D114">
        <v>12565</v>
      </c>
      <c r="E114" t="s">
        <v>2259</v>
      </c>
      <c r="F114" t="str">
        <f t="shared" si="130"/>
        <v>US</v>
      </c>
      <c r="G114" t="str">
        <f t="shared" si="130"/>
        <v>NULL</v>
      </c>
      <c r="H114" t="s">
        <v>2260</v>
      </c>
      <c r="I114" t="str">
        <f t="shared" si="130"/>
        <v>Non-Document</v>
      </c>
      <c r="J114" t="s">
        <v>166</v>
      </c>
      <c r="K114">
        <f t="shared" ref="K114:L114" si="131">K89</f>
        <v>6</v>
      </c>
      <c r="L114">
        <f t="shared" si="131"/>
        <v>6.5</v>
      </c>
      <c r="M114">
        <f>INDEX('Exp Dom Third Ctry'!$C$14:$H$44,MATCH(L114,'Exp Dom Third Ctry'!$B$14:$B$44,0),MATCH("Zone "&amp;J114,'Exp Dom Third Ctry'!$C$13:$H$13,0))*1</f>
        <v>107.58</v>
      </c>
      <c r="N114" t="s">
        <v>285</v>
      </c>
      <c r="O114" t="s">
        <v>2310</v>
      </c>
      <c r="P114" t="s">
        <v>18</v>
      </c>
      <c r="R114" t="str">
        <f t="shared" si="37"/>
        <v>('DHL','2024-01-01','2024-01-01','12565','Dom3C','US',NULL,'EXPRESS (DOMESTIC)','Non-Document','E',6,6.5,107.58,'Flat KG','AppliedMaterials_2024',NULL),</v>
      </c>
    </row>
    <row r="115" spans="1:18" x14ac:dyDescent="0.3">
      <c r="A115" t="str">
        <f t="shared" ref="A115:I115" si="132">A90</f>
        <v>DHL</v>
      </c>
      <c r="B115" t="str">
        <f t="shared" si="132"/>
        <v>2024-01-01</v>
      </c>
      <c r="C115" t="str">
        <f t="shared" si="132"/>
        <v>2024-01-01</v>
      </c>
      <c r="D115">
        <v>12565</v>
      </c>
      <c r="E115" t="s">
        <v>2259</v>
      </c>
      <c r="F115" t="str">
        <f t="shared" si="132"/>
        <v>US</v>
      </c>
      <c r="G115" t="str">
        <f t="shared" si="132"/>
        <v>NULL</v>
      </c>
      <c r="H115" t="s">
        <v>2260</v>
      </c>
      <c r="I115" t="str">
        <f t="shared" si="132"/>
        <v>Non-Document</v>
      </c>
      <c r="J115" t="s">
        <v>166</v>
      </c>
      <c r="K115">
        <f t="shared" ref="K115:L115" si="133">K90</f>
        <v>6.5</v>
      </c>
      <c r="L115">
        <f t="shared" si="133"/>
        <v>7</v>
      </c>
      <c r="M115">
        <f>INDEX('Exp Dom Third Ctry'!$C$14:$H$44,MATCH(L115,'Exp Dom Third Ctry'!$B$14:$B$44,0),MATCH("Zone "&amp;J115,'Exp Dom Third Ctry'!$C$13:$H$13,0))*1</f>
        <v>112.73</v>
      </c>
      <c r="N115" t="s">
        <v>285</v>
      </c>
      <c r="O115" t="s">
        <v>2310</v>
      </c>
      <c r="P115" t="s">
        <v>18</v>
      </c>
      <c r="R115" t="str">
        <f t="shared" si="37"/>
        <v>('DHL','2024-01-01','2024-01-01','12565','Dom3C','US',NULL,'EXPRESS (DOMESTIC)','Non-Document','E',6.5,7,112.73,'Flat KG','AppliedMaterials_2024',NULL),</v>
      </c>
    </row>
    <row r="116" spans="1:18" x14ac:dyDescent="0.3">
      <c r="A116" t="str">
        <f t="shared" ref="A116:I116" si="134">A91</f>
        <v>DHL</v>
      </c>
      <c r="B116" t="str">
        <f t="shared" si="134"/>
        <v>2024-01-01</v>
      </c>
      <c r="C116" t="str">
        <f t="shared" si="134"/>
        <v>2024-01-01</v>
      </c>
      <c r="D116">
        <v>12565</v>
      </c>
      <c r="E116" t="s">
        <v>2259</v>
      </c>
      <c r="F116" t="str">
        <f t="shared" si="134"/>
        <v>US</v>
      </c>
      <c r="G116" t="str">
        <f t="shared" si="134"/>
        <v>NULL</v>
      </c>
      <c r="H116" t="s">
        <v>2260</v>
      </c>
      <c r="I116" t="str">
        <f t="shared" si="134"/>
        <v>Non-Document</v>
      </c>
      <c r="J116" t="s">
        <v>166</v>
      </c>
      <c r="K116">
        <f t="shared" ref="K116:L116" si="135">K91</f>
        <v>7</v>
      </c>
      <c r="L116">
        <f t="shared" si="135"/>
        <v>7.5</v>
      </c>
      <c r="M116">
        <f>INDEX('Exp Dom Third Ctry'!$C$14:$H$44,MATCH(L116,'Exp Dom Third Ctry'!$B$14:$B$44,0),MATCH("Zone "&amp;J116,'Exp Dom Third Ctry'!$C$13:$H$13,0))*1</f>
        <v>117.88</v>
      </c>
      <c r="N116" t="s">
        <v>285</v>
      </c>
      <c r="O116" t="s">
        <v>2310</v>
      </c>
      <c r="P116" t="s">
        <v>18</v>
      </c>
      <c r="R116" t="str">
        <f t="shared" si="37"/>
        <v>('DHL','2024-01-01','2024-01-01','12565','Dom3C','US',NULL,'EXPRESS (DOMESTIC)','Non-Document','E',7,7.5,117.88,'Flat KG','AppliedMaterials_2024',NULL),</v>
      </c>
    </row>
    <row r="117" spans="1:18" x14ac:dyDescent="0.3">
      <c r="A117" t="str">
        <f t="shared" ref="A117:I117" si="136">A92</f>
        <v>DHL</v>
      </c>
      <c r="B117" t="str">
        <f t="shared" si="136"/>
        <v>2024-01-01</v>
      </c>
      <c r="C117" t="str">
        <f t="shared" si="136"/>
        <v>2024-01-01</v>
      </c>
      <c r="D117">
        <v>12565</v>
      </c>
      <c r="E117" t="s">
        <v>2259</v>
      </c>
      <c r="F117" t="str">
        <f t="shared" si="136"/>
        <v>US</v>
      </c>
      <c r="G117" t="str">
        <f t="shared" si="136"/>
        <v>NULL</v>
      </c>
      <c r="H117" t="s">
        <v>2260</v>
      </c>
      <c r="I117" t="str">
        <f t="shared" si="136"/>
        <v>Non-Document</v>
      </c>
      <c r="J117" t="s">
        <v>166</v>
      </c>
      <c r="K117">
        <f t="shared" ref="K117:L117" si="137">K92</f>
        <v>7.5</v>
      </c>
      <c r="L117">
        <f t="shared" si="137"/>
        <v>8</v>
      </c>
      <c r="M117">
        <f>INDEX('Exp Dom Third Ctry'!$C$14:$H$44,MATCH(L117,'Exp Dom Third Ctry'!$B$14:$B$44,0),MATCH("Zone "&amp;J117,'Exp Dom Third Ctry'!$C$13:$H$13,0))*1</f>
        <v>123.03</v>
      </c>
      <c r="N117" t="s">
        <v>285</v>
      </c>
      <c r="O117" t="s">
        <v>2310</v>
      </c>
      <c r="P117" t="s">
        <v>18</v>
      </c>
      <c r="R117" t="str">
        <f t="shared" si="37"/>
        <v>('DHL','2024-01-01','2024-01-01','12565','Dom3C','US',NULL,'EXPRESS (DOMESTIC)','Non-Document','E',7.5,8,123.03,'Flat KG','AppliedMaterials_2024',NULL),</v>
      </c>
    </row>
    <row r="118" spans="1:18" x14ac:dyDescent="0.3">
      <c r="A118" t="str">
        <f t="shared" ref="A118:I118" si="138">A93</f>
        <v>DHL</v>
      </c>
      <c r="B118" t="str">
        <f t="shared" si="138"/>
        <v>2024-01-01</v>
      </c>
      <c r="C118" t="str">
        <f t="shared" si="138"/>
        <v>2024-01-01</v>
      </c>
      <c r="D118">
        <v>12565</v>
      </c>
      <c r="E118" t="s">
        <v>2259</v>
      </c>
      <c r="F118" t="str">
        <f t="shared" si="138"/>
        <v>US</v>
      </c>
      <c r="G118" t="str">
        <f t="shared" si="138"/>
        <v>NULL</v>
      </c>
      <c r="H118" t="s">
        <v>2260</v>
      </c>
      <c r="I118" t="str">
        <f t="shared" si="138"/>
        <v>Non-Document</v>
      </c>
      <c r="J118" t="s">
        <v>166</v>
      </c>
      <c r="K118">
        <f t="shared" ref="K118:L118" si="139">K93</f>
        <v>8</v>
      </c>
      <c r="L118">
        <f t="shared" si="139"/>
        <v>8.5</v>
      </c>
      <c r="M118">
        <f>INDEX('Exp Dom Third Ctry'!$C$14:$H$44,MATCH(L118,'Exp Dom Third Ctry'!$B$14:$B$44,0),MATCH("Zone "&amp;J118,'Exp Dom Third Ctry'!$C$13:$H$13,0))*1</f>
        <v>128.18</v>
      </c>
      <c r="N118" t="s">
        <v>285</v>
      </c>
      <c r="O118" t="s">
        <v>2310</v>
      </c>
      <c r="P118" t="s">
        <v>18</v>
      </c>
      <c r="R118" t="str">
        <f t="shared" si="37"/>
        <v>('DHL','2024-01-01','2024-01-01','12565','Dom3C','US',NULL,'EXPRESS (DOMESTIC)','Non-Document','E',8,8.5,128.18,'Flat KG','AppliedMaterials_2024',NULL),</v>
      </c>
    </row>
    <row r="119" spans="1:18" x14ac:dyDescent="0.3">
      <c r="A119" t="str">
        <f t="shared" ref="A119:I119" si="140">A94</f>
        <v>DHL</v>
      </c>
      <c r="B119" t="str">
        <f t="shared" si="140"/>
        <v>2024-01-01</v>
      </c>
      <c r="C119" t="str">
        <f t="shared" si="140"/>
        <v>2024-01-01</v>
      </c>
      <c r="D119">
        <v>12565</v>
      </c>
      <c r="E119" t="s">
        <v>2259</v>
      </c>
      <c r="F119" t="str">
        <f t="shared" si="140"/>
        <v>US</v>
      </c>
      <c r="G119" t="str">
        <f t="shared" si="140"/>
        <v>NULL</v>
      </c>
      <c r="H119" t="s">
        <v>2260</v>
      </c>
      <c r="I119" t="str">
        <f t="shared" si="140"/>
        <v>Non-Document</v>
      </c>
      <c r="J119" t="s">
        <v>166</v>
      </c>
      <c r="K119">
        <f t="shared" ref="K119:L119" si="141">K94</f>
        <v>8.5</v>
      </c>
      <c r="L119">
        <f t="shared" si="141"/>
        <v>9</v>
      </c>
      <c r="M119">
        <f>INDEX('Exp Dom Third Ctry'!$C$14:$H$44,MATCH(L119,'Exp Dom Third Ctry'!$B$14:$B$44,0),MATCH("Zone "&amp;J119,'Exp Dom Third Ctry'!$C$13:$H$13,0))*1</f>
        <v>133.33000000000001</v>
      </c>
      <c r="N119" t="s">
        <v>285</v>
      </c>
      <c r="O119" t="s">
        <v>2310</v>
      </c>
      <c r="P119" t="s">
        <v>18</v>
      </c>
      <c r="R119" t="str">
        <f t="shared" si="37"/>
        <v>('DHL','2024-01-01','2024-01-01','12565','Dom3C','US',NULL,'EXPRESS (DOMESTIC)','Non-Document','E',8.5,9,133.33,'Flat KG','AppliedMaterials_2024',NULL),</v>
      </c>
    </row>
    <row r="120" spans="1:18" x14ac:dyDescent="0.3">
      <c r="A120" t="str">
        <f t="shared" ref="A120:I120" si="142">A95</f>
        <v>DHL</v>
      </c>
      <c r="B120" t="str">
        <f t="shared" si="142"/>
        <v>2024-01-01</v>
      </c>
      <c r="C120" t="str">
        <f t="shared" si="142"/>
        <v>2024-01-01</v>
      </c>
      <c r="D120">
        <v>12565</v>
      </c>
      <c r="E120" t="s">
        <v>2259</v>
      </c>
      <c r="F120" t="str">
        <f t="shared" si="142"/>
        <v>US</v>
      </c>
      <c r="G120" t="str">
        <f t="shared" si="142"/>
        <v>NULL</v>
      </c>
      <c r="H120" t="s">
        <v>2260</v>
      </c>
      <c r="I120" t="str">
        <f t="shared" si="142"/>
        <v>Non-Document</v>
      </c>
      <c r="J120" t="s">
        <v>166</v>
      </c>
      <c r="K120">
        <f t="shared" ref="K120:L120" si="143">K95</f>
        <v>9</v>
      </c>
      <c r="L120">
        <f t="shared" si="143"/>
        <v>9.5</v>
      </c>
      <c r="M120">
        <f>INDEX('Exp Dom Third Ctry'!$C$14:$H$44,MATCH(L120,'Exp Dom Third Ctry'!$B$14:$B$44,0),MATCH("Zone "&amp;J120,'Exp Dom Third Ctry'!$C$13:$H$13,0))*1</f>
        <v>138.47999999999999</v>
      </c>
      <c r="N120" t="s">
        <v>285</v>
      </c>
      <c r="O120" t="s">
        <v>2310</v>
      </c>
      <c r="P120" t="s">
        <v>18</v>
      </c>
      <c r="R120" t="str">
        <f t="shared" si="37"/>
        <v>('DHL','2024-01-01','2024-01-01','12565','Dom3C','US',NULL,'EXPRESS (DOMESTIC)','Non-Document','E',9,9.5,138.48,'Flat KG','AppliedMaterials_2024',NULL),</v>
      </c>
    </row>
    <row r="121" spans="1:18" x14ac:dyDescent="0.3">
      <c r="A121" t="str">
        <f t="shared" ref="A121:I121" si="144">A96</f>
        <v>DHL</v>
      </c>
      <c r="B121" t="str">
        <f t="shared" si="144"/>
        <v>2024-01-01</v>
      </c>
      <c r="C121" t="str">
        <f t="shared" si="144"/>
        <v>2024-01-01</v>
      </c>
      <c r="D121">
        <v>12565</v>
      </c>
      <c r="E121" t="s">
        <v>2259</v>
      </c>
      <c r="F121" t="str">
        <f t="shared" si="144"/>
        <v>US</v>
      </c>
      <c r="G121" t="str">
        <f t="shared" si="144"/>
        <v>NULL</v>
      </c>
      <c r="H121" t="s">
        <v>2260</v>
      </c>
      <c r="I121" t="str">
        <f t="shared" si="144"/>
        <v>Non-Document</v>
      </c>
      <c r="J121" t="s">
        <v>166</v>
      </c>
      <c r="K121">
        <f t="shared" ref="K121:L121" si="145">K96</f>
        <v>9.5</v>
      </c>
      <c r="L121">
        <f t="shared" si="145"/>
        <v>10</v>
      </c>
      <c r="M121">
        <f>INDEX('Exp Dom Third Ctry'!$C$14:$H$44,MATCH(L121,'Exp Dom Third Ctry'!$B$14:$B$44,0),MATCH("Zone "&amp;J121,'Exp Dom Third Ctry'!$C$13:$H$13,0))*1</f>
        <v>143.63</v>
      </c>
      <c r="N121" t="s">
        <v>285</v>
      </c>
      <c r="O121" t="s">
        <v>2310</v>
      </c>
      <c r="P121" t="s">
        <v>18</v>
      </c>
      <c r="R121" t="str">
        <f t="shared" si="37"/>
        <v>('DHL','2024-01-01','2024-01-01','12565','Dom3C','US',NULL,'EXPRESS (DOMESTIC)','Non-Document','E',9.5,10,143.63,'Flat KG','AppliedMaterials_2024',NULL),</v>
      </c>
    </row>
    <row r="122" spans="1:18" x14ac:dyDescent="0.3">
      <c r="A122" t="str">
        <f t="shared" ref="A122:I122" si="146">A97</f>
        <v>DHL</v>
      </c>
      <c r="B122" t="str">
        <f t="shared" si="146"/>
        <v>2024-01-01</v>
      </c>
      <c r="C122" t="str">
        <f t="shared" si="146"/>
        <v>2024-01-01</v>
      </c>
      <c r="D122">
        <v>12565</v>
      </c>
      <c r="E122" t="s">
        <v>2259</v>
      </c>
      <c r="F122" t="str">
        <f t="shared" si="146"/>
        <v>US</v>
      </c>
      <c r="G122" t="str">
        <f t="shared" si="146"/>
        <v>NULL</v>
      </c>
      <c r="H122" t="s">
        <v>2260</v>
      </c>
      <c r="I122" t="str">
        <f t="shared" si="146"/>
        <v>Non-Document</v>
      </c>
      <c r="J122" t="s">
        <v>166</v>
      </c>
      <c r="K122">
        <f t="shared" ref="K122:L122" si="147">K97</f>
        <v>10</v>
      </c>
      <c r="L122">
        <f t="shared" si="147"/>
        <v>20</v>
      </c>
      <c r="M122">
        <f>INDEX('Exp Dom Third Ctry'!$C$14:$H$44,MATCH(L122,'Exp Dom Third Ctry'!$B$14:$B$44,0),MATCH("Zone "&amp;J122,'Exp Dom Third Ctry'!$C$13:$H$13,0))*1</f>
        <v>5.0199999999999996</v>
      </c>
      <c r="N122" t="s">
        <v>530</v>
      </c>
      <c r="O122" t="s">
        <v>2310</v>
      </c>
      <c r="P122">
        <f>M121</f>
        <v>143.63</v>
      </c>
      <c r="R122" t="str">
        <f t="shared" si="37"/>
        <v>('DHL','2024-01-01','2024-01-01','12565','Dom3C','US',NULL,'EXPRESS (DOMESTIC)','Non-Document','E',10,20,5.02,'Per0.5KG_A','AppliedMaterials_2024',143.63),</v>
      </c>
    </row>
    <row r="123" spans="1:18" x14ac:dyDescent="0.3">
      <c r="A123" t="str">
        <f t="shared" ref="A123:I123" si="148">A98</f>
        <v>DHL</v>
      </c>
      <c r="B123" t="str">
        <f t="shared" si="148"/>
        <v>2024-01-01</v>
      </c>
      <c r="C123" t="str">
        <f t="shared" si="148"/>
        <v>2024-01-01</v>
      </c>
      <c r="D123">
        <v>12565</v>
      </c>
      <c r="E123" t="s">
        <v>2259</v>
      </c>
      <c r="F123" t="str">
        <f t="shared" si="148"/>
        <v>US</v>
      </c>
      <c r="G123" t="str">
        <f t="shared" si="148"/>
        <v>NULL</v>
      </c>
      <c r="H123" t="s">
        <v>2260</v>
      </c>
      <c r="I123" t="str">
        <f t="shared" si="148"/>
        <v>Non-Document</v>
      </c>
      <c r="J123" t="s">
        <v>166</v>
      </c>
      <c r="K123">
        <f t="shared" ref="K123:L123" si="149">K98</f>
        <v>20</v>
      </c>
      <c r="L123">
        <f t="shared" si="149"/>
        <v>30</v>
      </c>
      <c r="M123">
        <f>INDEX('Exp Dom Third Ctry'!$C$14:$H$44,MATCH(L123,'Exp Dom Third Ctry'!$B$14:$B$44,0),MATCH("Zone "&amp;J123,'Exp Dom Third Ctry'!$C$13:$H$13,0))*1</f>
        <v>5.01</v>
      </c>
      <c r="N123" t="s">
        <v>530</v>
      </c>
      <c r="O123" t="s">
        <v>2310</v>
      </c>
      <c r="P123">
        <f>P122+((K123-K122)*M122)</f>
        <v>193.82999999999998</v>
      </c>
      <c r="R123" t="str">
        <f t="shared" si="37"/>
        <v>('DHL','2024-01-01','2024-01-01','12565','Dom3C','US',NULL,'EXPRESS (DOMESTIC)','Non-Document','E',20,30,5.01,'Per0.5KG_A','AppliedMaterials_2024',193.83),</v>
      </c>
    </row>
    <row r="124" spans="1:18" x14ac:dyDescent="0.3">
      <c r="A124" t="str">
        <f t="shared" ref="A124:I124" si="150">A99</f>
        <v>DHL</v>
      </c>
      <c r="B124" t="str">
        <f t="shared" si="150"/>
        <v>2024-01-01</v>
      </c>
      <c r="C124" t="str">
        <f t="shared" si="150"/>
        <v>2024-01-01</v>
      </c>
      <c r="D124">
        <v>12565</v>
      </c>
      <c r="E124" t="s">
        <v>2259</v>
      </c>
      <c r="F124" t="str">
        <f t="shared" si="150"/>
        <v>US</v>
      </c>
      <c r="G124" t="str">
        <f t="shared" si="150"/>
        <v>NULL</v>
      </c>
      <c r="H124" t="s">
        <v>2260</v>
      </c>
      <c r="I124" t="str">
        <f t="shared" si="150"/>
        <v>Non-Document</v>
      </c>
      <c r="J124" t="s">
        <v>166</v>
      </c>
      <c r="K124">
        <f t="shared" ref="K124:L124" si="151">K99</f>
        <v>30</v>
      </c>
      <c r="L124">
        <f t="shared" si="151"/>
        <v>70</v>
      </c>
      <c r="M124">
        <f>INDEX('Exp Dom Third Ctry'!$C$14:$H$44,MATCH(L124,'Exp Dom Third Ctry'!$B$14:$B$44,0),MATCH("Zone "&amp;J124,'Exp Dom Third Ctry'!$C$13:$H$13,0))*1</f>
        <v>4.87</v>
      </c>
      <c r="N124" t="s">
        <v>530</v>
      </c>
      <c r="O124" t="s">
        <v>2310</v>
      </c>
      <c r="P124">
        <f>P123+M123*(L123-K123)*2</f>
        <v>294.02999999999997</v>
      </c>
      <c r="R124" t="str">
        <f t="shared" si="37"/>
        <v>('DHL','2024-01-01','2024-01-01','12565','Dom3C','US',NULL,'EXPRESS (DOMESTIC)','Non-Document','E',30,70,4.87,'Per0.5KG_A','AppliedMaterials_2024',294.03),</v>
      </c>
    </row>
    <row r="125" spans="1:18" x14ac:dyDescent="0.3">
      <c r="A125" t="str">
        <f t="shared" ref="A125:I125" si="152">A100</f>
        <v>DHL</v>
      </c>
      <c r="B125" t="str">
        <f t="shared" si="152"/>
        <v>2024-01-01</v>
      </c>
      <c r="C125" t="str">
        <f t="shared" si="152"/>
        <v>2024-01-01</v>
      </c>
      <c r="D125">
        <v>12565</v>
      </c>
      <c r="E125" t="s">
        <v>2259</v>
      </c>
      <c r="F125" t="str">
        <f t="shared" si="152"/>
        <v>US</v>
      </c>
      <c r="G125" t="str">
        <f t="shared" si="152"/>
        <v>NULL</v>
      </c>
      <c r="H125" t="s">
        <v>2260</v>
      </c>
      <c r="I125" t="str">
        <f t="shared" si="152"/>
        <v>Non-Document</v>
      </c>
      <c r="J125" t="s">
        <v>166</v>
      </c>
      <c r="K125">
        <f t="shared" ref="K125:L125" si="153">K100</f>
        <v>70</v>
      </c>
      <c r="L125">
        <f t="shared" si="153"/>
        <v>300</v>
      </c>
      <c r="M125">
        <f>INDEX('Exp Dom Third Ctry'!$C$14:$H$44,MATCH(L125,'Exp Dom Third Ctry'!$B$14:$B$44,0),MATCH("Zone "&amp;J125,'Exp Dom Third Ctry'!$C$13:$H$13,0))*1</f>
        <v>4.87</v>
      </c>
      <c r="N125" t="s">
        <v>530</v>
      </c>
      <c r="O125" t="s">
        <v>2310</v>
      </c>
      <c r="P125">
        <f>P124+(L124-K124)*M124</f>
        <v>488.83</v>
      </c>
      <c r="R125" t="str">
        <f t="shared" si="37"/>
        <v>('DHL','2024-01-01','2024-01-01','12565','Dom3C','US',NULL,'EXPRESS (DOMESTIC)','Non-Document','E',70,300,4.87,'Per0.5KG_A','AppliedMaterials_2024',488.83),</v>
      </c>
    </row>
    <row r="126" spans="1:18" x14ac:dyDescent="0.3">
      <c r="A126" t="str">
        <f t="shared" ref="A126:I126" si="154">A101</f>
        <v>DHL</v>
      </c>
      <c r="B126" t="str">
        <f t="shared" si="154"/>
        <v>2024-01-01</v>
      </c>
      <c r="C126" t="str">
        <f t="shared" si="154"/>
        <v>2024-01-01</v>
      </c>
      <c r="D126">
        <v>12565</v>
      </c>
      <c r="E126" t="s">
        <v>2259</v>
      </c>
      <c r="F126" t="str">
        <f t="shared" si="154"/>
        <v>US</v>
      </c>
      <c r="G126" t="str">
        <f t="shared" si="154"/>
        <v>NULL</v>
      </c>
      <c r="H126" t="s">
        <v>2260</v>
      </c>
      <c r="I126" t="str">
        <f t="shared" si="154"/>
        <v>Non-Document</v>
      </c>
      <c r="J126" t="s">
        <v>166</v>
      </c>
      <c r="K126">
        <f t="shared" ref="K126:L126" si="155">K101</f>
        <v>300</v>
      </c>
      <c r="L126">
        <f t="shared" si="155"/>
        <v>99999</v>
      </c>
      <c r="M126">
        <f>INDEX('Exp Dom Third Ctry'!$C$14:$H$44,MATCH(L126,'Exp Dom Third Ctry'!$B$14:$B$44,0),MATCH("Zone "&amp;J126,'Exp Dom Third Ctry'!$C$13:$H$13,0))*1</f>
        <v>4.87</v>
      </c>
      <c r="N126" t="s">
        <v>530</v>
      </c>
      <c r="O126" t="s">
        <v>2310</v>
      </c>
      <c r="P126">
        <f>P125+(L125-K125)*M125</f>
        <v>1608.93</v>
      </c>
      <c r="R126" t="str">
        <f t="shared" si="37"/>
        <v>('DHL','2024-01-01','2024-01-01','12565','Dom3C','US',NULL,'EXPRESS (DOMESTIC)','Non-Document','E',300,99999,4.87,'Per0.5KG_A','AppliedMaterials_2024',1608.93),</v>
      </c>
    </row>
    <row r="127" spans="1:18" x14ac:dyDescent="0.3">
      <c r="A127" t="str">
        <f t="shared" ref="A127:I127" si="156">A102</f>
        <v>DHL</v>
      </c>
      <c r="B127" t="str">
        <f t="shared" si="156"/>
        <v>2024-01-01</v>
      </c>
      <c r="C127" t="str">
        <f t="shared" si="156"/>
        <v>2024-01-01</v>
      </c>
      <c r="D127">
        <v>12565</v>
      </c>
      <c r="E127" t="s">
        <v>2259</v>
      </c>
      <c r="F127" t="str">
        <f t="shared" si="156"/>
        <v>US</v>
      </c>
      <c r="G127" t="str">
        <f t="shared" si="156"/>
        <v>NULL</v>
      </c>
      <c r="H127" t="s">
        <v>2260</v>
      </c>
      <c r="I127" t="str">
        <f t="shared" si="156"/>
        <v>Non-Document</v>
      </c>
      <c r="J127" t="s">
        <v>167</v>
      </c>
      <c r="K127">
        <f t="shared" ref="K127:L127" si="157">K102</f>
        <v>0</v>
      </c>
      <c r="L127">
        <f t="shared" si="157"/>
        <v>0.5</v>
      </c>
      <c r="M127">
        <f>INDEX('Exp Dom Third Ctry'!$C$14:$H$44,MATCH(L127,'Exp Dom Third Ctry'!$B$14:$B$44,0),MATCH("Zone "&amp;J127,'Exp Dom Third Ctry'!$C$13:$H$13,0))*1</f>
        <v>28.62</v>
      </c>
      <c r="N127" t="s">
        <v>285</v>
      </c>
      <c r="O127" t="s">
        <v>2310</v>
      </c>
      <c r="P127" t="s">
        <v>18</v>
      </c>
      <c r="R127" t="str">
        <f t="shared" si="37"/>
        <v>('DHL','2024-01-01','2024-01-01','12565','Dom3C','US',NULL,'EXPRESS (DOMESTIC)','Non-Document','F',0,0.5,28.62,'Flat KG','AppliedMaterials_2024',NULL),</v>
      </c>
    </row>
    <row r="128" spans="1:18" x14ac:dyDescent="0.3">
      <c r="A128" t="str">
        <f t="shared" ref="A128:I128" si="158">A103</f>
        <v>DHL</v>
      </c>
      <c r="B128" t="str">
        <f t="shared" si="158"/>
        <v>2024-01-01</v>
      </c>
      <c r="C128" t="str">
        <f t="shared" si="158"/>
        <v>2024-01-01</v>
      </c>
      <c r="D128">
        <v>12565</v>
      </c>
      <c r="E128" t="s">
        <v>2259</v>
      </c>
      <c r="F128" t="str">
        <f t="shared" si="158"/>
        <v>US</v>
      </c>
      <c r="G128" t="str">
        <f t="shared" si="158"/>
        <v>NULL</v>
      </c>
      <c r="H128" t="s">
        <v>2260</v>
      </c>
      <c r="I128" t="str">
        <f t="shared" si="158"/>
        <v>Non-Document</v>
      </c>
      <c r="J128" t="s">
        <v>167</v>
      </c>
      <c r="K128">
        <f t="shared" ref="K128:L128" si="159">K103</f>
        <v>0.5</v>
      </c>
      <c r="L128">
        <f t="shared" si="159"/>
        <v>1</v>
      </c>
      <c r="M128">
        <f>INDEX('Exp Dom Third Ctry'!$C$14:$H$44,MATCH(L128,'Exp Dom Third Ctry'!$B$14:$B$44,0),MATCH("Zone "&amp;J128,'Exp Dom Third Ctry'!$C$13:$H$13,0))*1</f>
        <v>40.08</v>
      </c>
      <c r="N128" t="s">
        <v>285</v>
      </c>
      <c r="O128" t="s">
        <v>2310</v>
      </c>
      <c r="P128" t="s">
        <v>18</v>
      </c>
      <c r="R128" t="str">
        <f t="shared" si="37"/>
        <v>('DHL','2024-01-01','2024-01-01','12565','Dom3C','US',NULL,'EXPRESS (DOMESTIC)','Non-Document','F',0.5,1,40.08,'Flat KG','AppliedMaterials_2024',NULL),</v>
      </c>
    </row>
    <row r="129" spans="1:18" x14ac:dyDescent="0.3">
      <c r="A129" t="str">
        <f t="shared" ref="A129:I129" si="160">A104</f>
        <v>DHL</v>
      </c>
      <c r="B129" t="str">
        <f t="shared" si="160"/>
        <v>2024-01-01</v>
      </c>
      <c r="C129" t="str">
        <f t="shared" si="160"/>
        <v>2024-01-01</v>
      </c>
      <c r="D129">
        <v>12565</v>
      </c>
      <c r="E129" t="s">
        <v>2259</v>
      </c>
      <c r="F129" t="str">
        <f t="shared" si="160"/>
        <v>US</v>
      </c>
      <c r="G129" t="str">
        <f t="shared" si="160"/>
        <v>NULL</v>
      </c>
      <c r="H129" t="s">
        <v>2260</v>
      </c>
      <c r="I129" t="str">
        <f t="shared" si="160"/>
        <v>Non-Document</v>
      </c>
      <c r="J129" t="s">
        <v>167</v>
      </c>
      <c r="K129">
        <f t="shared" ref="K129:L129" si="161">K104</f>
        <v>1</v>
      </c>
      <c r="L129">
        <f t="shared" si="161"/>
        <v>1.5</v>
      </c>
      <c r="M129">
        <f>INDEX('Exp Dom Third Ctry'!$C$14:$H$44,MATCH(L129,'Exp Dom Third Ctry'!$B$14:$B$44,0),MATCH("Zone "&amp;J129,'Exp Dom Third Ctry'!$C$13:$H$13,0))*1</f>
        <v>48.66</v>
      </c>
      <c r="N129" t="s">
        <v>285</v>
      </c>
      <c r="O129" t="s">
        <v>2310</v>
      </c>
      <c r="P129" t="s">
        <v>18</v>
      </c>
      <c r="R129" t="str">
        <f t="shared" si="37"/>
        <v>('DHL','2024-01-01','2024-01-01','12565','Dom3C','US',NULL,'EXPRESS (DOMESTIC)','Non-Document','F',1,1.5,48.66,'Flat KG','AppliedMaterials_2024',NULL),</v>
      </c>
    </row>
    <row r="130" spans="1:18" x14ac:dyDescent="0.3">
      <c r="A130" t="str">
        <f t="shared" ref="A130:I130" si="162">A105</f>
        <v>DHL</v>
      </c>
      <c r="B130" t="str">
        <f t="shared" si="162"/>
        <v>2024-01-01</v>
      </c>
      <c r="C130" t="str">
        <f t="shared" si="162"/>
        <v>2024-01-01</v>
      </c>
      <c r="D130">
        <v>12565</v>
      </c>
      <c r="E130" t="s">
        <v>2259</v>
      </c>
      <c r="F130" t="str">
        <f t="shared" si="162"/>
        <v>US</v>
      </c>
      <c r="G130" t="str">
        <f t="shared" si="162"/>
        <v>NULL</v>
      </c>
      <c r="H130" t="s">
        <v>2260</v>
      </c>
      <c r="I130" t="str">
        <f t="shared" si="162"/>
        <v>Non-Document</v>
      </c>
      <c r="J130" t="s">
        <v>167</v>
      </c>
      <c r="K130">
        <f t="shared" ref="K130:L130" si="163">K105</f>
        <v>1.5</v>
      </c>
      <c r="L130">
        <f t="shared" si="163"/>
        <v>2</v>
      </c>
      <c r="M130">
        <f>INDEX('Exp Dom Third Ctry'!$C$14:$H$44,MATCH(L130,'Exp Dom Third Ctry'!$B$14:$B$44,0),MATCH("Zone "&amp;J130,'Exp Dom Third Ctry'!$C$13:$H$13,0))*1</f>
        <v>57.24</v>
      </c>
      <c r="N130" t="s">
        <v>285</v>
      </c>
      <c r="O130" t="s">
        <v>2310</v>
      </c>
      <c r="P130" t="s">
        <v>18</v>
      </c>
      <c r="R130" t="str">
        <f t="shared" si="37"/>
        <v>('DHL','2024-01-01','2024-01-01','12565','Dom3C','US',NULL,'EXPRESS (DOMESTIC)','Non-Document','F',1.5,2,57.24,'Flat KG','AppliedMaterials_2024',NULL),</v>
      </c>
    </row>
    <row r="131" spans="1:18" x14ac:dyDescent="0.3">
      <c r="A131" t="str">
        <f t="shared" ref="A131:I131" si="164">A106</f>
        <v>DHL</v>
      </c>
      <c r="B131" t="str">
        <f t="shared" si="164"/>
        <v>2024-01-01</v>
      </c>
      <c r="C131" t="str">
        <f t="shared" si="164"/>
        <v>2024-01-01</v>
      </c>
      <c r="D131">
        <v>12565</v>
      </c>
      <c r="E131" t="s">
        <v>2259</v>
      </c>
      <c r="F131" t="str">
        <f t="shared" si="164"/>
        <v>US</v>
      </c>
      <c r="G131" t="str">
        <f t="shared" si="164"/>
        <v>NULL</v>
      </c>
      <c r="H131" t="s">
        <v>2260</v>
      </c>
      <c r="I131" t="str">
        <f t="shared" si="164"/>
        <v>Non-Document</v>
      </c>
      <c r="J131" t="s">
        <v>167</v>
      </c>
      <c r="K131">
        <f t="shared" ref="K131:L131" si="165">K106</f>
        <v>2</v>
      </c>
      <c r="L131">
        <f t="shared" si="165"/>
        <v>2.5</v>
      </c>
      <c r="M131">
        <f>INDEX('Exp Dom Third Ctry'!$C$14:$H$44,MATCH(L131,'Exp Dom Third Ctry'!$B$14:$B$44,0),MATCH("Zone "&amp;J131,'Exp Dom Third Ctry'!$C$13:$H$13,0))*1</f>
        <v>71.55</v>
      </c>
      <c r="N131" t="s">
        <v>285</v>
      </c>
      <c r="O131" t="s">
        <v>2310</v>
      </c>
      <c r="P131" t="s">
        <v>18</v>
      </c>
      <c r="R131" t="str">
        <f t="shared" ref="R131:R151" si="166">SUBSTITUTE(IF(OR(ROW(A131)=2,MOD(ROW(A131),1000)=0),"insert into tnl_rating.dbo.dhl_express_rate_master values 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,IF(OR(A132="",MOD(ROW(A132),1000)=0)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"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)),"'NULL'","NULL")</f>
        <v>('DHL','2024-01-01','2024-01-01','12565','Dom3C','US',NULL,'EXPRESS (DOMESTIC)','Non-Document','F',2,2.5,71.55,'Flat KG','AppliedMaterials_2024',NULL),</v>
      </c>
    </row>
    <row r="132" spans="1:18" x14ac:dyDescent="0.3">
      <c r="A132" t="str">
        <f t="shared" ref="A132:I132" si="167">A107</f>
        <v>DHL</v>
      </c>
      <c r="B132" t="str">
        <f t="shared" si="167"/>
        <v>2024-01-01</v>
      </c>
      <c r="C132" t="str">
        <f t="shared" si="167"/>
        <v>2024-01-01</v>
      </c>
      <c r="D132">
        <v>12565</v>
      </c>
      <c r="E132" t="s">
        <v>2259</v>
      </c>
      <c r="F132" t="str">
        <f t="shared" si="167"/>
        <v>US</v>
      </c>
      <c r="G132" t="str">
        <f t="shared" si="167"/>
        <v>NULL</v>
      </c>
      <c r="H132" t="s">
        <v>2260</v>
      </c>
      <c r="I132" t="str">
        <f t="shared" si="167"/>
        <v>Non-Document</v>
      </c>
      <c r="J132" t="s">
        <v>167</v>
      </c>
      <c r="K132">
        <f t="shared" ref="K132:L132" si="168">K107</f>
        <v>2.5</v>
      </c>
      <c r="L132">
        <f t="shared" si="168"/>
        <v>3</v>
      </c>
      <c r="M132">
        <f>INDEX('Exp Dom Third Ctry'!$C$14:$H$44,MATCH(L132,'Exp Dom Third Ctry'!$B$14:$B$44,0),MATCH("Zone "&amp;J132,'Exp Dom Third Ctry'!$C$13:$H$13,0))*1</f>
        <v>78.709999999999994</v>
      </c>
      <c r="N132" t="s">
        <v>285</v>
      </c>
      <c r="O132" t="s">
        <v>2310</v>
      </c>
      <c r="P132" t="s">
        <v>18</v>
      </c>
      <c r="R132" t="str">
        <f t="shared" si="166"/>
        <v>('DHL','2024-01-01','2024-01-01','12565','Dom3C','US',NULL,'EXPRESS (DOMESTIC)','Non-Document','F',2.5,3,78.71,'Flat KG','AppliedMaterials_2024',NULL),</v>
      </c>
    </row>
    <row r="133" spans="1:18" x14ac:dyDescent="0.3">
      <c r="A133" t="str">
        <f t="shared" ref="A133:I133" si="169">A108</f>
        <v>DHL</v>
      </c>
      <c r="B133" t="str">
        <f t="shared" si="169"/>
        <v>2024-01-01</v>
      </c>
      <c r="C133" t="str">
        <f t="shared" si="169"/>
        <v>2024-01-01</v>
      </c>
      <c r="D133">
        <v>12565</v>
      </c>
      <c r="E133" t="s">
        <v>2259</v>
      </c>
      <c r="F133" t="str">
        <f t="shared" si="169"/>
        <v>US</v>
      </c>
      <c r="G133" t="str">
        <f t="shared" si="169"/>
        <v>NULL</v>
      </c>
      <c r="H133" t="s">
        <v>2260</v>
      </c>
      <c r="I133" t="str">
        <f t="shared" si="169"/>
        <v>Non-Document</v>
      </c>
      <c r="J133" t="s">
        <v>167</v>
      </c>
      <c r="K133">
        <f t="shared" ref="K133:L133" si="170">K108</f>
        <v>3</v>
      </c>
      <c r="L133">
        <f t="shared" si="170"/>
        <v>3.5</v>
      </c>
      <c r="M133">
        <f>INDEX('Exp Dom Third Ctry'!$C$14:$H$44,MATCH(L133,'Exp Dom Third Ctry'!$B$14:$B$44,0),MATCH("Zone "&amp;J133,'Exp Dom Third Ctry'!$C$13:$H$13,0))*1</f>
        <v>85.87</v>
      </c>
      <c r="N133" t="s">
        <v>285</v>
      </c>
      <c r="O133" t="s">
        <v>2310</v>
      </c>
      <c r="P133" t="s">
        <v>18</v>
      </c>
      <c r="R133" t="str">
        <f t="shared" si="166"/>
        <v>('DHL','2024-01-01','2024-01-01','12565','Dom3C','US',NULL,'EXPRESS (DOMESTIC)','Non-Document','F',3,3.5,85.87,'Flat KG','AppliedMaterials_2024',NULL),</v>
      </c>
    </row>
    <row r="134" spans="1:18" x14ac:dyDescent="0.3">
      <c r="A134" t="str">
        <f t="shared" ref="A134:I134" si="171">A109</f>
        <v>DHL</v>
      </c>
      <c r="B134" t="str">
        <f t="shared" si="171"/>
        <v>2024-01-01</v>
      </c>
      <c r="C134" t="str">
        <f t="shared" si="171"/>
        <v>2024-01-01</v>
      </c>
      <c r="D134">
        <v>12565</v>
      </c>
      <c r="E134" t="s">
        <v>2259</v>
      </c>
      <c r="F134" t="str">
        <f t="shared" si="171"/>
        <v>US</v>
      </c>
      <c r="G134" t="str">
        <f t="shared" si="171"/>
        <v>NULL</v>
      </c>
      <c r="H134" t="s">
        <v>2260</v>
      </c>
      <c r="I134" t="str">
        <f t="shared" si="171"/>
        <v>Non-Document</v>
      </c>
      <c r="J134" t="s">
        <v>167</v>
      </c>
      <c r="K134">
        <f t="shared" ref="K134:L134" si="172">K109</f>
        <v>3.5</v>
      </c>
      <c r="L134">
        <f t="shared" si="172"/>
        <v>4</v>
      </c>
      <c r="M134">
        <f>INDEX('Exp Dom Third Ctry'!$C$14:$H$44,MATCH(L134,'Exp Dom Third Ctry'!$B$14:$B$44,0),MATCH("Zone "&amp;J134,'Exp Dom Third Ctry'!$C$13:$H$13,0))*1</f>
        <v>93.03</v>
      </c>
      <c r="N134" t="s">
        <v>285</v>
      </c>
      <c r="O134" t="s">
        <v>2310</v>
      </c>
      <c r="P134" t="s">
        <v>18</v>
      </c>
      <c r="R134" t="str">
        <f t="shared" si="166"/>
        <v>('DHL','2024-01-01','2024-01-01','12565','Dom3C','US',NULL,'EXPRESS (DOMESTIC)','Non-Document','F',3.5,4,93.03,'Flat KG','AppliedMaterials_2024',NULL),</v>
      </c>
    </row>
    <row r="135" spans="1:18" x14ac:dyDescent="0.3">
      <c r="A135" t="str">
        <f t="shared" ref="A135:I135" si="173">A110</f>
        <v>DHL</v>
      </c>
      <c r="B135" t="str">
        <f t="shared" si="173"/>
        <v>2024-01-01</v>
      </c>
      <c r="C135" t="str">
        <f t="shared" si="173"/>
        <v>2024-01-01</v>
      </c>
      <c r="D135">
        <v>12565</v>
      </c>
      <c r="E135" t="s">
        <v>2259</v>
      </c>
      <c r="F135" t="str">
        <f t="shared" si="173"/>
        <v>US</v>
      </c>
      <c r="G135" t="str">
        <f t="shared" si="173"/>
        <v>NULL</v>
      </c>
      <c r="H135" t="s">
        <v>2260</v>
      </c>
      <c r="I135" t="str">
        <f t="shared" si="173"/>
        <v>Non-Document</v>
      </c>
      <c r="J135" t="s">
        <v>167</v>
      </c>
      <c r="K135">
        <f t="shared" ref="K135:L135" si="174">K110</f>
        <v>4</v>
      </c>
      <c r="L135">
        <f t="shared" si="174"/>
        <v>4.5</v>
      </c>
      <c r="M135">
        <f>INDEX('Exp Dom Third Ctry'!$C$14:$H$44,MATCH(L135,'Exp Dom Third Ctry'!$B$14:$B$44,0),MATCH("Zone "&amp;J135,'Exp Dom Third Ctry'!$C$13:$H$13,0))*1</f>
        <v>100.19</v>
      </c>
      <c r="N135" t="s">
        <v>285</v>
      </c>
      <c r="O135" t="s">
        <v>2310</v>
      </c>
      <c r="P135" t="s">
        <v>18</v>
      </c>
      <c r="R135" t="str">
        <f t="shared" si="166"/>
        <v>('DHL','2024-01-01','2024-01-01','12565','Dom3C','US',NULL,'EXPRESS (DOMESTIC)','Non-Document','F',4,4.5,100.19,'Flat KG','AppliedMaterials_2024',NULL),</v>
      </c>
    </row>
    <row r="136" spans="1:18" x14ac:dyDescent="0.3">
      <c r="A136" t="str">
        <f t="shared" ref="A136:I136" si="175">A111</f>
        <v>DHL</v>
      </c>
      <c r="B136" t="str">
        <f t="shared" si="175"/>
        <v>2024-01-01</v>
      </c>
      <c r="C136" t="str">
        <f t="shared" si="175"/>
        <v>2024-01-01</v>
      </c>
      <c r="D136">
        <v>12565</v>
      </c>
      <c r="E136" t="s">
        <v>2259</v>
      </c>
      <c r="F136" t="str">
        <f t="shared" si="175"/>
        <v>US</v>
      </c>
      <c r="G136" t="str">
        <f t="shared" si="175"/>
        <v>NULL</v>
      </c>
      <c r="H136" t="s">
        <v>2260</v>
      </c>
      <c r="I136" t="str">
        <f t="shared" si="175"/>
        <v>Non-Document</v>
      </c>
      <c r="J136" t="s">
        <v>167</v>
      </c>
      <c r="K136">
        <f t="shared" ref="K136:L136" si="176">K111</f>
        <v>4.5</v>
      </c>
      <c r="L136">
        <f t="shared" si="176"/>
        <v>5</v>
      </c>
      <c r="M136">
        <f>INDEX('Exp Dom Third Ctry'!$C$14:$H$44,MATCH(L136,'Exp Dom Third Ctry'!$B$14:$B$44,0),MATCH("Zone "&amp;J136,'Exp Dom Third Ctry'!$C$13:$H$13,0))*1</f>
        <v>107.35</v>
      </c>
      <c r="N136" t="s">
        <v>285</v>
      </c>
      <c r="O136" t="s">
        <v>2310</v>
      </c>
      <c r="P136" t="s">
        <v>18</v>
      </c>
      <c r="R136" t="str">
        <f t="shared" si="166"/>
        <v>('DHL','2024-01-01','2024-01-01','12565','Dom3C','US',NULL,'EXPRESS (DOMESTIC)','Non-Document','F',4.5,5,107.35,'Flat KG','AppliedMaterials_2024',NULL),</v>
      </c>
    </row>
    <row r="137" spans="1:18" x14ac:dyDescent="0.3">
      <c r="A137" t="str">
        <f t="shared" ref="A137:I137" si="177">A112</f>
        <v>DHL</v>
      </c>
      <c r="B137" t="str">
        <f t="shared" si="177"/>
        <v>2024-01-01</v>
      </c>
      <c r="C137" t="str">
        <f t="shared" si="177"/>
        <v>2024-01-01</v>
      </c>
      <c r="D137">
        <v>12565</v>
      </c>
      <c r="E137" t="s">
        <v>2259</v>
      </c>
      <c r="F137" t="str">
        <f t="shared" si="177"/>
        <v>US</v>
      </c>
      <c r="G137" t="str">
        <f t="shared" si="177"/>
        <v>NULL</v>
      </c>
      <c r="H137" t="s">
        <v>2260</v>
      </c>
      <c r="I137" t="str">
        <f t="shared" si="177"/>
        <v>Non-Document</v>
      </c>
      <c r="J137" t="s">
        <v>167</v>
      </c>
      <c r="K137">
        <f t="shared" ref="K137:L137" si="178">K112</f>
        <v>5</v>
      </c>
      <c r="L137">
        <f t="shared" si="178"/>
        <v>5.5</v>
      </c>
      <c r="M137">
        <f>INDEX('Exp Dom Third Ctry'!$C$14:$H$44,MATCH(L137,'Exp Dom Third Ctry'!$B$14:$B$44,0),MATCH("Zone "&amp;J137,'Exp Dom Third Ctry'!$C$13:$H$13,0))*1</f>
        <v>114.22</v>
      </c>
      <c r="N137" t="s">
        <v>285</v>
      </c>
      <c r="O137" t="s">
        <v>2310</v>
      </c>
      <c r="P137" t="s">
        <v>18</v>
      </c>
      <c r="R137" t="str">
        <f t="shared" si="166"/>
        <v>('DHL','2024-01-01','2024-01-01','12565','Dom3C','US',NULL,'EXPRESS (DOMESTIC)','Non-Document','F',5,5.5,114.22,'Flat KG','AppliedMaterials_2024',NULL),</v>
      </c>
    </row>
    <row r="138" spans="1:18" x14ac:dyDescent="0.3">
      <c r="A138" t="str">
        <f t="shared" ref="A138:I138" si="179">A113</f>
        <v>DHL</v>
      </c>
      <c r="B138" t="str">
        <f t="shared" si="179"/>
        <v>2024-01-01</v>
      </c>
      <c r="C138" t="str">
        <f t="shared" si="179"/>
        <v>2024-01-01</v>
      </c>
      <c r="D138">
        <v>12565</v>
      </c>
      <c r="E138" t="s">
        <v>2259</v>
      </c>
      <c r="F138" t="str">
        <f t="shared" si="179"/>
        <v>US</v>
      </c>
      <c r="G138" t="str">
        <f t="shared" si="179"/>
        <v>NULL</v>
      </c>
      <c r="H138" t="s">
        <v>2260</v>
      </c>
      <c r="I138" t="str">
        <f t="shared" si="179"/>
        <v>Non-Document</v>
      </c>
      <c r="J138" t="s">
        <v>167</v>
      </c>
      <c r="K138">
        <f t="shared" ref="K138:L138" si="180">K113</f>
        <v>5.5</v>
      </c>
      <c r="L138">
        <f t="shared" si="180"/>
        <v>6</v>
      </c>
      <c r="M138">
        <f>INDEX('Exp Dom Third Ctry'!$C$14:$H$44,MATCH(L138,'Exp Dom Third Ctry'!$B$14:$B$44,0),MATCH("Zone "&amp;J138,'Exp Dom Third Ctry'!$C$13:$H$13,0))*1</f>
        <v>121.09</v>
      </c>
      <c r="N138" t="s">
        <v>285</v>
      </c>
      <c r="O138" t="s">
        <v>2310</v>
      </c>
      <c r="P138" t="s">
        <v>18</v>
      </c>
      <c r="R138" t="str">
        <f t="shared" si="166"/>
        <v>('DHL','2024-01-01','2024-01-01','12565','Dom3C','US',NULL,'EXPRESS (DOMESTIC)','Non-Document','F',5.5,6,121.09,'Flat KG','AppliedMaterials_2024',NULL),</v>
      </c>
    </row>
    <row r="139" spans="1:18" x14ac:dyDescent="0.3">
      <c r="A139" t="str">
        <f t="shared" ref="A139:I139" si="181">A114</f>
        <v>DHL</v>
      </c>
      <c r="B139" t="str">
        <f t="shared" si="181"/>
        <v>2024-01-01</v>
      </c>
      <c r="C139" t="str">
        <f t="shared" si="181"/>
        <v>2024-01-01</v>
      </c>
      <c r="D139">
        <v>12565</v>
      </c>
      <c r="E139" t="s">
        <v>2259</v>
      </c>
      <c r="F139" t="str">
        <f t="shared" si="181"/>
        <v>US</v>
      </c>
      <c r="G139" t="str">
        <f t="shared" si="181"/>
        <v>NULL</v>
      </c>
      <c r="H139" t="s">
        <v>2260</v>
      </c>
      <c r="I139" t="str">
        <f t="shared" si="181"/>
        <v>Non-Document</v>
      </c>
      <c r="J139" t="s">
        <v>167</v>
      </c>
      <c r="K139">
        <f t="shared" ref="K139:L139" si="182">K114</f>
        <v>6</v>
      </c>
      <c r="L139">
        <f t="shared" si="182"/>
        <v>6.5</v>
      </c>
      <c r="M139">
        <f>INDEX('Exp Dom Third Ctry'!$C$14:$H$44,MATCH(L139,'Exp Dom Third Ctry'!$B$14:$B$44,0),MATCH("Zone "&amp;J139,'Exp Dom Third Ctry'!$C$13:$H$13,0))*1</f>
        <v>127.96</v>
      </c>
      <c r="N139" t="s">
        <v>285</v>
      </c>
      <c r="O139" t="s">
        <v>2310</v>
      </c>
      <c r="P139" t="s">
        <v>18</v>
      </c>
      <c r="R139" t="str">
        <f t="shared" si="166"/>
        <v>('DHL','2024-01-01','2024-01-01','12565','Dom3C','US',NULL,'EXPRESS (DOMESTIC)','Non-Document','F',6,6.5,127.96,'Flat KG','AppliedMaterials_2024',NULL),</v>
      </c>
    </row>
    <row r="140" spans="1:18" x14ac:dyDescent="0.3">
      <c r="A140" t="str">
        <f t="shared" ref="A140:I140" si="183">A115</f>
        <v>DHL</v>
      </c>
      <c r="B140" t="str">
        <f t="shared" si="183"/>
        <v>2024-01-01</v>
      </c>
      <c r="C140" t="str">
        <f t="shared" si="183"/>
        <v>2024-01-01</v>
      </c>
      <c r="D140">
        <v>12565</v>
      </c>
      <c r="E140" t="s">
        <v>2259</v>
      </c>
      <c r="F140" t="str">
        <f t="shared" si="183"/>
        <v>US</v>
      </c>
      <c r="G140" t="str">
        <f t="shared" si="183"/>
        <v>NULL</v>
      </c>
      <c r="H140" t="s">
        <v>2260</v>
      </c>
      <c r="I140" t="str">
        <f t="shared" si="183"/>
        <v>Non-Document</v>
      </c>
      <c r="J140" t="s">
        <v>167</v>
      </c>
      <c r="K140">
        <f t="shared" ref="K140:L140" si="184">K115</f>
        <v>6.5</v>
      </c>
      <c r="L140">
        <f t="shared" si="184"/>
        <v>7</v>
      </c>
      <c r="M140">
        <f>INDEX('Exp Dom Third Ctry'!$C$14:$H$44,MATCH(L140,'Exp Dom Third Ctry'!$B$14:$B$44,0),MATCH("Zone "&amp;J140,'Exp Dom Third Ctry'!$C$13:$H$13,0))*1</f>
        <v>134.83000000000001</v>
      </c>
      <c r="N140" t="s">
        <v>285</v>
      </c>
      <c r="O140" t="s">
        <v>2310</v>
      </c>
      <c r="P140" t="s">
        <v>18</v>
      </c>
      <c r="R140" t="str">
        <f t="shared" si="166"/>
        <v>('DHL','2024-01-01','2024-01-01','12565','Dom3C','US',NULL,'EXPRESS (DOMESTIC)','Non-Document','F',6.5,7,134.83,'Flat KG','AppliedMaterials_2024',NULL),</v>
      </c>
    </row>
    <row r="141" spans="1:18" x14ac:dyDescent="0.3">
      <c r="A141" t="str">
        <f t="shared" ref="A141:I141" si="185">A116</f>
        <v>DHL</v>
      </c>
      <c r="B141" t="str">
        <f t="shared" si="185"/>
        <v>2024-01-01</v>
      </c>
      <c r="C141" t="str">
        <f t="shared" si="185"/>
        <v>2024-01-01</v>
      </c>
      <c r="D141">
        <v>12565</v>
      </c>
      <c r="E141" t="s">
        <v>2259</v>
      </c>
      <c r="F141" t="str">
        <f t="shared" si="185"/>
        <v>US</v>
      </c>
      <c r="G141" t="str">
        <f t="shared" si="185"/>
        <v>NULL</v>
      </c>
      <c r="H141" t="s">
        <v>2260</v>
      </c>
      <c r="I141" t="str">
        <f t="shared" si="185"/>
        <v>Non-Document</v>
      </c>
      <c r="J141" t="s">
        <v>167</v>
      </c>
      <c r="K141">
        <f t="shared" ref="K141:L141" si="186">K116</f>
        <v>7</v>
      </c>
      <c r="L141">
        <f t="shared" si="186"/>
        <v>7.5</v>
      </c>
      <c r="M141">
        <f>INDEX('Exp Dom Third Ctry'!$C$14:$H$44,MATCH(L141,'Exp Dom Third Ctry'!$B$14:$B$44,0),MATCH("Zone "&amp;J141,'Exp Dom Third Ctry'!$C$13:$H$13,0))*1</f>
        <v>141.69999999999999</v>
      </c>
      <c r="N141" t="s">
        <v>285</v>
      </c>
      <c r="O141" t="s">
        <v>2310</v>
      </c>
      <c r="P141" t="s">
        <v>18</v>
      </c>
      <c r="R141" t="str">
        <f t="shared" si="166"/>
        <v>('DHL','2024-01-01','2024-01-01','12565','Dom3C','US',NULL,'EXPRESS (DOMESTIC)','Non-Document','F',7,7.5,141.7,'Flat KG','AppliedMaterials_2024',NULL),</v>
      </c>
    </row>
    <row r="142" spans="1:18" x14ac:dyDescent="0.3">
      <c r="A142" t="str">
        <f t="shared" ref="A142:I142" si="187">A117</f>
        <v>DHL</v>
      </c>
      <c r="B142" t="str">
        <f t="shared" si="187"/>
        <v>2024-01-01</v>
      </c>
      <c r="C142" t="str">
        <f t="shared" si="187"/>
        <v>2024-01-01</v>
      </c>
      <c r="D142">
        <v>12565</v>
      </c>
      <c r="E142" t="s">
        <v>2259</v>
      </c>
      <c r="F142" t="str">
        <f t="shared" si="187"/>
        <v>US</v>
      </c>
      <c r="G142" t="str">
        <f t="shared" si="187"/>
        <v>NULL</v>
      </c>
      <c r="H142" t="s">
        <v>2260</v>
      </c>
      <c r="I142" t="str">
        <f t="shared" si="187"/>
        <v>Non-Document</v>
      </c>
      <c r="J142" t="s">
        <v>167</v>
      </c>
      <c r="K142">
        <f t="shared" ref="K142:L142" si="188">K117</f>
        <v>7.5</v>
      </c>
      <c r="L142">
        <f t="shared" si="188"/>
        <v>8</v>
      </c>
      <c r="M142">
        <f>INDEX('Exp Dom Third Ctry'!$C$14:$H$44,MATCH(L142,'Exp Dom Third Ctry'!$B$14:$B$44,0),MATCH("Zone "&amp;J142,'Exp Dom Third Ctry'!$C$13:$H$13,0))*1</f>
        <v>148.57</v>
      </c>
      <c r="N142" t="s">
        <v>285</v>
      </c>
      <c r="O142" t="s">
        <v>2310</v>
      </c>
      <c r="P142" t="s">
        <v>18</v>
      </c>
      <c r="R142" t="str">
        <f t="shared" si="166"/>
        <v>('DHL','2024-01-01','2024-01-01','12565','Dom3C','US',NULL,'EXPRESS (DOMESTIC)','Non-Document','F',7.5,8,148.57,'Flat KG','AppliedMaterials_2024',NULL),</v>
      </c>
    </row>
    <row r="143" spans="1:18" x14ac:dyDescent="0.3">
      <c r="A143" t="str">
        <f t="shared" ref="A143:I143" si="189">A118</f>
        <v>DHL</v>
      </c>
      <c r="B143" t="str">
        <f t="shared" si="189"/>
        <v>2024-01-01</v>
      </c>
      <c r="C143" t="str">
        <f t="shared" si="189"/>
        <v>2024-01-01</v>
      </c>
      <c r="D143">
        <v>12565</v>
      </c>
      <c r="E143" t="s">
        <v>2259</v>
      </c>
      <c r="F143" t="str">
        <f t="shared" si="189"/>
        <v>US</v>
      </c>
      <c r="G143" t="str">
        <f t="shared" si="189"/>
        <v>NULL</v>
      </c>
      <c r="H143" t="s">
        <v>2260</v>
      </c>
      <c r="I143" t="str">
        <f t="shared" si="189"/>
        <v>Non-Document</v>
      </c>
      <c r="J143" t="s">
        <v>167</v>
      </c>
      <c r="K143">
        <f t="shared" ref="K143:L143" si="190">K118</f>
        <v>8</v>
      </c>
      <c r="L143">
        <f t="shared" si="190"/>
        <v>8.5</v>
      </c>
      <c r="M143">
        <f>INDEX('Exp Dom Third Ctry'!$C$14:$H$44,MATCH(L143,'Exp Dom Third Ctry'!$B$14:$B$44,0),MATCH("Zone "&amp;J143,'Exp Dom Third Ctry'!$C$13:$H$13,0))*1</f>
        <v>155.44</v>
      </c>
      <c r="N143" t="s">
        <v>285</v>
      </c>
      <c r="O143" t="s">
        <v>2310</v>
      </c>
      <c r="P143" t="s">
        <v>18</v>
      </c>
      <c r="R143" t="str">
        <f t="shared" si="166"/>
        <v>('DHL','2024-01-01','2024-01-01','12565','Dom3C','US',NULL,'EXPRESS (DOMESTIC)','Non-Document','F',8,8.5,155.44,'Flat KG','AppliedMaterials_2024',NULL),</v>
      </c>
    </row>
    <row r="144" spans="1:18" x14ac:dyDescent="0.3">
      <c r="A144" t="str">
        <f t="shared" ref="A144:I144" si="191">A119</f>
        <v>DHL</v>
      </c>
      <c r="B144" t="str">
        <f t="shared" si="191"/>
        <v>2024-01-01</v>
      </c>
      <c r="C144" t="str">
        <f t="shared" si="191"/>
        <v>2024-01-01</v>
      </c>
      <c r="D144">
        <v>12565</v>
      </c>
      <c r="E144" t="s">
        <v>2259</v>
      </c>
      <c r="F144" t="str">
        <f t="shared" si="191"/>
        <v>US</v>
      </c>
      <c r="G144" t="str">
        <f t="shared" si="191"/>
        <v>NULL</v>
      </c>
      <c r="H144" t="s">
        <v>2260</v>
      </c>
      <c r="I144" t="str">
        <f t="shared" si="191"/>
        <v>Non-Document</v>
      </c>
      <c r="J144" t="s">
        <v>167</v>
      </c>
      <c r="K144">
        <f t="shared" ref="K144:L144" si="192">K119</f>
        <v>8.5</v>
      </c>
      <c r="L144">
        <f t="shared" si="192"/>
        <v>9</v>
      </c>
      <c r="M144">
        <f>INDEX('Exp Dom Third Ctry'!$C$14:$H$44,MATCH(L144,'Exp Dom Third Ctry'!$B$14:$B$44,0),MATCH("Zone "&amp;J144,'Exp Dom Third Ctry'!$C$13:$H$13,0))*1</f>
        <v>162.31</v>
      </c>
      <c r="N144" t="s">
        <v>285</v>
      </c>
      <c r="O144" t="s">
        <v>2310</v>
      </c>
      <c r="P144" t="s">
        <v>18</v>
      </c>
      <c r="R144" t="str">
        <f t="shared" si="166"/>
        <v>('DHL','2024-01-01','2024-01-01','12565','Dom3C','US',NULL,'EXPRESS (DOMESTIC)','Non-Document','F',8.5,9,162.31,'Flat KG','AppliedMaterials_2024',NULL),</v>
      </c>
    </row>
    <row r="145" spans="1:18" x14ac:dyDescent="0.3">
      <c r="A145" t="str">
        <f t="shared" ref="A145:I145" si="193">A120</f>
        <v>DHL</v>
      </c>
      <c r="B145" t="str">
        <f t="shared" si="193"/>
        <v>2024-01-01</v>
      </c>
      <c r="C145" t="str">
        <f t="shared" si="193"/>
        <v>2024-01-01</v>
      </c>
      <c r="D145">
        <v>12565</v>
      </c>
      <c r="E145" t="s">
        <v>2259</v>
      </c>
      <c r="F145" t="str">
        <f t="shared" si="193"/>
        <v>US</v>
      </c>
      <c r="G145" t="str">
        <f t="shared" si="193"/>
        <v>NULL</v>
      </c>
      <c r="H145" t="s">
        <v>2260</v>
      </c>
      <c r="I145" t="str">
        <f t="shared" si="193"/>
        <v>Non-Document</v>
      </c>
      <c r="J145" t="s">
        <v>167</v>
      </c>
      <c r="K145">
        <f t="shared" ref="K145:L145" si="194">K120</f>
        <v>9</v>
      </c>
      <c r="L145">
        <f t="shared" si="194"/>
        <v>9.5</v>
      </c>
      <c r="M145">
        <f>INDEX('Exp Dom Third Ctry'!$C$14:$H$44,MATCH(L145,'Exp Dom Third Ctry'!$B$14:$B$44,0),MATCH("Zone "&amp;J145,'Exp Dom Third Ctry'!$C$13:$H$13,0))*1</f>
        <v>169.18</v>
      </c>
      <c r="N145" t="s">
        <v>285</v>
      </c>
      <c r="O145" t="s">
        <v>2310</v>
      </c>
      <c r="P145" t="s">
        <v>18</v>
      </c>
      <c r="R145" t="str">
        <f t="shared" si="166"/>
        <v>('DHL','2024-01-01','2024-01-01','12565','Dom3C','US',NULL,'EXPRESS (DOMESTIC)','Non-Document','F',9,9.5,169.18,'Flat KG','AppliedMaterials_2024',NULL),</v>
      </c>
    </row>
    <row r="146" spans="1:18" x14ac:dyDescent="0.3">
      <c r="A146" t="str">
        <f t="shared" ref="A146:I146" si="195">A121</f>
        <v>DHL</v>
      </c>
      <c r="B146" t="str">
        <f t="shared" si="195"/>
        <v>2024-01-01</v>
      </c>
      <c r="C146" t="str">
        <f t="shared" si="195"/>
        <v>2024-01-01</v>
      </c>
      <c r="D146">
        <v>12565</v>
      </c>
      <c r="E146" t="s">
        <v>2259</v>
      </c>
      <c r="F146" t="str">
        <f t="shared" si="195"/>
        <v>US</v>
      </c>
      <c r="G146" t="str">
        <f t="shared" si="195"/>
        <v>NULL</v>
      </c>
      <c r="H146" t="s">
        <v>2260</v>
      </c>
      <c r="I146" t="str">
        <f t="shared" si="195"/>
        <v>Non-Document</v>
      </c>
      <c r="J146" t="s">
        <v>167</v>
      </c>
      <c r="K146">
        <f t="shared" ref="K146:L146" si="196">K121</f>
        <v>9.5</v>
      </c>
      <c r="L146">
        <f t="shared" si="196"/>
        <v>10</v>
      </c>
      <c r="M146">
        <f>INDEX('Exp Dom Third Ctry'!$C$14:$H$44,MATCH(L146,'Exp Dom Third Ctry'!$B$14:$B$44,0),MATCH("Zone "&amp;J146,'Exp Dom Third Ctry'!$C$13:$H$13,0))*1</f>
        <v>176.05</v>
      </c>
      <c r="N146" t="s">
        <v>285</v>
      </c>
      <c r="O146" t="s">
        <v>2310</v>
      </c>
      <c r="P146" t="s">
        <v>18</v>
      </c>
      <c r="R146" t="str">
        <f t="shared" si="166"/>
        <v>('DHL','2024-01-01','2024-01-01','12565','Dom3C','US',NULL,'EXPRESS (DOMESTIC)','Non-Document','F',9.5,10,176.05,'Flat KG','AppliedMaterials_2024',NULL),</v>
      </c>
    </row>
    <row r="147" spans="1:18" x14ac:dyDescent="0.3">
      <c r="A147" t="str">
        <f t="shared" ref="A147:I147" si="197">A122</f>
        <v>DHL</v>
      </c>
      <c r="B147" t="str">
        <f t="shared" si="197"/>
        <v>2024-01-01</v>
      </c>
      <c r="C147" t="str">
        <f t="shared" si="197"/>
        <v>2024-01-01</v>
      </c>
      <c r="D147">
        <v>12565</v>
      </c>
      <c r="E147" t="s">
        <v>2259</v>
      </c>
      <c r="F147" t="str">
        <f t="shared" si="197"/>
        <v>US</v>
      </c>
      <c r="G147" t="str">
        <f t="shared" si="197"/>
        <v>NULL</v>
      </c>
      <c r="H147" t="s">
        <v>2260</v>
      </c>
      <c r="I147" t="str">
        <f t="shared" si="197"/>
        <v>Non-Document</v>
      </c>
      <c r="J147" t="s">
        <v>167</v>
      </c>
      <c r="K147">
        <f t="shared" ref="K147:L147" si="198">K122</f>
        <v>10</v>
      </c>
      <c r="L147">
        <f t="shared" si="198"/>
        <v>20</v>
      </c>
      <c r="M147">
        <f>INDEX('Exp Dom Third Ctry'!$C$14:$H$44,MATCH(L147,'Exp Dom Third Ctry'!$B$14:$B$44,0),MATCH("Zone "&amp;J147,'Exp Dom Third Ctry'!$C$13:$H$13,0))*1</f>
        <v>6.29</v>
      </c>
      <c r="N147" t="s">
        <v>530</v>
      </c>
      <c r="O147" t="s">
        <v>2310</v>
      </c>
      <c r="P147">
        <f>M146</f>
        <v>176.05</v>
      </c>
      <c r="R147" t="str">
        <f t="shared" si="166"/>
        <v>('DHL','2024-01-01','2024-01-01','12565','Dom3C','US',NULL,'EXPRESS (DOMESTIC)','Non-Document','F',10,20,6.29,'Per0.5KG_A','AppliedMaterials_2024',176.05),</v>
      </c>
    </row>
    <row r="148" spans="1:18" x14ac:dyDescent="0.3">
      <c r="A148" t="str">
        <f t="shared" ref="A148:I148" si="199">A123</f>
        <v>DHL</v>
      </c>
      <c r="B148" t="str">
        <f t="shared" si="199"/>
        <v>2024-01-01</v>
      </c>
      <c r="C148" t="str">
        <f t="shared" si="199"/>
        <v>2024-01-01</v>
      </c>
      <c r="D148">
        <v>12565</v>
      </c>
      <c r="E148" t="s">
        <v>2259</v>
      </c>
      <c r="F148" t="str">
        <f t="shared" si="199"/>
        <v>US</v>
      </c>
      <c r="G148" t="str">
        <f t="shared" si="199"/>
        <v>NULL</v>
      </c>
      <c r="H148" t="s">
        <v>2260</v>
      </c>
      <c r="I148" t="str">
        <f t="shared" si="199"/>
        <v>Non-Document</v>
      </c>
      <c r="J148" t="s">
        <v>167</v>
      </c>
      <c r="K148">
        <f t="shared" ref="K148:L148" si="200">K123</f>
        <v>20</v>
      </c>
      <c r="L148">
        <f t="shared" si="200"/>
        <v>30</v>
      </c>
      <c r="M148">
        <f>INDEX('Exp Dom Third Ctry'!$C$14:$H$44,MATCH(L148,'Exp Dom Third Ctry'!$B$14:$B$44,0),MATCH("Zone "&amp;J148,'Exp Dom Third Ctry'!$C$13:$H$13,0))*1</f>
        <v>6.3</v>
      </c>
      <c r="N148" t="s">
        <v>530</v>
      </c>
      <c r="O148" t="s">
        <v>2310</v>
      </c>
      <c r="P148">
        <f>P147+((K148-K147)*M147)</f>
        <v>238.95000000000002</v>
      </c>
      <c r="R148" t="str">
        <f t="shared" si="166"/>
        <v>('DHL','2024-01-01','2024-01-01','12565','Dom3C','US',NULL,'EXPRESS (DOMESTIC)','Non-Document','F',20,30,6.3,'Per0.5KG_A','AppliedMaterials_2024',238.95),</v>
      </c>
    </row>
    <row r="149" spans="1:18" x14ac:dyDescent="0.3">
      <c r="A149" t="str">
        <f t="shared" ref="A149:I149" si="201">A124</f>
        <v>DHL</v>
      </c>
      <c r="B149" t="str">
        <f t="shared" si="201"/>
        <v>2024-01-01</v>
      </c>
      <c r="C149" t="str">
        <f t="shared" si="201"/>
        <v>2024-01-01</v>
      </c>
      <c r="D149">
        <v>12565</v>
      </c>
      <c r="E149" t="s">
        <v>2259</v>
      </c>
      <c r="F149" t="str">
        <f t="shared" si="201"/>
        <v>US</v>
      </c>
      <c r="G149" t="str">
        <f t="shared" si="201"/>
        <v>NULL</v>
      </c>
      <c r="H149" t="s">
        <v>2260</v>
      </c>
      <c r="I149" t="str">
        <f t="shared" si="201"/>
        <v>Non-Document</v>
      </c>
      <c r="J149" t="s">
        <v>167</v>
      </c>
      <c r="K149">
        <f t="shared" ref="K149:L149" si="202">K124</f>
        <v>30</v>
      </c>
      <c r="L149">
        <f t="shared" si="202"/>
        <v>70</v>
      </c>
      <c r="M149">
        <f>INDEX('Exp Dom Third Ctry'!$C$14:$H$44,MATCH(L149,'Exp Dom Third Ctry'!$B$14:$B$44,0),MATCH("Zone "&amp;J149,'Exp Dom Third Ctry'!$C$13:$H$13,0))*1</f>
        <v>5.72</v>
      </c>
      <c r="N149" t="s">
        <v>530</v>
      </c>
      <c r="O149" t="s">
        <v>2310</v>
      </c>
      <c r="P149">
        <f>P148+M148*(L148-K148)*2</f>
        <v>364.95000000000005</v>
      </c>
      <c r="R149" t="str">
        <f t="shared" si="166"/>
        <v>('DHL','2024-01-01','2024-01-01','12565','Dom3C','US',NULL,'EXPRESS (DOMESTIC)','Non-Document','F',30,70,5.72,'Per0.5KG_A','AppliedMaterials_2024',364.95),</v>
      </c>
    </row>
    <row r="150" spans="1:18" x14ac:dyDescent="0.3">
      <c r="A150" t="str">
        <f t="shared" ref="A150:I150" si="203">A125</f>
        <v>DHL</v>
      </c>
      <c r="B150" t="str">
        <f t="shared" si="203"/>
        <v>2024-01-01</v>
      </c>
      <c r="C150" t="str">
        <f t="shared" si="203"/>
        <v>2024-01-01</v>
      </c>
      <c r="D150">
        <v>12565</v>
      </c>
      <c r="E150" t="s">
        <v>2259</v>
      </c>
      <c r="F150" t="str">
        <f t="shared" si="203"/>
        <v>US</v>
      </c>
      <c r="G150" t="str">
        <f t="shared" si="203"/>
        <v>NULL</v>
      </c>
      <c r="H150" t="s">
        <v>2260</v>
      </c>
      <c r="I150" t="str">
        <f t="shared" si="203"/>
        <v>Non-Document</v>
      </c>
      <c r="J150" t="s">
        <v>167</v>
      </c>
      <c r="K150">
        <f t="shared" ref="K150:L150" si="204">K125</f>
        <v>70</v>
      </c>
      <c r="L150">
        <f t="shared" si="204"/>
        <v>300</v>
      </c>
      <c r="M150">
        <f>INDEX('Exp Dom Third Ctry'!$C$14:$H$44,MATCH(L150,'Exp Dom Third Ctry'!$B$14:$B$44,0),MATCH("Zone "&amp;J150,'Exp Dom Third Ctry'!$C$13:$H$13,0))*1</f>
        <v>5.73</v>
      </c>
      <c r="N150" t="s">
        <v>530</v>
      </c>
      <c r="O150" t="s">
        <v>2310</v>
      </c>
      <c r="P150">
        <f>P149+(L149-K149)*M149</f>
        <v>593.75</v>
      </c>
      <c r="R150" t="str">
        <f t="shared" si="166"/>
        <v>('DHL','2024-01-01','2024-01-01','12565','Dom3C','US',NULL,'EXPRESS (DOMESTIC)','Non-Document','F',70,300,5.73,'Per0.5KG_A','AppliedMaterials_2024',593.75),</v>
      </c>
    </row>
    <row r="151" spans="1:18" x14ac:dyDescent="0.3">
      <c r="A151" t="str">
        <f t="shared" ref="A151:I151" si="205">A126</f>
        <v>DHL</v>
      </c>
      <c r="B151" t="str">
        <f t="shared" si="205"/>
        <v>2024-01-01</v>
      </c>
      <c r="C151" t="str">
        <f t="shared" si="205"/>
        <v>2024-01-01</v>
      </c>
      <c r="D151">
        <v>12565</v>
      </c>
      <c r="E151" t="s">
        <v>2259</v>
      </c>
      <c r="F151" t="str">
        <f t="shared" si="205"/>
        <v>US</v>
      </c>
      <c r="G151" t="str">
        <f t="shared" si="205"/>
        <v>NULL</v>
      </c>
      <c r="H151" t="s">
        <v>2260</v>
      </c>
      <c r="I151" t="str">
        <f t="shared" si="205"/>
        <v>Non-Document</v>
      </c>
      <c r="J151" t="s">
        <v>167</v>
      </c>
      <c r="K151">
        <f t="shared" ref="K151:L151" si="206">K126</f>
        <v>300</v>
      </c>
      <c r="L151">
        <f t="shared" si="206"/>
        <v>99999</v>
      </c>
      <c r="M151">
        <f>INDEX('Exp Dom Third Ctry'!$C$14:$H$44,MATCH(L151,'Exp Dom Third Ctry'!$B$14:$B$44,0),MATCH("Zone "&amp;J151,'Exp Dom Third Ctry'!$C$13:$H$13,0))*1</f>
        <v>5.72</v>
      </c>
      <c r="N151" t="s">
        <v>530</v>
      </c>
      <c r="O151" t="s">
        <v>2310</v>
      </c>
      <c r="P151">
        <f>P150+(L150-K150)*M150</f>
        <v>1911.65</v>
      </c>
      <c r="R151" t="str">
        <f t="shared" si="166"/>
        <v>('DHL','2024-01-01','2024-01-01','12565','Dom3C','US',NULL,'EXPRESS (DOMESTIC)','Non-Document','F',300,99999,5.72,'Per0.5KG_A','AppliedMaterials_2024',1911.65)</v>
      </c>
    </row>
  </sheetData>
  <autoFilter ref="A1:P151" xr:uid="{4C4542E3-27E0-4D71-AF8C-CA9028346CE6}"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363A-11D9-4326-8C6E-A5B419A51418}">
  <sheetPr codeName="Sheet8"/>
  <dimension ref="A12:H41"/>
  <sheetViews>
    <sheetView workbookViewId="0"/>
  </sheetViews>
  <sheetFormatPr defaultRowHeight="14.4" x14ac:dyDescent="0.3"/>
  <sheetData>
    <row r="12" spans="1:8" x14ac:dyDescent="0.3">
      <c r="A12" t="s">
        <v>2256</v>
      </c>
    </row>
    <row r="13" spans="1:8" x14ac:dyDescent="0.3">
      <c r="A13" t="s">
        <v>181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</row>
    <row r="14" spans="1:8" x14ac:dyDescent="0.3">
      <c r="A14">
        <v>0.5</v>
      </c>
      <c r="B14">
        <v>0.5</v>
      </c>
      <c r="C14" s="17">
        <v>18.61</v>
      </c>
      <c r="D14" s="17">
        <v>20.03</v>
      </c>
      <c r="E14" s="17">
        <v>21.48</v>
      </c>
      <c r="F14" s="17">
        <v>22.9</v>
      </c>
      <c r="G14" s="17">
        <v>25.76</v>
      </c>
      <c r="H14" s="17">
        <v>28.62</v>
      </c>
    </row>
    <row r="15" spans="1:8" x14ac:dyDescent="0.3">
      <c r="A15">
        <v>1</v>
      </c>
      <c r="B15">
        <v>1</v>
      </c>
      <c r="C15" s="17">
        <v>26.05</v>
      </c>
      <c r="D15" s="17">
        <v>28.05</v>
      </c>
      <c r="E15" s="17">
        <v>30.06</v>
      </c>
      <c r="F15" s="17">
        <v>32.049999999999997</v>
      </c>
      <c r="G15" s="17">
        <v>36.07</v>
      </c>
      <c r="H15" s="17">
        <v>40.08</v>
      </c>
    </row>
    <row r="16" spans="1:8" x14ac:dyDescent="0.3">
      <c r="A16">
        <v>1.5</v>
      </c>
      <c r="B16">
        <v>1.5</v>
      </c>
      <c r="C16" s="17">
        <v>31.63</v>
      </c>
      <c r="D16" s="17">
        <v>34.06</v>
      </c>
      <c r="E16" s="17">
        <v>36.5</v>
      </c>
      <c r="F16" s="17">
        <v>38.92</v>
      </c>
      <c r="G16" s="17">
        <v>43.8</v>
      </c>
      <c r="H16" s="17">
        <v>48.66</v>
      </c>
    </row>
    <row r="17" spans="1:8" x14ac:dyDescent="0.3">
      <c r="A17">
        <v>2</v>
      </c>
      <c r="B17">
        <v>2</v>
      </c>
      <c r="C17" s="17">
        <v>37.21</v>
      </c>
      <c r="D17" s="17">
        <v>40.07</v>
      </c>
      <c r="E17" s="17">
        <v>42.94</v>
      </c>
      <c r="F17" s="17">
        <v>45.79</v>
      </c>
      <c r="G17" s="17">
        <v>51.53</v>
      </c>
      <c r="H17" s="17">
        <v>57.24</v>
      </c>
    </row>
    <row r="18" spans="1:8" x14ac:dyDescent="0.3">
      <c r="A18">
        <v>2.5</v>
      </c>
      <c r="B18">
        <v>2.5</v>
      </c>
      <c r="C18" s="17">
        <v>45.67</v>
      </c>
      <c r="D18" s="17">
        <v>48.95</v>
      </c>
      <c r="E18" s="17">
        <v>52.23</v>
      </c>
      <c r="F18" s="17">
        <v>56.96</v>
      </c>
      <c r="G18" s="17">
        <v>64.98</v>
      </c>
      <c r="H18" s="17">
        <v>71.55</v>
      </c>
    </row>
    <row r="19" spans="1:8" x14ac:dyDescent="0.3">
      <c r="A19">
        <v>3</v>
      </c>
      <c r="B19">
        <v>3</v>
      </c>
      <c r="C19" s="17">
        <v>48.53</v>
      </c>
      <c r="D19" s="17">
        <v>52.52</v>
      </c>
      <c r="E19" s="17">
        <v>56.53</v>
      </c>
      <c r="F19" s="17">
        <v>61.83</v>
      </c>
      <c r="G19" s="17">
        <v>70.41</v>
      </c>
      <c r="H19" s="17">
        <v>78.709999999999994</v>
      </c>
    </row>
    <row r="20" spans="1:8" x14ac:dyDescent="0.3">
      <c r="A20">
        <v>3.5</v>
      </c>
      <c r="B20">
        <v>3.5</v>
      </c>
      <c r="C20" s="17">
        <v>51.39</v>
      </c>
      <c r="D20" s="17">
        <v>56.09</v>
      </c>
      <c r="E20" s="17">
        <v>60.83</v>
      </c>
      <c r="F20" s="17">
        <v>66.7</v>
      </c>
      <c r="G20" s="17">
        <v>75.84</v>
      </c>
      <c r="H20" s="17">
        <v>85.87</v>
      </c>
    </row>
    <row r="21" spans="1:8" x14ac:dyDescent="0.3">
      <c r="A21">
        <v>4</v>
      </c>
      <c r="B21">
        <v>4</v>
      </c>
      <c r="C21" s="17">
        <v>54.25</v>
      </c>
      <c r="D21" s="17">
        <v>59.66</v>
      </c>
      <c r="E21" s="17">
        <v>65.13</v>
      </c>
      <c r="F21" s="17">
        <v>71.569999999999993</v>
      </c>
      <c r="G21" s="17">
        <v>81.27</v>
      </c>
      <c r="H21" s="17">
        <v>93.03</v>
      </c>
    </row>
    <row r="22" spans="1:8" x14ac:dyDescent="0.3">
      <c r="A22">
        <v>4.5</v>
      </c>
      <c r="B22">
        <v>4.5</v>
      </c>
      <c r="C22" s="17">
        <v>57.11</v>
      </c>
      <c r="D22" s="17">
        <v>63.23</v>
      </c>
      <c r="E22" s="17">
        <v>69.430000000000007</v>
      </c>
      <c r="F22" s="17">
        <v>76.44</v>
      </c>
      <c r="G22" s="17">
        <v>86.7</v>
      </c>
      <c r="H22" s="17">
        <v>100.19</v>
      </c>
    </row>
    <row r="23" spans="1:8" x14ac:dyDescent="0.3">
      <c r="A23">
        <v>5</v>
      </c>
      <c r="B23">
        <v>5</v>
      </c>
      <c r="C23" s="17">
        <v>59.97</v>
      </c>
      <c r="D23" s="17">
        <v>66.8</v>
      </c>
      <c r="E23" s="17">
        <v>73.73</v>
      </c>
      <c r="F23" s="17">
        <v>81.31</v>
      </c>
      <c r="G23" s="17">
        <v>92.13</v>
      </c>
      <c r="H23" s="17">
        <v>107.35</v>
      </c>
    </row>
    <row r="24" spans="1:8" x14ac:dyDescent="0.3">
      <c r="A24">
        <v>5.5</v>
      </c>
      <c r="B24">
        <v>5.5</v>
      </c>
      <c r="C24" s="17">
        <v>62.55</v>
      </c>
      <c r="D24" s="17">
        <v>70.099999999999994</v>
      </c>
      <c r="E24" s="17">
        <v>77.73</v>
      </c>
      <c r="F24" s="17">
        <v>85.88</v>
      </c>
      <c r="G24" s="17">
        <v>97.28</v>
      </c>
      <c r="H24" s="17">
        <v>114.22</v>
      </c>
    </row>
    <row r="25" spans="1:8" x14ac:dyDescent="0.3">
      <c r="A25">
        <v>6</v>
      </c>
      <c r="B25">
        <v>6</v>
      </c>
      <c r="C25" s="17">
        <v>65.13</v>
      </c>
      <c r="D25" s="17">
        <v>73.400000000000006</v>
      </c>
      <c r="E25" s="17">
        <v>81.73</v>
      </c>
      <c r="F25" s="17">
        <v>90.45</v>
      </c>
      <c r="G25" s="17">
        <v>102.43</v>
      </c>
      <c r="H25" s="17">
        <v>121.09</v>
      </c>
    </row>
    <row r="26" spans="1:8" x14ac:dyDescent="0.3">
      <c r="A26">
        <v>6.5</v>
      </c>
      <c r="B26">
        <v>6.5</v>
      </c>
      <c r="C26" s="17">
        <v>67.709999999999994</v>
      </c>
      <c r="D26" s="17">
        <v>76.7</v>
      </c>
      <c r="E26" s="17">
        <v>85.73</v>
      </c>
      <c r="F26" s="17">
        <v>95.02</v>
      </c>
      <c r="G26" s="17">
        <v>107.58</v>
      </c>
      <c r="H26" s="17">
        <v>127.96</v>
      </c>
    </row>
    <row r="27" spans="1:8" x14ac:dyDescent="0.3">
      <c r="A27">
        <v>7</v>
      </c>
      <c r="B27">
        <v>7</v>
      </c>
      <c r="C27" s="17">
        <v>70.290000000000006</v>
      </c>
      <c r="D27" s="17">
        <v>80</v>
      </c>
      <c r="E27" s="17">
        <v>89.73</v>
      </c>
      <c r="F27" s="17">
        <v>99.59</v>
      </c>
      <c r="G27" s="17">
        <v>112.73</v>
      </c>
      <c r="H27" s="17">
        <v>134.83000000000001</v>
      </c>
    </row>
    <row r="28" spans="1:8" x14ac:dyDescent="0.3">
      <c r="A28">
        <v>7.5</v>
      </c>
      <c r="B28">
        <v>7.5</v>
      </c>
      <c r="C28" s="17">
        <v>72.87</v>
      </c>
      <c r="D28" s="17">
        <v>83.3</v>
      </c>
      <c r="E28" s="17">
        <v>93.73</v>
      </c>
      <c r="F28" s="17">
        <v>104.16</v>
      </c>
      <c r="G28" s="17">
        <v>117.88</v>
      </c>
      <c r="H28" s="17">
        <v>141.69999999999999</v>
      </c>
    </row>
    <row r="29" spans="1:8" x14ac:dyDescent="0.3">
      <c r="A29">
        <v>8</v>
      </c>
      <c r="B29">
        <v>8</v>
      </c>
      <c r="C29" s="17">
        <v>75.45</v>
      </c>
      <c r="D29" s="17">
        <v>86.6</v>
      </c>
      <c r="E29" s="17">
        <v>97.73</v>
      </c>
      <c r="F29" s="17">
        <v>108.73</v>
      </c>
      <c r="G29" s="17">
        <v>123.03</v>
      </c>
      <c r="H29" s="17">
        <v>148.57</v>
      </c>
    </row>
    <row r="30" spans="1:8" x14ac:dyDescent="0.3">
      <c r="A30">
        <v>8.5</v>
      </c>
      <c r="B30">
        <v>8.5</v>
      </c>
      <c r="C30" s="17">
        <v>78.03</v>
      </c>
      <c r="D30" s="17">
        <v>89.9</v>
      </c>
      <c r="E30" s="17">
        <v>101.73</v>
      </c>
      <c r="F30" s="17">
        <v>113.3</v>
      </c>
      <c r="G30" s="17">
        <v>128.18</v>
      </c>
      <c r="H30" s="17">
        <v>155.44</v>
      </c>
    </row>
    <row r="31" spans="1:8" x14ac:dyDescent="0.3">
      <c r="A31">
        <v>9</v>
      </c>
      <c r="B31">
        <v>9</v>
      </c>
      <c r="C31" s="17">
        <v>80.61</v>
      </c>
      <c r="D31" s="17">
        <v>93.2</v>
      </c>
      <c r="E31" s="17">
        <v>105.73</v>
      </c>
      <c r="F31" s="17">
        <v>117.87</v>
      </c>
      <c r="G31" s="17">
        <v>133.33000000000001</v>
      </c>
      <c r="H31" s="17">
        <v>162.31</v>
      </c>
    </row>
    <row r="32" spans="1:8" x14ac:dyDescent="0.3">
      <c r="A32">
        <v>9.5</v>
      </c>
      <c r="B32">
        <v>9.5</v>
      </c>
      <c r="C32" s="17">
        <v>83.19</v>
      </c>
      <c r="D32" s="17">
        <v>96.5</v>
      </c>
      <c r="E32" s="17">
        <v>109.73</v>
      </c>
      <c r="F32" s="17">
        <v>122.44</v>
      </c>
      <c r="G32" s="17">
        <v>138.47999999999999</v>
      </c>
      <c r="H32" s="17">
        <v>169.18</v>
      </c>
    </row>
    <row r="33" spans="1:8" x14ac:dyDescent="0.3">
      <c r="A33">
        <v>10</v>
      </c>
      <c r="B33">
        <v>10</v>
      </c>
      <c r="C33" s="17">
        <v>85.77</v>
      </c>
      <c r="D33" s="17">
        <v>99.8</v>
      </c>
      <c r="E33" s="17">
        <v>113.73</v>
      </c>
      <c r="F33" s="17">
        <v>127.01</v>
      </c>
      <c r="G33" s="17">
        <v>143.63</v>
      </c>
      <c r="H33" s="17">
        <v>176.05</v>
      </c>
    </row>
    <row r="35" spans="1:8" x14ac:dyDescent="0.3">
      <c r="A35" t="s">
        <v>2257</v>
      </c>
    </row>
    <row r="36" spans="1:8" x14ac:dyDescent="0.3">
      <c r="A36" t="s">
        <v>155</v>
      </c>
      <c r="B36" t="s">
        <v>156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</row>
    <row r="37" spans="1:8" x14ac:dyDescent="0.3">
      <c r="A37">
        <v>10</v>
      </c>
      <c r="B37">
        <v>20</v>
      </c>
      <c r="C37" s="17">
        <v>2.44</v>
      </c>
      <c r="D37" s="17">
        <v>3.15</v>
      </c>
      <c r="E37" s="17">
        <v>3.73</v>
      </c>
      <c r="F37" s="17">
        <v>4.4400000000000004</v>
      </c>
      <c r="G37" s="17">
        <v>5.0199999999999996</v>
      </c>
      <c r="H37" s="17">
        <v>6.29</v>
      </c>
    </row>
    <row r="38" spans="1:8" x14ac:dyDescent="0.3">
      <c r="A38">
        <v>20</v>
      </c>
      <c r="B38">
        <v>30</v>
      </c>
      <c r="C38" s="17">
        <v>2.4300000000000002</v>
      </c>
      <c r="D38" s="17">
        <v>3.15</v>
      </c>
      <c r="E38" s="17">
        <v>3.72</v>
      </c>
      <c r="F38" s="17">
        <v>4.45</v>
      </c>
      <c r="G38" s="17">
        <v>5.01</v>
      </c>
      <c r="H38" s="17">
        <v>6.3</v>
      </c>
    </row>
    <row r="39" spans="1:8" x14ac:dyDescent="0.3">
      <c r="A39" s="20">
        <v>30</v>
      </c>
      <c r="B39" s="19">
        <v>70</v>
      </c>
      <c r="C39" s="17">
        <v>2.15</v>
      </c>
      <c r="D39" s="17">
        <v>2.86</v>
      </c>
      <c r="E39" s="17">
        <v>3.43</v>
      </c>
      <c r="F39" s="17">
        <v>4.3</v>
      </c>
      <c r="G39" s="17">
        <v>4.87</v>
      </c>
      <c r="H39" s="17">
        <v>5.72</v>
      </c>
    </row>
    <row r="40" spans="1:8" x14ac:dyDescent="0.3">
      <c r="A40" s="20">
        <v>70</v>
      </c>
      <c r="B40" s="19">
        <v>300</v>
      </c>
      <c r="C40" s="17">
        <v>2.15</v>
      </c>
      <c r="D40" s="17">
        <v>2.86</v>
      </c>
      <c r="E40" s="17">
        <v>3.43</v>
      </c>
      <c r="F40" s="17">
        <v>4.29</v>
      </c>
      <c r="G40" s="17">
        <v>4.87</v>
      </c>
      <c r="H40" s="17">
        <v>5.73</v>
      </c>
    </row>
    <row r="41" spans="1:8" x14ac:dyDescent="0.3">
      <c r="A41" s="20">
        <v>300</v>
      </c>
      <c r="B41" s="21">
        <v>99999</v>
      </c>
      <c r="C41" s="17">
        <v>2.15</v>
      </c>
      <c r="D41" s="17">
        <v>2.86</v>
      </c>
      <c r="E41" s="17">
        <v>3.43</v>
      </c>
      <c r="F41" s="17">
        <v>4.3</v>
      </c>
      <c r="G41" s="17">
        <v>4.87</v>
      </c>
      <c r="H41" s="17">
        <v>5.72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0BFBD-E27B-4EDC-BE9D-5400F39E453B}">
  <sheetPr codeName="Sheet10"/>
  <dimension ref="A5:J44"/>
  <sheetViews>
    <sheetView workbookViewId="0"/>
  </sheetViews>
  <sheetFormatPr defaultRowHeight="14.4" x14ac:dyDescent="0.3"/>
  <sheetData>
    <row r="5" spans="1:10" x14ac:dyDescent="0.3">
      <c r="A5" t="s">
        <v>180</v>
      </c>
    </row>
    <row r="6" spans="1:10" x14ac:dyDescent="0.3">
      <c r="A6" t="s">
        <v>181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</row>
    <row r="7" spans="1:10" x14ac:dyDescent="0.3">
      <c r="A7">
        <v>0.5</v>
      </c>
      <c r="B7">
        <v>0.5</v>
      </c>
      <c r="C7" s="2">
        <v>18.28</v>
      </c>
      <c r="D7" s="2">
        <v>19.579999999999998</v>
      </c>
      <c r="E7" s="2">
        <v>21.21</v>
      </c>
      <c r="F7" s="2">
        <v>22.85</v>
      </c>
      <c r="G7" s="2">
        <v>24.48</v>
      </c>
      <c r="H7" s="2">
        <v>26.11</v>
      </c>
      <c r="I7" s="2">
        <v>29.37</v>
      </c>
      <c r="J7" s="2">
        <v>32.630000000000003</v>
      </c>
    </row>
    <row r="8" spans="1:10" x14ac:dyDescent="0.3">
      <c r="A8">
        <v>1</v>
      </c>
      <c r="B8">
        <v>1</v>
      </c>
      <c r="C8" s="2">
        <v>24.8</v>
      </c>
      <c r="D8" s="2">
        <v>27.41</v>
      </c>
      <c r="E8" s="2">
        <v>29.71</v>
      </c>
      <c r="F8" s="2">
        <v>31.98</v>
      </c>
      <c r="G8" s="2">
        <v>34.270000000000003</v>
      </c>
      <c r="H8" s="2">
        <v>36.54</v>
      </c>
      <c r="I8" s="2">
        <v>41.13</v>
      </c>
      <c r="J8" s="2">
        <v>45.69</v>
      </c>
    </row>
    <row r="9" spans="1:10" x14ac:dyDescent="0.3">
      <c r="A9">
        <v>1.5</v>
      </c>
      <c r="B9">
        <v>1.5</v>
      </c>
      <c r="C9" s="2">
        <v>29.71</v>
      </c>
      <c r="D9" s="2">
        <v>33.28</v>
      </c>
      <c r="E9" s="2">
        <v>36.08</v>
      </c>
      <c r="F9" s="2">
        <v>38.83</v>
      </c>
      <c r="G9" s="2">
        <v>41.61</v>
      </c>
      <c r="H9" s="2">
        <v>44.38</v>
      </c>
      <c r="I9" s="2">
        <v>49.94</v>
      </c>
      <c r="J9" s="2">
        <v>55.48</v>
      </c>
    </row>
    <row r="10" spans="1:10" x14ac:dyDescent="0.3">
      <c r="A10">
        <v>2</v>
      </c>
      <c r="B10">
        <v>2</v>
      </c>
      <c r="C10" s="2">
        <v>34.619999999999997</v>
      </c>
      <c r="D10" s="2">
        <v>39.15</v>
      </c>
      <c r="E10" s="2">
        <v>42.45</v>
      </c>
      <c r="F10" s="2">
        <v>45.68</v>
      </c>
      <c r="G10" s="2">
        <v>48.95</v>
      </c>
      <c r="H10" s="2">
        <v>52.22</v>
      </c>
      <c r="I10" s="2">
        <v>58.75</v>
      </c>
      <c r="J10" s="2">
        <v>65.27</v>
      </c>
    </row>
    <row r="12" spans="1:10" x14ac:dyDescent="0.3">
      <c r="A12" t="s">
        <v>197</v>
      </c>
    </row>
    <row r="13" spans="1:10" x14ac:dyDescent="0.3">
      <c r="A13" t="s">
        <v>181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32</v>
      </c>
      <c r="J13" t="s">
        <v>33</v>
      </c>
    </row>
    <row r="14" spans="1:10" x14ac:dyDescent="0.3">
      <c r="A14">
        <v>0.5</v>
      </c>
      <c r="B14">
        <v>0.5</v>
      </c>
      <c r="C14" s="2">
        <v>18.28</v>
      </c>
      <c r="D14" s="2">
        <v>19.579999999999998</v>
      </c>
      <c r="E14" s="2">
        <v>24.48</v>
      </c>
      <c r="F14" s="2">
        <v>26.11</v>
      </c>
      <c r="G14" s="2">
        <v>27.75</v>
      </c>
      <c r="H14" s="2">
        <v>31</v>
      </c>
      <c r="I14" s="2">
        <v>35.909999999999997</v>
      </c>
      <c r="J14" s="2">
        <v>39.159999999999997</v>
      </c>
    </row>
    <row r="15" spans="1:10" x14ac:dyDescent="0.3">
      <c r="A15">
        <v>1</v>
      </c>
      <c r="B15">
        <v>1</v>
      </c>
      <c r="C15" s="2">
        <v>24.8</v>
      </c>
      <c r="D15" s="2">
        <v>27.41</v>
      </c>
      <c r="E15" s="2">
        <v>32.97</v>
      </c>
      <c r="F15" s="2">
        <v>35.25</v>
      </c>
      <c r="G15" s="2">
        <v>37.53</v>
      </c>
      <c r="H15" s="2">
        <v>41.44</v>
      </c>
      <c r="I15" s="2">
        <v>47.66</v>
      </c>
      <c r="J15" s="2">
        <v>52.21</v>
      </c>
    </row>
    <row r="16" spans="1:10" x14ac:dyDescent="0.3">
      <c r="A16">
        <v>1.5</v>
      </c>
      <c r="B16">
        <v>1.5</v>
      </c>
      <c r="C16" s="2">
        <v>29.71</v>
      </c>
      <c r="D16" s="2">
        <v>33.28</v>
      </c>
      <c r="E16" s="2">
        <v>39.35</v>
      </c>
      <c r="F16" s="2">
        <v>42.11</v>
      </c>
      <c r="G16" s="2">
        <v>44.88</v>
      </c>
      <c r="H16" s="2">
        <v>49.27</v>
      </c>
      <c r="I16" s="2">
        <v>56.47</v>
      </c>
      <c r="J16" s="2">
        <v>62.01</v>
      </c>
    </row>
    <row r="17" spans="1:10" x14ac:dyDescent="0.3">
      <c r="A17">
        <v>2</v>
      </c>
      <c r="B17">
        <v>2</v>
      </c>
      <c r="C17" s="2">
        <v>34.619999999999997</v>
      </c>
      <c r="D17" s="2">
        <v>39.15</v>
      </c>
      <c r="E17" s="2">
        <v>45.73</v>
      </c>
      <c r="F17" s="2">
        <v>48.97</v>
      </c>
      <c r="G17" s="2">
        <v>52.23</v>
      </c>
      <c r="H17" s="2">
        <v>57.1</v>
      </c>
      <c r="I17" s="2">
        <v>65.28</v>
      </c>
      <c r="J17" s="2">
        <v>71.81</v>
      </c>
    </row>
    <row r="18" spans="1:10" x14ac:dyDescent="0.3">
      <c r="A18">
        <v>2.5</v>
      </c>
      <c r="B18">
        <v>2.5</v>
      </c>
      <c r="C18" s="2">
        <v>39.53</v>
      </c>
      <c r="D18" s="2">
        <v>44.54</v>
      </c>
      <c r="E18" s="2">
        <v>52.1</v>
      </c>
      <c r="F18" s="2">
        <v>55.82</v>
      </c>
      <c r="G18" s="2">
        <v>59.56</v>
      </c>
      <c r="H18" s="2">
        <v>64.930000000000007</v>
      </c>
      <c r="I18" s="2">
        <v>74.09</v>
      </c>
      <c r="J18" s="2">
        <v>81.58</v>
      </c>
    </row>
    <row r="19" spans="1:10" x14ac:dyDescent="0.3">
      <c r="A19">
        <v>3</v>
      </c>
      <c r="B19">
        <v>3</v>
      </c>
      <c r="C19" s="2">
        <v>41.65</v>
      </c>
      <c r="D19" s="2">
        <v>46.99</v>
      </c>
      <c r="E19" s="2">
        <v>55.36</v>
      </c>
      <c r="F19" s="2">
        <v>59.91</v>
      </c>
      <c r="G19" s="2">
        <v>64.47</v>
      </c>
      <c r="H19" s="2">
        <v>70.48</v>
      </c>
      <c r="I19" s="2">
        <v>80.290000000000006</v>
      </c>
      <c r="J19" s="2">
        <v>89.74</v>
      </c>
    </row>
    <row r="20" spans="1:10" x14ac:dyDescent="0.3">
      <c r="A20">
        <v>3.5</v>
      </c>
      <c r="B20">
        <v>3.5</v>
      </c>
      <c r="C20" s="2">
        <v>43.77</v>
      </c>
      <c r="D20" s="2">
        <v>49.44</v>
      </c>
      <c r="E20" s="2">
        <v>58.62</v>
      </c>
      <c r="F20" s="2">
        <v>64</v>
      </c>
      <c r="G20" s="2">
        <v>69.38</v>
      </c>
      <c r="H20" s="2">
        <v>76.03</v>
      </c>
      <c r="I20" s="2">
        <v>86.49</v>
      </c>
      <c r="J20" s="2">
        <v>97.9</v>
      </c>
    </row>
    <row r="21" spans="1:10" x14ac:dyDescent="0.3">
      <c r="A21">
        <v>4</v>
      </c>
      <c r="B21">
        <v>4</v>
      </c>
      <c r="C21" s="2">
        <v>45.89</v>
      </c>
      <c r="D21" s="2">
        <v>51.89</v>
      </c>
      <c r="E21" s="2">
        <v>61.88</v>
      </c>
      <c r="F21" s="2">
        <v>68.09</v>
      </c>
      <c r="G21" s="2">
        <v>74.290000000000006</v>
      </c>
      <c r="H21" s="2">
        <v>81.58</v>
      </c>
      <c r="I21" s="2">
        <v>92.69</v>
      </c>
      <c r="J21" s="2">
        <v>106.06</v>
      </c>
    </row>
    <row r="22" spans="1:10" x14ac:dyDescent="0.3">
      <c r="A22">
        <v>4.5</v>
      </c>
      <c r="B22">
        <v>4.5</v>
      </c>
      <c r="C22" s="2">
        <v>48.01</v>
      </c>
      <c r="D22" s="2">
        <v>54.34</v>
      </c>
      <c r="E22" s="2">
        <v>65.14</v>
      </c>
      <c r="F22" s="2">
        <v>72.180000000000007</v>
      </c>
      <c r="G22" s="2">
        <v>79.2</v>
      </c>
      <c r="H22" s="2">
        <v>87.13</v>
      </c>
      <c r="I22" s="2">
        <v>98.89</v>
      </c>
      <c r="J22" s="2">
        <v>114.22</v>
      </c>
    </row>
    <row r="23" spans="1:10" x14ac:dyDescent="0.3">
      <c r="A23">
        <v>5</v>
      </c>
      <c r="B23">
        <v>5</v>
      </c>
      <c r="C23" s="2">
        <v>50.13</v>
      </c>
      <c r="D23" s="2">
        <v>56.79</v>
      </c>
      <c r="E23" s="2">
        <v>68.400000000000006</v>
      </c>
      <c r="F23" s="2">
        <v>76.27</v>
      </c>
      <c r="G23" s="2">
        <v>84.11</v>
      </c>
      <c r="H23" s="2">
        <v>92.68</v>
      </c>
      <c r="I23" s="2">
        <v>105.09</v>
      </c>
      <c r="J23" s="2">
        <v>122.38</v>
      </c>
    </row>
    <row r="24" spans="1:10" x14ac:dyDescent="0.3">
      <c r="A24">
        <v>5.5</v>
      </c>
      <c r="B24">
        <v>5.5</v>
      </c>
      <c r="C24" s="2">
        <v>52.09</v>
      </c>
      <c r="D24" s="2">
        <v>59.08</v>
      </c>
      <c r="E24" s="2">
        <v>71.349999999999994</v>
      </c>
      <c r="F24" s="2">
        <v>80.03</v>
      </c>
      <c r="G24" s="2">
        <v>88.67</v>
      </c>
      <c r="H24" s="2">
        <v>97.9</v>
      </c>
      <c r="I24" s="2">
        <v>110.96</v>
      </c>
      <c r="J24" s="2">
        <v>130.21</v>
      </c>
    </row>
    <row r="25" spans="1:10" x14ac:dyDescent="0.3">
      <c r="A25">
        <v>6</v>
      </c>
      <c r="B25">
        <v>6</v>
      </c>
      <c r="C25" s="2">
        <v>54.05</v>
      </c>
      <c r="D25" s="2">
        <v>61.37</v>
      </c>
      <c r="E25" s="2">
        <v>74.3</v>
      </c>
      <c r="F25" s="2">
        <v>83.79</v>
      </c>
      <c r="G25" s="2">
        <v>93.23</v>
      </c>
      <c r="H25" s="2">
        <v>103.12</v>
      </c>
      <c r="I25" s="2">
        <v>116.83</v>
      </c>
      <c r="J25" s="2">
        <v>138.04</v>
      </c>
    </row>
    <row r="26" spans="1:10" x14ac:dyDescent="0.3">
      <c r="A26">
        <v>6.5</v>
      </c>
      <c r="B26">
        <v>6.5</v>
      </c>
      <c r="C26" s="2">
        <v>56.01</v>
      </c>
      <c r="D26" s="2">
        <v>63.66</v>
      </c>
      <c r="E26" s="2">
        <v>77.25</v>
      </c>
      <c r="F26" s="2">
        <v>87.55</v>
      </c>
      <c r="G26" s="2">
        <v>97.79</v>
      </c>
      <c r="H26" s="2">
        <v>108.34</v>
      </c>
      <c r="I26" s="2">
        <v>122.7</v>
      </c>
      <c r="J26" s="2">
        <v>145.87</v>
      </c>
    </row>
    <row r="27" spans="1:10" x14ac:dyDescent="0.3">
      <c r="A27">
        <v>7</v>
      </c>
      <c r="B27">
        <v>7</v>
      </c>
      <c r="C27" s="2">
        <v>57.97</v>
      </c>
      <c r="D27" s="2">
        <v>65.95</v>
      </c>
      <c r="E27" s="2">
        <v>80.2</v>
      </c>
      <c r="F27" s="2">
        <v>91.31</v>
      </c>
      <c r="G27" s="2">
        <v>102.35</v>
      </c>
      <c r="H27" s="2">
        <v>113.56</v>
      </c>
      <c r="I27" s="2">
        <v>128.57</v>
      </c>
      <c r="J27" s="2">
        <v>153.69999999999999</v>
      </c>
    </row>
    <row r="28" spans="1:10" x14ac:dyDescent="0.3">
      <c r="A28">
        <v>7.5</v>
      </c>
      <c r="B28">
        <v>7.5</v>
      </c>
      <c r="C28" s="2">
        <v>59.93</v>
      </c>
      <c r="D28" s="2">
        <v>68.239999999999995</v>
      </c>
      <c r="E28" s="2">
        <v>83.15</v>
      </c>
      <c r="F28" s="2">
        <v>95.07</v>
      </c>
      <c r="G28" s="2">
        <v>106.91</v>
      </c>
      <c r="H28" s="2">
        <v>118.78</v>
      </c>
      <c r="I28" s="2">
        <v>134.44</v>
      </c>
      <c r="J28" s="2">
        <v>161.53</v>
      </c>
    </row>
    <row r="29" spans="1:10" x14ac:dyDescent="0.3">
      <c r="A29">
        <v>8</v>
      </c>
      <c r="B29">
        <v>8</v>
      </c>
      <c r="C29" s="2">
        <v>61.89</v>
      </c>
      <c r="D29" s="2">
        <v>70.53</v>
      </c>
      <c r="E29" s="2">
        <v>86.1</v>
      </c>
      <c r="F29" s="2">
        <v>98.83</v>
      </c>
      <c r="G29" s="2">
        <v>111.47</v>
      </c>
      <c r="H29" s="2">
        <v>124</v>
      </c>
      <c r="I29" s="2">
        <v>140.31</v>
      </c>
      <c r="J29" s="2">
        <v>169.36</v>
      </c>
    </row>
    <row r="30" spans="1:10" x14ac:dyDescent="0.3">
      <c r="A30">
        <v>8.5</v>
      </c>
      <c r="B30">
        <v>8.5</v>
      </c>
      <c r="C30" s="2">
        <v>63.85</v>
      </c>
      <c r="D30" s="2">
        <v>72.819999999999993</v>
      </c>
      <c r="E30" s="2">
        <v>89.05</v>
      </c>
      <c r="F30" s="2">
        <v>102.59</v>
      </c>
      <c r="G30" s="2">
        <v>116.03</v>
      </c>
      <c r="H30" s="2">
        <v>129.22</v>
      </c>
      <c r="I30" s="2">
        <v>146.18</v>
      </c>
      <c r="J30" s="2">
        <v>177.19</v>
      </c>
    </row>
    <row r="31" spans="1:10" x14ac:dyDescent="0.3">
      <c r="A31">
        <v>9</v>
      </c>
      <c r="B31">
        <v>9</v>
      </c>
      <c r="C31" s="2">
        <v>65.81</v>
      </c>
      <c r="D31" s="2">
        <v>75.11</v>
      </c>
      <c r="E31" s="2">
        <v>92</v>
      </c>
      <c r="F31" s="2">
        <v>106.35</v>
      </c>
      <c r="G31" s="2">
        <v>120.59</v>
      </c>
      <c r="H31" s="2">
        <v>134.44</v>
      </c>
      <c r="I31" s="2">
        <v>152.05000000000001</v>
      </c>
      <c r="J31" s="2">
        <v>185.02</v>
      </c>
    </row>
    <row r="32" spans="1:10" x14ac:dyDescent="0.3">
      <c r="A32">
        <v>9.5</v>
      </c>
      <c r="B32">
        <v>9.5</v>
      </c>
      <c r="C32" s="2">
        <v>67.77</v>
      </c>
      <c r="D32" s="2">
        <v>77.400000000000006</v>
      </c>
      <c r="E32" s="2">
        <v>94.95</v>
      </c>
      <c r="F32" s="2">
        <v>110.11</v>
      </c>
      <c r="G32" s="2">
        <v>125.15</v>
      </c>
      <c r="H32" s="2">
        <v>139.66</v>
      </c>
      <c r="I32" s="2">
        <v>157.91999999999999</v>
      </c>
      <c r="J32" s="2">
        <v>192.85</v>
      </c>
    </row>
    <row r="33" spans="1:10" x14ac:dyDescent="0.3">
      <c r="A33">
        <v>10</v>
      </c>
      <c r="B33">
        <v>10</v>
      </c>
      <c r="C33" s="2">
        <v>69.73</v>
      </c>
      <c r="D33" s="2">
        <v>79.69</v>
      </c>
      <c r="E33" s="2">
        <v>97.9</v>
      </c>
      <c r="F33" s="2">
        <v>113.87</v>
      </c>
      <c r="G33" s="2">
        <v>129.71</v>
      </c>
      <c r="H33" s="2">
        <v>144.88</v>
      </c>
      <c r="I33" s="2">
        <v>163.79</v>
      </c>
      <c r="J33" s="2">
        <v>200.68</v>
      </c>
    </row>
    <row r="35" spans="1:10" x14ac:dyDescent="0.3">
      <c r="A35" t="s">
        <v>2257</v>
      </c>
    </row>
    <row r="36" spans="1:10" x14ac:dyDescent="0.3">
      <c r="A36" t="s">
        <v>155</v>
      </c>
      <c r="B36" t="s">
        <v>156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32</v>
      </c>
      <c r="J36" t="s">
        <v>33</v>
      </c>
    </row>
    <row r="37" spans="1:10" x14ac:dyDescent="0.3">
      <c r="A37">
        <v>10.1</v>
      </c>
      <c r="B37">
        <v>20</v>
      </c>
      <c r="C37" s="3" t="s">
        <v>2316</v>
      </c>
      <c r="D37" s="3" t="s">
        <v>2317</v>
      </c>
      <c r="E37" s="3" t="s">
        <v>2318</v>
      </c>
      <c r="F37" s="3" t="s">
        <v>2319</v>
      </c>
      <c r="G37" s="3" t="s">
        <v>2320</v>
      </c>
      <c r="H37" s="3" t="s">
        <v>2321</v>
      </c>
      <c r="I37" s="3" t="s">
        <v>2322</v>
      </c>
      <c r="J37" s="3" t="s">
        <v>2323</v>
      </c>
    </row>
    <row r="38" spans="1:10" x14ac:dyDescent="0.3">
      <c r="A38">
        <v>20.100000000000001</v>
      </c>
      <c r="B38">
        <v>30</v>
      </c>
      <c r="C38" s="3" t="s">
        <v>2324</v>
      </c>
      <c r="D38" s="3" t="s">
        <v>2317</v>
      </c>
      <c r="E38" s="3" t="s">
        <v>2325</v>
      </c>
      <c r="F38" s="3" t="s">
        <v>2326</v>
      </c>
      <c r="G38" s="3" t="s">
        <v>2327</v>
      </c>
      <c r="H38" s="3" t="s">
        <v>2321</v>
      </c>
      <c r="I38" s="3" t="s">
        <v>2322</v>
      </c>
      <c r="J38" s="3" t="s">
        <v>2323</v>
      </c>
    </row>
    <row r="40" spans="1:10" x14ac:dyDescent="0.3">
      <c r="A40" t="s">
        <v>2258</v>
      </c>
    </row>
    <row r="41" spans="1:10" x14ac:dyDescent="0.3">
      <c r="A41" t="s">
        <v>155</v>
      </c>
      <c r="B41" t="s">
        <v>156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32</v>
      </c>
      <c r="J41" t="s">
        <v>33</v>
      </c>
    </row>
    <row r="42" spans="1:10" x14ac:dyDescent="0.3">
      <c r="A42">
        <v>30.1</v>
      </c>
      <c r="B42">
        <v>70</v>
      </c>
      <c r="C42" s="3" t="s">
        <v>2328</v>
      </c>
      <c r="D42" s="3" t="s">
        <v>2329</v>
      </c>
      <c r="E42" s="3" t="s">
        <v>2263</v>
      </c>
      <c r="F42" s="3" t="s">
        <v>2330</v>
      </c>
      <c r="G42" s="3" t="s">
        <v>2331</v>
      </c>
      <c r="H42" s="3" t="s">
        <v>2332</v>
      </c>
      <c r="I42" s="3" t="s">
        <v>2333</v>
      </c>
      <c r="J42" s="3" t="s">
        <v>2334</v>
      </c>
    </row>
    <row r="43" spans="1:10" x14ac:dyDescent="0.3">
      <c r="A43">
        <v>70.099999999999994</v>
      </c>
      <c r="B43">
        <v>300</v>
      </c>
      <c r="C43" s="3" t="s">
        <v>2328</v>
      </c>
      <c r="D43" s="3" t="s">
        <v>2329</v>
      </c>
      <c r="E43" s="3" t="s">
        <v>2263</v>
      </c>
      <c r="F43" s="3" t="s">
        <v>2335</v>
      </c>
      <c r="G43" s="3" t="s">
        <v>2336</v>
      </c>
      <c r="H43" s="3" t="s">
        <v>2332</v>
      </c>
      <c r="I43" s="3" t="s">
        <v>2333</v>
      </c>
      <c r="J43" s="3" t="s">
        <v>2334</v>
      </c>
    </row>
    <row r="44" spans="1:10" x14ac:dyDescent="0.3">
      <c r="A44">
        <v>300.10000000000002</v>
      </c>
      <c r="B44">
        <v>99999</v>
      </c>
      <c r="C44" s="3" t="s">
        <v>2328</v>
      </c>
      <c r="D44" s="3" t="s">
        <v>2329</v>
      </c>
      <c r="E44" s="3" t="s">
        <v>2263</v>
      </c>
      <c r="F44" s="3" t="s">
        <v>2247</v>
      </c>
      <c r="G44" s="3" t="s">
        <v>2331</v>
      </c>
      <c r="H44" s="3" t="s">
        <v>2332</v>
      </c>
      <c r="I44" s="3" t="s">
        <v>2333</v>
      </c>
      <c r="J44" s="3" t="s">
        <v>2334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A6B5D-B76A-44B6-93C8-42686DC9F486}">
  <sheetPr codeName="Sheet9"/>
  <dimension ref="A1:R467"/>
  <sheetViews>
    <sheetView workbookViewId="0">
      <pane ySplit="1" topLeftCell="A2" activePane="bottomLeft" state="frozen"/>
      <selection activeCell="W44" sqref="W44"/>
      <selection pane="bottomLeft" activeCell="A2" sqref="A2"/>
    </sheetView>
  </sheetViews>
  <sheetFormatPr defaultRowHeight="14.4" x14ac:dyDescent="0.3"/>
  <cols>
    <col min="1" max="1" width="6.77734375" bestFit="1" customWidth="1"/>
    <col min="2" max="2" width="11.77734375" bestFit="1" customWidth="1"/>
    <col min="3" max="3" width="13.5546875" bestFit="1" customWidth="1"/>
    <col min="4" max="4" width="7.21875" bestFit="1" customWidth="1"/>
    <col min="5" max="5" width="11.88671875" bestFit="1" customWidth="1"/>
    <col min="6" max="6" width="17.88671875" bestFit="1" customWidth="1"/>
    <col min="7" max="7" width="19.109375" bestFit="1" customWidth="1"/>
    <col min="8" max="8" width="22.77734375" bestFit="1" customWidth="1"/>
    <col min="9" max="9" width="14.109375" bestFit="1" customWidth="1"/>
    <col min="10" max="10" width="5.109375" bestFit="1" customWidth="1"/>
    <col min="11" max="11" width="10.109375" bestFit="1" customWidth="1"/>
    <col min="12" max="12" width="10.44140625" bestFit="1" customWidth="1"/>
    <col min="13" max="13" width="7" bestFit="1" customWidth="1"/>
    <col min="14" max="14" width="10.5546875" bestFit="1" customWidth="1"/>
    <col min="15" max="15" width="20.5546875" bestFit="1" customWidth="1"/>
    <col min="16" max="16" width="20.109375" bestFit="1" customWidth="1"/>
    <col min="18" max="18" width="163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12376</v>
      </c>
      <c r="E2" t="s">
        <v>2262</v>
      </c>
      <c r="F2" t="s">
        <v>17</v>
      </c>
      <c r="G2" t="s">
        <v>18</v>
      </c>
      <c r="H2" t="s">
        <v>527</v>
      </c>
      <c r="I2" t="s">
        <v>179</v>
      </c>
      <c r="J2" t="s">
        <v>20</v>
      </c>
      <c r="K2">
        <v>0</v>
      </c>
      <c r="L2">
        <v>0.5</v>
      </c>
      <c r="M2">
        <f>INDEX('Exp Third Ctry'!$C$7:$J$10,MATCH(L2,'Exp Third Ctry'!$B$7:$B$10,0),MATCH("Zone "&amp;J2,'Exp Third Ctry'!$C$6:$J$6,0))*1</f>
        <v>18.28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('DHL','2024-01-01','2024-12-31','12376','3C','US',NULL,'EXPRESS WW (DOC) .','Document','A',0,0.5,18.28,'Flat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12376</v>
      </c>
      <c r="E3" t="s">
        <v>2262</v>
      </c>
      <c r="F3" t="s">
        <v>17</v>
      </c>
      <c r="G3" t="s">
        <v>18</v>
      </c>
      <c r="H3" t="s">
        <v>527</v>
      </c>
      <c r="I3" t="s">
        <v>179</v>
      </c>
      <c r="J3" t="s">
        <v>20</v>
      </c>
      <c r="K3">
        <v>0.5</v>
      </c>
      <c r="L3">
        <v>1</v>
      </c>
      <c r="M3">
        <f>INDEX('Exp Third Ctry'!$C$7:$J$10,MATCH(L3,'Exp Third Ctry'!$B$7:$B$10,0),MATCH("Zone "&amp;J3,'Exp Third Ctry'!$C$6:$J$6,0))*1</f>
        <v>24.8</v>
      </c>
      <c r="N3" t="s">
        <v>285</v>
      </c>
      <c r="O3" t="s">
        <v>2310</v>
      </c>
      <c r="P3" t="s">
        <v>18</v>
      </c>
      <c r="R3" t="str">
        <f t="shared" ref="R3:R66" si="0"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('DHL','2024-01-01','2024-12-31','12376','3C','US',NULL,'EXPRESS WW (DOC) .','Document','A',0.5,1,24.8,'Flat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12376</v>
      </c>
      <c r="E4" t="s">
        <v>2262</v>
      </c>
      <c r="F4" t="s">
        <v>17</v>
      </c>
      <c r="G4" t="s">
        <v>18</v>
      </c>
      <c r="H4" t="s">
        <v>527</v>
      </c>
      <c r="I4" t="s">
        <v>179</v>
      </c>
      <c r="J4" t="s">
        <v>20</v>
      </c>
      <c r="K4">
        <v>1</v>
      </c>
      <c r="L4">
        <v>1.5</v>
      </c>
      <c r="M4">
        <f>INDEX('Exp Third Ctry'!$C$7:$J$10,MATCH(L4,'Exp Third Ctry'!$B$7:$B$10,0),MATCH("Zone "&amp;J4,'Exp Third Ctry'!$C$6:$J$6,0))*1</f>
        <v>29.71</v>
      </c>
      <c r="N4" t="s">
        <v>285</v>
      </c>
      <c r="O4" t="s">
        <v>2310</v>
      </c>
      <c r="P4" t="s">
        <v>18</v>
      </c>
      <c r="R4" t="str">
        <f t="shared" si="0"/>
        <v>('DHL','2024-01-01','2024-12-31','12376','3C','US',NULL,'EXPRESS WW (DOC) .','Document','A',1,1.5,29.71,'Flat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12376</v>
      </c>
      <c r="E5" t="s">
        <v>2262</v>
      </c>
      <c r="F5" t="s">
        <v>17</v>
      </c>
      <c r="G5" t="s">
        <v>18</v>
      </c>
      <c r="H5" t="s">
        <v>527</v>
      </c>
      <c r="I5" t="s">
        <v>179</v>
      </c>
      <c r="J5" t="s">
        <v>20</v>
      </c>
      <c r="K5">
        <v>1.5</v>
      </c>
      <c r="L5">
        <v>2</v>
      </c>
      <c r="M5">
        <f>INDEX('Exp Third Ctry'!$C$7:$J$10,MATCH(L5,'Exp Third Ctry'!$B$7:$B$10,0),MATCH("Zone "&amp;J5,'Exp Third Ctry'!$C$6:$J$6,0))*1</f>
        <v>34.619999999999997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('DHL','2024-01-01','2024-12-31','12376','3C','US',NULL,'EXPRESS WW (DOC) .','Document','A',1.5,2,34.62,'Flat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12376</v>
      </c>
      <c r="E6" t="s">
        <v>2262</v>
      </c>
      <c r="F6" t="s">
        <v>17</v>
      </c>
      <c r="G6" t="s">
        <v>18</v>
      </c>
      <c r="H6" t="s">
        <v>527</v>
      </c>
      <c r="I6" t="s">
        <v>179</v>
      </c>
      <c r="J6" t="s">
        <v>163</v>
      </c>
      <c r="K6">
        <v>0</v>
      </c>
      <c r="L6">
        <v>0.5</v>
      </c>
      <c r="M6">
        <f>INDEX('Exp Third Ctry'!$C$7:$J$10,MATCH(L6,'Exp Third Ctry'!$B$7:$B$10,0),MATCH("Zone "&amp;J6,'Exp Third Ctry'!$C$6:$J$6,0))*1</f>
        <v>19.579999999999998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('DHL','2024-01-01','2024-12-31','12376','3C','US',NULL,'EXPRESS WW (DOC) .','Document','B',0,0.5,19.58,'Flat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12376</v>
      </c>
      <c r="E7" t="s">
        <v>2262</v>
      </c>
      <c r="F7" t="s">
        <v>17</v>
      </c>
      <c r="G7" t="s">
        <v>18</v>
      </c>
      <c r="H7" t="s">
        <v>527</v>
      </c>
      <c r="I7" t="s">
        <v>179</v>
      </c>
      <c r="J7" t="s">
        <v>163</v>
      </c>
      <c r="K7">
        <v>0.5</v>
      </c>
      <c r="L7">
        <v>1</v>
      </c>
      <c r="M7">
        <f>INDEX('Exp Third Ctry'!$C$7:$J$10,MATCH(L7,'Exp Third Ctry'!$B$7:$B$10,0),MATCH("Zone "&amp;J7,'Exp Third Ctry'!$C$6:$J$6,0))*1</f>
        <v>27.41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('DHL','2024-01-01','2024-12-31','12376','3C','US',NULL,'EXPRESS WW (DOC) .','Document','B',0.5,1,27.41,'Flat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12376</v>
      </c>
      <c r="E8" t="s">
        <v>2262</v>
      </c>
      <c r="F8" t="s">
        <v>17</v>
      </c>
      <c r="G8" t="s">
        <v>18</v>
      </c>
      <c r="H8" t="s">
        <v>527</v>
      </c>
      <c r="I8" t="s">
        <v>179</v>
      </c>
      <c r="J8" t="s">
        <v>163</v>
      </c>
      <c r="K8">
        <v>1</v>
      </c>
      <c r="L8">
        <v>1.5</v>
      </c>
      <c r="M8">
        <f>INDEX('Exp Third Ctry'!$C$7:$J$10,MATCH(L8,'Exp Third Ctry'!$B$7:$B$10,0),MATCH("Zone "&amp;J8,'Exp Third Ctry'!$C$6:$J$6,0))*1</f>
        <v>33.28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('DHL','2024-01-01','2024-12-31','12376','3C','US',NULL,'EXPRESS WW (DOC) .','Document','B',1,1.5,33.28,'Flat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12376</v>
      </c>
      <c r="E9" t="s">
        <v>2262</v>
      </c>
      <c r="F9" t="s">
        <v>17</v>
      </c>
      <c r="G9" t="s">
        <v>18</v>
      </c>
      <c r="H9" t="s">
        <v>527</v>
      </c>
      <c r="I9" t="s">
        <v>179</v>
      </c>
      <c r="J9" t="s">
        <v>163</v>
      </c>
      <c r="K9">
        <v>1.5</v>
      </c>
      <c r="L9">
        <v>2</v>
      </c>
      <c r="M9">
        <f>INDEX('Exp Third Ctry'!$C$7:$J$10,MATCH(L9,'Exp Third Ctry'!$B$7:$B$10,0),MATCH("Zone "&amp;J9,'Exp Third Ctry'!$C$6:$J$6,0))*1</f>
        <v>39.15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('DHL','2024-01-01','2024-12-31','12376','3C','US',NULL,'EXPRESS WW (DOC) .','Document','B',1.5,2,39.15,'Flat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12376</v>
      </c>
      <c r="E10" t="s">
        <v>2262</v>
      </c>
      <c r="F10" t="s">
        <v>17</v>
      </c>
      <c r="G10" t="s">
        <v>18</v>
      </c>
      <c r="H10" t="s">
        <v>527</v>
      </c>
      <c r="I10" t="s">
        <v>179</v>
      </c>
      <c r="J10" t="s">
        <v>164</v>
      </c>
      <c r="K10">
        <v>0</v>
      </c>
      <c r="L10">
        <v>0.5</v>
      </c>
      <c r="M10">
        <f>INDEX('Exp Third Ctry'!$C$7:$J$10,MATCH(L10,'Exp Third Ctry'!$B$7:$B$10,0),MATCH("Zone "&amp;J10,'Exp Third Ctry'!$C$6:$J$6,0))*1</f>
        <v>21.21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('DHL','2024-01-01','2024-12-31','12376','3C','US',NULL,'EXPRESS WW (DOC) .','Document','C',0,0.5,21.21,'Flat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12376</v>
      </c>
      <c r="E11" t="s">
        <v>2262</v>
      </c>
      <c r="F11" t="s">
        <v>17</v>
      </c>
      <c r="G11" t="s">
        <v>18</v>
      </c>
      <c r="H11" t="s">
        <v>527</v>
      </c>
      <c r="I11" t="s">
        <v>179</v>
      </c>
      <c r="J11" t="s">
        <v>164</v>
      </c>
      <c r="K11">
        <v>0.5</v>
      </c>
      <c r="L11">
        <v>1</v>
      </c>
      <c r="M11">
        <f>INDEX('Exp Third Ctry'!$C$7:$J$10,MATCH(L11,'Exp Third Ctry'!$B$7:$B$10,0),MATCH("Zone "&amp;J11,'Exp Third Ctry'!$C$6:$J$6,0))*1</f>
        <v>29.71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('DHL','2024-01-01','2024-12-31','12376','3C','US',NULL,'EXPRESS WW (DOC) .','Document','C',0.5,1,29.71,'Flat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12376</v>
      </c>
      <c r="E12" t="s">
        <v>2262</v>
      </c>
      <c r="F12" t="s">
        <v>17</v>
      </c>
      <c r="G12" t="s">
        <v>18</v>
      </c>
      <c r="H12" t="s">
        <v>527</v>
      </c>
      <c r="I12" t="s">
        <v>179</v>
      </c>
      <c r="J12" t="s">
        <v>164</v>
      </c>
      <c r="K12">
        <v>1</v>
      </c>
      <c r="L12">
        <v>1.5</v>
      </c>
      <c r="M12">
        <f>INDEX('Exp Third Ctry'!$C$7:$J$10,MATCH(L12,'Exp Third Ctry'!$B$7:$B$10,0),MATCH("Zone "&amp;J12,'Exp Third Ctry'!$C$6:$J$6,0))*1</f>
        <v>36.08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('DHL','2024-01-01','2024-12-31','12376','3C','US',NULL,'EXPRESS WW (DOC) .','Document','C',1,1.5,36.08,'Flat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12376</v>
      </c>
      <c r="E13" t="s">
        <v>2262</v>
      </c>
      <c r="F13" t="s">
        <v>17</v>
      </c>
      <c r="G13" t="s">
        <v>18</v>
      </c>
      <c r="H13" t="s">
        <v>527</v>
      </c>
      <c r="I13" t="s">
        <v>179</v>
      </c>
      <c r="J13" t="s">
        <v>164</v>
      </c>
      <c r="K13">
        <v>1.5</v>
      </c>
      <c r="L13">
        <v>2</v>
      </c>
      <c r="M13">
        <f>INDEX('Exp Third Ctry'!$C$7:$J$10,MATCH(L13,'Exp Third Ctry'!$B$7:$B$10,0),MATCH("Zone "&amp;J13,'Exp Third Ctry'!$C$6:$J$6,0))*1</f>
        <v>42.45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('DHL','2024-01-01','2024-12-31','12376','3C','US',NULL,'EXPRESS WW (DOC) .','Document','C',1.5,2,42.45,'Flat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12376</v>
      </c>
      <c r="E14" t="s">
        <v>2262</v>
      </c>
      <c r="F14" t="s">
        <v>17</v>
      </c>
      <c r="G14" t="s">
        <v>18</v>
      </c>
      <c r="H14" t="s">
        <v>527</v>
      </c>
      <c r="I14" t="s">
        <v>179</v>
      </c>
      <c r="J14" t="s">
        <v>165</v>
      </c>
      <c r="K14">
        <v>0</v>
      </c>
      <c r="L14">
        <v>0.5</v>
      </c>
      <c r="M14">
        <f>INDEX('Exp Third Ctry'!$C$7:$J$10,MATCH(L14,'Exp Third Ctry'!$B$7:$B$10,0),MATCH("Zone "&amp;J14,'Exp Third Ctry'!$C$6:$J$6,0))*1</f>
        <v>22.85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('DHL','2024-01-01','2024-12-31','12376','3C','US',NULL,'EXPRESS WW (DOC) .','Document','D',0,0.5,22.85,'Flat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12376</v>
      </c>
      <c r="E15" t="s">
        <v>2262</v>
      </c>
      <c r="F15" t="s">
        <v>17</v>
      </c>
      <c r="G15" t="s">
        <v>18</v>
      </c>
      <c r="H15" t="s">
        <v>527</v>
      </c>
      <c r="I15" t="s">
        <v>179</v>
      </c>
      <c r="J15" t="s">
        <v>165</v>
      </c>
      <c r="K15">
        <v>0.5</v>
      </c>
      <c r="L15">
        <v>1</v>
      </c>
      <c r="M15">
        <f>INDEX('Exp Third Ctry'!$C$7:$J$10,MATCH(L15,'Exp Third Ctry'!$B$7:$B$10,0),MATCH("Zone "&amp;J15,'Exp Third Ctry'!$C$6:$J$6,0))*1</f>
        <v>31.98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('DHL','2024-01-01','2024-12-31','12376','3C','US',NULL,'EXPRESS WW (DOC) .','Document','D',0.5,1,31.98,'Flat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12376</v>
      </c>
      <c r="E16" t="s">
        <v>2262</v>
      </c>
      <c r="F16" t="s">
        <v>17</v>
      </c>
      <c r="G16" t="s">
        <v>18</v>
      </c>
      <c r="H16" t="s">
        <v>527</v>
      </c>
      <c r="I16" t="s">
        <v>179</v>
      </c>
      <c r="J16" t="s">
        <v>165</v>
      </c>
      <c r="K16">
        <v>1</v>
      </c>
      <c r="L16">
        <v>1.5</v>
      </c>
      <c r="M16">
        <f>INDEX('Exp Third Ctry'!$C$7:$J$10,MATCH(L16,'Exp Third Ctry'!$B$7:$B$10,0),MATCH("Zone "&amp;J16,'Exp Third Ctry'!$C$6:$J$6,0))*1</f>
        <v>38.83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('DHL','2024-01-01','2024-12-31','12376','3C','US',NULL,'EXPRESS WW (DOC) .','Document','D',1,1.5,38.83,'Flat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12376</v>
      </c>
      <c r="E17" t="s">
        <v>2262</v>
      </c>
      <c r="F17" t="s">
        <v>17</v>
      </c>
      <c r="G17" t="s">
        <v>18</v>
      </c>
      <c r="H17" t="s">
        <v>527</v>
      </c>
      <c r="I17" t="s">
        <v>179</v>
      </c>
      <c r="J17" t="s">
        <v>165</v>
      </c>
      <c r="K17">
        <v>1.5</v>
      </c>
      <c r="L17">
        <v>2</v>
      </c>
      <c r="M17">
        <f>INDEX('Exp Third Ctry'!$C$7:$J$10,MATCH(L17,'Exp Third Ctry'!$B$7:$B$10,0),MATCH("Zone "&amp;J17,'Exp Third Ctry'!$C$6:$J$6,0))*1</f>
        <v>45.68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('DHL','2024-01-01','2024-12-31','12376','3C','US',NULL,'EXPRESS WW (DOC) .','Document','D',1.5,2,45.68,'Flat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12376</v>
      </c>
      <c r="E18" t="s">
        <v>2262</v>
      </c>
      <c r="F18" t="s">
        <v>17</v>
      </c>
      <c r="G18" t="s">
        <v>18</v>
      </c>
      <c r="H18" t="s">
        <v>527</v>
      </c>
      <c r="I18" t="s">
        <v>179</v>
      </c>
      <c r="J18" t="s">
        <v>166</v>
      </c>
      <c r="K18">
        <v>0</v>
      </c>
      <c r="L18">
        <v>0.5</v>
      </c>
      <c r="M18">
        <f>INDEX('Exp Third Ctry'!$C$7:$J$10,MATCH(L18,'Exp Third Ctry'!$B$7:$B$10,0),MATCH("Zone "&amp;J18,'Exp Third Ctry'!$C$6:$J$6,0))*1</f>
        <v>24.48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('DHL','2024-01-01','2024-12-31','12376','3C','US',NULL,'EXPRESS WW (DOC) .','Document','E',0,0.5,24.48,'Flat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12376</v>
      </c>
      <c r="E19" t="s">
        <v>2262</v>
      </c>
      <c r="F19" t="s">
        <v>17</v>
      </c>
      <c r="G19" t="s">
        <v>18</v>
      </c>
      <c r="H19" t="s">
        <v>527</v>
      </c>
      <c r="I19" t="s">
        <v>179</v>
      </c>
      <c r="J19" t="s">
        <v>166</v>
      </c>
      <c r="K19">
        <v>0.5</v>
      </c>
      <c r="L19">
        <v>1</v>
      </c>
      <c r="M19">
        <f>INDEX('Exp Third Ctry'!$C$7:$J$10,MATCH(L19,'Exp Third Ctry'!$B$7:$B$10,0),MATCH("Zone "&amp;J19,'Exp Third Ctry'!$C$6:$J$6,0))*1</f>
        <v>34.270000000000003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('DHL','2024-01-01','2024-12-31','12376','3C','US',NULL,'EXPRESS WW (DOC) .','Document','E',0.5,1,34.27,'Flat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12376</v>
      </c>
      <c r="E20" t="s">
        <v>2262</v>
      </c>
      <c r="F20" t="s">
        <v>17</v>
      </c>
      <c r="G20" t="s">
        <v>18</v>
      </c>
      <c r="H20" t="s">
        <v>527</v>
      </c>
      <c r="I20" t="s">
        <v>179</v>
      </c>
      <c r="J20" t="s">
        <v>166</v>
      </c>
      <c r="K20">
        <v>1</v>
      </c>
      <c r="L20">
        <v>1.5</v>
      </c>
      <c r="M20">
        <f>INDEX('Exp Third Ctry'!$C$7:$J$10,MATCH(L20,'Exp Third Ctry'!$B$7:$B$10,0),MATCH("Zone "&amp;J20,'Exp Third Ctry'!$C$6:$J$6,0))*1</f>
        <v>41.61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('DHL','2024-01-01','2024-12-31','12376','3C','US',NULL,'EXPRESS WW (DOC) .','Document','E',1,1.5,41.61,'Flat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12376</v>
      </c>
      <c r="E21" t="s">
        <v>2262</v>
      </c>
      <c r="F21" t="s">
        <v>17</v>
      </c>
      <c r="G21" t="s">
        <v>18</v>
      </c>
      <c r="H21" t="s">
        <v>527</v>
      </c>
      <c r="I21" t="s">
        <v>179</v>
      </c>
      <c r="J21" t="s">
        <v>166</v>
      </c>
      <c r="K21">
        <v>1.5</v>
      </c>
      <c r="L21">
        <v>2</v>
      </c>
      <c r="M21">
        <f>INDEX('Exp Third Ctry'!$C$7:$J$10,MATCH(L21,'Exp Third Ctry'!$B$7:$B$10,0),MATCH("Zone "&amp;J21,'Exp Third Ctry'!$C$6:$J$6,0))*1</f>
        <v>48.95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('DHL','2024-01-01','2024-12-31','12376','3C','US',NULL,'EXPRESS WW (DOC) .','Document','E',1.5,2,48.95,'Flat KG','AppliedMaterials_2024',NULL),</v>
      </c>
    </row>
    <row r="22" spans="1:18" x14ac:dyDescent="0.3">
      <c r="A22" t="s">
        <v>15</v>
      </c>
      <c r="B22" t="s">
        <v>21</v>
      </c>
      <c r="C22" s="1" t="s">
        <v>2309</v>
      </c>
      <c r="D22">
        <v>12376</v>
      </c>
      <c r="E22" t="s">
        <v>2262</v>
      </c>
      <c r="F22" t="s">
        <v>17</v>
      </c>
      <c r="G22" t="s">
        <v>18</v>
      </c>
      <c r="H22" t="s">
        <v>527</v>
      </c>
      <c r="I22" t="s">
        <v>179</v>
      </c>
      <c r="J22" t="s">
        <v>167</v>
      </c>
      <c r="K22">
        <v>0</v>
      </c>
      <c r="L22">
        <v>0.5</v>
      </c>
      <c r="M22">
        <f>INDEX('Exp Third Ctry'!$C$7:$J$10,MATCH(L22,'Exp Third Ctry'!$B$7:$B$10,0),MATCH("Zone "&amp;J22,'Exp Third Ctry'!$C$6:$J$6,0))*1</f>
        <v>26.11</v>
      </c>
      <c r="N22" t="s">
        <v>285</v>
      </c>
      <c r="O22" t="s">
        <v>2310</v>
      </c>
      <c r="P22" t="s">
        <v>18</v>
      </c>
      <c r="R22" t="str">
        <f t="shared" si="0"/>
        <v>('DHL','2024-01-01','2024-12-31','12376','3C','US',NULL,'EXPRESS WW (DOC) .','Document','F',0,0.5,26.11,'Flat KG','AppliedMaterials_2024',NULL),</v>
      </c>
    </row>
    <row r="23" spans="1:18" x14ac:dyDescent="0.3">
      <c r="A23" t="s">
        <v>15</v>
      </c>
      <c r="B23" t="s">
        <v>21</v>
      </c>
      <c r="C23" s="1" t="s">
        <v>2309</v>
      </c>
      <c r="D23">
        <v>12376</v>
      </c>
      <c r="E23" t="s">
        <v>2262</v>
      </c>
      <c r="F23" t="s">
        <v>17</v>
      </c>
      <c r="G23" t="s">
        <v>18</v>
      </c>
      <c r="H23" t="s">
        <v>527</v>
      </c>
      <c r="I23" t="s">
        <v>179</v>
      </c>
      <c r="J23" t="s">
        <v>167</v>
      </c>
      <c r="K23">
        <v>0.5</v>
      </c>
      <c r="L23">
        <v>1</v>
      </c>
      <c r="M23">
        <f>INDEX('Exp Third Ctry'!$C$7:$J$10,MATCH(L23,'Exp Third Ctry'!$B$7:$B$10,0),MATCH("Zone "&amp;J23,'Exp Third Ctry'!$C$6:$J$6,0))*1</f>
        <v>36.54</v>
      </c>
      <c r="N23" t="s">
        <v>285</v>
      </c>
      <c r="O23" t="s">
        <v>2310</v>
      </c>
      <c r="P23" t="s">
        <v>18</v>
      </c>
      <c r="R23" t="str">
        <f t="shared" si="0"/>
        <v>('DHL','2024-01-01','2024-12-31','12376','3C','US',NULL,'EXPRESS WW (DOC) .','Document','F',0.5,1,36.54,'Flat KG','AppliedMaterials_2024',NULL),</v>
      </c>
    </row>
    <row r="24" spans="1:18" x14ac:dyDescent="0.3">
      <c r="A24" t="s">
        <v>15</v>
      </c>
      <c r="B24" t="s">
        <v>21</v>
      </c>
      <c r="C24" s="1" t="s">
        <v>2309</v>
      </c>
      <c r="D24">
        <v>12376</v>
      </c>
      <c r="E24" t="s">
        <v>2262</v>
      </c>
      <c r="F24" t="s">
        <v>17</v>
      </c>
      <c r="G24" t="s">
        <v>18</v>
      </c>
      <c r="H24" t="s">
        <v>527</v>
      </c>
      <c r="I24" t="s">
        <v>179</v>
      </c>
      <c r="J24" t="s">
        <v>167</v>
      </c>
      <c r="K24">
        <v>1</v>
      </c>
      <c r="L24">
        <v>1.5</v>
      </c>
      <c r="M24">
        <f>INDEX('Exp Third Ctry'!$C$7:$J$10,MATCH(L24,'Exp Third Ctry'!$B$7:$B$10,0),MATCH("Zone "&amp;J24,'Exp Third Ctry'!$C$6:$J$6,0))*1</f>
        <v>44.38</v>
      </c>
      <c r="N24" t="s">
        <v>285</v>
      </c>
      <c r="O24" t="s">
        <v>2310</v>
      </c>
      <c r="P24" t="s">
        <v>18</v>
      </c>
      <c r="R24" t="str">
        <f t="shared" si="0"/>
        <v>('DHL','2024-01-01','2024-12-31','12376','3C','US',NULL,'EXPRESS WW (DOC) .','Document','F',1,1.5,44.38,'Flat KG','AppliedMaterials_2024',NULL),</v>
      </c>
    </row>
    <row r="25" spans="1:18" x14ac:dyDescent="0.3">
      <c r="A25" t="s">
        <v>15</v>
      </c>
      <c r="B25" t="s">
        <v>21</v>
      </c>
      <c r="C25" s="1" t="s">
        <v>2309</v>
      </c>
      <c r="D25">
        <v>12376</v>
      </c>
      <c r="E25" t="s">
        <v>2262</v>
      </c>
      <c r="F25" t="s">
        <v>17</v>
      </c>
      <c r="G25" t="s">
        <v>18</v>
      </c>
      <c r="H25" t="s">
        <v>527</v>
      </c>
      <c r="I25" t="s">
        <v>179</v>
      </c>
      <c r="J25" t="s">
        <v>167</v>
      </c>
      <c r="K25">
        <v>1.5</v>
      </c>
      <c r="L25">
        <v>2</v>
      </c>
      <c r="M25">
        <f>INDEX('Exp Third Ctry'!$C$7:$J$10,MATCH(L25,'Exp Third Ctry'!$B$7:$B$10,0),MATCH("Zone "&amp;J25,'Exp Third Ctry'!$C$6:$J$6,0))*1</f>
        <v>52.22</v>
      </c>
      <c r="N25" t="s">
        <v>285</v>
      </c>
      <c r="O25" t="s">
        <v>2310</v>
      </c>
      <c r="P25" t="s">
        <v>18</v>
      </c>
      <c r="R25" t="str">
        <f t="shared" si="0"/>
        <v>('DHL','2024-01-01','2024-12-31','12376','3C','US',NULL,'EXPRESS WW (DOC) .','Document','F',1.5,2,52.22,'Flat KG','AppliedMaterials_2024',NULL),</v>
      </c>
    </row>
    <row r="26" spans="1:18" x14ac:dyDescent="0.3">
      <c r="A26" t="s">
        <v>15</v>
      </c>
      <c r="B26" t="s">
        <v>21</v>
      </c>
      <c r="C26" s="1" t="s">
        <v>2309</v>
      </c>
      <c r="D26">
        <v>12376</v>
      </c>
      <c r="E26" t="s">
        <v>2262</v>
      </c>
      <c r="F26" t="s">
        <v>17</v>
      </c>
      <c r="G26" t="s">
        <v>18</v>
      </c>
      <c r="H26" t="s">
        <v>527</v>
      </c>
      <c r="I26" t="s">
        <v>179</v>
      </c>
      <c r="J26" t="s">
        <v>168</v>
      </c>
      <c r="K26">
        <v>0</v>
      </c>
      <c r="L26">
        <v>0.5</v>
      </c>
      <c r="M26">
        <f>INDEX('Exp Third Ctry'!$C$7:$J$10,MATCH(L26,'Exp Third Ctry'!$B$7:$B$10,0),MATCH("Zone "&amp;J26,'Exp Third Ctry'!$C$6:$J$6,0))*1</f>
        <v>29.37</v>
      </c>
      <c r="N26" t="s">
        <v>285</v>
      </c>
      <c r="O26" t="s">
        <v>2310</v>
      </c>
      <c r="P26" t="s">
        <v>18</v>
      </c>
      <c r="R26" t="str">
        <f t="shared" si="0"/>
        <v>('DHL','2024-01-01','2024-12-31','12376','3C','US',NULL,'EXPRESS WW (DOC) .','Document','G',0,0.5,29.37,'Flat KG','AppliedMaterials_2024',NULL),</v>
      </c>
    </row>
    <row r="27" spans="1:18" x14ac:dyDescent="0.3">
      <c r="A27" t="str">
        <f>A2</f>
        <v>DHL</v>
      </c>
      <c r="B27" t="str">
        <f t="shared" ref="B27:G27" si="1">B2</f>
        <v>2024-01-01</v>
      </c>
      <c r="C27" s="1" t="s">
        <v>2309</v>
      </c>
      <c r="D27">
        <v>12376</v>
      </c>
      <c r="E27" t="s">
        <v>2262</v>
      </c>
      <c r="F27" t="str">
        <f t="shared" si="1"/>
        <v>US</v>
      </c>
      <c r="G27" t="str">
        <f t="shared" si="1"/>
        <v>NULL</v>
      </c>
      <c r="H27" t="s">
        <v>527</v>
      </c>
      <c r="I27" t="s">
        <v>179</v>
      </c>
      <c r="J27" t="s">
        <v>168</v>
      </c>
      <c r="K27">
        <v>0.5</v>
      </c>
      <c r="L27">
        <v>1</v>
      </c>
      <c r="M27">
        <f>INDEX('Exp Third Ctry'!$C$7:$J$10,MATCH(L27,'Exp Third Ctry'!$B$7:$B$10,0),MATCH("Zone "&amp;J27,'Exp Third Ctry'!$C$6:$J$6,0))*1</f>
        <v>41.13</v>
      </c>
      <c r="N27" t="s">
        <v>285</v>
      </c>
      <c r="O27" t="s">
        <v>2310</v>
      </c>
      <c r="P27" t="s">
        <v>18</v>
      </c>
      <c r="R27" t="str">
        <f t="shared" si="0"/>
        <v>('DHL','2024-01-01','2024-12-31','12376','3C','US',NULL,'EXPRESS WW (DOC) .','Document','G',0.5,1,41.13,'Flat KG','AppliedMaterials_2024',NULL),</v>
      </c>
    </row>
    <row r="28" spans="1:18" x14ac:dyDescent="0.3">
      <c r="A28" t="str">
        <f t="shared" ref="A28:G43" si="2">A3</f>
        <v>DHL</v>
      </c>
      <c r="B28" t="str">
        <f t="shared" si="2"/>
        <v>2024-01-01</v>
      </c>
      <c r="C28" s="1" t="s">
        <v>2309</v>
      </c>
      <c r="D28">
        <v>12376</v>
      </c>
      <c r="E28" t="s">
        <v>2262</v>
      </c>
      <c r="F28" t="str">
        <f t="shared" si="2"/>
        <v>US</v>
      </c>
      <c r="G28" t="str">
        <f t="shared" si="2"/>
        <v>NULL</v>
      </c>
      <c r="H28" t="s">
        <v>527</v>
      </c>
      <c r="I28" t="s">
        <v>179</v>
      </c>
      <c r="J28" t="s">
        <v>168</v>
      </c>
      <c r="K28">
        <v>1</v>
      </c>
      <c r="L28">
        <v>1.5</v>
      </c>
      <c r="M28">
        <f>INDEX('Exp Third Ctry'!$C$7:$J$10,MATCH(L28,'Exp Third Ctry'!$B$7:$B$10,0),MATCH("Zone "&amp;J28,'Exp Third Ctry'!$C$6:$J$6,0))*1</f>
        <v>49.94</v>
      </c>
      <c r="N28" t="s">
        <v>285</v>
      </c>
      <c r="O28" t="s">
        <v>2310</v>
      </c>
      <c r="P28" t="s">
        <v>18</v>
      </c>
      <c r="R28" t="str">
        <f t="shared" si="0"/>
        <v>('DHL','2024-01-01','2024-12-31','12376','3C','US',NULL,'EXPRESS WW (DOC) .','Document','G',1,1.5,49.94,'Flat KG','AppliedMaterials_2024',NULL),</v>
      </c>
    </row>
    <row r="29" spans="1:18" x14ac:dyDescent="0.3">
      <c r="A29" t="str">
        <f t="shared" si="2"/>
        <v>DHL</v>
      </c>
      <c r="B29" t="str">
        <f t="shared" si="2"/>
        <v>2024-01-01</v>
      </c>
      <c r="C29" s="1" t="s">
        <v>2309</v>
      </c>
      <c r="D29">
        <v>12376</v>
      </c>
      <c r="E29" t="s">
        <v>2262</v>
      </c>
      <c r="F29" t="str">
        <f t="shared" si="2"/>
        <v>US</v>
      </c>
      <c r="G29" t="str">
        <f t="shared" si="2"/>
        <v>NULL</v>
      </c>
      <c r="H29" t="s">
        <v>527</v>
      </c>
      <c r="I29" t="s">
        <v>179</v>
      </c>
      <c r="J29" t="s">
        <v>168</v>
      </c>
      <c r="K29">
        <v>1.5</v>
      </c>
      <c r="L29">
        <v>2</v>
      </c>
      <c r="M29">
        <f>INDEX('Exp Third Ctry'!$C$7:$J$10,MATCH(L29,'Exp Third Ctry'!$B$7:$B$10,0),MATCH("Zone "&amp;J29,'Exp Third Ctry'!$C$6:$J$6,0))*1</f>
        <v>58.75</v>
      </c>
      <c r="N29" t="s">
        <v>285</v>
      </c>
      <c r="O29" t="s">
        <v>2310</v>
      </c>
      <c r="P29" t="s">
        <v>18</v>
      </c>
      <c r="R29" t="str">
        <f t="shared" si="0"/>
        <v>('DHL','2024-01-01','2024-12-31','12376','3C','US',NULL,'EXPRESS WW (DOC) .','Document','G',1.5,2,58.75,'Flat KG','AppliedMaterials_2024',NULL),</v>
      </c>
    </row>
    <row r="30" spans="1:18" x14ac:dyDescent="0.3">
      <c r="A30" t="str">
        <f t="shared" si="2"/>
        <v>DHL</v>
      </c>
      <c r="B30" t="str">
        <f t="shared" si="2"/>
        <v>2024-01-01</v>
      </c>
      <c r="C30" s="1" t="s">
        <v>2309</v>
      </c>
      <c r="D30">
        <v>12376</v>
      </c>
      <c r="E30" t="s">
        <v>2262</v>
      </c>
      <c r="F30" t="str">
        <f t="shared" si="2"/>
        <v>US</v>
      </c>
      <c r="G30" t="str">
        <f t="shared" si="2"/>
        <v>NULL</v>
      </c>
      <c r="H30" t="s">
        <v>527</v>
      </c>
      <c r="I30" t="s">
        <v>179</v>
      </c>
      <c r="J30" t="s">
        <v>169</v>
      </c>
      <c r="K30">
        <v>0</v>
      </c>
      <c r="L30">
        <v>0.5</v>
      </c>
      <c r="M30">
        <f>INDEX('Exp Third Ctry'!$C$7:$J$10,MATCH(L30,'Exp Third Ctry'!$B$7:$B$10,0),MATCH("Zone "&amp;J30,'Exp Third Ctry'!$C$6:$J$6,0))*1</f>
        <v>32.630000000000003</v>
      </c>
      <c r="N30" t="s">
        <v>285</v>
      </c>
      <c r="O30" t="s">
        <v>2310</v>
      </c>
      <c r="P30" t="s">
        <v>18</v>
      </c>
      <c r="R30" t="str">
        <f t="shared" si="0"/>
        <v>('DHL','2024-01-01','2024-12-31','12376','3C','US',NULL,'EXPRESS WW (DOC) .','Document','H',0,0.5,32.63,'Flat KG','AppliedMaterials_2024',NULL),</v>
      </c>
    </row>
    <row r="31" spans="1:18" x14ac:dyDescent="0.3">
      <c r="A31" t="str">
        <f t="shared" si="2"/>
        <v>DHL</v>
      </c>
      <c r="B31" t="str">
        <f t="shared" si="2"/>
        <v>2024-01-01</v>
      </c>
      <c r="C31" s="1" t="s">
        <v>2309</v>
      </c>
      <c r="D31">
        <v>12376</v>
      </c>
      <c r="E31" t="s">
        <v>2262</v>
      </c>
      <c r="F31" t="str">
        <f t="shared" si="2"/>
        <v>US</v>
      </c>
      <c r="G31" t="str">
        <f t="shared" si="2"/>
        <v>NULL</v>
      </c>
      <c r="H31" t="s">
        <v>527</v>
      </c>
      <c r="I31" t="s">
        <v>179</v>
      </c>
      <c r="J31" t="s">
        <v>169</v>
      </c>
      <c r="K31">
        <v>0.5</v>
      </c>
      <c r="L31">
        <v>1</v>
      </c>
      <c r="M31">
        <f>INDEX('Exp Third Ctry'!$C$7:$J$10,MATCH(L31,'Exp Third Ctry'!$B$7:$B$10,0),MATCH("Zone "&amp;J31,'Exp Third Ctry'!$C$6:$J$6,0))*1</f>
        <v>45.69</v>
      </c>
      <c r="N31" t="s">
        <v>285</v>
      </c>
      <c r="O31" t="s">
        <v>2310</v>
      </c>
      <c r="P31" t="s">
        <v>18</v>
      </c>
      <c r="R31" t="str">
        <f t="shared" si="0"/>
        <v>('DHL','2024-01-01','2024-12-31','12376','3C','US',NULL,'EXPRESS WW (DOC) .','Document','H',0.5,1,45.69,'Flat KG','AppliedMaterials_2024',NULL),</v>
      </c>
    </row>
    <row r="32" spans="1:18" x14ac:dyDescent="0.3">
      <c r="A32" t="str">
        <f t="shared" si="2"/>
        <v>DHL</v>
      </c>
      <c r="B32" t="str">
        <f t="shared" si="2"/>
        <v>2024-01-01</v>
      </c>
      <c r="C32" s="1" t="s">
        <v>2309</v>
      </c>
      <c r="D32">
        <v>12376</v>
      </c>
      <c r="E32" t="s">
        <v>2262</v>
      </c>
      <c r="F32" t="str">
        <f t="shared" si="2"/>
        <v>US</v>
      </c>
      <c r="G32" t="str">
        <f t="shared" si="2"/>
        <v>NULL</v>
      </c>
      <c r="H32" t="s">
        <v>527</v>
      </c>
      <c r="I32" t="s">
        <v>179</v>
      </c>
      <c r="J32" t="s">
        <v>169</v>
      </c>
      <c r="K32">
        <v>1</v>
      </c>
      <c r="L32">
        <v>1.5</v>
      </c>
      <c r="M32">
        <f>INDEX('Exp Third Ctry'!$C$7:$J$10,MATCH(L32,'Exp Third Ctry'!$B$7:$B$10,0),MATCH("Zone "&amp;J32,'Exp Third Ctry'!$C$6:$J$6,0))*1</f>
        <v>55.48</v>
      </c>
      <c r="N32" t="s">
        <v>285</v>
      </c>
      <c r="O32" t="s">
        <v>2310</v>
      </c>
      <c r="P32" t="s">
        <v>18</v>
      </c>
      <c r="R32" t="str">
        <f t="shared" si="0"/>
        <v>('DHL','2024-01-01','2024-12-31','12376','3C','US',NULL,'EXPRESS WW (DOC) .','Document','H',1,1.5,55.48,'Flat KG','AppliedMaterials_2024',NULL),</v>
      </c>
    </row>
    <row r="33" spans="1:18" x14ac:dyDescent="0.3">
      <c r="A33" t="str">
        <f t="shared" si="2"/>
        <v>DHL</v>
      </c>
      <c r="B33" t="str">
        <f t="shared" si="2"/>
        <v>2024-01-01</v>
      </c>
      <c r="C33" s="1" t="s">
        <v>2309</v>
      </c>
      <c r="D33">
        <v>12376</v>
      </c>
      <c r="E33" t="s">
        <v>2262</v>
      </c>
      <c r="F33" t="str">
        <f t="shared" si="2"/>
        <v>US</v>
      </c>
      <c r="G33" t="str">
        <f t="shared" si="2"/>
        <v>NULL</v>
      </c>
      <c r="H33" t="s">
        <v>527</v>
      </c>
      <c r="I33" t="s">
        <v>179</v>
      </c>
      <c r="J33" t="s">
        <v>169</v>
      </c>
      <c r="K33">
        <v>1.5</v>
      </c>
      <c r="L33">
        <v>2</v>
      </c>
      <c r="M33">
        <f>INDEX('Exp Third Ctry'!$C$7:$J$10,MATCH(L33,'Exp Third Ctry'!$B$7:$B$10,0),MATCH("Zone "&amp;J33,'Exp Third Ctry'!$C$6:$J$6,0))*1</f>
        <v>65.27</v>
      </c>
      <c r="N33" t="s">
        <v>285</v>
      </c>
      <c r="O33" t="s">
        <v>2310</v>
      </c>
      <c r="P33" t="s">
        <v>18</v>
      </c>
      <c r="R33" t="str">
        <f t="shared" si="0"/>
        <v>('DHL','2024-01-01','2024-12-31','12376','3C','US',NULL,'EXPRESS WW (DOC) .','Document','H',1.5,2,65.27,'Flat KG','AppliedMaterials_2024',NULL),</v>
      </c>
    </row>
    <row r="34" spans="1:18" x14ac:dyDescent="0.3">
      <c r="A34" t="str">
        <f t="shared" si="2"/>
        <v>DHL</v>
      </c>
      <c r="B34" t="str">
        <f t="shared" si="2"/>
        <v>2024-01-01</v>
      </c>
      <c r="C34" s="1" t="s">
        <v>2309</v>
      </c>
      <c r="D34">
        <v>12376</v>
      </c>
      <c r="E34" t="s">
        <v>2262</v>
      </c>
      <c r="F34" t="str">
        <f t="shared" si="2"/>
        <v>US</v>
      </c>
      <c r="G34" t="str">
        <f t="shared" si="2"/>
        <v>NULL</v>
      </c>
      <c r="H34" t="s">
        <v>525</v>
      </c>
      <c r="I34" t="s">
        <v>19</v>
      </c>
      <c r="J34" t="s">
        <v>20</v>
      </c>
      <c r="K34">
        <v>0</v>
      </c>
      <c r="L34">
        <v>0.5</v>
      </c>
      <c r="M34">
        <f>INDEX('Exp Third Ctry'!$C$14:$J$44,MATCH(L34,'Exp Third Ctry'!$B$14:$B$44,0),MATCH("Zone "&amp;J34,'Exp Third Ctry'!$C$13:$J$13,0))*1</f>
        <v>18.28</v>
      </c>
      <c r="N34" t="s">
        <v>285</v>
      </c>
      <c r="O34" t="s">
        <v>2310</v>
      </c>
      <c r="P34" t="s">
        <v>18</v>
      </c>
      <c r="R34" t="str">
        <f t="shared" si="0"/>
        <v>('DHL','2024-01-01','2024-12-31','12376','3C','US',NULL,'EXPRESS WW (NON-DOC)','Non-Document','A',0,0.5,18.28,'Flat KG','AppliedMaterials_2024',NULL),</v>
      </c>
    </row>
    <row r="35" spans="1:18" x14ac:dyDescent="0.3">
      <c r="A35" t="str">
        <f t="shared" si="2"/>
        <v>DHL</v>
      </c>
      <c r="B35" t="str">
        <f t="shared" si="2"/>
        <v>2024-01-01</v>
      </c>
      <c r="C35" s="1" t="s">
        <v>2309</v>
      </c>
      <c r="D35">
        <v>12376</v>
      </c>
      <c r="E35" t="s">
        <v>2262</v>
      </c>
      <c r="F35" t="str">
        <f t="shared" si="2"/>
        <v>US</v>
      </c>
      <c r="G35" t="str">
        <f t="shared" si="2"/>
        <v>NULL</v>
      </c>
      <c r="H35" t="s">
        <v>525</v>
      </c>
      <c r="I35" t="s">
        <v>19</v>
      </c>
      <c r="J35" t="s">
        <v>20</v>
      </c>
      <c r="K35">
        <v>0.5</v>
      </c>
      <c r="L35">
        <v>1</v>
      </c>
      <c r="M35">
        <f>INDEX('Exp Third Ctry'!$C$14:$J$44,MATCH(L35,'Exp Third Ctry'!$B$14:$B$44,0),MATCH("Zone "&amp;J35,'Exp Third Ctry'!$C$13:$J$13,0))*1</f>
        <v>24.8</v>
      </c>
      <c r="N35" t="s">
        <v>285</v>
      </c>
      <c r="O35" t="s">
        <v>2310</v>
      </c>
      <c r="P35" t="s">
        <v>18</v>
      </c>
      <c r="R35" t="str">
        <f t="shared" si="0"/>
        <v>('DHL','2024-01-01','2024-12-31','12376','3C','US',NULL,'EXPRESS WW (NON-DOC)','Non-Document','A',0.5,1,24.8,'Flat KG','AppliedMaterials_2024',NULL),</v>
      </c>
    </row>
    <row r="36" spans="1:18" x14ac:dyDescent="0.3">
      <c r="A36" t="str">
        <f t="shared" si="2"/>
        <v>DHL</v>
      </c>
      <c r="B36" t="str">
        <f t="shared" si="2"/>
        <v>2024-01-01</v>
      </c>
      <c r="C36" s="1" t="s">
        <v>2309</v>
      </c>
      <c r="D36">
        <v>12376</v>
      </c>
      <c r="E36" t="s">
        <v>2262</v>
      </c>
      <c r="F36" t="str">
        <f t="shared" si="2"/>
        <v>US</v>
      </c>
      <c r="G36" t="str">
        <f t="shared" si="2"/>
        <v>NULL</v>
      </c>
      <c r="H36" t="s">
        <v>525</v>
      </c>
      <c r="I36" t="s">
        <v>19</v>
      </c>
      <c r="J36" t="s">
        <v>20</v>
      </c>
      <c r="K36">
        <v>1</v>
      </c>
      <c r="L36">
        <v>1.5</v>
      </c>
      <c r="M36">
        <f>INDEX('Exp Third Ctry'!$C$14:$J$44,MATCH(L36,'Exp Third Ctry'!$B$14:$B$44,0),MATCH("Zone "&amp;J36,'Exp Third Ctry'!$C$13:$J$13,0))*1</f>
        <v>29.71</v>
      </c>
      <c r="N36" t="s">
        <v>285</v>
      </c>
      <c r="O36" t="s">
        <v>2310</v>
      </c>
      <c r="P36" t="s">
        <v>18</v>
      </c>
      <c r="R36" t="str">
        <f t="shared" si="0"/>
        <v>('DHL','2024-01-01','2024-12-31','12376','3C','US',NULL,'EXPRESS WW (NON-DOC)','Non-Document','A',1,1.5,29.71,'Flat KG','AppliedMaterials_2024',NULL),</v>
      </c>
    </row>
    <row r="37" spans="1:18" x14ac:dyDescent="0.3">
      <c r="A37" t="str">
        <f t="shared" si="2"/>
        <v>DHL</v>
      </c>
      <c r="B37" t="str">
        <f t="shared" si="2"/>
        <v>2024-01-01</v>
      </c>
      <c r="C37" s="1" t="s">
        <v>2309</v>
      </c>
      <c r="D37">
        <v>12376</v>
      </c>
      <c r="E37" t="s">
        <v>2262</v>
      </c>
      <c r="F37" t="str">
        <f t="shared" si="2"/>
        <v>US</v>
      </c>
      <c r="G37" t="str">
        <f t="shared" si="2"/>
        <v>NULL</v>
      </c>
      <c r="H37" t="s">
        <v>525</v>
      </c>
      <c r="I37" t="s">
        <v>19</v>
      </c>
      <c r="J37" t="s">
        <v>20</v>
      </c>
      <c r="K37">
        <v>1.5</v>
      </c>
      <c r="L37">
        <f>L36+0.5</f>
        <v>2</v>
      </c>
      <c r="M37">
        <f>INDEX('Exp Third Ctry'!$C$14:$J$44,MATCH(L37,'Exp Third Ctry'!$B$14:$B$44,0),MATCH("Zone "&amp;J37,'Exp Third Ctry'!$C$13:$J$13,0))*1</f>
        <v>34.619999999999997</v>
      </c>
      <c r="N37" t="s">
        <v>285</v>
      </c>
      <c r="O37" t="s">
        <v>2310</v>
      </c>
      <c r="P37" t="s">
        <v>18</v>
      </c>
      <c r="R37" t="str">
        <f t="shared" si="0"/>
        <v>('DHL','2024-01-01','2024-12-31','12376','3C','US',NULL,'EXPRESS WW (NON-DOC)','Non-Document','A',1.5,2,34.62,'Flat KG','AppliedMaterials_2024',NULL),</v>
      </c>
    </row>
    <row r="38" spans="1:18" x14ac:dyDescent="0.3">
      <c r="A38" t="str">
        <f t="shared" si="2"/>
        <v>DHL</v>
      </c>
      <c r="B38" t="str">
        <f t="shared" si="2"/>
        <v>2024-01-01</v>
      </c>
      <c r="C38" s="1" t="s">
        <v>2309</v>
      </c>
      <c r="D38">
        <v>12376</v>
      </c>
      <c r="E38" t="s">
        <v>2262</v>
      </c>
      <c r="F38" t="str">
        <f t="shared" si="2"/>
        <v>US</v>
      </c>
      <c r="G38" t="str">
        <f t="shared" si="2"/>
        <v>NULL</v>
      </c>
      <c r="H38" t="s">
        <v>525</v>
      </c>
      <c r="I38" t="s">
        <v>19</v>
      </c>
      <c r="J38" t="s">
        <v>20</v>
      </c>
      <c r="K38">
        <v>2</v>
      </c>
      <c r="L38">
        <f t="shared" ref="L38:L53" si="3">L37+0.5</f>
        <v>2.5</v>
      </c>
      <c r="M38">
        <f>INDEX('Exp Third Ctry'!$C$14:$J$44,MATCH(L38,'Exp Third Ctry'!$B$14:$B$44,0),MATCH("Zone "&amp;J38,'Exp Third Ctry'!$C$13:$J$13,0))*1</f>
        <v>39.53</v>
      </c>
      <c r="N38" t="s">
        <v>285</v>
      </c>
      <c r="O38" t="s">
        <v>2310</v>
      </c>
      <c r="P38" t="s">
        <v>18</v>
      </c>
      <c r="R38" t="str">
        <f t="shared" si="0"/>
        <v>('DHL','2024-01-01','2024-12-31','12376','3C','US',NULL,'EXPRESS WW (NON-DOC)','Non-Document','A',2,2.5,39.53,'Flat KG','AppliedMaterials_2024',NULL),</v>
      </c>
    </row>
    <row r="39" spans="1:18" x14ac:dyDescent="0.3">
      <c r="A39" t="str">
        <f t="shared" si="2"/>
        <v>DHL</v>
      </c>
      <c r="B39" t="str">
        <f t="shared" si="2"/>
        <v>2024-01-01</v>
      </c>
      <c r="C39" s="1" t="s">
        <v>2309</v>
      </c>
      <c r="D39">
        <v>12376</v>
      </c>
      <c r="E39" t="s">
        <v>2262</v>
      </c>
      <c r="F39" t="str">
        <f t="shared" si="2"/>
        <v>US</v>
      </c>
      <c r="G39" t="str">
        <f t="shared" si="2"/>
        <v>NULL</v>
      </c>
      <c r="H39" t="s">
        <v>525</v>
      </c>
      <c r="I39" t="s">
        <v>19</v>
      </c>
      <c r="J39" t="s">
        <v>20</v>
      </c>
      <c r="K39">
        <v>2.5</v>
      </c>
      <c r="L39">
        <f t="shared" si="3"/>
        <v>3</v>
      </c>
      <c r="M39">
        <f>INDEX('Exp Third Ctry'!$C$14:$J$44,MATCH(L39,'Exp Third Ctry'!$B$14:$B$44,0),MATCH("Zone "&amp;J39,'Exp Third Ctry'!$C$13:$J$13,0))*1</f>
        <v>41.65</v>
      </c>
      <c r="N39" t="s">
        <v>285</v>
      </c>
      <c r="O39" t="s">
        <v>2310</v>
      </c>
      <c r="P39" t="s">
        <v>18</v>
      </c>
      <c r="R39" t="str">
        <f t="shared" si="0"/>
        <v>('DHL','2024-01-01','2024-12-31','12376','3C','US',NULL,'EXPRESS WW (NON-DOC)','Non-Document','A',2.5,3,41.65,'Flat KG','AppliedMaterials_2024',NULL),</v>
      </c>
    </row>
    <row r="40" spans="1:18" x14ac:dyDescent="0.3">
      <c r="A40" t="str">
        <f t="shared" si="2"/>
        <v>DHL</v>
      </c>
      <c r="B40" t="str">
        <f t="shared" si="2"/>
        <v>2024-01-01</v>
      </c>
      <c r="C40" s="1" t="s">
        <v>2309</v>
      </c>
      <c r="D40">
        <v>12376</v>
      </c>
      <c r="E40" t="s">
        <v>2262</v>
      </c>
      <c r="F40" t="str">
        <f t="shared" si="2"/>
        <v>US</v>
      </c>
      <c r="G40" t="str">
        <f t="shared" si="2"/>
        <v>NULL</v>
      </c>
      <c r="H40" t="s">
        <v>525</v>
      </c>
      <c r="I40" t="s">
        <v>19</v>
      </c>
      <c r="J40" t="s">
        <v>20</v>
      </c>
      <c r="K40">
        <v>3</v>
      </c>
      <c r="L40">
        <f t="shared" si="3"/>
        <v>3.5</v>
      </c>
      <c r="M40">
        <f>INDEX('Exp Third Ctry'!$C$14:$J$44,MATCH(L40,'Exp Third Ctry'!$B$14:$B$44,0),MATCH("Zone "&amp;J40,'Exp Third Ctry'!$C$13:$J$13,0))*1</f>
        <v>43.77</v>
      </c>
      <c r="N40" t="s">
        <v>285</v>
      </c>
      <c r="O40" t="s">
        <v>2310</v>
      </c>
      <c r="P40" t="s">
        <v>18</v>
      </c>
      <c r="R40" t="str">
        <f t="shared" si="0"/>
        <v>('DHL','2024-01-01','2024-12-31','12376','3C','US',NULL,'EXPRESS WW (NON-DOC)','Non-Document','A',3,3.5,43.77,'Flat KG','AppliedMaterials_2024',NULL),</v>
      </c>
    </row>
    <row r="41" spans="1:18" x14ac:dyDescent="0.3">
      <c r="A41" t="str">
        <f t="shared" si="2"/>
        <v>DHL</v>
      </c>
      <c r="B41" t="str">
        <f t="shared" si="2"/>
        <v>2024-01-01</v>
      </c>
      <c r="C41" s="1" t="s">
        <v>2309</v>
      </c>
      <c r="D41">
        <v>12376</v>
      </c>
      <c r="E41" t="s">
        <v>2262</v>
      </c>
      <c r="F41" t="str">
        <f t="shared" si="2"/>
        <v>US</v>
      </c>
      <c r="G41" t="str">
        <f t="shared" si="2"/>
        <v>NULL</v>
      </c>
      <c r="H41" t="s">
        <v>525</v>
      </c>
      <c r="I41" t="s">
        <v>19</v>
      </c>
      <c r="J41" t="s">
        <v>20</v>
      </c>
      <c r="K41">
        <v>3.5</v>
      </c>
      <c r="L41">
        <f t="shared" si="3"/>
        <v>4</v>
      </c>
      <c r="M41">
        <f>INDEX('Exp Third Ctry'!$C$14:$J$44,MATCH(L41,'Exp Third Ctry'!$B$14:$B$44,0),MATCH("Zone "&amp;J41,'Exp Third Ctry'!$C$13:$J$13,0))*1</f>
        <v>45.89</v>
      </c>
      <c r="N41" t="s">
        <v>285</v>
      </c>
      <c r="O41" t="s">
        <v>2310</v>
      </c>
      <c r="P41" t="s">
        <v>18</v>
      </c>
      <c r="R41" t="str">
        <f t="shared" si="0"/>
        <v>('DHL','2024-01-01','2024-12-31','12376','3C','US',NULL,'EXPRESS WW (NON-DOC)','Non-Document','A',3.5,4,45.89,'Flat KG','AppliedMaterials_2024',NULL),</v>
      </c>
    </row>
    <row r="42" spans="1:18" x14ac:dyDescent="0.3">
      <c r="A42" t="str">
        <f t="shared" si="2"/>
        <v>DHL</v>
      </c>
      <c r="B42" t="str">
        <f t="shared" si="2"/>
        <v>2024-01-01</v>
      </c>
      <c r="C42" s="1" t="s">
        <v>2309</v>
      </c>
      <c r="D42">
        <v>12376</v>
      </c>
      <c r="E42" t="s">
        <v>2262</v>
      </c>
      <c r="F42" t="str">
        <f t="shared" si="2"/>
        <v>US</v>
      </c>
      <c r="G42" t="str">
        <f t="shared" si="2"/>
        <v>NULL</v>
      </c>
      <c r="H42" t="s">
        <v>525</v>
      </c>
      <c r="I42" t="s">
        <v>19</v>
      </c>
      <c r="J42" t="s">
        <v>20</v>
      </c>
      <c r="K42">
        <v>4</v>
      </c>
      <c r="L42">
        <f t="shared" si="3"/>
        <v>4.5</v>
      </c>
      <c r="M42">
        <f>INDEX('Exp Third Ctry'!$C$14:$J$44,MATCH(L42,'Exp Third Ctry'!$B$14:$B$44,0),MATCH("Zone "&amp;J42,'Exp Third Ctry'!$C$13:$J$13,0))*1</f>
        <v>48.01</v>
      </c>
      <c r="N42" t="s">
        <v>285</v>
      </c>
      <c r="O42" t="s">
        <v>2310</v>
      </c>
      <c r="P42" t="s">
        <v>18</v>
      </c>
      <c r="R42" t="str">
        <f t="shared" si="0"/>
        <v>('DHL','2024-01-01','2024-12-31','12376','3C','US',NULL,'EXPRESS WW (NON-DOC)','Non-Document','A',4,4.5,48.01,'Flat KG','AppliedMaterials_2024',NULL),</v>
      </c>
    </row>
    <row r="43" spans="1:18" x14ac:dyDescent="0.3">
      <c r="A43" t="str">
        <f t="shared" si="2"/>
        <v>DHL</v>
      </c>
      <c r="B43" t="str">
        <f t="shared" si="2"/>
        <v>2024-01-01</v>
      </c>
      <c r="C43" s="1" t="s">
        <v>2309</v>
      </c>
      <c r="D43">
        <v>12376</v>
      </c>
      <c r="E43" t="s">
        <v>2262</v>
      </c>
      <c r="F43" t="str">
        <f t="shared" si="2"/>
        <v>US</v>
      </c>
      <c r="G43" t="str">
        <f t="shared" si="2"/>
        <v>NULL</v>
      </c>
      <c r="H43" t="s">
        <v>525</v>
      </c>
      <c r="I43" t="s">
        <v>19</v>
      </c>
      <c r="J43" t="s">
        <v>20</v>
      </c>
      <c r="K43">
        <v>4.5</v>
      </c>
      <c r="L43">
        <f t="shared" si="3"/>
        <v>5</v>
      </c>
      <c r="M43">
        <f>INDEX('Exp Third Ctry'!$C$14:$J$44,MATCH(L43,'Exp Third Ctry'!$B$14:$B$44,0),MATCH("Zone "&amp;J43,'Exp Third Ctry'!$C$13:$J$13,0))*1</f>
        <v>50.13</v>
      </c>
      <c r="N43" t="s">
        <v>285</v>
      </c>
      <c r="O43" t="s">
        <v>2310</v>
      </c>
      <c r="P43" t="s">
        <v>18</v>
      </c>
      <c r="R43" t="str">
        <f t="shared" si="0"/>
        <v>('DHL','2024-01-01','2024-12-31','12376','3C','US',NULL,'EXPRESS WW (NON-DOC)','Non-Document','A',4.5,5,50.13,'Flat KG','AppliedMaterials_2024',NULL),</v>
      </c>
    </row>
    <row r="44" spans="1:18" x14ac:dyDescent="0.3">
      <c r="A44" t="str">
        <f t="shared" ref="A44:G58" si="4">A19</f>
        <v>DHL</v>
      </c>
      <c r="B44" t="str">
        <f t="shared" si="4"/>
        <v>2024-01-01</v>
      </c>
      <c r="C44" s="1" t="s">
        <v>2309</v>
      </c>
      <c r="D44">
        <v>12376</v>
      </c>
      <c r="E44" t="s">
        <v>2262</v>
      </c>
      <c r="F44" t="str">
        <f t="shared" si="4"/>
        <v>US</v>
      </c>
      <c r="G44" t="str">
        <f t="shared" si="4"/>
        <v>NULL</v>
      </c>
      <c r="H44" t="s">
        <v>525</v>
      </c>
      <c r="I44" t="s">
        <v>19</v>
      </c>
      <c r="J44" t="s">
        <v>20</v>
      </c>
      <c r="K44">
        <v>5</v>
      </c>
      <c r="L44">
        <f t="shared" si="3"/>
        <v>5.5</v>
      </c>
      <c r="M44">
        <f>INDEX('Exp Third Ctry'!$C$14:$J$44,MATCH(L44,'Exp Third Ctry'!$B$14:$B$44,0),MATCH("Zone "&amp;J44,'Exp Third Ctry'!$C$13:$J$13,0))*1</f>
        <v>52.09</v>
      </c>
      <c r="N44" t="s">
        <v>285</v>
      </c>
      <c r="O44" t="s">
        <v>2310</v>
      </c>
      <c r="P44" t="s">
        <v>18</v>
      </c>
      <c r="R44" t="str">
        <f t="shared" si="0"/>
        <v>('DHL','2024-01-01','2024-12-31','12376','3C','US',NULL,'EXPRESS WW (NON-DOC)','Non-Document','A',5,5.5,52.09,'Flat KG','AppliedMaterials_2024',NULL),</v>
      </c>
    </row>
    <row r="45" spans="1:18" x14ac:dyDescent="0.3">
      <c r="A45" t="str">
        <f t="shared" si="4"/>
        <v>DHL</v>
      </c>
      <c r="B45" t="str">
        <f t="shared" si="4"/>
        <v>2024-01-01</v>
      </c>
      <c r="C45" s="1" t="s">
        <v>2309</v>
      </c>
      <c r="D45">
        <v>12376</v>
      </c>
      <c r="E45" t="s">
        <v>2262</v>
      </c>
      <c r="F45" t="str">
        <f t="shared" si="4"/>
        <v>US</v>
      </c>
      <c r="G45" t="str">
        <f t="shared" si="4"/>
        <v>NULL</v>
      </c>
      <c r="H45" t="s">
        <v>525</v>
      </c>
      <c r="I45" t="s">
        <v>19</v>
      </c>
      <c r="J45" t="s">
        <v>20</v>
      </c>
      <c r="K45">
        <v>5.5</v>
      </c>
      <c r="L45">
        <f t="shared" si="3"/>
        <v>6</v>
      </c>
      <c r="M45">
        <f>INDEX('Exp Third Ctry'!$C$14:$J$44,MATCH(L45,'Exp Third Ctry'!$B$14:$B$44,0),MATCH("Zone "&amp;J45,'Exp Third Ctry'!$C$13:$J$13,0))*1</f>
        <v>54.05</v>
      </c>
      <c r="N45" t="s">
        <v>285</v>
      </c>
      <c r="O45" t="s">
        <v>2310</v>
      </c>
      <c r="P45" t="s">
        <v>18</v>
      </c>
      <c r="R45" t="str">
        <f t="shared" si="0"/>
        <v>('DHL','2024-01-01','2024-12-31','12376','3C','US',NULL,'EXPRESS WW (NON-DOC)','Non-Document','A',5.5,6,54.05,'Flat KG','AppliedMaterials_2024',NULL),</v>
      </c>
    </row>
    <row r="46" spans="1:18" x14ac:dyDescent="0.3">
      <c r="A46" t="str">
        <f t="shared" si="4"/>
        <v>DHL</v>
      </c>
      <c r="B46" t="str">
        <f t="shared" si="4"/>
        <v>2024-01-01</v>
      </c>
      <c r="C46" s="1" t="s">
        <v>2309</v>
      </c>
      <c r="D46">
        <v>12376</v>
      </c>
      <c r="E46" t="s">
        <v>2262</v>
      </c>
      <c r="F46" t="str">
        <f t="shared" si="4"/>
        <v>US</v>
      </c>
      <c r="G46" t="str">
        <f t="shared" si="4"/>
        <v>NULL</v>
      </c>
      <c r="H46" t="s">
        <v>525</v>
      </c>
      <c r="I46" t="s">
        <v>19</v>
      </c>
      <c r="J46" t="s">
        <v>20</v>
      </c>
      <c r="K46">
        <v>6</v>
      </c>
      <c r="L46">
        <f t="shared" si="3"/>
        <v>6.5</v>
      </c>
      <c r="M46">
        <f>INDEX('Exp Third Ctry'!$C$14:$J$44,MATCH(L46,'Exp Third Ctry'!$B$14:$B$44,0),MATCH("Zone "&amp;J46,'Exp Third Ctry'!$C$13:$J$13,0))*1</f>
        <v>56.01</v>
      </c>
      <c r="N46" t="s">
        <v>285</v>
      </c>
      <c r="O46" t="s">
        <v>2310</v>
      </c>
      <c r="P46" t="s">
        <v>18</v>
      </c>
      <c r="R46" t="str">
        <f t="shared" si="0"/>
        <v>('DHL','2024-01-01','2024-12-31','12376','3C','US',NULL,'EXPRESS WW (NON-DOC)','Non-Document','A',6,6.5,56.01,'Flat KG','AppliedMaterials_2024',NULL),</v>
      </c>
    </row>
    <row r="47" spans="1:18" x14ac:dyDescent="0.3">
      <c r="A47" t="str">
        <f t="shared" si="4"/>
        <v>DHL</v>
      </c>
      <c r="B47" t="str">
        <f t="shared" si="4"/>
        <v>2024-01-01</v>
      </c>
      <c r="C47" s="1" t="s">
        <v>2309</v>
      </c>
      <c r="D47">
        <v>12376</v>
      </c>
      <c r="E47" t="s">
        <v>2262</v>
      </c>
      <c r="F47" t="str">
        <f t="shared" si="4"/>
        <v>US</v>
      </c>
      <c r="G47" t="str">
        <f t="shared" si="4"/>
        <v>NULL</v>
      </c>
      <c r="H47" t="s">
        <v>525</v>
      </c>
      <c r="I47" t="s">
        <v>19</v>
      </c>
      <c r="J47" t="s">
        <v>20</v>
      </c>
      <c r="K47">
        <v>6.5</v>
      </c>
      <c r="L47">
        <f t="shared" si="3"/>
        <v>7</v>
      </c>
      <c r="M47">
        <f>INDEX('Exp Third Ctry'!$C$14:$J$44,MATCH(L47,'Exp Third Ctry'!$B$14:$B$44,0),MATCH("Zone "&amp;J47,'Exp Third Ctry'!$C$13:$J$13,0))*1</f>
        <v>57.97</v>
      </c>
      <c r="N47" t="s">
        <v>285</v>
      </c>
      <c r="O47" t="s">
        <v>2310</v>
      </c>
      <c r="P47" t="s">
        <v>18</v>
      </c>
      <c r="R47" t="str">
        <f t="shared" si="0"/>
        <v>('DHL','2024-01-01','2024-12-31','12376','3C','US',NULL,'EXPRESS WW (NON-DOC)','Non-Document','A',6.5,7,57.97,'Flat KG','AppliedMaterials_2024',NULL),</v>
      </c>
    </row>
    <row r="48" spans="1:18" x14ac:dyDescent="0.3">
      <c r="A48" t="str">
        <f t="shared" si="4"/>
        <v>DHL</v>
      </c>
      <c r="B48" t="str">
        <f t="shared" si="4"/>
        <v>2024-01-01</v>
      </c>
      <c r="C48" s="1" t="s">
        <v>2309</v>
      </c>
      <c r="D48">
        <v>12376</v>
      </c>
      <c r="E48" t="s">
        <v>2262</v>
      </c>
      <c r="F48" t="str">
        <f t="shared" si="4"/>
        <v>US</v>
      </c>
      <c r="G48" t="str">
        <f t="shared" si="4"/>
        <v>NULL</v>
      </c>
      <c r="H48" t="s">
        <v>525</v>
      </c>
      <c r="I48" t="s">
        <v>19</v>
      </c>
      <c r="J48" t="s">
        <v>20</v>
      </c>
      <c r="K48">
        <v>7</v>
      </c>
      <c r="L48">
        <f t="shared" si="3"/>
        <v>7.5</v>
      </c>
      <c r="M48">
        <f>INDEX('Exp Third Ctry'!$C$14:$J$44,MATCH(L48,'Exp Third Ctry'!$B$14:$B$44,0),MATCH("Zone "&amp;J48,'Exp Third Ctry'!$C$13:$J$13,0))*1</f>
        <v>59.93</v>
      </c>
      <c r="N48" t="s">
        <v>285</v>
      </c>
      <c r="O48" t="s">
        <v>2310</v>
      </c>
      <c r="P48" t="s">
        <v>18</v>
      </c>
      <c r="R48" t="str">
        <f t="shared" si="0"/>
        <v>('DHL','2024-01-01','2024-12-31','12376','3C','US',NULL,'EXPRESS WW (NON-DOC)','Non-Document','A',7,7.5,59.93,'Flat KG','AppliedMaterials_2024',NULL),</v>
      </c>
    </row>
    <row r="49" spans="1:18" x14ac:dyDescent="0.3">
      <c r="A49" t="str">
        <f t="shared" si="4"/>
        <v>DHL</v>
      </c>
      <c r="B49" t="str">
        <f t="shared" si="4"/>
        <v>2024-01-01</v>
      </c>
      <c r="C49" s="1" t="s">
        <v>2309</v>
      </c>
      <c r="D49">
        <v>12376</v>
      </c>
      <c r="E49" t="s">
        <v>2262</v>
      </c>
      <c r="F49" t="str">
        <f t="shared" si="4"/>
        <v>US</v>
      </c>
      <c r="G49" t="str">
        <f t="shared" si="4"/>
        <v>NULL</v>
      </c>
      <c r="H49" t="s">
        <v>525</v>
      </c>
      <c r="I49" t="s">
        <v>19</v>
      </c>
      <c r="J49" t="s">
        <v>20</v>
      </c>
      <c r="K49">
        <v>7.5</v>
      </c>
      <c r="L49">
        <f t="shared" si="3"/>
        <v>8</v>
      </c>
      <c r="M49">
        <f>INDEX('Exp Third Ctry'!$C$14:$J$44,MATCH(L49,'Exp Third Ctry'!$B$14:$B$44,0),MATCH("Zone "&amp;J49,'Exp Third Ctry'!$C$13:$J$13,0))*1</f>
        <v>61.89</v>
      </c>
      <c r="N49" t="s">
        <v>285</v>
      </c>
      <c r="O49" t="s">
        <v>2310</v>
      </c>
      <c r="P49" t="s">
        <v>18</v>
      </c>
      <c r="R49" t="str">
        <f t="shared" si="0"/>
        <v>('DHL','2024-01-01','2024-12-31','12376','3C','US',NULL,'EXPRESS WW (NON-DOC)','Non-Document','A',7.5,8,61.89,'Flat KG','AppliedMaterials_2024',NULL),</v>
      </c>
    </row>
    <row r="50" spans="1:18" x14ac:dyDescent="0.3">
      <c r="A50" t="str">
        <f t="shared" si="4"/>
        <v>DHL</v>
      </c>
      <c r="B50" t="str">
        <f t="shared" si="4"/>
        <v>2024-01-01</v>
      </c>
      <c r="C50" s="1" t="s">
        <v>2309</v>
      </c>
      <c r="D50">
        <v>12376</v>
      </c>
      <c r="E50" t="s">
        <v>2262</v>
      </c>
      <c r="F50" t="str">
        <f t="shared" si="4"/>
        <v>US</v>
      </c>
      <c r="G50" t="str">
        <f t="shared" si="4"/>
        <v>NULL</v>
      </c>
      <c r="H50" t="s">
        <v>525</v>
      </c>
      <c r="I50" t="s">
        <v>19</v>
      </c>
      <c r="J50" t="s">
        <v>20</v>
      </c>
      <c r="K50">
        <v>8</v>
      </c>
      <c r="L50">
        <f t="shared" si="3"/>
        <v>8.5</v>
      </c>
      <c r="M50">
        <f>INDEX('Exp Third Ctry'!$C$14:$J$44,MATCH(L50,'Exp Third Ctry'!$B$14:$B$44,0),MATCH("Zone "&amp;J50,'Exp Third Ctry'!$C$13:$J$13,0))*1</f>
        <v>63.85</v>
      </c>
      <c r="N50" t="s">
        <v>285</v>
      </c>
      <c r="O50" t="s">
        <v>2310</v>
      </c>
      <c r="P50" t="s">
        <v>18</v>
      </c>
      <c r="R50" t="str">
        <f t="shared" si="0"/>
        <v>('DHL','2024-01-01','2024-12-31','12376','3C','US',NULL,'EXPRESS WW (NON-DOC)','Non-Document','A',8,8.5,63.85,'Flat KG','AppliedMaterials_2024',NULL),</v>
      </c>
    </row>
    <row r="51" spans="1:18" x14ac:dyDescent="0.3">
      <c r="A51" t="str">
        <f t="shared" si="4"/>
        <v>DHL</v>
      </c>
      <c r="B51" t="str">
        <f t="shared" si="4"/>
        <v>2024-01-01</v>
      </c>
      <c r="C51" s="1" t="s">
        <v>2309</v>
      </c>
      <c r="D51">
        <v>12376</v>
      </c>
      <c r="E51" t="s">
        <v>2262</v>
      </c>
      <c r="F51" t="str">
        <f t="shared" si="4"/>
        <v>US</v>
      </c>
      <c r="G51" t="str">
        <f t="shared" si="4"/>
        <v>NULL</v>
      </c>
      <c r="H51" t="s">
        <v>525</v>
      </c>
      <c r="I51" t="s">
        <v>19</v>
      </c>
      <c r="J51" t="s">
        <v>20</v>
      </c>
      <c r="K51">
        <v>8.5</v>
      </c>
      <c r="L51">
        <f t="shared" si="3"/>
        <v>9</v>
      </c>
      <c r="M51">
        <f>INDEX('Exp Third Ctry'!$C$14:$J$44,MATCH(L51,'Exp Third Ctry'!$B$14:$B$44,0),MATCH("Zone "&amp;J51,'Exp Third Ctry'!$C$13:$J$13,0))*1</f>
        <v>65.81</v>
      </c>
      <c r="N51" t="s">
        <v>285</v>
      </c>
      <c r="O51" t="s">
        <v>2310</v>
      </c>
      <c r="P51" t="s">
        <v>18</v>
      </c>
      <c r="R51" t="str">
        <f t="shared" si="0"/>
        <v>('DHL','2024-01-01','2024-12-31','12376','3C','US',NULL,'EXPRESS WW (NON-DOC)','Non-Document','A',8.5,9,65.81,'Flat KG','AppliedMaterials_2024',NULL),</v>
      </c>
    </row>
    <row r="52" spans="1:18" x14ac:dyDescent="0.3">
      <c r="A52" t="str">
        <f t="shared" si="4"/>
        <v>DHL</v>
      </c>
      <c r="B52" t="str">
        <f t="shared" si="4"/>
        <v>2024-01-01</v>
      </c>
      <c r="C52" s="1" t="s">
        <v>2309</v>
      </c>
      <c r="D52">
        <v>12376</v>
      </c>
      <c r="E52" t="s">
        <v>2262</v>
      </c>
      <c r="F52" t="str">
        <f t="shared" si="4"/>
        <v>US</v>
      </c>
      <c r="G52" t="str">
        <f t="shared" si="4"/>
        <v>NULL</v>
      </c>
      <c r="H52" t="s">
        <v>525</v>
      </c>
      <c r="I52" t="s">
        <v>19</v>
      </c>
      <c r="J52" t="s">
        <v>20</v>
      </c>
      <c r="K52">
        <v>9</v>
      </c>
      <c r="L52">
        <f t="shared" si="3"/>
        <v>9.5</v>
      </c>
      <c r="M52">
        <f>INDEX('Exp Third Ctry'!$C$14:$J$44,MATCH(L52,'Exp Third Ctry'!$B$14:$B$44,0),MATCH("Zone "&amp;J52,'Exp Third Ctry'!$C$13:$J$13,0))*1</f>
        <v>67.77</v>
      </c>
      <c r="N52" t="s">
        <v>285</v>
      </c>
      <c r="O52" t="s">
        <v>2310</v>
      </c>
      <c r="P52" t="s">
        <v>18</v>
      </c>
      <c r="R52" t="str">
        <f t="shared" si="0"/>
        <v>('DHL','2024-01-01','2024-12-31','12376','3C','US',NULL,'EXPRESS WW (NON-DOC)','Non-Document','A',9,9.5,67.77,'Flat KG','AppliedMaterials_2024',NULL),</v>
      </c>
    </row>
    <row r="53" spans="1:18" x14ac:dyDescent="0.3">
      <c r="A53" t="str">
        <f t="shared" si="4"/>
        <v>DHL</v>
      </c>
      <c r="B53" t="str">
        <f t="shared" si="4"/>
        <v>2024-01-01</v>
      </c>
      <c r="C53" s="1" t="s">
        <v>2309</v>
      </c>
      <c r="D53">
        <v>12376</v>
      </c>
      <c r="E53" t="s">
        <v>2262</v>
      </c>
      <c r="F53" t="str">
        <f t="shared" si="4"/>
        <v>US</v>
      </c>
      <c r="G53" t="str">
        <f t="shared" si="4"/>
        <v>NULL</v>
      </c>
      <c r="H53" t="s">
        <v>525</v>
      </c>
      <c r="I53" t="s">
        <v>19</v>
      </c>
      <c r="J53" t="s">
        <v>20</v>
      </c>
      <c r="K53">
        <v>9.5</v>
      </c>
      <c r="L53">
        <f t="shared" si="3"/>
        <v>10</v>
      </c>
      <c r="M53">
        <f>INDEX('Exp Third Ctry'!$C$14:$J$44,MATCH(L53,'Exp Third Ctry'!$B$14:$B$44,0),MATCH("Zone "&amp;J53,'Exp Third Ctry'!$C$13:$J$13,0))*1</f>
        <v>69.73</v>
      </c>
      <c r="N53" t="s">
        <v>285</v>
      </c>
      <c r="O53" t="s">
        <v>2310</v>
      </c>
      <c r="P53" t="s">
        <v>18</v>
      </c>
      <c r="R53" t="str">
        <f t="shared" si="0"/>
        <v>('DHL','2024-01-01','2024-12-31','12376','3C','US',NULL,'EXPRESS WW (NON-DOC)','Non-Document','A',9.5,10,69.73,'Flat KG','AppliedMaterials_2024',NULL),</v>
      </c>
    </row>
    <row r="54" spans="1:18" x14ac:dyDescent="0.3">
      <c r="A54" t="str">
        <f t="shared" si="4"/>
        <v>DHL</v>
      </c>
      <c r="B54" t="str">
        <f t="shared" si="4"/>
        <v>2024-01-01</v>
      </c>
      <c r="C54" s="1" t="s">
        <v>2309</v>
      </c>
      <c r="D54">
        <v>12376</v>
      </c>
      <c r="E54" t="s">
        <v>2262</v>
      </c>
      <c r="F54" t="str">
        <f t="shared" si="4"/>
        <v>US</v>
      </c>
      <c r="G54" t="str">
        <f t="shared" si="4"/>
        <v>NULL</v>
      </c>
      <c r="H54" t="s">
        <v>525</v>
      </c>
      <c r="I54" t="s">
        <v>19</v>
      </c>
      <c r="J54" t="s">
        <v>20</v>
      </c>
      <c r="K54">
        <v>10</v>
      </c>
      <c r="L54">
        <v>20</v>
      </c>
      <c r="M54">
        <f>INDEX('Exp Third Ctry'!$C$14:$J$44,MATCH(L54,'Exp Third Ctry'!$B$14:$B$44,0),MATCH("Zone "&amp;J54,'Exp Third Ctry'!$C$13:$J$13,0))*1</f>
        <v>1.81</v>
      </c>
      <c r="N54" t="s">
        <v>530</v>
      </c>
      <c r="O54" t="s">
        <v>2310</v>
      </c>
      <c r="P54">
        <f>M53</f>
        <v>69.73</v>
      </c>
      <c r="R54" t="str">
        <f t="shared" si="0"/>
        <v>('DHL','2024-01-01','2024-12-31','12376','3C','US',NULL,'EXPRESS WW (NON-DOC)','Non-Document','A',10,20,1.81,'Per0.5KG_A','AppliedMaterials_2024',69.73),</v>
      </c>
    </row>
    <row r="55" spans="1:18" x14ac:dyDescent="0.3">
      <c r="A55" t="str">
        <f t="shared" si="4"/>
        <v>DHL</v>
      </c>
      <c r="B55" t="str">
        <f t="shared" si="4"/>
        <v>2024-01-01</v>
      </c>
      <c r="C55" s="1" t="s">
        <v>2309</v>
      </c>
      <c r="D55">
        <v>12376</v>
      </c>
      <c r="E55" t="s">
        <v>2262</v>
      </c>
      <c r="F55" t="str">
        <f t="shared" si="4"/>
        <v>US</v>
      </c>
      <c r="G55" t="str">
        <f t="shared" si="4"/>
        <v>NULL</v>
      </c>
      <c r="H55" t="s">
        <v>525</v>
      </c>
      <c r="I55" t="s">
        <v>19</v>
      </c>
      <c r="J55" t="s">
        <v>20</v>
      </c>
      <c r="K55">
        <v>20</v>
      </c>
      <c r="L55">
        <v>30</v>
      </c>
      <c r="M55">
        <f>INDEX('Exp Third Ctry'!$C$14:$J$44,MATCH(L55,'Exp Third Ctry'!$B$14:$B$44,0),MATCH("Zone "&amp;J55,'Exp Third Ctry'!$C$13:$J$13,0))*1</f>
        <v>1.8</v>
      </c>
      <c r="N55" t="s">
        <v>530</v>
      </c>
      <c r="O55" t="s">
        <v>2310</v>
      </c>
      <c r="P55">
        <f>P54+(L54-K54)*2*M54</f>
        <v>105.93</v>
      </c>
      <c r="R55" t="str">
        <f t="shared" si="0"/>
        <v>('DHL','2024-01-01','2024-12-31','12376','3C','US',NULL,'EXPRESS WW (NON-DOC)','Non-Document','A',20,30,1.8,'Per0.5KG_A','AppliedMaterials_2024',105.93),</v>
      </c>
    </row>
    <row r="56" spans="1:18" x14ac:dyDescent="0.3">
      <c r="A56" t="str">
        <f t="shared" si="4"/>
        <v>DHL</v>
      </c>
      <c r="B56" t="str">
        <f t="shared" si="4"/>
        <v>2024-01-01</v>
      </c>
      <c r="C56" s="1" t="s">
        <v>2309</v>
      </c>
      <c r="D56">
        <v>12376</v>
      </c>
      <c r="E56" t="s">
        <v>2262</v>
      </c>
      <c r="F56" t="str">
        <f t="shared" si="4"/>
        <v>US</v>
      </c>
      <c r="G56" t="str">
        <f t="shared" si="4"/>
        <v>NULL</v>
      </c>
      <c r="H56" t="s">
        <v>525</v>
      </c>
      <c r="I56" t="s">
        <v>19</v>
      </c>
      <c r="J56" t="s">
        <v>20</v>
      </c>
      <c r="K56">
        <v>30</v>
      </c>
      <c r="L56">
        <v>70</v>
      </c>
      <c r="M56">
        <f>INDEX('Exp Third Ctry'!$C$14:$J$44,MATCH(L56,'Exp Third Ctry'!$B$14:$B$44,0),MATCH("Zone "&amp;J56,'Exp Third Ctry'!$C$13:$J$13,0))*1</f>
        <v>1.63</v>
      </c>
      <c r="N56" t="s">
        <v>530</v>
      </c>
      <c r="O56" t="s">
        <v>2310</v>
      </c>
      <c r="P56">
        <f>P55+(L55-K55)*2*M55</f>
        <v>141.93</v>
      </c>
      <c r="R56" t="str">
        <f t="shared" si="0"/>
        <v>('DHL','2024-01-01','2024-12-31','12376','3C','US',NULL,'EXPRESS WW (NON-DOC)','Non-Document','A',30,70,1.63,'Per0.5KG_A','AppliedMaterials_2024',141.93),</v>
      </c>
    </row>
    <row r="57" spans="1:18" x14ac:dyDescent="0.3">
      <c r="A57" t="str">
        <f t="shared" si="4"/>
        <v>DHL</v>
      </c>
      <c r="B57" t="str">
        <f t="shared" si="4"/>
        <v>2024-01-01</v>
      </c>
      <c r="C57" s="1" t="s">
        <v>2309</v>
      </c>
      <c r="D57">
        <v>12376</v>
      </c>
      <c r="E57" t="s">
        <v>2262</v>
      </c>
      <c r="F57" t="str">
        <f t="shared" si="4"/>
        <v>US</v>
      </c>
      <c r="G57" t="str">
        <f t="shared" si="4"/>
        <v>NULL</v>
      </c>
      <c r="H57" t="s">
        <v>525</v>
      </c>
      <c r="I57" t="s">
        <v>19</v>
      </c>
      <c r="J57" t="s">
        <v>20</v>
      </c>
      <c r="K57">
        <v>70</v>
      </c>
      <c r="L57">
        <v>300</v>
      </c>
      <c r="M57">
        <f>INDEX('Exp Third Ctry'!$C$14:$J$44,MATCH(L57,'Exp Third Ctry'!$B$14:$B$44,0),MATCH("Zone "&amp;J57,'Exp Third Ctry'!$C$13:$J$13,0))*1</f>
        <v>1.63</v>
      </c>
      <c r="N57" t="s">
        <v>530</v>
      </c>
      <c r="O57" t="s">
        <v>2310</v>
      </c>
      <c r="P57">
        <f t="shared" ref="P57:P58" si="5">P56+(L56-K56)*2*M56</f>
        <v>272.33</v>
      </c>
      <c r="R57" t="str">
        <f t="shared" si="0"/>
        <v>('DHL','2024-01-01','2024-12-31','12376','3C','US',NULL,'EXPRESS WW (NON-DOC)','Non-Document','A',70,300,1.63,'Per0.5KG_A','AppliedMaterials_2024',272.33),</v>
      </c>
    </row>
    <row r="58" spans="1:18" x14ac:dyDescent="0.3">
      <c r="A58" t="str">
        <f t="shared" si="4"/>
        <v>DHL</v>
      </c>
      <c r="B58" t="str">
        <f t="shared" si="4"/>
        <v>2024-01-01</v>
      </c>
      <c r="C58" s="1" t="s">
        <v>2309</v>
      </c>
      <c r="D58">
        <v>12376</v>
      </c>
      <c r="E58" t="s">
        <v>2262</v>
      </c>
      <c r="F58" t="str">
        <f t="shared" si="4"/>
        <v>US</v>
      </c>
      <c r="G58" t="str">
        <f t="shared" si="4"/>
        <v>NULL</v>
      </c>
      <c r="H58" t="s">
        <v>525</v>
      </c>
      <c r="I58" t="s">
        <v>19</v>
      </c>
      <c r="J58" t="s">
        <v>20</v>
      </c>
      <c r="K58">
        <v>300</v>
      </c>
      <c r="L58">
        <v>99999</v>
      </c>
      <c r="M58">
        <f>INDEX('Exp Third Ctry'!$C$14:$J$44,MATCH(L58,'Exp Third Ctry'!$B$14:$B$44,0),MATCH("Zone "&amp;J58,'Exp Third Ctry'!$C$13:$J$13,0))*1</f>
        <v>1.63</v>
      </c>
      <c r="N58" t="s">
        <v>530</v>
      </c>
      <c r="O58" t="s">
        <v>2310</v>
      </c>
      <c r="P58">
        <f t="shared" si="5"/>
        <v>1022.1299999999999</v>
      </c>
      <c r="R58" t="str">
        <f t="shared" si="0"/>
        <v>('DHL','2024-01-01','2024-12-31','12376','3C','US',NULL,'EXPRESS WW (NON-DOC)','Non-Document','A',300,99999,1.63,'Per0.5KG_A','AppliedMaterials_2024',1022.13),</v>
      </c>
    </row>
    <row r="59" spans="1:18" x14ac:dyDescent="0.3">
      <c r="A59" t="str">
        <f t="shared" ref="A59:B59" si="6">A34</f>
        <v>DHL</v>
      </c>
      <c r="B59" t="str">
        <f t="shared" si="6"/>
        <v>2024-01-01</v>
      </c>
      <c r="C59" s="1" t="s">
        <v>2309</v>
      </c>
      <c r="D59">
        <v>12376</v>
      </c>
      <c r="E59" t="s">
        <v>2262</v>
      </c>
      <c r="F59" t="str">
        <f t="shared" ref="F59:G59" si="7">F34</f>
        <v>US</v>
      </c>
      <c r="G59" t="str">
        <f t="shared" si="7"/>
        <v>NULL</v>
      </c>
      <c r="H59" t="s">
        <v>525</v>
      </c>
      <c r="I59" t="s">
        <v>19</v>
      </c>
      <c r="J59" t="s">
        <v>163</v>
      </c>
      <c r="K59">
        <v>0</v>
      </c>
      <c r="L59">
        <v>0.5</v>
      </c>
      <c r="M59">
        <f>INDEX('Exp Third Ctry'!$C$14:$J$44,MATCH(L59,'Exp Third Ctry'!$B$14:$B$44,0),MATCH("Zone "&amp;J59,'Exp Third Ctry'!$C$13:$J$13,0))*1</f>
        <v>19.579999999999998</v>
      </c>
      <c r="N59" t="s">
        <v>285</v>
      </c>
      <c r="O59" t="s">
        <v>2310</v>
      </c>
      <c r="P59" t="s">
        <v>18</v>
      </c>
      <c r="R59" t="str">
        <f t="shared" si="0"/>
        <v>('DHL','2024-01-01','2024-12-31','12376','3C','US',NULL,'EXPRESS WW (NON-DOC)','Non-Document','B',0,0.5,19.58,'Flat KG','AppliedMaterials_2024',NULL),</v>
      </c>
    </row>
    <row r="60" spans="1:18" x14ac:dyDescent="0.3">
      <c r="A60" t="str">
        <f t="shared" ref="A60:B60" si="8">A35</f>
        <v>DHL</v>
      </c>
      <c r="B60" t="str">
        <f t="shared" si="8"/>
        <v>2024-01-01</v>
      </c>
      <c r="C60" s="1" t="s">
        <v>2309</v>
      </c>
      <c r="D60">
        <v>12376</v>
      </c>
      <c r="E60" t="s">
        <v>2262</v>
      </c>
      <c r="F60" t="str">
        <f t="shared" ref="F60:G60" si="9">F35</f>
        <v>US</v>
      </c>
      <c r="G60" t="str">
        <f t="shared" si="9"/>
        <v>NULL</v>
      </c>
      <c r="H60" t="s">
        <v>525</v>
      </c>
      <c r="I60" t="s">
        <v>19</v>
      </c>
      <c r="J60" t="s">
        <v>163</v>
      </c>
      <c r="K60">
        <v>0.5</v>
      </c>
      <c r="L60">
        <v>1</v>
      </c>
      <c r="M60">
        <f>INDEX('Exp Third Ctry'!$C$14:$J$44,MATCH(L60,'Exp Third Ctry'!$B$14:$B$44,0),MATCH("Zone "&amp;J60,'Exp Third Ctry'!$C$13:$J$13,0))*1</f>
        <v>27.41</v>
      </c>
      <c r="N60" t="s">
        <v>285</v>
      </c>
      <c r="O60" t="s">
        <v>2310</v>
      </c>
      <c r="P60" t="s">
        <v>18</v>
      </c>
      <c r="R60" t="str">
        <f t="shared" si="0"/>
        <v>('DHL','2024-01-01','2024-12-31','12376','3C','US',NULL,'EXPRESS WW (NON-DOC)','Non-Document','B',0.5,1,27.41,'Flat KG','AppliedMaterials_2024',NULL),</v>
      </c>
    </row>
    <row r="61" spans="1:18" x14ac:dyDescent="0.3">
      <c r="A61" t="str">
        <f t="shared" ref="A61:B61" si="10">A36</f>
        <v>DHL</v>
      </c>
      <c r="B61" t="str">
        <f t="shared" si="10"/>
        <v>2024-01-01</v>
      </c>
      <c r="C61" s="1" t="s">
        <v>2309</v>
      </c>
      <c r="D61">
        <v>12376</v>
      </c>
      <c r="E61" t="s">
        <v>2262</v>
      </c>
      <c r="F61" t="str">
        <f t="shared" ref="F61:G61" si="11">F36</f>
        <v>US</v>
      </c>
      <c r="G61" t="str">
        <f t="shared" si="11"/>
        <v>NULL</v>
      </c>
      <c r="H61" t="s">
        <v>525</v>
      </c>
      <c r="I61" t="s">
        <v>19</v>
      </c>
      <c r="J61" t="s">
        <v>163</v>
      </c>
      <c r="K61">
        <v>1</v>
      </c>
      <c r="L61">
        <v>1.5</v>
      </c>
      <c r="M61">
        <f>INDEX('Exp Third Ctry'!$C$14:$J$44,MATCH(L61,'Exp Third Ctry'!$B$14:$B$44,0),MATCH("Zone "&amp;J61,'Exp Third Ctry'!$C$13:$J$13,0))*1</f>
        <v>33.28</v>
      </c>
      <c r="N61" t="s">
        <v>285</v>
      </c>
      <c r="O61" t="s">
        <v>2310</v>
      </c>
      <c r="P61" t="s">
        <v>18</v>
      </c>
      <c r="R61" t="str">
        <f t="shared" si="0"/>
        <v>('DHL','2024-01-01','2024-12-31','12376','3C','US',NULL,'EXPRESS WW (NON-DOC)','Non-Document','B',1,1.5,33.28,'Flat KG','AppliedMaterials_2024',NULL),</v>
      </c>
    </row>
    <row r="62" spans="1:18" x14ac:dyDescent="0.3">
      <c r="A62" t="str">
        <f t="shared" ref="A62:B62" si="12">A37</f>
        <v>DHL</v>
      </c>
      <c r="B62" t="str">
        <f t="shared" si="12"/>
        <v>2024-01-01</v>
      </c>
      <c r="C62" s="1" t="s">
        <v>2309</v>
      </c>
      <c r="D62">
        <v>12376</v>
      </c>
      <c r="E62" t="s">
        <v>2262</v>
      </c>
      <c r="F62" t="str">
        <f t="shared" ref="F62:G62" si="13">F37</f>
        <v>US</v>
      </c>
      <c r="G62" t="str">
        <f t="shared" si="13"/>
        <v>NULL</v>
      </c>
      <c r="H62" t="s">
        <v>525</v>
      </c>
      <c r="I62" t="s">
        <v>19</v>
      </c>
      <c r="J62" t="s">
        <v>163</v>
      </c>
      <c r="K62">
        <v>1.5</v>
      </c>
      <c r="L62">
        <f>L61+0.5</f>
        <v>2</v>
      </c>
      <c r="M62">
        <f>INDEX('Exp Third Ctry'!$C$14:$J$44,MATCH(L62,'Exp Third Ctry'!$B$14:$B$44,0),MATCH("Zone "&amp;J62,'Exp Third Ctry'!$C$13:$J$13,0))*1</f>
        <v>39.15</v>
      </c>
      <c r="N62" t="s">
        <v>285</v>
      </c>
      <c r="O62" t="s">
        <v>2310</v>
      </c>
      <c r="P62" t="s">
        <v>18</v>
      </c>
      <c r="R62" t="str">
        <f t="shared" si="0"/>
        <v>('DHL','2024-01-01','2024-12-31','12376','3C','US',NULL,'EXPRESS WW (NON-DOC)','Non-Document','B',1.5,2,39.15,'Flat KG','AppliedMaterials_2024',NULL),</v>
      </c>
    </row>
    <row r="63" spans="1:18" x14ac:dyDescent="0.3">
      <c r="A63" t="str">
        <f t="shared" ref="A63:B63" si="14">A38</f>
        <v>DHL</v>
      </c>
      <c r="B63" t="str">
        <f t="shared" si="14"/>
        <v>2024-01-01</v>
      </c>
      <c r="C63" s="1" t="s">
        <v>2309</v>
      </c>
      <c r="D63">
        <v>12376</v>
      </c>
      <c r="E63" t="s">
        <v>2262</v>
      </c>
      <c r="F63" t="str">
        <f t="shared" ref="F63:G63" si="15">F38</f>
        <v>US</v>
      </c>
      <c r="G63" t="str">
        <f t="shared" si="15"/>
        <v>NULL</v>
      </c>
      <c r="H63" t="s">
        <v>525</v>
      </c>
      <c r="I63" t="s">
        <v>19</v>
      </c>
      <c r="J63" t="s">
        <v>163</v>
      </c>
      <c r="K63">
        <v>2</v>
      </c>
      <c r="L63">
        <f t="shared" ref="L63:L78" si="16">L62+0.5</f>
        <v>2.5</v>
      </c>
      <c r="M63">
        <f>INDEX('Exp Third Ctry'!$C$14:$J$44,MATCH(L63,'Exp Third Ctry'!$B$14:$B$44,0),MATCH("Zone "&amp;J63,'Exp Third Ctry'!$C$13:$J$13,0))*1</f>
        <v>44.54</v>
      </c>
      <c r="N63" t="s">
        <v>285</v>
      </c>
      <c r="O63" t="s">
        <v>2310</v>
      </c>
      <c r="P63" t="s">
        <v>18</v>
      </c>
      <c r="R63" t="str">
        <f t="shared" si="0"/>
        <v>('DHL','2024-01-01','2024-12-31','12376','3C','US',NULL,'EXPRESS WW (NON-DOC)','Non-Document','B',2,2.5,44.54,'Flat KG','AppliedMaterials_2024',NULL),</v>
      </c>
    </row>
    <row r="64" spans="1:18" x14ac:dyDescent="0.3">
      <c r="A64" t="str">
        <f t="shared" ref="A64:B64" si="17">A39</f>
        <v>DHL</v>
      </c>
      <c r="B64" t="str">
        <f t="shared" si="17"/>
        <v>2024-01-01</v>
      </c>
      <c r="C64" s="1" t="s">
        <v>2309</v>
      </c>
      <c r="D64">
        <v>12376</v>
      </c>
      <c r="E64" t="s">
        <v>2262</v>
      </c>
      <c r="F64" t="str">
        <f t="shared" ref="F64:G64" si="18">F39</f>
        <v>US</v>
      </c>
      <c r="G64" t="str">
        <f t="shared" si="18"/>
        <v>NULL</v>
      </c>
      <c r="H64" t="s">
        <v>525</v>
      </c>
      <c r="I64" t="s">
        <v>19</v>
      </c>
      <c r="J64" t="s">
        <v>163</v>
      </c>
      <c r="K64">
        <v>2.5</v>
      </c>
      <c r="L64">
        <f t="shared" si="16"/>
        <v>3</v>
      </c>
      <c r="M64">
        <f>INDEX('Exp Third Ctry'!$C$14:$J$44,MATCH(L64,'Exp Third Ctry'!$B$14:$B$44,0),MATCH("Zone "&amp;J64,'Exp Third Ctry'!$C$13:$J$13,0))*1</f>
        <v>46.99</v>
      </c>
      <c r="N64" t="s">
        <v>285</v>
      </c>
      <c r="O64" t="s">
        <v>2310</v>
      </c>
      <c r="P64" t="s">
        <v>18</v>
      </c>
      <c r="R64" t="str">
        <f t="shared" si="0"/>
        <v>('DHL','2024-01-01','2024-12-31','12376','3C','US',NULL,'EXPRESS WW (NON-DOC)','Non-Document','B',2.5,3,46.99,'Flat KG','AppliedMaterials_2024',NULL),</v>
      </c>
    </row>
    <row r="65" spans="1:18" x14ac:dyDescent="0.3">
      <c r="A65" t="str">
        <f t="shared" ref="A65:B65" si="19">A40</f>
        <v>DHL</v>
      </c>
      <c r="B65" t="str">
        <f t="shared" si="19"/>
        <v>2024-01-01</v>
      </c>
      <c r="C65" s="1" t="s">
        <v>2309</v>
      </c>
      <c r="D65">
        <v>12376</v>
      </c>
      <c r="E65" t="s">
        <v>2262</v>
      </c>
      <c r="F65" t="str">
        <f t="shared" ref="F65:G65" si="20">F40</f>
        <v>US</v>
      </c>
      <c r="G65" t="str">
        <f t="shared" si="20"/>
        <v>NULL</v>
      </c>
      <c r="H65" t="s">
        <v>525</v>
      </c>
      <c r="I65" t="s">
        <v>19</v>
      </c>
      <c r="J65" t="s">
        <v>163</v>
      </c>
      <c r="K65">
        <v>3</v>
      </c>
      <c r="L65">
        <f t="shared" si="16"/>
        <v>3.5</v>
      </c>
      <c r="M65">
        <f>INDEX('Exp Third Ctry'!$C$14:$J$44,MATCH(L65,'Exp Third Ctry'!$B$14:$B$44,0),MATCH("Zone "&amp;J65,'Exp Third Ctry'!$C$13:$J$13,0))*1</f>
        <v>49.44</v>
      </c>
      <c r="N65" t="s">
        <v>285</v>
      </c>
      <c r="O65" t="s">
        <v>2310</v>
      </c>
      <c r="P65" t="s">
        <v>18</v>
      </c>
      <c r="R65" t="str">
        <f t="shared" si="0"/>
        <v>('DHL','2024-01-01','2024-12-31','12376','3C','US',NULL,'EXPRESS WW (NON-DOC)','Non-Document','B',3,3.5,49.44,'Flat KG','AppliedMaterials_2024',NULL),</v>
      </c>
    </row>
    <row r="66" spans="1:18" x14ac:dyDescent="0.3">
      <c r="A66" t="str">
        <f t="shared" ref="A66:B66" si="21">A41</f>
        <v>DHL</v>
      </c>
      <c r="B66" t="str">
        <f t="shared" si="21"/>
        <v>2024-01-01</v>
      </c>
      <c r="C66" s="1" t="s">
        <v>2309</v>
      </c>
      <c r="D66">
        <v>12376</v>
      </c>
      <c r="E66" t="s">
        <v>2262</v>
      </c>
      <c r="F66" t="str">
        <f t="shared" ref="F66:G66" si="22">F41</f>
        <v>US</v>
      </c>
      <c r="G66" t="str">
        <f t="shared" si="22"/>
        <v>NULL</v>
      </c>
      <c r="H66" t="s">
        <v>525</v>
      </c>
      <c r="I66" t="s">
        <v>19</v>
      </c>
      <c r="J66" t="s">
        <v>163</v>
      </c>
      <c r="K66">
        <v>3.5</v>
      </c>
      <c r="L66">
        <f t="shared" si="16"/>
        <v>4</v>
      </c>
      <c r="M66">
        <f>INDEX('Exp Third Ctry'!$C$14:$J$44,MATCH(L66,'Exp Third Ctry'!$B$14:$B$44,0),MATCH("Zone "&amp;J66,'Exp Third Ctry'!$C$13:$J$13,0))*1</f>
        <v>51.89</v>
      </c>
      <c r="N66" t="s">
        <v>285</v>
      </c>
      <c r="O66" t="s">
        <v>2310</v>
      </c>
      <c r="P66" t="s">
        <v>18</v>
      </c>
      <c r="R66" t="str">
        <f t="shared" si="0"/>
        <v>('DHL','2024-01-01','2024-12-31','12376','3C','US',NULL,'EXPRESS WW (NON-DOC)','Non-Document','B',3.5,4,51.89,'Flat KG','AppliedMaterials_2024',NULL),</v>
      </c>
    </row>
    <row r="67" spans="1:18" x14ac:dyDescent="0.3">
      <c r="A67" t="str">
        <f t="shared" ref="A67:B67" si="23">A42</f>
        <v>DHL</v>
      </c>
      <c r="B67" t="str">
        <f t="shared" si="23"/>
        <v>2024-01-01</v>
      </c>
      <c r="C67" s="1" t="s">
        <v>2309</v>
      </c>
      <c r="D67">
        <v>12376</v>
      </c>
      <c r="E67" t="s">
        <v>2262</v>
      </c>
      <c r="F67" t="str">
        <f t="shared" ref="F67:G67" si="24">F42</f>
        <v>US</v>
      </c>
      <c r="G67" t="str">
        <f t="shared" si="24"/>
        <v>NULL</v>
      </c>
      <c r="H67" t="s">
        <v>525</v>
      </c>
      <c r="I67" t="s">
        <v>19</v>
      </c>
      <c r="J67" t="s">
        <v>163</v>
      </c>
      <c r="K67">
        <v>4</v>
      </c>
      <c r="L67">
        <f t="shared" si="16"/>
        <v>4.5</v>
      </c>
      <c r="M67">
        <f>INDEX('Exp Third Ctry'!$C$14:$J$44,MATCH(L67,'Exp Third Ctry'!$B$14:$B$44,0),MATCH("Zone "&amp;J67,'Exp Third Ctry'!$C$13:$J$13,0))*1</f>
        <v>54.34</v>
      </c>
      <c r="N67" t="s">
        <v>285</v>
      </c>
      <c r="O67" t="s">
        <v>2310</v>
      </c>
      <c r="P67" t="s">
        <v>18</v>
      </c>
      <c r="R67" t="str">
        <f t="shared" ref="R67:R130" si="25">SUBSTITUTE(IF(OR(ROW(A67)=2,MOD(ROW(A67),1000)=0),"insert into tnl_rating.dbo.dhl_express_rate_master values ('DHL','"&amp;B67&amp;"','"&amp;C67&amp;"','"&amp;D67&amp;"','"&amp;E67&amp;"','"&amp;F67&amp;"','"&amp;G67&amp;"','"&amp;H67&amp;"','"&amp;I67&amp;"','"&amp;J67&amp;"',"&amp;K67&amp;","&amp;L67&amp;","&amp;M67&amp;",'"&amp;N67&amp;"','"&amp;O67&amp;"',"&amp;P67&amp;"),",IF(OR(A68="",MOD(ROW(A68),1000)=0),"('DHL','"&amp;B67&amp;"','"&amp;C67&amp;"','"&amp;D67&amp;"','"&amp;E67&amp;"','"&amp;F67&amp;"','"&amp;G67&amp;"','"&amp;H67&amp;"','"&amp;I67&amp;"','"&amp;J67&amp;"',"&amp;K67&amp;","&amp;L67&amp;","&amp;M67&amp;",'"&amp;N67&amp;"','"&amp;O67&amp;"',"&amp;P67&amp;")","('DHL','"&amp;B67&amp;"','"&amp;C67&amp;"','"&amp;D67&amp;"','"&amp;E67&amp;"','"&amp;F67&amp;"','"&amp;G67&amp;"','"&amp;H67&amp;"','"&amp;I67&amp;"','"&amp;J67&amp;"',"&amp;K67&amp;","&amp;L67&amp;","&amp;M67&amp;",'"&amp;N67&amp;"','"&amp;O67&amp;"',"&amp;P67&amp;"),")),"'NULL'","NULL")</f>
        <v>('DHL','2024-01-01','2024-12-31','12376','3C','US',NULL,'EXPRESS WW (NON-DOC)','Non-Document','B',4,4.5,54.34,'Flat KG','AppliedMaterials_2024',NULL),</v>
      </c>
    </row>
    <row r="68" spans="1:18" x14ac:dyDescent="0.3">
      <c r="A68" t="str">
        <f t="shared" ref="A68:B68" si="26">A43</f>
        <v>DHL</v>
      </c>
      <c r="B68" t="str">
        <f t="shared" si="26"/>
        <v>2024-01-01</v>
      </c>
      <c r="C68" s="1" t="s">
        <v>2309</v>
      </c>
      <c r="D68">
        <v>12376</v>
      </c>
      <c r="E68" t="s">
        <v>2262</v>
      </c>
      <c r="F68" t="str">
        <f t="shared" ref="F68:G68" si="27">F43</f>
        <v>US</v>
      </c>
      <c r="G68" t="str">
        <f t="shared" si="27"/>
        <v>NULL</v>
      </c>
      <c r="H68" t="s">
        <v>525</v>
      </c>
      <c r="I68" t="s">
        <v>19</v>
      </c>
      <c r="J68" t="s">
        <v>163</v>
      </c>
      <c r="K68">
        <v>4.5</v>
      </c>
      <c r="L68">
        <f t="shared" si="16"/>
        <v>5</v>
      </c>
      <c r="M68">
        <f>INDEX('Exp Third Ctry'!$C$14:$J$44,MATCH(L68,'Exp Third Ctry'!$B$14:$B$44,0),MATCH("Zone "&amp;J68,'Exp Third Ctry'!$C$13:$J$13,0))*1</f>
        <v>56.79</v>
      </c>
      <c r="N68" t="s">
        <v>285</v>
      </c>
      <c r="O68" t="s">
        <v>2310</v>
      </c>
      <c r="P68" t="s">
        <v>18</v>
      </c>
      <c r="R68" t="str">
        <f t="shared" si="25"/>
        <v>('DHL','2024-01-01','2024-12-31','12376','3C','US',NULL,'EXPRESS WW (NON-DOC)','Non-Document','B',4.5,5,56.79,'Flat KG','AppliedMaterials_2024',NULL),</v>
      </c>
    </row>
    <row r="69" spans="1:18" x14ac:dyDescent="0.3">
      <c r="A69" t="str">
        <f t="shared" ref="A69:B69" si="28">A44</f>
        <v>DHL</v>
      </c>
      <c r="B69" t="str">
        <f t="shared" si="28"/>
        <v>2024-01-01</v>
      </c>
      <c r="C69" s="1" t="s">
        <v>2309</v>
      </c>
      <c r="D69">
        <v>12376</v>
      </c>
      <c r="E69" t="s">
        <v>2262</v>
      </c>
      <c r="F69" t="str">
        <f t="shared" ref="F69:G69" si="29">F44</f>
        <v>US</v>
      </c>
      <c r="G69" t="str">
        <f t="shared" si="29"/>
        <v>NULL</v>
      </c>
      <c r="H69" t="s">
        <v>525</v>
      </c>
      <c r="I69" t="s">
        <v>19</v>
      </c>
      <c r="J69" t="s">
        <v>163</v>
      </c>
      <c r="K69">
        <v>5</v>
      </c>
      <c r="L69">
        <f t="shared" si="16"/>
        <v>5.5</v>
      </c>
      <c r="M69">
        <f>INDEX('Exp Third Ctry'!$C$14:$J$44,MATCH(L69,'Exp Third Ctry'!$B$14:$B$44,0),MATCH("Zone "&amp;J69,'Exp Third Ctry'!$C$13:$J$13,0))*1</f>
        <v>59.08</v>
      </c>
      <c r="N69" t="s">
        <v>285</v>
      </c>
      <c r="O69" t="s">
        <v>2310</v>
      </c>
      <c r="P69" t="s">
        <v>18</v>
      </c>
      <c r="R69" t="str">
        <f t="shared" si="25"/>
        <v>('DHL','2024-01-01','2024-12-31','12376','3C','US',NULL,'EXPRESS WW (NON-DOC)','Non-Document','B',5,5.5,59.08,'Flat KG','AppliedMaterials_2024',NULL),</v>
      </c>
    </row>
    <row r="70" spans="1:18" x14ac:dyDescent="0.3">
      <c r="A70" t="str">
        <f t="shared" ref="A70:B70" si="30">A45</f>
        <v>DHL</v>
      </c>
      <c r="B70" t="str">
        <f t="shared" si="30"/>
        <v>2024-01-01</v>
      </c>
      <c r="C70" s="1" t="s">
        <v>2309</v>
      </c>
      <c r="D70">
        <v>12376</v>
      </c>
      <c r="E70" t="s">
        <v>2262</v>
      </c>
      <c r="F70" t="str">
        <f t="shared" ref="F70:G70" si="31">F45</f>
        <v>US</v>
      </c>
      <c r="G70" t="str">
        <f t="shared" si="31"/>
        <v>NULL</v>
      </c>
      <c r="H70" t="s">
        <v>525</v>
      </c>
      <c r="I70" t="s">
        <v>19</v>
      </c>
      <c r="J70" t="s">
        <v>163</v>
      </c>
      <c r="K70">
        <v>5.5</v>
      </c>
      <c r="L70">
        <f t="shared" si="16"/>
        <v>6</v>
      </c>
      <c r="M70">
        <f>INDEX('Exp Third Ctry'!$C$14:$J$44,MATCH(L70,'Exp Third Ctry'!$B$14:$B$44,0),MATCH("Zone "&amp;J70,'Exp Third Ctry'!$C$13:$J$13,0))*1</f>
        <v>61.37</v>
      </c>
      <c r="N70" t="s">
        <v>285</v>
      </c>
      <c r="O70" t="s">
        <v>2310</v>
      </c>
      <c r="P70" t="s">
        <v>18</v>
      </c>
      <c r="R70" t="str">
        <f t="shared" si="25"/>
        <v>('DHL','2024-01-01','2024-12-31','12376','3C','US',NULL,'EXPRESS WW (NON-DOC)','Non-Document','B',5.5,6,61.37,'Flat KG','AppliedMaterials_2024',NULL),</v>
      </c>
    </row>
    <row r="71" spans="1:18" x14ac:dyDescent="0.3">
      <c r="A71" t="str">
        <f t="shared" ref="A71:B71" si="32">A46</f>
        <v>DHL</v>
      </c>
      <c r="B71" t="str">
        <f t="shared" si="32"/>
        <v>2024-01-01</v>
      </c>
      <c r="C71" s="1" t="s">
        <v>2309</v>
      </c>
      <c r="D71">
        <v>12376</v>
      </c>
      <c r="E71" t="s">
        <v>2262</v>
      </c>
      <c r="F71" t="str">
        <f t="shared" ref="F71:G71" si="33">F46</f>
        <v>US</v>
      </c>
      <c r="G71" t="str">
        <f t="shared" si="33"/>
        <v>NULL</v>
      </c>
      <c r="H71" t="s">
        <v>525</v>
      </c>
      <c r="I71" t="s">
        <v>19</v>
      </c>
      <c r="J71" t="s">
        <v>163</v>
      </c>
      <c r="K71">
        <v>6</v>
      </c>
      <c r="L71">
        <f t="shared" si="16"/>
        <v>6.5</v>
      </c>
      <c r="M71">
        <f>INDEX('Exp Third Ctry'!$C$14:$J$44,MATCH(L71,'Exp Third Ctry'!$B$14:$B$44,0),MATCH("Zone "&amp;J71,'Exp Third Ctry'!$C$13:$J$13,0))*1</f>
        <v>63.66</v>
      </c>
      <c r="N71" t="s">
        <v>285</v>
      </c>
      <c r="O71" t="s">
        <v>2310</v>
      </c>
      <c r="P71" t="s">
        <v>18</v>
      </c>
      <c r="R71" t="str">
        <f t="shared" si="25"/>
        <v>('DHL','2024-01-01','2024-12-31','12376','3C','US',NULL,'EXPRESS WW (NON-DOC)','Non-Document','B',6,6.5,63.66,'Flat KG','AppliedMaterials_2024',NULL),</v>
      </c>
    </row>
    <row r="72" spans="1:18" x14ac:dyDescent="0.3">
      <c r="A72" t="str">
        <f t="shared" ref="A72:B72" si="34">A47</f>
        <v>DHL</v>
      </c>
      <c r="B72" t="str">
        <f t="shared" si="34"/>
        <v>2024-01-01</v>
      </c>
      <c r="C72" s="1" t="s">
        <v>2309</v>
      </c>
      <c r="D72">
        <v>12376</v>
      </c>
      <c r="E72" t="s">
        <v>2262</v>
      </c>
      <c r="F72" t="str">
        <f t="shared" ref="F72:G72" si="35">F47</f>
        <v>US</v>
      </c>
      <c r="G72" t="str">
        <f t="shared" si="35"/>
        <v>NULL</v>
      </c>
      <c r="H72" t="s">
        <v>525</v>
      </c>
      <c r="I72" t="s">
        <v>19</v>
      </c>
      <c r="J72" t="s">
        <v>163</v>
      </c>
      <c r="K72">
        <v>6.5</v>
      </c>
      <c r="L72">
        <f t="shared" si="16"/>
        <v>7</v>
      </c>
      <c r="M72">
        <f>INDEX('Exp Third Ctry'!$C$14:$J$44,MATCH(L72,'Exp Third Ctry'!$B$14:$B$44,0),MATCH("Zone "&amp;J72,'Exp Third Ctry'!$C$13:$J$13,0))*1</f>
        <v>65.95</v>
      </c>
      <c r="N72" t="s">
        <v>285</v>
      </c>
      <c r="O72" t="s">
        <v>2310</v>
      </c>
      <c r="P72" t="s">
        <v>18</v>
      </c>
      <c r="R72" t="str">
        <f t="shared" si="25"/>
        <v>('DHL','2024-01-01','2024-12-31','12376','3C','US',NULL,'EXPRESS WW (NON-DOC)','Non-Document','B',6.5,7,65.95,'Flat KG','AppliedMaterials_2024',NULL),</v>
      </c>
    </row>
    <row r="73" spans="1:18" x14ac:dyDescent="0.3">
      <c r="A73" t="str">
        <f t="shared" ref="A73:B73" si="36">A48</f>
        <v>DHL</v>
      </c>
      <c r="B73" t="str">
        <f t="shared" si="36"/>
        <v>2024-01-01</v>
      </c>
      <c r="C73" s="1" t="s">
        <v>2309</v>
      </c>
      <c r="D73">
        <v>12376</v>
      </c>
      <c r="E73" t="s">
        <v>2262</v>
      </c>
      <c r="F73" t="str">
        <f t="shared" ref="F73:G73" si="37">F48</f>
        <v>US</v>
      </c>
      <c r="G73" t="str">
        <f t="shared" si="37"/>
        <v>NULL</v>
      </c>
      <c r="H73" t="s">
        <v>525</v>
      </c>
      <c r="I73" t="s">
        <v>19</v>
      </c>
      <c r="J73" t="s">
        <v>163</v>
      </c>
      <c r="K73">
        <v>7</v>
      </c>
      <c r="L73">
        <f t="shared" si="16"/>
        <v>7.5</v>
      </c>
      <c r="M73">
        <f>INDEX('Exp Third Ctry'!$C$14:$J$44,MATCH(L73,'Exp Third Ctry'!$B$14:$B$44,0),MATCH("Zone "&amp;J73,'Exp Third Ctry'!$C$13:$J$13,0))*1</f>
        <v>68.239999999999995</v>
      </c>
      <c r="N73" t="s">
        <v>285</v>
      </c>
      <c r="O73" t="s">
        <v>2310</v>
      </c>
      <c r="P73" t="s">
        <v>18</v>
      </c>
      <c r="R73" t="str">
        <f t="shared" si="25"/>
        <v>('DHL','2024-01-01','2024-12-31','12376','3C','US',NULL,'EXPRESS WW (NON-DOC)','Non-Document','B',7,7.5,68.24,'Flat KG','AppliedMaterials_2024',NULL),</v>
      </c>
    </row>
    <row r="74" spans="1:18" x14ac:dyDescent="0.3">
      <c r="A74" t="str">
        <f t="shared" ref="A74:B74" si="38">A49</f>
        <v>DHL</v>
      </c>
      <c r="B74" t="str">
        <f t="shared" si="38"/>
        <v>2024-01-01</v>
      </c>
      <c r="C74" s="1" t="s">
        <v>2309</v>
      </c>
      <c r="D74">
        <v>12376</v>
      </c>
      <c r="E74" t="s">
        <v>2262</v>
      </c>
      <c r="F74" t="str">
        <f t="shared" ref="F74:G74" si="39">F49</f>
        <v>US</v>
      </c>
      <c r="G74" t="str">
        <f t="shared" si="39"/>
        <v>NULL</v>
      </c>
      <c r="H74" t="s">
        <v>525</v>
      </c>
      <c r="I74" t="s">
        <v>19</v>
      </c>
      <c r="J74" t="s">
        <v>163</v>
      </c>
      <c r="K74">
        <v>7.5</v>
      </c>
      <c r="L74">
        <f t="shared" si="16"/>
        <v>8</v>
      </c>
      <c r="M74">
        <f>INDEX('Exp Third Ctry'!$C$14:$J$44,MATCH(L74,'Exp Third Ctry'!$B$14:$B$44,0),MATCH("Zone "&amp;J74,'Exp Third Ctry'!$C$13:$J$13,0))*1</f>
        <v>70.53</v>
      </c>
      <c r="N74" t="s">
        <v>285</v>
      </c>
      <c r="O74" t="s">
        <v>2310</v>
      </c>
      <c r="P74" t="s">
        <v>18</v>
      </c>
      <c r="R74" t="str">
        <f t="shared" si="25"/>
        <v>('DHL','2024-01-01','2024-12-31','12376','3C','US',NULL,'EXPRESS WW (NON-DOC)','Non-Document','B',7.5,8,70.53,'Flat KG','AppliedMaterials_2024',NULL),</v>
      </c>
    </row>
    <row r="75" spans="1:18" x14ac:dyDescent="0.3">
      <c r="A75" t="str">
        <f t="shared" ref="A75:B75" si="40">A50</f>
        <v>DHL</v>
      </c>
      <c r="B75" t="str">
        <f t="shared" si="40"/>
        <v>2024-01-01</v>
      </c>
      <c r="C75" s="1" t="s">
        <v>2309</v>
      </c>
      <c r="D75">
        <v>12376</v>
      </c>
      <c r="E75" t="s">
        <v>2262</v>
      </c>
      <c r="F75" t="str">
        <f t="shared" ref="F75:G75" si="41">F50</f>
        <v>US</v>
      </c>
      <c r="G75" t="str">
        <f t="shared" si="41"/>
        <v>NULL</v>
      </c>
      <c r="H75" t="s">
        <v>525</v>
      </c>
      <c r="I75" t="s">
        <v>19</v>
      </c>
      <c r="J75" t="s">
        <v>163</v>
      </c>
      <c r="K75">
        <v>8</v>
      </c>
      <c r="L75">
        <f t="shared" si="16"/>
        <v>8.5</v>
      </c>
      <c r="M75">
        <f>INDEX('Exp Third Ctry'!$C$14:$J$44,MATCH(L75,'Exp Third Ctry'!$B$14:$B$44,0),MATCH("Zone "&amp;J75,'Exp Third Ctry'!$C$13:$J$13,0))*1</f>
        <v>72.819999999999993</v>
      </c>
      <c r="N75" t="s">
        <v>285</v>
      </c>
      <c r="O75" t="s">
        <v>2310</v>
      </c>
      <c r="P75" t="s">
        <v>18</v>
      </c>
      <c r="R75" t="str">
        <f t="shared" si="25"/>
        <v>('DHL','2024-01-01','2024-12-31','12376','3C','US',NULL,'EXPRESS WW (NON-DOC)','Non-Document','B',8,8.5,72.82,'Flat KG','AppliedMaterials_2024',NULL),</v>
      </c>
    </row>
    <row r="76" spans="1:18" x14ac:dyDescent="0.3">
      <c r="A76" t="str">
        <f t="shared" ref="A76:B76" si="42">A51</f>
        <v>DHL</v>
      </c>
      <c r="B76" t="str">
        <f t="shared" si="42"/>
        <v>2024-01-01</v>
      </c>
      <c r="C76" s="1" t="s">
        <v>2309</v>
      </c>
      <c r="D76">
        <v>12376</v>
      </c>
      <c r="E76" t="s">
        <v>2262</v>
      </c>
      <c r="F76" t="str">
        <f t="shared" ref="F76:G76" si="43">F51</f>
        <v>US</v>
      </c>
      <c r="G76" t="str">
        <f t="shared" si="43"/>
        <v>NULL</v>
      </c>
      <c r="H76" t="s">
        <v>525</v>
      </c>
      <c r="I76" t="s">
        <v>19</v>
      </c>
      <c r="J76" t="s">
        <v>163</v>
      </c>
      <c r="K76">
        <v>8.5</v>
      </c>
      <c r="L76">
        <f t="shared" si="16"/>
        <v>9</v>
      </c>
      <c r="M76">
        <f>INDEX('Exp Third Ctry'!$C$14:$J$44,MATCH(L76,'Exp Third Ctry'!$B$14:$B$44,0),MATCH("Zone "&amp;J76,'Exp Third Ctry'!$C$13:$J$13,0))*1</f>
        <v>75.11</v>
      </c>
      <c r="N76" t="s">
        <v>285</v>
      </c>
      <c r="O76" t="s">
        <v>2310</v>
      </c>
      <c r="P76" t="s">
        <v>18</v>
      </c>
      <c r="R76" t="str">
        <f t="shared" si="25"/>
        <v>('DHL','2024-01-01','2024-12-31','12376','3C','US',NULL,'EXPRESS WW (NON-DOC)','Non-Document','B',8.5,9,75.11,'Flat KG','AppliedMaterials_2024',NULL),</v>
      </c>
    </row>
    <row r="77" spans="1:18" x14ac:dyDescent="0.3">
      <c r="A77" t="str">
        <f t="shared" ref="A77:B77" si="44">A52</f>
        <v>DHL</v>
      </c>
      <c r="B77" t="str">
        <f t="shared" si="44"/>
        <v>2024-01-01</v>
      </c>
      <c r="C77" s="1" t="s">
        <v>2309</v>
      </c>
      <c r="D77">
        <v>12376</v>
      </c>
      <c r="E77" t="s">
        <v>2262</v>
      </c>
      <c r="F77" t="str">
        <f t="shared" ref="F77:G77" si="45">F52</f>
        <v>US</v>
      </c>
      <c r="G77" t="str">
        <f t="shared" si="45"/>
        <v>NULL</v>
      </c>
      <c r="H77" t="s">
        <v>525</v>
      </c>
      <c r="I77" t="s">
        <v>19</v>
      </c>
      <c r="J77" t="s">
        <v>163</v>
      </c>
      <c r="K77">
        <v>9</v>
      </c>
      <c r="L77">
        <f t="shared" si="16"/>
        <v>9.5</v>
      </c>
      <c r="M77">
        <f>INDEX('Exp Third Ctry'!$C$14:$J$44,MATCH(L77,'Exp Third Ctry'!$B$14:$B$44,0),MATCH("Zone "&amp;J77,'Exp Third Ctry'!$C$13:$J$13,0))*1</f>
        <v>77.400000000000006</v>
      </c>
      <c r="N77" t="s">
        <v>285</v>
      </c>
      <c r="O77" t="s">
        <v>2310</v>
      </c>
      <c r="P77" t="s">
        <v>18</v>
      </c>
      <c r="R77" t="str">
        <f t="shared" si="25"/>
        <v>('DHL','2024-01-01','2024-12-31','12376','3C','US',NULL,'EXPRESS WW (NON-DOC)','Non-Document','B',9,9.5,77.4,'Flat KG','AppliedMaterials_2024',NULL),</v>
      </c>
    </row>
    <row r="78" spans="1:18" x14ac:dyDescent="0.3">
      <c r="A78" t="str">
        <f t="shared" ref="A78:B78" si="46">A53</f>
        <v>DHL</v>
      </c>
      <c r="B78" t="str">
        <f t="shared" si="46"/>
        <v>2024-01-01</v>
      </c>
      <c r="C78" s="1" t="s">
        <v>2309</v>
      </c>
      <c r="D78">
        <v>12376</v>
      </c>
      <c r="E78" t="s">
        <v>2262</v>
      </c>
      <c r="F78" t="str">
        <f t="shared" ref="F78:G78" si="47">F53</f>
        <v>US</v>
      </c>
      <c r="G78" t="str">
        <f t="shared" si="47"/>
        <v>NULL</v>
      </c>
      <c r="H78" t="s">
        <v>525</v>
      </c>
      <c r="I78" t="s">
        <v>19</v>
      </c>
      <c r="J78" t="s">
        <v>163</v>
      </c>
      <c r="K78">
        <v>9.5</v>
      </c>
      <c r="L78">
        <f t="shared" si="16"/>
        <v>10</v>
      </c>
      <c r="M78">
        <f>INDEX('Exp Third Ctry'!$C$14:$J$44,MATCH(L78,'Exp Third Ctry'!$B$14:$B$44,0),MATCH("Zone "&amp;J78,'Exp Third Ctry'!$C$13:$J$13,0))*1</f>
        <v>79.69</v>
      </c>
      <c r="N78" t="s">
        <v>285</v>
      </c>
      <c r="O78" t="s">
        <v>2310</v>
      </c>
      <c r="P78" t="s">
        <v>18</v>
      </c>
      <c r="R78" t="str">
        <f t="shared" si="25"/>
        <v>('DHL','2024-01-01','2024-12-31','12376','3C','US',NULL,'EXPRESS WW (NON-DOC)','Non-Document','B',9.5,10,79.69,'Flat KG','AppliedMaterials_2024',NULL),</v>
      </c>
    </row>
    <row r="79" spans="1:18" x14ac:dyDescent="0.3">
      <c r="A79" t="str">
        <f t="shared" ref="A79:B79" si="48">A54</f>
        <v>DHL</v>
      </c>
      <c r="B79" t="str">
        <f t="shared" si="48"/>
        <v>2024-01-01</v>
      </c>
      <c r="C79" s="1" t="s">
        <v>2309</v>
      </c>
      <c r="D79">
        <v>12376</v>
      </c>
      <c r="E79" t="s">
        <v>2262</v>
      </c>
      <c r="F79" t="str">
        <f t="shared" ref="F79:G79" si="49">F54</f>
        <v>US</v>
      </c>
      <c r="G79" t="str">
        <f t="shared" si="49"/>
        <v>NULL</v>
      </c>
      <c r="H79" t="s">
        <v>525</v>
      </c>
      <c r="I79" t="s">
        <v>19</v>
      </c>
      <c r="J79" t="s">
        <v>163</v>
      </c>
      <c r="K79">
        <v>10</v>
      </c>
      <c r="L79">
        <v>20</v>
      </c>
      <c r="M79">
        <f>INDEX('Exp Third Ctry'!$C$14:$J$44,MATCH(L79,'Exp Third Ctry'!$B$14:$B$44,0),MATCH("Zone "&amp;J79,'Exp Third Ctry'!$C$13:$J$13,0))*1</f>
        <v>2.12</v>
      </c>
      <c r="N79" t="s">
        <v>530</v>
      </c>
      <c r="O79" t="s">
        <v>2310</v>
      </c>
      <c r="P79">
        <f>M78</f>
        <v>79.69</v>
      </c>
      <c r="R79" t="str">
        <f t="shared" si="25"/>
        <v>('DHL','2024-01-01','2024-12-31','12376','3C','US',NULL,'EXPRESS WW (NON-DOC)','Non-Document','B',10,20,2.12,'Per0.5KG_A','AppliedMaterials_2024',79.69),</v>
      </c>
    </row>
    <row r="80" spans="1:18" x14ac:dyDescent="0.3">
      <c r="A80" t="str">
        <f t="shared" ref="A80:B80" si="50">A55</f>
        <v>DHL</v>
      </c>
      <c r="B80" t="str">
        <f t="shared" si="50"/>
        <v>2024-01-01</v>
      </c>
      <c r="C80" s="1" t="s">
        <v>2309</v>
      </c>
      <c r="D80">
        <v>12376</v>
      </c>
      <c r="E80" t="s">
        <v>2262</v>
      </c>
      <c r="F80" t="str">
        <f t="shared" ref="F80:G80" si="51">F55</f>
        <v>US</v>
      </c>
      <c r="G80" t="str">
        <f t="shared" si="51"/>
        <v>NULL</v>
      </c>
      <c r="H80" t="s">
        <v>525</v>
      </c>
      <c r="I80" t="s">
        <v>19</v>
      </c>
      <c r="J80" t="s">
        <v>163</v>
      </c>
      <c r="K80">
        <v>20</v>
      </c>
      <c r="L80">
        <v>30</v>
      </c>
      <c r="M80">
        <f>INDEX('Exp Third Ctry'!$C$14:$J$44,MATCH(L80,'Exp Third Ctry'!$B$14:$B$44,0),MATCH("Zone "&amp;J80,'Exp Third Ctry'!$C$13:$J$13,0))*1</f>
        <v>2.12</v>
      </c>
      <c r="N80" t="s">
        <v>530</v>
      </c>
      <c r="O80" t="s">
        <v>2310</v>
      </c>
      <c r="P80">
        <f>P79+(L79-K79)*2*M79</f>
        <v>122.09</v>
      </c>
      <c r="R80" t="str">
        <f t="shared" si="25"/>
        <v>('DHL','2024-01-01','2024-12-31','12376','3C','US',NULL,'EXPRESS WW (NON-DOC)','Non-Document','B',20,30,2.12,'Per0.5KG_A','AppliedMaterials_2024',122.09),</v>
      </c>
    </row>
    <row r="81" spans="1:18" x14ac:dyDescent="0.3">
      <c r="A81" t="str">
        <f t="shared" ref="A81:B81" si="52">A56</f>
        <v>DHL</v>
      </c>
      <c r="B81" t="str">
        <f t="shared" si="52"/>
        <v>2024-01-01</v>
      </c>
      <c r="C81" s="1" t="s">
        <v>2309</v>
      </c>
      <c r="D81">
        <v>12376</v>
      </c>
      <c r="E81" t="s">
        <v>2262</v>
      </c>
      <c r="F81" t="str">
        <f t="shared" ref="F81:G81" si="53">F56</f>
        <v>US</v>
      </c>
      <c r="G81" t="str">
        <f t="shared" si="53"/>
        <v>NULL</v>
      </c>
      <c r="H81" t="s">
        <v>525</v>
      </c>
      <c r="I81" t="s">
        <v>19</v>
      </c>
      <c r="J81" t="s">
        <v>163</v>
      </c>
      <c r="K81">
        <v>30</v>
      </c>
      <c r="L81">
        <v>70</v>
      </c>
      <c r="M81">
        <f>INDEX('Exp Third Ctry'!$C$14:$J$44,MATCH(L81,'Exp Third Ctry'!$B$14:$B$44,0),MATCH("Zone "&amp;J81,'Exp Third Ctry'!$C$13:$J$13,0))*1</f>
        <v>1.96</v>
      </c>
      <c r="N81" t="s">
        <v>530</v>
      </c>
      <c r="O81" t="s">
        <v>2310</v>
      </c>
      <c r="P81">
        <f>P80+(L80-K80)*2*M80</f>
        <v>164.49</v>
      </c>
      <c r="R81" t="str">
        <f t="shared" si="25"/>
        <v>('DHL','2024-01-01','2024-12-31','12376','3C','US',NULL,'EXPRESS WW (NON-DOC)','Non-Document','B',30,70,1.96,'Per0.5KG_A','AppliedMaterials_2024',164.49),</v>
      </c>
    </row>
    <row r="82" spans="1:18" x14ac:dyDescent="0.3">
      <c r="A82" t="str">
        <f t="shared" ref="A82:B82" si="54">A57</f>
        <v>DHL</v>
      </c>
      <c r="B82" t="str">
        <f t="shared" si="54"/>
        <v>2024-01-01</v>
      </c>
      <c r="C82" s="1" t="s">
        <v>2309</v>
      </c>
      <c r="D82">
        <v>12376</v>
      </c>
      <c r="E82" t="s">
        <v>2262</v>
      </c>
      <c r="F82" t="str">
        <f t="shared" ref="F82:G82" si="55">F57</f>
        <v>US</v>
      </c>
      <c r="G82" t="str">
        <f t="shared" si="55"/>
        <v>NULL</v>
      </c>
      <c r="H82" t="s">
        <v>525</v>
      </c>
      <c r="I82" t="s">
        <v>19</v>
      </c>
      <c r="J82" t="s">
        <v>163</v>
      </c>
      <c r="K82">
        <v>70</v>
      </c>
      <c r="L82">
        <v>300</v>
      </c>
      <c r="M82">
        <f>INDEX('Exp Third Ctry'!$C$14:$J$44,MATCH(L82,'Exp Third Ctry'!$B$14:$B$44,0),MATCH("Zone "&amp;J82,'Exp Third Ctry'!$C$13:$J$13,0))*1</f>
        <v>1.96</v>
      </c>
      <c r="N82" t="s">
        <v>530</v>
      </c>
      <c r="O82" t="s">
        <v>2310</v>
      </c>
      <c r="P82">
        <f>P81+(L81-K81)*2*M81</f>
        <v>321.29000000000002</v>
      </c>
      <c r="R82" t="str">
        <f t="shared" si="25"/>
        <v>('DHL','2024-01-01','2024-12-31','12376','3C','US',NULL,'EXPRESS WW (NON-DOC)','Non-Document','B',70,300,1.96,'Per0.5KG_A','AppliedMaterials_2024',321.29),</v>
      </c>
    </row>
    <row r="83" spans="1:18" x14ac:dyDescent="0.3">
      <c r="A83" t="str">
        <f t="shared" ref="A83:B83" si="56">A58</f>
        <v>DHL</v>
      </c>
      <c r="B83" t="str">
        <f t="shared" si="56"/>
        <v>2024-01-01</v>
      </c>
      <c r="C83" s="1" t="s">
        <v>2309</v>
      </c>
      <c r="D83">
        <v>12376</v>
      </c>
      <c r="E83" t="s">
        <v>2262</v>
      </c>
      <c r="F83" t="str">
        <f t="shared" ref="F83:G83" si="57">F58</f>
        <v>US</v>
      </c>
      <c r="G83" t="str">
        <f t="shared" si="57"/>
        <v>NULL</v>
      </c>
      <c r="H83" t="s">
        <v>525</v>
      </c>
      <c r="I83" t="s">
        <v>19</v>
      </c>
      <c r="J83" t="s">
        <v>163</v>
      </c>
      <c r="K83">
        <v>300</v>
      </c>
      <c r="L83">
        <v>99999</v>
      </c>
      <c r="M83">
        <f>INDEX('Exp Third Ctry'!$C$14:$J$44,MATCH(L83,'Exp Third Ctry'!$B$14:$B$44,0),MATCH("Zone "&amp;J83,'Exp Third Ctry'!$C$13:$J$13,0))*1</f>
        <v>1.96</v>
      </c>
      <c r="N83" t="s">
        <v>530</v>
      </c>
      <c r="O83" t="s">
        <v>2310</v>
      </c>
      <c r="P83">
        <f>P82+(L82-K82)*2*M82</f>
        <v>1222.8900000000001</v>
      </c>
      <c r="R83" t="str">
        <f t="shared" si="25"/>
        <v>('DHL','2024-01-01','2024-12-31','12376','3C','US',NULL,'EXPRESS WW (NON-DOC)','Non-Document','B',300,99999,1.96,'Per0.5KG_A','AppliedMaterials_2024',1222.89),</v>
      </c>
    </row>
    <row r="84" spans="1:18" x14ac:dyDescent="0.3">
      <c r="A84" t="str">
        <f t="shared" ref="A84:B84" si="58">A59</f>
        <v>DHL</v>
      </c>
      <c r="B84" t="str">
        <f t="shared" si="58"/>
        <v>2024-01-01</v>
      </c>
      <c r="C84" s="1" t="s">
        <v>2309</v>
      </c>
      <c r="D84">
        <v>12376</v>
      </c>
      <c r="E84" t="s">
        <v>2262</v>
      </c>
      <c r="F84" t="str">
        <f t="shared" ref="F84:G84" si="59">F59</f>
        <v>US</v>
      </c>
      <c r="G84" t="str">
        <f t="shared" si="59"/>
        <v>NULL</v>
      </c>
      <c r="H84" t="s">
        <v>525</v>
      </c>
      <c r="I84" t="s">
        <v>19</v>
      </c>
      <c r="J84" t="s">
        <v>164</v>
      </c>
      <c r="K84">
        <v>0</v>
      </c>
      <c r="L84">
        <v>0.5</v>
      </c>
      <c r="M84">
        <f>INDEX('Exp Third Ctry'!$C$14:$J$44,MATCH(L84,'Exp Third Ctry'!$B$14:$B$44,0),MATCH("Zone "&amp;J84,'Exp Third Ctry'!$C$13:$J$13,0))*1</f>
        <v>24.48</v>
      </c>
      <c r="N84" t="s">
        <v>285</v>
      </c>
      <c r="O84" t="s">
        <v>2310</v>
      </c>
      <c r="P84" t="s">
        <v>18</v>
      </c>
      <c r="R84" t="str">
        <f t="shared" si="25"/>
        <v>('DHL','2024-01-01','2024-12-31','12376','3C','US',NULL,'EXPRESS WW (NON-DOC)','Non-Document','C',0,0.5,24.48,'Flat KG','AppliedMaterials_2024',NULL),</v>
      </c>
    </row>
    <row r="85" spans="1:18" x14ac:dyDescent="0.3">
      <c r="A85" t="str">
        <f t="shared" ref="A85:B85" si="60">A60</f>
        <v>DHL</v>
      </c>
      <c r="B85" t="str">
        <f t="shared" si="60"/>
        <v>2024-01-01</v>
      </c>
      <c r="C85" s="1" t="s">
        <v>2309</v>
      </c>
      <c r="D85">
        <v>12376</v>
      </c>
      <c r="E85" t="s">
        <v>2262</v>
      </c>
      <c r="F85" t="str">
        <f t="shared" ref="F85:G85" si="61">F60</f>
        <v>US</v>
      </c>
      <c r="G85" t="str">
        <f t="shared" si="61"/>
        <v>NULL</v>
      </c>
      <c r="H85" t="s">
        <v>525</v>
      </c>
      <c r="I85" t="s">
        <v>19</v>
      </c>
      <c r="J85" t="s">
        <v>164</v>
      </c>
      <c r="K85">
        <v>0.5</v>
      </c>
      <c r="L85">
        <v>1</v>
      </c>
      <c r="M85">
        <f>INDEX('Exp Third Ctry'!$C$14:$J$44,MATCH(L85,'Exp Third Ctry'!$B$14:$B$44,0),MATCH("Zone "&amp;J85,'Exp Third Ctry'!$C$13:$J$13,0))*1</f>
        <v>32.97</v>
      </c>
      <c r="N85" t="s">
        <v>285</v>
      </c>
      <c r="O85" t="s">
        <v>2310</v>
      </c>
      <c r="P85" t="s">
        <v>18</v>
      </c>
      <c r="R85" t="str">
        <f t="shared" si="25"/>
        <v>('DHL','2024-01-01','2024-12-31','12376','3C','US',NULL,'EXPRESS WW (NON-DOC)','Non-Document','C',0.5,1,32.97,'Flat KG','AppliedMaterials_2024',NULL),</v>
      </c>
    </row>
    <row r="86" spans="1:18" x14ac:dyDescent="0.3">
      <c r="A86" t="str">
        <f t="shared" ref="A86:B86" si="62">A61</f>
        <v>DHL</v>
      </c>
      <c r="B86" t="str">
        <f t="shared" si="62"/>
        <v>2024-01-01</v>
      </c>
      <c r="C86" s="1" t="s">
        <v>2309</v>
      </c>
      <c r="D86">
        <v>12376</v>
      </c>
      <c r="E86" t="s">
        <v>2262</v>
      </c>
      <c r="F86" t="str">
        <f t="shared" ref="F86:G86" si="63">F61</f>
        <v>US</v>
      </c>
      <c r="G86" t="str">
        <f t="shared" si="63"/>
        <v>NULL</v>
      </c>
      <c r="H86" t="s">
        <v>525</v>
      </c>
      <c r="I86" t="s">
        <v>19</v>
      </c>
      <c r="J86" t="s">
        <v>164</v>
      </c>
      <c r="K86">
        <v>1</v>
      </c>
      <c r="L86">
        <v>1.5</v>
      </c>
      <c r="M86">
        <f>INDEX('Exp Third Ctry'!$C$14:$J$44,MATCH(L86,'Exp Third Ctry'!$B$14:$B$44,0),MATCH("Zone "&amp;J86,'Exp Third Ctry'!$C$13:$J$13,0))*1</f>
        <v>39.35</v>
      </c>
      <c r="N86" t="s">
        <v>285</v>
      </c>
      <c r="O86" t="s">
        <v>2310</v>
      </c>
      <c r="P86" t="s">
        <v>18</v>
      </c>
      <c r="R86" t="str">
        <f t="shared" si="25"/>
        <v>('DHL','2024-01-01','2024-12-31','12376','3C','US',NULL,'EXPRESS WW (NON-DOC)','Non-Document','C',1,1.5,39.35,'Flat KG','AppliedMaterials_2024',NULL),</v>
      </c>
    </row>
    <row r="87" spans="1:18" x14ac:dyDescent="0.3">
      <c r="A87" t="str">
        <f t="shared" ref="A87:B87" si="64">A62</f>
        <v>DHL</v>
      </c>
      <c r="B87" t="str">
        <f t="shared" si="64"/>
        <v>2024-01-01</v>
      </c>
      <c r="C87" s="1" t="s">
        <v>2309</v>
      </c>
      <c r="D87">
        <v>12376</v>
      </c>
      <c r="E87" t="s">
        <v>2262</v>
      </c>
      <c r="F87" t="str">
        <f t="shared" ref="F87:G87" si="65">F62</f>
        <v>US</v>
      </c>
      <c r="G87" t="str">
        <f t="shared" si="65"/>
        <v>NULL</v>
      </c>
      <c r="H87" t="s">
        <v>525</v>
      </c>
      <c r="I87" t="s">
        <v>19</v>
      </c>
      <c r="J87" t="s">
        <v>164</v>
      </c>
      <c r="K87">
        <v>1.5</v>
      </c>
      <c r="L87">
        <f>L86+0.5</f>
        <v>2</v>
      </c>
      <c r="M87">
        <f>INDEX('Exp Third Ctry'!$C$14:$J$44,MATCH(L87,'Exp Third Ctry'!$B$14:$B$44,0),MATCH("Zone "&amp;J87,'Exp Third Ctry'!$C$13:$J$13,0))*1</f>
        <v>45.73</v>
      </c>
      <c r="N87" t="s">
        <v>285</v>
      </c>
      <c r="O87" t="s">
        <v>2310</v>
      </c>
      <c r="P87" t="s">
        <v>18</v>
      </c>
      <c r="R87" t="str">
        <f t="shared" si="25"/>
        <v>('DHL','2024-01-01','2024-12-31','12376','3C','US',NULL,'EXPRESS WW (NON-DOC)','Non-Document','C',1.5,2,45.73,'Flat KG','AppliedMaterials_2024',NULL),</v>
      </c>
    </row>
    <row r="88" spans="1:18" x14ac:dyDescent="0.3">
      <c r="A88" t="str">
        <f t="shared" ref="A88:B88" si="66">A63</f>
        <v>DHL</v>
      </c>
      <c r="B88" t="str">
        <f t="shared" si="66"/>
        <v>2024-01-01</v>
      </c>
      <c r="C88" s="1" t="s">
        <v>2309</v>
      </c>
      <c r="D88">
        <v>12376</v>
      </c>
      <c r="E88" t="s">
        <v>2262</v>
      </c>
      <c r="F88" t="str">
        <f t="shared" ref="F88:G88" si="67">F63</f>
        <v>US</v>
      </c>
      <c r="G88" t="str">
        <f t="shared" si="67"/>
        <v>NULL</v>
      </c>
      <c r="H88" t="s">
        <v>525</v>
      </c>
      <c r="I88" t="s">
        <v>19</v>
      </c>
      <c r="J88" t="s">
        <v>164</v>
      </c>
      <c r="K88">
        <v>2</v>
      </c>
      <c r="L88">
        <f t="shared" ref="L88:L103" si="68">L87+0.5</f>
        <v>2.5</v>
      </c>
      <c r="M88">
        <f>INDEX('Exp Third Ctry'!$C$14:$J$44,MATCH(L88,'Exp Third Ctry'!$B$14:$B$44,0),MATCH("Zone "&amp;J88,'Exp Third Ctry'!$C$13:$J$13,0))*1</f>
        <v>52.1</v>
      </c>
      <c r="N88" t="s">
        <v>285</v>
      </c>
      <c r="O88" t="s">
        <v>2310</v>
      </c>
      <c r="P88" t="s">
        <v>18</v>
      </c>
      <c r="R88" t="str">
        <f t="shared" si="25"/>
        <v>('DHL','2024-01-01','2024-12-31','12376','3C','US',NULL,'EXPRESS WW (NON-DOC)','Non-Document','C',2,2.5,52.1,'Flat KG','AppliedMaterials_2024',NULL),</v>
      </c>
    </row>
    <row r="89" spans="1:18" x14ac:dyDescent="0.3">
      <c r="A89" t="str">
        <f t="shared" ref="A89:B89" si="69">A64</f>
        <v>DHL</v>
      </c>
      <c r="B89" t="str">
        <f t="shared" si="69"/>
        <v>2024-01-01</v>
      </c>
      <c r="C89" s="1" t="s">
        <v>2309</v>
      </c>
      <c r="D89">
        <v>12376</v>
      </c>
      <c r="E89" t="s">
        <v>2262</v>
      </c>
      <c r="F89" t="str">
        <f t="shared" ref="F89:G89" si="70">F64</f>
        <v>US</v>
      </c>
      <c r="G89" t="str">
        <f t="shared" si="70"/>
        <v>NULL</v>
      </c>
      <c r="H89" t="s">
        <v>525</v>
      </c>
      <c r="I89" t="s">
        <v>19</v>
      </c>
      <c r="J89" t="s">
        <v>164</v>
      </c>
      <c r="K89">
        <v>2.5</v>
      </c>
      <c r="L89">
        <f t="shared" si="68"/>
        <v>3</v>
      </c>
      <c r="M89">
        <f>INDEX('Exp Third Ctry'!$C$14:$J$44,MATCH(L89,'Exp Third Ctry'!$B$14:$B$44,0),MATCH("Zone "&amp;J89,'Exp Third Ctry'!$C$13:$J$13,0))*1</f>
        <v>55.36</v>
      </c>
      <c r="N89" t="s">
        <v>285</v>
      </c>
      <c r="O89" t="s">
        <v>2310</v>
      </c>
      <c r="P89" t="s">
        <v>18</v>
      </c>
      <c r="R89" t="str">
        <f t="shared" si="25"/>
        <v>('DHL','2024-01-01','2024-12-31','12376','3C','US',NULL,'EXPRESS WW (NON-DOC)','Non-Document','C',2.5,3,55.36,'Flat KG','AppliedMaterials_2024',NULL),</v>
      </c>
    </row>
    <row r="90" spans="1:18" x14ac:dyDescent="0.3">
      <c r="A90" t="str">
        <f t="shared" ref="A90:B90" si="71">A65</f>
        <v>DHL</v>
      </c>
      <c r="B90" t="str">
        <f t="shared" si="71"/>
        <v>2024-01-01</v>
      </c>
      <c r="C90" s="1" t="s">
        <v>2309</v>
      </c>
      <c r="D90">
        <v>12376</v>
      </c>
      <c r="E90" t="s">
        <v>2262</v>
      </c>
      <c r="F90" t="str">
        <f t="shared" ref="F90:G90" si="72">F65</f>
        <v>US</v>
      </c>
      <c r="G90" t="str">
        <f t="shared" si="72"/>
        <v>NULL</v>
      </c>
      <c r="H90" t="s">
        <v>525</v>
      </c>
      <c r="I90" t="s">
        <v>19</v>
      </c>
      <c r="J90" t="s">
        <v>164</v>
      </c>
      <c r="K90">
        <v>3</v>
      </c>
      <c r="L90">
        <f t="shared" si="68"/>
        <v>3.5</v>
      </c>
      <c r="M90">
        <f>INDEX('Exp Third Ctry'!$C$14:$J$44,MATCH(L90,'Exp Third Ctry'!$B$14:$B$44,0),MATCH("Zone "&amp;J90,'Exp Third Ctry'!$C$13:$J$13,0))*1</f>
        <v>58.62</v>
      </c>
      <c r="N90" t="s">
        <v>285</v>
      </c>
      <c r="O90" t="s">
        <v>2310</v>
      </c>
      <c r="P90" t="s">
        <v>18</v>
      </c>
      <c r="R90" t="str">
        <f t="shared" si="25"/>
        <v>('DHL','2024-01-01','2024-12-31','12376','3C','US',NULL,'EXPRESS WW (NON-DOC)','Non-Document','C',3,3.5,58.62,'Flat KG','AppliedMaterials_2024',NULL),</v>
      </c>
    </row>
    <row r="91" spans="1:18" x14ac:dyDescent="0.3">
      <c r="A91" t="str">
        <f t="shared" ref="A91:B91" si="73">A66</f>
        <v>DHL</v>
      </c>
      <c r="B91" t="str">
        <f t="shared" si="73"/>
        <v>2024-01-01</v>
      </c>
      <c r="C91" s="1" t="s">
        <v>2309</v>
      </c>
      <c r="D91">
        <v>12376</v>
      </c>
      <c r="E91" t="s">
        <v>2262</v>
      </c>
      <c r="F91" t="str">
        <f t="shared" ref="F91:G91" si="74">F66</f>
        <v>US</v>
      </c>
      <c r="G91" t="str">
        <f t="shared" si="74"/>
        <v>NULL</v>
      </c>
      <c r="H91" t="s">
        <v>525</v>
      </c>
      <c r="I91" t="s">
        <v>19</v>
      </c>
      <c r="J91" t="s">
        <v>164</v>
      </c>
      <c r="K91">
        <v>3.5</v>
      </c>
      <c r="L91">
        <f t="shared" si="68"/>
        <v>4</v>
      </c>
      <c r="M91">
        <f>INDEX('Exp Third Ctry'!$C$14:$J$44,MATCH(L91,'Exp Third Ctry'!$B$14:$B$44,0),MATCH("Zone "&amp;J91,'Exp Third Ctry'!$C$13:$J$13,0))*1</f>
        <v>61.88</v>
      </c>
      <c r="N91" t="s">
        <v>285</v>
      </c>
      <c r="O91" t="s">
        <v>2310</v>
      </c>
      <c r="P91" t="s">
        <v>18</v>
      </c>
      <c r="R91" t="str">
        <f t="shared" si="25"/>
        <v>('DHL','2024-01-01','2024-12-31','12376','3C','US',NULL,'EXPRESS WW (NON-DOC)','Non-Document','C',3.5,4,61.88,'Flat KG','AppliedMaterials_2024',NULL),</v>
      </c>
    </row>
    <row r="92" spans="1:18" x14ac:dyDescent="0.3">
      <c r="A92" t="str">
        <f t="shared" ref="A92:B92" si="75">A67</f>
        <v>DHL</v>
      </c>
      <c r="B92" t="str">
        <f t="shared" si="75"/>
        <v>2024-01-01</v>
      </c>
      <c r="C92" s="1" t="s">
        <v>2309</v>
      </c>
      <c r="D92">
        <v>12376</v>
      </c>
      <c r="E92" t="s">
        <v>2262</v>
      </c>
      <c r="F92" t="str">
        <f t="shared" ref="F92:G92" si="76">F67</f>
        <v>US</v>
      </c>
      <c r="G92" t="str">
        <f t="shared" si="76"/>
        <v>NULL</v>
      </c>
      <c r="H92" t="s">
        <v>525</v>
      </c>
      <c r="I92" t="s">
        <v>19</v>
      </c>
      <c r="J92" t="s">
        <v>164</v>
      </c>
      <c r="K92">
        <v>4</v>
      </c>
      <c r="L92">
        <f t="shared" si="68"/>
        <v>4.5</v>
      </c>
      <c r="M92">
        <f>INDEX('Exp Third Ctry'!$C$14:$J$44,MATCH(L92,'Exp Third Ctry'!$B$14:$B$44,0),MATCH("Zone "&amp;J92,'Exp Third Ctry'!$C$13:$J$13,0))*1</f>
        <v>65.14</v>
      </c>
      <c r="N92" t="s">
        <v>285</v>
      </c>
      <c r="O92" t="s">
        <v>2310</v>
      </c>
      <c r="P92" t="s">
        <v>18</v>
      </c>
      <c r="R92" t="str">
        <f t="shared" si="25"/>
        <v>('DHL','2024-01-01','2024-12-31','12376','3C','US',NULL,'EXPRESS WW (NON-DOC)','Non-Document','C',4,4.5,65.14,'Flat KG','AppliedMaterials_2024',NULL),</v>
      </c>
    </row>
    <row r="93" spans="1:18" x14ac:dyDescent="0.3">
      <c r="A93" t="str">
        <f t="shared" ref="A93:B93" si="77">A68</f>
        <v>DHL</v>
      </c>
      <c r="B93" t="str">
        <f t="shared" si="77"/>
        <v>2024-01-01</v>
      </c>
      <c r="C93" s="1" t="s">
        <v>2309</v>
      </c>
      <c r="D93">
        <v>12376</v>
      </c>
      <c r="E93" t="s">
        <v>2262</v>
      </c>
      <c r="F93" t="str">
        <f t="shared" ref="F93:G93" si="78">F68</f>
        <v>US</v>
      </c>
      <c r="G93" t="str">
        <f t="shared" si="78"/>
        <v>NULL</v>
      </c>
      <c r="H93" t="s">
        <v>525</v>
      </c>
      <c r="I93" t="s">
        <v>19</v>
      </c>
      <c r="J93" t="s">
        <v>164</v>
      </c>
      <c r="K93">
        <v>4.5</v>
      </c>
      <c r="L93">
        <f t="shared" si="68"/>
        <v>5</v>
      </c>
      <c r="M93">
        <f>INDEX('Exp Third Ctry'!$C$14:$J$44,MATCH(L93,'Exp Third Ctry'!$B$14:$B$44,0),MATCH("Zone "&amp;J93,'Exp Third Ctry'!$C$13:$J$13,0))*1</f>
        <v>68.400000000000006</v>
      </c>
      <c r="N93" t="s">
        <v>285</v>
      </c>
      <c r="O93" t="s">
        <v>2310</v>
      </c>
      <c r="P93" t="s">
        <v>18</v>
      </c>
      <c r="R93" t="str">
        <f t="shared" si="25"/>
        <v>('DHL','2024-01-01','2024-12-31','12376','3C','US',NULL,'EXPRESS WW (NON-DOC)','Non-Document','C',4.5,5,68.4,'Flat KG','AppliedMaterials_2024',NULL),</v>
      </c>
    </row>
    <row r="94" spans="1:18" x14ac:dyDescent="0.3">
      <c r="A94" t="str">
        <f t="shared" ref="A94:B94" si="79">A69</f>
        <v>DHL</v>
      </c>
      <c r="B94" t="str">
        <f t="shared" si="79"/>
        <v>2024-01-01</v>
      </c>
      <c r="C94" s="1" t="s">
        <v>2309</v>
      </c>
      <c r="D94">
        <v>12376</v>
      </c>
      <c r="E94" t="s">
        <v>2262</v>
      </c>
      <c r="F94" t="str">
        <f t="shared" ref="F94:G94" si="80">F69</f>
        <v>US</v>
      </c>
      <c r="G94" t="str">
        <f t="shared" si="80"/>
        <v>NULL</v>
      </c>
      <c r="H94" t="s">
        <v>525</v>
      </c>
      <c r="I94" t="s">
        <v>19</v>
      </c>
      <c r="J94" t="s">
        <v>164</v>
      </c>
      <c r="K94">
        <v>5</v>
      </c>
      <c r="L94">
        <f t="shared" si="68"/>
        <v>5.5</v>
      </c>
      <c r="M94">
        <f>INDEX('Exp Third Ctry'!$C$14:$J$44,MATCH(L94,'Exp Third Ctry'!$B$14:$B$44,0),MATCH("Zone "&amp;J94,'Exp Third Ctry'!$C$13:$J$13,0))*1</f>
        <v>71.349999999999994</v>
      </c>
      <c r="N94" t="s">
        <v>285</v>
      </c>
      <c r="O94" t="s">
        <v>2310</v>
      </c>
      <c r="P94" t="s">
        <v>18</v>
      </c>
      <c r="R94" t="str">
        <f t="shared" si="25"/>
        <v>('DHL','2024-01-01','2024-12-31','12376','3C','US',NULL,'EXPRESS WW (NON-DOC)','Non-Document','C',5,5.5,71.35,'Flat KG','AppliedMaterials_2024',NULL),</v>
      </c>
    </row>
    <row r="95" spans="1:18" x14ac:dyDescent="0.3">
      <c r="A95" t="str">
        <f t="shared" ref="A95:B95" si="81">A70</f>
        <v>DHL</v>
      </c>
      <c r="B95" t="str">
        <f t="shared" si="81"/>
        <v>2024-01-01</v>
      </c>
      <c r="C95" s="1" t="s">
        <v>2309</v>
      </c>
      <c r="D95">
        <v>12376</v>
      </c>
      <c r="E95" t="s">
        <v>2262</v>
      </c>
      <c r="F95" t="str">
        <f t="shared" ref="F95:G95" si="82">F70</f>
        <v>US</v>
      </c>
      <c r="G95" t="str">
        <f t="shared" si="82"/>
        <v>NULL</v>
      </c>
      <c r="H95" t="s">
        <v>525</v>
      </c>
      <c r="I95" t="s">
        <v>19</v>
      </c>
      <c r="J95" t="s">
        <v>164</v>
      </c>
      <c r="K95">
        <v>5.5</v>
      </c>
      <c r="L95">
        <f t="shared" si="68"/>
        <v>6</v>
      </c>
      <c r="M95">
        <f>INDEX('Exp Third Ctry'!$C$14:$J$44,MATCH(L95,'Exp Third Ctry'!$B$14:$B$44,0),MATCH("Zone "&amp;J95,'Exp Third Ctry'!$C$13:$J$13,0))*1</f>
        <v>74.3</v>
      </c>
      <c r="N95" t="s">
        <v>285</v>
      </c>
      <c r="O95" t="s">
        <v>2310</v>
      </c>
      <c r="P95" t="s">
        <v>18</v>
      </c>
      <c r="R95" t="str">
        <f t="shared" si="25"/>
        <v>('DHL','2024-01-01','2024-12-31','12376','3C','US',NULL,'EXPRESS WW (NON-DOC)','Non-Document','C',5.5,6,74.3,'Flat KG','AppliedMaterials_2024',NULL),</v>
      </c>
    </row>
    <row r="96" spans="1:18" x14ac:dyDescent="0.3">
      <c r="A96" t="str">
        <f t="shared" ref="A96:B96" si="83">A71</f>
        <v>DHL</v>
      </c>
      <c r="B96" t="str">
        <f t="shared" si="83"/>
        <v>2024-01-01</v>
      </c>
      <c r="C96" s="1" t="s">
        <v>2309</v>
      </c>
      <c r="D96">
        <v>12376</v>
      </c>
      <c r="E96" t="s">
        <v>2262</v>
      </c>
      <c r="F96" t="str">
        <f t="shared" ref="F96:G96" si="84">F71</f>
        <v>US</v>
      </c>
      <c r="G96" t="str">
        <f t="shared" si="84"/>
        <v>NULL</v>
      </c>
      <c r="H96" t="s">
        <v>525</v>
      </c>
      <c r="I96" t="s">
        <v>19</v>
      </c>
      <c r="J96" t="s">
        <v>164</v>
      </c>
      <c r="K96">
        <v>6</v>
      </c>
      <c r="L96">
        <f t="shared" si="68"/>
        <v>6.5</v>
      </c>
      <c r="M96">
        <f>INDEX('Exp Third Ctry'!$C$14:$J$44,MATCH(L96,'Exp Third Ctry'!$B$14:$B$44,0),MATCH("Zone "&amp;J96,'Exp Third Ctry'!$C$13:$J$13,0))*1</f>
        <v>77.25</v>
      </c>
      <c r="N96" t="s">
        <v>285</v>
      </c>
      <c r="O96" t="s">
        <v>2310</v>
      </c>
      <c r="P96" t="s">
        <v>18</v>
      </c>
      <c r="R96" t="str">
        <f t="shared" si="25"/>
        <v>('DHL','2024-01-01','2024-12-31','12376','3C','US',NULL,'EXPRESS WW (NON-DOC)','Non-Document','C',6,6.5,77.25,'Flat KG','AppliedMaterials_2024',NULL),</v>
      </c>
    </row>
    <row r="97" spans="1:18" x14ac:dyDescent="0.3">
      <c r="A97" t="str">
        <f t="shared" ref="A97:B97" si="85">A72</f>
        <v>DHL</v>
      </c>
      <c r="B97" t="str">
        <f t="shared" si="85"/>
        <v>2024-01-01</v>
      </c>
      <c r="C97" s="1" t="s">
        <v>2309</v>
      </c>
      <c r="D97">
        <v>12376</v>
      </c>
      <c r="E97" t="s">
        <v>2262</v>
      </c>
      <c r="F97" t="str">
        <f t="shared" ref="F97:G97" si="86">F72</f>
        <v>US</v>
      </c>
      <c r="G97" t="str">
        <f t="shared" si="86"/>
        <v>NULL</v>
      </c>
      <c r="H97" t="s">
        <v>525</v>
      </c>
      <c r="I97" t="s">
        <v>19</v>
      </c>
      <c r="J97" t="s">
        <v>164</v>
      </c>
      <c r="K97">
        <v>6.5</v>
      </c>
      <c r="L97">
        <f t="shared" si="68"/>
        <v>7</v>
      </c>
      <c r="M97">
        <f>INDEX('Exp Third Ctry'!$C$14:$J$44,MATCH(L97,'Exp Third Ctry'!$B$14:$B$44,0),MATCH("Zone "&amp;J97,'Exp Third Ctry'!$C$13:$J$13,0))*1</f>
        <v>80.2</v>
      </c>
      <c r="N97" t="s">
        <v>285</v>
      </c>
      <c r="O97" t="s">
        <v>2310</v>
      </c>
      <c r="P97" t="s">
        <v>18</v>
      </c>
      <c r="R97" t="str">
        <f t="shared" si="25"/>
        <v>('DHL','2024-01-01','2024-12-31','12376','3C','US',NULL,'EXPRESS WW (NON-DOC)','Non-Document','C',6.5,7,80.2,'Flat KG','AppliedMaterials_2024',NULL),</v>
      </c>
    </row>
    <row r="98" spans="1:18" x14ac:dyDescent="0.3">
      <c r="A98" t="str">
        <f t="shared" ref="A98:B98" si="87">A73</f>
        <v>DHL</v>
      </c>
      <c r="B98" t="str">
        <f t="shared" si="87"/>
        <v>2024-01-01</v>
      </c>
      <c r="C98" s="1" t="s">
        <v>2309</v>
      </c>
      <c r="D98">
        <v>12376</v>
      </c>
      <c r="E98" t="s">
        <v>2262</v>
      </c>
      <c r="F98" t="str">
        <f t="shared" ref="F98:G98" si="88">F73</f>
        <v>US</v>
      </c>
      <c r="G98" t="str">
        <f t="shared" si="88"/>
        <v>NULL</v>
      </c>
      <c r="H98" t="s">
        <v>525</v>
      </c>
      <c r="I98" t="s">
        <v>19</v>
      </c>
      <c r="J98" t="s">
        <v>164</v>
      </c>
      <c r="K98">
        <v>7</v>
      </c>
      <c r="L98">
        <f t="shared" si="68"/>
        <v>7.5</v>
      </c>
      <c r="M98">
        <f>INDEX('Exp Third Ctry'!$C$14:$J$44,MATCH(L98,'Exp Third Ctry'!$B$14:$B$44,0),MATCH("Zone "&amp;J98,'Exp Third Ctry'!$C$13:$J$13,0))*1</f>
        <v>83.15</v>
      </c>
      <c r="N98" t="s">
        <v>285</v>
      </c>
      <c r="O98" t="s">
        <v>2310</v>
      </c>
      <c r="P98" t="s">
        <v>18</v>
      </c>
      <c r="R98" t="str">
        <f t="shared" si="25"/>
        <v>('DHL','2024-01-01','2024-12-31','12376','3C','US',NULL,'EXPRESS WW (NON-DOC)','Non-Document','C',7,7.5,83.15,'Flat KG','AppliedMaterials_2024',NULL),</v>
      </c>
    </row>
    <row r="99" spans="1:18" x14ac:dyDescent="0.3">
      <c r="A99" t="str">
        <f t="shared" ref="A99:B99" si="89">A74</f>
        <v>DHL</v>
      </c>
      <c r="B99" t="str">
        <f t="shared" si="89"/>
        <v>2024-01-01</v>
      </c>
      <c r="C99" s="1" t="s">
        <v>2309</v>
      </c>
      <c r="D99">
        <v>12376</v>
      </c>
      <c r="E99" t="s">
        <v>2262</v>
      </c>
      <c r="F99" t="str">
        <f t="shared" ref="F99:G99" si="90">F74</f>
        <v>US</v>
      </c>
      <c r="G99" t="str">
        <f t="shared" si="90"/>
        <v>NULL</v>
      </c>
      <c r="H99" t="s">
        <v>525</v>
      </c>
      <c r="I99" t="s">
        <v>19</v>
      </c>
      <c r="J99" t="s">
        <v>164</v>
      </c>
      <c r="K99">
        <v>7.5</v>
      </c>
      <c r="L99">
        <f t="shared" si="68"/>
        <v>8</v>
      </c>
      <c r="M99">
        <f>INDEX('Exp Third Ctry'!$C$14:$J$44,MATCH(L99,'Exp Third Ctry'!$B$14:$B$44,0),MATCH("Zone "&amp;J99,'Exp Third Ctry'!$C$13:$J$13,0))*1</f>
        <v>86.1</v>
      </c>
      <c r="N99" t="s">
        <v>285</v>
      </c>
      <c r="O99" t="s">
        <v>2310</v>
      </c>
      <c r="P99" t="s">
        <v>18</v>
      </c>
      <c r="R99" t="str">
        <f t="shared" si="25"/>
        <v>('DHL','2024-01-01','2024-12-31','12376','3C','US',NULL,'EXPRESS WW (NON-DOC)','Non-Document','C',7.5,8,86.1,'Flat KG','AppliedMaterials_2024',NULL),</v>
      </c>
    </row>
    <row r="100" spans="1:18" x14ac:dyDescent="0.3">
      <c r="A100" t="str">
        <f t="shared" ref="A100:B100" si="91">A75</f>
        <v>DHL</v>
      </c>
      <c r="B100" t="str">
        <f t="shared" si="91"/>
        <v>2024-01-01</v>
      </c>
      <c r="C100" s="1" t="s">
        <v>2309</v>
      </c>
      <c r="D100">
        <v>12376</v>
      </c>
      <c r="E100" t="s">
        <v>2262</v>
      </c>
      <c r="F100" t="str">
        <f t="shared" ref="F100:G100" si="92">F75</f>
        <v>US</v>
      </c>
      <c r="G100" t="str">
        <f t="shared" si="92"/>
        <v>NULL</v>
      </c>
      <c r="H100" t="s">
        <v>525</v>
      </c>
      <c r="I100" t="s">
        <v>19</v>
      </c>
      <c r="J100" t="s">
        <v>164</v>
      </c>
      <c r="K100">
        <v>8</v>
      </c>
      <c r="L100">
        <f t="shared" si="68"/>
        <v>8.5</v>
      </c>
      <c r="M100">
        <f>INDEX('Exp Third Ctry'!$C$14:$J$44,MATCH(L100,'Exp Third Ctry'!$B$14:$B$44,0),MATCH("Zone "&amp;J100,'Exp Third Ctry'!$C$13:$J$13,0))*1</f>
        <v>89.05</v>
      </c>
      <c r="N100" t="s">
        <v>285</v>
      </c>
      <c r="O100" t="s">
        <v>2310</v>
      </c>
      <c r="P100" t="s">
        <v>18</v>
      </c>
      <c r="R100" t="str">
        <f t="shared" si="25"/>
        <v>('DHL','2024-01-01','2024-12-31','12376','3C','US',NULL,'EXPRESS WW (NON-DOC)','Non-Document','C',8,8.5,89.05,'Flat KG','AppliedMaterials_2024',NULL),</v>
      </c>
    </row>
    <row r="101" spans="1:18" x14ac:dyDescent="0.3">
      <c r="A101" t="str">
        <f t="shared" ref="A101:B101" si="93">A76</f>
        <v>DHL</v>
      </c>
      <c r="B101" t="str">
        <f t="shared" si="93"/>
        <v>2024-01-01</v>
      </c>
      <c r="C101" s="1" t="s">
        <v>2309</v>
      </c>
      <c r="D101">
        <v>12376</v>
      </c>
      <c r="E101" t="s">
        <v>2262</v>
      </c>
      <c r="F101" t="str">
        <f t="shared" ref="F101:G101" si="94">F76</f>
        <v>US</v>
      </c>
      <c r="G101" t="str">
        <f t="shared" si="94"/>
        <v>NULL</v>
      </c>
      <c r="H101" t="s">
        <v>525</v>
      </c>
      <c r="I101" t="s">
        <v>19</v>
      </c>
      <c r="J101" t="s">
        <v>164</v>
      </c>
      <c r="K101">
        <v>8.5</v>
      </c>
      <c r="L101">
        <f t="shared" si="68"/>
        <v>9</v>
      </c>
      <c r="M101">
        <f>INDEX('Exp Third Ctry'!$C$14:$J$44,MATCH(L101,'Exp Third Ctry'!$B$14:$B$44,0),MATCH("Zone "&amp;J101,'Exp Third Ctry'!$C$13:$J$13,0))*1</f>
        <v>92</v>
      </c>
      <c r="N101" t="s">
        <v>285</v>
      </c>
      <c r="O101" t="s">
        <v>2310</v>
      </c>
      <c r="P101" t="s">
        <v>18</v>
      </c>
      <c r="R101" t="str">
        <f t="shared" si="25"/>
        <v>('DHL','2024-01-01','2024-12-31','12376','3C','US',NULL,'EXPRESS WW (NON-DOC)','Non-Document','C',8.5,9,92,'Flat KG','AppliedMaterials_2024',NULL),</v>
      </c>
    </row>
    <row r="102" spans="1:18" x14ac:dyDescent="0.3">
      <c r="A102" t="str">
        <f t="shared" ref="A102:B102" si="95">A77</f>
        <v>DHL</v>
      </c>
      <c r="B102" t="str">
        <f t="shared" si="95"/>
        <v>2024-01-01</v>
      </c>
      <c r="C102" s="1" t="s">
        <v>2309</v>
      </c>
      <c r="D102">
        <v>12376</v>
      </c>
      <c r="E102" t="s">
        <v>2262</v>
      </c>
      <c r="F102" t="str">
        <f t="shared" ref="F102:G102" si="96">F77</f>
        <v>US</v>
      </c>
      <c r="G102" t="str">
        <f t="shared" si="96"/>
        <v>NULL</v>
      </c>
      <c r="H102" t="s">
        <v>525</v>
      </c>
      <c r="I102" t="s">
        <v>19</v>
      </c>
      <c r="J102" t="s">
        <v>164</v>
      </c>
      <c r="K102">
        <v>9</v>
      </c>
      <c r="L102">
        <f t="shared" si="68"/>
        <v>9.5</v>
      </c>
      <c r="M102">
        <f>INDEX('Exp Third Ctry'!$C$14:$J$44,MATCH(L102,'Exp Third Ctry'!$B$14:$B$44,0),MATCH("Zone "&amp;J102,'Exp Third Ctry'!$C$13:$J$13,0))*1</f>
        <v>94.95</v>
      </c>
      <c r="N102" t="s">
        <v>285</v>
      </c>
      <c r="O102" t="s">
        <v>2310</v>
      </c>
      <c r="P102" t="s">
        <v>18</v>
      </c>
      <c r="R102" t="str">
        <f t="shared" si="25"/>
        <v>('DHL','2024-01-01','2024-12-31','12376','3C','US',NULL,'EXPRESS WW (NON-DOC)','Non-Document','C',9,9.5,94.95,'Flat KG','AppliedMaterials_2024',NULL),</v>
      </c>
    </row>
    <row r="103" spans="1:18" x14ac:dyDescent="0.3">
      <c r="A103" t="str">
        <f t="shared" ref="A103:B103" si="97">A78</f>
        <v>DHL</v>
      </c>
      <c r="B103" t="str">
        <f t="shared" si="97"/>
        <v>2024-01-01</v>
      </c>
      <c r="C103" s="1" t="s">
        <v>2309</v>
      </c>
      <c r="D103">
        <v>12376</v>
      </c>
      <c r="E103" t="s">
        <v>2262</v>
      </c>
      <c r="F103" t="str">
        <f t="shared" ref="F103:G103" si="98">F78</f>
        <v>US</v>
      </c>
      <c r="G103" t="str">
        <f t="shared" si="98"/>
        <v>NULL</v>
      </c>
      <c r="H103" t="s">
        <v>525</v>
      </c>
      <c r="I103" t="s">
        <v>19</v>
      </c>
      <c r="J103" t="s">
        <v>164</v>
      </c>
      <c r="K103">
        <v>9.5</v>
      </c>
      <c r="L103">
        <f t="shared" si="68"/>
        <v>10</v>
      </c>
      <c r="M103">
        <f>INDEX('Exp Third Ctry'!$C$14:$J$44,MATCH(L103,'Exp Third Ctry'!$B$14:$B$44,0),MATCH("Zone "&amp;J103,'Exp Third Ctry'!$C$13:$J$13,0))*1</f>
        <v>97.9</v>
      </c>
      <c r="N103" t="s">
        <v>285</v>
      </c>
      <c r="O103" t="s">
        <v>2310</v>
      </c>
      <c r="P103" t="s">
        <v>18</v>
      </c>
      <c r="R103" t="str">
        <f t="shared" si="25"/>
        <v>('DHL','2024-01-01','2024-12-31','12376','3C','US',NULL,'EXPRESS WW (NON-DOC)','Non-Document','C',9.5,10,97.9,'Flat KG','AppliedMaterials_2024',NULL),</v>
      </c>
    </row>
    <row r="104" spans="1:18" x14ac:dyDescent="0.3">
      <c r="A104" t="str">
        <f t="shared" ref="A104:B104" si="99">A79</f>
        <v>DHL</v>
      </c>
      <c r="B104" t="str">
        <f t="shared" si="99"/>
        <v>2024-01-01</v>
      </c>
      <c r="C104" s="1" t="s">
        <v>2309</v>
      </c>
      <c r="D104">
        <v>12376</v>
      </c>
      <c r="E104" t="s">
        <v>2262</v>
      </c>
      <c r="F104" t="str">
        <f t="shared" ref="F104:G104" si="100">F79</f>
        <v>US</v>
      </c>
      <c r="G104" t="str">
        <f t="shared" si="100"/>
        <v>NULL</v>
      </c>
      <c r="H104" t="s">
        <v>525</v>
      </c>
      <c r="I104" t="s">
        <v>19</v>
      </c>
      <c r="J104" t="s">
        <v>164</v>
      </c>
      <c r="K104">
        <v>10</v>
      </c>
      <c r="L104">
        <v>20</v>
      </c>
      <c r="M104">
        <f>INDEX('Exp Third Ctry'!$C$14:$J$44,MATCH(L104,'Exp Third Ctry'!$B$14:$B$44,0),MATCH("Zone "&amp;J104,'Exp Third Ctry'!$C$13:$J$13,0))*1</f>
        <v>2.78</v>
      </c>
      <c r="N104" t="s">
        <v>530</v>
      </c>
      <c r="O104" t="s">
        <v>2310</v>
      </c>
      <c r="P104">
        <f>M103</f>
        <v>97.9</v>
      </c>
      <c r="R104" t="str">
        <f t="shared" si="25"/>
        <v>('DHL','2024-01-01','2024-12-31','12376','3C','US',NULL,'EXPRESS WW (NON-DOC)','Non-Document','C',10,20,2.78,'Per0.5KG_A','AppliedMaterials_2024',97.9),</v>
      </c>
    </row>
    <row r="105" spans="1:18" x14ac:dyDescent="0.3">
      <c r="A105" t="str">
        <f t="shared" ref="A105:B105" si="101">A80</f>
        <v>DHL</v>
      </c>
      <c r="B105" t="str">
        <f t="shared" si="101"/>
        <v>2024-01-01</v>
      </c>
      <c r="C105" s="1" t="s">
        <v>2309</v>
      </c>
      <c r="D105">
        <v>12376</v>
      </c>
      <c r="E105" t="s">
        <v>2262</v>
      </c>
      <c r="F105" t="str">
        <f t="shared" ref="F105:G105" si="102">F80</f>
        <v>US</v>
      </c>
      <c r="G105" t="str">
        <f t="shared" si="102"/>
        <v>NULL</v>
      </c>
      <c r="H105" t="s">
        <v>525</v>
      </c>
      <c r="I105" t="s">
        <v>19</v>
      </c>
      <c r="J105" t="s">
        <v>164</v>
      </c>
      <c r="K105">
        <v>20</v>
      </c>
      <c r="L105">
        <v>30</v>
      </c>
      <c r="M105">
        <f>INDEX('Exp Third Ctry'!$C$14:$J$44,MATCH(L105,'Exp Third Ctry'!$B$14:$B$44,0),MATCH("Zone "&amp;J105,'Exp Third Ctry'!$C$13:$J$13,0))*1</f>
        <v>2.77</v>
      </c>
      <c r="N105" t="s">
        <v>530</v>
      </c>
      <c r="O105" t="s">
        <v>2310</v>
      </c>
      <c r="P105">
        <f>P104+(L104-K104)*2*M104</f>
        <v>153.5</v>
      </c>
      <c r="R105" t="str">
        <f t="shared" si="25"/>
        <v>('DHL','2024-01-01','2024-12-31','12376','3C','US',NULL,'EXPRESS WW (NON-DOC)','Non-Document','C',20,30,2.77,'Per0.5KG_A','AppliedMaterials_2024',153.5),</v>
      </c>
    </row>
    <row r="106" spans="1:18" x14ac:dyDescent="0.3">
      <c r="A106" t="str">
        <f t="shared" ref="A106:B106" si="103">A81</f>
        <v>DHL</v>
      </c>
      <c r="B106" t="str">
        <f t="shared" si="103"/>
        <v>2024-01-01</v>
      </c>
      <c r="C106" s="1" t="s">
        <v>2309</v>
      </c>
      <c r="D106">
        <v>12376</v>
      </c>
      <c r="E106" t="s">
        <v>2262</v>
      </c>
      <c r="F106" t="str">
        <f t="shared" ref="F106:G106" si="104">F81</f>
        <v>US</v>
      </c>
      <c r="G106" t="str">
        <f t="shared" si="104"/>
        <v>NULL</v>
      </c>
      <c r="H106" t="s">
        <v>525</v>
      </c>
      <c r="I106" t="s">
        <v>19</v>
      </c>
      <c r="J106" t="s">
        <v>164</v>
      </c>
      <c r="K106">
        <v>30</v>
      </c>
      <c r="L106">
        <v>70</v>
      </c>
      <c r="M106">
        <f>INDEX('Exp Third Ctry'!$C$14:$J$44,MATCH(L106,'Exp Third Ctry'!$B$14:$B$44,0),MATCH("Zone "&amp;J106,'Exp Third Ctry'!$C$13:$J$13,0))*1</f>
        <v>2.4500000000000002</v>
      </c>
      <c r="N106" t="s">
        <v>530</v>
      </c>
      <c r="O106" t="s">
        <v>2310</v>
      </c>
      <c r="P106">
        <f>P105+(L105-K105)*2*M105</f>
        <v>208.9</v>
      </c>
      <c r="R106" t="str">
        <f t="shared" si="25"/>
        <v>('DHL','2024-01-01','2024-12-31','12376','3C','US',NULL,'EXPRESS WW (NON-DOC)','Non-Document','C',30,70,2.45,'Per0.5KG_A','AppliedMaterials_2024',208.9),</v>
      </c>
    </row>
    <row r="107" spans="1:18" x14ac:dyDescent="0.3">
      <c r="A107" t="str">
        <f t="shared" ref="A107:B107" si="105">A82</f>
        <v>DHL</v>
      </c>
      <c r="B107" t="str">
        <f t="shared" si="105"/>
        <v>2024-01-01</v>
      </c>
      <c r="C107" s="1" t="s">
        <v>2309</v>
      </c>
      <c r="D107">
        <v>12376</v>
      </c>
      <c r="E107" t="s">
        <v>2262</v>
      </c>
      <c r="F107" t="str">
        <f t="shared" ref="F107:G107" si="106">F82</f>
        <v>US</v>
      </c>
      <c r="G107" t="str">
        <f t="shared" si="106"/>
        <v>NULL</v>
      </c>
      <c r="H107" t="s">
        <v>525</v>
      </c>
      <c r="I107" t="s">
        <v>19</v>
      </c>
      <c r="J107" t="s">
        <v>164</v>
      </c>
      <c r="K107">
        <v>70</v>
      </c>
      <c r="L107">
        <v>300</v>
      </c>
      <c r="M107">
        <f>INDEX('Exp Third Ctry'!$C$14:$J$44,MATCH(L107,'Exp Third Ctry'!$B$14:$B$44,0),MATCH("Zone "&amp;J107,'Exp Third Ctry'!$C$13:$J$13,0))*1</f>
        <v>2.4500000000000002</v>
      </c>
      <c r="N107" t="s">
        <v>530</v>
      </c>
      <c r="O107" t="s">
        <v>2310</v>
      </c>
      <c r="P107">
        <f>P106+(L106-K106)*2*M106</f>
        <v>404.9</v>
      </c>
      <c r="R107" t="str">
        <f t="shared" si="25"/>
        <v>('DHL','2024-01-01','2024-12-31','12376','3C','US',NULL,'EXPRESS WW (NON-DOC)','Non-Document','C',70,300,2.45,'Per0.5KG_A','AppliedMaterials_2024',404.9),</v>
      </c>
    </row>
    <row r="108" spans="1:18" x14ac:dyDescent="0.3">
      <c r="A108" t="str">
        <f t="shared" ref="A108:B108" si="107">A83</f>
        <v>DHL</v>
      </c>
      <c r="B108" t="str">
        <f t="shared" si="107"/>
        <v>2024-01-01</v>
      </c>
      <c r="C108" s="1" t="s">
        <v>2309</v>
      </c>
      <c r="D108">
        <v>12376</v>
      </c>
      <c r="E108" t="s">
        <v>2262</v>
      </c>
      <c r="F108" t="str">
        <f t="shared" ref="F108:G108" si="108">F83</f>
        <v>US</v>
      </c>
      <c r="G108" t="str">
        <f t="shared" si="108"/>
        <v>NULL</v>
      </c>
      <c r="H108" t="s">
        <v>525</v>
      </c>
      <c r="I108" t="s">
        <v>19</v>
      </c>
      <c r="J108" t="s">
        <v>164</v>
      </c>
      <c r="K108">
        <v>300</v>
      </c>
      <c r="L108">
        <v>99999</v>
      </c>
      <c r="M108">
        <f>INDEX('Exp Third Ctry'!$C$14:$J$44,MATCH(L108,'Exp Third Ctry'!$B$14:$B$44,0),MATCH("Zone "&amp;J108,'Exp Third Ctry'!$C$13:$J$13,0))*1</f>
        <v>2.4500000000000002</v>
      </c>
      <c r="N108" t="s">
        <v>530</v>
      </c>
      <c r="O108" t="s">
        <v>2310</v>
      </c>
      <c r="P108">
        <f>P107+(L107-K107)*2*M107</f>
        <v>1531.9</v>
      </c>
      <c r="R108" t="str">
        <f t="shared" si="25"/>
        <v>('DHL','2024-01-01','2024-12-31','12376','3C','US',NULL,'EXPRESS WW (NON-DOC)','Non-Document','C',300,99999,2.45,'Per0.5KG_A','AppliedMaterials_2024',1531.9),</v>
      </c>
    </row>
    <row r="109" spans="1:18" x14ac:dyDescent="0.3">
      <c r="A109" t="str">
        <f t="shared" ref="A109:B109" si="109">A84</f>
        <v>DHL</v>
      </c>
      <c r="B109" t="str">
        <f t="shared" si="109"/>
        <v>2024-01-01</v>
      </c>
      <c r="C109" s="1" t="s">
        <v>2309</v>
      </c>
      <c r="D109">
        <v>12376</v>
      </c>
      <c r="E109" t="s">
        <v>2262</v>
      </c>
      <c r="F109" t="str">
        <f t="shared" ref="F109:G109" si="110">F84</f>
        <v>US</v>
      </c>
      <c r="G109" t="str">
        <f t="shared" si="110"/>
        <v>NULL</v>
      </c>
      <c r="H109" t="s">
        <v>525</v>
      </c>
      <c r="I109" t="s">
        <v>19</v>
      </c>
      <c r="J109" t="s">
        <v>165</v>
      </c>
      <c r="K109">
        <v>0</v>
      </c>
      <c r="L109">
        <v>0.5</v>
      </c>
      <c r="M109">
        <f>INDEX('Exp Third Ctry'!$C$14:$J$44,MATCH(L109,'Exp Third Ctry'!$B$14:$B$44,0),MATCH("Zone "&amp;J109,'Exp Third Ctry'!$C$13:$J$13,0))*1</f>
        <v>26.11</v>
      </c>
      <c r="N109" t="s">
        <v>285</v>
      </c>
      <c r="O109" t="s">
        <v>2310</v>
      </c>
      <c r="P109" t="s">
        <v>18</v>
      </c>
      <c r="R109" t="str">
        <f t="shared" si="25"/>
        <v>('DHL','2024-01-01','2024-12-31','12376','3C','US',NULL,'EXPRESS WW (NON-DOC)','Non-Document','D',0,0.5,26.11,'Flat KG','AppliedMaterials_2024',NULL),</v>
      </c>
    </row>
    <row r="110" spans="1:18" x14ac:dyDescent="0.3">
      <c r="A110" t="str">
        <f t="shared" ref="A110:B110" si="111">A85</f>
        <v>DHL</v>
      </c>
      <c r="B110" t="str">
        <f t="shared" si="111"/>
        <v>2024-01-01</v>
      </c>
      <c r="C110" s="1" t="s">
        <v>2309</v>
      </c>
      <c r="D110">
        <v>12376</v>
      </c>
      <c r="E110" t="s">
        <v>2262</v>
      </c>
      <c r="F110" t="str">
        <f t="shared" ref="F110:G110" si="112">F85</f>
        <v>US</v>
      </c>
      <c r="G110" t="str">
        <f t="shared" si="112"/>
        <v>NULL</v>
      </c>
      <c r="H110" t="s">
        <v>525</v>
      </c>
      <c r="I110" t="s">
        <v>19</v>
      </c>
      <c r="J110" t="s">
        <v>165</v>
      </c>
      <c r="K110">
        <v>0.5</v>
      </c>
      <c r="L110">
        <v>1</v>
      </c>
      <c r="M110">
        <f>INDEX('Exp Third Ctry'!$C$14:$J$44,MATCH(L110,'Exp Third Ctry'!$B$14:$B$44,0),MATCH("Zone "&amp;J110,'Exp Third Ctry'!$C$13:$J$13,0))*1</f>
        <v>35.25</v>
      </c>
      <c r="N110" t="s">
        <v>285</v>
      </c>
      <c r="O110" t="s">
        <v>2310</v>
      </c>
      <c r="P110" t="s">
        <v>18</v>
      </c>
      <c r="R110" t="str">
        <f t="shared" si="25"/>
        <v>('DHL','2024-01-01','2024-12-31','12376','3C','US',NULL,'EXPRESS WW (NON-DOC)','Non-Document','D',0.5,1,35.25,'Flat KG','AppliedMaterials_2024',NULL),</v>
      </c>
    </row>
    <row r="111" spans="1:18" x14ac:dyDescent="0.3">
      <c r="A111" t="str">
        <f t="shared" ref="A111:B111" si="113">A86</f>
        <v>DHL</v>
      </c>
      <c r="B111" t="str">
        <f t="shared" si="113"/>
        <v>2024-01-01</v>
      </c>
      <c r="C111" s="1" t="s">
        <v>2309</v>
      </c>
      <c r="D111">
        <v>12376</v>
      </c>
      <c r="E111" t="s">
        <v>2262</v>
      </c>
      <c r="F111" t="str">
        <f t="shared" ref="F111:G111" si="114">F86</f>
        <v>US</v>
      </c>
      <c r="G111" t="str">
        <f t="shared" si="114"/>
        <v>NULL</v>
      </c>
      <c r="H111" t="s">
        <v>525</v>
      </c>
      <c r="I111" t="s">
        <v>19</v>
      </c>
      <c r="J111" t="s">
        <v>165</v>
      </c>
      <c r="K111">
        <v>1</v>
      </c>
      <c r="L111">
        <v>1.5</v>
      </c>
      <c r="M111">
        <f>INDEX('Exp Third Ctry'!$C$14:$J$44,MATCH(L111,'Exp Third Ctry'!$B$14:$B$44,0),MATCH("Zone "&amp;J111,'Exp Third Ctry'!$C$13:$J$13,0))*1</f>
        <v>42.11</v>
      </c>
      <c r="N111" t="s">
        <v>285</v>
      </c>
      <c r="O111" t="s">
        <v>2310</v>
      </c>
      <c r="P111" t="s">
        <v>18</v>
      </c>
      <c r="R111" t="str">
        <f t="shared" si="25"/>
        <v>('DHL','2024-01-01','2024-12-31','12376','3C','US',NULL,'EXPRESS WW (NON-DOC)','Non-Document','D',1,1.5,42.11,'Flat KG','AppliedMaterials_2024',NULL),</v>
      </c>
    </row>
    <row r="112" spans="1:18" x14ac:dyDescent="0.3">
      <c r="A112" t="str">
        <f t="shared" ref="A112:B112" si="115">A87</f>
        <v>DHL</v>
      </c>
      <c r="B112" t="str">
        <f t="shared" si="115"/>
        <v>2024-01-01</v>
      </c>
      <c r="C112" s="1" t="s">
        <v>2309</v>
      </c>
      <c r="D112">
        <v>12376</v>
      </c>
      <c r="E112" t="s">
        <v>2262</v>
      </c>
      <c r="F112" t="str">
        <f t="shared" ref="F112:G112" si="116">F87</f>
        <v>US</v>
      </c>
      <c r="G112" t="str">
        <f t="shared" si="116"/>
        <v>NULL</v>
      </c>
      <c r="H112" t="s">
        <v>525</v>
      </c>
      <c r="I112" t="s">
        <v>19</v>
      </c>
      <c r="J112" t="s">
        <v>165</v>
      </c>
      <c r="K112">
        <v>1.5</v>
      </c>
      <c r="L112">
        <f>L111+0.5</f>
        <v>2</v>
      </c>
      <c r="M112">
        <f>INDEX('Exp Third Ctry'!$C$14:$J$44,MATCH(L112,'Exp Third Ctry'!$B$14:$B$44,0),MATCH("Zone "&amp;J112,'Exp Third Ctry'!$C$13:$J$13,0))*1</f>
        <v>48.97</v>
      </c>
      <c r="N112" t="s">
        <v>285</v>
      </c>
      <c r="O112" t="s">
        <v>2310</v>
      </c>
      <c r="P112" t="s">
        <v>18</v>
      </c>
      <c r="R112" t="str">
        <f t="shared" si="25"/>
        <v>('DHL','2024-01-01','2024-12-31','12376','3C','US',NULL,'EXPRESS WW (NON-DOC)','Non-Document','D',1.5,2,48.97,'Flat KG','AppliedMaterials_2024',NULL),</v>
      </c>
    </row>
    <row r="113" spans="1:18" x14ac:dyDescent="0.3">
      <c r="A113" t="str">
        <f t="shared" ref="A113:B113" si="117">A88</f>
        <v>DHL</v>
      </c>
      <c r="B113" t="str">
        <f t="shared" si="117"/>
        <v>2024-01-01</v>
      </c>
      <c r="C113" s="1" t="s">
        <v>2309</v>
      </c>
      <c r="D113">
        <v>12376</v>
      </c>
      <c r="E113" t="s">
        <v>2262</v>
      </c>
      <c r="F113" t="str">
        <f t="shared" ref="F113:G113" si="118">F88</f>
        <v>US</v>
      </c>
      <c r="G113" t="str">
        <f t="shared" si="118"/>
        <v>NULL</v>
      </c>
      <c r="H113" t="s">
        <v>525</v>
      </c>
      <c r="I113" t="s">
        <v>19</v>
      </c>
      <c r="J113" t="s">
        <v>165</v>
      </c>
      <c r="K113">
        <v>2</v>
      </c>
      <c r="L113">
        <f t="shared" ref="L113:L128" si="119">L112+0.5</f>
        <v>2.5</v>
      </c>
      <c r="M113">
        <f>INDEX('Exp Third Ctry'!$C$14:$J$44,MATCH(L113,'Exp Third Ctry'!$B$14:$B$44,0),MATCH("Zone "&amp;J113,'Exp Third Ctry'!$C$13:$J$13,0))*1</f>
        <v>55.82</v>
      </c>
      <c r="N113" t="s">
        <v>285</v>
      </c>
      <c r="O113" t="s">
        <v>2310</v>
      </c>
      <c r="P113" t="s">
        <v>18</v>
      </c>
      <c r="R113" t="str">
        <f t="shared" si="25"/>
        <v>('DHL','2024-01-01','2024-12-31','12376','3C','US',NULL,'EXPRESS WW (NON-DOC)','Non-Document','D',2,2.5,55.82,'Flat KG','AppliedMaterials_2024',NULL),</v>
      </c>
    </row>
    <row r="114" spans="1:18" x14ac:dyDescent="0.3">
      <c r="A114" t="str">
        <f t="shared" ref="A114:B114" si="120">A89</f>
        <v>DHL</v>
      </c>
      <c r="B114" t="str">
        <f t="shared" si="120"/>
        <v>2024-01-01</v>
      </c>
      <c r="C114" s="1" t="s">
        <v>2309</v>
      </c>
      <c r="D114">
        <v>12376</v>
      </c>
      <c r="E114" t="s">
        <v>2262</v>
      </c>
      <c r="F114" t="str">
        <f t="shared" ref="F114:G114" si="121">F89</f>
        <v>US</v>
      </c>
      <c r="G114" t="str">
        <f t="shared" si="121"/>
        <v>NULL</v>
      </c>
      <c r="H114" t="s">
        <v>525</v>
      </c>
      <c r="I114" t="s">
        <v>19</v>
      </c>
      <c r="J114" t="s">
        <v>165</v>
      </c>
      <c r="K114">
        <v>2.5</v>
      </c>
      <c r="L114">
        <f t="shared" si="119"/>
        <v>3</v>
      </c>
      <c r="M114">
        <f>INDEX('Exp Third Ctry'!$C$14:$J$44,MATCH(L114,'Exp Third Ctry'!$B$14:$B$44,0),MATCH("Zone "&amp;J114,'Exp Third Ctry'!$C$13:$J$13,0))*1</f>
        <v>59.91</v>
      </c>
      <c r="N114" t="s">
        <v>285</v>
      </c>
      <c r="O114" t="s">
        <v>2310</v>
      </c>
      <c r="P114" t="s">
        <v>18</v>
      </c>
      <c r="R114" t="str">
        <f t="shared" si="25"/>
        <v>('DHL','2024-01-01','2024-12-31','12376','3C','US',NULL,'EXPRESS WW (NON-DOC)','Non-Document','D',2.5,3,59.91,'Flat KG','AppliedMaterials_2024',NULL),</v>
      </c>
    </row>
    <row r="115" spans="1:18" x14ac:dyDescent="0.3">
      <c r="A115" t="str">
        <f t="shared" ref="A115:B115" si="122">A90</f>
        <v>DHL</v>
      </c>
      <c r="B115" t="str">
        <f t="shared" si="122"/>
        <v>2024-01-01</v>
      </c>
      <c r="C115" s="1" t="s">
        <v>2309</v>
      </c>
      <c r="D115">
        <v>12376</v>
      </c>
      <c r="E115" t="s">
        <v>2262</v>
      </c>
      <c r="F115" t="str">
        <f t="shared" ref="F115:G115" si="123">F90</f>
        <v>US</v>
      </c>
      <c r="G115" t="str">
        <f t="shared" si="123"/>
        <v>NULL</v>
      </c>
      <c r="H115" t="s">
        <v>525</v>
      </c>
      <c r="I115" t="s">
        <v>19</v>
      </c>
      <c r="J115" t="s">
        <v>165</v>
      </c>
      <c r="K115">
        <v>3</v>
      </c>
      <c r="L115">
        <f t="shared" si="119"/>
        <v>3.5</v>
      </c>
      <c r="M115">
        <f>INDEX('Exp Third Ctry'!$C$14:$J$44,MATCH(L115,'Exp Third Ctry'!$B$14:$B$44,0),MATCH("Zone "&amp;J115,'Exp Third Ctry'!$C$13:$J$13,0))*1</f>
        <v>64</v>
      </c>
      <c r="N115" t="s">
        <v>285</v>
      </c>
      <c r="O115" t="s">
        <v>2310</v>
      </c>
      <c r="P115" t="s">
        <v>18</v>
      </c>
      <c r="R115" t="str">
        <f t="shared" si="25"/>
        <v>('DHL','2024-01-01','2024-12-31','12376','3C','US',NULL,'EXPRESS WW (NON-DOC)','Non-Document','D',3,3.5,64,'Flat KG','AppliedMaterials_2024',NULL),</v>
      </c>
    </row>
    <row r="116" spans="1:18" x14ac:dyDescent="0.3">
      <c r="A116" t="str">
        <f t="shared" ref="A116:B116" si="124">A91</f>
        <v>DHL</v>
      </c>
      <c r="B116" t="str">
        <f t="shared" si="124"/>
        <v>2024-01-01</v>
      </c>
      <c r="C116" s="1" t="s">
        <v>2309</v>
      </c>
      <c r="D116">
        <v>12376</v>
      </c>
      <c r="E116" t="s">
        <v>2262</v>
      </c>
      <c r="F116" t="str">
        <f t="shared" ref="F116:G116" si="125">F91</f>
        <v>US</v>
      </c>
      <c r="G116" t="str">
        <f t="shared" si="125"/>
        <v>NULL</v>
      </c>
      <c r="H116" t="s">
        <v>525</v>
      </c>
      <c r="I116" t="s">
        <v>19</v>
      </c>
      <c r="J116" t="s">
        <v>165</v>
      </c>
      <c r="K116">
        <v>3.5</v>
      </c>
      <c r="L116">
        <f t="shared" si="119"/>
        <v>4</v>
      </c>
      <c r="M116">
        <f>INDEX('Exp Third Ctry'!$C$14:$J$44,MATCH(L116,'Exp Third Ctry'!$B$14:$B$44,0),MATCH("Zone "&amp;J116,'Exp Third Ctry'!$C$13:$J$13,0))*1</f>
        <v>68.09</v>
      </c>
      <c r="N116" t="s">
        <v>285</v>
      </c>
      <c r="O116" t="s">
        <v>2310</v>
      </c>
      <c r="P116" t="s">
        <v>18</v>
      </c>
      <c r="R116" t="str">
        <f t="shared" si="25"/>
        <v>('DHL','2024-01-01','2024-12-31','12376','3C','US',NULL,'EXPRESS WW (NON-DOC)','Non-Document','D',3.5,4,68.09,'Flat KG','AppliedMaterials_2024',NULL),</v>
      </c>
    </row>
    <row r="117" spans="1:18" x14ac:dyDescent="0.3">
      <c r="A117" t="str">
        <f t="shared" ref="A117:B117" si="126">A92</f>
        <v>DHL</v>
      </c>
      <c r="B117" t="str">
        <f t="shared" si="126"/>
        <v>2024-01-01</v>
      </c>
      <c r="C117" s="1" t="s">
        <v>2309</v>
      </c>
      <c r="D117">
        <v>12376</v>
      </c>
      <c r="E117" t="s">
        <v>2262</v>
      </c>
      <c r="F117" t="str">
        <f t="shared" ref="F117:G117" si="127">F92</f>
        <v>US</v>
      </c>
      <c r="G117" t="str">
        <f t="shared" si="127"/>
        <v>NULL</v>
      </c>
      <c r="H117" t="s">
        <v>525</v>
      </c>
      <c r="I117" t="s">
        <v>19</v>
      </c>
      <c r="J117" t="s">
        <v>165</v>
      </c>
      <c r="K117">
        <v>4</v>
      </c>
      <c r="L117">
        <f t="shared" si="119"/>
        <v>4.5</v>
      </c>
      <c r="M117">
        <f>INDEX('Exp Third Ctry'!$C$14:$J$44,MATCH(L117,'Exp Third Ctry'!$B$14:$B$44,0),MATCH("Zone "&amp;J117,'Exp Third Ctry'!$C$13:$J$13,0))*1</f>
        <v>72.180000000000007</v>
      </c>
      <c r="N117" t="s">
        <v>285</v>
      </c>
      <c r="O117" t="s">
        <v>2310</v>
      </c>
      <c r="P117" t="s">
        <v>18</v>
      </c>
      <c r="R117" t="str">
        <f t="shared" si="25"/>
        <v>('DHL','2024-01-01','2024-12-31','12376','3C','US',NULL,'EXPRESS WW (NON-DOC)','Non-Document','D',4,4.5,72.18,'Flat KG','AppliedMaterials_2024',NULL),</v>
      </c>
    </row>
    <row r="118" spans="1:18" x14ac:dyDescent="0.3">
      <c r="A118" t="str">
        <f t="shared" ref="A118:B118" si="128">A93</f>
        <v>DHL</v>
      </c>
      <c r="B118" t="str">
        <f t="shared" si="128"/>
        <v>2024-01-01</v>
      </c>
      <c r="C118" s="1" t="s">
        <v>2309</v>
      </c>
      <c r="D118">
        <v>12376</v>
      </c>
      <c r="E118" t="s">
        <v>2262</v>
      </c>
      <c r="F118" t="str">
        <f t="shared" ref="F118:G118" si="129">F93</f>
        <v>US</v>
      </c>
      <c r="G118" t="str">
        <f t="shared" si="129"/>
        <v>NULL</v>
      </c>
      <c r="H118" t="s">
        <v>525</v>
      </c>
      <c r="I118" t="s">
        <v>19</v>
      </c>
      <c r="J118" t="s">
        <v>165</v>
      </c>
      <c r="K118">
        <v>4.5</v>
      </c>
      <c r="L118">
        <f t="shared" si="119"/>
        <v>5</v>
      </c>
      <c r="M118">
        <f>INDEX('Exp Third Ctry'!$C$14:$J$44,MATCH(L118,'Exp Third Ctry'!$B$14:$B$44,0),MATCH("Zone "&amp;J118,'Exp Third Ctry'!$C$13:$J$13,0))*1</f>
        <v>76.27</v>
      </c>
      <c r="N118" t="s">
        <v>285</v>
      </c>
      <c r="O118" t="s">
        <v>2310</v>
      </c>
      <c r="P118" t="s">
        <v>18</v>
      </c>
      <c r="R118" t="str">
        <f t="shared" si="25"/>
        <v>('DHL','2024-01-01','2024-12-31','12376','3C','US',NULL,'EXPRESS WW (NON-DOC)','Non-Document','D',4.5,5,76.27,'Flat KG','AppliedMaterials_2024',NULL),</v>
      </c>
    </row>
    <row r="119" spans="1:18" x14ac:dyDescent="0.3">
      <c r="A119" t="str">
        <f t="shared" ref="A119:B119" si="130">A94</f>
        <v>DHL</v>
      </c>
      <c r="B119" t="str">
        <f t="shared" si="130"/>
        <v>2024-01-01</v>
      </c>
      <c r="C119" s="1" t="s">
        <v>2309</v>
      </c>
      <c r="D119">
        <v>12376</v>
      </c>
      <c r="E119" t="s">
        <v>2262</v>
      </c>
      <c r="F119" t="str">
        <f t="shared" ref="F119:G119" si="131">F94</f>
        <v>US</v>
      </c>
      <c r="G119" t="str">
        <f t="shared" si="131"/>
        <v>NULL</v>
      </c>
      <c r="H119" t="s">
        <v>525</v>
      </c>
      <c r="I119" t="s">
        <v>19</v>
      </c>
      <c r="J119" t="s">
        <v>165</v>
      </c>
      <c r="K119">
        <v>5</v>
      </c>
      <c r="L119">
        <f t="shared" si="119"/>
        <v>5.5</v>
      </c>
      <c r="M119">
        <f>INDEX('Exp Third Ctry'!$C$14:$J$44,MATCH(L119,'Exp Third Ctry'!$B$14:$B$44,0),MATCH("Zone "&amp;J119,'Exp Third Ctry'!$C$13:$J$13,0))*1</f>
        <v>80.03</v>
      </c>
      <c r="N119" t="s">
        <v>285</v>
      </c>
      <c r="O119" t="s">
        <v>2310</v>
      </c>
      <c r="P119" t="s">
        <v>18</v>
      </c>
      <c r="R119" t="str">
        <f t="shared" si="25"/>
        <v>('DHL','2024-01-01','2024-12-31','12376','3C','US',NULL,'EXPRESS WW (NON-DOC)','Non-Document','D',5,5.5,80.03,'Flat KG','AppliedMaterials_2024',NULL),</v>
      </c>
    </row>
    <row r="120" spans="1:18" x14ac:dyDescent="0.3">
      <c r="A120" t="str">
        <f t="shared" ref="A120:B120" si="132">A95</f>
        <v>DHL</v>
      </c>
      <c r="B120" t="str">
        <f t="shared" si="132"/>
        <v>2024-01-01</v>
      </c>
      <c r="C120" s="1" t="s">
        <v>2309</v>
      </c>
      <c r="D120">
        <v>12376</v>
      </c>
      <c r="E120" t="s">
        <v>2262</v>
      </c>
      <c r="F120" t="str">
        <f t="shared" ref="F120:G120" si="133">F95</f>
        <v>US</v>
      </c>
      <c r="G120" t="str">
        <f t="shared" si="133"/>
        <v>NULL</v>
      </c>
      <c r="H120" t="s">
        <v>525</v>
      </c>
      <c r="I120" t="s">
        <v>19</v>
      </c>
      <c r="J120" t="s">
        <v>165</v>
      </c>
      <c r="K120">
        <v>5.5</v>
      </c>
      <c r="L120">
        <f t="shared" si="119"/>
        <v>6</v>
      </c>
      <c r="M120">
        <f>INDEX('Exp Third Ctry'!$C$14:$J$44,MATCH(L120,'Exp Third Ctry'!$B$14:$B$44,0),MATCH("Zone "&amp;J120,'Exp Third Ctry'!$C$13:$J$13,0))*1</f>
        <v>83.79</v>
      </c>
      <c r="N120" t="s">
        <v>285</v>
      </c>
      <c r="O120" t="s">
        <v>2310</v>
      </c>
      <c r="P120" t="s">
        <v>18</v>
      </c>
      <c r="R120" t="str">
        <f t="shared" si="25"/>
        <v>('DHL','2024-01-01','2024-12-31','12376','3C','US',NULL,'EXPRESS WW (NON-DOC)','Non-Document','D',5.5,6,83.79,'Flat KG','AppliedMaterials_2024',NULL),</v>
      </c>
    </row>
    <row r="121" spans="1:18" x14ac:dyDescent="0.3">
      <c r="A121" t="str">
        <f t="shared" ref="A121:B121" si="134">A96</f>
        <v>DHL</v>
      </c>
      <c r="B121" t="str">
        <f t="shared" si="134"/>
        <v>2024-01-01</v>
      </c>
      <c r="C121" s="1" t="s">
        <v>2309</v>
      </c>
      <c r="D121">
        <v>12376</v>
      </c>
      <c r="E121" t="s">
        <v>2262</v>
      </c>
      <c r="F121" t="str">
        <f t="shared" ref="F121:G121" si="135">F96</f>
        <v>US</v>
      </c>
      <c r="G121" t="str">
        <f t="shared" si="135"/>
        <v>NULL</v>
      </c>
      <c r="H121" t="s">
        <v>525</v>
      </c>
      <c r="I121" t="s">
        <v>19</v>
      </c>
      <c r="J121" t="s">
        <v>165</v>
      </c>
      <c r="K121">
        <v>6</v>
      </c>
      <c r="L121">
        <f t="shared" si="119"/>
        <v>6.5</v>
      </c>
      <c r="M121">
        <f>INDEX('Exp Third Ctry'!$C$14:$J$44,MATCH(L121,'Exp Third Ctry'!$B$14:$B$44,0),MATCH("Zone "&amp;J121,'Exp Third Ctry'!$C$13:$J$13,0))*1</f>
        <v>87.55</v>
      </c>
      <c r="N121" t="s">
        <v>285</v>
      </c>
      <c r="O121" t="s">
        <v>2310</v>
      </c>
      <c r="P121" t="s">
        <v>18</v>
      </c>
      <c r="R121" t="str">
        <f t="shared" si="25"/>
        <v>('DHL','2024-01-01','2024-12-31','12376','3C','US',NULL,'EXPRESS WW (NON-DOC)','Non-Document','D',6,6.5,87.55,'Flat KG','AppliedMaterials_2024',NULL),</v>
      </c>
    </row>
    <row r="122" spans="1:18" x14ac:dyDescent="0.3">
      <c r="A122" t="str">
        <f t="shared" ref="A122:B122" si="136">A97</f>
        <v>DHL</v>
      </c>
      <c r="B122" t="str">
        <f t="shared" si="136"/>
        <v>2024-01-01</v>
      </c>
      <c r="C122" s="1" t="s">
        <v>2309</v>
      </c>
      <c r="D122">
        <v>12376</v>
      </c>
      <c r="E122" t="s">
        <v>2262</v>
      </c>
      <c r="F122" t="str">
        <f t="shared" ref="F122:G122" si="137">F97</f>
        <v>US</v>
      </c>
      <c r="G122" t="str">
        <f t="shared" si="137"/>
        <v>NULL</v>
      </c>
      <c r="H122" t="s">
        <v>525</v>
      </c>
      <c r="I122" t="s">
        <v>19</v>
      </c>
      <c r="J122" t="s">
        <v>165</v>
      </c>
      <c r="K122">
        <v>6.5</v>
      </c>
      <c r="L122">
        <f t="shared" si="119"/>
        <v>7</v>
      </c>
      <c r="M122">
        <f>INDEX('Exp Third Ctry'!$C$14:$J$44,MATCH(L122,'Exp Third Ctry'!$B$14:$B$44,0),MATCH("Zone "&amp;J122,'Exp Third Ctry'!$C$13:$J$13,0))*1</f>
        <v>91.31</v>
      </c>
      <c r="N122" t="s">
        <v>285</v>
      </c>
      <c r="O122" t="s">
        <v>2310</v>
      </c>
      <c r="P122" t="s">
        <v>18</v>
      </c>
      <c r="R122" t="str">
        <f t="shared" si="25"/>
        <v>('DHL','2024-01-01','2024-12-31','12376','3C','US',NULL,'EXPRESS WW (NON-DOC)','Non-Document','D',6.5,7,91.31,'Flat KG','AppliedMaterials_2024',NULL),</v>
      </c>
    </row>
    <row r="123" spans="1:18" x14ac:dyDescent="0.3">
      <c r="A123" t="str">
        <f t="shared" ref="A123:B123" si="138">A98</f>
        <v>DHL</v>
      </c>
      <c r="B123" t="str">
        <f t="shared" si="138"/>
        <v>2024-01-01</v>
      </c>
      <c r="C123" s="1" t="s">
        <v>2309</v>
      </c>
      <c r="D123">
        <v>12376</v>
      </c>
      <c r="E123" t="s">
        <v>2262</v>
      </c>
      <c r="F123" t="str">
        <f t="shared" ref="F123:G123" si="139">F98</f>
        <v>US</v>
      </c>
      <c r="G123" t="str">
        <f t="shared" si="139"/>
        <v>NULL</v>
      </c>
      <c r="H123" t="s">
        <v>525</v>
      </c>
      <c r="I123" t="s">
        <v>19</v>
      </c>
      <c r="J123" t="s">
        <v>165</v>
      </c>
      <c r="K123">
        <v>7</v>
      </c>
      <c r="L123">
        <f t="shared" si="119"/>
        <v>7.5</v>
      </c>
      <c r="M123">
        <f>INDEX('Exp Third Ctry'!$C$14:$J$44,MATCH(L123,'Exp Third Ctry'!$B$14:$B$44,0),MATCH("Zone "&amp;J123,'Exp Third Ctry'!$C$13:$J$13,0))*1</f>
        <v>95.07</v>
      </c>
      <c r="N123" t="s">
        <v>285</v>
      </c>
      <c r="O123" t="s">
        <v>2310</v>
      </c>
      <c r="P123" t="s">
        <v>18</v>
      </c>
      <c r="R123" t="str">
        <f t="shared" si="25"/>
        <v>('DHL','2024-01-01','2024-12-31','12376','3C','US',NULL,'EXPRESS WW (NON-DOC)','Non-Document','D',7,7.5,95.07,'Flat KG','AppliedMaterials_2024',NULL),</v>
      </c>
    </row>
    <row r="124" spans="1:18" x14ac:dyDescent="0.3">
      <c r="A124" t="str">
        <f t="shared" ref="A124:B124" si="140">A99</f>
        <v>DHL</v>
      </c>
      <c r="B124" t="str">
        <f t="shared" si="140"/>
        <v>2024-01-01</v>
      </c>
      <c r="C124" s="1" t="s">
        <v>2309</v>
      </c>
      <c r="D124">
        <v>12376</v>
      </c>
      <c r="E124" t="s">
        <v>2262</v>
      </c>
      <c r="F124" t="str">
        <f t="shared" ref="F124:G124" si="141">F99</f>
        <v>US</v>
      </c>
      <c r="G124" t="str">
        <f t="shared" si="141"/>
        <v>NULL</v>
      </c>
      <c r="H124" t="s">
        <v>525</v>
      </c>
      <c r="I124" t="s">
        <v>19</v>
      </c>
      <c r="J124" t="s">
        <v>165</v>
      </c>
      <c r="K124">
        <v>7.5</v>
      </c>
      <c r="L124">
        <f t="shared" si="119"/>
        <v>8</v>
      </c>
      <c r="M124">
        <f>INDEX('Exp Third Ctry'!$C$14:$J$44,MATCH(L124,'Exp Third Ctry'!$B$14:$B$44,0),MATCH("Zone "&amp;J124,'Exp Third Ctry'!$C$13:$J$13,0))*1</f>
        <v>98.83</v>
      </c>
      <c r="N124" t="s">
        <v>285</v>
      </c>
      <c r="O124" t="s">
        <v>2310</v>
      </c>
      <c r="P124" t="s">
        <v>18</v>
      </c>
      <c r="R124" t="str">
        <f t="shared" si="25"/>
        <v>('DHL','2024-01-01','2024-12-31','12376','3C','US',NULL,'EXPRESS WW (NON-DOC)','Non-Document','D',7.5,8,98.83,'Flat KG','AppliedMaterials_2024',NULL),</v>
      </c>
    </row>
    <row r="125" spans="1:18" x14ac:dyDescent="0.3">
      <c r="A125" t="str">
        <f t="shared" ref="A125:B125" si="142">A100</f>
        <v>DHL</v>
      </c>
      <c r="B125" t="str">
        <f t="shared" si="142"/>
        <v>2024-01-01</v>
      </c>
      <c r="C125" s="1" t="s">
        <v>2309</v>
      </c>
      <c r="D125">
        <v>12376</v>
      </c>
      <c r="E125" t="s">
        <v>2262</v>
      </c>
      <c r="F125" t="str">
        <f t="shared" ref="F125:G125" si="143">F100</f>
        <v>US</v>
      </c>
      <c r="G125" t="str">
        <f t="shared" si="143"/>
        <v>NULL</v>
      </c>
      <c r="H125" t="s">
        <v>525</v>
      </c>
      <c r="I125" t="s">
        <v>19</v>
      </c>
      <c r="J125" t="s">
        <v>165</v>
      </c>
      <c r="K125">
        <v>8</v>
      </c>
      <c r="L125">
        <f t="shared" si="119"/>
        <v>8.5</v>
      </c>
      <c r="M125">
        <f>INDEX('Exp Third Ctry'!$C$14:$J$44,MATCH(L125,'Exp Third Ctry'!$B$14:$B$44,0),MATCH("Zone "&amp;J125,'Exp Third Ctry'!$C$13:$J$13,0))*1</f>
        <v>102.59</v>
      </c>
      <c r="N125" t="s">
        <v>285</v>
      </c>
      <c r="O125" t="s">
        <v>2310</v>
      </c>
      <c r="P125" t="s">
        <v>18</v>
      </c>
      <c r="R125" t="str">
        <f t="shared" si="25"/>
        <v>('DHL','2024-01-01','2024-12-31','12376','3C','US',NULL,'EXPRESS WW (NON-DOC)','Non-Document','D',8,8.5,102.59,'Flat KG','AppliedMaterials_2024',NULL),</v>
      </c>
    </row>
    <row r="126" spans="1:18" x14ac:dyDescent="0.3">
      <c r="A126" t="str">
        <f t="shared" ref="A126:B126" si="144">A101</f>
        <v>DHL</v>
      </c>
      <c r="B126" t="str">
        <f t="shared" si="144"/>
        <v>2024-01-01</v>
      </c>
      <c r="C126" s="1" t="s">
        <v>2309</v>
      </c>
      <c r="D126">
        <v>12376</v>
      </c>
      <c r="E126" t="s">
        <v>2262</v>
      </c>
      <c r="F126" t="str">
        <f t="shared" ref="F126:G126" si="145">F101</f>
        <v>US</v>
      </c>
      <c r="G126" t="str">
        <f t="shared" si="145"/>
        <v>NULL</v>
      </c>
      <c r="H126" t="s">
        <v>525</v>
      </c>
      <c r="I126" t="s">
        <v>19</v>
      </c>
      <c r="J126" t="s">
        <v>165</v>
      </c>
      <c r="K126">
        <v>8.5</v>
      </c>
      <c r="L126">
        <f t="shared" si="119"/>
        <v>9</v>
      </c>
      <c r="M126">
        <f>INDEX('Exp Third Ctry'!$C$14:$J$44,MATCH(L126,'Exp Third Ctry'!$B$14:$B$44,0),MATCH("Zone "&amp;J126,'Exp Third Ctry'!$C$13:$J$13,0))*1</f>
        <v>106.35</v>
      </c>
      <c r="N126" t="s">
        <v>285</v>
      </c>
      <c r="O126" t="s">
        <v>2310</v>
      </c>
      <c r="P126" t="s">
        <v>18</v>
      </c>
      <c r="R126" t="str">
        <f t="shared" si="25"/>
        <v>('DHL','2024-01-01','2024-12-31','12376','3C','US',NULL,'EXPRESS WW (NON-DOC)','Non-Document','D',8.5,9,106.35,'Flat KG','AppliedMaterials_2024',NULL),</v>
      </c>
    </row>
    <row r="127" spans="1:18" x14ac:dyDescent="0.3">
      <c r="A127" t="str">
        <f t="shared" ref="A127:B127" si="146">A102</f>
        <v>DHL</v>
      </c>
      <c r="B127" t="str">
        <f t="shared" si="146"/>
        <v>2024-01-01</v>
      </c>
      <c r="C127" s="1" t="s">
        <v>2309</v>
      </c>
      <c r="D127">
        <v>12376</v>
      </c>
      <c r="E127" t="s">
        <v>2262</v>
      </c>
      <c r="F127" t="str">
        <f t="shared" ref="F127:G127" si="147">F102</f>
        <v>US</v>
      </c>
      <c r="G127" t="str">
        <f t="shared" si="147"/>
        <v>NULL</v>
      </c>
      <c r="H127" t="s">
        <v>525</v>
      </c>
      <c r="I127" t="s">
        <v>19</v>
      </c>
      <c r="J127" t="s">
        <v>165</v>
      </c>
      <c r="K127">
        <v>9</v>
      </c>
      <c r="L127">
        <f t="shared" si="119"/>
        <v>9.5</v>
      </c>
      <c r="M127">
        <f>INDEX('Exp Third Ctry'!$C$14:$J$44,MATCH(L127,'Exp Third Ctry'!$B$14:$B$44,0),MATCH("Zone "&amp;J127,'Exp Third Ctry'!$C$13:$J$13,0))*1</f>
        <v>110.11</v>
      </c>
      <c r="N127" t="s">
        <v>285</v>
      </c>
      <c r="O127" t="s">
        <v>2310</v>
      </c>
      <c r="P127" t="s">
        <v>18</v>
      </c>
      <c r="R127" t="str">
        <f t="shared" si="25"/>
        <v>('DHL','2024-01-01','2024-12-31','12376','3C','US',NULL,'EXPRESS WW (NON-DOC)','Non-Document','D',9,9.5,110.11,'Flat KG','AppliedMaterials_2024',NULL),</v>
      </c>
    </row>
    <row r="128" spans="1:18" x14ac:dyDescent="0.3">
      <c r="A128" t="str">
        <f t="shared" ref="A128:B128" si="148">A103</f>
        <v>DHL</v>
      </c>
      <c r="B128" t="str">
        <f t="shared" si="148"/>
        <v>2024-01-01</v>
      </c>
      <c r="C128" s="1" t="s">
        <v>2309</v>
      </c>
      <c r="D128">
        <v>12376</v>
      </c>
      <c r="E128" t="s">
        <v>2262</v>
      </c>
      <c r="F128" t="str">
        <f t="shared" ref="F128:G128" si="149">F103</f>
        <v>US</v>
      </c>
      <c r="G128" t="str">
        <f t="shared" si="149"/>
        <v>NULL</v>
      </c>
      <c r="H128" t="s">
        <v>525</v>
      </c>
      <c r="I128" t="s">
        <v>19</v>
      </c>
      <c r="J128" t="s">
        <v>165</v>
      </c>
      <c r="K128">
        <v>9.5</v>
      </c>
      <c r="L128">
        <f t="shared" si="119"/>
        <v>10</v>
      </c>
      <c r="M128">
        <f>INDEX('Exp Third Ctry'!$C$14:$J$44,MATCH(L128,'Exp Third Ctry'!$B$14:$B$44,0),MATCH("Zone "&amp;J128,'Exp Third Ctry'!$C$13:$J$13,0))*1</f>
        <v>113.87</v>
      </c>
      <c r="N128" t="s">
        <v>285</v>
      </c>
      <c r="O128" t="s">
        <v>2310</v>
      </c>
      <c r="P128" t="s">
        <v>18</v>
      </c>
      <c r="R128" t="str">
        <f t="shared" si="25"/>
        <v>('DHL','2024-01-01','2024-12-31','12376','3C','US',NULL,'EXPRESS WW (NON-DOC)','Non-Document','D',9.5,10,113.87,'Flat KG','AppliedMaterials_2024',NULL),</v>
      </c>
    </row>
    <row r="129" spans="1:18" x14ac:dyDescent="0.3">
      <c r="A129" t="str">
        <f t="shared" ref="A129:B129" si="150">A104</f>
        <v>DHL</v>
      </c>
      <c r="B129" t="str">
        <f t="shared" si="150"/>
        <v>2024-01-01</v>
      </c>
      <c r="C129" s="1" t="s">
        <v>2309</v>
      </c>
      <c r="D129">
        <v>12376</v>
      </c>
      <c r="E129" t="s">
        <v>2262</v>
      </c>
      <c r="F129" t="str">
        <f t="shared" ref="F129:G129" si="151">F104</f>
        <v>US</v>
      </c>
      <c r="G129" t="str">
        <f t="shared" si="151"/>
        <v>NULL</v>
      </c>
      <c r="H129" t="s">
        <v>525</v>
      </c>
      <c r="I129" t="s">
        <v>19</v>
      </c>
      <c r="J129" t="s">
        <v>165</v>
      </c>
      <c r="K129">
        <v>10</v>
      </c>
      <c r="L129">
        <v>20</v>
      </c>
      <c r="M129">
        <f>INDEX('Exp Third Ctry'!$C$14:$J$44,MATCH(L129,'Exp Third Ctry'!$B$14:$B$44,0),MATCH("Zone "&amp;J129,'Exp Third Ctry'!$C$13:$J$13,0))*1</f>
        <v>3.58</v>
      </c>
      <c r="N129" t="s">
        <v>530</v>
      </c>
      <c r="O129" t="s">
        <v>2310</v>
      </c>
      <c r="P129">
        <f>M128</f>
        <v>113.87</v>
      </c>
      <c r="R129" t="str">
        <f t="shared" si="25"/>
        <v>('DHL','2024-01-01','2024-12-31','12376','3C','US',NULL,'EXPRESS WW (NON-DOC)','Non-Document','D',10,20,3.58,'Per0.5KG_A','AppliedMaterials_2024',113.87),</v>
      </c>
    </row>
    <row r="130" spans="1:18" x14ac:dyDescent="0.3">
      <c r="A130" t="str">
        <f t="shared" ref="A130:B130" si="152">A105</f>
        <v>DHL</v>
      </c>
      <c r="B130" t="str">
        <f t="shared" si="152"/>
        <v>2024-01-01</v>
      </c>
      <c r="C130" s="1" t="s">
        <v>2309</v>
      </c>
      <c r="D130">
        <v>12376</v>
      </c>
      <c r="E130" t="s">
        <v>2262</v>
      </c>
      <c r="F130" t="str">
        <f t="shared" ref="F130:G130" si="153">F105</f>
        <v>US</v>
      </c>
      <c r="G130" t="str">
        <f t="shared" si="153"/>
        <v>NULL</v>
      </c>
      <c r="H130" t="s">
        <v>525</v>
      </c>
      <c r="I130" t="s">
        <v>19</v>
      </c>
      <c r="J130" t="s">
        <v>165</v>
      </c>
      <c r="K130">
        <v>20</v>
      </c>
      <c r="L130">
        <v>30</v>
      </c>
      <c r="M130">
        <f>INDEX('Exp Third Ctry'!$C$14:$J$44,MATCH(L130,'Exp Third Ctry'!$B$14:$B$44,0),MATCH("Zone "&amp;J130,'Exp Third Ctry'!$C$13:$J$13,0))*1</f>
        <v>3.6</v>
      </c>
      <c r="N130" t="s">
        <v>530</v>
      </c>
      <c r="O130" t="s">
        <v>2310</v>
      </c>
      <c r="P130">
        <f>P129+(L129-K129)*2*M129</f>
        <v>185.47</v>
      </c>
      <c r="R130" t="str">
        <f t="shared" si="25"/>
        <v>('DHL','2024-01-01','2024-12-31','12376','3C','US',NULL,'EXPRESS WW (NON-DOC)','Non-Document','D',20,30,3.6,'Per0.5KG_A','AppliedMaterials_2024',185.47),</v>
      </c>
    </row>
    <row r="131" spans="1:18" x14ac:dyDescent="0.3">
      <c r="A131" t="str">
        <f t="shared" ref="A131:B131" si="154">A106</f>
        <v>DHL</v>
      </c>
      <c r="B131" t="str">
        <f t="shared" si="154"/>
        <v>2024-01-01</v>
      </c>
      <c r="C131" s="1" t="s">
        <v>2309</v>
      </c>
      <c r="D131">
        <v>12376</v>
      </c>
      <c r="E131" t="s">
        <v>2262</v>
      </c>
      <c r="F131" t="str">
        <f t="shared" ref="F131:G131" si="155">F106</f>
        <v>US</v>
      </c>
      <c r="G131" t="str">
        <f t="shared" si="155"/>
        <v>NULL</v>
      </c>
      <c r="H131" t="s">
        <v>525</v>
      </c>
      <c r="I131" t="s">
        <v>19</v>
      </c>
      <c r="J131" t="s">
        <v>165</v>
      </c>
      <c r="K131">
        <v>30</v>
      </c>
      <c r="L131">
        <v>70</v>
      </c>
      <c r="M131">
        <f>INDEX('Exp Third Ctry'!$C$14:$J$44,MATCH(L131,'Exp Third Ctry'!$B$14:$B$44,0),MATCH("Zone "&amp;J131,'Exp Third Ctry'!$C$13:$J$13,0))*1</f>
        <v>3.26</v>
      </c>
      <c r="N131" t="s">
        <v>530</v>
      </c>
      <c r="O131" t="s">
        <v>2310</v>
      </c>
      <c r="P131">
        <f>P130+(L130-K130)*2*M130</f>
        <v>257.47000000000003</v>
      </c>
      <c r="R131" t="str">
        <f t="shared" ref="R131:R194" si="156">SUBSTITUTE(IF(OR(ROW(A131)=2,MOD(ROW(A131),1000)=0),"insert into tnl_rating.dbo.dhl_express_rate_master values 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,IF(OR(A132="",MOD(ROW(A132),1000)=0)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"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)),"'NULL'","NULL")</f>
        <v>('DHL','2024-01-01','2024-12-31','12376','3C','US',NULL,'EXPRESS WW (NON-DOC)','Non-Document','D',30,70,3.26,'Per0.5KG_A','AppliedMaterials_2024',257.47),</v>
      </c>
    </row>
    <row r="132" spans="1:18" x14ac:dyDescent="0.3">
      <c r="A132" t="str">
        <f t="shared" ref="A132:B132" si="157">A107</f>
        <v>DHL</v>
      </c>
      <c r="B132" t="str">
        <f t="shared" si="157"/>
        <v>2024-01-01</v>
      </c>
      <c r="C132" s="1" t="s">
        <v>2309</v>
      </c>
      <c r="D132">
        <v>12376</v>
      </c>
      <c r="E132" t="s">
        <v>2262</v>
      </c>
      <c r="F132" t="str">
        <f t="shared" ref="F132:G132" si="158">F107</f>
        <v>US</v>
      </c>
      <c r="G132" t="str">
        <f t="shared" si="158"/>
        <v>NULL</v>
      </c>
      <c r="H132" t="s">
        <v>525</v>
      </c>
      <c r="I132" t="s">
        <v>19</v>
      </c>
      <c r="J132" t="s">
        <v>165</v>
      </c>
      <c r="K132">
        <v>70</v>
      </c>
      <c r="L132">
        <v>300</v>
      </c>
      <c r="M132">
        <f>INDEX('Exp Third Ctry'!$C$14:$J$44,MATCH(L132,'Exp Third Ctry'!$B$14:$B$44,0),MATCH("Zone "&amp;J132,'Exp Third Ctry'!$C$13:$J$13,0))*1</f>
        <v>3.31</v>
      </c>
      <c r="N132" t="s">
        <v>530</v>
      </c>
      <c r="O132" t="s">
        <v>2310</v>
      </c>
      <c r="P132">
        <f t="shared" ref="P132:P133" si="159">P131+(L131-K131)*2*M131</f>
        <v>518.27</v>
      </c>
      <c r="R132" t="str">
        <f t="shared" si="156"/>
        <v>('DHL','2024-01-01','2024-12-31','12376','3C','US',NULL,'EXPRESS WW (NON-DOC)','Non-Document','D',70,300,3.31,'Per0.5KG_A','AppliedMaterials_2024',518.27),</v>
      </c>
    </row>
    <row r="133" spans="1:18" x14ac:dyDescent="0.3">
      <c r="A133" t="str">
        <f t="shared" ref="A133:B133" si="160">A108</f>
        <v>DHL</v>
      </c>
      <c r="B133" t="str">
        <f t="shared" si="160"/>
        <v>2024-01-01</v>
      </c>
      <c r="C133" s="1" t="s">
        <v>2309</v>
      </c>
      <c r="D133">
        <v>12376</v>
      </c>
      <c r="E133" t="s">
        <v>2262</v>
      </c>
      <c r="F133" t="str">
        <f t="shared" ref="F133:G133" si="161">F108</f>
        <v>US</v>
      </c>
      <c r="G133" t="str">
        <f t="shared" si="161"/>
        <v>NULL</v>
      </c>
      <c r="H133" t="s">
        <v>525</v>
      </c>
      <c r="I133" t="s">
        <v>19</v>
      </c>
      <c r="J133" t="s">
        <v>165</v>
      </c>
      <c r="K133">
        <v>300</v>
      </c>
      <c r="L133">
        <v>99999</v>
      </c>
      <c r="M133">
        <f>INDEX('Exp Third Ctry'!$C$14:$J$44,MATCH(L133,'Exp Third Ctry'!$B$14:$B$44,0),MATCH("Zone "&amp;J133,'Exp Third Ctry'!$C$13:$J$13,0))*1</f>
        <v>3.4</v>
      </c>
      <c r="N133" t="s">
        <v>530</v>
      </c>
      <c r="O133" t="s">
        <v>2310</v>
      </c>
      <c r="P133">
        <f t="shared" si="159"/>
        <v>2040.8700000000001</v>
      </c>
      <c r="R133" t="str">
        <f t="shared" si="156"/>
        <v>('DHL','2024-01-01','2024-12-31','12376','3C','US',NULL,'EXPRESS WW (NON-DOC)','Non-Document','D',300,99999,3.4,'Per0.5KG_A','AppliedMaterials_2024',2040.87),</v>
      </c>
    </row>
    <row r="134" spans="1:18" x14ac:dyDescent="0.3">
      <c r="A134" t="str">
        <f t="shared" ref="A134:B134" si="162">A109</f>
        <v>DHL</v>
      </c>
      <c r="B134" t="str">
        <f t="shared" si="162"/>
        <v>2024-01-01</v>
      </c>
      <c r="C134" s="1" t="s">
        <v>2309</v>
      </c>
      <c r="D134">
        <v>12376</v>
      </c>
      <c r="E134" t="s">
        <v>2262</v>
      </c>
      <c r="F134" t="str">
        <f t="shared" ref="F134:G134" si="163">F109</f>
        <v>US</v>
      </c>
      <c r="G134" t="str">
        <f t="shared" si="163"/>
        <v>NULL</v>
      </c>
      <c r="H134" t="s">
        <v>525</v>
      </c>
      <c r="I134" t="s">
        <v>19</v>
      </c>
      <c r="J134" t="s">
        <v>166</v>
      </c>
      <c r="K134">
        <v>0</v>
      </c>
      <c r="L134">
        <v>0.5</v>
      </c>
      <c r="M134">
        <f>INDEX('Exp Third Ctry'!$C$14:$J$44,MATCH(L134,'Exp Third Ctry'!$B$14:$B$44,0),MATCH("Zone "&amp;J134,'Exp Third Ctry'!$C$13:$J$13,0))*1</f>
        <v>27.75</v>
      </c>
      <c r="N134" t="s">
        <v>285</v>
      </c>
      <c r="O134" t="s">
        <v>2310</v>
      </c>
      <c r="P134" t="s">
        <v>18</v>
      </c>
      <c r="R134" t="str">
        <f t="shared" si="156"/>
        <v>('DHL','2024-01-01','2024-12-31','12376','3C','US',NULL,'EXPRESS WW (NON-DOC)','Non-Document','E',0,0.5,27.75,'Flat KG','AppliedMaterials_2024',NULL),</v>
      </c>
    </row>
    <row r="135" spans="1:18" x14ac:dyDescent="0.3">
      <c r="A135" t="str">
        <f t="shared" ref="A135:B135" si="164">A110</f>
        <v>DHL</v>
      </c>
      <c r="B135" t="str">
        <f t="shared" si="164"/>
        <v>2024-01-01</v>
      </c>
      <c r="C135" s="1" t="s">
        <v>2309</v>
      </c>
      <c r="D135">
        <v>12376</v>
      </c>
      <c r="E135" t="s">
        <v>2262</v>
      </c>
      <c r="F135" t="str">
        <f t="shared" ref="F135:G135" si="165">F110</f>
        <v>US</v>
      </c>
      <c r="G135" t="str">
        <f t="shared" si="165"/>
        <v>NULL</v>
      </c>
      <c r="H135" t="s">
        <v>525</v>
      </c>
      <c r="I135" t="s">
        <v>19</v>
      </c>
      <c r="J135" t="s">
        <v>166</v>
      </c>
      <c r="K135">
        <v>0.5</v>
      </c>
      <c r="L135">
        <v>1</v>
      </c>
      <c r="M135">
        <f>INDEX('Exp Third Ctry'!$C$14:$J$44,MATCH(L135,'Exp Third Ctry'!$B$14:$B$44,0),MATCH("Zone "&amp;J135,'Exp Third Ctry'!$C$13:$J$13,0))*1</f>
        <v>37.53</v>
      </c>
      <c r="N135" t="s">
        <v>285</v>
      </c>
      <c r="O135" t="s">
        <v>2310</v>
      </c>
      <c r="P135" t="s">
        <v>18</v>
      </c>
      <c r="R135" t="str">
        <f t="shared" si="156"/>
        <v>('DHL','2024-01-01','2024-12-31','12376','3C','US',NULL,'EXPRESS WW (NON-DOC)','Non-Document','E',0.5,1,37.53,'Flat KG','AppliedMaterials_2024',NULL),</v>
      </c>
    </row>
    <row r="136" spans="1:18" x14ac:dyDescent="0.3">
      <c r="A136" t="str">
        <f t="shared" ref="A136:B136" si="166">A111</f>
        <v>DHL</v>
      </c>
      <c r="B136" t="str">
        <f t="shared" si="166"/>
        <v>2024-01-01</v>
      </c>
      <c r="C136" s="1" t="s">
        <v>2309</v>
      </c>
      <c r="D136">
        <v>12376</v>
      </c>
      <c r="E136" t="s">
        <v>2262</v>
      </c>
      <c r="F136" t="str">
        <f t="shared" ref="F136:G136" si="167">F111</f>
        <v>US</v>
      </c>
      <c r="G136" t="str">
        <f t="shared" si="167"/>
        <v>NULL</v>
      </c>
      <c r="H136" t="s">
        <v>525</v>
      </c>
      <c r="I136" t="s">
        <v>19</v>
      </c>
      <c r="J136" t="s">
        <v>166</v>
      </c>
      <c r="K136">
        <v>1</v>
      </c>
      <c r="L136">
        <v>1.5</v>
      </c>
      <c r="M136">
        <f>INDEX('Exp Third Ctry'!$C$14:$J$44,MATCH(L136,'Exp Third Ctry'!$B$14:$B$44,0),MATCH("Zone "&amp;J136,'Exp Third Ctry'!$C$13:$J$13,0))*1</f>
        <v>44.88</v>
      </c>
      <c r="N136" t="s">
        <v>285</v>
      </c>
      <c r="O136" t="s">
        <v>2310</v>
      </c>
      <c r="P136" t="s">
        <v>18</v>
      </c>
      <c r="R136" t="str">
        <f t="shared" si="156"/>
        <v>('DHL','2024-01-01','2024-12-31','12376','3C','US',NULL,'EXPRESS WW (NON-DOC)','Non-Document','E',1,1.5,44.88,'Flat KG','AppliedMaterials_2024',NULL),</v>
      </c>
    </row>
    <row r="137" spans="1:18" x14ac:dyDescent="0.3">
      <c r="A137" t="str">
        <f t="shared" ref="A137:B137" si="168">A112</f>
        <v>DHL</v>
      </c>
      <c r="B137" t="str">
        <f t="shared" si="168"/>
        <v>2024-01-01</v>
      </c>
      <c r="C137" s="1" t="s">
        <v>2309</v>
      </c>
      <c r="D137">
        <v>12376</v>
      </c>
      <c r="E137" t="s">
        <v>2262</v>
      </c>
      <c r="F137" t="str">
        <f t="shared" ref="F137:G137" si="169">F112</f>
        <v>US</v>
      </c>
      <c r="G137" t="str">
        <f t="shared" si="169"/>
        <v>NULL</v>
      </c>
      <c r="H137" t="s">
        <v>525</v>
      </c>
      <c r="I137" t="s">
        <v>19</v>
      </c>
      <c r="J137" t="s">
        <v>166</v>
      </c>
      <c r="K137">
        <v>1.5</v>
      </c>
      <c r="L137">
        <f>L136+0.5</f>
        <v>2</v>
      </c>
      <c r="M137">
        <f>INDEX('Exp Third Ctry'!$C$14:$J$44,MATCH(L137,'Exp Third Ctry'!$B$14:$B$44,0),MATCH("Zone "&amp;J137,'Exp Third Ctry'!$C$13:$J$13,0))*1</f>
        <v>52.23</v>
      </c>
      <c r="N137" t="s">
        <v>285</v>
      </c>
      <c r="O137" t="s">
        <v>2310</v>
      </c>
      <c r="P137" t="s">
        <v>18</v>
      </c>
      <c r="R137" t="str">
        <f t="shared" si="156"/>
        <v>('DHL','2024-01-01','2024-12-31','12376','3C','US',NULL,'EXPRESS WW (NON-DOC)','Non-Document','E',1.5,2,52.23,'Flat KG','AppliedMaterials_2024',NULL),</v>
      </c>
    </row>
    <row r="138" spans="1:18" x14ac:dyDescent="0.3">
      <c r="A138" t="str">
        <f t="shared" ref="A138:B138" si="170">A113</f>
        <v>DHL</v>
      </c>
      <c r="B138" t="str">
        <f t="shared" si="170"/>
        <v>2024-01-01</v>
      </c>
      <c r="C138" s="1" t="s">
        <v>2309</v>
      </c>
      <c r="D138">
        <v>12376</v>
      </c>
      <c r="E138" t="s">
        <v>2262</v>
      </c>
      <c r="F138" t="str">
        <f t="shared" ref="F138:G138" si="171">F113</f>
        <v>US</v>
      </c>
      <c r="G138" t="str">
        <f t="shared" si="171"/>
        <v>NULL</v>
      </c>
      <c r="H138" t="s">
        <v>525</v>
      </c>
      <c r="I138" t="s">
        <v>19</v>
      </c>
      <c r="J138" t="s">
        <v>166</v>
      </c>
      <c r="K138">
        <v>2</v>
      </c>
      <c r="L138">
        <f t="shared" ref="L138:L153" si="172">L137+0.5</f>
        <v>2.5</v>
      </c>
      <c r="M138">
        <f>INDEX('Exp Third Ctry'!$C$14:$J$44,MATCH(L138,'Exp Third Ctry'!$B$14:$B$44,0),MATCH("Zone "&amp;J138,'Exp Third Ctry'!$C$13:$J$13,0))*1</f>
        <v>59.56</v>
      </c>
      <c r="N138" t="s">
        <v>285</v>
      </c>
      <c r="O138" t="s">
        <v>2310</v>
      </c>
      <c r="P138" t="s">
        <v>18</v>
      </c>
      <c r="R138" t="str">
        <f t="shared" si="156"/>
        <v>('DHL','2024-01-01','2024-12-31','12376','3C','US',NULL,'EXPRESS WW (NON-DOC)','Non-Document','E',2,2.5,59.56,'Flat KG','AppliedMaterials_2024',NULL),</v>
      </c>
    </row>
    <row r="139" spans="1:18" x14ac:dyDescent="0.3">
      <c r="A139" t="str">
        <f t="shared" ref="A139:B139" si="173">A114</f>
        <v>DHL</v>
      </c>
      <c r="B139" t="str">
        <f t="shared" si="173"/>
        <v>2024-01-01</v>
      </c>
      <c r="C139" s="1" t="s">
        <v>2309</v>
      </c>
      <c r="D139">
        <v>12376</v>
      </c>
      <c r="E139" t="s">
        <v>2262</v>
      </c>
      <c r="F139" t="str">
        <f t="shared" ref="F139:G139" si="174">F114</f>
        <v>US</v>
      </c>
      <c r="G139" t="str">
        <f t="shared" si="174"/>
        <v>NULL</v>
      </c>
      <c r="H139" t="s">
        <v>525</v>
      </c>
      <c r="I139" t="s">
        <v>19</v>
      </c>
      <c r="J139" t="s">
        <v>166</v>
      </c>
      <c r="K139">
        <v>2.5</v>
      </c>
      <c r="L139">
        <f t="shared" si="172"/>
        <v>3</v>
      </c>
      <c r="M139">
        <f>INDEX('Exp Third Ctry'!$C$14:$J$44,MATCH(L139,'Exp Third Ctry'!$B$14:$B$44,0),MATCH("Zone "&amp;J139,'Exp Third Ctry'!$C$13:$J$13,0))*1</f>
        <v>64.47</v>
      </c>
      <c r="N139" t="s">
        <v>285</v>
      </c>
      <c r="O139" t="s">
        <v>2310</v>
      </c>
      <c r="P139" t="s">
        <v>18</v>
      </c>
      <c r="R139" t="str">
        <f t="shared" si="156"/>
        <v>('DHL','2024-01-01','2024-12-31','12376','3C','US',NULL,'EXPRESS WW (NON-DOC)','Non-Document','E',2.5,3,64.47,'Flat KG','AppliedMaterials_2024',NULL),</v>
      </c>
    </row>
    <row r="140" spans="1:18" x14ac:dyDescent="0.3">
      <c r="A140" t="str">
        <f t="shared" ref="A140:B140" si="175">A115</f>
        <v>DHL</v>
      </c>
      <c r="B140" t="str">
        <f t="shared" si="175"/>
        <v>2024-01-01</v>
      </c>
      <c r="C140" s="1" t="s">
        <v>2309</v>
      </c>
      <c r="D140">
        <v>12376</v>
      </c>
      <c r="E140" t="s">
        <v>2262</v>
      </c>
      <c r="F140" t="str">
        <f t="shared" ref="F140:G140" si="176">F115</f>
        <v>US</v>
      </c>
      <c r="G140" t="str">
        <f t="shared" si="176"/>
        <v>NULL</v>
      </c>
      <c r="H140" t="s">
        <v>525</v>
      </c>
      <c r="I140" t="s">
        <v>19</v>
      </c>
      <c r="J140" t="s">
        <v>166</v>
      </c>
      <c r="K140">
        <v>3</v>
      </c>
      <c r="L140">
        <f t="shared" si="172"/>
        <v>3.5</v>
      </c>
      <c r="M140">
        <f>INDEX('Exp Third Ctry'!$C$14:$J$44,MATCH(L140,'Exp Third Ctry'!$B$14:$B$44,0),MATCH("Zone "&amp;J140,'Exp Third Ctry'!$C$13:$J$13,0))*1</f>
        <v>69.38</v>
      </c>
      <c r="N140" t="s">
        <v>285</v>
      </c>
      <c r="O140" t="s">
        <v>2310</v>
      </c>
      <c r="P140" t="s">
        <v>18</v>
      </c>
      <c r="R140" t="str">
        <f t="shared" si="156"/>
        <v>('DHL','2024-01-01','2024-12-31','12376','3C','US',NULL,'EXPRESS WW (NON-DOC)','Non-Document','E',3,3.5,69.38,'Flat KG','AppliedMaterials_2024',NULL),</v>
      </c>
    </row>
    <row r="141" spans="1:18" x14ac:dyDescent="0.3">
      <c r="A141" t="str">
        <f t="shared" ref="A141:B141" si="177">A116</f>
        <v>DHL</v>
      </c>
      <c r="B141" t="str">
        <f t="shared" si="177"/>
        <v>2024-01-01</v>
      </c>
      <c r="C141" s="1" t="s">
        <v>2309</v>
      </c>
      <c r="D141">
        <v>12376</v>
      </c>
      <c r="E141" t="s">
        <v>2262</v>
      </c>
      <c r="F141" t="str">
        <f t="shared" ref="F141:G141" si="178">F116</f>
        <v>US</v>
      </c>
      <c r="G141" t="str">
        <f t="shared" si="178"/>
        <v>NULL</v>
      </c>
      <c r="H141" t="s">
        <v>525</v>
      </c>
      <c r="I141" t="s">
        <v>19</v>
      </c>
      <c r="J141" t="s">
        <v>166</v>
      </c>
      <c r="K141">
        <v>3.5</v>
      </c>
      <c r="L141">
        <f t="shared" si="172"/>
        <v>4</v>
      </c>
      <c r="M141">
        <f>INDEX('Exp Third Ctry'!$C$14:$J$44,MATCH(L141,'Exp Third Ctry'!$B$14:$B$44,0),MATCH("Zone "&amp;J141,'Exp Third Ctry'!$C$13:$J$13,0))*1</f>
        <v>74.290000000000006</v>
      </c>
      <c r="N141" t="s">
        <v>285</v>
      </c>
      <c r="O141" t="s">
        <v>2310</v>
      </c>
      <c r="P141" t="s">
        <v>18</v>
      </c>
      <c r="R141" t="str">
        <f t="shared" si="156"/>
        <v>('DHL','2024-01-01','2024-12-31','12376','3C','US',NULL,'EXPRESS WW (NON-DOC)','Non-Document','E',3.5,4,74.29,'Flat KG','AppliedMaterials_2024',NULL),</v>
      </c>
    </row>
    <row r="142" spans="1:18" x14ac:dyDescent="0.3">
      <c r="A142" t="str">
        <f t="shared" ref="A142:B142" si="179">A117</f>
        <v>DHL</v>
      </c>
      <c r="B142" t="str">
        <f t="shared" si="179"/>
        <v>2024-01-01</v>
      </c>
      <c r="C142" s="1" t="s">
        <v>2309</v>
      </c>
      <c r="D142">
        <v>12376</v>
      </c>
      <c r="E142" t="s">
        <v>2262</v>
      </c>
      <c r="F142" t="str">
        <f t="shared" ref="F142:G142" si="180">F117</f>
        <v>US</v>
      </c>
      <c r="G142" t="str">
        <f t="shared" si="180"/>
        <v>NULL</v>
      </c>
      <c r="H142" t="s">
        <v>525</v>
      </c>
      <c r="I142" t="s">
        <v>19</v>
      </c>
      <c r="J142" t="s">
        <v>166</v>
      </c>
      <c r="K142">
        <v>4</v>
      </c>
      <c r="L142">
        <f t="shared" si="172"/>
        <v>4.5</v>
      </c>
      <c r="M142">
        <f>INDEX('Exp Third Ctry'!$C$14:$J$44,MATCH(L142,'Exp Third Ctry'!$B$14:$B$44,0),MATCH("Zone "&amp;J142,'Exp Third Ctry'!$C$13:$J$13,0))*1</f>
        <v>79.2</v>
      </c>
      <c r="N142" t="s">
        <v>285</v>
      </c>
      <c r="O142" t="s">
        <v>2310</v>
      </c>
      <c r="P142" t="s">
        <v>18</v>
      </c>
      <c r="R142" t="str">
        <f t="shared" si="156"/>
        <v>('DHL','2024-01-01','2024-12-31','12376','3C','US',NULL,'EXPRESS WW (NON-DOC)','Non-Document','E',4,4.5,79.2,'Flat KG','AppliedMaterials_2024',NULL),</v>
      </c>
    </row>
    <row r="143" spans="1:18" x14ac:dyDescent="0.3">
      <c r="A143" t="str">
        <f t="shared" ref="A143:B143" si="181">A118</f>
        <v>DHL</v>
      </c>
      <c r="B143" t="str">
        <f t="shared" si="181"/>
        <v>2024-01-01</v>
      </c>
      <c r="C143" s="1" t="s">
        <v>2309</v>
      </c>
      <c r="D143">
        <v>12376</v>
      </c>
      <c r="E143" t="s">
        <v>2262</v>
      </c>
      <c r="F143" t="str">
        <f t="shared" ref="F143:G143" si="182">F118</f>
        <v>US</v>
      </c>
      <c r="G143" t="str">
        <f t="shared" si="182"/>
        <v>NULL</v>
      </c>
      <c r="H143" t="s">
        <v>525</v>
      </c>
      <c r="I143" t="s">
        <v>19</v>
      </c>
      <c r="J143" t="s">
        <v>166</v>
      </c>
      <c r="K143">
        <v>4.5</v>
      </c>
      <c r="L143">
        <f t="shared" si="172"/>
        <v>5</v>
      </c>
      <c r="M143">
        <f>INDEX('Exp Third Ctry'!$C$14:$J$44,MATCH(L143,'Exp Third Ctry'!$B$14:$B$44,0),MATCH("Zone "&amp;J143,'Exp Third Ctry'!$C$13:$J$13,0))*1</f>
        <v>84.11</v>
      </c>
      <c r="N143" t="s">
        <v>285</v>
      </c>
      <c r="O143" t="s">
        <v>2310</v>
      </c>
      <c r="P143" t="s">
        <v>18</v>
      </c>
      <c r="R143" t="str">
        <f t="shared" si="156"/>
        <v>('DHL','2024-01-01','2024-12-31','12376','3C','US',NULL,'EXPRESS WW (NON-DOC)','Non-Document','E',4.5,5,84.11,'Flat KG','AppliedMaterials_2024',NULL),</v>
      </c>
    </row>
    <row r="144" spans="1:18" x14ac:dyDescent="0.3">
      <c r="A144" t="str">
        <f t="shared" ref="A144:B144" si="183">A119</f>
        <v>DHL</v>
      </c>
      <c r="B144" t="str">
        <f t="shared" si="183"/>
        <v>2024-01-01</v>
      </c>
      <c r="C144" s="1" t="s">
        <v>2309</v>
      </c>
      <c r="D144">
        <v>12376</v>
      </c>
      <c r="E144" t="s">
        <v>2262</v>
      </c>
      <c r="F144" t="str">
        <f t="shared" ref="F144:G144" si="184">F119</f>
        <v>US</v>
      </c>
      <c r="G144" t="str">
        <f t="shared" si="184"/>
        <v>NULL</v>
      </c>
      <c r="H144" t="s">
        <v>525</v>
      </c>
      <c r="I144" t="s">
        <v>19</v>
      </c>
      <c r="J144" t="s">
        <v>166</v>
      </c>
      <c r="K144">
        <v>5</v>
      </c>
      <c r="L144">
        <f t="shared" si="172"/>
        <v>5.5</v>
      </c>
      <c r="M144">
        <f>INDEX('Exp Third Ctry'!$C$14:$J$44,MATCH(L144,'Exp Third Ctry'!$B$14:$B$44,0),MATCH("Zone "&amp;J144,'Exp Third Ctry'!$C$13:$J$13,0))*1</f>
        <v>88.67</v>
      </c>
      <c r="N144" t="s">
        <v>285</v>
      </c>
      <c r="O144" t="s">
        <v>2310</v>
      </c>
      <c r="P144" t="s">
        <v>18</v>
      </c>
      <c r="R144" t="str">
        <f t="shared" si="156"/>
        <v>('DHL','2024-01-01','2024-12-31','12376','3C','US',NULL,'EXPRESS WW (NON-DOC)','Non-Document','E',5,5.5,88.67,'Flat KG','AppliedMaterials_2024',NULL),</v>
      </c>
    </row>
    <row r="145" spans="1:18" x14ac:dyDescent="0.3">
      <c r="A145" t="str">
        <f t="shared" ref="A145:B145" si="185">A120</f>
        <v>DHL</v>
      </c>
      <c r="B145" t="str">
        <f t="shared" si="185"/>
        <v>2024-01-01</v>
      </c>
      <c r="C145" s="1" t="s">
        <v>2309</v>
      </c>
      <c r="D145">
        <v>12376</v>
      </c>
      <c r="E145" t="s">
        <v>2262</v>
      </c>
      <c r="F145" t="str">
        <f t="shared" ref="F145:G145" si="186">F120</f>
        <v>US</v>
      </c>
      <c r="G145" t="str">
        <f t="shared" si="186"/>
        <v>NULL</v>
      </c>
      <c r="H145" t="s">
        <v>525</v>
      </c>
      <c r="I145" t="s">
        <v>19</v>
      </c>
      <c r="J145" t="s">
        <v>166</v>
      </c>
      <c r="K145">
        <v>5.5</v>
      </c>
      <c r="L145">
        <f t="shared" si="172"/>
        <v>6</v>
      </c>
      <c r="M145">
        <f>INDEX('Exp Third Ctry'!$C$14:$J$44,MATCH(L145,'Exp Third Ctry'!$B$14:$B$44,0),MATCH("Zone "&amp;J145,'Exp Third Ctry'!$C$13:$J$13,0))*1</f>
        <v>93.23</v>
      </c>
      <c r="N145" t="s">
        <v>285</v>
      </c>
      <c r="O145" t="s">
        <v>2310</v>
      </c>
      <c r="P145" t="s">
        <v>18</v>
      </c>
      <c r="R145" t="str">
        <f t="shared" si="156"/>
        <v>('DHL','2024-01-01','2024-12-31','12376','3C','US',NULL,'EXPRESS WW (NON-DOC)','Non-Document','E',5.5,6,93.23,'Flat KG','AppliedMaterials_2024',NULL),</v>
      </c>
    </row>
    <row r="146" spans="1:18" x14ac:dyDescent="0.3">
      <c r="A146" t="str">
        <f t="shared" ref="A146:B146" si="187">A121</f>
        <v>DHL</v>
      </c>
      <c r="B146" t="str">
        <f t="shared" si="187"/>
        <v>2024-01-01</v>
      </c>
      <c r="C146" s="1" t="s">
        <v>2309</v>
      </c>
      <c r="D146">
        <v>12376</v>
      </c>
      <c r="E146" t="s">
        <v>2262</v>
      </c>
      <c r="F146" t="str">
        <f t="shared" ref="F146:G146" si="188">F121</f>
        <v>US</v>
      </c>
      <c r="G146" t="str">
        <f t="shared" si="188"/>
        <v>NULL</v>
      </c>
      <c r="H146" t="s">
        <v>525</v>
      </c>
      <c r="I146" t="s">
        <v>19</v>
      </c>
      <c r="J146" t="s">
        <v>166</v>
      </c>
      <c r="K146">
        <v>6</v>
      </c>
      <c r="L146">
        <f t="shared" si="172"/>
        <v>6.5</v>
      </c>
      <c r="M146">
        <f>INDEX('Exp Third Ctry'!$C$14:$J$44,MATCH(L146,'Exp Third Ctry'!$B$14:$B$44,0),MATCH("Zone "&amp;J146,'Exp Third Ctry'!$C$13:$J$13,0))*1</f>
        <v>97.79</v>
      </c>
      <c r="N146" t="s">
        <v>285</v>
      </c>
      <c r="O146" t="s">
        <v>2310</v>
      </c>
      <c r="P146" t="s">
        <v>18</v>
      </c>
      <c r="R146" t="str">
        <f t="shared" si="156"/>
        <v>('DHL','2024-01-01','2024-12-31','12376','3C','US',NULL,'EXPRESS WW (NON-DOC)','Non-Document','E',6,6.5,97.79,'Flat KG','AppliedMaterials_2024',NULL),</v>
      </c>
    </row>
    <row r="147" spans="1:18" x14ac:dyDescent="0.3">
      <c r="A147" t="str">
        <f t="shared" ref="A147:B147" si="189">A122</f>
        <v>DHL</v>
      </c>
      <c r="B147" t="str">
        <f t="shared" si="189"/>
        <v>2024-01-01</v>
      </c>
      <c r="C147" s="1" t="s">
        <v>2309</v>
      </c>
      <c r="D147">
        <v>12376</v>
      </c>
      <c r="E147" t="s">
        <v>2262</v>
      </c>
      <c r="F147" t="str">
        <f t="shared" ref="F147:G147" si="190">F122</f>
        <v>US</v>
      </c>
      <c r="G147" t="str">
        <f t="shared" si="190"/>
        <v>NULL</v>
      </c>
      <c r="H147" t="s">
        <v>525</v>
      </c>
      <c r="I147" t="s">
        <v>19</v>
      </c>
      <c r="J147" t="s">
        <v>166</v>
      </c>
      <c r="K147">
        <v>6.5</v>
      </c>
      <c r="L147">
        <f t="shared" si="172"/>
        <v>7</v>
      </c>
      <c r="M147">
        <f>INDEX('Exp Third Ctry'!$C$14:$J$44,MATCH(L147,'Exp Third Ctry'!$B$14:$B$44,0),MATCH("Zone "&amp;J147,'Exp Third Ctry'!$C$13:$J$13,0))*1</f>
        <v>102.35</v>
      </c>
      <c r="N147" t="s">
        <v>285</v>
      </c>
      <c r="O147" t="s">
        <v>2310</v>
      </c>
      <c r="P147" t="s">
        <v>18</v>
      </c>
      <c r="R147" t="str">
        <f t="shared" si="156"/>
        <v>('DHL','2024-01-01','2024-12-31','12376','3C','US',NULL,'EXPRESS WW (NON-DOC)','Non-Document','E',6.5,7,102.35,'Flat KG','AppliedMaterials_2024',NULL),</v>
      </c>
    </row>
    <row r="148" spans="1:18" x14ac:dyDescent="0.3">
      <c r="A148" t="str">
        <f t="shared" ref="A148:B148" si="191">A123</f>
        <v>DHL</v>
      </c>
      <c r="B148" t="str">
        <f t="shared" si="191"/>
        <v>2024-01-01</v>
      </c>
      <c r="C148" s="1" t="s">
        <v>2309</v>
      </c>
      <c r="D148">
        <v>12376</v>
      </c>
      <c r="E148" t="s">
        <v>2262</v>
      </c>
      <c r="F148" t="str">
        <f t="shared" ref="F148:G148" si="192">F123</f>
        <v>US</v>
      </c>
      <c r="G148" t="str">
        <f t="shared" si="192"/>
        <v>NULL</v>
      </c>
      <c r="H148" t="s">
        <v>525</v>
      </c>
      <c r="I148" t="s">
        <v>19</v>
      </c>
      <c r="J148" t="s">
        <v>166</v>
      </c>
      <c r="K148">
        <v>7</v>
      </c>
      <c r="L148">
        <f t="shared" si="172"/>
        <v>7.5</v>
      </c>
      <c r="M148">
        <f>INDEX('Exp Third Ctry'!$C$14:$J$44,MATCH(L148,'Exp Third Ctry'!$B$14:$B$44,0),MATCH("Zone "&amp;J148,'Exp Third Ctry'!$C$13:$J$13,0))*1</f>
        <v>106.91</v>
      </c>
      <c r="N148" t="s">
        <v>285</v>
      </c>
      <c r="O148" t="s">
        <v>2310</v>
      </c>
      <c r="P148" t="s">
        <v>18</v>
      </c>
      <c r="R148" t="str">
        <f t="shared" si="156"/>
        <v>('DHL','2024-01-01','2024-12-31','12376','3C','US',NULL,'EXPRESS WW (NON-DOC)','Non-Document','E',7,7.5,106.91,'Flat KG','AppliedMaterials_2024',NULL),</v>
      </c>
    </row>
    <row r="149" spans="1:18" x14ac:dyDescent="0.3">
      <c r="A149" t="str">
        <f t="shared" ref="A149:B149" si="193">A124</f>
        <v>DHL</v>
      </c>
      <c r="B149" t="str">
        <f t="shared" si="193"/>
        <v>2024-01-01</v>
      </c>
      <c r="C149" s="1" t="s">
        <v>2309</v>
      </c>
      <c r="D149">
        <v>12376</v>
      </c>
      <c r="E149" t="s">
        <v>2262</v>
      </c>
      <c r="F149" t="str">
        <f t="shared" ref="F149:G149" si="194">F124</f>
        <v>US</v>
      </c>
      <c r="G149" t="str">
        <f t="shared" si="194"/>
        <v>NULL</v>
      </c>
      <c r="H149" t="s">
        <v>525</v>
      </c>
      <c r="I149" t="s">
        <v>19</v>
      </c>
      <c r="J149" t="s">
        <v>166</v>
      </c>
      <c r="K149">
        <v>7.5</v>
      </c>
      <c r="L149">
        <f t="shared" si="172"/>
        <v>8</v>
      </c>
      <c r="M149">
        <f>INDEX('Exp Third Ctry'!$C$14:$J$44,MATCH(L149,'Exp Third Ctry'!$B$14:$B$44,0),MATCH("Zone "&amp;J149,'Exp Third Ctry'!$C$13:$J$13,0))*1</f>
        <v>111.47</v>
      </c>
      <c r="N149" t="s">
        <v>285</v>
      </c>
      <c r="O149" t="s">
        <v>2310</v>
      </c>
      <c r="P149" t="s">
        <v>18</v>
      </c>
      <c r="R149" t="str">
        <f t="shared" si="156"/>
        <v>('DHL','2024-01-01','2024-12-31','12376','3C','US',NULL,'EXPRESS WW (NON-DOC)','Non-Document','E',7.5,8,111.47,'Flat KG','AppliedMaterials_2024',NULL),</v>
      </c>
    </row>
    <row r="150" spans="1:18" x14ac:dyDescent="0.3">
      <c r="A150" t="str">
        <f t="shared" ref="A150:B150" si="195">A125</f>
        <v>DHL</v>
      </c>
      <c r="B150" t="str">
        <f t="shared" si="195"/>
        <v>2024-01-01</v>
      </c>
      <c r="C150" s="1" t="s">
        <v>2309</v>
      </c>
      <c r="D150">
        <v>12376</v>
      </c>
      <c r="E150" t="s">
        <v>2262</v>
      </c>
      <c r="F150" t="str">
        <f t="shared" ref="F150:G150" si="196">F125</f>
        <v>US</v>
      </c>
      <c r="G150" t="str">
        <f t="shared" si="196"/>
        <v>NULL</v>
      </c>
      <c r="H150" t="s">
        <v>525</v>
      </c>
      <c r="I150" t="s">
        <v>19</v>
      </c>
      <c r="J150" t="s">
        <v>166</v>
      </c>
      <c r="K150">
        <v>8</v>
      </c>
      <c r="L150">
        <f t="shared" si="172"/>
        <v>8.5</v>
      </c>
      <c r="M150">
        <f>INDEX('Exp Third Ctry'!$C$14:$J$44,MATCH(L150,'Exp Third Ctry'!$B$14:$B$44,0),MATCH("Zone "&amp;J150,'Exp Third Ctry'!$C$13:$J$13,0))*1</f>
        <v>116.03</v>
      </c>
      <c r="N150" t="s">
        <v>285</v>
      </c>
      <c r="O150" t="s">
        <v>2310</v>
      </c>
      <c r="P150" t="s">
        <v>18</v>
      </c>
      <c r="R150" t="str">
        <f t="shared" si="156"/>
        <v>('DHL','2024-01-01','2024-12-31','12376','3C','US',NULL,'EXPRESS WW (NON-DOC)','Non-Document','E',8,8.5,116.03,'Flat KG','AppliedMaterials_2024',NULL),</v>
      </c>
    </row>
    <row r="151" spans="1:18" x14ac:dyDescent="0.3">
      <c r="A151" t="str">
        <f t="shared" ref="A151:B151" si="197">A126</f>
        <v>DHL</v>
      </c>
      <c r="B151" t="str">
        <f t="shared" si="197"/>
        <v>2024-01-01</v>
      </c>
      <c r="C151" s="1" t="s">
        <v>2309</v>
      </c>
      <c r="D151">
        <v>12376</v>
      </c>
      <c r="E151" t="s">
        <v>2262</v>
      </c>
      <c r="F151" t="str">
        <f t="shared" ref="F151:G151" si="198">F126</f>
        <v>US</v>
      </c>
      <c r="G151" t="str">
        <f t="shared" si="198"/>
        <v>NULL</v>
      </c>
      <c r="H151" t="s">
        <v>525</v>
      </c>
      <c r="I151" t="s">
        <v>19</v>
      </c>
      <c r="J151" t="s">
        <v>166</v>
      </c>
      <c r="K151">
        <v>8.5</v>
      </c>
      <c r="L151">
        <f t="shared" si="172"/>
        <v>9</v>
      </c>
      <c r="M151">
        <f>INDEX('Exp Third Ctry'!$C$14:$J$44,MATCH(L151,'Exp Third Ctry'!$B$14:$B$44,0),MATCH("Zone "&amp;J151,'Exp Third Ctry'!$C$13:$J$13,0))*1</f>
        <v>120.59</v>
      </c>
      <c r="N151" t="s">
        <v>285</v>
      </c>
      <c r="O151" t="s">
        <v>2310</v>
      </c>
      <c r="P151" t="s">
        <v>18</v>
      </c>
      <c r="R151" t="str">
        <f t="shared" si="156"/>
        <v>('DHL','2024-01-01','2024-12-31','12376','3C','US',NULL,'EXPRESS WW (NON-DOC)','Non-Document','E',8.5,9,120.59,'Flat KG','AppliedMaterials_2024',NULL),</v>
      </c>
    </row>
    <row r="152" spans="1:18" x14ac:dyDescent="0.3">
      <c r="A152" t="str">
        <f t="shared" ref="A152:B152" si="199">A127</f>
        <v>DHL</v>
      </c>
      <c r="B152" t="str">
        <f t="shared" si="199"/>
        <v>2024-01-01</v>
      </c>
      <c r="C152" s="1" t="s">
        <v>2309</v>
      </c>
      <c r="D152">
        <v>12376</v>
      </c>
      <c r="E152" t="s">
        <v>2262</v>
      </c>
      <c r="F152" t="str">
        <f t="shared" ref="F152:G152" si="200">F127</f>
        <v>US</v>
      </c>
      <c r="G152" t="str">
        <f t="shared" si="200"/>
        <v>NULL</v>
      </c>
      <c r="H152" t="s">
        <v>525</v>
      </c>
      <c r="I152" t="s">
        <v>19</v>
      </c>
      <c r="J152" t="s">
        <v>166</v>
      </c>
      <c r="K152">
        <v>9</v>
      </c>
      <c r="L152">
        <f t="shared" si="172"/>
        <v>9.5</v>
      </c>
      <c r="M152">
        <f>INDEX('Exp Third Ctry'!$C$14:$J$44,MATCH(L152,'Exp Third Ctry'!$B$14:$B$44,0),MATCH("Zone "&amp;J152,'Exp Third Ctry'!$C$13:$J$13,0))*1</f>
        <v>125.15</v>
      </c>
      <c r="N152" t="s">
        <v>285</v>
      </c>
      <c r="O152" t="s">
        <v>2310</v>
      </c>
      <c r="P152" t="s">
        <v>18</v>
      </c>
      <c r="R152" t="str">
        <f t="shared" si="156"/>
        <v>('DHL','2024-01-01','2024-12-31','12376','3C','US',NULL,'EXPRESS WW (NON-DOC)','Non-Document','E',9,9.5,125.15,'Flat KG','AppliedMaterials_2024',NULL),</v>
      </c>
    </row>
    <row r="153" spans="1:18" x14ac:dyDescent="0.3">
      <c r="A153" t="str">
        <f t="shared" ref="A153:B153" si="201">A128</f>
        <v>DHL</v>
      </c>
      <c r="B153" t="str">
        <f t="shared" si="201"/>
        <v>2024-01-01</v>
      </c>
      <c r="C153" s="1" t="s">
        <v>2309</v>
      </c>
      <c r="D153">
        <v>12376</v>
      </c>
      <c r="E153" t="s">
        <v>2262</v>
      </c>
      <c r="F153" t="str">
        <f t="shared" ref="F153:G153" si="202">F128</f>
        <v>US</v>
      </c>
      <c r="G153" t="str">
        <f t="shared" si="202"/>
        <v>NULL</v>
      </c>
      <c r="H153" t="s">
        <v>525</v>
      </c>
      <c r="I153" t="s">
        <v>19</v>
      </c>
      <c r="J153" t="s">
        <v>166</v>
      </c>
      <c r="K153">
        <v>9.5</v>
      </c>
      <c r="L153">
        <f t="shared" si="172"/>
        <v>10</v>
      </c>
      <c r="M153">
        <f>INDEX('Exp Third Ctry'!$C$14:$J$44,MATCH(L153,'Exp Third Ctry'!$B$14:$B$44,0),MATCH("Zone "&amp;J153,'Exp Third Ctry'!$C$13:$J$13,0))*1</f>
        <v>129.71</v>
      </c>
      <c r="N153" t="s">
        <v>285</v>
      </c>
      <c r="O153" t="s">
        <v>2310</v>
      </c>
      <c r="P153" t="s">
        <v>18</v>
      </c>
      <c r="R153" t="str">
        <f t="shared" si="156"/>
        <v>('DHL','2024-01-01','2024-12-31','12376','3C','US',NULL,'EXPRESS WW (NON-DOC)','Non-Document','E',9.5,10,129.71,'Flat KG','AppliedMaterials_2024',NULL),</v>
      </c>
    </row>
    <row r="154" spans="1:18" x14ac:dyDescent="0.3">
      <c r="A154" t="str">
        <f t="shared" ref="A154:B154" si="203">A129</f>
        <v>DHL</v>
      </c>
      <c r="B154" t="str">
        <f t="shared" si="203"/>
        <v>2024-01-01</v>
      </c>
      <c r="C154" s="1" t="s">
        <v>2309</v>
      </c>
      <c r="D154">
        <v>12376</v>
      </c>
      <c r="E154" t="s">
        <v>2262</v>
      </c>
      <c r="F154" t="str">
        <f t="shared" ref="F154:G154" si="204">F129</f>
        <v>US</v>
      </c>
      <c r="G154" t="str">
        <f t="shared" si="204"/>
        <v>NULL</v>
      </c>
      <c r="H154" t="s">
        <v>525</v>
      </c>
      <c r="I154" t="s">
        <v>19</v>
      </c>
      <c r="J154" t="s">
        <v>166</v>
      </c>
      <c r="K154">
        <v>10</v>
      </c>
      <c r="L154">
        <v>20</v>
      </c>
      <c r="M154">
        <f>INDEX('Exp Third Ctry'!$C$14:$J$44,MATCH(L154,'Exp Third Ctry'!$B$14:$B$44,0),MATCH("Zone "&amp;J154,'Exp Third Ctry'!$C$13:$J$13,0))*1</f>
        <v>4.25</v>
      </c>
      <c r="N154" t="s">
        <v>530</v>
      </c>
      <c r="O154" t="s">
        <v>2310</v>
      </c>
      <c r="P154">
        <f>M153</f>
        <v>129.71</v>
      </c>
      <c r="R154" t="str">
        <f t="shared" si="156"/>
        <v>('DHL','2024-01-01','2024-12-31','12376','3C','US',NULL,'EXPRESS WW (NON-DOC)','Non-Document','E',10,20,4.25,'Per0.5KG_A','AppliedMaterials_2024',129.71),</v>
      </c>
    </row>
    <row r="155" spans="1:18" x14ac:dyDescent="0.3">
      <c r="A155" t="str">
        <f t="shared" ref="A155:B155" si="205">A130</f>
        <v>DHL</v>
      </c>
      <c r="B155" t="str">
        <f t="shared" si="205"/>
        <v>2024-01-01</v>
      </c>
      <c r="C155" s="1" t="s">
        <v>2309</v>
      </c>
      <c r="D155">
        <v>12376</v>
      </c>
      <c r="E155" t="s">
        <v>2262</v>
      </c>
      <c r="F155" t="str">
        <f t="shared" ref="F155:G155" si="206">F130</f>
        <v>US</v>
      </c>
      <c r="G155" t="str">
        <f t="shared" si="206"/>
        <v>NULL</v>
      </c>
      <c r="H155" t="s">
        <v>525</v>
      </c>
      <c r="I155" t="s">
        <v>19</v>
      </c>
      <c r="J155" t="s">
        <v>166</v>
      </c>
      <c r="K155">
        <v>20</v>
      </c>
      <c r="L155">
        <v>30</v>
      </c>
      <c r="M155">
        <f>INDEX('Exp Third Ctry'!$C$14:$J$44,MATCH(L155,'Exp Third Ctry'!$B$14:$B$44,0),MATCH("Zone "&amp;J155,'Exp Third Ctry'!$C$13:$J$13,0))*1</f>
        <v>4.24</v>
      </c>
      <c r="N155" t="s">
        <v>530</v>
      </c>
      <c r="O155" t="s">
        <v>2310</v>
      </c>
      <c r="P155">
        <f>P154+(L154-K154)*2*M154</f>
        <v>214.71</v>
      </c>
      <c r="R155" t="str">
        <f t="shared" si="156"/>
        <v>('DHL','2024-01-01','2024-12-31','12376','3C','US',NULL,'EXPRESS WW (NON-DOC)','Non-Document','E',20,30,4.24,'Per0.5KG_A','AppliedMaterials_2024',214.71),</v>
      </c>
    </row>
    <row r="156" spans="1:18" x14ac:dyDescent="0.3">
      <c r="A156" t="str">
        <f t="shared" ref="A156:B156" si="207">A131</f>
        <v>DHL</v>
      </c>
      <c r="B156" t="str">
        <f t="shared" si="207"/>
        <v>2024-01-01</v>
      </c>
      <c r="C156" s="1" t="s">
        <v>2309</v>
      </c>
      <c r="D156">
        <v>12376</v>
      </c>
      <c r="E156" t="s">
        <v>2262</v>
      </c>
      <c r="F156" t="str">
        <f t="shared" ref="F156:G156" si="208">F131</f>
        <v>US</v>
      </c>
      <c r="G156" t="str">
        <f t="shared" si="208"/>
        <v>NULL</v>
      </c>
      <c r="H156" t="s">
        <v>525</v>
      </c>
      <c r="I156" t="s">
        <v>19</v>
      </c>
      <c r="J156" t="s">
        <v>166</v>
      </c>
      <c r="K156">
        <v>30</v>
      </c>
      <c r="L156">
        <v>70</v>
      </c>
      <c r="M156">
        <f>INDEX('Exp Third Ctry'!$C$14:$J$44,MATCH(L156,'Exp Third Ctry'!$B$14:$B$44,0),MATCH("Zone "&amp;J156,'Exp Third Ctry'!$C$13:$J$13,0))*1</f>
        <v>3.92</v>
      </c>
      <c r="N156" t="s">
        <v>530</v>
      </c>
      <c r="O156" t="s">
        <v>2310</v>
      </c>
      <c r="P156">
        <f>P155+(L155-K155)*2*M155</f>
        <v>299.51</v>
      </c>
      <c r="R156" t="str">
        <f t="shared" si="156"/>
        <v>('DHL','2024-01-01','2024-12-31','12376','3C','US',NULL,'EXPRESS WW (NON-DOC)','Non-Document','E',30,70,3.92,'Per0.5KG_A','AppliedMaterials_2024',299.51),</v>
      </c>
    </row>
    <row r="157" spans="1:18" x14ac:dyDescent="0.3">
      <c r="A157" t="str">
        <f t="shared" ref="A157:B157" si="209">A132</f>
        <v>DHL</v>
      </c>
      <c r="B157" t="str">
        <f t="shared" si="209"/>
        <v>2024-01-01</v>
      </c>
      <c r="C157" s="1" t="s">
        <v>2309</v>
      </c>
      <c r="D157">
        <v>12376</v>
      </c>
      <c r="E157" t="s">
        <v>2262</v>
      </c>
      <c r="F157" t="str">
        <f t="shared" ref="F157:G157" si="210">F132</f>
        <v>US</v>
      </c>
      <c r="G157" t="str">
        <f t="shared" si="210"/>
        <v>NULL</v>
      </c>
      <c r="H157" t="s">
        <v>525</v>
      </c>
      <c r="I157" t="s">
        <v>19</v>
      </c>
      <c r="J157" t="s">
        <v>166</v>
      </c>
      <c r="K157">
        <v>70</v>
      </c>
      <c r="L157">
        <v>300</v>
      </c>
      <c r="M157">
        <f>INDEX('Exp Third Ctry'!$C$14:$J$44,MATCH(L157,'Exp Third Ctry'!$B$14:$B$44,0),MATCH("Zone "&amp;J157,'Exp Third Ctry'!$C$13:$J$13,0))*1</f>
        <v>3.93</v>
      </c>
      <c r="N157" t="s">
        <v>530</v>
      </c>
      <c r="O157" t="s">
        <v>2310</v>
      </c>
      <c r="P157">
        <f t="shared" ref="P157:P158" si="211">P156+(L156-K156)*2*M156</f>
        <v>613.11</v>
      </c>
      <c r="R157" t="str">
        <f t="shared" si="156"/>
        <v>('DHL','2024-01-01','2024-12-31','12376','3C','US',NULL,'EXPRESS WW (NON-DOC)','Non-Document','E',70,300,3.93,'Per0.5KG_A','AppliedMaterials_2024',613.11),</v>
      </c>
    </row>
    <row r="158" spans="1:18" x14ac:dyDescent="0.3">
      <c r="A158" t="str">
        <f t="shared" ref="A158:B158" si="212">A133</f>
        <v>DHL</v>
      </c>
      <c r="B158" t="str">
        <f t="shared" si="212"/>
        <v>2024-01-01</v>
      </c>
      <c r="C158" s="1" t="s">
        <v>2309</v>
      </c>
      <c r="D158">
        <v>12376</v>
      </c>
      <c r="E158" t="s">
        <v>2262</v>
      </c>
      <c r="F158" t="str">
        <f t="shared" ref="F158:G158" si="213">F133</f>
        <v>US</v>
      </c>
      <c r="G158" t="str">
        <f t="shared" si="213"/>
        <v>NULL</v>
      </c>
      <c r="H158" t="s">
        <v>525</v>
      </c>
      <c r="I158" t="s">
        <v>19</v>
      </c>
      <c r="J158" t="s">
        <v>166</v>
      </c>
      <c r="K158">
        <v>300</v>
      </c>
      <c r="L158">
        <v>99999</v>
      </c>
      <c r="M158">
        <f>INDEX('Exp Third Ctry'!$C$14:$J$44,MATCH(L158,'Exp Third Ctry'!$B$14:$B$44,0),MATCH("Zone "&amp;J158,'Exp Third Ctry'!$C$13:$J$13,0))*1</f>
        <v>3.92</v>
      </c>
      <c r="N158" t="s">
        <v>530</v>
      </c>
      <c r="O158" t="s">
        <v>2310</v>
      </c>
      <c r="P158">
        <f t="shared" si="211"/>
        <v>2420.9100000000003</v>
      </c>
      <c r="R158" t="str">
        <f t="shared" si="156"/>
        <v>('DHL','2024-01-01','2024-12-31','12376','3C','US',NULL,'EXPRESS WW (NON-DOC)','Non-Document','E',300,99999,3.92,'Per0.5KG_A','AppliedMaterials_2024',2420.91),</v>
      </c>
    </row>
    <row r="159" spans="1:18" x14ac:dyDescent="0.3">
      <c r="A159" t="str">
        <f t="shared" ref="A159:B159" si="214">A134</f>
        <v>DHL</v>
      </c>
      <c r="B159" t="str">
        <f t="shared" si="214"/>
        <v>2024-01-01</v>
      </c>
      <c r="C159" s="1" t="s">
        <v>2309</v>
      </c>
      <c r="D159">
        <v>12376</v>
      </c>
      <c r="E159" t="s">
        <v>2262</v>
      </c>
      <c r="F159" t="str">
        <f t="shared" ref="F159:G159" si="215">F134</f>
        <v>US</v>
      </c>
      <c r="G159" t="str">
        <f t="shared" si="215"/>
        <v>NULL</v>
      </c>
      <c r="H159" t="s">
        <v>525</v>
      </c>
      <c r="I159" t="s">
        <v>19</v>
      </c>
      <c r="J159" t="s">
        <v>167</v>
      </c>
      <c r="K159">
        <v>0</v>
      </c>
      <c r="L159">
        <v>0.5</v>
      </c>
      <c r="M159">
        <f>INDEX('Exp Third Ctry'!$C$14:$J$44,MATCH(L159,'Exp Third Ctry'!$B$14:$B$44,0),MATCH("Zone "&amp;J159,'Exp Third Ctry'!$C$13:$J$13,0))*1</f>
        <v>31</v>
      </c>
      <c r="N159" t="s">
        <v>285</v>
      </c>
      <c r="O159" t="s">
        <v>2310</v>
      </c>
      <c r="P159" t="s">
        <v>18</v>
      </c>
      <c r="R159" t="str">
        <f t="shared" si="156"/>
        <v>('DHL','2024-01-01','2024-12-31','12376','3C','US',NULL,'EXPRESS WW (NON-DOC)','Non-Document','F',0,0.5,31,'Flat KG','AppliedMaterials_2024',NULL),</v>
      </c>
    </row>
    <row r="160" spans="1:18" x14ac:dyDescent="0.3">
      <c r="A160" t="str">
        <f t="shared" ref="A160:B160" si="216">A135</f>
        <v>DHL</v>
      </c>
      <c r="B160" t="str">
        <f t="shared" si="216"/>
        <v>2024-01-01</v>
      </c>
      <c r="C160" s="1" t="s">
        <v>2309</v>
      </c>
      <c r="D160">
        <v>12376</v>
      </c>
      <c r="E160" t="s">
        <v>2262</v>
      </c>
      <c r="F160" t="str">
        <f t="shared" ref="F160:G160" si="217">F135</f>
        <v>US</v>
      </c>
      <c r="G160" t="str">
        <f t="shared" si="217"/>
        <v>NULL</v>
      </c>
      <c r="H160" t="s">
        <v>525</v>
      </c>
      <c r="I160" t="s">
        <v>19</v>
      </c>
      <c r="J160" t="s">
        <v>167</v>
      </c>
      <c r="K160">
        <v>0.5</v>
      </c>
      <c r="L160">
        <v>1</v>
      </c>
      <c r="M160">
        <f>INDEX('Exp Third Ctry'!$C$14:$J$44,MATCH(L160,'Exp Third Ctry'!$B$14:$B$44,0),MATCH("Zone "&amp;J160,'Exp Third Ctry'!$C$13:$J$13,0))*1</f>
        <v>41.44</v>
      </c>
      <c r="N160" t="s">
        <v>285</v>
      </c>
      <c r="O160" t="s">
        <v>2310</v>
      </c>
      <c r="P160" t="s">
        <v>18</v>
      </c>
      <c r="R160" t="str">
        <f t="shared" si="156"/>
        <v>('DHL','2024-01-01','2024-12-31','12376','3C','US',NULL,'EXPRESS WW (NON-DOC)','Non-Document','F',0.5,1,41.44,'Flat KG','AppliedMaterials_2024',NULL),</v>
      </c>
    </row>
    <row r="161" spans="1:18" x14ac:dyDescent="0.3">
      <c r="A161" t="str">
        <f t="shared" ref="A161:B161" si="218">A136</f>
        <v>DHL</v>
      </c>
      <c r="B161" t="str">
        <f t="shared" si="218"/>
        <v>2024-01-01</v>
      </c>
      <c r="C161" s="1" t="s">
        <v>2309</v>
      </c>
      <c r="D161">
        <v>12376</v>
      </c>
      <c r="E161" t="s">
        <v>2262</v>
      </c>
      <c r="F161" t="str">
        <f t="shared" ref="F161:G161" si="219">F136</f>
        <v>US</v>
      </c>
      <c r="G161" t="str">
        <f t="shared" si="219"/>
        <v>NULL</v>
      </c>
      <c r="H161" t="s">
        <v>525</v>
      </c>
      <c r="I161" t="s">
        <v>19</v>
      </c>
      <c r="J161" t="s">
        <v>167</v>
      </c>
      <c r="K161">
        <v>1</v>
      </c>
      <c r="L161">
        <v>1.5</v>
      </c>
      <c r="M161">
        <f>INDEX('Exp Third Ctry'!$C$14:$J$44,MATCH(L161,'Exp Third Ctry'!$B$14:$B$44,0),MATCH("Zone "&amp;J161,'Exp Third Ctry'!$C$13:$J$13,0))*1</f>
        <v>49.27</v>
      </c>
      <c r="N161" t="s">
        <v>285</v>
      </c>
      <c r="O161" t="s">
        <v>2310</v>
      </c>
      <c r="P161" t="s">
        <v>18</v>
      </c>
      <c r="R161" t="str">
        <f t="shared" si="156"/>
        <v>('DHL','2024-01-01','2024-12-31','12376','3C','US',NULL,'EXPRESS WW (NON-DOC)','Non-Document','F',1,1.5,49.27,'Flat KG','AppliedMaterials_2024',NULL),</v>
      </c>
    </row>
    <row r="162" spans="1:18" x14ac:dyDescent="0.3">
      <c r="A162" t="str">
        <f t="shared" ref="A162:B162" si="220">A137</f>
        <v>DHL</v>
      </c>
      <c r="B162" t="str">
        <f t="shared" si="220"/>
        <v>2024-01-01</v>
      </c>
      <c r="C162" s="1" t="s">
        <v>2309</v>
      </c>
      <c r="D162">
        <v>12376</v>
      </c>
      <c r="E162" t="s">
        <v>2262</v>
      </c>
      <c r="F162" t="str">
        <f t="shared" ref="F162:G162" si="221">F137</f>
        <v>US</v>
      </c>
      <c r="G162" t="str">
        <f t="shared" si="221"/>
        <v>NULL</v>
      </c>
      <c r="H162" t="s">
        <v>525</v>
      </c>
      <c r="I162" t="s">
        <v>19</v>
      </c>
      <c r="J162" t="s">
        <v>167</v>
      </c>
      <c r="K162">
        <v>1.5</v>
      </c>
      <c r="L162">
        <f>L161+0.5</f>
        <v>2</v>
      </c>
      <c r="M162">
        <f>INDEX('Exp Third Ctry'!$C$14:$J$44,MATCH(L162,'Exp Third Ctry'!$B$14:$B$44,0),MATCH("Zone "&amp;J162,'Exp Third Ctry'!$C$13:$J$13,0))*1</f>
        <v>57.1</v>
      </c>
      <c r="N162" t="s">
        <v>285</v>
      </c>
      <c r="O162" t="s">
        <v>2310</v>
      </c>
      <c r="P162" t="s">
        <v>18</v>
      </c>
      <c r="R162" t="str">
        <f t="shared" si="156"/>
        <v>('DHL','2024-01-01','2024-12-31','12376','3C','US',NULL,'EXPRESS WW (NON-DOC)','Non-Document','F',1.5,2,57.1,'Flat KG','AppliedMaterials_2024',NULL),</v>
      </c>
    </row>
    <row r="163" spans="1:18" x14ac:dyDescent="0.3">
      <c r="A163" t="str">
        <f t="shared" ref="A163:B163" si="222">A138</f>
        <v>DHL</v>
      </c>
      <c r="B163" t="str">
        <f t="shared" si="222"/>
        <v>2024-01-01</v>
      </c>
      <c r="C163" s="1" t="s">
        <v>2309</v>
      </c>
      <c r="D163">
        <v>12376</v>
      </c>
      <c r="E163" t="s">
        <v>2262</v>
      </c>
      <c r="F163" t="str">
        <f t="shared" ref="F163:G163" si="223">F138</f>
        <v>US</v>
      </c>
      <c r="G163" t="str">
        <f t="shared" si="223"/>
        <v>NULL</v>
      </c>
      <c r="H163" t="s">
        <v>525</v>
      </c>
      <c r="I163" t="s">
        <v>19</v>
      </c>
      <c r="J163" t="s">
        <v>167</v>
      </c>
      <c r="K163">
        <v>2</v>
      </c>
      <c r="L163">
        <f t="shared" ref="L163:L178" si="224">L162+0.5</f>
        <v>2.5</v>
      </c>
      <c r="M163">
        <f>INDEX('Exp Third Ctry'!$C$14:$J$44,MATCH(L163,'Exp Third Ctry'!$B$14:$B$44,0),MATCH("Zone "&amp;J163,'Exp Third Ctry'!$C$13:$J$13,0))*1</f>
        <v>64.930000000000007</v>
      </c>
      <c r="N163" t="s">
        <v>285</v>
      </c>
      <c r="O163" t="s">
        <v>2310</v>
      </c>
      <c r="P163" t="s">
        <v>18</v>
      </c>
      <c r="R163" t="str">
        <f t="shared" si="156"/>
        <v>('DHL','2024-01-01','2024-12-31','12376','3C','US',NULL,'EXPRESS WW (NON-DOC)','Non-Document','F',2,2.5,64.93,'Flat KG','AppliedMaterials_2024',NULL),</v>
      </c>
    </row>
    <row r="164" spans="1:18" x14ac:dyDescent="0.3">
      <c r="A164" t="str">
        <f t="shared" ref="A164:B164" si="225">A139</f>
        <v>DHL</v>
      </c>
      <c r="B164" t="str">
        <f t="shared" si="225"/>
        <v>2024-01-01</v>
      </c>
      <c r="C164" s="1" t="s">
        <v>2309</v>
      </c>
      <c r="D164">
        <v>12376</v>
      </c>
      <c r="E164" t="s">
        <v>2262</v>
      </c>
      <c r="F164" t="str">
        <f t="shared" ref="F164:G164" si="226">F139</f>
        <v>US</v>
      </c>
      <c r="G164" t="str">
        <f t="shared" si="226"/>
        <v>NULL</v>
      </c>
      <c r="H164" t="s">
        <v>525</v>
      </c>
      <c r="I164" t="s">
        <v>19</v>
      </c>
      <c r="J164" t="s">
        <v>167</v>
      </c>
      <c r="K164">
        <v>2.5</v>
      </c>
      <c r="L164">
        <f t="shared" si="224"/>
        <v>3</v>
      </c>
      <c r="M164">
        <f>INDEX('Exp Third Ctry'!$C$14:$J$44,MATCH(L164,'Exp Third Ctry'!$B$14:$B$44,0),MATCH("Zone "&amp;J164,'Exp Third Ctry'!$C$13:$J$13,0))*1</f>
        <v>70.48</v>
      </c>
      <c r="N164" t="s">
        <v>285</v>
      </c>
      <c r="O164" t="s">
        <v>2310</v>
      </c>
      <c r="P164" t="s">
        <v>18</v>
      </c>
      <c r="R164" t="str">
        <f t="shared" si="156"/>
        <v>('DHL','2024-01-01','2024-12-31','12376','3C','US',NULL,'EXPRESS WW (NON-DOC)','Non-Document','F',2.5,3,70.48,'Flat KG','AppliedMaterials_2024',NULL),</v>
      </c>
    </row>
    <row r="165" spans="1:18" x14ac:dyDescent="0.3">
      <c r="A165" t="str">
        <f t="shared" ref="A165:B165" si="227">A140</f>
        <v>DHL</v>
      </c>
      <c r="B165" t="str">
        <f t="shared" si="227"/>
        <v>2024-01-01</v>
      </c>
      <c r="C165" s="1" t="s">
        <v>2309</v>
      </c>
      <c r="D165">
        <v>12376</v>
      </c>
      <c r="E165" t="s">
        <v>2262</v>
      </c>
      <c r="F165" t="str">
        <f t="shared" ref="F165:G165" si="228">F140</f>
        <v>US</v>
      </c>
      <c r="G165" t="str">
        <f t="shared" si="228"/>
        <v>NULL</v>
      </c>
      <c r="H165" t="s">
        <v>525</v>
      </c>
      <c r="I165" t="s">
        <v>19</v>
      </c>
      <c r="J165" t="s">
        <v>167</v>
      </c>
      <c r="K165">
        <v>3</v>
      </c>
      <c r="L165">
        <f t="shared" si="224"/>
        <v>3.5</v>
      </c>
      <c r="M165">
        <f>INDEX('Exp Third Ctry'!$C$14:$J$44,MATCH(L165,'Exp Third Ctry'!$B$14:$B$44,0),MATCH("Zone "&amp;J165,'Exp Third Ctry'!$C$13:$J$13,0))*1</f>
        <v>76.03</v>
      </c>
      <c r="N165" t="s">
        <v>285</v>
      </c>
      <c r="O165" t="s">
        <v>2310</v>
      </c>
      <c r="P165" t="s">
        <v>18</v>
      </c>
      <c r="R165" t="str">
        <f t="shared" si="156"/>
        <v>('DHL','2024-01-01','2024-12-31','12376','3C','US',NULL,'EXPRESS WW (NON-DOC)','Non-Document','F',3,3.5,76.03,'Flat KG','AppliedMaterials_2024',NULL),</v>
      </c>
    </row>
    <row r="166" spans="1:18" x14ac:dyDescent="0.3">
      <c r="A166" t="str">
        <f t="shared" ref="A166:B166" si="229">A141</f>
        <v>DHL</v>
      </c>
      <c r="B166" t="str">
        <f t="shared" si="229"/>
        <v>2024-01-01</v>
      </c>
      <c r="C166" s="1" t="s">
        <v>2309</v>
      </c>
      <c r="D166">
        <v>12376</v>
      </c>
      <c r="E166" t="s">
        <v>2262</v>
      </c>
      <c r="F166" t="str">
        <f t="shared" ref="F166:G166" si="230">F141</f>
        <v>US</v>
      </c>
      <c r="G166" t="str">
        <f t="shared" si="230"/>
        <v>NULL</v>
      </c>
      <c r="H166" t="s">
        <v>525</v>
      </c>
      <c r="I166" t="s">
        <v>19</v>
      </c>
      <c r="J166" t="s">
        <v>167</v>
      </c>
      <c r="K166">
        <v>3.5</v>
      </c>
      <c r="L166">
        <f t="shared" si="224"/>
        <v>4</v>
      </c>
      <c r="M166">
        <f>INDEX('Exp Third Ctry'!$C$14:$J$44,MATCH(L166,'Exp Third Ctry'!$B$14:$B$44,0),MATCH("Zone "&amp;J166,'Exp Third Ctry'!$C$13:$J$13,0))*1</f>
        <v>81.58</v>
      </c>
      <c r="N166" t="s">
        <v>285</v>
      </c>
      <c r="O166" t="s">
        <v>2310</v>
      </c>
      <c r="P166" t="s">
        <v>18</v>
      </c>
      <c r="R166" t="str">
        <f t="shared" si="156"/>
        <v>('DHL','2024-01-01','2024-12-31','12376','3C','US',NULL,'EXPRESS WW (NON-DOC)','Non-Document','F',3.5,4,81.58,'Flat KG','AppliedMaterials_2024',NULL),</v>
      </c>
    </row>
    <row r="167" spans="1:18" x14ac:dyDescent="0.3">
      <c r="A167" t="str">
        <f t="shared" ref="A167:B167" si="231">A142</f>
        <v>DHL</v>
      </c>
      <c r="B167" t="str">
        <f t="shared" si="231"/>
        <v>2024-01-01</v>
      </c>
      <c r="C167" s="1" t="s">
        <v>2309</v>
      </c>
      <c r="D167">
        <v>12376</v>
      </c>
      <c r="E167" t="s">
        <v>2262</v>
      </c>
      <c r="F167" t="str">
        <f t="shared" ref="F167:G167" si="232">F142</f>
        <v>US</v>
      </c>
      <c r="G167" t="str">
        <f t="shared" si="232"/>
        <v>NULL</v>
      </c>
      <c r="H167" t="s">
        <v>525</v>
      </c>
      <c r="I167" t="s">
        <v>19</v>
      </c>
      <c r="J167" t="s">
        <v>167</v>
      </c>
      <c r="K167">
        <v>4</v>
      </c>
      <c r="L167">
        <f t="shared" si="224"/>
        <v>4.5</v>
      </c>
      <c r="M167">
        <f>INDEX('Exp Third Ctry'!$C$14:$J$44,MATCH(L167,'Exp Third Ctry'!$B$14:$B$44,0),MATCH("Zone "&amp;J167,'Exp Third Ctry'!$C$13:$J$13,0))*1</f>
        <v>87.13</v>
      </c>
      <c r="N167" t="s">
        <v>285</v>
      </c>
      <c r="O167" t="s">
        <v>2310</v>
      </c>
      <c r="P167" t="s">
        <v>18</v>
      </c>
      <c r="R167" t="str">
        <f t="shared" si="156"/>
        <v>('DHL','2024-01-01','2024-12-31','12376','3C','US',NULL,'EXPRESS WW (NON-DOC)','Non-Document','F',4,4.5,87.13,'Flat KG','AppliedMaterials_2024',NULL),</v>
      </c>
    </row>
    <row r="168" spans="1:18" x14ac:dyDescent="0.3">
      <c r="A168" t="str">
        <f t="shared" ref="A168:B168" si="233">A143</f>
        <v>DHL</v>
      </c>
      <c r="B168" t="str">
        <f t="shared" si="233"/>
        <v>2024-01-01</v>
      </c>
      <c r="C168" s="1" t="s">
        <v>2309</v>
      </c>
      <c r="D168">
        <v>12376</v>
      </c>
      <c r="E168" t="s">
        <v>2262</v>
      </c>
      <c r="F168" t="str">
        <f t="shared" ref="F168:G168" si="234">F143</f>
        <v>US</v>
      </c>
      <c r="G168" t="str">
        <f t="shared" si="234"/>
        <v>NULL</v>
      </c>
      <c r="H168" t="s">
        <v>525</v>
      </c>
      <c r="I168" t="s">
        <v>19</v>
      </c>
      <c r="J168" t="s">
        <v>167</v>
      </c>
      <c r="K168">
        <v>4.5</v>
      </c>
      <c r="L168">
        <f t="shared" si="224"/>
        <v>5</v>
      </c>
      <c r="M168">
        <f>INDEX('Exp Third Ctry'!$C$14:$J$44,MATCH(L168,'Exp Third Ctry'!$B$14:$B$44,0),MATCH("Zone "&amp;J168,'Exp Third Ctry'!$C$13:$J$13,0))*1</f>
        <v>92.68</v>
      </c>
      <c r="N168" t="s">
        <v>285</v>
      </c>
      <c r="O168" t="s">
        <v>2310</v>
      </c>
      <c r="P168" t="s">
        <v>18</v>
      </c>
      <c r="R168" t="str">
        <f t="shared" si="156"/>
        <v>('DHL','2024-01-01','2024-12-31','12376','3C','US',NULL,'EXPRESS WW (NON-DOC)','Non-Document','F',4.5,5,92.68,'Flat KG','AppliedMaterials_2024',NULL),</v>
      </c>
    </row>
    <row r="169" spans="1:18" x14ac:dyDescent="0.3">
      <c r="A169" t="str">
        <f t="shared" ref="A169:B169" si="235">A144</f>
        <v>DHL</v>
      </c>
      <c r="B169" t="str">
        <f t="shared" si="235"/>
        <v>2024-01-01</v>
      </c>
      <c r="C169" s="1" t="s">
        <v>2309</v>
      </c>
      <c r="D169">
        <v>12376</v>
      </c>
      <c r="E169" t="s">
        <v>2262</v>
      </c>
      <c r="F169" t="str">
        <f t="shared" ref="F169:G169" si="236">F144</f>
        <v>US</v>
      </c>
      <c r="G169" t="str">
        <f t="shared" si="236"/>
        <v>NULL</v>
      </c>
      <c r="H169" t="s">
        <v>525</v>
      </c>
      <c r="I169" t="s">
        <v>19</v>
      </c>
      <c r="J169" t="s">
        <v>167</v>
      </c>
      <c r="K169">
        <v>5</v>
      </c>
      <c r="L169">
        <f t="shared" si="224"/>
        <v>5.5</v>
      </c>
      <c r="M169">
        <f>INDEX('Exp Third Ctry'!$C$14:$J$44,MATCH(L169,'Exp Third Ctry'!$B$14:$B$44,0),MATCH("Zone "&amp;J169,'Exp Third Ctry'!$C$13:$J$13,0))*1</f>
        <v>97.9</v>
      </c>
      <c r="N169" t="s">
        <v>285</v>
      </c>
      <c r="O169" t="s">
        <v>2310</v>
      </c>
      <c r="P169" t="s">
        <v>18</v>
      </c>
      <c r="R169" t="str">
        <f t="shared" si="156"/>
        <v>('DHL','2024-01-01','2024-12-31','12376','3C','US',NULL,'EXPRESS WW (NON-DOC)','Non-Document','F',5,5.5,97.9,'Flat KG','AppliedMaterials_2024',NULL),</v>
      </c>
    </row>
    <row r="170" spans="1:18" x14ac:dyDescent="0.3">
      <c r="A170" t="str">
        <f t="shared" ref="A170:B170" si="237">A145</f>
        <v>DHL</v>
      </c>
      <c r="B170" t="str">
        <f t="shared" si="237"/>
        <v>2024-01-01</v>
      </c>
      <c r="C170" s="1" t="s">
        <v>2309</v>
      </c>
      <c r="D170">
        <v>12376</v>
      </c>
      <c r="E170" t="s">
        <v>2262</v>
      </c>
      <c r="F170" t="str">
        <f t="shared" ref="F170:G170" si="238">F145</f>
        <v>US</v>
      </c>
      <c r="G170" t="str">
        <f t="shared" si="238"/>
        <v>NULL</v>
      </c>
      <c r="H170" t="s">
        <v>525</v>
      </c>
      <c r="I170" t="s">
        <v>19</v>
      </c>
      <c r="J170" t="s">
        <v>167</v>
      </c>
      <c r="K170">
        <v>5.5</v>
      </c>
      <c r="L170">
        <f t="shared" si="224"/>
        <v>6</v>
      </c>
      <c r="M170">
        <f>INDEX('Exp Third Ctry'!$C$14:$J$44,MATCH(L170,'Exp Third Ctry'!$B$14:$B$44,0),MATCH("Zone "&amp;J170,'Exp Third Ctry'!$C$13:$J$13,0))*1</f>
        <v>103.12</v>
      </c>
      <c r="N170" t="s">
        <v>285</v>
      </c>
      <c r="O170" t="s">
        <v>2310</v>
      </c>
      <c r="P170" t="s">
        <v>18</v>
      </c>
      <c r="R170" t="str">
        <f t="shared" si="156"/>
        <v>('DHL','2024-01-01','2024-12-31','12376','3C','US',NULL,'EXPRESS WW (NON-DOC)','Non-Document','F',5.5,6,103.12,'Flat KG','AppliedMaterials_2024',NULL),</v>
      </c>
    </row>
    <row r="171" spans="1:18" x14ac:dyDescent="0.3">
      <c r="A171" t="str">
        <f t="shared" ref="A171:B171" si="239">A146</f>
        <v>DHL</v>
      </c>
      <c r="B171" t="str">
        <f t="shared" si="239"/>
        <v>2024-01-01</v>
      </c>
      <c r="C171" s="1" t="s">
        <v>2309</v>
      </c>
      <c r="D171">
        <v>12376</v>
      </c>
      <c r="E171" t="s">
        <v>2262</v>
      </c>
      <c r="F171" t="str">
        <f t="shared" ref="F171:G171" si="240">F146</f>
        <v>US</v>
      </c>
      <c r="G171" t="str">
        <f t="shared" si="240"/>
        <v>NULL</v>
      </c>
      <c r="H171" t="s">
        <v>525</v>
      </c>
      <c r="I171" t="s">
        <v>19</v>
      </c>
      <c r="J171" t="s">
        <v>167</v>
      </c>
      <c r="K171">
        <v>6</v>
      </c>
      <c r="L171">
        <f t="shared" si="224"/>
        <v>6.5</v>
      </c>
      <c r="M171">
        <f>INDEX('Exp Third Ctry'!$C$14:$J$44,MATCH(L171,'Exp Third Ctry'!$B$14:$B$44,0),MATCH("Zone "&amp;J171,'Exp Third Ctry'!$C$13:$J$13,0))*1</f>
        <v>108.34</v>
      </c>
      <c r="N171" t="s">
        <v>285</v>
      </c>
      <c r="O171" t="s">
        <v>2310</v>
      </c>
      <c r="P171" t="s">
        <v>18</v>
      </c>
      <c r="R171" t="str">
        <f t="shared" si="156"/>
        <v>('DHL','2024-01-01','2024-12-31','12376','3C','US',NULL,'EXPRESS WW (NON-DOC)','Non-Document','F',6,6.5,108.34,'Flat KG','AppliedMaterials_2024',NULL),</v>
      </c>
    </row>
    <row r="172" spans="1:18" x14ac:dyDescent="0.3">
      <c r="A172" t="str">
        <f t="shared" ref="A172:B172" si="241">A147</f>
        <v>DHL</v>
      </c>
      <c r="B172" t="str">
        <f t="shared" si="241"/>
        <v>2024-01-01</v>
      </c>
      <c r="C172" s="1" t="s">
        <v>2309</v>
      </c>
      <c r="D172">
        <v>12376</v>
      </c>
      <c r="E172" t="s">
        <v>2262</v>
      </c>
      <c r="F172" t="str">
        <f t="shared" ref="F172:G172" si="242">F147</f>
        <v>US</v>
      </c>
      <c r="G172" t="str">
        <f t="shared" si="242"/>
        <v>NULL</v>
      </c>
      <c r="H172" t="s">
        <v>525</v>
      </c>
      <c r="I172" t="s">
        <v>19</v>
      </c>
      <c r="J172" t="s">
        <v>167</v>
      </c>
      <c r="K172">
        <v>6.5</v>
      </c>
      <c r="L172">
        <f t="shared" si="224"/>
        <v>7</v>
      </c>
      <c r="M172">
        <f>INDEX('Exp Third Ctry'!$C$14:$J$44,MATCH(L172,'Exp Third Ctry'!$B$14:$B$44,0),MATCH("Zone "&amp;J172,'Exp Third Ctry'!$C$13:$J$13,0))*1</f>
        <v>113.56</v>
      </c>
      <c r="N172" t="s">
        <v>285</v>
      </c>
      <c r="O172" t="s">
        <v>2310</v>
      </c>
      <c r="P172" t="s">
        <v>18</v>
      </c>
      <c r="R172" t="str">
        <f t="shared" si="156"/>
        <v>('DHL','2024-01-01','2024-12-31','12376','3C','US',NULL,'EXPRESS WW (NON-DOC)','Non-Document','F',6.5,7,113.56,'Flat KG','AppliedMaterials_2024',NULL),</v>
      </c>
    </row>
    <row r="173" spans="1:18" x14ac:dyDescent="0.3">
      <c r="A173" t="str">
        <f t="shared" ref="A173:B173" si="243">A148</f>
        <v>DHL</v>
      </c>
      <c r="B173" t="str">
        <f t="shared" si="243"/>
        <v>2024-01-01</v>
      </c>
      <c r="C173" s="1" t="s">
        <v>2309</v>
      </c>
      <c r="D173">
        <v>12376</v>
      </c>
      <c r="E173" t="s">
        <v>2262</v>
      </c>
      <c r="F173" t="str">
        <f t="shared" ref="F173:G173" si="244">F148</f>
        <v>US</v>
      </c>
      <c r="G173" t="str">
        <f t="shared" si="244"/>
        <v>NULL</v>
      </c>
      <c r="H173" t="s">
        <v>525</v>
      </c>
      <c r="I173" t="s">
        <v>19</v>
      </c>
      <c r="J173" t="s">
        <v>167</v>
      </c>
      <c r="K173">
        <v>7</v>
      </c>
      <c r="L173">
        <f t="shared" si="224"/>
        <v>7.5</v>
      </c>
      <c r="M173">
        <f>INDEX('Exp Third Ctry'!$C$14:$J$44,MATCH(L173,'Exp Third Ctry'!$B$14:$B$44,0),MATCH("Zone "&amp;J173,'Exp Third Ctry'!$C$13:$J$13,0))*1</f>
        <v>118.78</v>
      </c>
      <c r="N173" t="s">
        <v>285</v>
      </c>
      <c r="O173" t="s">
        <v>2310</v>
      </c>
      <c r="P173" t="s">
        <v>18</v>
      </c>
      <c r="R173" t="str">
        <f t="shared" si="156"/>
        <v>('DHL','2024-01-01','2024-12-31','12376','3C','US',NULL,'EXPRESS WW (NON-DOC)','Non-Document','F',7,7.5,118.78,'Flat KG','AppliedMaterials_2024',NULL),</v>
      </c>
    </row>
    <row r="174" spans="1:18" x14ac:dyDescent="0.3">
      <c r="A174" t="str">
        <f t="shared" ref="A174:B174" si="245">A149</f>
        <v>DHL</v>
      </c>
      <c r="B174" t="str">
        <f t="shared" si="245"/>
        <v>2024-01-01</v>
      </c>
      <c r="C174" s="1" t="s">
        <v>2309</v>
      </c>
      <c r="D174">
        <v>12376</v>
      </c>
      <c r="E174" t="s">
        <v>2262</v>
      </c>
      <c r="F174" t="str">
        <f t="shared" ref="F174:G174" si="246">F149</f>
        <v>US</v>
      </c>
      <c r="G174" t="str">
        <f t="shared" si="246"/>
        <v>NULL</v>
      </c>
      <c r="H174" t="s">
        <v>525</v>
      </c>
      <c r="I174" t="s">
        <v>19</v>
      </c>
      <c r="J174" t="s">
        <v>167</v>
      </c>
      <c r="K174">
        <v>7.5</v>
      </c>
      <c r="L174">
        <f t="shared" si="224"/>
        <v>8</v>
      </c>
      <c r="M174">
        <f>INDEX('Exp Third Ctry'!$C$14:$J$44,MATCH(L174,'Exp Third Ctry'!$B$14:$B$44,0),MATCH("Zone "&amp;J174,'Exp Third Ctry'!$C$13:$J$13,0))*1</f>
        <v>124</v>
      </c>
      <c r="N174" t="s">
        <v>285</v>
      </c>
      <c r="O174" t="s">
        <v>2310</v>
      </c>
      <c r="P174" t="s">
        <v>18</v>
      </c>
      <c r="R174" t="str">
        <f t="shared" si="156"/>
        <v>('DHL','2024-01-01','2024-12-31','12376','3C','US',NULL,'EXPRESS WW (NON-DOC)','Non-Document','F',7.5,8,124,'Flat KG','AppliedMaterials_2024',NULL),</v>
      </c>
    </row>
    <row r="175" spans="1:18" x14ac:dyDescent="0.3">
      <c r="A175" t="str">
        <f t="shared" ref="A175:B175" si="247">A150</f>
        <v>DHL</v>
      </c>
      <c r="B175" t="str">
        <f t="shared" si="247"/>
        <v>2024-01-01</v>
      </c>
      <c r="C175" s="1" t="s">
        <v>2309</v>
      </c>
      <c r="D175">
        <v>12376</v>
      </c>
      <c r="E175" t="s">
        <v>2262</v>
      </c>
      <c r="F175" t="str">
        <f t="shared" ref="F175:G175" si="248">F150</f>
        <v>US</v>
      </c>
      <c r="G175" t="str">
        <f t="shared" si="248"/>
        <v>NULL</v>
      </c>
      <c r="H175" t="s">
        <v>525</v>
      </c>
      <c r="I175" t="s">
        <v>19</v>
      </c>
      <c r="J175" t="s">
        <v>167</v>
      </c>
      <c r="K175">
        <v>8</v>
      </c>
      <c r="L175">
        <f t="shared" si="224"/>
        <v>8.5</v>
      </c>
      <c r="M175">
        <f>INDEX('Exp Third Ctry'!$C$14:$J$44,MATCH(L175,'Exp Third Ctry'!$B$14:$B$44,0),MATCH("Zone "&amp;J175,'Exp Third Ctry'!$C$13:$J$13,0))*1</f>
        <v>129.22</v>
      </c>
      <c r="N175" t="s">
        <v>285</v>
      </c>
      <c r="O175" t="s">
        <v>2310</v>
      </c>
      <c r="P175" t="s">
        <v>18</v>
      </c>
      <c r="R175" t="str">
        <f t="shared" si="156"/>
        <v>('DHL','2024-01-01','2024-12-31','12376','3C','US',NULL,'EXPRESS WW (NON-DOC)','Non-Document','F',8,8.5,129.22,'Flat KG','AppliedMaterials_2024',NULL),</v>
      </c>
    </row>
    <row r="176" spans="1:18" x14ac:dyDescent="0.3">
      <c r="A176" t="str">
        <f t="shared" ref="A176:B176" si="249">A151</f>
        <v>DHL</v>
      </c>
      <c r="B176" t="str">
        <f t="shared" si="249"/>
        <v>2024-01-01</v>
      </c>
      <c r="C176" s="1" t="s">
        <v>2309</v>
      </c>
      <c r="D176">
        <v>12376</v>
      </c>
      <c r="E176" t="s">
        <v>2262</v>
      </c>
      <c r="F176" t="str">
        <f t="shared" ref="F176:G176" si="250">F151</f>
        <v>US</v>
      </c>
      <c r="G176" t="str">
        <f t="shared" si="250"/>
        <v>NULL</v>
      </c>
      <c r="H176" t="s">
        <v>525</v>
      </c>
      <c r="I176" t="s">
        <v>19</v>
      </c>
      <c r="J176" t="s">
        <v>167</v>
      </c>
      <c r="K176">
        <v>8.5</v>
      </c>
      <c r="L176">
        <f t="shared" si="224"/>
        <v>9</v>
      </c>
      <c r="M176">
        <f>INDEX('Exp Third Ctry'!$C$14:$J$44,MATCH(L176,'Exp Third Ctry'!$B$14:$B$44,0),MATCH("Zone "&amp;J176,'Exp Third Ctry'!$C$13:$J$13,0))*1</f>
        <v>134.44</v>
      </c>
      <c r="N176" t="s">
        <v>285</v>
      </c>
      <c r="O176" t="s">
        <v>2310</v>
      </c>
      <c r="P176" t="s">
        <v>18</v>
      </c>
      <c r="R176" t="str">
        <f t="shared" si="156"/>
        <v>('DHL','2024-01-01','2024-12-31','12376','3C','US',NULL,'EXPRESS WW (NON-DOC)','Non-Document','F',8.5,9,134.44,'Flat KG','AppliedMaterials_2024',NULL),</v>
      </c>
    </row>
    <row r="177" spans="1:18" x14ac:dyDescent="0.3">
      <c r="A177" t="str">
        <f t="shared" ref="A177:B177" si="251">A152</f>
        <v>DHL</v>
      </c>
      <c r="B177" t="str">
        <f t="shared" si="251"/>
        <v>2024-01-01</v>
      </c>
      <c r="C177" s="1" t="s">
        <v>2309</v>
      </c>
      <c r="D177">
        <v>12376</v>
      </c>
      <c r="E177" t="s">
        <v>2262</v>
      </c>
      <c r="F177" t="str">
        <f t="shared" ref="F177:G177" si="252">F152</f>
        <v>US</v>
      </c>
      <c r="G177" t="str">
        <f t="shared" si="252"/>
        <v>NULL</v>
      </c>
      <c r="H177" t="s">
        <v>525</v>
      </c>
      <c r="I177" t="s">
        <v>19</v>
      </c>
      <c r="J177" t="s">
        <v>167</v>
      </c>
      <c r="K177">
        <v>9</v>
      </c>
      <c r="L177">
        <f t="shared" si="224"/>
        <v>9.5</v>
      </c>
      <c r="M177">
        <f>INDEX('Exp Third Ctry'!$C$14:$J$44,MATCH(L177,'Exp Third Ctry'!$B$14:$B$44,0),MATCH("Zone "&amp;J177,'Exp Third Ctry'!$C$13:$J$13,0))*1</f>
        <v>139.66</v>
      </c>
      <c r="N177" t="s">
        <v>285</v>
      </c>
      <c r="O177" t="s">
        <v>2310</v>
      </c>
      <c r="P177" t="s">
        <v>18</v>
      </c>
      <c r="R177" t="str">
        <f t="shared" si="156"/>
        <v>('DHL','2024-01-01','2024-12-31','12376','3C','US',NULL,'EXPRESS WW (NON-DOC)','Non-Document','F',9,9.5,139.66,'Flat KG','AppliedMaterials_2024',NULL),</v>
      </c>
    </row>
    <row r="178" spans="1:18" x14ac:dyDescent="0.3">
      <c r="A178" t="str">
        <f t="shared" ref="A178:B178" si="253">A153</f>
        <v>DHL</v>
      </c>
      <c r="B178" t="str">
        <f t="shared" si="253"/>
        <v>2024-01-01</v>
      </c>
      <c r="C178" s="1" t="s">
        <v>2309</v>
      </c>
      <c r="D178">
        <v>12376</v>
      </c>
      <c r="E178" t="s">
        <v>2262</v>
      </c>
      <c r="F178" t="str">
        <f t="shared" ref="F178:G178" si="254">F153</f>
        <v>US</v>
      </c>
      <c r="G178" t="str">
        <f t="shared" si="254"/>
        <v>NULL</v>
      </c>
      <c r="H178" t="s">
        <v>525</v>
      </c>
      <c r="I178" t="s">
        <v>19</v>
      </c>
      <c r="J178" t="s">
        <v>167</v>
      </c>
      <c r="K178">
        <v>9.5</v>
      </c>
      <c r="L178">
        <f t="shared" si="224"/>
        <v>10</v>
      </c>
      <c r="M178">
        <f>INDEX('Exp Third Ctry'!$C$14:$J$44,MATCH(L178,'Exp Third Ctry'!$B$14:$B$44,0),MATCH("Zone "&amp;J178,'Exp Third Ctry'!$C$13:$J$13,0))*1</f>
        <v>144.88</v>
      </c>
      <c r="N178" t="s">
        <v>285</v>
      </c>
      <c r="O178" t="s">
        <v>2310</v>
      </c>
      <c r="P178" t="s">
        <v>18</v>
      </c>
      <c r="R178" t="str">
        <f t="shared" si="156"/>
        <v>('DHL','2024-01-01','2024-12-31','12376','3C','US',NULL,'EXPRESS WW (NON-DOC)','Non-Document','F',9.5,10,144.88,'Flat KG','AppliedMaterials_2024',NULL),</v>
      </c>
    </row>
    <row r="179" spans="1:18" x14ac:dyDescent="0.3">
      <c r="A179" t="str">
        <f t="shared" ref="A179:B179" si="255">A154</f>
        <v>DHL</v>
      </c>
      <c r="B179" t="str">
        <f t="shared" si="255"/>
        <v>2024-01-01</v>
      </c>
      <c r="C179" s="1" t="s">
        <v>2309</v>
      </c>
      <c r="D179">
        <v>12376</v>
      </c>
      <c r="E179" t="s">
        <v>2262</v>
      </c>
      <c r="F179" t="str">
        <f t="shared" ref="F179:G179" si="256">F154</f>
        <v>US</v>
      </c>
      <c r="G179" t="str">
        <f t="shared" si="256"/>
        <v>NULL</v>
      </c>
      <c r="H179" t="s">
        <v>525</v>
      </c>
      <c r="I179" t="s">
        <v>19</v>
      </c>
      <c r="J179" t="s">
        <v>167</v>
      </c>
      <c r="K179">
        <v>10</v>
      </c>
      <c r="L179">
        <v>20</v>
      </c>
      <c r="M179">
        <f>INDEX('Exp Third Ctry'!$C$14:$J$44,MATCH(L179,'Exp Third Ctry'!$B$14:$B$44,0),MATCH("Zone "&amp;J179,'Exp Third Ctry'!$C$13:$J$13,0))*1</f>
        <v>5.07</v>
      </c>
      <c r="N179" t="s">
        <v>530</v>
      </c>
      <c r="O179" t="s">
        <v>2310</v>
      </c>
      <c r="P179">
        <f>M178</f>
        <v>144.88</v>
      </c>
      <c r="R179" t="str">
        <f t="shared" si="156"/>
        <v>('DHL','2024-01-01','2024-12-31','12376','3C','US',NULL,'EXPRESS WW (NON-DOC)','Non-Document','F',10,20,5.07,'Per0.5KG_A','AppliedMaterials_2024',144.88),</v>
      </c>
    </row>
    <row r="180" spans="1:18" x14ac:dyDescent="0.3">
      <c r="A180" t="str">
        <f t="shared" ref="A180:B180" si="257">A155</f>
        <v>DHL</v>
      </c>
      <c r="B180" t="str">
        <f t="shared" si="257"/>
        <v>2024-01-01</v>
      </c>
      <c r="C180" s="1" t="s">
        <v>2309</v>
      </c>
      <c r="D180">
        <v>12376</v>
      </c>
      <c r="E180" t="s">
        <v>2262</v>
      </c>
      <c r="F180" t="str">
        <f t="shared" ref="F180:G180" si="258">F155</f>
        <v>US</v>
      </c>
      <c r="G180" t="str">
        <f t="shared" si="258"/>
        <v>NULL</v>
      </c>
      <c r="H180" t="s">
        <v>525</v>
      </c>
      <c r="I180" t="s">
        <v>19</v>
      </c>
      <c r="J180" t="s">
        <v>167</v>
      </c>
      <c r="K180">
        <v>20</v>
      </c>
      <c r="L180">
        <v>30</v>
      </c>
      <c r="M180">
        <f>INDEX('Exp Third Ctry'!$C$14:$J$44,MATCH(L180,'Exp Third Ctry'!$B$14:$B$44,0),MATCH("Zone "&amp;J180,'Exp Third Ctry'!$C$13:$J$13,0))*1</f>
        <v>5.07</v>
      </c>
      <c r="N180" t="s">
        <v>530</v>
      </c>
      <c r="O180" t="s">
        <v>2310</v>
      </c>
      <c r="P180">
        <f>P179+(L179-K179)*2*M179</f>
        <v>246.28</v>
      </c>
      <c r="R180" t="str">
        <f t="shared" si="156"/>
        <v>('DHL','2024-01-01','2024-12-31','12376','3C','US',NULL,'EXPRESS WW (NON-DOC)','Non-Document','F',20,30,5.07,'Per0.5KG_A','AppliedMaterials_2024',246.28),</v>
      </c>
    </row>
    <row r="181" spans="1:18" x14ac:dyDescent="0.3">
      <c r="A181" t="str">
        <f t="shared" ref="A181:B181" si="259">A156</f>
        <v>DHL</v>
      </c>
      <c r="B181" t="str">
        <f t="shared" si="259"/>
        <v>2024-01-01</v>
      </c>
      <c r="C181" s="1" t="s">
        <v>2309</v>
      </c>
      <c r="D181">
        <v>12376</v>
      </c>
      <c r="E181" t="s">
        <v>2262</v>
      </c>
      <c r="F181" t="str">
        <f t="shared" ref="F181:G181" si="260">F156</f>
        <v>US</v>
      </c>
      <c r="G181" t="str">
        <f t="shared" si="260"/>
        <v>NULL</v>
      </c>
      <c r="H181" t="s">
        <v>525</v>
      </c>
      <c r="I181" t="s">
        <v>19</v>
      </c>
      <c r="J181" t="s">
        <v>167</v>
      </c>
      <c r="K181">
        <v>30</v>
      </c>
      <c r="L181">
        <v>70</v>
      </c>
      <c r="M181">
        <f>INDEX('Exp Third Ctry'!$C$14:$J$44,MATCH(L181,'Exp Third Ctry'!$B$14:$B$44,0),MATCH("Zone "&amp;J181,'Exp Third Ctry'!$C$13:$J$13,0))*1</f>
        <v>4.91</v>
      </c>
      <c r="N181" t="s">
        <v>530</v>
      </c>
      <c r="O181" t="s">
        <v>2310</v>
      </c>
      <c r="P181">
        <f>P180+(L180-K180)*2*M180</f>
        <v>347.68</v>
      </c>
      <c r="R181" t="str">
        <f t="shared" si="156"/>
        <v>('DHL','2024-01-01','2024-12-31','12376','3C','US',NULL,'EXPRESS WW (NON-DOC)','Non-Document','F',30,70,4.91,'Per0.5KG_A','AppliedMaterials_2024',347.68),</v>
      </c>
    </row>
    <row r="182" spans="1:18" x14ac:dyDescent="0.3">
      <c r="A182" t="str">
        <f t="shared" ref="A182:B182" si="261">A157</f>
        <v>DHL</v>
      </c>
      <c r="B182" t="str">
        <f t="shared" si="261"/>
        <v>2024-01-01</v>
      </c>
      <c r="C182" s="1" t="s">
        <v>2309</v>
      </c>
      <c r="D182">
        <v>12376</v>
      </c>
      <c r="E182" t="s">
        <v>2262</v>
      </c>
      <c r="F182" t="str">
        <f t="shared" ref="F182:G182" si="262">F157</f>
        <v>US</v>
      </c>
      <c r="G182" t="str">
        <f t="shared" si="262"/>
        <v>NULL</v>
      </c>
      <c r="H182" t="s">
        <v>525</v>
      </c>
      <c r="I182" t="s">
        <v>19</v>
      </c>
      <c r="J182" t="s">
        <v>167</v>
      </c>
      <c r="K182">
        <v>70</v>
      </c>
      <c r="L182">
        <v>300</v>
      </c>
      <c r="M182">
        <f>INDEX('Exp Third Ctry'!$C$14:$J$44,MATCH(L182,'Exp Third Ctry'!$B$14:$B$44,0),MATCH("Zone "&amp;J182,'Exp Third Ctry'!$C$13:$J$13,0))*1</f>
        <v>4.91</v>
      </c>
      <c r="N182" t="s">
        <v>530</v>
      </c>
      <c r="O182" t="s">
        <v>2310</v>
      </c>
      <c r="P182">
        <f t="shared" ref="P182:P183" si="263">P181+(L181-K181)*2*M181</f>
        <v>740.48</v>
      </c>
      <c r="R182" t="str">
        <f t="shared" si="156"/>
        <v>('DHL','2024-01-01','2024-12-31','12376','3C','US',NULL,'EXPRESS WW (NON-DOC)','Non-Document','F',70,300,4.91,'Per0.5KG_A','AppliedMaterials_2024',740.48),</v>
      </c>
    </row>
    <row r="183" spans="1:18" x14ac:dyDescent="0.3">
      <c r="A183" t="str">
        <f t="shared" ref="A183:B183" si="264">A158</f>
        <v>DHL</v>
      </c>
      <c r="B183" t="str">
        <f t="shared" si="264"/>
        <v>2024-01-01</v>
      </c>
      <c r="C183" s="1" t="s">
        <v>2309</v>
      </c>
      <c r="D183">
        <v>12376</v>
      </c>
      <c r="E183" t="s">
        <v>2262</v>
      </c>
      <c r="F183" t="str">
        <f t="shared" ref="F183:G183" si="265">F158</f>
        <v>US</v>
      </c>
      <c r="G183" t="str">
        <f t="shared" si="265"/>
        <v>NULL</v>
      </c>
      <c r="H183" t="s">
        <v>525</v>
      </c>
      <c r="I183" t="s">
        <v>19</v>
      </c>
      <c r="J183" t="s">
        <v>167</v>
      </c>
      <c r="K183">
        <v>300</v>
      </c>
      <c r="L183">
        <v>99999</v>
      </c>
      <c r="M183">
        <f>INDEX('Exp Third Ctry'!$C$14:$J$44,MATCH(L183,'Exp Third Ctry'!$B$14:$B$44,0),MATCH("Zone "&amp;J183,'Exp Third Ctry'!$C$13:$J$13,0))*1</f>
        <v>4.91</v>
      </c>
      <c r="N183" t="s">
        <v>530</v>
      </c>
      <c r="O183" t="s">
        <v>2310</v>
      </c>
      <c r="P183">
        <f t="shared" si="263"/>
        <v>2999.08</v>
      </c>
      <c r="R183" t="str">
        <f t="shared" si="156"/>
        <v>('DHL','2024-01-01','2024-12-31','12376','3C','US',NULL,'EXPRESS WW (NON-DOC)','Non-Document','F',300,99999,4.91,'Per0.5KG_A','AppliedMaterials_2024',2999.08),</v>
      </c>
    </row>
    <row r="184" spans="1:18" x14ac:dyDescent="0.3">
      <c r="A184" t="str">
        <f t="shared" ref="A184:B184" si="266">A159</f>
        <v>DHL</v>
      </c>
      <c r="B184" t="str">
        <f t="shared" si="266"/>
        <v>2024-01-01</v>
      </c>
      <c r="C184" s="1" t="s">
        <v>2309</v>
      </c>
      <c r="D184">
        <v>12376</v>
      </c>
      <c r="E184" t="s">
        <v>2262</v>
      </c>
      <c r="F184" t="str">
        <f t="shared" ref="F184:G184" si="267">F159</f>
        <v>US</v>
      </c>
      <c r="G184" t="str">
        <f t="shared" si="267"/>
        <v>NULL</v>
      </c>
      <c r="H184" t="s">
        <v>525</v>
      </c>
      <c r="I184" t="s">
        <v>19</v>
      </c>
      <c r="J184" t="s">
        <v>168</v>
      </c>
      <c r="K184">
        <v>0</v>
      </c>
      <c r="L184">
        <v>0.5</v>
      </c>
      <c r="M184">
        <f>INDEX('Exp Third Ctry'!$C$14:$J$44,MATCH(L184,'Exp Third Ctry'!$B$14:$B$44,0),MATCH("Zone "&amp;J184,'Exp Third Ctry'!$C$13:$J$13,0))*1</f>
        <v>35.909999999999997</v>
      </c>
      <c r="N184" t="s">
        <v>285</v>
      </c>
      <c r="O184" t="s">
        <v>2310</v>
      </c>
      <c r="P184" t="s">
        <v>18</v>
      </c>
      <c r="R184" t="str">
        <f t="shared" si="156"/>
        <v>('DHL','2024-01-01','2024-12-31','12376','3C','US',NULL,'EXPRESS WW (NON-DOC)','Non-Document','G',0,0.5,35.91,'Flat KG','AppliedMaterials_2024',NULL),</v>
      </c>
    </row>
    <row r="185" spans="1:18" x14ac:dyDescent="0.3">
      <c r="A185" t="str">
        <f t="shared" ref="A185:B185" si="268">A160</f>
        <v>DHL</v>
      </c>
      <c r="B185" t="str">
        <f t="shared" si="268"/>
        <v>2024-01-01</v>
      </c>
      <c r="C185" s="1" t="s">
        <v>2309</v>
      </c>
      <c r="D185">
        <v>12376</v>
      </c>
      <c r="E185" t="s">
        <v>2262</v>
      </c>
      <c r="F185" t="str">
        <f t="shared" ref="F185:G185" si="269">F160</f>
        <v>US</v>
      </c>
      <c r="G185" t="str">
        <f t="shared" si="269"/>
        <v>NULL</v>
      </c>
      <c r="H185" t="s">
        <v>525</v>
      </c>
      <c r="I185" t="s">
        <v>19</v>
      </c>
      <c r="J185" t="s">
        <v>168</v>
      </c>
      <c r="K185">
        <v>0.5</v>
      </c>
      <c r="L185">
        <v>1</v>
      </c>
      <c r="M185">
        <f>INDEX('Exp Third Ctry'!$C$14:$J$44,MATCH(L185,'Exp Third Ctry'!$B$14:$B$44,0),MATCH("Zone "&amp;J185,'Exp Third Ctry'!$C$13:$J$13,0))*1</f>
        <v>47.66</v>
      </c>
      <c r="N185" t="s">
        <v>285</v>
      </c>
      <c r="O185" t="s">
        <v>2310</v>
      </c>
      <c r="P185" t="s">
        <v>18</v>
      </c>
      <c r="R185" t="str">
        <f t="shared" si="156"/>
        <v>('DHL','2024-01-01','2024-12-31','12376','3C','US',NULL,'EXPRESS WW (NON-DOC)','Non-Document','G',0.5,1,47.66,'Flat KG','AppliedMaterials_2024',NULL),</v>
      </c>
    </row>
    <row r="186" spans="1:18" x14ac:dyDescent="0.3">
      <c r="A186" t="str">
        <f t="shared" ref="A186:B186" si="270">A161</f>
        <v>DHL</v>
      </c>
      <c r="B186" t="str">
        <f t="shared" si="270"/>
        <v>2024-01-01</v>
      </c>
      <c r="C186" s="1" t="s">
        <v>2309</v>
      </c>
      <c r="D186">
        <v>12376</v>
      </c>
      <c r="E186" t="s">
        <v>2262</v>
      </c>
      <c r="F186" t="str">
        <f t="shared" ref="F186:G186" si="271">F161</f>
        <v>US</v>
      </c>
      <c r="G186" t="str">
        <f t="shared" si="271"/>
        <v>NULL</v>
      </c>
      <c r="H186" t="s">
        <v>525</v>
      </c>
      <c r="I186" t="s">
        <v>19</v>
      </c>
      <c r="J186" t="s">
        <v>168</v>
      </c>
      <c r="K186">
        <v>1</v>
      </c>
      <c r="L186">
        <v>1.5</v>
      </c>
      <c r="M186">
        <f>INDEX('Exp Third Ctry'!$C$14:$J$44,MATCH(L186,'Exp Third Ctry'!$B$14:$B$44,0),MATCH("Zone "&amp;J186,'Exp Third Ctry'!$C$13:$J$13,0))*1</f>
        <v>56.47</v>
      </c>
      <c r="N186" t="s">
        <v>285</v>
      </c>
      <c r="O186" t="s">
        <v>2310</v>
      </c>
      <c r="P186" t="s">
        <v>18</v>
      </c>
      <c r="R186" t="str">
        <f t="shared" si="156"/>
        <v>('DHL','2024-01-01','2024-12-31','12376','3C','US',NULL,'EXPRESS WW (NON-DOC)','Non-Document','G',1,1.5,56.47,'Flat KG','AppliedMaterials_2024',NULL),</v>
      </c>
    </row>
    <row r="187" spans="1:18" x14ac:dyDescent="0.3">
      <c r="A187" t="str">
        <f t="shared" ref="A187:B187" si="272">A162</f>
        <v>DHL</v>
      </c>
      <c r="B187" t="str">
        <f t="shared" si="272"/>
        <v>2024-01-01</v>
      </c>
      <c r="C187" s="1" t="s">
        <v>2309</v>
      </c>
      <c r="D187">
        <v>12376</v>
      </c>
      <c r="E187" t="s">
        <v>2262</v>
      </c>
      <c r="F187" t="str">
        <f t="shared" ref="F187:G187" si="273">F162</f>
        <v>US</v>
      </c>
      <c r="G187" t="str">
        <f t="shared" si="273"/>
        <v>NULL</v>
      </c>
      <c r="H187" t="s">
        <v>525</v>
      </c>
      <c r="I187" t="s">
        <v>19</v>
      </c>
      <c r="J187" t="s">
        <v>168</v>
      </c>
      <c r="K187">
        <v>1.5</v>
      </c>
      <c r="L187">
        <f>L186+0.5</f>
        <v>2</v>
      </c>
      <c r="M187">
        <f>INDEX('Exp Third Ctry'!$C$14:$J$44,MATCH(L187,'Exp Third Ctry'!$B$14:$B$44,0),MATCH("Zone "&amp;J187,'Exp Third Ctry'!$C$13:$J$13,0))*1</f>
        <v>65.28</v>
      </c>
      <c r="N187" t="s">
        <v>285</v>
      </c>
      <c r="O187" t="s">
        <v>2310</v>
      </c>
      <c r="P187" t="s">
        <v>18</v>
      </c>
      <c r="R187" t="str">
        <f t="shared" si="156"/>
        <v>('DHL','2024-01-01','2024-12-31','12376','3C','US',NULL,'EXPRESS WW (NON-DOC)','Non-Document','G',1.5,2,65.28,'Flat KG','AppliedMaterials_2024',NULL),</v>
      </c>
    </row>
    <row r="188" spans="1:18" x14ac:dyDescent="0.3">
      <c r="A188" t="str">
        <f t="shared" ref="A188:B188" si="274">A163</f>
        <v>DHL</v>
      </c>
      <c r="B188" t="str">
        <f t="shared" si="274"/>
        <v>2024-01-01</v>
      </c>
      <c r="C188" s="1" t="s">
        <v>2309</v>
      </c>
      <c r="D188">
        <v>12376</v>
      </c>
      <c r="E188" t="s">
        <v>2262</v>
      </c>
      <c r="F188" t="str">
        <f t="shared" ref="F188:G188" si="275">F163</f>
        <v>US</v>
      </c>
      <c r="G188" t="str">
        <f t="shared" si="275"/>
        <v>NULL</v>
      </c>
      <c r="H188" t="s">
        <v>525</v>
      </c>
      <c r="I188" t="s">
        <v>19</v>
      </c>
      <c r="J188" t="s">
        <v>168</v>
      </c>
      <c r="K188">
        <v>2</v>
      </c>
      <c r="L188">
        <f t="shared" ref="L188:L203" si="276">L187+0.5</f>
        <v>2.5</v>
      </c>
      <c r="M188">
        <f>INDEX('Exp Third Ctry'!$C$14:$J$44,MATCH(L188,'Exp Third Ctry'!$B$14:$B$44,0),MATCH("Zone "&amp;J188,'Exp Third Ctry'!$C$13:$J$13,0))*1</f>
        <v>74.09</v>
      </c>
      <c r="N188" t="s">
        <v>285</v>
      </c>
      <c r="O188" t="s">
        <v>2310</v>
      </c>
      <c r="P188" t="s">
        <v>18</v>
      </c>
      <c r="R188" t="str">
        <f t="shared" si="156"/>
        <v>('DHL','2024-01-01','2024-12-31','12376','3C','US',NULL,'EXPRESS WW (NON-DOC)','Non-Document','G',2,2.5,74.09,'Flat KG','AppliedMaterials_2024',NULL),</v>
      </c>
    </row>
    <row r="189" spans="1:18" x14ac:dyDescent="0.3">
      <c r="A189" t="str">
        <f t="shared" ref="A189:B189" si="277">A164</f>
        <v>DHL</v>
      </c>
      <c r="B189" t="str">
        <f t="shared" si="277"/>
        <v>2024-01-01</v>
      </c>
      <c r="C189" s="1" t="s">
        <v>2309</v>
      </c>
      <c r="D189">
        <v>12376</v>
      </c>
      <c r="E189" t="s">
        <v>2262</v>
      </c>
      <c r="F189" t="str">
        <f t="shared" ref="F189:G189" si="278">F164</f>
        <v>US</v>
      </c>
      <c r="G189" t="str">
        <f t="shared" si="278"/>
        <v>NULL</v>
      </c>
      <c r="H189" t="s">
        <v>525</v>
      </c>
      <c r="I189" t="s">
        <v>19</v>
      </c>
      <c r="J189" t="s">
        <v>168</v>
      </c>
      <c r="K189">
        <v>2.5</v>
      </c>
      <c r="L189">
        <f t="shared" si="276"/>
        <v>3</v>
      </c>
      <c r="M189">
        <f>INDEX('Exp Third Ctry'!$C$14:$J$44,MATCH(L189,'Exp Third Ctry'!$B$14:$B$44,0),MATCH("Zone "&amp;J189,'Exp Third Ctry'!$C$13:$J$13,0))*1</f>
        <v>80.290000000000006</v>
      </c>
      <c r="N189" t="s">
        <v>285</v>
      </c>
      <c r="O189" t="s">
        <v>2310</v>
      </c>
      <c r="P189" t="s">
        <v>18</v>
      </c>
      <c r="R189" t="str">
        <f t="shared" si="156"/>
        <v>('DHL','2024-01-01','2024-12-31','12376','3C','US',NULL,'EXPRESS WW (NON-DOC)','Non-Document','G',2.5,3,80.29,'Flat KG','AppliedMaterials_2024',NULL),</v>
      </c>
    </row>
    <row r="190" spans="1:18" x14ac:dyDescent="0.3">
      <c r="A190" t="str">
        <f t="shared" ref="A190:B190" si="279">A165</f>
        <v>DHL</v>
      </c>
      <c r="B190" t="str">
        <f t="shared" si="279"/>
        <v>2024-01-01</v>
      </c>
      <c r="C190" s="1" t="s">
        <v>2309</v>
      </c>
      <c r="D190">
        <v>12376</v>
      </c>
      <c r="E190" t="s">
        <v>2262</v>
      </c>
      <c r="F190" t="str">
        <f t="shared" ref="F190:G190" si="280">F165</f>
        <v>US</v>
      </c>
      <c r="G190" t="str">
        <f t="shared" si="280"/>
        <v>NULL</v>
      </c>
      <c r="H190" t="s">
        <v>525</v>
      </c>
      <c r="I190" t="s">
        <v>19</v>
      </c>
      <c r="J190" t="s">
        <v>168</v>
      </c>
      <c r="K190">
        <v>3</v>
      </c>
      <c r="L190">
        <f t="shared" si="276"/>
        <v>3.5</v>
      </c>
      <c r="M190">
        <f>INDEX('Exp Third Ctry'!$C$14:$J$44,MATCH(L190,'Exp Third Ctry'!$B$14:$B$44,0),MATCH("Zone "&amp;J190,'Exp Third Ctry'!$C$13:$J$13,0))*1</f>
        <v>86.49</v>
      </c>
      <c r="N190" t="s">
        <v>285</v>
      </c>
      <c r="O190" t="s">
        <v>2310</v>
      </c>
      <c r="P190" t="s">
        <v>18</v>
      </c>
      <c r="R190" t="str">
        <f t="shared" si="156"/>
        <v>('DHL','2024-01-01','2024-12-31','12376','3C','US',NULL,'EXPRESS WW (NON-DOC)','Non-Document','G',3,3.5,86.49,'Flat KG','AppliedMaterials_2024',NULL),</v>
      </c>
    </row>
    <row r="191" spans="1:18" x14ac:dyDescent="0.3">
      <c r="A191" t="str">
        <f t="shared" ref="A191:B191" si="281">A166</f>
        <v>DHL</v>
      </c>
      <c r="B191" t="str">
        <f t="shared" si="281"/>
        <v>2024-01-01</v>
      </c>
      <c r="C191" s="1" t="s">
        <v>2309</v>
      </c>
      <c r="D191">
        <v>12376</v>
      </c>
      <c r="E191" t="s">
        <v>2262</v>
      </c>
      <c r="F191" t="str">
        <f t="shared" ref="F191:G191" si="282">F166</f>
        <v>US</v>
      </c>
      <c r="G191" t="str">
        <f t="shared" si="282"/>
        <v>NULL</v>
      </c>
      <c r="H191" t="s">
        <v>525</v>
      </c>
      <c r="I191" t="s">
        <v>19</v>
      </c>
      <c r="J191" t="s">
        <v>168</v>
      </c>
      <c r="K191">
        <v>3.5</v>
      </c>
      <c r="L191">
        <f t="shared" si="276"/>
        <v>4</v>
      </c>
      <c r="M191">
        <f>INDEX('Exp Third Ctry'!$C$14:$J$44,MATCH(L191,'Exp Third Ctry'!$B$14:$B$44,0),MATCH("Zone "&amp;J191,'Exp Third Ctry'!$C$13:$J$13,0))*1</f>
        <v>92.69</v>
      </c>
      <c r="N191" t="s">
        <v>285</v>
      </c>
      <c r="O191" t="s">
        <v>2310</v>
      </c>
      <c r="P191" t="s">
        <v>18</v>
      </c>
      <c r="R191" t="str">
        <f t="shared" si="156"/>
        <v>('DHL','2024-01-01','2024-12-31','12376','3C','US',NULL,'EXPRESS WW (NON-DOC)','Non-Document','G',3.5,4,92.69,'Flat KG','AppliedMaterials_2024',NULL),</v>
      </c>
    </row>
    <row r="192" spans="1:18" x14ac:dyDescent="0.3">
      <c r="A192" t="str">
        <f t="shared" ref="A192:B192" si="283">A167</f>
        <v>DHL</v>
      </c>
      <c r="B192" t="str">
        <f t="shared" si="283"/>
        <v>2024-01-01</v>
      </c>
      <c r="C192" s="1" t="s">
        <v>2309</v>
      </c>
      <c r="D192">
        <v>12376</v>
      </c>
      <c r="E192" t="s">
        <v>2262</v>
      </c>
      <c r="F192" t="str">
        <f t="shared" ref="F192:G192" si="284">F167</f>
        <v>US</v>
      </c>
      <c r="G192" t="str">
        <f t="shared" si="284"/>
        <v>NULL</v>
      </c>
      <c r="H192" t="s">
        <v>525</v>
      </c>
      <c r="I192" t="s">
        <v>19</v>
      </c>
      <c r="J192" t="s">
        <v>168</v>
      </c>
      <c r="K192">
        <v>4</v>
      </c>
      <c r="L192">
        <f t="shared" si="276"/>
        <v>4.5</v>
      </c>
      <c r="M192">
        <f>INDEX('Exp Third Ctry'!$C$14:$J$44,MATCH(L192,'Exp Third Ctry'!$B$14:$B$44,0),MATCH("Zone "&amp;J192,'Exp Third Ctry'!$C$13:$J$13,0))*1</f>
        <v>98.89</v>
      </c>
      <c r="N192" t="s">
        <v>285</v>
      </c>
      <c r="O192" t="s">
        <v>2310</v>
      </c>
      <c r="P192" t="s">
        <v>18</v>
      </c>
      <c r="R192" t="str">
        <f t="shared" si="156"/>
        <v>('DHL','2024-01-01','2024-12-31','12376','3C','US',NULL,'EXPRESS WW (NON-DOC)','Non-Document','G',4,4.5,98.89,'Flat KG','AppliedMaterials_2024',NULL),</v>
      </c>
    </row>
    <row r="193" spans="1:18" x14ac:dyDescent="0.3">
      <c r="A193" t="str">
        <f t="shared" ref="A193:B193" si="285">A168</f>
        <v>DHL</v>
      </c>
      <c r="B193" t="str">
        <f t="shared" si="285"/>
        <v>2024-01-01</v>
      </c>
      <c r="C193" s="1" t="s">
        <v>2309</v>
      </c>
      <c r="D193">
        <v>12376</v>
      </c>
      <c r="E193" t="s">
        <v>2262</v>
      </c>
      <c r="F193" t="str">
        <f t="shared" ref="F193:G193" si="286">F168</f>
        <v>US</v>
      </c>
      <c r="G193" t="str">
        <f t="shared" si="286"/>
        <v>NULL</v>
      </c>
      <c r="H193" t="s">
        <v>525</v>
      </c>
      <c r="I193" t="s">
        <v>19</v>
      </c>
      <c r="J193" t="s">
        <v>168</v>
      </c>
      <c r="K193">
        <v>4.5</v>
      </c>
      <c r="L193">
        <f t="shared" si="276"/>
        <v>5</v>
      </c>
      <c r="M193">
        <f>INDEX('Exp Third Ctry'!$C$14:$J$44,MATCH(L193,'Exp Third Ctry'!$B$14:$B$44,0),MATCH("Zone "&amp;J193,'Exp Third Ctry'!$C$13:$J$13,0))*1</f>
        <v>105.09</v>
      </c>
      <c r="N193" t="s">
        <v>285</v>
      </c>
      <c r="O193" t="s">
        <v>2310</v>
      </c>
      <c r="P193" t="s">
        <v>18</v>
      </c>
      <c r="R193" t="str">
        <f t="shared" si="156"/>
        <v>('DHL','2024-01-01','2024-12-31','12376','3C','US',NULL,'EXPRESS WW (NON-DOC)','Non-Document','G',4.5,5,105.09,'Flat KG','AppliedMaterials_2024',NULL),</v>
      </c>
    </row>
    <row r="194" spans="1:18" x14ac:dyDescent="0.3">
      <c r="A194" t="str">
        <f t="shared" ref="A194:B194" si="287">A169</f>
        <v>DHL</v>
      </c>
      <c r="B194" t="str">
        <f t="shared" si="287"/>
        <v>2024-01-01</v>
      </c>
      <c r="C194" s="1" t="s">
        <v>2309</v>
      </c>
      <c r="D194">
        <v>12376</v>
      </c>
      <c r="E194" t="s">
        <v>2262</v>
      </c>
      <c r="F194" t="str">
        <f t="shared" ref="F194:G194" si="288">F169</f>
        <v>US</v>
      </c>
      <c r="G194" t="str">
        <f t="shared" si="288"/>
        <v>NULL</v>
      </c>
      <c r="H194" t="s">
        <v>525</v>
      </c>
      <c r="I194" t="s">
        <v>19</v>
      </c>
      <c r="J194" t="s">
        <v>168</v>
      </c>
      <c r="K194">
        <v>5</v>
      </c>
      <c r="L194">
        <f t="shared" si="276"/>
        <v>5.5</v>
      </c>
      <c r="M194">
        <f>INDEX('Exp Third Ctry'!$C$14:$J$44,MATCH(L194,'Exp Third Ctry'!$B$14:$B$44,0),MATCH("Zone "&amp;J194,'Exp Third Ctry'!$C$13:$J$13,0))*1</f>
        <v>110.96</v>
      </c>
      <c r="N194" t="s">
        <v>285</v>
      </c>
      <c r="O194" t="s">
        <v>2310</v>
      </c>
      <c r="P194" t="s">
        <v>18</v>
      </c>
      <c r="R194" t="str">
        <f t="shared" si="156"/>
        <v>('DHL','2024-01-01','2024-12-31','12376','3C','US',NULL,'EXPRESS WW (NON-DOC)','Non-Document','G',5,5.5,110.96,'Flat KG','AppliedMaterials_2024',NULL),</v>
      </c>
    </row>
    <row r="195" spans="1:18" x14ac:dyDescent="0.3">
      <c r="A195" t="str">
        <f t="shared" ref="A195:B195" si="289">A170</f>
        <v>DHL</v>
      </c>
      <c r="B195" t="str">
        <f t="shared" si="289"/>
        <v>2024-01-01</v>
      </c>
      <c r="C195" s="1" t="s">
        <v>2309</v>
      </c>
      <c r="D195">
        <v>12376</v>
      </c>
      <c r="E195" t="s">
        <v>2262</v>
      </c>
      <c r="F195" t="str">
        <f t="shared" ref="F195:G195" si="290">F170</f>
        <v>US</v>
      </c>
      <c r="G195" t="str">
        <f t="shared" si="290"/>
        <v>NULL</v>
      </c>
      <c r="H195" t="s">
        <v>525</v>
      </c>
      <c r="I195" t="s">
        <v>19</v>
      </c>
      <c r="J195" t="s">
        <v>168</v>
      </c>
      <c r="K195">
        <v>5.5</v>
      </c>
      <c r="L195">
        <f t="shared" si="276"/>
        <v>6</v>
      </c>
      <c r="M195">
        <f>INDEX('Exp Third Ctry'!$C$14:$J$44,MATCH(L195,'Exp Third Ctry'!$B$14:$B$44,0),MATCH("Zone "&amp;J195,'Exp Third Ctry'!$C$13:$J$13,0))*1</f>
        <v>116.83</v>
      </c>
      <c r="N195" t="s">
        <v>285</v>
      </c>
      <c r="O195" t="s">
        <v>2310</v>
      </c>
      <c r="P195" t="s">
        <v>18</v>
      </c>
      <c r="R195" t="str">
        <f t="shared" ref="R195:R233" si="291">SUBSTITUTE(IF(OR(ROW(A195)=2,MOD(ROW(A195),1000)=0),"insert into tnl_rating.dbo.dhl_express_rate_master values 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,IF(OR(A196="",MOD(ROW(A196),1000)=0)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"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)),"'NULL'","NULL")</f>
        <v>('DHL','2024-01-01','2024-12-31','12376','3C','US',NULL,'EXPRESS WW (NON-DOC)','Non-Document','G',5.5,6,116.83,'Flat KG','AppliedMaterials_2024',NULL),</v>
      </c>
    </row>
    <row r="196" spans="1:18" x14ac:dyDescent="0.3">
      <c r="A196" t="str">
        <f t="shared" ref="A196:B196" si="292">A171</f>
        <v>DHL</v>
      </c>
      <c r="B196" t="str">
        <f t="shared" si="292"/>
        <v>2024-01-01</v>
      </c>
      <c r="C196" s="1" t="s">
        <v>2309</v>
      </c>
      <c r="D196">
        <v>12376</v>
      </c>
      <c r="E196" t="s">
        <v>2262</v>
      </c>
      <c r="F196" t="str">
        <f t="shared" ref="F196:G196" si="293">F171</f>
        <v>US</v>
      </c>
      <c r="G196" t="str">
        <f t="shared" si="293"/>
        <v>NULL</v>
      </c>
      <c r="H196" t="s">
        <v>525</v>
      </c>
      <c r="I196" t="s">
        <v>19</v>
      </c>
      <c r="J196" t="s">
        <v>168</v>
      </c>
      <c r="K196">
        <v>6</v>
      </c>
      <c r="L196">
        <f t="shared" si="276"/>
        <v>6.5</v>
      </c>
      <c r="M196">
        <f>INDEX('Exp Third Ctry'!$C$14:$J$44,MATCH(L196,'Exp Third Ctry'!$B$14:$B$44,0),MATCH("Zone "&amp;J196,'Exp Third Ctry'!$C$13:$J$13,0))*1</f>
        <v>122.7</v>
      </c>
      <c r="N196" t="s">
        <v>285</v>
      </c>
      <c r="O196" t="s">
        <v>2310</v>
      </c>
      <c r="P196" t="s">
        <v>18</v>
      </c>
      <c r="R196" t="str">
        <f t="shared" si="291"/>
        <v>('DHL','2024-01-01','2024-12-31','12376','3C','US',NULL,'EXPRESS WW (NON-DOC)','Non-Document','G',6,6.5,122.7,'Flat KG','AppliedMaterials_2024',NULL),</v>
      </c>
    </row>
    <row r="197" spans="1:18" x14ac:dyDescent="0.3">
      <c r="A197" t="str">
        <f t="shared" ref="A197:B197" si="294">A172</f>
        <v>DHL</v>
      </c>
      <c r="B197" t="str">
        <f t="shared" si="294"/>
        <v>2024-01-01</v>
      </c>
      <c r="C197" s="1" t="s">
        <v>2309</v>
      </c>
      <c r="D197">
        <v>12376</v>
      </c>
      <c r="E197" t="s">
        <v>2262</v>
      </c>
      <c r="F197" t="str">
        <f t="shared" ref="F197:G197" si="295">F172</f>
        <v>US</v>
      </c>
      <c r="G197" t="str">
        <f t="shared" si="295"/>
        <v>NULL</v>
      </c>
      <c r="H197" t="s">
        <v>525</v>
      </c>
      <c r="I197" t="s">
        <v>19</v>
      </c>
      <c r="J197" t="s">
        <v>168</v>
      </c>
      <c r="K197">
        <v>6.5</v>
      </c>
      <c r="L197">
        <f t="shared" si="276"/>
        <v>7</v>
      </c>
      <c r="M197">
        <f>INDEX('Exp Third Ctry'!$C$14:$J$44,MATCH(L197,'Exp Third Ctry'!$B$14:$B$44,0),MATCH("Zone "&amp;J197,'Exp Third Ctry'!$C$13:$J$13,0))*1</f>
        <v>128.57</v>
      </c>
      <c r="N197" t="s">
        <v>285</v>
      </c>
      <c r="O197" t="s">
        <v>2310</v>
      </c>
      <c r="P197" t="s">
        <v>18</v>
      </c>
      <c r="R197" t="str">
        <f t="shared" si="291"/>
        <v>('DHL','2024-01-01','2024-12-31','12376','3C','US',NULL,'EXPRESS WW (NON-DOC)','Non-Document','G',6.5,7,128.57,'Flat KG','AppliedMaterials_2024',NULL),</v>
      </c>
    </row>
    <row r="198" spans="1:18" x14ac:dyDescent="0.3">
      <c r="A198" t="str">
        <f t="shared" ref="A198:B198" si="296">A173</f>
        <v>DHL</v>
      </c>
      <c r="B198" t="str">
        <f t="shared" si="296"/>
        <v>2024-01-01</v>
      </c>
      <c r="C198" s="1" t="s">
        <v>2309</v>
      </c>
      <c r="D198">
        <v>12376</v>
      </c>
      <c r="E198" t="s">
        <v>2262</v>
      </c>
      <c r="F198" t="str">
        <f t="shared" ref="F198:G198" si="297">F173</f>
        <v>US</v>
      </c>
      <c r="G198" t="str">
        <f t="shared" si="297"/>
        <v>NULL</v>
      </c>
      <c r="H198" t="s">
        <v>525</v>
      </c>
      <c r="I198" t="s">
        <v>19</v>
      </c>
      <c r="J198" t="s">
        <v>168</v>
      </c>
      <c r="K198">
        <v>7</v>
      </c>
      <c r="L198">
        <f t="shared" si="276"/>
        <v>7.5</v>
      </c>
      <c r="M198">
        <f>INDEX('Exp Third Ctry'!$C$14:$J$44,MATCH(L198,'Exp Third Ctry'!$B$14:$B$44,0),MATCH("Zone "&amp;J198,'Exp Third Ctry'!$C$13:$J$13,0))*1</f>
        <v>134.44</v>
      </c>
      <c r="N198" t="s">
        <v>285</v>
      </c>
      <c r="O198" t="s">
        <v>2310</v>
      </c>
      <c r="P198" t="s">
        <v>18</v>
      </c>
      <c r="R198" t="str">
        <f t="shared" si="291"/>
        <v>('DHL','2024-01-01','2024-12-31','12376','3C','US',NULL,'EXPRESS WW (NON-DOC)','Non-Document','G',7,7.5,134.44,'Flat KG','AppliedMaterials_2024',NULL),</v>
      </c>
    </row>
    <row r="199" spans="1:18" x14ac:dyDescent="0.3">
      <c r="A199" t="str">
        <f t="shared" ref="A199:B199" si="298">A174</f>
        <v>DHL</v>
      </c>
      <c r="B199" t="str">
        <f t="shared" si="298"/>
        <v>2024-01-01</v>
      </c>
      <c r="C199" s="1" t="s">
        <v>2309</v>
      </c>
      <c r="D199">
        <v>12376</v>
      </c>
      <c r="E199" t="s">
        <v>2262</v>
      </c>
      <c r="F199" t="str">
        <f t="shared" ref="F199:G199" si="299">F174</f>
        <v>US</v>
      </c>
      <c r="G199" t="str">
        <f t="shared" si="299"/>
        <v>NULL</v>
      </c>
      <c r="H199" t="s">
        <v>525</v>
      </c>
      <c r="I199" t="s">
        <v>19</v>
      </c>
      <c r="J199" t="s">
        <v>168</v>
      </c>
      <c r="K199">
        <v>7.5</v>
      </c>
      <c r="L199">
        <f t="shared" si="276"/>
        <v>8</v>
      </c>
      <c r="M199">
        <f>INDEX('Exp Third Ctry'!$C$14:$J$44,MATCH(L199,'Exp Third Ctry'!$B$14:$B$44,0),MATCH("Zone "&amp;J199,'Exp Third Ctry'!$C$13:$J$13,0))*1</f>
        <v>140.31</v>
      </c>
      <c r="N199" t="s">
        <v>285</v>
      </c>
      <c r="O199" t="s">
        <v>2310</v>
      </c>
      <c r="P199" t="s">
        <v>18</v>
      </c>
      <c r="R199" t="str">
        <f t="shared" si="291"/>
        <v>('DHL','2024-01-01','2024-12-31','12376','3C','US',NULL,'EXPRESS WW (NON-DOC)','Non-Document','G',7.5,8,140.31,'Flat KG','AppliedMaterials_2024',NULL),</v>
      </c>
    </row>
    <row r="200" spans="1:18" x14ac:dyDescent="0.3">
      <c r="A200" t="str">
        <f t="shared" ref="A200:B200" si="300">A175</f>
        <v>DHL</v>
      </c>
      <c r="B200" t="str">
        <f t="shared" si="300"/>
        <v>2024-01-01</v>
      </c>
      <c r="C200" s="1" t="s">
        <v>2309</v>
      </c>
      <c r="D200">
        <v>12376</v>
      </c>
      <c r="E200" t="s">
        <v>2262</v>
      </c>
      <c r="F200" t="str">
        <f t="shared" ref="F200:G200" si="301">F175</f>
        <v>US</v>
      </c>
      <c r="G200" t="str">
        <f t="shared" si="301"/>
        <v>NULL</v>
      </c>
      <c r="H200" t="s">
        <v>525</v>
      </c>
      <c r="I200" t="s">
        <v>19</v>
      </c>
      <c r="J200" t="s">
        <v>168</v>
      </c>
      <c r="K200">
        <v>8</v>
      </c>
      <c r="L200">
        <f t="shared" si="276"/>
        <v>8.5</v>
      </c>
      <c r="M200">
        <f>INDEX('Exp Third Ctry'!$C$14:$J$44,MATCH(L200,'Exp Third Ctry'!$B$14:$B$44,0),MATCH("Zone "&amp;J200,'Exp Third Ctry'!$C$13:$J$13,0))*1</f>
        <v>146.18</v>
      </c>
      <c r="N200" t="s">
        <v>285</v>
      </c>
      <c r="O200" t="s">
        <v>2310</v>
      </c>
      <c r="P200" t="s">
        <v>18</v>
      </c>
      <c r="R200" t="str">
        <f t="shared" si="291"/>
        <v>('DHL','2024-01-01','2024-12-31','12376','3C','US',NULL,'EXPRESS WW (NON-DOC)','Non-Document','G',8,8.5,146.18,'Flat KG','AppliedMaterials_2024',NULL),</v>
      </c>
    </row>
    <row r="201" spans="1:18" x14ac:dyDescent="0.3">
      <c r="A201" t="str">
        <f t="shared" ref="A201:B201" si="302">A176</f>
        <v>DHL</v>
      </c>
      <c r="B201" t="str">
        <f t="shared" si="302"/>
        <v>2024-01-01</v>
      </c>
      <c r="C201" s="1" t="s">
        <v>2309</v>
      </c>
      <c r="D201">
        <v>12376</v>
      </c>
      <c r="E201" t="s">
        <v>2262</v>
      </c>
      <c r="F201" t="str">
        <f t="shared" ref="F201:G201" si="303">F176</f>
        <v>US</v>
      </c>
      <c r="G201" t="str">
        <f t="shared" si="303"/>
        <v>NULL</v>
      </c>
      <c r="H201" t="s">
        <v>525</v>
      </c>
      <c r="I201" t="s">
        <v>19</v>
      </c>
      <c r="J201" t="s">
        <v>168</v>
      </c>
      <c r="K201">
        <v>8.5</v>
      </c>
      <c r="L201">
        <f t="shared" si="276"/>
        <v>9</v>
      </c>
      <c r="M201">
        <f>INDEX('Exp Third Ctry'!$C$14:$J$44,MATCH(L201,'Exp Third Ctry'!$B$14:$B$44,0),MATCH("Zone "&amp;J201,'Exp Third Ctry'!$C$13:$J$13,0))*1</f>
        <v>152.05000000000001</v>
      </c>
      <c r="N201" t="s">
        <v>285</v>
      </c>
      <c r="O201" t="s">
        <v>2310</v>
      </c>
      <c r="P201" t="s">
        <v>18</v>
      </c>
      <c r="R201" t="str">
        <f t="shared" si="291"/>
        <v>('DHL','2024-01-01','2024-12-31','12376','3C','US',NULL,'EXPRESS WW (NON-DOC)','Non-Document','G',8.5,9,152.05,'Flat KG','AppliedMaterials_2024',NULL),</v>
      </c>
    </row>
    <row r="202" spans="1:18" x14ac:dyDescent="0.3">
      <c r="A202" t="str">
        <f t="shared" ref="A202:B202" si="304">A177</f>
        <v>DHL</v>
      </c>
      <c r="B202" t="str">
        <f t="shared" si="304"/>
        <v>2024-01-01</v>
      </c>
      <c r="C202" s="1" t="s">
        <v>2309</v>
      </c>
      <c r="D202">
        <v>12376</v>
      </c>
      <c r="E202" t="s">
        <v>2262</v>
      </c>
      <c r="F202" t="str">
        <f t="shared" ref="F202:G202" si="305">F177</f>
        <v>US</v>
      </c>
      <c r="G202" t="str">
        <f t="shared" si="305"/>
        <v>NULL</v>
      </c>
      <c r="H202" t="s">
        <v>525</v>
      </c>
      <c r="I202" t="s">
        <v>19</v>
      </c>
      <c r="J202" t="s">
        <v>168</v>
      </c>
      <c r="K202">
        <v>9</v>
      </c>
      <c r="L202">
        <f t="shared" si="276"/>
        <v>9.5</v>
      </c>
      <c r="M202">
        <f>INDEX('Exp Third Ctry'!$C$14:$J$44,MATCH(L202,'Exp Third Ctry'!$B$14:$B$44,0),MATCH("Zone "&amp;J202,'Exp Third Ctry'!$C$13:$J$13,0))*1</f>
        <v>157.91999999999999</v>
      </c>
      <c r="N202" t="s">
        <v>285</v>
      </c>
      <c r="O202" t="s">
        <v>2310</v>
      </c>
      <c r="P202" t="s">
        <v>18</v>
      </c>
      <c r="R202" t="str">
        <f t="shared" si="291"/>
        <v>('DHL','2024-01-01','2024-12-31','12376','3C','US',NULL,'EXPRESS WW (NON-DOC)','Non-Document','G',9,9.5,157.92,'Flat KG','AppliedMaterials_2024',NULL),</v>
      </c>
    </row>
    <row r="203" spans="1:18" x14ac:dyDescent="0.3">
      <c r="A203" t="str">
        <f t="shared" ref="A203:B203" si="306">A178</f>
        <v>DHL</v>
      </c>
      <c r="B203" t="str">
        <f t="shared" si="306"/>
        <v>2024-01-01</v>
      </c>
      <c r="C203" s="1" t="s">
        <v>2309</v>
      </c>
      <c r="D203">
        <v>12376</v>
      </c>
      <c r="E203" t="s">
        <v>2262</v>
      </c>
      <c r="F203" t="str">
        <f t="shared" ref="F203:G203" si="307">F178</f>
        <v>US</v>
      </c>
      <c r="G203" t="str">
        <f t="shared" si="307"/>
        <v>NULL</v>
      </c>
      <c r="H203" t="s">
        <v>525</v>
      </c>
      <c r="I203" t="s">
        <v>19</v>
      </c>
      <c r="J203" t="s">
        <v>168</v>
      </c>
      <c r="K203">
        <v>9.5</v>
      </c>
      <c r="L203">
        <f t="shared" si="276"/>
        <v>10</v>
      </c>
      <c r="M203">
        <f>INDEX('Exp Third Ctry'!$C$14:$J$44,MATCH(L203,'Exp Third Ctry'!$B$14:$B$44,0),MATCH("Zone "&amp;J203,'Exp Third Ctry'!$C$13:$J$13,0))*1</f>
        <v>163.79</v>
      </c>
      <c r="N203" t="s">
        <v>285</v>
      </c>
      <c r="O203" t="s">
        <v>2310</v>
      </c>
      <c r="P203" t="s">
        <v>18</v>
      </c>
      <c r="R203" t="str">
        <f t="shared" si="291"/>
        <v>('DHL','2024-01-01','2024-12-31','12376','3C','US',NULL,'EXPRESS WW (NON-DOC)','Non-Document','G',9.5,10,163.79,'Flat KG','AppliedMaterials_2024',NULL),</v>
      </c>
    </row>
    <row r="204" spans="1:18" x14ac:dyDescent="0.3">
      <c r="A204" t="str">
        <f t="shared" ref="A204:B204" si="308">A179</f>
        <v>DHL</v>
      </c>
      <c r="B204" t="str">
        <f t="shared" si="308"/>
        <v>2024-01-01</v>
      </c>
      <c r="C204" s="1" t="s">
        <v>2309</v>
      </c>
      <c r="D204">
        <v>12376</v>
      </c>
      <c r="E204" t="s">
        <v>2262</v>
      </c>
      <c r="F204" t="str">
        <f t="shared" ref="F204:G204" si="309">F179</f>
        <v>US</v>
      </c>
      <c r="G204" t="str">
        <f t="shared" si="309"/>
        <v>NULL</v>
      </c>
      <c r="H204" t="s">
        <v>525</v>
      </c>
      <c r="I204" t="s">
        <v>19</v>
      </c>
      <c r="J204" t="s">
        <v>168</v>
      </c>
      <c r="K204">
        <v>10</v>
      </c>
      <c r="L204">
        <v>20</v>
      </c>
      <c r="M204">
        <f>INDEX('Exp Third Ctry'!$C$14:$J$44,MATCH(L204,'Exp Third Ctry'!$B$14:$B$44,0),MATCH("Zone "&amp;J204,'Exp Third Ctry'!$C$13:$J$13,0))*1</f>
        <v>5.72</v>
      </c>
      <c r="N204" t="s">
        <v>530</v>
      </c>
      <c r="O204" t="s">
        <v>2310</v>
      </c>
      <c r="P204">
        <f>M203</f>
        <v>163.79</v>
      </c>
      <c r="R204" t="str">
        <f t="shared" si="291"/>
        <v>('DHL','2024-01-01','2024-12-31','12376','3C','US',NULL,'EXPRESS WW (NON-DOC)','Non-Document','G',10,20,5.72,'Per0.5KG_A','AppliedMaterials_2024',163.79),</v>
      </c>
    </row>
    <row r="205" spans="1:18" x14ac:dyDescent="0.3">
      <c r="A205" t="str">
        <f t="shared" ref="A205:B205" si="310">A180</f>
        <v>DHL</v>
      </c>
      <c r="B205" t="str">
        <f t="shared" si="310"/>
        <v>2024-01-01</v>
      </c>
      <c r="C205" s="1" t="s">
        <v>2309</v>
      </c>
      <c r="D205">
        <v>12376</v>
      </c>
      <c r="E205" t="s">
        <v>2262</v>
      </c>
      <c r="F205" t="str">
        <f t="shared" ref="F205:G205" si="311">F180</f>
        <v>US</v>
      </c>
      <c r="G205" t="str">
        <f t="shared" si="311"/>
        <v>NULL</v>
      </c>
      <c r="H205" t="s">
        <v>525</v>
      </c>
      <c r="I205" t="s">
        <v>19</v>
      </c>
      <c r="J205" t="s">
        <v>168</v>
      </c>
      <c r="K205">
        <v>20</v>
      </c>
      <c r="L205">
        <v>30</v>
      </c>
      <c r="M205">
        <f>INDEX('Exp Third Ctry'!$C$14:$J$44,MATCH(L205,'Exp Third Ctry'!$B$14:$B$44,0),MATCH("Zone "&amp;J205,'Exp Third Ctry'!$C$13:$J$13,0))*1</f>
        <v>5.72</v>
      </c>
      <c r="N205" t="s">
        <v>530</v>
      </c>
      <c r="O205" t="s">
        <v>2310</v>
      </c>
      <c r="P205">
        <f>P204+(L204-K204)*2*M204</f>
        <v>278.19</v>
      </c>
      <c r="R205" t="str">
        <f t="shared" si="291"/>
        <v>('DHL','2024-01-01','2024-12-31','12376','3C','US',NULL,'EXPRESS WW (NON-DOC)','Non-Document','G',20,30,5.72,'Per0.5KG_A','AppliedMaterials_2024',278.19),</v>
      </c>
    </row>
    <row r="206" spans="1:18" x14ac:dyDescent="0.3">
      <c r="A206" t="str">
        <f t="shared" ref="A206:B206" si="312">A181</f>
        <v>DHL</v>
      </c>
      <c r="B206" t="str">
        <f t="shared" si="312"/>
        <v>2024-01-01</v>
      </c>
      <c r="C206" s="1" t="s">
        <v>2309</v>
      </c>
      <c r="D206">
        <v>12376</v>
      </c>
      <c r="E206" t="s">
        <v>2262</v>
      </c>
      <c r="F206" t="str">
        <f t="shared" ref="F206:G206" si="313">F181</f>
        <v>US</v>
      </c>
      <c r="G206" t="str">
        <f t="shared" si="313"/>
        <v>NULL</v>
      </c>
      <c r="H206" t="s">
        <v>525</v>
      </c>
      <c r="I206" t="s">
        <v>19</v>
      </c>
      <c r="J206" t="s">
        <v>168</v>
      </c>
      <c r="K206">
        <v>30</v>
      </c>
      <c r="L206">
        <v>70</v>
      </c>
      <c r="M206">
        <f>INDEX('Exp Third Ctry'!$C$14:$J$44,MATCH(L206,'Exp Third Ctry'!$B$14:$B$44,0),MATCH("Zone "&amp;J206,'Exp Third Ctry'!$C$13:$J$13,0))*1</f>
        <v>5.55</v>
      </c>
      <c r="N206" t="s">
        <v>530</v>
      </c>
      <c r="O206" t="s">
        <v>2310</v>
      </c>
      <c r="P206">
        <f>P205+(L205-K205)*2*M205</f>
        <v>392.59</v>
      </c>
      <c r="R206" t="str">
        <f t="shared" si="291"/>
        <v>('DHL','2024-01-01','2024-12-31','12376','3C','US',NULL,'EXPRESS WW (NON-DOC)','Non-Document','G',30,70,5.55,'Per0.5KG_A','AppliedMaterials_2024',392.59),</v>
      </c>
    </row>
    <row r="207" spans="1:18" x14ac:dyDescent="0.3">
      <c r="A207" t="str">
        <f t="shared" ref="A207:B207" si="314">A182</f>
        <v>DHL</v>
      </c>
      <c r="B207" t="str">
        <f t="shared" si="314"/>
        <v>2024-01-01</v>
      </c>
      <c r="C207" s="1" t="s">
        <v>2309</v>
      </c>
      <c r="D207">
        <v>12376</v>
      </c>
      <c r="E207" t="s">
        <v>2262</v>
      </c>
      <c r="F207" t="str">
        <f t="shared" ref="F207:G207" si="315">F182</f>
        <v>US</v>
      </c>
      <c r="G207" t="str">
        <f t="shared" si="315"/>
        <v>NULL</v>
      </c>
      <c r="H207" t="s">
        <v>525</v>
      </c>
      <c r="I207" t="s">
        <v>19</v>
      </c>
      <c r="J207" t="s">
        <v>168</v>
      </c>
      <c r="K207">
        <v>70</v>
      </c>
      <c r="L207">
        <v>300</v>
      </c>
      <c r="M207">
        <f>INDEX('Exp Third Ctry'!$C$14:$J$44,MATCH(L207,'Exp Third Ctry'!$B$14:$B$44,0),MATCH("Zone "&amp;J207,'Exp Third Ctry'!$C$13:$J$13,0))*1</f>
        <v>5.55</v>
      </c>
      <c r="N207" t="s">
        <v>530</v>
      </c>
      <c r="O207" t="s">
        <v>2310</v>
      </c>
      <c r="P207">
        <f t="shared" ref="P207:P208" si="316">P206+(L206-K206)*2*M206</f>
        <v>836.58999999999992</v>
      </c>
      <c r="R207" t="str">
        <f t="shared" si="291"/>
        <v>('DHL','2024-01-01','2024-12-31','12376','3C','US',NULL,'EXPRESS WW (NON-DOC)','Non-Document','G',70,300,5.55,'Per0.5KG_A','AppliedMaterials_2024',836.59),</v>
      </c>
    </row>
    <row r="208" spans="1:18" x14ac:dyDescent="0.3">
      <c r="A208" t="str">
        <f t="shared" ref="A208:B208" si="317">A183</f>
        <v>DHL</v>
      </c>
      <c r="B208" t="str">
        <f t="shared" si="317"/>
        <v>2024-01-01</v>
      </c>
      <c r="C208" s="1" t="s">
        <v>2309</v>
      </c>
      <c r="D208">
        <v>12376</v>
      </c>
      <c r="E208" t="s">
        <v>2262</v>
      </c>
      <c r="F208" t="str">
        <f t="shared" ref="F208:G208" si="318">F183</f>
        <v>US</v>
      </c>
      <c r="G208" t="str">
        <f t="shared" si="318"/>
        <v>NULL</v>
      </c>
      <c r="H208" t="s">
        <v>525</v>
      </c>
      <c r="I208" t="s">
        <v>19</v>
      </c>
      <c r="J208" t="s">
        <v>168</v>
      </c>
      <c r="K208">
        <v>300</v>
      </c>
      <c r="L208">
        <v>99999</v>
      </c>
      <c r="M208">
        <f>INDEX('Exp Third Ctry'!$C$14:$J$44,MATCH(L208,'Exp Third Ctry'!$B$14:$B$44,0),MATCH("Zone "&amp;J208,'Exp Third Ctry'!$C$13:$J$13,0))*1</f>
        <v>5.55</v>
      </c>
      <c r="N208" t="s">
        <v>530</v>
      </c>
      <c r="O208" t="s">
        <v>2310</v>
      </c>
      <c r="P208">
        <f t="shared" si="316"/>
        <v>3389.59</v>
      </c>
      <c r="R208" t="str">
        <f t="shared" si="291"/>
        <v>('DHL','2024-01-01','2024-12-31','12376','3C','US',NULL,'EXPRESS WW (NON-DOC)','Non-Document','G',300,99999,5.55,'Per0.5KG_A','AppliedMaterials_2024',3389.59),</v>
      </c>
    </row>
    <row r="209" spans="1:18" x14ac:dyDescent="0.3">
      <c r="A209" t="str">
        <f t="shared" ref="A209:B209" si="319">A184</f>
        <v>DHL</v>
      </c>
      <c r="B209" t="str">
        <f t="shared" si="319"/>
        <v>2024-01-01</v>
      </c>
      <c r="C209" s="1" t="s">
        <v>2309</v>
      </c>
      <c r="D209">
        <v>12376</v>
      </c>
      <c r="E209" t="s">
        <v>2262</v>
      </c>
      <c r="F209" t="str">
        <f t="shared" ref="F209:G209" si="320">F184</f>
        <v>US</v>
      </c>
      <c r="G209" t="str">
        <f t="shared" si="320"/>
        <v>NULL</v>
      </c>
      <c r="H209" t="s">
        <v>525</v>
      </c>
      <c r="I209" t="s">
        <v>19</v>
      </c>
      <c r="J209" t="s">
        <v>169</v>
      </c>
      <c r="K209">
        <v>0</v>
      </c>
      <c r="L209">
        <v>0.5</v>
      </c>
      <c r="M209">
        <f>INDEX('Exp Third Ctry'!$C$14:$J$44,MATCH(L209,'Exp Third Ctry'!$B$14:$B$44,0),MATCH("Zone "&amp;J209,'Exp Third Ctry'!$C$13:$J$13,0))*1</f>
        <v>39.159999999999997</v>
      </c>
      <c r="N209" t="s">
        <v>285</v>
      </c>
      <c r="O209" t="s">
        <v>2310</v>
      </c>
      <c r="P209" t="s">
        <v>18</v>
      </c>
      <c r="R209" t="str">
        <f t="shared" si="291"/>
        <v>('DHL','2024-01-01','2024-12-31','12376','3C','US',NULL,'EXPRESS WW (NON-DOC)','Non-Document','H',0,0.5,39.16,'Flat KG','AppliedMaterials_2024',NULL),</v>
      </c>
    </row>
    <row r="210" spans="1:18" x14ac:dyDescent="0.3">
      <c r="A210" t="str">
        <f t="shared" ref="A210:B210" si="321">A185</f>
        <v>DHL</v>
      </c>
      <c r="B210" t="str">
        <f t="shared" si="321"/>
        <v>2024-01-01</v>
      </c>
      <c r="C210" s="1" t="s">
        <v>2309</v>
      </c>
      <c r="D210">
        <v>12376</v>
      </c>
      <c r="E210" t="s">
        <v>2262</v>
      </c>
      <c r="F210" t="str">
        <f t="shared" ref="F210:G210" si="322">F185</f>
        <v>US</v>
      </c>
      <c r="G210" t="str">
        <f t="shared" si="322"/>
        <v>NULL</v>
      </c>
      <c r="H210" t="s">
        <v>525</v>
      </c>
      <c r="I210" t="s">
        <v>19</v>
      </c>
      <c r="J210" t="s">
        <v>169</v>
      </c>
      <c r="K210">
        <v>0.5</v>
      </c>
      <c r="L210">
        <v>1</v>
      </c>
      <c r="M210">
        <f>INDEX('Exp Third Ctry'!$C$14:$J$44,MATCH(L210,'Exp Third Ctry'!$B$14:$B$44,0),MATCH("Zone "&amp;J210,'Exp Third Ctry'!$C$13:$J$13,0))*1</f>
        <v>52.21</v>
      </c>
      <c r="N210" t="s">
        <v>285</v>
      </c>
      <c r="O210" t="s">
        <v>2310</v>
      </c>
      <c r="P210" t="s">
        <v>18</v>
      </c>
      <c r="R210" t="str">
        <f t="shared" si="291"/>
        <v>('DHL','2024-01-01','2024-12-31','12376','3C','US',NULL,'EXPRESS WW (NON-DOC)','Non-Document','H',0.5,1,52.21,'Flat KG','AppliedMaterials_2024',NULL),</v>
      </c>
    </row>
    <row r="211" spans="1:18" x14ac:dyDescent="0.3">
      <c r="A211" t="str">
        <f t="shared" ref="A211:B211" si="323">A186</f>
        <v>DHL</v>
      </c>
      <c r="B211" t="str">
        <f t="shared" si="323"/>
        <v>2024-01-01</v>
      </c>
      <c r="C211" s="1" t="s">
        <v>2309</v>
      </c>
      <c r="D211">
        <v>12376</v>
      </c>
      <c r="E211" t="s">
        <v>2262</v>
      </c>
      <c r="F211" t="str">
        <f t="shared" ref="F211:G211" si="324">F186</f>
        <v>US</v>
      </c>
      <c r="G211" t="str">
        <f t="shared" si="324"/>
        <v>NULL</v>
      </c>
      <c r="H211" t="s">
        <v>525</v>
      </c>
      <c r="I211" t="s">
        <v>19</v>
      </c>
      <c r="J211" t="s">
        <v>169</v>
      </c>
      <c r="K211">
        <v>1</v>
      </c>
      <c r="L211">
        <v>1.5</v>
      </c>
      <c r="M211">
        <f>INDEX('Exp Third Ctry'!$C$14:$J$44,MATCH(L211,'Exp Third Ctry'!$B$14:$B$44,0),MATCH("Zone "&amp;J211,'Exp Third Ctry'!$C$13:$J$13,0))*1</f>
        <v>62.01</v>
      </c>
      <c r="N211" t="s">
        <v>285</v>
      </c>
      <c r="O211" t="s">
        <v>2310</v>
      </c>
      <c r="P211" t="s">
        <v>18</v>
      </c>
      <c r="R211" t="str">
        <f t="shared" si="291"/>
        <v>('DHL','2024-01-01','2024-12-31','12376','3C','US',NULL,'EXPRESS WW (NON-DOC)','Non-Document','H',1,1.5,62.01,'Flat KG','AppliedMaterials_2024',NULL),</v>
      </c>
    </row>
    <row r="212" spans="1:18" x14ac:dyDescent="0.3">
      <c r="A212" t="str">
        <f t="shared" ref="A212:B212" si="325">A187</f>
        <v>DHL</v>
      </c>
      <c r="B212" t="str">
        <f t="shared" si="325"/>
        <v>2024-01-01</v>
      </c>
      <c r="C212" s="1" t="s">
        <v>2309</v>
      </c>
      <c r="D212">
        <v>12376</v>
      </c>
      <c r="E212" t="s">
        <v>2262</v>
      </c>
      <c r="F212" t="str">
        <f t="shared" ref="F212:G212" si="326">F187</f>
        <v>US</v>
      </c>
      <c r="G212" t="str">
        <f t="shared" si="326"/>
        <v>NULL</v>
      </c>
      <c r="H212" t="s">
        <v>525</v>
      </c>
      <c r="I212" t="s">
        <v>19</v>
      </c>
      <c r="J212" t="s">
        <v>169</v>
      </c>
      <c r="K212">
        <v>1.5</v>
      </c>
      <c r="L212">
        <f>L211+0.5</f>
        <v>2</v>
      </c>
      <c r="M212">
        <f>INDEX('Exp Third Ctry'!$C$14:$J$44,MATCH(L212,'Exp Third Ctry'!$B$14:$B$44,0),MATCH("Zone "&amp;J212,'Exp Third Ctry'!$C$13:$J$13,0))*1</f>
        <v>71.81</v>
      </c>
      <c r="N212" t="s">
        <v>285</v>
      </c>
      <c r="O212" t="s">
        <v>2310</v>
      </c>
      <c r="P212" t="s">
        <v>18</v>
      </c>
      <c r="R212" t="str">
        <f t="shared" si="291"/>
        <v>('DHL','2024-01-01','2024-12-31','12376','3C','US',NULL,'EXPRESS WW (NON-DOC)','Non-Document','H',1.5,2,71.81,'Flat KG','AppliedMaterials_2024',NULL),</v>
      </c>
    </row>
    <row r="213" spans="1:18" x14ac:dyDescent="0.3">
      <c r="A213" t="str">
        <f t="shared" ref="A213:B213" si="327">A188</f>
        <v>DHL</v>
      </c>
      <c r="B213" t="str">
        <f t="shared" si="327"/>
        <v>2024-01-01</v>
      </c>
      <c r="C213" s="1" t="s">
        <v>2309</v>
      </c>
      <c r="D213">
        <v>12376</v>
      </c>
      <c r="E213" t="s">
        <v>2262</v>
      </c>
      <c r="F213" t="str">
        <f t="shared" ref="F213:G213" si="328">F188</f>
        <v>US</v>
      </c>
      <c r="G213" t="str">
        <f t="shared" si="328"/>
        <v>NULL</v>
      </c>
      <c r="H213" t="s">
        <v>525</v>
      </c>
      <c r="I213" t="s">
        <v>19</v>
      </c>
      <c r="J213" t="s">
        <v>169</v>
      </c>
      <c r="K213">
        <v>2</v>
      </c>
      <c r="L213">
        <f t="shared" ref="L213:L228" si="329">L212+0.5</f>
        <v>2.5</v>
      </c>
      <c r="M213">
        <f>INDEX('Exp Third Ctry'!$C$14:$J$44,MATCH(L213,'Exp Third Ctry'!$B$14:$B$44,0),MATCH("Zone "&amp;J213,'Exp Third Ctry'!$C$13:$J$13,0))*1</f>
        <v>81.58</v>
      </c>
      <c r="N213" t="s">
        <v>285</v>
      </c>
      <c r="O213" t="s">
        <v>2310</v>
      </c>
      <c r="P213" t="s">
        <v>18</v>
      </c>
      <c r="R213" t="str">
        <f t="shared" si="291"/>
        <v>('DHL','2024-01-01','2024-12-31','12376','3C','US',NULL,'EXPRESS WW (NON-DOC)','Non-Document','H',2,2.5,81.58,'Flat KG','AppliedMaterials_2024',NULL),</v>
      </c>
    </row>
    <row r="214" spans="1:18" x14ac:dyDescent="0.3">
      <c r="A214" t="str">
        <f t="shared" ref="A214:B214" si="330">A189</f>
        <v>DHL</v>
      </c>
      <c r="B214" t="str">
        <f t="shared" si="330"/>
        <v>2024-01-01</v>
      </c>
      <c r="C214" s="1" t="s">
        <v>2309</v>
      </c>
      <c r="D214">
        <v>12376</v>
      </c>
      <c r="E214" t="s">
        <v>2262</v>
      </c>
      <c r="F214" t="str">
        <f t="shared" ref="F214:G214" si="331">F189</f>
        <v>US</v>
      </c>
      <c r="G214" t="str">
        <f t="shared" si="331"/>
        <v>NULL</v>
      </c>
      <c r="H214" t="s">
        <v>525</v>
      </c>
      <c r="I214" t="s">
        <v>19</v>
      </c>
      <c r="J214" t="s">
        <v>169</v>
      </c>
      <c r="K214">
        <v>2.5</v>
      </c>
      <c r="L214">
        <f t="shared" si="329"/>
        <v>3</v>
      </c>
      <c r="M214">
        <f>INDEX('Exp Third Ctry'!$C$14:$J$44,MATCH(L214,'Exp Third Ctry'!$B$14:$B$44,0),MATCH("Zone "&amp;J214,'Exp Third Ctry'!$C$13:$J$13,0))*1</f>
        <v>89.74</v>
      </c>
      <c r="N214" t="s">
        <v>285</v>
      </c>
      <c r="O214" t="s">
        <v>2310</v>
      </c>
      <c r="P214" t="s">
        <v>18</v>
      </c>
      <c r="R214" t="str">
        <f t="shared" si="291"/>
        <v>('DHL','2024-01-01','2024-12-31','12376','3C','US',NULL,'EXPRESS WW (NON-DOC)','Non-Document','H',2.5,3,89.74,'Flat KG','AppliedMaterials_2024',NULL),</v>
      </c>
    </row>
    <row r="215" spans="1:18" x14ac:dyDescent="0.3">
      <c r="A215" t="str">
        <f t="shared" ref="A215:B215" si="332">A190</f>
        <v>DHL</v>
      </c>
      <c r="B215" t="str">
        <f t="shared" si="332"/>
        <v>2024-01-01</v>
      </c>
      <c r="C215" s="1" t="s">
        <v>2309</v>
      </c>
      <c r="D215">
        <v>12376</v>
      </c>
      <c r="E215" t="s">
        <v>2262</v>
      </c>
      <c r="F215" t="str">
        <f t="shared" ref="F215:G215" si="333">F190</f>
        <v>US</v>
      </c>
      <c r="G215" t="str">
        <f t="shared" si="333"/>
        <v>NULL</v>
      </c>
      <c r="H215" t="s">
        <v>525</v>
      </c>
      <c r="I215" t="s">
        <v>19</v>
      </c>
      <c r="J215" t="s">
        <v>169</v>
      </c>
      <c r="K215">
        <v>3</v>
      </c>
      <c r="L215">
        <f t="shared" si="329"/>
        <v>3.5</v>
      </c>
      <c r="M215">
        <f>INDEX('Exp Third Ctry'!$C$14:$J$44,MATCH(L215,'Exp Third Ctry'!$B$14:$B$44,0),MATCH("Zone "&amp;J215,'Exp Third Ctry'!$C$13:$J$13,0))*1</f>
        <v>97.9</v>
      </c>
      <c r="N215" t="s">
        <v>285</v>
      </c>
      <c r="O215" t="s">
        <v>2310</v>
      </c>
      <c r="P215" t="s">
        <v>18</v>
      </c>
      <c r="R215" t="str">
        <f t="shared" si="291"/>
        <v>('DHL','2024-01-01','2024-12-31','12376','3C','US',NULL,'EXPRESS WW (NON-DOC)','Non-Document','H',3,3.5,97.9,'Flat KG','AppliedMaterials_2024',NULL),</v>
      </c>
    </row>
    <row r="216" spans="1:18" x14ac:dyDescent="0.3">
      <c r="A216" t="str">
        <f t="shared" ref="A216:B216" si="334">A191</f>
        <v>DHL</v>
      </c>
      <c r="B216" t="str">
        <f t="shared" si="334"/>
        <v>2024-01-01</v>
      </c>
      <c r="C216" s="1" t="s">
        <v>2309</v>
      </c>
      <c r="D216">
        <v>12376</v>
      </c>
      <c r="E216" t="s">
        <v>2262</v>
      </c>
      <c r="F216" t="str">
        <f t="shared" ref="F216:G216" si="335">F191</f>
        <v>US</v>
      </c>
      <c r="G216" t="str">
        <f t="shared" si="335"/>
        <v>NULL</v>
      </c>
      <c r="H216" t="s">
        <v>525</v>
      </c>
      <c r="I216" t="s">
        <v>19</v>
      </c>
      <c r="J216" t="s">
        <v>169</v>
      </c>
      <c r="K216">
        <v>3.5</v>
      </c>
      <c r="L216">
        <f t="shared" si="329"/>
        <v>4</v>
      </c>
      <c r="M216">
        <f>INDEX('Exp Third Ctry'!$C$14:$J$44,MATCH(L216,'Exp Third Ctry'!$B$14:$B$44,0),MATCH("Zone "&amp;J216,'Exp Third Ctry'!$C$13:$J$13,0))*1</f>
        <v>106.06</v>
      </c>
      <c r="N216" t="s">
        <v>285</v>
      </c>
      <c r="O216" t="s">
        <v>2310</v>
      </c>
      <c r="P216" t="s">
        <v>18</v>
      </c>
      <c r="R216" t="str">
        <f t="shared" si="291"/>
        <v>('DHL','2024-01-01','2024-12-31','12376','3C','US',NULL,'EXPRESS WW (NON-DOC)','Non-Document','H',3.5,4,106.06,'Flat KG','AppliedMaterials_2024',NULL),</v>
      </c>
    </row>
    <row r="217" spans="1:18" x14ac:dyDescent="0.3">
      <c r="A217" t="str">
        <f t="shared" ref="A217:B217" si="336">A192</f>
        <v>DHL</v>
      </c>
      <c r="B217" t="str">
        <f t="shared" si="336"/>
        <v>2024-01-01</v>
      </c>
      <c r="C217" s="1" t="s">
        <v>2309</v>
      </c>
      <c r="D217">
        <v>12376</v>
      </c>
      <c r="E217" t="s">
        <v>2262</v>
      </c>
      <c r="F217" t="str">
        <f t="shared" ref="F217:G217" si="337">F192</f>
        <v>US</v>
      </c>
      <c r="G217" t="str">
        <f t="shared" si="337"/>
        <v>NULL</v>
      </c>
      <c r="H217" t="s">
        <v>525</v>
      </c>
      <c r="I217" t="s">
        <v>19</v>
      </c>
      <c r="J217" t="s">
        <v>169</v>
      </c>
      <c r="K217">
        <v>4</v>
      </c>
      <c r="L217">
        <f t="shared" si="329"/>
        <v>4.5</v>
      </c>
      <c r="M217">
        <f>INDEX('Exp Third Ctry'!$C$14:$J$44,MATCH(L217,'Exp Third Ctry'!$B$14:$B$44,0),MATCH("Zone "&amp;J217,'Exp Third Ctry'!$C$13:$J$13,0))*1</f>
        <v>114.22</v>
      </c>
      <c r="N217" t="s">
        <v>285</v>
      </c>
      <c r="O217" t="s">
        <v>2310</v>
      </c>
      <c r="P217" t="s">
        <v>18</v>
      </c>
      <c r="R217" t="str">
        <f t="shared" si="291"/>
        <v>('DHL','2024-01-01','2024-12-31','12376','3C','US',NULL,'EXPRESS WW (NON-DOC)','Non-Document','H',4,4.5,114.22,'Flat KG','AppliedMaterials_2024',NULL),</v>
      </c>
    </row>
    <row r="218" spans="1:18" x14ac:dyDescent="0.3">
      <c r="A218" t="str">
        <f t="shared" ref="A218:B218" si="338">A193</f>
        <v>DHL</v>
      </c>
      <c r="B218" t="str">
        <f t="shared" si="338"/>
        <v>2024-01-01</v>
      </c>
      <c r="C218" s="1" t="s">
        <v>2309</v>
      </c>
      <c r="D218">
        <v>12376</v>
      </c>
      <c r="E218" t="s">
        <v>2262</v>
      </c>
      <c r="F218" t="str">
        <f t="shared" ref="F218:G218" si="339">F193</f>
        <v>US</v>
      </c>
      <c r="G218" t="str">
        <f t="shared" si="339"/>
        <v>NULL</v>
      </c>
      <c r="H218" t="s">
        <v>525</v>
      </c>
      <c r="I218" t="s">
        <v>19</v>
      </c>
      <c r="J218" t="s">
        <v>169</v>
      </c>
      <c r="K218">
        <v>4.5</v>
      </c>
      <c r="L218">
        <f t="shared" si="329"/>
        <v>5</v>
      </c>
      <c r="M218">
        <f>INDEX('Exp Third Ctry'!$C$14:$J$44,MATCH(L218,'Exp Third Ctry'!$B$14:$B$44,0),MATCH("Zone "&amp;J218,'Exp Third Ctry'!$C$13:$J$13,0))*1</f>
        <v>122.38</v>
      </c>
      <c r="N218" t="s">
        <v>285</v>
      </c>
      <c r="O218" t="s">
        <v>2310</v>
      </c>
      <c r="P218" t="s">
        <v>18</v>
      </c>
      <c r="R218" t="str">
        <f t="shared" si="291"/>
        <v>('DHL','2024-01-01','2024-12-31','12376','3C','US',NULL,'EXPRESS WW (NON-DOC)','Non-Document','H',4.5,5,122.38,'Flat KG','AppliedMaterials_2024',NULL),</v>
      </c>
    </row>
    <row r="219" spans="1:18" x14ac:dyDescent="0.3">
      <c r="A219" t="str">
        <f t="shared" ref="A219:B219" si="340">A194</f>
        <v>DHL</v>
      </c>
      <c r="B219" t="str">
        <f t="shared" si="340"/>
        <v>2024-01-01</v>
      </c>
      <c r="C219" s="1" t="s">
        <v>2309</v>
      </c>
      <c r="D219">
        <v>12376</v>
      </c>
      <c r="E219" t="s">
        <v>2262</v>
      </c>
      <c r="F219" t="str">
        <f t="shared" ref="F219:G219" si="341">F194</f>
        <v>US</v>
      </c>
      <c r="G219" t="str">
        <f t="shared" si="341"/>
        <v>NULL</v>
      </c>
      <c r="H219" t="s">
        <v>525</v>
      </c>
      <c r="I219" t="s">
        <v>19</v>
      </c>
      <c r="J219" t="s">
        <v>169</v>
      </c>
      <c r="K219">
        <v>5</v>
      </c>
      <c r="L219">
        <f t="shared" si="329"/>
        <v>5.5</v>
      </c>
      <c r="M219">
        <f>INDEX('Exp Third Ctry'!$C$14:$J$44,MATCH(L219,'Exp Third Ctry'!$B$14:$B$44,0),MATCH("Zone "&amp;J219,'Exp Third Ctry'!$C$13:$J$13,0))*1</f>
        <v>130.21</v>
      </c>
      <c r="N219" t="s">
        <v>285</v>
      </c>
      <c r="O219" t="s">
        <v>2310</v>
      </c>
      <c r="P219" t="s">
        <v>18</v>
      </c>
      <c r="R219" t="str">
        <f t="shared" si="291"/>
        <v>('DHL','2024-01-01','2024-12-31','12376','3C','US',NULL,'EXPRESS WW (NON-DOC)','Non-Document','H',5,5.5,130.21,'Flat KG','AppliedMaterials_2024',NULL),</v>
      </c>
    </row>
    <row r="220" spans="1:18" x14ac:dyDescent="0.3">
      <c r="A220" t="str">
        <f t="shared" ref="A220:B220" si="342">A195</f>
        <v>DHL</v>
      </c>
      <c r="B220" t="str">
        <f t="shared" si="342"/>
        <v>2024-01-01</v>
      </c>
      <c r="C220" s="1" t="s">
        <v>2309</v>
      </c>
      <c r="D220">
        <v>12376</v>
      </c>
      <c r="E220" t="s">
        <v>2262</v>
      </c>
      <c r="F220" t="str">
        <f t="shared" ref="F220:G220" si="343">F195</f>
        <v>US</v>
      </c>
      <c r="G220" t="str">
        <f t="shared" si="343"/>
        <v>NULL</v>
      </c>
      <c r="H220" t="s">
        <v>525</v>
      </c>
      <c r="I220" t="s">
        <v>19</v>
      </c>
      <c r="J220" t="s">
        <v>169</v>
      </c>
      <c r="K220">
        <v>5.5</v>
      </c>
      <c r="L220">
        <f t="shared" si="329"/>
        <v>6</v>
      </c>
      <c r="M220">
        <f>INDEX('Exp Third Ctry'!$C$14:$J$44,MATCH(L220,'Exp Third Ctry'!$B$14:$B$44,0),MATCH("Zone "&amp;J220,'Exp Third Ctry'!$C$13:$J$13,0))*1</f>
        <v>138.04</v>
      </c>
      <c r="N220" t="s">
        <v>285</v>
      </c>
      <c r="O220" t="s">
        <v>2310</v>
      </c>
      <c r="P220" t="s">
        <v>18</v>
      </c>
      <c r="R220" t="str">
        <f t="shared" si="291"/>
        <v>('DHL','2024-01-01','2024-12-31','12376','3C','US',NULL,'EXPRESS WW (NON-DOC)','Non-Document','H',5.5,6,138.04,'Flat KG','AppliedMaterials_2024',NULL),</v>
      </c>
    </row>
    <row r="221" spans="1:18" x14ac:dyDescent="0.3">
      <c r="A221" t="str">
        <f t="shared" ref="A221:B221" si="344">A196</f>
        <v>DHL</v>
      </c>
      <c r="B221" t="str">
        <f t="shared" si="344"/>
        <v>2024-01-01</v>
      </c>
      <c r="C221" s="1" t="s">
        <v>2309</v>
      </c>
      <c r="D221">
        <v>12376</v>
      </c>
      <c r="E221" t="s">
        <v>2262</v>
      </c>
      <c r="F221" t="str">
        <f t="shared" ref="F221:G221" si="345">F196</f>
        <v>US</v>
      </c>
      <c r="G221" t="str">
        <f t="shared" si="345"/>
        <v>NULL</v>
      </c>
      <c r="H221" t="s">
        <v>525</v>
      </c>
      <c r="I221" t="s">
        <v>19</v>
      </c>
      <c r="J221" t="s">
        <v>169</v>
      </c>
      <c r="K221">
        <v>6</v>
      </c>
      <c r="L221">
        <f t="shared" si="329"/>
        <v>6.5</v>
      </c>
      <c r="M221">
        <f>INDEX('Exp Third Ctry'!$C$14:$J$44,MATCH(L221,'Exp Third Ctry'!$B$14:$B$44,0),MATCH("Zone "&amp;J221,'Exp Third Ctry'!$C$13:$J$13,0))*1</f>
        <v>145.87</v>
      </c>
      <c r="N221" t="s">
        <v>285</v>
      </c>
      <c r="O221" t="s">
        <v>2310</v>
      </c>
      <c r="P221" t="s">
        <v>18</v>
      </c>
      <c r="R221" t="str">
        <f t="shared" si="291"/>
        <v>('DHL','2024-01-01','2024-12-31','12376','3C','US',NULL,'EXPRESS WW (NON-DOC)','Non-Document','H',6,6.5,145.87,'Flat KG','AppliedMaterials_2024',NULL),</v>
      </c>
    </row>
    <row r="222" spans="1:18" x14ac:dyDescent="0.3">
      <c r="A222" t="str">
        <f t="shared" ref="A222:B222" si="346">A197</f>
        <v>DHL</v>
      </c>
      <c r="B222" t="str">
        <f t="shared" si="346"/>
        <v>2024-01-01</v>
      </c>
      <c r="C222" s="1" t="s">
        <v>2309</v>
      </c>
      <c r="D222">
        <v>12376</v>
      </c>
      <c r="E222" t="s">
        <v>2262</v>
      </c>
      <c r="F222" t="str">
        <f t="shared" ref="F222:G222" si="347">F197</f>
        <v>US</v>
      </c>
      <c r="G222" t="str">
        <f t="shared" si="347"/>
        <v>NULL</v>
      </c>
      <c r="H222" t="s">
        <v>525</v>
      </c>
      <c r="I222" t="s">
        <v>19</v>
      </c>
      <c r="J222" t="s">
        <v>169</v>
      </c>
      <c r="K222">
        <v>6.5</v>
      </c>
      <c r="L222">
        <f t="shared" si="329"/>
        <v>7</v>
      </c>
      <c r="M222">
        <f>INDEX('Exp Third Ctry'!$C$14:$J$44,MATCH(L222,'Exp Third Ctry'!$B$14:$B$44,0),MATCH("Zone "&amp;J222,'Exp Third Ctry'!$C$13:$J$13,0))*1</f>
        <v>153.69999999999999</v>
      </c>
      <c r="N222" t="s">
        <v>285</v>
      </c>
      <c r="O222" t="s">
        <v>2310</v>
      </c>
      <c r="P222" t="s">
        <v>18</v>
      </c>
      <c r="R222" t="str">
        <f t="shared" si="291"/>
        <v>('DHL','2024-01-01','2024-12-31','12376','3C','US',NULL,'EXPRESS WW (NON-DOC)','Non-Document','H',6.5,7,153.7,'Flat KG','AppliedMaterials_2024',NULL),</v>
      </c>
    </row>
    <row r="223" spans="1:18" x14ac:dyDescent="0.3">
      <c r="A223" t="str">
        <f t="shared" ref="A223:B223" si="348">A198</f>
        <v>DHL</v>
      </c>
      <c r="B223" t="str">
        <f t="shared" si="348"/>
        <v>2024-01-01</v>
      </c>
      <c r="C223" s="1" t="s">
        <v>2309</v>
      </c>
      <c r="D223">
        <v>12376</v>
      </c>
      <c r="E223" t="s">
        <v>2262</v>
      </c>
      <c r="F223" t="str">
        <f t="shared" ref="F223:G223" si="349">F198</f>
        <v>US</v>
      </c>
      <c r="G223" t="str">
        <f t="shared" si="349"/>
        <v>NULL</v>
      </c>
      <c r="H223" t="s">
        <v>525</v>
      </c>
      <c r="I223" t="s">
        <v>19</v>
      </c>
      <c r="J223" t="s">
        <v>169</v>
      </c>
      <c r="K223">
        <v>7</v>
      </c>
      <c r="L223">
        <f t="shared" si="329"/>
        <v>7.5</v>
      </c>
      <c r="M223">
        <f>INDEX('Exp Third Ctry'!$C$14:$J$44,MATCH(L223,'Exp Third Ctry'!$B$14:$B$44,0),MATCH("Zone "&amp;J223,'Exp Third Ctry'!$C$13:$J$13,0))*1</f>
        <v>161.53</v>
      </c>
      <c r="N223" t="s">
        <v>285</v>
      </c>
      <c r="O223" t="s">
        <v>2310</v>
      </c>
      <c r="P223" t="s">
        <v>18</v>
      </c>
      <c r="R223" t="str">
        <f t="shared" si="291"/>
        <v>('DHL','2024-01-01','2024-12-31','12376','3C','US',NULL,'EXPRESS WW (NON-DOC)','Non-Document','H',7,7.5,161.53,'Flat KG','AppliedMaterials_2024',NULL),</v>
      </c>
    </row>
    <row r="224" spans="1:18" x14ac:dyDescent="0.3">
      <c r="A224" t="str">
        <f t="shared" ref="A224:B224" si="350">A199</f>
        <v>DHL</v>
      </c>
      <c r="B224" t="str">
        <f t="shared" si="350"/>
        <v>2024-01-01</v>
      </c>
      <c r="C224" s="1" t="s">
        <v>2309</v>
      </c>
      <c r="D224">
        <v>12376</v>
      </c>
      <c r="E224" t="s">
        <v>2262</v>
      </c>
      <c r="F224" t="str">
        <f t="shared" ref="F224:G224" si="351">F199</f>
        <v>US</v>
      </c>
      <c r="G224" t="str">
        <f t="shared" si="351"/>
        <v>NULL</v>
      </c>
      <c r="H224" t="s">
        <v>525</v>
      </c>
      <c r="I224" t="s">
        <v>19</v>
      </c>
      <c r="J224" t="s">
        <v>169</v>
      </c>
      <c r="K224">
        <v>7.5</v>
      </c>
      <c r="L224">
        <f t="shared" si="329"/>
        <v>8</v>
      </c>
      <c r="M224">
        <f>INDEX('Exp Third Ctry'!$C$14:$J$44,MATCH(L224,'Exp Third Ctry'!$B$14:$B$44,0),MATCH("Zone "&amp;J224,'Exp Third Ctry'!$C$13:$J$13,0))*1</f>
        <v>169.36</v>
      </c>
      <c r="N224" t="s">
        <v>285</v>
      </c>
      <c r="O224" t="s">
        <v>2310</v>
      </c>
      <c r="P224" t="s">
        <v>18</v>
      </c>
      <c r="R224" t="str">
        <f t="shared" si="291"/>
        <v>('DHL','2024-01-01','2024-12-31','12376','3C','US',NULL,'EXPRESS WW (NON-DOC)','Non-Document','H',7.5,8,169.36,'Flat KG','AppliedMaterials_2024',NULL),</v>
      </c>
    </row>
    <row r="225" spans="1:18" x14ac:dyDescent="0.3">
      <c r="A225" t="str">
        <f t="shared" ref="A225:B225" si="352">A200</f>
        <v>DHL</v>
      </c>
      <c r="B225" t="str">
        <f t="shared" si="352"/>
        <v>2024-01-01</v>
      </c>
      <c r="C225" s="1" t="s">
        <v>2309</v>
      </c>
      <c r="D225">
        <v>12376</v>
      </c>
      <c r="E225" t="s">
        <v>2262</v>
      </c>
      <c r="F225" t="str">
        <f t="shared" ref="F225:G225" si="353">F200</f>
        <v>US</v>
      </c>
      <c r="G225" t="str">
        <f t="shared" si="353"/>
        <v>NULL</v>
      </c>
      <c r="H225" t="s">
        <v>525</v>
      </c>
      <c r="I225" t="s">
        <v>19</v>
      </c>
      <c r="J225" t="s">
        <v>169</v>
      </c>
      <c r="K225">
        <v>8</v>
      </c>
      <c r="L225">
        <f t="shared" si="329"/>
        <v>8.5</v>
      </c>
      <c r="M225">
        <f>INDEX('Exp Third Ctry'!$C$14:$J$44,MATCH(L225,'Exp Third Ctry'!$B$14:$B$44,0),MATCH("Zone "&amp;J225,'Exp Third Ctry'!$C$13:$J$13,0))*1</f>
        <v>177.19</v>
      </c>
      <c r="N225" t="s">
        <v>285</v>
      </c>
      <c r="O225" t="s">
        <v>2310</v>
      </c>
      <c r="P225" t="s">
        <v>18</v>
      </c>
      <c r="R225" t="str">
        <f t="shared" si="291"/>
        <v>('DHL','2024-01-01','2024-12-31','12376','3C','US',NULL,'EXPRESS WW (NON-DOC)','Non-Document','H',8,8.5,177.19,'Flat KG','AppliedMaterials_2024',NULL),</v>
      </c>
    </row>
    <row r="226" spans="1:18" x14ac:dyDescent="0.3">
      <c r="A226" t="str">
        <f t="shared" ref="A226:B226" si="354">A201</f>
        <v>DHL</v>
      </c>
      <c r="B226" t="str">
        <f t="shared" si="354"/>
        <v>2024-01-01</v>
      </c>
      <c r="C226" s="1" t="s">
        <v>2309</v>
      </c>
      <c r="D226">
        <v>12376</v>
      </c>
      <c r="E226" t="s">
        <v>2262</v>
      </c>
      <c r="F226" t="str">
        <f t="shared" ref="F226:G226" si="355">F201</f>
        <v>US</v>
      </c>
      <c r="G226" t="str">
        <f t="shared" si="355"/>
        <v>NULL</v>
      </c>
      <c r="H226" t="s">
        <v>525</v>
      </c>
      <c r="I226" t="s">
        <v>19</v>
      </c>
      <c r="J226" t="s">
        <v>169</v>
      </c>
      <c r="K226">
        <v>8.5</v>
      </c>
      <c r="L226">
        <f t="shared" si="329"/>
        <v>9</v>
      </c>
      <c r="M226">
        <f>INDEX('Exp Third Ctry'!$C$14:$J$44,MATCH(L226,'Exp Third Ctry'!$B$14:$B$44,0),MATCH("Zone "&amp;J226,'Exp Third Ctry'!$C$13:$J$13,0))*1</f>
        <v>185.02</v>
      </c>
      <c r="N226" t="s">
        <v>285</v>
      </c>
      <c r="O226" t="s">
        <v>2310</v>
      </c>
      <c r="P226" t="s">
        <v>18</v>
      </c>
      <c r="R226" t="str">
        <f t="shared" si="291"/>
        <v>('DHL','2024-01-01','2024-12-31','12376','3C','US',NULL,'EXPRESS WW (NON-DOC)','Non-Document','H',8.5,9,185.02,'Flat KG','AppliedMaterials_2024',NULL),</v>
      </c>
    </row>
    <row r="227" spans="1:18" x14ac:dyDescent="0.3">
      <c r="A227" t="str">
        <f t="shared" ref="A227:B227" si="356">A202</f>
        <v>DHL</v>
      </c>
      <c r="B227" t="str">
        <f t="shared" si="356"/>
        <v>2024-01-01</v>
      </c>
      <c r="C227" s="1" t="s">
        <v>2309</v>
      </c>
      <c r="D227">
        <v>12376</v>
      </c>
      <c r="E227" t="s">
        <v>2262</v>
      </c>
      <c r="F227" t="str">
        <f t="shared" ref="F227:G227" si="357">F202</f>
        <v>US</v>
      </c>
      <c r="G227" t="str">
        <f t="shared" si="357"/>
        <v>NULL</v>
      </c>
      <c r="H227" t="s">
        <v>525</v>
      </c>
      <c r="I227" t="s">
        <v>19</v>
      </c>
      <c r="J227" t="s">
        <v>169</v>
      </c>
      <c r="K227">
        <v>9</v>
      </c>
      <c r="L227">
        <f t="shared" si="329"/>
        <v>9.5</v>
      </c>
      <c r="M227">
        <f>INDEX('Exp Third Ctry'!$C$14:$J$44,MATCH(L227,'Exp Third Ctry'!$B$14:$B$44,0),MATCH("Zone "&amp;J227,'Exp Third Ctry'!$C$13:$J$13,0))*1</f>
        <v>192.85</v>
      </c>
      <c r="N227" t="s">
        <v>285</v>
      </c>
      <c r="O227" t="s">
        <v>2310</v>
      </c>
      <c r="P227" t="s">
        <v>18</v>
      </c>
      <c r="R227" t="str">
        <f t="shared" si="291"/>
        <v>('DHL','2024-01-01','2024-12-31','12376','3C','US',NULL,'EXPRESS WW (NON-DOC)','Non-Document','H',9,9.5,192.85,'Flat KG','AppliedMaterials_2024',NULL),</v>
      </c>
    </row>
    <row r="228" spans="1:18" x14ac:dyDescent="0.3">
      <c r="A228" t="str">
        <f t="shared" ref="A228:B228" si="358">A203</f>
        <v>DHL</v>
      </c>
      <c r="B228" t="str">
        <f t="shared" si="358"/>
        <v>2024-01-01</v>
      </c>
      <c r="C228" s="1" t="s">
        <v>2309</v>
      </c>
      <c r="D228">
        <v>12376</v>
      </c>
      <c r="E228" t="s">
        <v>2262</v>
      </c>
      <c r="F228" t="str">
        <f t="shared" ref="F228:G228" si="359">F203</f>
        <v>US</v>
      </c>
      <c r="G228" t="str">
        <f t="shared" si="359"/>
        <v>NULL</v>
      </c>
      <c r="H228" t="s">
        <v>525</v>
      </c>
      <c r="I228" t="s">
        <v>19</v>
      </c>
      <c r="J228" t="s">
        <v>169</v>
      </c>
      <c r="K228">
        <v>9.5</v>
      </c>
      <c r="L228">
        <f t="shared" si="329"/>
        <v>10</v>
      </c>
      <c r="M228">
        <f>INDEX('Exp Third Ctry'!$C$14:$J$44,MATCH(L228,'Exp Third Ctry'!$B$14:$B$44,0),MATCH("Zone "&amp;J228,'Exp Third Ctry'!$C$13:$J$13,0))*1</f>
        <v>200.68</v>
      </c>
      <c r="N228" t="s">
        <v>285</v>
      </c>
      <c r="O228" t="s">
        <v>2310</v>
      </c>
      <c r="P228" t="s">
        <v>18</v>
      </c>
      <c r="R228" t="str">
        <f t="shared" si="291"/>
        <v>('DHL','2024-01-01','2024-12-31','12376','3C','US',NULL,'EXPRESS WW (NON-DOC)','Non-Document','H',9.5,10,200.68,'Flat KG','AppliedMaterials_2024',NULL),</v>
      </c>
    </row>
    <row r="229" spans="1:18" x14ac:dyDescent="0.3">
      <c r="A229" t="str">
        <f t="shared" ref="A229:B229" si="360">A204</f>
        <v>DHL</v>
      </c>
      <c r="B229" t="str">
        <f t="shared" si="360"/>
        <v>2024-01-01</v>
      </c>
      <c r="C229" s="1" t="s">
        <v>2309</v>
      </c>
      <c r="D229">
        <v>12376</v>
      </c>
      <c r="E229" t="s">
        <v>2262</v>
      </c>
      <c r="F229" t="str">
        <f t="shared" ref="F229:G229" si="361">F204</f>
        <v>US</v>
      </c>
      <c r="G229" t="str">
        <f t="shared" si="361"/>
        <v>NULL</v>
      </c>
      <c r="H229" t="s">
        <v>525</v>
      </c>
      <c r="I229" t="s">
        <v>19</v>
      </c>
      <c r="J229" t="s">
        <v>169</v>
      </c>
      <c r="K229">
        <v>10</v>
      </c>
      <c r="L229">
        <v>20</v>
      </c>
      <c r="M229">
        <f>INDEX('Exp Third Ctry'!$C$14:$J$44,MATCH(L229,'Exp Third Ctry'!$B$14:$B$44,0),MATCH("Zone "&amp;J229,'Exp Third Ctry'!$C$13:$J$13,0))*1</f>
        <v>7.19</v>
      </c>
      <c r="N229" t="s">
        <v>530</v>
      </c>
      <c r="O229" t="s">
        <v>2310</v>
      </c>
      <c r="P229">
        <f>M228</f>
        <v>200.68</v>
      </c>
      <c r="R229" t="str">
        <f t="shared" si="291"/>
        <v>('DHL','2024-01-01','2024-12-31','12376','3C','US',NULL,'EXPRESS WW (NON-DOC)','Non-Document','H',10,20,7.19,'Per0.5KG_A','AppliedMaterials_2024',200.68),</v>
      </c>
    </row>
    <row r="230" spans="1:18" x14ac:dyDescent="0.3">
      <c r="A230" t="str">
        <f t="shared" ref="A230:B230" si="362">A205</f>
        <v>DHL</v>
      </c>
      <c r="B230" t="str">
        <f t="shared" si="362"/>
        <v>2024-01-01</v>
      </c>
      <c r="C230" s="1" t="s">
        <v>2309</v>
      </c>
      <c r="D230">
        <v>12376</v>
      </c>
      <c r="E230" t="s">
        <v>2262</v>
      </c>
      <c r="F230" t="str">
        <f t="shared" ref="F230:G230" si="363">F205</f>
        <v>US</v>
      </c>
      <c r="G230" t="str">
        <f t="shared" si="363"/>
        <v>NULL</v>
      </c>
      <c r="H230" t="s">
        <v>525</v>
      </c>
      <c r="I230" t="s">
        <v>19</v>
      </c>
      <c r="J230" t="s">
        <v>169</v>
      </c>
      <c r="K230">
        <v>20</v>
      </c>
      <c r="L230">
        <v>30</v>
      </c>
      <c r="M230">
        <f>INDEX('Exp Third Ctry'!$C$14:$J$44,MATCH(L230,'Exp Third Ctry'!$B$14:$B$44,0),MATCH("Zone "&amp;J230,'Exp Third Ctry'!$C$13:$J$13,0))*1</f>
        <v>7.19</v>
      </c>
      <c r="N230" t="s">
        <v>530</v>
      </c>
      <c r="O230" t="s">
        <v>2310</v>
      </c>
      <c r="P230">
        <f>P229+(L229-K229)*2*M229</f>
        <v>344.48</v>
      </c>
      <c r="R230" t="str">
        <f t="shared" si="291"/>
        <v>('DHL','2024-01-01','2024-12-31','12376','3C','US',NULL,'EXPRESS WW (NON-DOC)','Non-Document','H',20,30,7.19,'Per0.5KG_A','AppliedMaterials_2024',344.48),</v>
      </c>
    </row>
    <row r="231" spans="1:18" x14ac:dyDescent="0.3">
      <c r="A231" t="str">
        <f t="shared" ref="A231:B231" si="364">A206</f>
        <v>DHL</v>
      </c>
      <c r="B231" t="str">
        <f t="shared" si="364"/>
        <v>2024-01-01</v>
      </c>
      <c r="C231" s="1" t="s">
        <v>2309</v>
      </c>
      <c r="D231">
        <v>12376</v>
      </c>
      <c r="E231" t="s">
        <v>2262</v>
      </c>
      <c r="F231" t="str">
        <f t="shared" ref="F231:G231" si="365">F206</f>
        <v>US</v>
      </c>
      <c r="G231" t="str">
        <f t="shared" si="365"/>
        <v>NULL</v>
      </c>
      <c r="H231" t="s">
        <v>525</v>
      </c>
      <c r="I231" t="s">
        <v>19</v>
      </c>
      <c r="J231" t="s">
        <v>169</v>
      </c>
      <c r="K231">
        <v>30</v>
      </c>
      <c r="L231">
        <v>70</v>
      </c>
      <c r="M231">
        <f>INDEX('Exp Third Ctry'!$C$14:$J$44,MATCH(L231,'Exp Third Ctry'!$B$14:$B$44,0),MATCH("Zone "&amp;J231,'Exp Third Ctry'!$C$13:$J$13,0))*1</f>
        <v>6.52</v>
      </c>
      <c r="N231" t="s">
        <v>530</v>
      </c>
      <c r="O231" t="s">
        <v>2310</v>
      </c>
      <c r="P231">
        <f>P230+(L230-K230)*2*M230</f>
        <v>488.28000000000003</v>
      </c>
      <c r="R231" t="str">
        <f t="shared" si="291"/>
        <v>('DHL','2024-01-01','2024-12-31','12376','3C','US',NULL,'EXPRESS WW (NON-DOC)','Non-Document','H',30,70,6.52,'Per0.5KG_A','AppliedMaterials_2024',488.28),</v>
      </c>
    </row>
    <row r="232" spans="1:18" x14ac:dyDescent="0.3">
      <c r="A232" t="str">
        <f t="shared" ref="A232:B232" si="366">A207</f>
        <v>DHL</v>
      </c>
      <c r="B232" t="str">
        <f t="shared" si="366"/>
        <v>2024-01-01</v>
      </c>
      <c r="C232" s="1" t="s">
        <v>2309</v>
      </c>
      <c r="D232">
        <v>12376</v>
      </c>
      <c r="E232" t="s">
        <v>2262</v>
      </c>
      <c r="F232" t="str">
        <f t="shared" ref="F232:G232" si="367">F207</f>
        <v>US</v>
      </c>
      <c r="G232" t="str">
        <f t="shared" si="367"/>
        <v>NULL</v>
      </c>
      <c r="H232" t="s">
        <v>525</v>
      </c>
      <c r="I232" t="s">
        <v>19</v>
      </c>
      <c r="J232" t="s">
        <v>169</v>
      </c>
      <c r="K232">
        <v>70</v>
      </c>
      <c r="L232">
        <v>300</v>
      </c>
      <c r="M232">
        <f>INDEX('Exp Third Ctry'!$C$14:$J$44,MATCH(L232,'Exp Third Ctry'!$B$14:$B$44,0),MATCH("Zone "&amp;J232,'Exp Third Ctry'!$C$13:$J$13,0))*1</f>
        <v>6.52</v>
      </c>
      <c r="N232" t="s">
        <v>530</v>
      </c>
      <c r="O232" t="s">
        <v>2310</v>
      </c>
      <c r="P232">
        <f>P231+(L231-K231)*2*M231</f>
        <v>1009.8799999999999</v>
      </c>
      <c r="R232" t="str">
        <f t="shared" si="291"/>
        <v>('DHL','2024-01-01','2024-12-31','12376','3C','US',NULL,'EXPRESS WW (NON-DOC)','Non-Document','H',70,300,6.52,'Per0.5KG_A','AppliedMaterials_2024',1009.88),</v>
      </c>
    </row>
    <row r="233" spans="1:18" x14ac:dyDescent="0.3">
      <c r="A233" t="str">
        <f t="shared" ref="A233:B233" si="368">A208</f>
        <v>DHL</v>
      </c>
      <c r="B233" t="str">
        <f t="shared" si="368"/>
        <v>2024-01-01</v>
      </c>
      <c r="C233" s="1" t="s">
        <v>2309</v>
      </c>
      <c r="D233">
        <v>12376</v>
      </c>
      <c r="E233" t="s">
        <v>2262</v>
      </c>
      <c r="F233" t="str">
        <f t="shared" ref="F233:G233" si="369">F208</f>
        <v>US</v>
      </c>
      <c r="G233" t="str">
        <f t="shared" si="369"/>
        <v>NULL</v>
      </c>
      <c r="H233" t="s">
        <v>525</v>
      </c>
      <c r="I233" t="s">
        <v>19</v>
      </c>
      <c r="J233" t="s">
        <v>169</v>
      </c>
      <c r="K233">
        <v>300</v>
      </c>
      <c r="L233">
        <v>99999</v>
      </c>
      <c r="M233">
        <f>INDEX('Exp Third Ctry'!$C$14:$J$44,MATCH(L233,'Exp Third Ctry'!$B$14:$B$44,0),MATCH("Zone "&amp;J233,'Exp Third Ctry'!$C$13:$J$13,0))*1</f>
        <v>6.52</v>
      </c>
      <c r="N233" t="s">
        <v>530</v>
      </c>
      <c r="O233" t="s">
        <v>2310</v>
      </c>
      <c r="P233">
        <f>P232+(L232-K232)*2*M232</f>
        <v>4009.08</v>
      </c>
      <c r="R233" t="str">
        <f t="shared" si="291"/>
        <v>('DHL','2024-01-01','2024-12-31','12376','3C','US',NULL,'EXPRESS WW (NON-DOC)','Non-Document','H',300,99999,6.52,'Per0.5KG_A','AppliedMaterials_2024',4009.08)</v>
      </c>
    </row>
    <row r="236" spans="1:18" x14ac:dyDescent="0.3">
      <c r="A236" t="s">
        <v>15</v>
      </c>
      <c r="B236" s="1" t="s">
        <v>21</v>
      </c>
      <c r="C236" s="1" t="s">
        <v>2309</v>
      </c>
      <c r="D236">
        <v>12565</v>
      </c>
      <c r="E236" t="s">
        <v>2262</v>
      </c>
      <c r="F236" t="s">
        <v>17</v>
      </c>
      <c r="G236" t="s">
        <v>18</v>
      </c>
      <c r="H236" t="s">
        <v>2367</v>
      </c>
      <c r="I236" t="s">
        <v>179</v>
      </c>
      <c r="J236" t="s">
        <v>20</v>
      </c>
      <c r="K236">
        <v>0</v>
      </c>
      <c r="L236">
        <v>0.5</v>
      </c>
      <c r="M236">
        <f>INDEX('Exp Third Ctry'!$C$7:$J$10,MATCH(L236,'Exp Third Ctry'!$B$7:$B$10,0),MATCH("Zone "&amp;J236,'Exp Third Ctry'!$C$6:$J$6,0))*1</f>
        <v>18.28</v>
      </c>
      <c r="N236" t="s">
        <v>285</v>
      </c>
      <c r="O236" t="s">
        <v>2310</v>
      </c>
      <c r="P236" t="s">
        <v>18</v>
      </c>
      <c r="R236" t="str">
        <f>SUBSTITUTE(IF(OR(ROW(A236)=2,MOD(ROW(A236),1000)=0),"insert into tnl_rating.dbo.dhl_express_rate_master values ('DHL','"&amp;B236&amp;"','"&amp;C236&amp;"','"&amp;D236&amp;"','"&amp;E236&amp;"','"&amp;F236&amp;"','"&amp;G236&amp;"','"&amp;H236&amp;"','"&amp;I236&amp;"','"&amp;J236&amp;"',"&amp;K236&amp;","&amp;L236&amp;","&amp;M236&amp;",'"&amp;N236&amp;"','"&amp;O236&amp;"',"&amp;P236&amp;"),",IF(OR(A237="",MOD(ROW(A237),1000)=0),"('DHL','"&amp;B236&amp;"','"&amp;C236&amp;"','"&amp;D236&amp;"','"&amp;E236&amp;"','"&amp;F236&amp;"','"&amp;G236&amp;"','"&amp;H236&amp;"','"&amp;I236&amp;"','"&amp;J236&amp;"',"&amp;K236&amp;","&amp;L236&amp;","&amp;M236&amp;",'"&amp;N236&amp;"','"&amp;O236&amp;"',"&amp;P236&amp;")","('DHL','"&amp;B236&amp;"','"&amp;C236&amp;"','"&amp;D236&amp;"','"&amp;E236&amp;"','"&amp;F236&amp;"','"&amp;G236&amp;"','"&amp;H236&amp;"','"&amp;I236&amp;"','"&amp;J236&amp;"',"&amp;K236&amp;","&amp;L236&amp;","&amp;M236&amp;",'"&amp;N236&amp;"','"&amp;O236&amp;"',"&amp;P236&amp;"),")),"'NULL'","NULL")</f>
        <v>('DHL','2024-01-01','2024-12-31','12565','3C','US',NULL,'EXPRESS WW (EU) ','Document','A',0,0.5,18.28,'Flat KG','AppliedMaterials_2024',NULL),</v>
      </c>
    </row>
    <row r="237" spans="1:18" x14ac:dyDescent="0.3">
      <c r="A237" t="s">
        <v>15</v>
      </c>
      <c r="B237" s="1" t="s">
        <v>21</v>
      </c>
      <c r="C237" s="1" t="s">
        <v>2309</v>
      </c>
      <c r="D237">
        <v>12565</v>
      </c>
      <c r="E237" t="s">
        <v>2262</v>
      </c>
      <c r="F237" t="s">
        <v>17</v>
      </c>
      <c r="G237" t="s">
        <v>18</v>
      </c>
      <c r="H237" t="s">
        <v>2367</v>
      </c>
      <c r="I237" t="s">
        <v>179</v>
      </c>
      <c r="J237" t="s">
        <v>20</v>
      </c>
      <c r="K237">
        <v>0.5</v>
      </c>
      <c r="L237">
        <v>1</v>
      </c>
      <c r="M237">
        <f>INDEX('Exp Third Ctry'!$C$7:$J$10,MATCH(L237,'Exp Third Ctry'!$B$7:$B$10,0),MATCH("Zone "&amp;J237,'Exp Third Ctry'!$C$6:$J$6,0))*1</f>
        <v>24.8</v>
      </c>
      <c r="N237" t="s">
        <v>285</v>
      </c>
      <c r="O237" t="s">
        <v>2310</v>
      </c>
      <c r="P237" t="s">
        <v>18</v>
      </c>
      <c r="R237" t="str">
        <f t="shared" ref="R237:R300" si="370">SUBSTITUTE(IF(OR(ROW(A237)=2,MOD(ROW(A237),1000)=0),"insert into tnl_rating.dbo.dhl_express_rate_master values ('DHL','"&amp;B237&amp;"','"&amp;C237&amp;"','"&amp;D237&amp;"','"&amp;E237&amp;"','"&amp;F237&amp;"','"&amp;G237&amp;"','"&amp;H237&amp;"','"&amp;I237&amp;"','"&amp;J237&amp;"',"&amp;K237&amp;","&amp;L237&amp;","&amp;M237&amp;",'"&amp;N237&amp;"','"&amp;O237&amp;"',"&amp;P237&amp;"),",IF(OR(A238="",MOD(ROW(A238),1000)=0),"('DHL','"&amp;B237&amp;"','"&amp;C237&amp;"','"&amp;D237&amp;"','"&amp;E237&amp;"','"&amp;F237&amp;"','"&amp;G237&amp;"','"&amp;H237&amp;"','"&amp;I237&amp;"','"&amp;J237&amp;"',"&amp;K237&amp;","&amp;L237&amp;","&amp;M237&amp;",'"&amp;N237&amp;"','"&amp;O237&amp;"',"&amp;P237&amp;")","('DHL','"&amp;B237&amp;"','"&amp;C237&amp;"','"&amp;D237&amp;"','"&amp;E237&amp;"','"&amp;F237&amp;"','"&amp;G237&amp;"','"&amp;H237&amp;"','"&amp;I237&amp;"','"&amp;J237&amp;"',"&amp;K237&amp;","&amp;L237&amp;","&amp;M237&amp;",'"&amp;N237&amp;"','"&amp;O237&amp;"',"&amp;P237&amp;"),")),"'NULL'","NULL")</f>
        <v>('DHL','2024-01-01','2024-12-31','12565','3C','US',NULL,'EXPRESS WW (EU) ','Document','A',0.5,1,24.8,'Flat KG','AppliedMaterials_2024',NULL),</v>
      </c>
    </row>
    <row r="238" spans="1:18" x14ac:dyDescent="0.3">
      <c r="A238" t="s">
        <v>15</v>
      </c>
      <c r="B238" s="1" t="s">
        <v>21</v>
      </c>
      <c r="C238" s="1" t="s">
        <v>2309</v>
      </c>
      <c r="D238">
        <v>12565</v>
      </c>
      <c r="E238" t="s">
        <v>2262</v>
      </c>
      <c r="F238" t="s">
        <v>17</v>
      </c>
      <c r="G238" t="s">
        <v>18</v>
      </c>
      <c r="H238" t="s">
        <v>2367</v>
      </c>
      <c r="I238" t="s">
        <v>179</v>
      </c>
      <c r="J238" t="s">
        <v>20</v>
      </c>
      <c r="K238">
        <v>1</v>
      </c>
      <c r="L238">
        <v>1.5</v>
      </c>
      <c r="M238">
        <f>INDEX('Exp Third Ctry'!$C$7:$J$10,MATCH(L238,'Exp Third Ctry'!$B$7:$B$10,0),MATCH("Zone "&amp;J238,'Exp Third Ctry'!$C$6:$J$6,0))*1</f>
        <v>29.71</v>
      </c>
      <c r="N238" t="s">
        <v>285</v>
      </c>
      <c r="O238" t="s">
        <v>2310</v>
      </c>
      <c r="P238" t="s">
        <v>18</v>
      </c>
      <c r="R238" t="str">
        <f t="shared" si="370"/>
        <v>('DHL','2024-01-01','2024-12-31','12565','3C','US',NULL,'EXPRESS WW (EU) ','Document','A',1,1.5,29.71,'Flat KG','AppliedMaterials_2024',NULL),</v>
      </c>
    </row>
    <row r="239" spans="1:18" x14ac:dyDescent="0.3">
      <c r="A239" t="s">
        <v>15</v>
      </c>
      <c r="B239" s="1" t="s">
        <v>21</v>
      </c>
      <c r="C239" s="1" t="s">
        <v>2309</v>
      </c>
      <c r="D239">
        <v>12565</v>
      </c>
      <c r="E239" t="s">
        <v>2262</v>
      </c>
      <c r="F239" t="s">
        <v>17</v>
      </c>
      <c r="G239" t="s">
        <v>18</v>
      </c>
      <c r="H239" t="s">
        <v>2367</v>
      </c>
      <c r="I239" t="s">
        <v>179</v>
      </c>
      <c r="J239" t="s">
        <v>20</v>
      </c>
      <c r="K239">
        <v>1.5</v>
      </c>
      <c r="L239">
        <v>2</v>
      </c>
      <c r="M239">
        <f>INDEX('Exp Third Ctry'!$C$7:$J$10,MATCH(L239,'Exp Third Ctry'!$B$7:$B$10,0),MATCH("Zone "&amp;J239,'Exp Third Ctry'!$C$6:$J$6,0))*1</f>
        <v>34.619999999999997</v>
      </c>
      <c r="N239" t="s">
        <v>285</v>
      </c>
      <c r="O239" t="s">
        <v>2310</v>
      </c>
      <c r="P239" t="s">
        <v>18</v>
      </c>
      <c r="R239" t="str">
        <f t="shared" si="370"/>
        <v>('DHL','2024-01-01','2024-12-31','12565','3C','US',NULL,'EXPRESS WW (EU) ','Document','A',1.5,2,34.62,'Flat KG','AppliedMaterials_2024',NULL),</v>
      </c>
    </row>
    <row r="240" spans="1:18" x14ac:dyDescent="0.3">
      <c r="A240" t="s">
        <v>15</v>
      </c>
      <c r="B240" s="1" t="s">
        <v>21</v>
      </c>
      <c r="C240" s="1" t="s">
        <v>2309</v>
      </c>
      <c r="D240">
        <v>12565</v>
      </c>
      <c r="E240" t="s">
        <v>2262</v>
      </c>
      <c r="F240" t="s">
        <v>17</v>
      </c>
      <c r="G240" t="s">
        <v>18</v>
      </c>
      <c r="H240" t="s">
        <v>2367</v>
      </c>
      <c r="I240" t="s">
        <v>179</v>
      </c>
      <c r="J240" t="s">
        <v>163</v>
      </c>
      <c r="K240">
        <v>0</v>
      </c>
      <c r="L240">
        <v>0.5</v>
      </c>
      <c r="M240">
        <f>INDEX('Exp Third Ctry'!$C$7:$J$10,MATCH(L240,'Exp Third Ctry'!$B$7:$B$10,0),MATCH("Zone "&amp;J240,'Exp Third Ctry'!$C$6:$J$6,0))*1</f>
        <v>19.579999999999998</v>
      </c>
      <c r="N240" t="s">
        <v>285</v>
      </c>
      <c r="O240" t="s">
        <v>2310</v>
      </c>
      <c r="P240" t="s">
        <v>18</v>
      </c>
      <c r="R240" t="str">
        <f t="shared" si="370"/>
        <v>('DHL','2024-01-01','2024-12-31','12565','3C','US',NULL,'EXPRESS WW (EU) ','Document','B',0,0.5,19.58,'Flat KG','AppliedMaterials_2024',NULL),</v>
      </c>
    </row>
    <row r="241" spans="1:18" x14ac:dyDescent="0.3">
      <c r="A241" t="s">
        <v>15</v>
      </c>
      <c r="B241" s="1" t="s">
        <v>21</v>
      </c>
      <c r="C241" s="1" t="s">
        <v>2309</v>
      </c>
      <c r="D241">
        <v>12565</v>
      </c>
      <c r="E241" t="s">
        <v>2262</v>
      </c>
      <c r="F241" t="s">
        <v>17</v>
      </c>
      <c r="G241" t="s">
        <v>18</v>
      </c>
      <c r="H241" t="s">
        <v>2367</v>
      </c>
      <c r="I241" t="s">
        <v>179</v>
      </c>
      <c r="J241" t="s">
        <v>163</v>
      </c>
      <c r="K241">
        <v>0.5</v>
      </c>
      <c r="L241">
        <v>1</v>
      </c>
      <c r="M241">
        <f>INDEX('Exp Third Ctry'!$C$7:$J$10,MATCH(L241,'Exp Third Ctry'!$B$7:$B$10,0),MATCH("Zone "&amp;J241,'Exp Third Ctry'!$C$6:$J$6,0))*1</f>
        <v>27.41</v>
      </c>
      <c r="N241" t="s">
        <v>285</v>
      </c>
      <c r="O241" t="s">
        <v>2310</v>
      </c>
      <c r="P241" t="s">
        <v>18</v>
      </c>
      <c r="R241" t="str">
        <f t="shared" si="370"/>
        <v>('DHL','2024-01-01','2024-12-31','12565','3C','US',NULL,'EXPRESS WW (EU) ','Document','B',0.5,1,27.41,'Flat KG','AppliedMaterials_2024',NULL),</v>
      </c>
    </row>
    <row r="242" spans="1:18" x14ac:dyDescent="0.3">
      <c r="A242" t="s">
        <v>15</v>
      </c>
      <c r="B242" s="1" t="s">
        <v>21</v>
      </c>
      <c r="C242" s="1" t="s">
        <v>2309</v>
      </c>
      <c r="D242">
        <v>12565</v>
      </c>
      <c r="E242" t="s">
        <v>2262</v>
      </c>
      <c r="F242" t="s">
        <v>17</v>
      </c>
      <c r="G242" t="s">
        <v>18</v>
      </c>
      <c r="H242" t="s">
        <v>2367</v>
      </c>
      <c r="I242" t="s">
        <v>179</v>
      </c>
      <c r="J242" t="s">
        <v>163</v>
      </c>
      <c r="K242">
        <v>1</v>
      </c>
      <c r="L242">
        <v>1.5</v>
      </c>
      <c r="M242">
        <f>INDEX('Exp Third Ctry'!$C$7:$J$10,MATCH(L242,'Exp Third Ctry'!$B$7:$B$10,0),MATCH("Zone "&amp;J242,'Exp Third Ctry'!$C$6:$J$6,0))*1</f>
        <v>33.28</v>
      </c>
      <c r="N242" t="s">
        <v>285</v>
      </c>
      <c r="O242" t="s">
        <v>2310</v>
      </c>
      <c r="P242" t="s">
        <v>18</v>
      </c>
      <c r="R242" t="str">
        <f t="shared" si="370"/>
        <v>('DHL','2024-01-01','2024-12-31','12565','3C','US',NULL,'EXPRESS WW (EU) ','Document','B',1,1.5,33.28,'Flat KG','AppliedMaterials_2024',NULL),</v>
      </c>
    </row>
    <row r="243" spans="1:18" x14ac:dyDescent="0.3">
      <c r="A243" t="s">
        <v>15</v>
      </c>
      <c r="B243" s="1" t="s">
        <v>21</v>
      </c>
      <c r="C243" s="1" t="s">
        <v>2309</v>
      </c>
      <c r="D243">
        <v>12565</v>
      </c>
      <c r="E243" t="s">
        <v>2262</v>
      </c>
      <c r="F243" t="s">
        <v>17</v>
      </c>
      <c r="G243" t="s">
        <v>18</v>
      </c>
      <c r="H243" t="s">
        <v>2367</v>
      </c>
      <c r="I243" t="s">
        <v>179</v>
      </c>
      <c r="J243" t="s">
        <v>163</v>
      </c>
      <c r="K243">
        <v>1.5</v>
      </c>
      <c r="L243">
        <v>2</v>
      </c>
      <c r="M243">
        <f>INDEX('Exp Third Ctry'!$C$7:$J$10,MATCH(L243,'Exp Third Ctry'!$B$7:$B$10,0),MATCH("Zone "&amp;J243,'Exp Third Ctry'!$C$6:$J$6,0))*1</f>
        <v>39.15</v>
      </c>
      <c r="N243" t="s">
        <v>285</v>
      </c>
      <c r="O243" t="s">
        <v>2310</v>
      </c>
      <c r="P243" t="s">
        <v>18</v>
      </c>
      <c r="R243" t="str">
        <f t="shared" si="370"/>
        <v>('DHL','2024-01-01','2024-12-31','12565','3C','US',NULL,'EXPRESS WW (EU) ','Document','B',1.5,2,39.15,'Flat KG','AppliedMaterials_2024',NULL),</v>
      </c>
    </row>
    <row r="244" spans="1:18" x14ac:dyDescent="0.3">
      <c r="A244" t="s">
        <v>15</v>
      </c>
      <c r="B244" s="1" t="s">
        <v>21</v>
      </c>
      <c r="C244" s="1" t="s">
        <v>2309</v>
      </c>
      <c r="D244">
        <v>12565</v>
      </c>
      <c r="E244" t="s">
        <v>2262</v>
      </c>
      <c r="F244" t="s">
        <v>17</v>
      </c>
      <c r="G244" t="s">
        <v>18</v>
      </c>
      <c r="H244" t="s">
        <v>2367</v>
      </c>
      <c r="I244" t="s">
        <v>179</v>
      </c>
      <c r="J244" t="s">
        <v>164</v>
      </c>
      <c r="K244">
        <v>0</v>
      </c>
      <c r="L244">
        <v>0.5</v>
      </c>
      <c r="M244">
        <f>INDEX('Exp Third Ctry'!$C$7:$J$10,MATCH(L244,'Exp Third Ctry'!$B$7:$B$10,0),MATCH("Zone "&amp;J244,'Exp Third Ctry'!$C$6:$J$6,0))*1</f>
        <v>21.21</v>
      </c>
      <c r="N244" t="s">
        <v>285</v>
      </c>
      <c r="O244" t="s">
        <v>2310</v>
      </c>
      <c r="P244" t="s">
        <v>18</v>
      </c>
      <c r="R244" t="str">
        <f t="shared" si="370"/>
        <v>('DHL','2024-01-01','2024-12-31','12565','3C','US',NULL,'EXPRESS WW (EU) ','Document','C',0,0.5,21.21,'Flat KG','AppliedMaterials_2024',NULL),</v>
      </c>
    </row>
    <row r="245" spans="1:18" x14ac:dyDescent="0.3">
      <c r="A245" t="s">
        <v>15</v>
      </c>
      <c r="B245" s="1" t="s">
        <v>21</v>
      </c>
      <c r="C245" s="1" t="s">
        <v>2309</v>
      </c>
      <c r="D245">
        <v>12565</v>
      </c>
      <c r="E245" t="s">
        <v>2262</v>
      </c>
      <c r="F245" t="s">
        <v>17</v>
      </c>
      <c r="G245" t="s">
        <v>18</v>
      </c>
      <c r="H245" t="s">
        <v>2367</v>
      </c>
      <c r="I245" t="s">
        <v>179</v>
      </c>
      <c r="J245" t="s">
        <v>164</v>
      </c>
      <c r="K245">
        <v>0.5</v>
      </c>
      <c r="L245">
        <v>1</v>
      </c>
      <c r="M245">
        <f>INDEX('Exp Third Ctry'!$C$7:$J$10,MATCH(L245,'Exp Third Ctry'!$B$7:$B$10,0),MATCH("Zone "&amp;J245,'Exp Third Ctry'!$C$6:$J$6,0))*1</f>
        <v>29.71</v>
      </c>
      <c r="N245" t="s">
        <v>285</v>
      </c>
      <c r="O245" t="s">
        <v>2310</v>
      </c>
      <c r="P245" t="s">
        <v>18</v>
      </c>
      <c r="R245" t="str">
        <f t="shared" si="370"/>
        <v>('DHL','2024-01-01','2024-12-31','12565','3C','US',NULL,'EXPRESS WW (EU) ','Document','C',0.5,1,29.71,'Flat KG','AppliedMaterials_2024',NULL),</v>
      </c>
    </row>
    <row r="246" spans="1:18" x14ac:dyDescent="0.3">
      <c r="A246" t="s">
        <v>15</v>
      </c>
      <c r="B246" s="1" t="s">
        <v>21</v>
      </c>
      <c r="C246" s="1" t="s">
        <v>2309</v>
      </c>
      <c r="D246">
        <v>12565</v>
      </c>
      <c r="E246" t="s">
        <v>2262</v>
      </c>
      <c r="F246" t="s">
        <v>17</v>
      </c>
      <c r="G246" t="s">
        <v>18</v>
      </c>
      <c r="H246" t="s">
        <v>2367</v>
      </c>
      <c r="I246" t="s">
        <v>179</v>
      </c>
      <c r="J246" t="s">
        <v>164</v>
      </c>
      <c r="K246">
        <v>1</v>
      </c>
      <c r="L246">
        <v>1.5</v>
      </c>
      <c r="M246">
        <f>INDEX('Exp Third Ctry'!$C$7:$J$10,MATCH(L246,'Exp Third Ctry'!$B$7:$B$10,0),MATCH("Zone "&amp;J246,'Exp Third Ctry'!$C$6:$J$6,0))*1</f>
        <v>36.08</v>
      </c>
      <c r="N246" t="s">
        <v>285</v>
      </c>
      <c r="O246" t="s">
        <v>2310</v>
      </c>
      <c r="P246" t="s">
        <v>18</v>
      </c>
      <c r="R246" t="str">
        <f t="shared" si="370"/>
        <v>('DHL','2024-01-01','2024-12-31','12565','3C','US',NULL,'EXPRESS WW (EU) ','Document','C',1,1.5,36.08,'Flat KG','AppliedMaterials_2024',NULL),</v>
      </c>
    </row>
    <row r="247" spans="1:18" x14ac:dyDescent="0.3">
      <c r="A247" t="s">
        <v>15</v>
      </c>
      <c r="B247" s="1" t="s">
        <v>21</v>
      </c>
      <c r="C247" s="1" t="s">
        <v>2309</v>
      </c>
      <c r="D247">
        <v>12565</v>
      </c>
      <c r="E247" t="s">
        <v>2262</v>
      </c>
      <c r="F247" t="s">
        <v>17</v>
      </c>
      <c r="G247" t="s">
        <v>18</v>
      </c>
      <c r="H247" t="s">
        <v>2367</v>
      </c>
      <c r="I247" t="s">
        <v>179</v>
      </c>
      <c r="J247" t="s">
        <v>164</v>
      </c>
      <c r="K247">
        <v>1.5</v>
      </c>
      <c r="L247">
        <v>2</v>
      </c>
      <c r="M247">
        <f>INDEX('Exp Third Ctry'!$C$7:$J$10,MATCH(L247,'Exp Third Ctry'!$B$7:$B$10,0),MATCH("Zone "&amp;J247,'Exp Third Ctry'!$C$6:$J$6,0))*1</f>
        <v>42.45</v>
      </c>
      <c r="N247" t="s">
        <v>285</v>
      </c>
      <c r="O247" t="s">
        <v>2310</v>
      </c>
      <c r="P247" t="s">
        <v>18</v>
      </c>
      <c r="R247" t="str">
        <f t="shared" si="370"/>
        <v>('DHL','2024-01-01','2024-12-31','12565','3C','US',NULL,'EXPRESS WW (EU) ','Document','C',1.5,2,42.45,'Flat KG','AppliedMaterials_2024',NULL),</v>
      </c>
    </row>
    <row r="248" spans="1:18" x14ac:dyDescent="0.3">
      <c r="A248" t="s">
        <v>15</v>
      </c>
      <c r="B248" s="1" t="s">
        <v>21</v>
      </c>
      <c r="C248" s="1" t="s">
        <v>2309</v>
      </c>
      <c r="D248">
        <v>12565</v>
      </c>
      <c r="E248" t="s">
        <v>2262</v>
      </c>
      <c r="F248" t="s">
        <v>17</v>
      </c>
      <c r="G248" t="s">
        <v>18</v>
      </c>
      <c r="H248" t="s">
        <v>2367</v>
      </c>
      <c r="I248" t="s">
        <v>179</v>
      </c>
      <c r="J248" t="s">
        <v>165</v>
      </c>
      <c r="K248">
        <v>0</v>
      </c>
      <c r="L248">
        <v>0.5</v>
      </c>
      <c r="M248">
        <f>INDEX('Exp Third Ctry'!$C$7:$J$10,MATCH(L248,'Exp Third Ctry'!$B$7:$B$10,0),MATCH("Zone "&amp;J248,'Exp Third Ctry'!$C$6:$J$6,0))*1</f>
        <v>22.85</v>
      </c>
      <c r="N248" t="s">
        <v>285</v>
      </c>
      <c r="O248" t="s">
        <v>2310</v>
      </c>
      <c r="P248" t="s">
        <v>18</v>
      </c>
      <c r="R248" t="str">
        <f t="shared" si="370"/>
        <v>('DHL','2024-01-01','2024-12-31','12565','3C','US',NULL,'EXPRESS WW (EU) ','Document','D',0,0.5,22.85,'Flat KG','AppliedMaterials_2024',NULL),</v>
      </c>
    </row>
    <row r="249" spans="1:18" x14ac:dyDescent="0.3">
      <c r="A249" t="s">
        <v>15</v>
      </c>
      <c r="B249" s="1" t="s">
        <v>21</v>
      </c>
      <c r="C249" s="1" t="s">
        <v>2309</v>
      </c>
      <c r="D249">
        <v>12565</v>
      </c>
      <c r="E249" t="s">
        <v>2262</v>
      </c>
      <c r="F249" t="s">
        <v>17</v>
      </c>
      <c r="G249" t="s">
        <v>18</v>
      </c>
      <c r="H249" t="s">
        <v>2367</v>
      </c>
      <c r="I249" t="s">
        <v>179</v>
      </c>
      <c r="J249" t="s">
        <v>165</v>
      </c>
      <c r="K249">
        <v>0.5</v>
      </c>
      <c r="L249">
        <v>1</v>
      </c>
      <c r="M249">
        <f>INDEX('Exp Third Ctry'!$C$7:$J$10,MATCH(L249,'Exp Third Ctry'!$B$7:$B$10,0),MATCH("Zone "&amp;J249,'Exp Third Ctry'!$C$6:$J$6,0))*1</f>
        <v>31.98</v>
      </c>
      <c r="N249" t="s">
        <v>285</v>
      </c>
      <c r="O249" t="s">
        <v>2310</v>
      </c>
      <c r="P249" t="s">
        <v>18</v>
      </c>
      <c r="R249" t="str">
        <f t="shared" si="370"/>
        <v>('DHL','2024-01-01','2024-12-31','12565','3C','US',NULL,'EXPRESS WW (EU) ','Document','D',0.5,1,31.98,'Flat KG','AppliedMaterials_2024',NULL),</v>
      </c>
    </row>
    <row r="250" spans="1:18" x14ac:dyDescent="0.3">
      <c r="A250" t="s">
        <v>15</v>
      </c>
      <c r="B250" s="1" t="s">
        <v>21</v>
      </c>
      <c r="C250" s="1" t="s">
        <v>2309</v>
      </c>
      <c r="D250">
        <v>12565</v>
      </c>
      <c r="E250" t="s">
        <v>2262</v>
      </c>
      <c r="F250" t="s">
        <v>17</v>
      </c>
      <c r="G250" t="s">
        <v>18</v>
      </c>
      <c r="H250" t="s">
        <v>2367</v>
      </c>
      <c r="I250" t="s">
        <v>179</v>
      </c>
      <c r="J250" t="s">
        <v>165</v>
      </c>
      <c r="K250">
        <v>1</v>
      </c>
      <c r="L250">
        <v>1.5</v>
      </c>
      <c r="M250">
        <f>INDEX('Exp Third Ctry'!$C$7:$J$10,MATCH(L250,'Exp Third Ctry'!$B$7:$B$10,0),MATCH("Zone "&amp;J250,'Exp Third Ctry'!$C$6:$J$6,0))*1</f>
        <v>38.83</v>
      </c>
      <c r="N250" t="s">
        <v>285</v>
      </c>
      <c r="O250" t="s">
        <v>2310</v>
      </c>
      <c r="P250" t="s">
        <v>18</v>
      </c>
      <c r="R250" t="str">
        <f t="shared" si="370"/>
        <v>('DHL','2024-01-01','2024-12-31','12565','3C','US',NULL,'EXPRESS WW (EU) ','Document','D',1,1.5,38.83,'Flat KG','AppliedMaterials_2024',NULL),</v>
      </c>
    </row>
    <row r="251" spans="1:18" x14ac:dyDescent="0.3">
      <c r="A251" t="s">
        <v>15</v>
      </c>
      <c r="B251" s="1" t="s">
        <v>21</v>
      </c>
      <c r="C251" s="1" t="s">
        <v>2309</v>
      </c>
      <c r="D251">
        <v>12565</v>
      </c>
      <c r="E251" t="s">
        <v>2262</v>
      </c>
      <c r="F251" t="s">
        <v>17</v>
      </c>
      <c r="G251" t="s">
        <v>18</v>
      </c>
      <c r="H251" t="s">
        <v>2367</v>
      </c>
      <c r="I251" t="s">
        <v>179</v>
      </c>
      <c r="J251" t="s">
        <v>165</v>
      </c>
      <c r="K251">
        <v>1.5</v>
      </c>
      <c r="L251">
        <v>2</v>
      </c>
      <c r="M251">
        <f>INDEX('Exp Third Ctry'!$C$7:$J$10,MATCH(L251,'Exp Third Ctry'!$B$7:$B$10,0),MATCH("Zone "&amp;J251,'Exp Third Ctry'!$C$6:$J$6,0))*1</f>
        <v>45.68</v>
      </c>
      <c r="N251" t="s">
        <v>285</v>
      </c>
      <c r="O251" t="s">
        <v>2310</v>
      </c>
      <c r="P251" t="s">
        <v>18</v>
      </c>
      <c r="R251" t="str">
        <f t="shared" si="370"/>
        <v>('DHL','2024-01-01','2024-12-31','12565','3C','US',NULL,'EXPRESS WW (EU) ','Document','D',1.5,2,45.68,'Flat KG','AppliedMaterials_2024',NULL),</v>
      </c>
    </row>
    <row r="252" spans="1:18" x14ac:dyDescent="0.3">
      <c r="A252" t="s">
        <v>15</v>
      </c>
      <c r="B252" s="1" t="s">
        <v>21</v>
      </c>
      <c r="C252" s="1" t="s">
        <v>2309</v>
      </c>
      <c r="D252">
        <v>12565</v>
      </c>
      <c r="E252" t="s">
        <v>2262</v>
      </c>
      <c r="F252" t="s">
        <v>17</v>
      </c>
      <c r="G252" t="s">
        <v>18</v>
      </c>
      <c r="H252" t="s">
        <v>2367</v>
      </c>
      <c r="I252" t="s">
        <v>179</v>
      </c>
      <c r="J252" t="s">
        <v>166</v>
      </c>
      <c r="K252">
        <v>0</v>
      </c>
      <c r="L252">
        <v>0.5</v>
      </c>
      <c r="M252">
        <f>INDEX('Exp Third Ctry'!$C$7:$J$10,MATCH(L252,'Exp Third Ctry'!$B$7:$B$10,0),MATCH("Zone "&amp;J252,'Exp Third Ctry'!$C$6:$J$6,0))*1</f>
        <v>24.48</v>
      </c>
      <c r="N252" t="s">
        <v>285</v>
      </c>
      <c r="O252" t="s">
        <v>2310</v>
      </c>
      <c r="P252" t="s">
        <v>18</v>
      </c>
      <c r="R252" t="str">
        <f t="shared" si="370"/>
        <v>('DHL','2024-01-01','2024-12-31','12565','3C','US',NULL,'EXPRESS WW (EU) ','Document','E',0,0.5,24.48,'Flat KG','AppliedMaterials_2024',NULL),</v>
      </c>
    </row>
    <row r="253" spans="1:18" x14ac:dyDescent="0.3">
      <c r="A253" t="s">
        <v>15</v>
      </c>
      <c r="B253" s="1" t="s">
        <v>21</v>
      </c>
      <c r="C253" s="1" t="s">
        <v>2309</v>
      </c>
      <c r="D253">
        <v>12565</v>
      </c>
      <c r="E253" t="s">
        <v>2262</v>
      </c>
      <c r="F253" t="s">
        <v>17</v>
      </c>
      <c r="G253" t="s">
        <v>18</v>
      </c>
      <c r="H253" t="s">
        <v>2367</v>
      </c>
      <c r="I253" t="s">
        <v>179</v>
      </c>
      <c r="J253" t="s">
        <v>166</v>
      </c>
      <c r="K253">
        <v>0.5</v>
      </c>
      <c r="L253">
        <v>1</v>
      </c>
      <c r="M253">
        <f>INDEX('Exp Third Ctry'!$C$7:$J$10,MATCH(L253,'Exp Third Ctry'!$B$7:$B$10,0),MATCH("Zone "&amp;J253,'Exp Third Ctry'!$C$6:$J$6,0))*1</f>
        <v>34.270000000000003</v>
      </c>
      <c r="N253" t="s">
        <v>285</v>
      </c>
      <c r="O253" t="s">
        <v>2310</v>
      </c>
      <c r="P253" t="s">
        <v>18</v>
      </c>
      <c r="R253" t="str">
        <f t="shared" si="370"/>
        <v>('DHL','2024-01-01','2024-12-31','12565','3C','US',NULL,'EXPRESS WW (EU) ','Document','E',0.5,1,34.27,'Flat KG','AppliedMaterials_2024',NULL),</v>
      </c>
    </row>
    <row r="254" spans="1:18" x14ac:dyDescent="0.3">
      <c r="A254" t="s">
        <v>15</v>
      </c>
      <c r="B254" s="1" t="s">
        <v>21</v>
      </c>
      <c r="C254" s="1" t="s">
        <v>2309</v>
      </c>
      <c r="D254">
        <v>12565</v>
      </c>
      <c r="E254" t="s">
        <v>2262</v>
      </c>
      <c r="F254" t="s">
        <v>17</v>
      </c>
      <c r="G254" t="s">
        <v>18</v>
      </c>
      <c r="H254" t="s">
        <v>2367</v>
      </c>
      <c r="I254" t="s">
        <v>179</v>
      </c>
      <c r="J254" t="s">
        <v>166</v>
      </c>
      <c r="K254">
        <v>1</v>
      </c>
      <c r="L254">
        <v>1.5</v>
      </c>
      <c r="M254">
        <f>INDEX('Exp Third Ctry'!$C$7:$J$10,MATCH(L254,'Exp Third Ctry'!$B$7:$B$10,0),MATCH("Zone "&amp;J254,'Exp Third Ctry'!$C$6:$J$6,0))*1</f>
        <v>41.61</v>
      </c>
      <c r="N254" t="s">
        <v>285</v>
      </c>
      <c r="O254" t="s">
        <v>2310</v>
      </c>
      <c r="P254" t="s">
        <v>18</v>
      </c>
      <c r="R254" t="str">
        <f t="shared" si="370"/>
        <v>('DHL','2024-01-01','2024-12-31','12565','3C','US',NULL,'EXPRESS WW (EU) ','Document','E',1,1.5,41.61,'Flat KG','AppliedMaterials_2024',NULL),</v>
      </c>
    </row>
    <row r="255" spans="1:18" x14ac:dyDescent="0.3">
      <c r="A255" t="s">
        <v>15</v>
      </c>
      <c r="B255" s="1" t="s">
        <v>21</v>
      </c>
      <c r="C255" s="1" t="s">
        <v>2309</v>
      </c>
      <c r="D255">
        <v>12565</v>
      </c>
      <c r="E255" t="s">
        <v>2262</v>
      </c>
      <c r="F255" t="s">
        <v>17</v>
      </c>
      <c r="G255" t="s">
        <v>18</v>
      </c>
      <c r="H255" t="s">
        <v>2367</v>
      </c>
      <c r="I255" t="s">
        <v>179</v>
      </c>
      <c r="J255" t="s">
        <v>166</v>
      </c>
      <c r="K255">
        <v>1.5</v>
      </c>
      <c r="L255">
        <v>2</v>
      </c>
      <c r="M255">
        <f>INDEX('Exp Third Ctry'!$C$7:$J$10,MATCH(L255,'Exp Third Ctry'!$B$7:$B$10,0),MATCH("Zone "&amp;J255,'Exp Third Ctry'!$C$6:$J$6,0))*1</f>
        <v>48.95</v>
      </c>
      <c r="N255" t="s">
        <v>285</v>
      </c>
      <c r="O255" t="s">
        <v>2310</v>
      </c>
      <c r="P255" t="s">
        <v>18</v>
      </c>
      <c r="R255" t="str">
        <f t="shared" si="370"/>
        <v>('DHL','2024-01-01','2024-12-31','12565','3C','US',NULL,'EXPRESS WW (EU) ','Document','E',1.5,2,48.95,'Flat KG','AppliedMaterials_2024',NULL),</v>
      </c>
    </row>
    <row r="256" spans="1:18" x14ac:dyDescent="0.3">
      <c r="A256" t="s">
        <v>15</v>
      </c>
      <c r="B256" t="s">
        <v>21</v>
      </c>
      <c r="C256" s="1" t="s">
        <v>2309</v>
      </c>
      <c r="D256">
        <v>12565</v>
      </c>
      <c r="E256" t="s">
        <v>2262</v>
      </c>
      <c r="F256" t="s">
        <v>17</v>
      </c>
      <c r="G256" t="s">
        <v>18</v>
      </c>
      <c r="H256" t="s">
        <v>2367</v>
      </c>
      <c r="I256" t="s">
        <v>179</v>
      </c>
      <c r="J256" t="s">
        <v>167</v>
      </c>
      <c r="K256">
        <v>0</v>
      </c>
      <c r="L256">
        <v>0.5</v>
      </c>
      <c r="M256">
        <f>INDEX('Exp Third Ctry'!$C$7:$J$10,MATCH(L256,'Exp Third Ctry'!$B$7:$B$10,0),MATCH("Zone "&amp;J256,'Exp Third Ctry'!$C$6:$J$6,0))*1</f>
        <v>26.11</v>
      </c>
      <c r="N256" t="s">
        <v>285</v>
      </c>
      <c r="O256" t="s">
        <v>2310</v>
      </c>
      <c r="P256" t="s">
        <v>18</v>
      </c>
      <c r="R256" t="str">
        <f t="shared" si="370"/>
        <v>('DHL','2024-01-01','2024-12-31','12565','3C','US',NULL,'EXPRESS WW (EU) ','Document','F',0,0.5,26.11,'Flat KG','AppliedMaterials_2024',NULL),</v>
      </c>
    </row>
    <row r="257" spans="1:18" x14ac:dyDescent="0.3">
      <c r="A257" t="s">
        <v>15</v>
      </c>
      <c r="B257" t="s">
        <v>21</v>
      </c>
      <c r="C257" s="1" t="s">
        <v>2309</v>
      </c>
      <c r="D257">
        <v>12565</v>
      </c>
      <c r="E257" t="s">
        <v>2262</v>
      </c>
      <c r="F257" t="s">
        <v>17</v>
      </c>
      <c r="G257" t="s">
        <v>18</v>
      </c>
      <c r="H257" t="s">
        <v>2367</v>
      </c>
      <c r="I257" t="s">
        <v>179</v>
      </c>
      <c r="J257" t="s">
        <v>167</v>
      </c>
      <c r="K257">
        <v>0.5</v>
      </c>
      <c r="L257">
        <v>1</v>
      </c>
      <c r="M257">
        <f>INDEX('Exp Third Ctry'!$C$7:$J$10,MATCH(L257,'Exp Third Ctry'!$B$7:$B$10,0),MATCH("Zone "&amp;J257,'Exp Third Ctry'!$C$6:$J$6,0))*1</f>
        <v>36.54</v>
      </c>
      <c r="N257" t="s">
        <v>285</v>
      </c>
      <c r="O257" t="s">
        <v>2310</v>
      </c>
      <c r="P257" t="s">
        <v>18</v>
      </c>
      <c r="R257" t="str">
        <f t="shared" si="370"/>
        <v>('DHL','2024-01-01','2024-12-31','12565','3C','US',NULL,'EXPRESS WW (EU) ','Document','F',0.5,1,36.54,'Flat KG','AppliedMaterials_2024',NULL),</v>
      </c>
    </row>
    <row r="258" spans="1:18" x14ac:dyDescent="0.3">
      <c r="A258" t="s">
        <v>15</v>
      </c>
      <c r="B258" t="s">
        <v>21</v>
      </c>
      <c r="C258" s="1" t="s">
        <v>2309</v>
      </c>
      <c r="D258">
        <v>12565</v>
      </c>
      <c r="E258" t="s">
        <v>2262</v>
      </c>
      <c r="F258" t="s">
        <v>17</v>
      </c>
      <c r="G258" t="s">
        <v>18</v>
      </c>
      <c r="H258" t="s">
        <v>2367</v>
      </c>
      <c r="I258" t="s">
        <v>179</v>
      </c>
      <c r="J258" t="s">
        <v>167</v>
      </c>
      <c r="K258">
        <v>1</v>
      </c>
      <c r="L258">
        <v>1.5</v>
      </c>
      <c r="M258">
        <f>INDEX('Exp Third Ctry'!$C$7:$J$10,MATCH(L258,'Exp Third Ctry'!$B$7:$B$10,0),MATCH("Zone "&amp;J258,'Exp Third Ctry'!$C$6:$J$6,0))*1</f>
        <v>44.38</v>
      </c>
      <c r="N258" t="s">
        <v>285</v>
      </c>
      <c r="O258" t="s">
        <v>2310</v>
      </c>
      <c r="P258" t="s">
        <v>18</v>
      </c>
      <c r="R258" t="str">
        <f t="shared" si="370"/>
        <v>('DHL','2024-01-01','2024-12-31','12565','3C','US',NULL,'EXPRESS WW (EU) ','Document','F',1,1.5,44.38,'Flat KG','AppliedMaterials_2024',NULL),</v>
      </c>
    </row>
    <row r="259" spans="1:18" x14ac:dyDescent="0.3">
      <c r="A259" t="s">
        <v>15</v>
      </c>
      <c r="B259" t="s">
        <v>21</v>
      </c>
      <c r="C259" s="1" t="s">
        <v>2309</v>
      </c>
      <c r="D259">
        <v>12565</v>
      </c>
      <c r="E259" t="s">
        <v>2262</v>
      </c>
      <c r="F259" t="s">
        <v>17</v>
      </c>
      <c r="G259" t="s">
        <v>18</v>
      </c>
      <c r="H259" t="s">
        <v>2367</v>
      </c>
      <c r="I259" t="s">
        <v>179</v>
      </c>
      <c r="J259" t="s">
        <v>167</v>
      </c>
      <c r="K259">
        <v>1.5</v>
      </c>
      <c r="L259">
        <v>2</v>
      </c>
      <c r="M259">
        <f>INDEX('Exp Third Ctry'!$C$7:$J$10,MATCH(L259,'Exp Third Ctry'!$B$7:$B$10,0),MATCH("Zone "&amp;J259,'Exp Third Ctry'!$C$6:$J$6,0))*1</f>
        <v>52.22</v>
      </c>
      <c r="N259" t="s">
        <v>285</v>
      </c>
      <c r="O259" t="s">
        <v>2310</v>
      </c>
      <c r="P259" t="s">
        <v>18</v>
      </c>
      <c r="R259" t="str">
        <f t="shared" si="370"/>
        <v>('DHL','2024-01-01','2024-12-31','12565','3C','US',NULL,'EXPRESS WW (EU) ','Document','F',1.5,2,52.22,'Flat KG','AppliedMaterials_2024',NULL),</v>
      </c>
    </row>
    <row r="260" spans="1:18" x14ac:dyDescent="0.3">
      <c r="A260" t="s">
        <v>15</v>
      </c>
      <c r="B260" t="s">
        <v>21</v>
      </c>
      <c r="C260" s="1" t="s">
        <v>2309</v>
      </c>
      <c r="D260">
        <v>12565</v>
      </c>
      <c r="E260" t="s">
        <v>2262</v>
      </c>
      <c r="F260" t="s">
        <v>17</v>
      </c>
      <c r="G260" t="s">
        <v>18</v>
      </c>
      <c r="H260" t="s">
        <v>2367</v>
      </c>
      <c r="I260" t="s">
        <v>179</v>
      </c>
      <c r="J260" t="s">
        <v>168</v>
      </c>
      <c r="K260">
        <v>0</v>
      </c>
      <c r="L260">
        <v>0.5</v>
      </c>
      <c r="M260">
        <f>INDEX('Exp Third Ctry'!$C$7:$J$10,MATCH(L260,'Exp Third Ctry'!$B$7:$B$10,0),MATCH("Zone "&amp;J260,'Exp Third Ctry'!$C$6:$J$6,0))*1</f>
        <v>29.37</v>
      </c>
      <c r="N260" t="s">
        <v>285</v>
      </c>
      <c r="O260" t="s">
        <v>2310</v>
      </c>
      <c r="P260" t="s">
        <v>18</v>
      </c>
      <c r="R260" t="str">
        <f t="shared" si="370"/>
        <v>('DHL','2024-01-01','2024-12-31','12565','3C','US',NULL,'EXPRESS WW (EU) ','Document','G',0,0.5,29.37,'Flat KG','AppliedMaterials_2024',NULL),</v>
      </c>
    </row>
    <row r="261" spans="1:18" x14ac:dyDescent="0.3">
      <c r="A261" t="str">
        <f>A236</f>
        <v>DHL</v>
      </c>
      <c r="B261" t="str">
        <f t="shared" ref="B261" si="371">B236</f>
        <v>2024-01-01</v>
      </c>
      <c r="C261" s="1" t="s">
        <v>2309</v>
      </c>
      <c r="D261">
        <v>12565</v>
      </c>
      <c r="E261" t="s">
        <v>2262</v>
      </c>
      <c r="F261" t="str">
        <f t="shared" ref="F261:G261" si="372">F236</f>
        <v>US</v>
      </c>
      <c r="G261" t="str">
        <f t="shared" si="372"/>
        <v>NULL</v>
      </c>
      <c r="H261" t="s">
        <v>2367</v>
      </c>
      <c r="I261" t="s">
        <v>179</v>
      </c>
      <c r="J261" t="s">
        <v>168</v>
      </c>
      <c r="K261">
        <v>0.5</v>
      </c>
      <c r="L261">
        <v>1</v>
      </c>
      <c r="M261">
        <f>INDEX('Exp Third Ctry'!$C$7:$J$10,MATCH(L261,'Exp Third Ctry'!$B$7:$B$10,0),MATCH("Zone "&amp;J261,'Exp Third Ctry'!$C$6:$J$6,0))*1</f>
        <v>41.13</v>
      </c>
      <c r="N261" t="s">
        <v>285</v>
      </c>
      <c r="O261" t="s">
        <v>2310</v>
      </c>
      <c r="P261" t="s">
        <v>18</v>
      </c>
      <c r="R261" t="str">
        <f t="shared" si="370"/>
        <v>('DHL','2024-01-01','2024-12-31','12565','3C','US',NULL,'EXPRESS WW (EU) ','Document','G',0.5,1,41.13,'Flat KG','AppliedMaterials_2024',NULL),</v>
      </c>
    </row>
    <row r="262" spans="1:18" x14ac:dyDescent="0.3">
      <c r="A262" t="str">
        <f t="shared" ref="A262:B262" si="373">A237</f>
        <v>DHL</v>
      </c>
      <c r="B262" t="str">
        <f t="shared" si="373"/>
        <v>2024-01-01</v>
      </c>
      <c r="C262" s="1" t="s">
        <v>2309</v>
      </c>
      <c r="D262">
        <v>12565</v>
      </c>
      <c r="E262" t="s">
        <v>2262</v>
      </c>
      <c r="F262" t="str">
        <f t="shared" ref="F262:G262" si="374">F237</f>
        <v>US</v>
      </c>
      <c r="G262" t="str">
        <f t="shared" si="374"/>
        <v>NULL</v>
      </c>
      <c r="H262" t="s">
        <v>2367</v>
      </c>
      <c r="I262" t="s">
        <v>179</v>
      </c>
      <c r="J262" t="s">
        <v>168</v>
      </c>
      <c r="K262">
        <v>1</v>
      </c>
      <c r="L262">
        <v>1.5</v>
      </c>
      <c r="M262">
        <f>INDEX('Exp Third Ctry'!$C$7:$J$10,MATCH(L262,'Exp Third Ctry'!$B$7:$B$10,0),MATCH("Zone "&amp;J262,'Exp Third Ctry'!$C$6:$J$6,0))*1</f>
        <v>49.94</v>
      </c>
      <c r="N262" t="s">
        <v>285</v>
      </c>
      <c r="O262" t="s">
        <v>2310</v>
      </c>
      <c r="P262" t="s">
        <v>18</v>
      </c>
      <c r="R262" t="str">
        <f t="shared" si="370"/>
        <v>('DHL','2024-01-01','2024-12-31','12565','3C','US',NULL,'EXPRESS WW (EU) ','Document','G',1,1.5,49.94,'Flat KG','AppliedMaterials_2024',NULL),</v>
      </c>
    </row>
    <row r="263" spans="1:18" x14ac:dyDescent="0.3">
      <c r="A263" t="str">
        <f t="shared" ref="A263:B263" si="375">A238</f>
        <v>DHL</v>
      </c>
      <c r="B263" t="str">
        <f t="shared" si="375"/>
        <v>2024-01-01</v>
      </c>
      <c r="C263" s="1" t="s">
        <v>2309</v>
      </c>
      <c r="D263">
        <v>12565</v>
      </c>
      <c r="E263" t="s">
        <v>2262</v>
      </c>
      <c r="F263" t="str">
        <f t="shared" ref="F263:G263" si="376">F238</f>
        <v>US</v>
      </c>
      <c r="G263" t="str">
        <f t="shared" si="376"/>
        <v>NULL</v>
      </c>
      <c r="H263" t="s">
        <v>2367</v>
      </c>
      <c r="I263" t="s">
        <v>179</v>
      </c>
      <c r="J263" t="s">
        <v>168</v>
      </c>
      <c r="K263">
        <v>1.5</v>
      </c>
      <c r="L263">
        <v>2</v>
      </c>
      <c r="M263">
        <f>INDEX('Exp Third Ctry'!$C$7:$J$10,MATCH(L263,'Exp Third Ctry'!$B$7:$B$10,0),MATCH("Zone "&amp;J263,'Exp Third Ctry'!$C$6:$J$6,0))*1</f>
        <v>58.75</v>
      </c>
      <c r="N263" t="s">
        <v>285</v>
      </c>
      <c r="O263" t="s">
        <v>2310</v>
      </c>
      <c r="P263" t="s">
        <v>18</v>
      </c>
      <c r="R263" t="str">
        <f t="shared" si="370"/>
        <v>('DHL','2024-01-01','2024-12-31','12565','3C','US',NULL,'EXPRESS WW (EU) ','Document','G',1.5,2,58.75,'Flat KG','AppliedMaterials_2024',NULL),</v>
      </c>
    </row>
    <row r="264" spans="1:18" x14ac:dyDescent="0.3">
      <c r="A264" t="str">
        <f t="shared" ref="A264:B264" si="377">A239</f>
        <v>DHL</v>
      </c>
      <c r="B264" t="str">
        <f t="shared" si="377"/>
        <v>2024-01-01</v>
      </c>
      <c r="C264" s="1" t="s">
        <v>2309</v>
      </c>
      <c r="D264">
        <v>12565</v>
      </c>
      <c r="E264" t="s">
        <v>2262</v>
      </c>
      <c r="F264" t="str">
        <f t="shared" ref="F264:G264" si="378">F239</f>
        <v>US</v>
      </c>
      <c r="G264" t="str">
        <f t="shared" si="378"/>
        <v>NULL</v>
      </c>
      <c r="H264" t="s">
        <v>2367</v>
      </c>
      <c r="I264" t="s">
        <v>179</v>
      </c>
      <c r="J264" t="s">
        <v>169</v>
      </c>
      <c r="K264">
        <v>0</v>
      </c>
      <c r="L264">
        <v>0.5</v>
      </c>
      <c r="M264">
        <f>INDEX('Exp Third Ctry'!$C$7:$J$10,MATCH(L264,'Exp Third Ctry'!$B$7:$B$10,0),MATCH("Zone "&amp;J264,'Exp Third Ctry'!$C$6:$J$6,0))*1</f>
        <v>32.630000000000003</v>
      </c>
      <c r="N264" t="s">
        <v>285</v>
      </c>
      <c r="O264" t="s">
        <v>2310</v>
      </c>
      <c r="P264" t="s">
        <v>18</v>
      </c>
      <c r="R264" t="str">
        <f t="shared" si="370"/>
        <v>('DHL','2024-01-01','2024-12-31','12565','3C','US',NULL,'EXPRESS WW (EU) ','Document','H',0,0.5,32.63,'Flat KG','AppliedMaterials_2024',NULL),</v>
      </c>
    </row>
    <row r="265" spans="1:18" x14ac:dyDescent="0.3">
      <c r="A265" t="str">
        <f t="shared" ref="A265:B265" si="379">A240</f>
        <v>DHL</v>
      </c>
      <c r="B265" t="str">
        <f t="shared" si="379"/>
        <v>2024-01-01</v>
      </c>
      <c r="C265" s="1" t="s">
        <v>2309</v>
      </c>
      <c r="D265">
        <v>12565</v>
      </c>
      <c r="E265" t="s">
        <v>2262</v>
      </c>
      <c r="F265" t="str">
        <f t="shared" ref="F265:G265" si="380">F240</f>
        <v>US</v>
      </c>
      <c r="G265" t="str">
        <f t="shared" si="380"/>
        <v>NULL</v>
      </c>
      <c r="H265" t="s">
        <v>2367</v>
      </c>
      <c r="I265" t="s">
        <v>179</v>
      </c>
      <c r="J265" t="s">
        <v>169</v>
      </c>
      <c r="K265">
        <v>0.5</v>
      </c>
      <c r="L265">
        <v>1</v>
      </c>
      <c r="M265">
        <f>INDEX('Exp Third Ctry'!$C$7:$J$10,MATCH(L265,'Exp Third Ctry'!$B$7:$B$10,0),MATCH("Zone "&amp;J265,'Exp Third Ctry'!$C$6:$J$6,0))*1</f>
        <v>45.69</v>
      </c>
      <c r="N265" t="s">
        <v>285</v>
      </c>
      <c r="O265" t="s">
        <v>2310</v>
      </c>
      <c r="P265" t="s">
        <v>18</v>
      </c>
      <c r="R265" t="str">
        <f t="shared" si="370"/>
        <v>('DHL','2024-01-01','2024-12-31','12565','3C','US',NULL,'EXPRESS WW (EU) ','Document','H',0.5,1,45.69,'Flat KG','AppliedMaterials_2024',NULL),</v>
      </c>
    </row>
    <row r="266" spans="1:18" x14ac:dyDescent="0.3">
      <c r="A266" t="str">
        <f t="shared" ref="A266:B266" si="381">A241</f>
        <v>DHL</v>
      </c>
      <c r="B266" t="str">
        <f t="shared" si="381"/>
        <v>2024-01-01</v>
      </c>
      <c r="C266" s="1" t="s">
        <v>2309</v>
      </c>
      <c r="D266">
        <v>12565</v>
      </c>
      <c r="E266" t="s">
        <v>2262</v>
      </c>
      <c r="F266" t="str">
        <f t="shared" ref="F266:G266" si="382">F241</f>
        <v>US</v>
      </c>
      <c r="G266" t="str">
        <f t="shared" si="382"/>
        <v>NULL</v>
      </c>
      <c r="H266" t="s">
        <v>2367</v>
      </c>
      <c r="I266" t="s">
        <v>179</v>
      </c>
      <c r="J266" t="s">
        <v>169</v>
      </c>
      <c r="K266">
        <v>1</v>
      </c>
      <c r="L266">
        <v>1.5</v>
      </c>
      <c r="M266">
        <f>INDEX('Exp Third Ctry'!$C$7:$J$10,MATCH(L266,'Exp Third Ctry'!$B$7:$B$10,0),MATCH("Zone "&amp;J266,'Exp Third Ctry'!$C$6:$J$6,0))*1</f>
        <v>55.48</v>
      </c>
      <c r="N266" t="s">
        <v>285</v>
      </c>
      <c r="O266" t="s">
        <v>2310</v>
      </c>
      <c r="P266" t="s">
        <v>18</v>
      </c>
      <c r="R266" t="str">
        <f t="shared" si="370"/>
        <v>('DHL','2024-01-01','2024-12-31','12565','3C','US',NULL,'EXPRESS WW (EU) ','Document','H',1,1.5,55.48,'Flat KG','AppliedMaterials_2024',NULL),</v>
      </c>
    </row>
    <row r="267" spans="1:18" x14ac:dyDescent="0.3">
      <c r="A267" t="str">
        <f t="shared" ref="A267:B267" si="383">A242</f>
        <v>DHL</v>
      </c>
      <c r="B267" t="str">
        <f t="shared" si="383"/>
        <v>2024-01-01</v>
      </c>
      <c r="C267" s="1" t="s">
        <v>2309</v>
      </c>
      <c r="D267">
        <v>12565</v>
      </c>
      <c r="E267" t="s">
        <v>2262</v>
      </c>
      <c r="F267" t="str">
        <f t="shared" ref="F267:G267" si="384">F242</f>
        <v>US</v>
      </c>
      <c r="G267" t="str">
        <f t="shared" si="384"/>
        <v>NULL</v>
      </c>
      <c r="H267" t="s">
        <v>2367</v>
      </c>
      <c r="I267" t="s">
        <v>179</v>
      </c>
      <c r="J267" t="s">
        <v>169</v>
      </c>
      <c r="K267">
        <v>1.5</v>
      </c>
      <c r="L267">
        <v>2</v>
      </c>
      <c r="M267">
        <f>INDEX('Exp Third Ctry'!$C$7:$J$10,MATCH(L267,'Exp Third Ctry'!$B$7:$B$10,0),MATCH("Zone "&amp;J267,'Exp Third Ctry'!$C$6:$J$6,0))*1</f>
        <v>65.27</v>
      </c>
      <c r="N267" t="s">
        <v>285</v>
      </c>
      <c r="O267" t="s">
        <v>2310</v>
      </c>
      <c r="P267" t="s">
        <v>18</v>
      </c>
      <c r="R267" t="str">
        <f t="shared" si="370"/>
        <v>('DHL','2024-01-01','2024-12-31','12565','3C','US',NULL,'EXPRESS WW (EU) ','Document','H',1.5,2,65.27,'Flat KG','AppliedMaterials_2024',NULL),</v>
      </c>
    </row>
    <row r="268" spans="1:18" x14ac:dyDescent="0.3">
      <c r="A268" t="str">
        <f t="shared" ref="A268:B268" si="385">A243</f>
        <v>DHL</v>
      </c>
      <c r="B268" t="str">
        <f t="shared" si="385"/>
        <v>2024-01-01</v>
      </c>
      <c r="C268" s="1" t="s">
        <v>2309</v>
      </c>
      <c r="D268">
        <v>12565</v>
      </c>
      <c r="E268" t="s">
        <v>2262</v>
      </c>
      <c r="F268" t="str">
        <f t="shared" ref="F268:G268" si="386">F243</f>
        <v>US</v>
      </c>
      <c r="G268" t="str">
        <f t="shared" si="386"/>
        <v>NULL</v>
      </c>
      <c r="H268" t="s">
        <v>2367</v>
      </c>
      <c r="I268" t="s">
        <v>19</v>
      </c>
      <c r="J268" t="s">
        <v>20</v>
      </c>
      <c r="K268">
        <v>0</v>
      </c>
      <c r="L268">
        <v>0.5</v>
      </c>
      <c r="M268">
        <f>INDEX('Exp Third Ctry'!$C$14:$J$44,MATCH(L268,'Exp Third Ctry'!$B$14:$B$44,0),MATCH("Zone "&amp;J268,'Exp Third Ctry'!$C$13:$J$13,0))*1</f>
        <v>18.28</v>
      </c>
      <c r="N268" t="s">
        <v>285</v>
      </c>
      <c r="O268" t="s">
        <v>2310</v>
      </c>
      <c r="P268" t="s">
        <v>18</v>
      </c>
      <c r="R268" t="str">
        <f t="shared" si="370"/>
        <v>('DHL','2024-01-01','2024-12-31','12565','3C','US',NULL,'EXPRESS WW (EU) ','Non-Document','A',0,0.5,18.28,'Flat KG','AppliedMaterials_2024',NULL),</v>
      </c>
    </row>
    <row r="269" spans="1:18" x14ac:dyDescent="0.3">
      <c r="A269" t="str">
        <f t="shared" ref="A269:B269" si="387">A244</f>
        <v>DHL</v>
      </c>
      <c r="B269" t="str">
        <f t="shared" si="387"/>
        <v>2024-01-01</v>
      </c>
      <c r="C269" s="1" t="s">
        <v>2309</v>
      </c>
      <c r="D269">
        <v>12565</v>
      </c>
      <c r="E269" t="s">
        <v>2262</v>
      </c>
      <c r="F269" t="str">
        <f t="shared" ref="F269:G269" si="388">F244</f>
        <v>US</v>
      </c>
      <c r="G269" t="str">
        <f t="shared" si="388"/>
        <v>NULL</v>
      </c>
      <c r="H269" t="s">
        <v>2367</v>
      </c>
      <c r="I269" t="s">
        <v>19</v>
      </c>
      <c r="J269" t="s">
        <v>20</v>
      </c>
      <c r="K269">
        <v>0.5</v>
      </c>
      <c r="L269">
        <v>1</v>
      </c>
      <c r="M269">
        <f>INDEX('Exp Third Ctry'!$C$14:$J$44,MATCH(L269,'Exp Third Ctry'!$B$14:$B$44,0),MATCH("Zone "&amp;J269,'Exp Third Ctry'!$C$13:$J$13,0))*1</f>
        <v>24.8</v>
      </c>
      <c r="N269" t="s">
        <v>285</v>
      </c>
      <c r="O269" t="s">
        <v>2310</v>
      </c>
      <c r="P269" t="s">
        <v>18</v>
      </c>
      <c r="R269" t="str">
        <f t="shared" si="370"/>
        <v>('DHL','2024-01-01','2024-12-31','12565','3C','US',NULL,'EXPRESS WW (EU) ','Non-Document','A',0.5,1,24.8,'Flat KG','AppliedMaterials_2024',NULL),</v>
      </c>
    </row>
    <row r="270" spans="1:18" x14ac:dyDescent="0.3">
      <c r="A270" t="str">
        <f t="shared" ref="A270:B270" si="389">A245</f>
        <v>DHL</v>
      </c>
      <c r="B270" t="str">
        <f t="shared" si="389"/>
        <v>2024-01-01</v>
      </c>
      <c r="C270" s="1" t="s">
        <v>2309</v>
      </c>
      <c r="D270">
        <v>12565</v>
      </c>
      <c r="E270" t="s">
        <v>2262</v>
      </c>
      <c r="F270" t="str">
        <f t="shared" ref="F270:G270" si="390">F245</f>
        <v>US</v>
      </c>
      <c r="G270" t="str">
        <f t="shared" si="390"/>
        <v>NULL</v>
      </c>
      <c r="H270" t="s">
        <v>2367</v>
      </c>
      <c r="I270" t="s">
        <v>19</v>
      </c>
      <c r="J270" t="s">
        <v>20</v>
      </c>
      <c r="K270">
        <v>1</v>
      </c>
      <c r="L270">
        <v>1.5</v>
      </c>
      <c r="M270">
        <f>INDEX('Exp Third Ctry'!$C$14:$J$44,MATCH(L270,'Exp Third Ctry'!$B$14:$B$44,0),MATCH("Zone "&amp;J270,'Exp Third Ctry'!$C$13:$J$13,0))*1</f>
        <v>29.71</v>
      </c>
      <c r="N270" t="s">
        <v>285</v>
      </c>
      <c r="O270" t="s">
        <v>2310</v>
      </c>
      <c r="P270" t="s">
        <v>18</v>
      </c>
      <c r="R270" t="str">
        <f t="shared" si="370"/>
        <v>('DHL','2024-01-01','2024-12-31','12565','3C','US',NULL,'EXPRESS WW (EU) ','Non-Document','A',1,1.5,29.71,'Flat KG','AppliedMaterials_2024',NULL),</v>
      </c>
    </row>
    <row r="271" spans="1:18" x14ac:dyDescent="0.3">
      <c r="A271" t="str">
        <f t="shared" ref="A271:B271" si="391">A246</f>
        <v>DHL</v>
      </c>
      <c r="B271" t="str">
        <f t="shared" si="391"/>
        <v>2024-01-01</v>
      </c>
      <c r="C271" s="1" t="s">
        <v>2309</v>
      </c>
      <c r="D271">
        <v>12565</v>
      </c>
      <c r="E271" t="s">
        <v>2262</v>
      </c>
      <c r="F271" t="str">
        <f t="shared" ref="F271:G271" si="392">F246</f>
        <v>US</v>
      </c>
      <c r="G271" t="str">
        <f t="shared" si="392"/>
        <v>NULL</v>
      </c>
      <c r="H271" t="s">
        <v>2367</v>
      </c>
      <c r="I271" t="s">
        <v>19</v>
      </c>
      <c r="J271" t="s">
        <v>20</v>
      </c>
      <c r="K271">
        <v>1.5</v>
      </c>
      <c r="L271">
        <f>L270+0.5</f>
        <v>2</v>
      </c>
      <c r="M271">
        <f>INDEX('Exp Third Ctry'!$C$14:$J$44,MATCH(L271,'Exp Third Ctry'!$B$14:$B$44,0),MATCH("Zone "&amp;J271,'Exp Third Ctry'!$C$13:$J$13,0))*1</f>
        <v>34.619999999999997</v>
      </c>
      <c r="N271" t="s">
        <v>285</v>
      </c>
      <c r="O271" t="s">
        <v>2310</v>
      </c>
      <c r="P271" t="s">
        <v>18</v>
      </c>
      <c r="R271" t="str">
        <f t="shared" si="370"/>
        <v>('DHL','2024-01-01','2024-12-31','12565','3C','US',NULL,'EXPRESS WW (EU) ','Non-Document','A',1.5,2,34.62,'Flat KG','AppliedMaterials_2024',NULL),</v>
      </c>
    </row>
    <row r="272" spans="1:18" x14ac:dyDescent="0.3">
      <c r="A272" t="str">
        <f t="shared" ref="A272:B272" si="393">A247</f>
        <v>DHL</v>
      </c>
      <c r="B272" t="str">
        <f t="shared" si="393"/>
        <v>2024-01-01</v>
      </c>
      <c r="C272" s="1" t="s">
        <v>2309</v>
      </c>
      <c r="D272">
        <v>12565</v>
      </c>
      <c r="E272" t="s">
        <v>2262</v>
      </c>
      <c r="F272" t="str">
        <f t="shared" ref="F272:G272" si="394">F247</f>
        <v>US</v>
      </c>
      <c r="G272" t="str">
        <f t="shared" si="394"/>
        <v>NULL</v>
      </c>
      <c r="H272" t="s">
        <v>2367</v>
      </c>
      <c r="I272" t="s">
        <v>19</v>
      </c>
      <c r="J272" t="s">
        <v>20</v>
      </c>
      <c r="K272">
        <v>2</v>
      </c>
      <c r="L272">
        <f t="shared" ref="L272:L287" si="395">L271+0.5</f>
        <v>2.5</v>
      </c>
      <c r="M272">
        <f>INDEX('Exp Third Ctry'!$C$14:$J$44,MATCH(L272,'Exp Third Ctry'!$B$14:$B$44,0),MATCH("Zone "&amp;J272,'Exp Third Ctry'!$C$13:$J$13,0))*1</f>
        <v>39.53</v>
      </c>
      <c r="N272" t="s">
        <v>285</v>
      </c>
      <c r="O272" t="s">
        <v>2310</v>
      </c>
      <c r="P272" t="s">
        <v>18</v>
      </c>
      <c r="R272" t="str">
        <f t="shared" si="370"/>
        <v>('DHL','2024-01-01','2024-12-31','12565','3C','US',NULL,'EXPRESS WW (EU) ','Non-Document','A',2,2.5,39.53,'Flat KG','AppliedMaterials_2024',NULL),</v>
      </c>
    </row>
    <row r="273" spans="1:18" x14ac:dyDescent="0.3">
      <c r="A273" t="str">
        <f t="shared" ref="A273:B273" si="396">A248</f>
        <v>DHL</v>
      </c>
      <c r="B273" t="str">
        <f t="shared" si="396"/>
        <v>2024-01-01</v>
      </c>
      <c r="C273" s="1" t="s">
        <v>2309</v>
      </c>
      <c r="D273">
        <v>12565</v>
      </c>
      <c r="E273" t="s">
        <v>2262</v>
      </c>
      <c r="F273" t="str">
        <f t="shared" ref="F273:G273" si="397">F248</f>
        <v>US</v>
      </c>
      <c r="G273" t="str">
        <f t="shared" si="397"/>
        <v>NULL</v>
      </c>
      <c r="H273" t="s">
        <v>2367</v>
      </c>
      <c r="I273" t="s">
        <v>19</v>
      </c>
      <c r="J273" t="s">
        <v>20</v>
      </c>
      <c r="K273">
        <v>2.5</v>
      </c>
      <c r="L273">
        <f t="shared" si="395"/>
        <v>3</v>
      </c>
      <c r="M273">
        <f>INDEX('Exp Third Ctry'!$C$14:$J$44,MATCH(L273,'Exp Third Ctry'!$B$14:$B$44,0),MATCH("Zone "&amp;J273,'Exp Third Ctry'!$C$13:$J$13,0))*1</f>
        <v>41.65</v>
      </c>
      <c r="N273" t="s">
        <v>285</v>
      </c>
      <c r="O273" t="s">
        <v>2310</v>
      </c>
      <c r="P273" t="s">
        <v>18</v>
      </c>
      <c r="R273" t="str">
        <f t="shared" si="370"/>
        <v>('DHL','2024-01-01','2024-12-31','12565','3C','US',NULL,'EXPRESS WW (EU) ','Non-Document','A',2.5,3,41.65,'Flat KG','AppliedMaterials_2024',NULL),</v>
      </c>
    </row>
    <row r="274" spans="1:18" x14ac:dyDescent="0.3">
      <c r="A274" t="str">
        <f t="shared" ref="A274:B274" si="398">A249</f>
        <v>DHL</v>
      </c>
      <c r="B274" t="str">
        <f t="shared" si="398"/>
        <v>2024-01-01</v>
      </c>
      <c r="C274" s="1" t="s">
        <v>2309</v>
      </c>
      <c r="D274">
        <v>12565</v>
      </c>
      <c r="E274" t="s">
        <v>2262</v>
      </c>
      <c r="F274" t="str">
        <f t="shared" ref="F274:G274" si="399">F249</f>
        <v>US</v>
      </c>
      <c r="G274" t="str">
        <f t="shared" si="399"/>
        <v>NULL</v>
      </c>
      <c r="H274" t="s">
        <v>2367</v>
      </c>
      <c r="I274" t="s">
        <v>19</v>
      </c>
      <c r="J274" t="s">
        <v>20</v>
      </c>
      <c r="K274">
        <v>3</v>
      </c>
      <c r="L274">
        <f t="shared" si="395"/>
        <v>3.5</v>
      </c>
      <c r="M274">
        <f>INDEX('Exp Third Ctry'!$C$14:$J$44,MATCH(L274,'Exp Third Ctry'!$B$14:$B$44,0),MATCH("Zone "&amp;J274,'Exp Third Ctry'!$C$13:$J$13,0))*1</f>
        <v>43.77</v>
      </c>
      <c r="N274" t="s">
        <v>285</v>
      </c>
      <c r="O274" t="s">
        <v>2310</v>
      </c>
      <c r="P274" t="s">
        <v>18</v>
      </c>
      <c r="R274" t="str">
        <f t="shared" si="370"/>
        <v>('DHL','2024-01-01','2024-12-31','12565','3C','US',NULL,'EXPRESS WW (EU) ','Non-Document','A',3,3.5,43.77,'Flat KG','AppliedMaterials_2024',NULL),</v>
      </c>
    </row>
    <row r="275" spans="1:18" x14ac:dyDescent="0.3">
      <c r="A275" t="str">
        <f t="shared" ref="A275:B275" si="400">A250</f>
        <v>DHL</v>
      </c>
      <c r="B275" t="str">
        <f t="shared" si="400"/>
        <v>2024-01-01</v>
      </c>
      <c r="C275" s="1" t="s">
        <v>2309</v>
      </c>
      <c r="D275">
        <v>12565</v>
      </c>
      <c r="E275" t="s">
        <v>2262</v>
      </c>
      <c r="F275" t="str">
        <f t="shared" ref="F275:G275" si="401">F250</f>
        <v>US</v>
      </c>
      <c r="G275" t="str">
        <f t="shared" si="401"/>
        <v>NULL</v>
      </c>
      <c r="H275" t="s">
        <v>2367</v>
      </c>
      <c r="I275" t="s">
        <v>19</v>
      </c>
      <c r="J275" t="s">
        <v>20</v>
      </c>
      <c r="K275">
        <v>3.5</v>
      </c>
      <c r="L275">
        <f t="shared" si="395"/>
        <v>4</v>
      </c>
      <c r="M275">
        <f>INDEX('Exp Third Ctry'!$C$14:$J$44,MATCH(L275,'Exp Third Ctry'!$B$14:$B$44,0),MATCH("Zone "&amp;J275,'Exp Third Ctry'!$C$13:$J$13,0))*1</f>
        <v>45.89</v>
      </c>
      <c r="N275" t="s">
        <v>285</v>
      </c>
      <c r="O275" t="s">
        <v>2310</v>
      </c>
      <c r="P275" t="s">
        <v>18</v>
      </c>
      <c r="R275" t="str">
        <f t="shared" si="370"/>
        <v>('DHL','2024-01-01','2024-12-31','12565','3C','US',NULL,'EXPRESS WW (EU) ','Non-Document','A',3.5,4,45.89,'Flat KG','AppliedMaterials_2024',NULL),</v>
      </c>
    </row>
    <row r="276" spans="1:18" x14ac:dyDescent="0.3">
      <c r="A276" t="str">
        <f t="shared" ref="A276:B276" si="402">A251</f>
        <v>DHL</v>
      </c>
      <c r="B276" t="str">
        <f t="shared" si="402"/>
        <v>2024-01-01</v>
      </c>
      <c r="C276" s="1" t="s">
        <v>2309</v>
      </c>
      <c r="D276">
        <v>12565</v>
      </c>
      <c r="E276" t="s">
        <v>2262</v>
      </c>
      <c r="F276" t="str">
        <f t="shared" ref="F276:G276" si="403">F251</f>
        <v>US</v>
      </c>
      <c r="G276" t="str">
        <f t="shared" si="403"/>
        <v>NULL</v>
      </c>
      <c r="H276" t="s">
        <v>2367</v>
      </c>
      <c r="I276" t="s">
        <v>19</v>
      </c>
      <c r="J276" t="s">
        <v>20</v>
      </c>
      <c r="K276">
        <v>4</v>
      </c>
      <c r="L276">
        <f t="shared" si="395"/>
        <v>4.5</v>
      </c>
      <c r="M276">
        <f>INDEX('Exp Third Ctry'!$C$14:$J$44,MATCH(L276,'Exp Third Ctry'!$B$14:$B$44,0),MATCH("Zone "&amp;J276,'Exp Third Ctry'!$C$13:$J$13,0))*1</f>
        <v>48.01</v>
      </c>
      <c r="N276" t="s">
        <v>285</v>
      </c>
      <c r="O276" t="s">
        <v>2310</v>
      </c>
      <c r="P276" t="s">
        <v>18</v>
      </c>
      <c r="R276" t="str">
        <f t="shared" si="370"/>
        <v>('DHL','2024-01-01','2024-12-31','12565','3C','US',NULL,'EXPRESS WW (EU) ','Non-Document','A',4,4.5,48.01,'Flat KG','AppliedMaterials_2024',NULL),</v>
      </c>
    </row>
    <row r="277" spans="1:18" x14ac:dyDescent="0.3">
      <c r="A277" t="str">
        <f t="shared" ref="A277:B277" si="404">A252</f>
        <v>DHL</v>
      </c>
      <c r="B277" t="str">
        <f t="shared" si="404"/>
        <v>2024-01-01</v>
      </c>
      <c r="C277" s="1" t="s">
        <v>2309</v>
      </c>
      <c r="D277">
        <v>12565</v>
      </c>
      <c r="E277" t="s">
        <v>2262</v>
      </c>
      <c r="F277" t="str">
        <f t="shared" ref="F277:G277" si="405">F252</f>
        <v>US</v>
      </c>
      <c r="G277" t="str">
        <f t="shared" si="405"/>
        <v>NULL</v>
      </c>
      <c r="H277" t="s">
        <v>2367</v>
      </c>
      <c r="I277" t="s">
        <v>19</v>
      </c>
      <c r="J277" t="s">
        <v>20</v>
      </c>
      <c r="K277">
        <v>4.5</v>
      </c>
      <c r="L277">
        <f t="shared" si="395"/>
        <v>5</v>
      </c>
      <c r="M277">
        <f>INDEX('Exp Third Ctry'!$C$14:$J$44,MATCH(L277,'Exp Third Ctry'!$B$14:$B$44,0),MATCH("Zone "&amp;J277,'Exp Third Ctry'!$C$13:$J$13,0))*1</f>
        <v>50.13</v>
      </c>
      <c r="N277" t="s">
        <v>285</v>
      </c>
      <c r="O277" t="s">
        <v>2310</v>
      </c>
      <c r="P277" t="s">
        <v>18</v>
      </c>
      <c r="R277" t="str">
        <f t="shared" si="370"/>
        <v>('DHL','2024-01-01','2024-12-31','12565','3C','US',NULL,'EXPRESS WW (EU) ','Non-Document','A',4.5,5,50.13,'Flat KG','AppliedMaterials_2024',NULL),</v>
      </c>
    </row>
    <row r="278" spans="1:18" x14ac:dyDescent="0.3">
      <c r="A278" t="str">
        <f t="shared" ref="A278:B278" si="406">A253</f>
        <v>DHL</v>
      </c>
      <c r="B278" t="str">
        <f t="shared" si="406"/>
        <v>2024-01-01</v>
      </c>
      <c r="C278" s="1" t="s">
        <v>2309</v>
      </c>
      <c r="D278">
        <v>12565</v>
      </c>
      <c r="E278" t="s">
        <v>2262</v>
      </c>
      <c r="F278" t="str">
        <f t="shared" ref="F278:G278" si="407">F253</f>
        <v>US</v>
      </c>
      <c r="G278" t="str">
        <f t="shared" si="407"/>
        <v>NULL</v>
      </c>
      <c r="H278" t="s">
        <v>2367</v>
      </c>
      <c r="I278" t="s">
        <v>19</v>
      </c>
      <c r="J278" t="s">
        <v>20</v>
      </c>
      <c r="K278">
        <v>5</v>
      </c>
      <c r="L278">
        <f t="shared" si="395"/>
        <v>5.5</v>
      </c>
      <c r="M278">
        <f>INDEX('Exp Third Ctry'!$C$14:$J$44,MATCH(L278,'Exp Third Ctry'!$B$14:$B$44,0),MATCH("Zone "&amp;J278,'Exp Third Ctry'!$C$13:$J$13,0))*1</f>
        <v>52.09</v>
      </c>
      <c r="N278" t="s">
        <v>285</v>
      </c>
      <c r="O278" t="s">
        <v>2310</v>
      </c>
      <c r="P278" t="s">
        <v>18</v>
      </c>
      <c r="R278" t="str">
        <f t="shared" si="370"/>
        <v>('DHL','2024-01-01','2024-12-31','12565','3C','US',NULL,'EXPRESS WW (EU) ','Non-Document','A',5,5.5,52.09,'Flat KG','AppliedMaterials_2024',NULL),</v>
      </c>
    </row>
    <row r="279" spans="1:18" x14ac:dyDescent="0.3">
      <c r="A279" t="str">
        <f t="shared" ref="A279:B279" si="408">A254</f>
        <v>DHL</v>
      </c>
      <c r="B279" t="str">
        <f t="shared" si="408"/>
        <v>2024-01-01</v>
      </c>
      <c r="C279" s="1" t="s">
        <v>2309</v>
      </c>
      <c r="D279">
        <v>12565</v>
      </c>
      <c r="E279" t="s">
        <v>2262</v>
      </c>
      <c r="F279" t="str">
        <f t="shared" ref="F279:G279" si="409">F254</f>
        <v>US</v>
      </c>
      <c r="G279" t="str">
        <f t="shared" si="409"/>
        <v>NULL</v>
      </c>
      <c r="H279" t="s">
        <v>2367</v>
      </c>
      <c r="I279" t="s">
        <v>19</v>
      </c>
      <c r="J279" t="s">
        <v>20</v>
      </c>
      <c r="K279">
        <v>5.5</v>
      </c>
      <c r="L279">
        <f t="shared" si="395"/>
        <v>6</v>
      </c>
      <c r="M279">
        <f>INDEX('Exp Third Ctry'!$C$14:$J$44,MATCH(L279,'Exp Third Ctry'!$B$14:$B$44,0),MATCH("Zone "&amp;J279,'Exp Third Ctry'!$C$13:$J$13,0))*1</f>
        <v>54.05</v>
      </c>
      <c r="N279" t="s">
        <v>285</v>
      </c>
      <c r="O279" t="s">
        <v>2310</v>
      </c>
      <c r="P279" t="s">
        <v>18</v>
      </c>
      <c r="R279" t="str">
        <f t="shared" si="370"/>
        <v>('DHL','2024-01-01','2024-12-31','12565','3C','US',NULL,'EXPRESS WW (EU) ','Non-Document','A',5.5,6,54.05,'Flat KG','AppliedMaterials_2024',NULL),</v>
      </c>
    </row>
    <row r="280" spans="1:18" x14ac:dyDescent="0.3">
      <c r="A280" t="str">
        <f t="shared" ref="A280:B280" si="410">A255</f>
        <v>DHL</v>
      </c>
      <c r="B280" t="str">
        <f t="shared" si="410"/>
        <v>2024-01-01</v>
      </c>
      <c r="C280" s="1" t="s">
        <v>2309</v>
      </c>
      <c r="D280">
        <v>12565</v>
      </c>
      <c r="E280" t="s">
        <v>2262</v>
      </c>
      <c r="F280" t="str">
        <f t="shared" ref="F280:G280" si="411">F255</f>
        <v>US</v>
      </c>
      <c r="G280" t="str">
        <f t="shared" si="411"/>
        <v>NULL</v>
      </c>
      <c r="H280" t="s">
        <v>2367</v>
      </c>
      <c r="I280" t="s">
        <v>19</v>
      </c>
      <c r="J280" t="s">
        <v>20</v>
      </c>
      <c r="K280">
        <v>6</v>
      </c>
      <c r="L280">
        <f t="shared" si="395"/>
        <v>6.5</v>
      </c>
      <c r="M280">
        <f>INDEX('Exp Third Ctry'!$C$14:$J$44,MATCH(L280,'Exp Third Ctry'!$B$14:$B$44,0),MATCH("Zone "&amp;J280,'Exp Third Ctry'!$C$13:$J$13,0))*1</f>
        <v>56.01</v>
      </c>
      <c r="N280" t="s">
        <v>285</v>
      </c>
      <c r="O280" t="s">
        <v>2310</v>
      </c>
      <c r="P280" t="s">
        <v>18</v>
      </c>
      <c r="R280" t="str">
        <f t="shared" si="370"/>
        <v>('DHL','2024-01-01','2024-12-31','12565','3C','US',NULL,'EXPRESS WW (EU) ','Non-Document','A',6,6.5,56.01,'Flat KG','AppliedMaterials_2024',NULL),</v>
      </c>
    </row>
    <row r="281" spans="1:18" x14ac:dyDescent="0.3">
      <c r="A281" t="str">
        <f t="shared" ref="A281:B281" si="412">A256</f>
        <v>DHL</v>
      </c>
      <c r="B281" t="str">
        <f t="shared" si="412"/>
        <v>2024-01-01</v>
      </c>
      <c r="C281" s="1" t="s">
        <v>2309</v>
      </c>
      <c r="D281">
        <v>12565</v>
      </c>
      <c r="E281" t="s">
        <v>2262</v>
      </c>
      <c r="F281" t="str">
        <f t="shared" ref="F281:G281" si="413">F256</f>
        <v>US</v>
      </c>
      <c r="G281" t="str">
        <f t="shared" si="413"/>
        <v>NULL</v>
      </c>
      <c r="H281" t="s">
        <v>2367</v>
      </c>
      <c r="I281" t="s">
        <v>19</v>
      </c>
      <c r="J281" t="s">
        <v>20</v>
      </c>
      <c r="K281">
        <v>6.5</v>
      </c>
      <c r="L281">
        <f t="shared" si="395"/>
        <v>7</v>
      </c>
      <c r="M281">
        <f>INDEX('Exp Third Ctry'!$C$14:$J$44,MATCH(L281,'Exp Third Ctry'!$B$14:$B$44,0),MATCH("Zone "&amp;J281,'Exp Third Ctry'!$C$13:$J$13,0))*1</f>
        <v>57.97</v>
      </c>
      <c r="N281" t="s">
        <v>285</v>
      </c>
      <c r="O281" t="s">
        <v>2310</v>
      </c>
      <c r="P281" t="s">
        <v>18</v>
      </c>
      <c r="R281" t="str">
        <f t="shared" si="370"/>
        <v>('DHL','2024-01-01','2024-12-31','12565','3C','US',NULL,'EXPRESS WW (EU) ','Non-Document','A',6.5,7,57.97,'Flat KG','AppliedMaterials_2024',NULL),</v>
      </c>
    </row>
    <row r="282" spans="1:18" x14ac:dyDescent="0.3">
      <c r="A282" t="str">
        <f t="shared" ref="A282:B282" si="414">A257</f>
        <v>DHL</v>
      </c>
      <c r="B282" t="str">
        <f t="shared" si="414"/>
        <v>2024-01-01</v>
      </c>
      <c r="C282" s="1" t="s">
        <v>2309</v>
      </c>
      <c r="D282">
        <v>12565</v>
      </c>
      <c r="E282" t="s">
        <v>2262</v>
      </c>
      <c r="F282" t="str">
        <f t="shared" ref="F282:G282" si="415">F257</f>
        <v>US</v>
      </c>
      <c r="G282" t="str">
        <f t="shared" si="415"/>
        <v>NULL</v>
      </c>
      <c r="H282" t="s">
        <v>2367</v>
      </c>
      <c r="I282" t="s">
        <v>19</v>
      </c>
      <c r="J282" t="s">
        <v>20</v>
      </c>
      <c r="K282">
        <v>7</v>
      </c>
      <c r="L282">
        <f t="shared" si="395"/>
        <v>7.5</v>
      </c>
      <c r="M282">
        <f>INDEX('Exp Third Ctry'!$C$14:$J$44,MATCH(L282,'Exp Third Ctry'!$B$14:$B$44,0),MATCH("Zone "&amp;J282,'Exp Third Ctry'!$C$13:$J$13,0))*1</f>
        <v>59.93</v>
      </c>
      <c r="N282" t="s">
        <v>285</v>
      </c>
      <c r="O282" t="s">
        <v>2310</v>
      </c>
      <c r="P282" t="s">
        <v>18</v>
      </c>
      <c r="R282" t="str">
        <f t="shared" si="370"/>
        <v>('DHL','2024-01-01','2024-12-31','12565','3C','US',NULL,'EXPRESS WW (EU) ','Non-Document','A',7,7.5,59.93,'Flat KG','AppliedMaterials_2024',NULL),</v>
      </c>
    </row>
    <row r="283" spans="1:18" x14ac:dyDescent="0.3">
      <c r="A283" t="str">
        <f t="shared" ref="A283:B283" si="416">A258</f>
        <v>DHL</v>
      </c>
      <c r="B283" t="str">
        <f t="shared" si="416"/>
        <v>2024-01-01</v>
      </c>
      <c r="C283" s="1" t="s">
        <v>2309</v>
      </c>
      <c r="D283">
        <v>12565</v>
      </c>
      <c r="E283" t="s">
        <v>2262</v>
      </c>
      <c r="F283" t="str">
        <f t="shared" ref="F283:G283" si="417">F258</f>
        <v>US</v>
      </c>
      <c r="G283" t="str">
        <f t="shared" si="417"/>
        <v>NULL</v>
      </c>
      <c r="H283" t="s">
        <v>2367</v>
      </c>
      <c r="I283" t="s">
        <v>19</v>
      </c>
      <c r="J283" t="s">
        <v>20</v>
      </c>
      <c r="K283">
        <v>7.5</v>
      </c>
      <c r="L283">
        <f t="shared" si="395"/>
        <v>8</v>
      </c>
      <c r="M283">
        <f>INDEX('Exp Third Ctry'!$C$14:$J$44,MATCH(L283,'Exp Third Ctry'!$B$14:$B$44,0),MATCH("Zone "&amp;J283,'Exp Third Ctry'!$C$13:$J$13,0))*1</f>
        <v>61.89</v>
      </c>
      <c r="N283" t="s">
        <v>285</v>
      </c>
      <c r="O283" t="s">
        <v>2310</v>
      </c>
      <c r="P283" t="s">
        <v>18</v>
      </c>
      <c r="R283" t="str">
        <f t="shared" si="370"/>
        <v>('DHL','2024-01-01','2024-12-31','12565','3C','US',NULL,'EXPRESS WW (EU) ','Non-Document','A',7.5,8,61.89,'Flat KG','AppliedMaterials_2024',NULL),</v>
      </c>
    </row>
    <row r="284" spans="1:18" x14ac:dyDescent="0.3">
      <c r="A284" t="str">
        <f t="shared" ref="A284:B284" si="418">A259</f>
        <v>DHL</v>
      </c>
      <c r="B284" t="str">
        <f t="shared" si="418"/>
        <v>2024-01-01</v>
      </c>
      <c r="C284" s="1" t="s">
        <v>2309</v>
      </c>
      <c r="D284">
        <v>12565</v>
      </c>
      <c r="E284" t="s">
        <v>2262</v>
      </c>
      <c r="F284" t="str">
        <f t="shared" ref="F284:G284" si="419">F259</f>
        <v>US</v>
      </c>
      <c r="G284" t="str">
        <f t="shared" si="419"/>
        <v>NULL</v>
      </c>
      <c r="H284" t="s">
        <v>2367</v>
      </c>
      <c r="I284" t="s">
        <v>19</v>
      </c>
      <c r="J284" t="s">
        <v>20</v>
      </c>
      <c r="K284">
        <v>8</v>
      </c>
      <c r="L284">
        <f t="shared" si="395"/>
        <v>8.5</v>
      </c>
      <c r="M284">
        <f>INDEX('Exp Third Ctry'!$C$14:$J$44,MATCH(L284,'Exp Third Ctry'!$B$14:$B$44,0),MATCH("Zone "&amp;J284,'Exp Third Ctry'!$C$13:$J$13,0))*1</f>
        <v>63.85</v>
      </c>
      <c r="N284" t="s">
        <v>285</v>
      </c>
      <c r="O284" t="s">
        <v>2310</v>
      </c>
      <c r="P284" t="s">
        <v>18</v>
      </c>
      <c r="R284" t="str">
        <f t="shared" si="370"/>
        <v>('DHL','2024-01-01','2024-12-31','12565','3C','US',NULL,'EXPRESS WW (EU) ','Non-Document','A',8,8.5,63.85,'Flat KG','AppliedMaterials_2024',NULL),</v>
      </c>
    </row>
    <row r="285" spans="1:18" x14ac:dyDescent="0.3">
      <c r="A285" t="str">
        <f t="shared" ref="A285:B285" si="420">A260</f>
        <v>DHL</v>
      </c>
      <c r="B285" t="str">
        <f t="shared" si="420"/>
        <v>2024-01-01</v>
      </c>
      <c r="C285" s="1" t="s">
        <v>2309</v>
      </c>
      <c r="D285">
        <v>12565</v>
      </c>
      <c r="E285" t="s">
        <v>2262</v>
      </c>
      <c r="F285" t="str">
        <f t="shared" ref="F285:G285" si="421">F260</f>
        <v>US</v>
      </c>
      <c r="G285" t="str">
        <f t="shared" si="421"/>
        <v>NULL</v>
      </c>
      <c r="H285" t="s">
        <v>2367</v>
      </c>
      <c r="I285" t="s">
        <v>19</v>
      </c>
      <c r="J285" t="s">
        <v>20</v>
      </c>
      <c r="K285">
        <v>8.5</v>
      </c>
      <c r="L285">
        <f t="shared" si="395"/>
        <v>9</v>
      </c>
      <c r="M285">
        <f>INDEX('Exp Third Ctry'!$C$14:$J$44,MATCH(L285,'Exp Third Ctry'!$B$14:$B$44,0),MATCH("Zone "&amp;J285,'Exp Third Ctry'!$C$13:$J$13,0))*1</f>
        <v>65.81</v>
      </c>
      <c r="N285" t="s">
        <v>285</v>
      </c>
      <c r="O285" t="s">
        <v>2310</v>
      </c>
      <c r="P285" t="s">
        <v>18</v>
      </c>
      <c r="R285" t="str">
        <f t="shared" si="370"/>
        <v>('DHL','2024-01-01','2024-12-31','12565','3C','US',NULL,'EXPRESS WW (EU) ','Non-Document','A',8.5,9,65.81,'Flat KG','AppliedMaterials_2024',NULL),</v>
      </c>
    </row>
    <row r="286" spans="1:18" x14ac:dyDescent="0.3">
      <c r="A286" t="str">
        <f t="shared" ref="A286:B286" si="422">A261</f>
        <v>DHL</v>
      </c>
      <c r="B286" t="str">
        <f t="shared" si="422"/>
        <v>2024-01-01</v>
      </c>
      <c r="C286" s="1" t="s">
        <v>2309</v>
      </c>
      <c r="D286">
        <v>12565</v>
      </c>
      <c r="E286" t="s">
        <v>2262</v>
      </c>
      <c r="F286" t="str">
        <f t="shared" ref="F286:G286" si="423">F261</f>
        <v>US</v>
      </c>
      <c r="G286" t="str">
        <f t="shared" si="423"/>
        <v>NULL</v>
      </c>
      <c r="H286" t="s">
        <v>2367</v>
      </c>
      <c r="I286" t="s">
        <v>19</v>
      </c>
      <c r="J286" t="s">
        <v>20</v>
      </c>
      <c r="K286">
        <v>9</v>
      </c>
      <c r="L286">
        <f t="shared" si="395"/>
        <v>9.5</v>
      </c>
      <c r="M286">
        <f>INDEX('Exp Third Ctry'!$C$14:$J$44,MATCH(L286,'Exp Third Ctry'!$B$14:$B$44,0),MATCH("Zone "&amp;J286,'Exp Third Ctry'!$C$13:$J$13,0))*1</f>
        <v>67.77</v>
      </c>
      <c r="N286" t="s">
        <v>285</v>
      </c>
      <c r="O286" t="s">
        <v>2310</v>
      </c>
      <c r="P286" t="s">
        <v>18</v>
      </c>
      <c r="R286" t="str">
        <f t="shared" si="370"/>
        <v>('DHL','2024-01-01','2024-12-31','12565','3C','US',NULL,'EXPRESS WW (EU) ','Non-Document','A',9,9.5,67.77,'Flat KG','AppliedMaterials_2024',NULL),</v>
      </c>
    </row>
    <row r="287" spans="1:18" x14ac:dyDescent="0.3">
      <c r="A287" t="str">
        <f t="shared" ref="A287:B287" si="424">A262</f>
        <v>DHL</v>
      </c>
      <c r="B287" t="str">
        <f t="shared" si="424"/>
        <v>2024-01-01</v>
      </c>
      <c r="C287" s="1" t="s">
        <v>2309</v>
      </c>
      <c r="D287">
        <v>12565</v>
      </c>
      <c r="E287" t="s">
        <v>2262</v>
      </c>
      <c r="F287" t="str">
        <f t="shared" ref="F287:G287" si="425">F262</f>
        <v>US</v>
      </c>
      <c r="G287" t="str">
        <f t="shared" si="425"/>
        <v>NULL</v>
      </c>
      <c r="H287" t="s">
        <v>2367</v>
      </c>
      <c r="I287" t="s">
        <v>19</v>
      </c>
      <c r="J287" t="s">
        <v>20</v>
      </c>
      <c r="K287">
        <v>9.5</v>
      </c>
      <c r="L287">
        <f t="shared" si="395"/>
        <v>10</v>
      </c>
      <c r="M287">
        <f>INDEX('Exp Third Ctry'!$C$14:$J$44,MATCH(L287,'Exp Third Ctry'!$B$14:$B$44,0),MATCH("Zone "&amp;J287,'Exp Third Ctry'!$C$13:$J$13,0))*1</f>
        <v>69.73</v>
      </c>
      <c r="N287" t="s">
        <v>285</v>
      </c>
      <c r="O287" t="s">
        <v>2310</v>
      </c>
      <c r="P287" t="s">
        <v>18</v>
      </c>
      <c r="R287" t="str">
        <f t="shared" si="370"/>
        <v>('DHL','2024-01-01','2024-12-31','12565','3C','US',NULL,'EXPRESS WW (EU) ','Non-Document','A',9.5,10,69.73,'Flat KG','AppliedMaterials_2024',NULL),</v>
      </c>
    </row>
    <row r="288" spans="1:18" x14ac:dyDescent="0.3">
      <c r="A288" t="str">
        <f t="shared" ref="A288:B288" si="426">A263</f>
        <v>DHL</v>
      </c>
      <c r="B288" t="str">
        <f t="shared" si="426"/>
        <v>2024-01-01</v>
      </c>
      <c r="C288" s="1" t="s">
        <v>2309</v>
      </c>
      <c r="D288">
        <v>12565</v>
      </c>
      <c r="E288" t="s">
        <v>2262</v>
      </c>
      <c r="F288" t="str">
        <f t="shared" ref="F288:G288" si="427">F263</f>
        <v>US</v>
      </c>
      <c r="G288" t="str">
        <f t="shared" si="427"/>
        <v>NULL</v>
      </c>
      <c r="H288" t="s">
        <v>2367</v>
      </c>
      <c r="I288" t="s">
        <v>19</v>
      </c>
      <c r="J288" t="s">
        <v>20</v>
      </c>
      <c r="K288">
        <v>10</v>
      </c>
      <c r="L288">
        <v>20</v>
      </c>
      <c r="M288">
        <f>INDEX('Exp Third Ctry'!$C$14:$J$44,MATCH(L288,'Exp Third Ctry'!$B$14:$B$44,0),MATCH("Zone "&amp;J288,'Exp Third Ctry'!$C$13:$J$13,0))*1</f>
        <v>1.81</v>
      </c>
      <c r="N288" t="s">
        <v>530</v>
      </c>
      <c r="O288" t="s">
        <v>2310</v>
      </c>
      <c r="P288">
        <f>M287</f>
        <v>69.73</v>
      </c>
      <c r="R288" t="str">
        <f t="shared" si="370"/>
        <v>('DHL','2024-01-01','2024-12-31','12565','3C','US',NULL,'EXPRESS WW (EU) ','Non-Document','A',10,20,1.81,'Per0.5KG_A','AppliedMaterials_2024',69.73),</v>
      </c>
    </row>
    <row r="289" spans="1:18" x14ac:dyDescent="0.3">
      <c r="A289" t="str">
        <f t="shared" ref="A289:B289" si="428">A264</f>
        <v>DHL</v>
      </c>
      <c r="B289" t="str">
        <f t="shared" si="428"/>
        <v>2024-01-01</v>
      </c>
      <c r="C289" s="1" t="s">
        <v>2309</v>
      </c>
      <c r="D289">
        <v>12565</v>
      </c>
      <c r="E289" t="s">
        <v>2262</v>
      </c>
      <c r="F289" t="str">
        <f t="shared" ref="F289:G289" si="429">F264</f>
        <v>US</v>
      </c>
      <c r="G289" t="str">
        <f t="shared" si="429"/>
        <v>NULL</v>
      </c>
      <c r="H289" t="s">
        <v>2367</v>
      </c>
      <c r="I289" t="s">
        <v>19</v>
      </c>
      <c r="J289" t="s">
        <v>20</v>
      </c>
      <c r="K289">
        <v>20</v>
      </c>
      <c r="L289">
        <v>30</v>
      </c>
      <c r="M289">
        <f>INDEX('Exp Third Ctry'!$C$14:$J$44,MATCH(L289,'Exp Third Ctry'!$B$14:$B$44,0),MATCH("Zone "&amp;J289,'Exp Third Ctry'!$C$13:$J$13,0))*1</f>
        <v>1.8</v>
      </c>
      <c r="N289" t="s">
        <v>530</v>
      </c>
      <c r="O289" t="s">
        <v>2310</v>
      </c>
      <c r="P289">
        <f>P288+(L288-K288)*2*M288</f>
        <v>105.93</v>
      </c>
      <c r="R289" t="str">
        <f t="shared" si="370"/>
        <v>('DHL','2024-01-01','2024-12-31','12565','3C','US',NULL,'EXPRESS WW (EU) ','Non-Document','A',20,30,1.8,'Per0.5KG_A','AppliedMaterials_2024',105.93),</v>
      </c>
    </row>
    <row r="290" spans="1:18" x14ac:dyDescent="0.3">
      <c r="A290" t="str">
        <f t="shared" ref="A290:B290" si="430">A265</f>
        <v>DHL</v>
      </c>
      <c r="B290" t="str">
        <f t="shared" si="430"/>
        <v>2024-01-01</v>
      </c>
      <c r="C290" s="1" t="s">
        <v>2309</v>
      </c>
      <c r="D290">
        <v>12565</v>
      </c>
      <c r="E290" t="s">
        <v>2262</v>
      </c>
      <c r="F290" t="str">
        <f t="shared" ref="F290:G290" si="431">F265</f>
        <v>US</v>
      </c>
      <c r="G290" t="str">
        <f t="shared" si="431"/>
        <v>NULL</v>
      </c>
      <c r="H290" t="s">
        <v>2367</v>
      </c>
      <c r="I290" t="s">
        <v>19</v>
      </c>
      <c r="J290" t="s">
        <v>20</v>
      </c>
      <c r="K290">
        <v>30</v>
      </c>
      <c r="L290">
        <v>70</v>
      </c>
      <c r="M290">
        <f>INDEX('Exp Third Ctry'!$C$14:$J$44,MATCH(L290,'Exp Third Ctry'!$B$14:$B$44,0),MATCH("Zone "&amp;J290,'Exp Third Ctry'!$C$13:$J$13,0))*1</f>
        <v>1.63</v>
      </c>
      <c r="N290" t="s">
        <v>530</v>
      </c>
      <c r="O290" t="s">
        <v>2310</v>
      </c>
      <c r="P290">
        <f>P289+(L289-K289)*2*M289</f>
        <v>141.93</v>
      </c>
      <c r="R290" t="str">
        <f t="shared" si="370"/>
        <v>('DHL','2024-01-01','2024-12-31','12565','3C','US',NULL,'EXPRESS WW (EU) ','Non-Document','A',30,70,1.63,'Per0.5KG_A','AppliedMaterials_2024',141.93),</v>
      </c>
    </row>
    <row r="291" spans="1:18" x14ac:dyDescent="0.3">
      <c r="A291" t="str">
        <f t="shared" ref="A291:B291" si="432">A266</f>
        <v>DHL</v>
      </c>
      <c r="B291" t="str">
        <f t="shared" si="432"/>
        <v>2024-01-01</v>
      </c>
      <c r="C291" s="1" t="s">
        <v>2309</v>
      </c>
      <c r="D291">
        <v>12565</v>
      </c>
      <c r="E291" t="s">
        <v>2262</v>
      </c>
      <c r="F291" t="str">
        <f t="shared" ref="F291:G291" si="433">F266</f>
        <v>US</v>
      </c>
      <c r="G291" t="str">
        <f t="shared" si="433"/>
        <v>NULL</v>
      </c>
      <c r="H291" t="s">
        <v>2367</v>
      </c>
      <c r="I291" t="s">
        <v>19</v>
      </c>
      <c r="J291" t="s">
        <v>20</v>
      </c>
      <c r="K291">
        <v>70</v>
      </c>
      <c r="L291">
        <v>300</v>
      </c>
      <c r="M291">
        <f>INDEX('Exp Third Ctry'!$C$14:$J$44,MATCH(L291,'Exp Third Ctry'!$B$14:$B$44,0),MATCH("Zone "&amp;J291,'Exp Third Ctry'!$C$13:$J$13,0))*1</f>
        <v>1.63</v>
      </c>
      <c r="N291" t="s">
        <v>530</v>
      </c>
      <c r="O291" t="s">
        <v>2310</v>
      </c>
      <c r="P291">
        <f t="shared" ref="P291:P292" si="434">P290+(L290-K290)*2*M290</f>
        <v>272.33</v>
      </c>
      <c r="R291" t="str">
        <f t="shared" si="370"/>
        <v>('DHL','2024-01-01','2024-12-31','12565','3C','US',NULL,'EXPRESS WW (EU) ','Non-Document','A',70,300,1.63,'Per0.5KG_A','AppliedMaterials_2024',272.33),</v>
      </c>
    </row>
    <row r="292" spans="1:18" x14ac:dyDescent="0.3">
      <c r="A292" t="str">
        <f t="shared" ref="A292:B292" si="435">A267</f>
        <v>DHL</v>
      </c>
      <c r="B292" t="str">
        <f t="shared" si="435"/>
        <v>2024-01-01</v>
      </c>
      <c r="C292" s="1" t="s">
        <v>2309</v>
      </c>
      <c r="D292">
        <v>12565</v>
      </c>
      <c r="E292" t="s">
        <v>2262</v>
      </c>
      <c r="F292" t="str">
        <f t="shared" ref="F292:G292" si="436">F267</f>
        <v>US</v>
      </c>
      <c r="G292" t="str">
        <f t="shared" si="436"/>
        <v>NULL</v>
      </c>
      <c r="H292" t="s">
        <v>2367</v>
      </c>
      <c r="I292" t="s">
        <v>19</v>
      </c>
      <c r="J292" t="s">
        <v>20</v>
      </c>
      <c r="K292">
        <v>300</v>
      </c>
      <c r="L292">
        <v>99999</v>
      </c>
      <c r="M292">
        <f>INDEX('Exp Third Ctry'!$C$14:$J$44,MATCH(L292,'Exp Third Ctry'!$B$14:$B$44,0),MATCH("Zone "&amp;J292,'Exp Third Ctry'!$C$13:$J$13,0))*1</f>
        <v>1.63</v>
      </c>
      <c r="N292" t="s">
        <v>530</v>
      </c>
      <c r="O292" t="s">
        <v>2310</v>
      </c>
      <c r="P292">
        <f t="shared" si="434"/>
        <v>1022.1299999999999</v>
      </c>
      <c r="R292" t="str">
        <f t="shared" si="370"/>
        <v>('DHL','2024-01-01','2024-12-31','12565','3C','US',NULL,'EXPRESS WW (EU) ','Non-Document','A',300,99999,1.63,'Per0.5KG_A','AppliedMaterials_2024',1022.13),</v>
      </c>
    </row>
    <row r="293" spans="1:18" x14ac:dyDescent="0.3">
      <c r="A293" t="str">
        <f t="shared" ref="A293:B293" si="437">A268</f>
        <v>DHL</v>
      </c>
      <c r="B293" t="str">
        <f t="shared" si="437"/>
        <v>2024-01-01</v>
      </c>
      <c r="C293" s="1" t="s">
        <v>2309</v>
      </c>
      <c r="D293">
        <v>12565</v>
      </c>
      <c r="E293" t="s">
        <v>2262</v>
      </c>
      <c r="F293" t="str">
        <f t="shared" ref="F293:G293" si="438">F268</f>
        <v>US</v>
      </c>
      <c r="G293" t="str">
        <f t="shared" si="438"/>
        <v>NULL</v>
      </c>
      <c r="H293" t="s">
        <v>2367</v>
      </c>
      <c r="I293" t="s">
        <v>19</v>
      </c>
      <c r="J293" t="s">
        <v>163</v>
      </c>
      <c r="K293">
        <v>0</v>
      </c>
      <c r="L293">
        <v>0.5</v>
      </c>
      <c r="M293">
        <f>INDEX('Exp Third Ctry'!$C$14:$J$44,MATCH(L293,'Exp Third Ctry'!$B$14:$B$44,0),MATCH("Zone "&amp;J293,'Exp Third Ctry'!$C$13:$J$13,0))*1</f>
        <v>19.579999999999998</v>
      </c>
      <c r="N293" t="s">
        <v>285</v>
      </c>
      <c r="O293" t="s">
        <v>2310</v>
      </c>
      <c r="P293" t="s">
        <v>18</v>
      </c>
      <c r="R293" t="str">
        <f t="shared" si="370"/>
        <v>('DHL','2024-01-01','2024-12-31','12565','3C','US',NULL,'EXPRESS WW (EU) ','Non-Document','B',0,0.5,19.58,'Flat KG','AppliedMaterials_2024',NULL),</v>
      </c>
    </row>
    <row r="294" spans="1:18" x14ac:dyDescent="0.3">
      <c r="A294" t="str">
        <f t="shared" ref="A294:B294" si="439">A269</f>
        <v>DHL</v>
      </c>
      <c r="B294" t="str">
        <f t="shared" si="439"/>
        <v>2024-01-01</v>
      </c>
      <c r="C294" s="1" t="s">
        <v>2309</v>
      </c>
      <c r="D294">
        <v>12565</v>
      </c>
      <c r="E294" t="s">
        <v>2262</v>
      </c>
      <c r="F294" t="str">
        <f t="shared" ref="F294:G294" si="440">F269</f>
        <v>US</v>
      </c>
      <c r="G294" t="str">
        <f t="shared" si="440"/>
        <v>NULL</v>
      </c>
      <c r="H294" t="s">
        <v>2367</v>
      </c>
      <c r="I294" t="s">
        <v>19</v>
      </c>
      <c r="J294" t="s">
        <v>163</v>
      </c>
      <c r="K294">
        <v>0.5</v>
      </c>
      <c r="L294">
        <v>1</v>
      </c>
      <c r="M294">
        <f>INDEX('Exp Third Ctry'!$C$14:$J$44,MATCH(L294,'Exp Third Ctry'!$B$14:$B$44,0),MATCH("Zone "&amp;J294,'Exp Third Ctry'!$C$13:$J$13,0))*1</f>
        <v>27.41</v>
      </c>
      <c r="N294" t="s">
        <v>285</v>
      </c>
      <c r="O294" t="s">
        <v>2310</v>
      </c>
      <c r="P294" t="s">
        <v>18</v>
      </c>
      <c r="R294" t="str">
        <f t="shared" si="370"/>
        <v>('DHL','2024-01-01','2024-12-31','12565','3C','US',NULL,'EXPRESS WW (EU) ','Non-Document','B',0.5,1,27.41,'Flat KG','AppliedMaterials_2024',NULL),</v>
      </c>
    </row>
    <row r="295" spans="1:18" x14ac:dyDescent="0.3">
      <c r="A295" t="str">
        <f t="shared" ref="A295:B295" si="441">A270</f>
        <v>DHL</v>
      </c>
      <c r="B295" t="str">
        <f t="shared" si="441"/>
        <v>2024-01-01</v>
      </c>
      <c r="C295" s="1" t="s">
        <v>2309</v>
      </c>
      <c r="D295">
        <v>12565</v>
      </c>
      <c r="E295" t="s">
        <v>2262</v>
      </c>
      <c r="F295" t="str">
        <f t="shared" ref="F295:G295" si="442">F270</f>
        <v>US</v>
      </c>
      <c r="G295" t="str">
        <f t="shared" si="442"/>
        <v>NULL</v>
      </c>
      <c r="H295" t="s">
        <v>2367</v>
      </c>
      <c r="I295" t="s">
        <v>19</v>
      </c>
      <c r="J295" t="s">
        <v>163</v>
      </c>
      <c r="K295">
        <v>1</v>
      </c>
      <c r="L295">
        <v>1.5</v>
      </c>
      <c r="M295">
        <f>INDEX('Exp Third Ctry'!$C$14:$J$44,MATCH(L295,'Exp Third Ctry'!$B$14:$B$44,0),MATCH("Zone "&amp;J295,'Exp Third Ctry'!$C$13:$J$13,0))*1</f>
        <v>33.28</v>
      </c>
      <c r="N295" t="s">
        <v>285</v>
      </c>
      <c r="O295" t="s">
        <v>2310</v>
      </c>
      <c r="P295" t="s">
        <v>18</v>
      </c>
      <c r="R295" t="str">
        <f t="shared" si="370"/>
        <v>('DHL','2024-01-01','2024-12-31','12565','3C','US',NULL,'EXPRESS WW (EU) ','Non-Document','B',1,1.5,33.28,'Flat KG','AppliedMaterials_2024',NULL),</v>
      </c>
    </row>
    <row r="296" spans="1:18" x14ac:dyDescent="0.3">
      <c r="A296" t="str">
        <f t="shared" ref="A296:B296" si="443">A271</f>
        <v>DHL</v>
      </c>
      <c r="B296" t="str">
        <f t="shared" si="443"/>
        <v>2024-01-01</v>
      </c>
      <c r="C296" s="1" t="s">
        <v>2309</v>
      </c>
      <c r="D296">
        <v>12565</v>
      </c>
      <c r="E296" t="s">
        <v>2262</v>
      </c>
      <c r="F296" t="str">
        <f t="shared" ref="F296:G296" si="444">F271</f>
        <v>US</v>
      </c>
      <c r="G296" t="str">
        <f t="shared" si="444"/>
        <v>NULL</v>
      </c>
      <c r="H296" t="s">
        <v>2367</v>
      </c>
      <c r="I296" t="s">
        <v>19</v>
      </c>
      <c r="J296" t="s">
        <v>163</v>
      </c>
      <c r="K296">
        <v>1.5</v>
      </c>
      <c r="L296">
        <f>L295+0.5</f>
        <v>2</v>
      </c>
      <c r="M296">
        <f>INDEX('Exp Third Ctry'!$C$14:$J$44,MATCH(L296,'Exp Third Ctry'!$B$14:$B$44,0),MATCH("Zone "&amp;J296,'Exp Third Ctry'!$C$13:$J$13,0))*1</f>
        <v>39.15</v>
      </c>
      <c r="N296" t="s">
        <v>285</v>
      </c>
      <c r="O296" t="s">
        <v>2310</v>
      </c>
      <c r="P296" t="s">
        <v>18</v>
      </c>
      <c r="R296" t="str">
        <f t="shared" si="370"/>
        <v>('DHL','2024-01-01','2024-12-31','12565','3C','US',NULL,'EXPRESS WW (EU) ','Non-Document','B',1.5,2,39.15,'Flat KG','AppliedMaterials_2024',NULL),</v>
      </c>
    </row>
    <row r="297" spans="1:18" x14ac:dyDescent="0.3">
      <c r="A297" t="str">
        <f t="shared" ref="A297:B297" si="445">A272</f>
        <v>DHL</v>
      </c>
      <c r="B297" t="str">
        <f t="shared" si="445"/>
        <v>2024-01-01</v>
      </c>
      <c r="C297" s="1" t="s">
        <v>2309</v>
      </c>
      <c r="D297">
        <v>12565</v>
      </c>
      <c r="E297" t="s">
        <v>2262</v>
      </c>
      <c r="F297" t="str">
        <f t="shared" ref="F297:G297" si="446">F272</f>
        <v>US</v>
      </c>
      <c r="G297" t="str">
        <f t="shared" si="446"/>
        <v>NULL</v>
      </c>
      <c r="H297" t="s">
        <v>2367</v>
      </c>
      <c r="I297" t="s">
        <v>19</v>
      </c>
      <c r="J297" t="s">
        <v>163</v>
      </c>
      <c r="K297">
        <v>2</v>
      </c>
      <c r="L297">
        <f t="shared" ref="L297:L312" si="447">L296+0.5</f>
        <v>2.5</v>
      </c>
      <c r="M297">
        <f>INDEX('Exp Third Ctry'!$C$14:$J$44,MATCH(L297,'Exp Third Ctry'!$B$14:$B$44,0),MATCH("Zone "&amp;J297,'Exp Third Ctry'!$C$13:$J$13,0))*1</f>
        <v>44.54</v>
      </c>
      <c r="N297" t="s">
        <v>285</v>
      </c>
      <c r="O297" t="s">
        <v>2310</v>
      </c>
      <c r="P297" t="s">
        <v>18</v>
      </c>
      <c r="R297" t="str">
        <f t="shared" si="370"/>
        <v>('DHL','2024-01-01','2024-12-31','12565','3C','US',NULL,'EXPRESS WW (EU) ','Non-Document','B',2,2.5,44.54,'Flat KG','AppliedMaterials_2024',NULL),</v>
      </c>
    </row>
    <row r="298" spans="1:18" x14ac:dyDescent="0.3">
      <c r="A298" t="str">
        <f t="shared" ref="A298:B298" si="448">A273</f>
        <v>DHL</v>
      </c>
      <c r="B298" t="str">
        <f t="shared" si="448"/>
        <v>2024-01-01</v>
      </c>
      <c r="C298" s="1" t="s">
        <v>2309</v>
      </c>
      <c r="D298">
        <v>12565</v>
      </c>
      <c r="E298" t="s">
        <v>2262</v>
      </c>
      <c r="F298" t="str">
        <f t="shared" ref="F298:G298" si="449">F273</f>
        <v>US</v>
      </c>
      <c r="G298" t="str">
        <f t="shared" si="449"/>
        <v>NULL</v>
      </c>
      <c r="H298" t="s">
        <v>2367</v>
      </c>
      <c r="I298" t="s">
        <v>19</v>
      </c>
      <c r="J298" t="s">
        <v>163</v>
      </c>
      <c r="K298">
        <v>2.5</v>
      </c>
      <c r="L298">
        <f t="shared" si="447"/>
        <v>3</v>
      </c>
      <c r="M298">
        <f>INDEX('Exp Third Ctry'!$C$14:$J$44,MATCH(L298,'Exp Third Ctry'!$B$14:$B$44,0),MATCH("Zone "&amp;J298,'Exp Third Ctry'!$C$13:$J$13,0))*1</f>
        <v>46.99</v>
      </c>
      <c r="N298" t="s">
        <v>285</v>
      </c>
      <c r="O298" t="s">
        <v>2310</v>
      </c>
      <c r="P298" t="s">
        <v>18</v>
      </c>
      <c r="R298" t="str">
        <f t="shared" si="370"/>
        <v>('DHL','2024-01-01','2024-12-31','12565','3C','US',NULL,'EXPRESS WW (EU) ','Non-Document','B',2.5,3,46.99,'Flat KG','AppliedMaterials_2024',NULL),</v>
      </c>
    </row>
    <row r="299" spans="1:18" x14ac:dyDescent="0.3">
      <c r="A299" t="str">
        <f t="shared" ref="A299:B299" si="450">A274</f>
        <v>DHL</v>
      </c>
      <c r="B299" t="str">
        <f t="shared" si="450"/>
        <v>2024-01-01</v>
      </c>
      <c r="C299" s="1" t="s">
        <v>2309</v>
      </c>
      <c r="D299">
        <v>12565</v>
      </c>
      <c r="E299" t="s">
        <v>2262</v>
      </c>
      <c r="F299" t="str">
        <f t="shared" ref="F299:G299" si="451">F274</f>
        <v>US</v>
      </c>
      <c r="G299" t="str">
        <f t="shared" si="451"/>
        <v>NULL</v>
      </c>
      <c r="H299" t="s">
        <v>2367</v>
      </c>
      <c r="I299" t="s">
        <v>19</v>
      </c>
      <c r="J299" t="s">
        <v>163</v>
      </c>
      <c r="K299">
        <v>3</v>
      </c>
      <c r="L299">
        <f t="shared" si="447"/>
        <v>3.5</v>
      </c>
      <c r="M299">
        <f>INDEX('Exp Third Ctry'!$C$14:$J$44,MATCH(L299,'Exp Third Ctry'!$B$14:$B$44,0),MATCH("Zone "&amp;J299,'Exp Third Ctry'!$C$13:$J$13,0))*1</f>
        <v>49.44</v>
      </c>
      <c r="N299" t="s">
        <v>285</v>
      </c>
      <c r="O299" t="s">
        <v>2310</v>
      </c>
      <c r="P299" t="s">
        <v>18</v>
      </c>
      <c r="R299" t="str">
        <f t="shared" si="370"/>
        <v>('DHL','2024-01-01','2024-12-31','12565','3C','US',NULL,'EXPRESS WW (EU) ','Non-Document','B',3,3.5,49.44,'Flat KG','AppliedMaterials_2024',NULL),</v>
      </c>
    </row>
    <row r="300" spans="1:18" x14ac:dyDescent="0.3">
      <c r="A300" t="str">
        <f t="shared" ref="A300:B300" si="452">A275</f>
        <v>DHL</v>
      </c>
      <c r="B300" t="str">
        <f t="shared" si="452"/>
        <v>2024-01-01</v>
      </c>
      <c r="C300" s="1" t="s">
        <v>2309</v>
      </c>
      <c r="D300">
        <v>12565</v>
      </c>
      <c r="E300" t="s">
        <v>2262</v>
      </c>
      <c r="F300" t="str">
        <f t="shared" ref="F300:G300" si="453">F275</f>
        <v>US</v>
      </c>
      <c r="G300" t="str">
        <f t="shared" si="453"/>
        <v>NULL</v>
      </c>
      <c r="H300" t="s">
        <v>2367</v>
      </c>
      <c r="I300" t="s">
        <v>19</v>
      </c>
      <c r="J300" t="s">
        <v>163</v>
      </c>
      <c r="K300">
        <v>3.5</v>
      </c>
      <c r="L300">
        <f t="shared" si="447"/>
        <v>4</v>
      </c>
      <c r="M300">
        <f>INDEX('Exp Third Ctry'!$C$14:$J$44,MATCH(L300,'Exp Third Ctry'!$B$14:$B$44,0),MATCH("Zone "&amp;J300,'Exp Third Ctry'!$C$13:$J$13,0))*1</f>
        <v>51.89</v>
      </c>
      <c r="N300" t="s">
        <v>285</v>
      </c>
      <c r="O300" t="s">
        <v>2310</v>
      </c>
      <c r="P300" t="s">
        <v>18</v>
      </c>
      <c r="R300" t="str">
        <f t="shared" si="370"/>
        <v>('DHL','2024-01-01','2024-12-31','12565','3C','US',NULL,'EXPRESS WW (EU) ','Non-Document','B',3.5,4,51.89,'Flat KG','AppliedMaterials_2024',NULL),</v>
      </c>
    </row>
    <row r="301" spans="1:18" x14ac:dyDescent="0.3">
      <c r="A301" t="str">
        <f t="shared" ref="A301:B301" si="454">A276</f>
        <v>DHL</v>
      </c>
      <c r="B301" t="str">
        <f t="shared" si="454"/>
        <v>2024-01-01</v>
      </c>
      <c r="C301" s="1" t="s">
        <v>2309</v>
      </c>
      <c r="D301">
        <v>12565</v>
      </c>
      <c r="E301" t="s">
        <v>2262</v>
      </c>
      <c r="F301" t="str">
        <f t="shared" ref="F301:G301" si="455">F276</f>
        <v>US</v>
      </c>
      <c r="G301" t="str">
        <f t="shared" si="455"/>
        <v>NULL</v>
      </c>
      <c r="H301" t="s">
        <v>2367</v>
      </c>
      <c r="I301" t="s">
        <v>19</v>
      </c>
      <c r="J301" t="s">
        <v>163</v>
      </c>
      <c r="K301">
        <v>4</v>
      </c>
      <c r="L301">
        <f t="shared" si="447"/>
        <v>4.5</v>
      </c>
      <c r="M301">
        <f>INDEX('Exp Third Ctry'!$C$14:$J$44,MATCH(L301,'Exp Third Ctry'!$B$14:$B$44,0),MATCH("Zone "&amp;J301,'Exp Third Ctry'!$C$13:$J$13,0))*1</f>
        <v>54.34</v>
      </c>
      <c r="N301" t="s">
        <v>285</v>
      </c>
      <c r="O301" t="s">
        <v>2310</v>
      </c>
      <c r="P301" t="s">
        <v>18</v>
      </c>
      <c r="R301" t="str">
        <f t="shared" ref="R301:R364" si="456">SUBSTITUTE(IF(OR(ROW(A301)=2,MOD(ROW(A301),1000)=0),"insert into tnl_rating.dbo.dhl_express_rate_master values ('DHL','"&amp;B301&amp;"','"&amp;C301&amp;"','"&amp;D301&amp;"','"&amp;E301&amp;"','"&amp;F301&amp;"','"&amp;G301&amp;"','"&amp;H301&amp;"','"&amp;I301&amp;"','"&amp;J301&amp;"',"&amp;K301&amp;","&amp;L301&amp;","&amp;M301&amp;",'"&amp;N301&amp;"','"&amp;O301&amp;"',"&amp;P301&amp;"),",IF(OR(A302="",MOD(ROW(A302),1000)=0),"('DHL','"&amp;B301&amp;"','"&amp;C301&amp;"','"&amp;D301&amp;"','"&amp;E301&amp;"','"&amp;F301&amp;"','"&amp;G301&amp;"','"&amp;H301&amp;"','"&amp;I301&amp;"','"&amp;J301&amp;"',"&amp;K301&amp;","&amp;L301&amp;","&amp;M301&amp;",'"&amp;N301&amp;"','"&amp;O301&amp;"',"&amp;P301&amp;")","('DHL','"&amp;B301&amp;"','"&amp;C301&amp;"','"&amp;D301&amp;"','"&amp;E301&amp;"','"&amp;F301&amp;"','"&amp;G301&amp;"','"&amp;H301&amp;"','"&amp;I301&amp;"','"&amp;J301&amp;"',"&amp;K301&amp;","&amp;L301&amp;","&amp;M301&amp;",'"&amp;N301&amp;"','"&amp;O301&amp;"',"&amp;P301&amp;"),")),"'NULL'","NULL")</f>
        <v>('DHL','2024-01-01','2024-12-31','12565','3C','US',NULL,'EXPRESS WW (EU) ','Non-Document','B',4,4.5,54.34,'Flat KG','AppliedMaterials_2024',NULL),</v>
      </c>
    </row>
    <row r="302" spans="1:18" x14ac:dyDescent="0.3">
      <c r="A302" t="str">
        <f t="shared" ref="A302:B302" si="457">A277</f>
        <v>DHL</v>
      </c>
      <c r="B302" t="str">
        <f t="shared" si="457"/>
        <v>2024-01-01</v>
      </c>
      <c r="C302" s="1" t="s">
        <v>2309</v>
      </c>
      <c r="D302">
        <v>12565</v>
      </c>
      <c r="E302" t="s">
        <v>2262</v>
      </c>
      <c r="F302" t="str">
        <f t="shared" ref="F302:G302" si="458">F277</f>
        <v>US</v>
      </c>
      <c r="G302" t="str">
        <f t="shared" si="458"/>
        <v>NULL</v>
      </c>
      <c r="H302" t="s">
        <v>2367</v>
      </c>
      <c r="I302" t="s">
        <v>19</v>
      </c>
      <c r="J302" t="s">
        <v>163</v>
      </c>
      <c r="K302">
        <v>4.5</v>
      </c>
      <c r="L302">
        <f t="shared" si="447"/>
        <v>5</v>
      </c>
      <c r="M302">
        <f>INDEX('Exp Third Ctry'!$C$14:$J$44,MATCH(L302,'Exp Third Ctry'!$B$14:$B$44,0),MATCH("Zone "&amp;J302,'Exp Third Ctry'!$C$13:$J$13,0))*1</f>
        <v>56.79</v>
      </c>
      <c r="N302" t="s">
        <v>285</v>
      </c>
      <c r="O302" t="s">
        <v>2310</v>
      </c>
      <c r="P302" t="s">
        <v>18</v>
      </c>
      <c r="R302" t="str">
        <f t="shared" si="456"/>
        <v>('DHL','2024-01-01','2024-12-31','12565','3C','US',NULL,'EXPRESS WW (EU) ','Non-Document','B',4.5,5,56.79,'Flat KG','AppliedMaterials_2024',NULL),</v>
      </c>
    </row>
    <row r="303" spans="1:18" x14ac:dyDescent="0.3">
      <c r="A303" t="str">
        <f t="shared" ref="A303:B303" si="459">A278</f>
        <v>DHL</v>
      </c>
      <c r="B303" t="str">
        <f t="shared" si="459"/>
        <v>2024-01-01</v>
      </c>
      <c r="C303" s="1" t="s">
        <v>2309</v>
      </c>
      <c r="D303">
        <v>12565</v>
      </c>
      <c r="E303" t="s">
        <v>2262</v>
      </c>
      <c r="F303" t="str">
        <f t="shared" ref="F303:G303" si="460">F278</f>
        <v>US</v>
      </c>
      <c r="G303" t="str">
        <f t="shared" si="460"/>
        <v>NULL</v>
      </c>
      <c r="H303" t="s">
        <v>2367</v>
      </c>
      <c r="I303" t="s">
        <v>19</v>
      </c>
      <c r="J303" t="s">
        <v>163</v>
      </c>
      <c r="K303">
        <v>5</v>
      </c>
      <c r="L303">
        <f t="shared" si="447"/>
        <v>5.5</v>
      </c>
      <c r="M303">
        <f>INDEX('Exp Third Ctry'!$C$14:$J$44,MATCH(L303,'Exp Third Ctry'!$B$14:$B$44,0),MATCH("Zone "&amp;J303,'Exp Third Ctry'!$C$13:$J$13,0))*1</f>
        <v>59.08</v>
      </c>
      <c r="N303" t="s">
        <v>285</v>
      </c>
      <c r="O303" t="s">
        <v>2310</v>
      </c>
      <c r="P303" t="s">
        <v>18</v>
      </c>
      <c r="R303" t="str">
        <f t="shared" si="456"/>
        <v>('DHL','2024-01-01','2024-12-31','12565','3C','US',NULL,'EXPRESS WW (EU) ','Non-Document','B',5,5.5,59.08,'Flat KG','AppliedMaterials_2024',NULL),</v>
      </c>
    </row>
    <row r="304" spans="1:18" x14ac:dyDescent="0.3">
      <c r="A304" t="str">
        <f t="shared" ref="A304:B304" si="461">A279</f>
        <v>DHL</v>
      </c>
      <c r="B304" t="str">
        <f t="shared" si="461"/>
        <v>2024-01-01</v>
      </c>
      <c r="C304" s="1" t="s">
        <v>2309</v>
      </c>
      <c r="D304">
        <v>12565</v>
      </c>
      <c r="E304" t="s">
        <v>2262</v>
      </c>
      <c r="F304" t="str">
        <f t="shared" ref="F304:G304" si="462">F279</f>
        <v>US</v>
      </c>
      <c r="G304" t="str">
        <f t="shared" si="462"/>
        <v>NULL</v>
      </c>
      <c r="H304" t="s">
        <v>2367</v>
      </c>
      <c r="I304" t="s">
        <v>19</v>
      </c>
      <c r="J304" t="s">
        <v>163</v>
      </c>
      <c r="K304">
        <v>5.5</v>
      </c>
      <c r="L304">
        <f t="shared" si="447"/>
        <v>6</v>
      </c>
      <c r="M304">
        <f>INDEX('Exp Third Ctry'!$C$14:$J$44,MATCH(L304,'Exp Third Ctry'!$B$14:$B$44,0),MATCH("Zone "&amp;J304,'Exp Third Ctry'!$C$13:$J$13,0))*1</f>
        <v>61.37</v>
      </c>
      <c r="N304" t="s">
        <v>285</v>
      </c>
      <c r="O304" t="s">
        <v>2310</v>
      </c>
      <c r="P304" t="s">
        <v>18</v>
      </c>
      <c r="R304" t="str">
        <f t="shared" si="456"/>
        <v>('DHL','2024-01-01','2024-12-31','12565','3C','US',NULL,'EXPRESS WW (EU) ','Non-Document','B',5.5,6,61.37,'Flat KG','AppliedMaterials_2024',NULL),</v>
      </c>
    </row>
    <row r="305" spans="1:18" x14ac:dyDescent="0.3">
      <c r="A305" t="str">
        <f t="shared" ref="A305:B305" si="463">A280</f>
        <v>DHL</v>
      </c>
      <c r="B305" t="str">
        <f t="shared" si="463"/>
        <v>2024-01-01</v>
      </c>
      <c r="C305" s="1" t="s">
        <v>2309</v>
      </c>
      <c r="D305">
        <v>12565</v>
      </c>
      <c r="E305" t="s">
        <v>2262</v>
      </c>
      <c r="F305" t="str">
        <f t="shared" ref="F305:G305" si="464">F280</f>
        <v>US</v>
      </c>
      <c r="G305" t="str">
        <f t="shared" si="464"/>
        <v>NULL</v>
      </c>
      <c r="H305" t="s">
        <v>2367</v>
      </c>
      <c r="I305" t="s">
        <v>19</v>
      </c>
      <c r="J305" t="s">
        <v>163</v>
      </c>
      <c r="K305">
        <v>6</v>
      </c>
      <c r="L305">
        <f t="shared" si="447"/>
        <v>6.5</v>
      </c>
      <c r="M305">
        <f>INDEX('Exp Third Ctry'!$C$14:$J$44,MATCH(L305,'Exp Third Ctry'!$B$14:$B$44,0),MATCH("Zone "&amp;J305,'Exp Third Ctry'!$C$13:$J$13,0))*1</f>
        <v>63.66</v>
      </c>
      <c r="N305" t="s">
        <v>285</v>
      </c>
      <c r="O305" t="s">
        <v>2310</v>
      </c>
      <c r="P305" t="s">
        <v>18</v>
      </c>
      <c r="R305" t="str">
        <f t="shared" si="456"/>
        <v>('DHL','2024-01-01','2024-12-31','12565','3C','US',NULL,'EXPRESS WW (EU) ','Non-Document','B',6,6.5,63.66,'Flat KG','AppliedMaterials_2024',NULL),</v>
      </c>
    </row>
    <row r="306" spans="1:18" x14ac:dyDescent="0.3">
      <c r="A306" t="str">
        <f t="shared" ref="A306:B306" si="465">A281</f>
        <v>DHL</v>
      </c>
      <c r="B306" t="str">
        <f t="shared" si="465"/>
        <v>2024-01-01</v>
      </c>
      <c r="C306" s="1" t="s">
        <v>2309</v>
      </c>
      <c r="D306">
        <v>12565</v>
      </c>
      <c r="E306" t="s">
        <v>2262</v>
      </c>
      <c r="F306" t="str">
        <f t="shared" ref="F306:G306" si="466">F281</f>
        <v>US</v>
      </c>
      <c r="G306" t="str">
        <f t="shared" si="466"/>
        <v>NULL</v>
      </c>
      <c r="H306" t="s">
        <v>2367</v>
      </c>
      <c r="I306" t="s">
        <v>19</v>
      </c>
      <c r="J306" t="s">
        <v>163</v>
      </c>
      <c r="K306">
        <v>6.5</v>
      </c>
      <c r="L306">
        <f t="shared" si="447"/>
        <v>7</v>
      </c>
      <c r="M306">
        <f>INDEX('Exp Third Ctry'!$C$14:$J$44,MATCH(L306,'Exp Third Ctry'!$B$14:$B$44,0),MATCH("Zone "&amp;J306,'Exp Third Ctry'!$C$13:$J$13,0))*1</f>
        <v>65.95</v>
      </c>
      <c r="N306" t="s">
        <v>285</v>
      </c>
      <c r="O306" t="s">
        <v>2310</v>
      </c>
      <c r="P306" t="s">
        <v>18</v>
      </c>
      <c r="R306" t="str">
        <f t="shared" si="456"/>
        <v>('DHL','2024-01-01','2024-12-31','12565','3C','US',NULL,'EXPRESS WW (EU) ','Non-Document','B',6.5,7,65.95,'Flat KG','AppliedMaterials_2024',NULL),</v>
      </c>
    </row>
    <row r="307" spans="1:18" x14ac:dyDescent="0.3">
      <c r="A307" t="str">
        <f t="shared" ref="A307:B307" si="467">A282</f>
        <v>DHL</v>
      </c>
      <c r="B307" t="str">
        <f t="shared" si="467"/>
        <v>2024-01-01</v>
      </c>
      <c r="C307" s="1" t="s">
        <v>2309</v>
      </c>
      <c r="D307">
        <v>12565</v>
      </c>
      <c r="E307" t="s">
        <v>2262</v>
      </c>
      <c r="F307" t="str">
        <f t="shared" ref="F307:G307" si="468">F282</f>
        <v>US</v>
      </c>
      <c r="G307" t="str">
        <f t="shared" si="468"/>
        <v>NULL</v>
      </c>
      <c r="H307" t="s">
        <v>2367</v>
      </c>
      <c r="I307" t="s">
        <v>19</v>
      </c>
      <c r="J307" t="s">
        <v>163</v>
      </c>
      <c r="K307">
        <v>7</v>
      </c>
      <c r="L307">
        <f t="shared" si="447"/>
        <v>7.5</v>
      </c>
      <c r="M307">
        <f>INDEX('Exp Third Ctry'!$C$14:$J$44,MATCH(L307,'Exp Third Ctry'!$B$14:$B$44,0),MATCH("Zone "&amp;J307,'Exp Third Ctry'!$C$13:$J$13,0))*1</f>
        <v>68.239999999999995</v>
      </c>
      <c r="N307" t="s">
        <v>285</v>
      </c>
      <c r="O307" t="s">
        <v>2310</v>
      </c>
      <c r="P307" t="s">
        <v>18</v>
      </c>
      <c r="R307" t="str">
        <f t="shared" si="456"/>
        <v>('DHL','2024-01-01','2024-12-31','12565','3C','US',NULL,'EXPRESS WW (EU) ','Non-Document','B',7,7.5,68.24,'Flat KG','AppliedMaterials_2024',NULL),</v>
      </c>
    </row>
    <row r="308" spans="1:18" x14ac:dyDescent="0.3">
      <c r="A308" t="str">
        <f t="shared" ref="A308:B308" si="469">A283</f>
        <v>DHL</v>
      </c>
      <c r="B308" t="str">
        <f t="shared" si="469"/>
        <v>2024-01-01</v>
      </c>
      <c r="C308" s="1" t="s">
        <v>2309</v>
      </c>
      <c r="D308">
        <v>12565</v>
      </c>
      <c r="E308" t="s">
        <v>2262</v>
      </c>
      <c r="F308" t="str">
        <f t="shared" ref="F308:G308" si="470">F283</f>
        <v>US</v>
      </c>
      <c r="G308" t="str">
        <f t="shared" si="470"/>
        <v>NULL</v>
      </c>
      <c r="H308" t="s">
        <v>2367</v>
      </c>
      <c r="I308" t="s">
        <v>19</v>
      </c>
      <c r="J308" t="s">
        <v>163</v>
      </c>
      <c r="K308">
        <v>7.5</v>
      </c>
      <c r="L308">
        <f t="shared" si="447"/>
        <v>8</v>
      </c>
      <c r="M308">
        <f>INDEX('Exp Third Ctry'!$C$14:$J$44,MATCH(L308,'Exp Third Ctry'!$B$14:$B$44,0),MATCH("Zone "&amp;J308,'Exp Third Ctry'!$C$13:$J$13,0))*1</f>
        <v>70.53</v>
      </c>
      <c r="N308" t="s">
        <v>285</v>
      </c>
      <c r="O308" t="s">
        <v>2310</v>
      </c>
      <c r="P308" t="s">
        <v>18</v>
      </c>
      <c r="R308" t="str">
        <f t="shared" si="456"/>
        <v>('DHL','2024-01-01','2024-12-31','12565','3C','US',NULL,'EXPRESS WW (EU) ','Non-Document','B',7.5,8,70.53,'Flat KG','AppliedMaterials_2024',NULL),</v>
      </c>
    </row>
    <row r="309" spans="1:18" x14ac:dyDescent="0.3">
      <c r="A309" t="str">
        <f t="shared" ref="A309:B309" si="471">A284</f>
        <v>DHL</v>
      </c>
      <c r="B309" t="str">
        <f t="shared" si="471"/>
        <v>2024-01-01</v>
      </c>
      <c r="C309" s="1" t="s">
        <v>2309</v>
      </c>
      <c r="D309">
        <v>12565</v>
      </c>
      <c r="E309" t="s">
        <v>2262</v>
      </c>
      <c r="F309" t="str">
        <f t="shared" ref="F309:G309" si="472">F284</f>
        <v>US</v>
      </c>
      <c r="G309" t="str">
        <f t="shared" si="472"/>
        <v>NULL</v>
      </c>
      <c r="H309" t="s">
        <v>2367</v>
      </c>
      <c r="I309" t="s">
        <v>19</v>
      </c>
      <c r="J309" t="s">
        <v>163</v>
      </c>
      <c r="K309">
        <v>8</v>
      </c>
      <c r="L309">
        <f t="shared" si="447"/>
        <v>8.5</v>
      </c>
      <c r="M309">
        <f>INDEX('Exp Third Ctry'!$C$14:$J$44,MATCH(L309,'Exp Third Ctry'!$B$14:$B$44,0),MATCH("Zone "&amp;J309,'Exp Third Ctry'!$C$13:$J$13,0))*1</f>
        <v>72.819999999999993</v>
      </c>
      <c r="N309" t="s">
        <v>285</v>
      </c>
      <c r="O309" t="s">
        <v>2310</v>
      </c>
      <c r="P309" t="s">
        <v>18</v>
      </c>
      <c r="R309" t="str">
        <f t="shared" si="456"/>
        <v>('DHL','2024-01-01','2024-12-31','12565','3C','US',NULL,'EXPRESS WW (EU) ','Non-Document','B',8,8.5,72.82,'Flat KG','AppliedMaterials_2024',NULL),</v>
      </c>
    </row>
    <row r="310" spans="1:18" x14ac:dyDescent="0.3">
      <c r="A310" t="str">
        <f t="shared" ref="A310:B310" si="473">A285</f>
        <v>DHL</v>
      </c>
      <c r="B310" t="str">
        <f t="shared" si="473"/>
        <v>2024-01-01</v>
      </c>
      <c r="C310" s="1" t="s">
        <v>2309</v>
      </c>
      <c r="D310">
        <v>12565</v>
      </c>
      <c r="E310" t="s">
        <v>2262</v>
      </c>
      <c r="F310" t="str">
        <f t="shared" ref="F310:G310" si="474">F285</f>
        <v>US</v>
      </c>
      <c r="G310" t="str">
        <f t="shared" si="474"/>
        <v>NULL</v>
      </c>
      <c r="H310" t="s">
        <v>2367</v>
      </c>
      <c r="I310" t="s">
        <v>19</v>
      </c>
      <c r="J310" t="s">
        <v>163</v>
      </c>
      <c r="K310">
        <v>8.5</v>
      </c>
      <c r="L310">
        <f t="shared" si="447"/>
        <v>9</v>
      </c>
      <c r="M310">
        <f>INDEX('Exp Third Ctry'!$C$14:$J$44,MATCH(L310,'Exp Third Ctry'!$B$14:$B$44,0),MATCH("Zone "&amp;J310,'Exp Third Ctry'!$C$13:$J$13,0))*1</f>
        <v>75.11</v>
      </c>
      <c r="N310" t="s">
        <v>285</v>
      </c>
      <c r="O310" t="s">
        <v>2310</v>
      </c>
      <c r="P310" t="s">
        <v>18</v>
      </c>
      <c r="R310" t="str">
        <f t="shared" si="456"/>
        <v>('DHL','2024-01-01','2024-12-31','12565','3C','US',NULL,'EXPRESS WW (EU) ','Non-Document','B',8.5,9,75.11,'Flat KG','AppliedMaterials_2024',NULL),</v>
      </c>
    </row>
    <row r="311" spans="1:18" x14ac:dyDescent="0.3">
      <c r="A311" t="str">
        <f t="shared" ref="A311:B311" si="475">A286</f>
        <v>DHL</v>
      </c>
      <c r="B311" t="str">
        <f t="shared" si="475"/>
        <v>2024-01-01</v>
      </c>
      <c r="C311" s="1" t="s">
        <v>2309</v>
      </c>
      <c r="D311">
        <v>12565</v>
      </c>
      <c r="E311" t="s">
        <v>2262</v>
      </c>
      <c r="F311" t="str">
        <f t="shared" ref="F311:G311" si="476">F286</f>
        <v>US</v>
      </c>
      <c r="G311" t="str">
        <f t="shared" si="476"/>
        <v>NULL</v>
      </c>
      <c r="H311" t="s">
        <v>2367</v>
      </c>
      <c r="I311" t="s">
        <v>19</v>
      </c>
      <c r="J311" t="s">
        <v>163</v>
      </c>
      <c r="K311">
        <v>9</v>
      </c>
      <c r="L311">
        <f t="shared" si="447"/>
        <v>9.5</v>
      </c>
      <c r="M311">
        <f>INDEX('Exp Third Ctry'!$C$14:$J$44,MATCH(L311,'Exp Third Ctry'!$B$14:$B$44,0),MATCH("Zone "&amp;J311,'Exp Third Ctry'!$C$13:$J$13,0))*1</f>
        <v>77.400000000000006</v>
      </c>
      <c r="N311" t="s">
        <v>285</v>
      </c>
      <c r="O311" t="s">
        <v>2310</v>
      </c>
      <c r="P311" t="s">
        <v>18</v>
      </c>
      <c r="R311" t="str">
        <f t="shared" si="456"/>
        <v>('DHL','2024-01-01','2024-12-31','12565','3C','US',NULL,'EXPRESS WW (EU) ','Non-Document','B',9,9.5,77.4,'Flat KG','AppliedMaterials_2024',NULL),</v>
      </c>
    </row>
    <row r="312" spans="1:18" x14ac:dyDescent="0.3">
      <c r="A312" t="str">
        <f t="shared" ref="A312:B312" si="477">A287</f>
        <v>DHL</v>
      </c>
      <c r="B312" t="str">
        <f t="shared" si="477"/>
        <v>2024-01-01</v>
      </c>
      <c r="C312" s="1" t="s">
        <v>2309</v>
      </c>
      <c r="D312">
        <v>12565</v>
      </c>
      <c r="E312" t="s">
        <v>2262</v>
      </c>
      <c r="F312" t="str">
        <f t="shared" ref="F312:G312" si="478">F287</f>
        <v>US</v>
      </c>
      <c r="G312" t="str">
        <f t="shared" si="478"/>
        <v>NULL</v>
      </c>
      <c r="H312" t="s">
        <v>2367</v>
      </c>
      <c r="I312" t="s">
        <v>19</v>
      </c>
      <c r="J312" t="s">
        <v>163</v>
      </c>
      <c r="K312">
        <v>9.5</v>
      </c>
      <c r="L312">
        <f t="shared" si="447"/>
        <v>10</v>
      </c>
      <c r="M312">
        <f>INDEX('Exp Third Ctry'!$C$14:$J$44,MATCH(L312,'Exp Third Ctry'!$B$14:$B$44,0),MATCH("Zone "&amp;J312,'Exp Third Ctry'!$C$13:$J$13,0))*1</f>
        <v>79.69</v>
      </c>
      <c r="N312" t="s">
        <v>285</v>
      </c>
      <c r="O312" t="s">
        <v>2310</v>
      </c>
      <c r="P312" t="s">
        <v>18</v>
      </c>
      <c r="R312" t="str">
        <f t="shared" si="456"/>
        <v>('DHL','2024-01-01','2024-12-31','12565','3C','US',NULL,'EXPRESS WW (EU) ','Non-Document','B',9.5,10,79.69,'Flat KG','AppliedMaterials_2024',NULL),</v>
      </c>
    </row>
    <row r="313" spans="1:18" x14ac:dyDescent="0.3">
      <c r="A313" t="str">
        <f t="shared" ref="A313:B313" si="479">A288</f>
        <v>DHL</v>
      </c>
      <c r="B313" t="str">
        <f t="shared" si="479"/>
        <v>2024-01-01</v>
      </c>
      <c r="C313" s="1" t="s">
        <v>2309</v>
      </c>
      <c r="D313">
        <v>12565</v>
      </c>
      <c r="E313" t="s">
        <v>2262</v>
      </c>
      <c r="F313" t="str">
        <f t="shared" ref="F313:G313" si="480">F288</f>
        <v>US</v>
      </c>
      <c r="G313" t="str">
        <f t="shared" si="480"/>
        <v>NULL</v>
      </c>
      <c r="H313" t="s">
        <v>2367</v>
      </c>
      <c r="I313" t="s">
        <v>19</v>
      </c>
      <c r="J313" t="s">
        <v>163</v>
      </c>
      <c r="K313">
        <v>10</v>
      </c>
      <c r="L313">
        <v>20</v>
      </c>
      <c r="M313">
        <f>INDEX('Exp Third Ctry'!$C$14:$J$44,MATCH(L313,'Exp Third Ctry'!$B$14:$B$44,0),MATCH("Zone "&amp;J313,'Exp Third Ctry'!$C$13:$J$13,0))*1</f>
        <v>2.12</v>
      </c>
      <c r="N313" t="s">
        <v>530</v>
      </c>
      <c r="O313" t="s">
        <v>2310</v>
      </c>
      <c r="P313">
        <f>M312</f>
        <v>79.69</v>
      </c>
      <c r="R313" t="str">
        <f t="shared" si="456"/>
        <v>('DHL','2024-01-01','2024-12-31','12565','3C','US',NULL,'EXPRESS WW (EU) ','Non-Document','B',10,20,2.12,'Per0.5KG_A','AppliedMaterials_2024',79.69),</v>
      </c>
    </row>
    <row r="314" spans="1:18" x14ac:dyDescent="0.3">
      <c r="A314" t="str">
        <f t="shared" ref="A314:B314" si="481">A289</f>
        <v>DHL</v>
      </c>
      <c r="B314" t="str">
        <f t="shared" si="481"/>
        <v>2024-01-01</v>
      </c>
      <c r="C314" s="1" t="s">
        <v>2309</v>
      </c>
      <c r="D314">
        <v>12565</v>
      </c>
      <c r="E314" t="s">
        <v>2262</v>
      </c>
      <c r="F314" t="str">
        <f t="shared" ref="F314:G314" si="482">F289</f>
        <v>US</v>
      </c>
      <c r="G314" t="str">
        <f t="shared" si="482"/>
        <v>NULL</v>
      </c>
      <c r="H314" t="s">
        <v>2367</v>
      </c>
      <c r="I314" t="s">
        <v>19</v>
      </c>
      <c r="J314" t="s">
        <v>163</v>
      </c>
      <c r="K314">
        <v>20</v>
      </c>
      <c r="L314">
        <v>30</v>
      </c>
      <c r="M314">
        <f>INDEX('Exp Third Ctry'!$C$14:$J$44,MATCH(L314,'Exp Third Ctry'!$B$14:$B$44,0),MATCH("Zone "&amp;J314,'Exp Third Ctry'!$C$13:$J$13,0))*1</f>
        <v>2.12</v>
      </c>
      <c r="N314" t="s">
        <v>530</v>
      </c>
      <c r="O314" t="s">
        <v>2310</v>
      </c>
      <c r="P314">
        <f>P313+(L313-K313)*2*M313</f>
        <v>122.09</v>
      </c>
      <c r="R314" t="str">
        <f t="shared" si="456"/>
        <v>('DHL','2024-01-01','2024-12-31','12565','3C','US',NULL,'EXPRESS WW (EU) ','Non-Document','B',20,30,2.12,'Per0.5KG_A','AppliedMaterials_2024',122.09),</v>
      </c>
    </row>
    <row r="315" spans="1:18" x14ac:dyDescent="0.3">
      <c r="A315" t="str">
        <f t="shared" ref="A315:B315" si="483">A290</f>
        <v>DHL</v>
      </c>
      <c r="B315" t="str">
        <f t="shared" si="483"/>
        <v>2024-01-01</v>
      </c>
      <c r="C315" s="1" t="s">
        <v>2309</v>
      </c>
      <c r="D315">
        <v>12565</v>
      </c>
      <c r="E315" t="s">
        <v>2262</v>
      </c>
      <c r="F315" t="str">
        <f t="shared" ref="F315:G315" si="484">F290</f>
        <v>US</v>
      </c>
      <c r="G315" t="str">
        <f t="shared" si="484"/>
        <v>NULL</v>
      </c>
      <c r="H315" t="s">
        <v>2367</v>
      </c>
      <c r="I315" t="s">
        <v>19</v>
      </c>
      <c r="J315" t="s">
        <v>163</v>
      </c>
      <c r="K315">
        <v>30</v>
      </c>
      <c r="L315">
        <v>70</v>
      </c>
      <c r="M315">
        <f>INDEX('Exp Third Ctry'!$C$14:$J$44,MATCH(L315,'Exp Third Ctry'!$B$14:$B$44,0),MATCH("Zone "&amp;J315,'Exp Third Ctry'!$C$13:$J$13,0))*1</f>
        <v>1.96</v>
      </c>
      <c r="N315" t="s">
        <v>530</v>
      </c>
      <c r="O315" t="s">
        <v>2310</v>
      </c>
      <c r="P315">
        <f>P314+(L314-K314)*2*M314</f>
        <v>164.49</v>
      </c>
      <c r="R315" t="str">
        <f t="shared" si="456"/>
        <v>('DHL','2024-01-01','2024-12-31','12565','3C','US',NULL,'EXPRESS WW (EU) ','Non-Document','B',30,70,1.96,'Per0.5KG_A','AppliedMaterials_2024',164.49),</v>
      </c>
    </row>
    <row r="316" spans="1:18" x14ac:dyDescent="0.3">
      <c r="A316" t="str">
        <f t="shared" ref="A316:B316" si="485">A291</f>
        <v>DHL</v>
      </c>
      <c r="B316" t="str">
        <f t="shared" si="485"/>
        <v>2024-01-01</v>
      </c>
      <c r="C316" s="1" t="s">
        <v>2309</v>
      </c>
      <c r="D316">
        <v>12565</v>
      </c>
      <c r="E316" t="s">
        <v>2262</v>
      </c>
      <c r="F316" t="str">
        <f t="shared" ref="F316:G316" si="486">F291</f>
        <v>US</v>
      </c>
      <c r="G316" t="str">
        <f t="shared" si="486"/>
        <v>NULL</v>
      </c>
      <c r="H316" t="s">
        <v>2367</v>
      </c>
      <c r="I316" t="s">
        <v>19</v>
      </c>
      <c r="J316" t="s">
        <v>163</v>
      </c>
      <c r="K316">
        <v>70</v>
      </c>
      <c r="L316">
        <v>300</v>
      </c>
      <c r="M316">
        <f>INDEX('Exp Third Ctry'!$C$14:$J$44,MATCH(L316,'Exp Third Ctry'!$B$14:$B$44,0),MATCH("Zone "&amp;J316,'Exp Third Ctry'!$C$13:$J$13,0))*1</f>
        <v>1.96</v>
      </c>
      <c r="N316" t="s">
        <v>530</v>
      </c>
      <c r="O316" t="s">
        <v>2310</v>
      </c>
      <c r="P316">
        <f>P315+(L315-K315)*2*M315</f>
        <v>321.29000000000002</v>
      </c>
      <c r="R316" t="str">
        <f t="shared" si="456"/>
        <v>('DHL','2024-01-01','2024-12-31','12565','3C','US',NULL,'EXPRESS WW (EU) ','Non-Document','B',70,300,1.96,'Per0.5KG_A','AppliedMaterials_2024',321.29),</v>
      </c>
    </row>
    <row r="317" spans="1:18" x14ac:dyDescent="0.3">
      <c r="A317" t="str">
        <f t="shared" ref="A317:B317" si="487">A292</f>
        <v>DHL</v>
      </c>
      <c r="B317" t="str">
        <f t="shared" si="487"/>
        <v>2024-01-01</v>
      </c>
      <c r="C317" s="1" t="s">
        <v>2309</v>
      </c>
      <c r="D317">
        <v>12565</v>
      </c>
      <c r="E317" t="s">
        <v>2262</v>
      </c>
      <c r="F317" t="str">
        <f t="shared" ref="F317:G317" si="488">F292</f>
        <v>US</v>
      </c>
      <c r="G317" t="str">
        <f t="shared" si="488"/>
        <v>NULL</v>
      </c>
      <c r="H317" t="s">
        <v>2367</v>
      </c>
      <c r="I317" t="s">
        <v>19</v>
      </c>
      <c r="J317" t="s">
        <v>163</v>
      </c>
      <c r="K317">
        <v>300</v>
      </c>
      <c r="L317">
        <v>99999</v>
      </c>
      <c r="M317">
        <f>INDEX('Exp Third Ctry'!$C$14:$J$44,MATCH(L317,'Exp Third Ctry'!$B$14:$B$44,0),MATCH("Zone "&amp;J317,'Exp Third Ctry'!$C$13:$J$13,0))*1</f>
        <v>1.96</v>
      </c>
      <c r="N317" t="s">
        <v>530</v>
      </c>
      <c r="O317" t="s">
        <v>2310</v>
      </c>
      <c r="P317">
        <f>P316+(L316-K316)*2*M316</f>
        <v>1222.8900000000001</v>
      </c>
      <c r="R317" t="str">
        <f t="shared" si="456"/>
        <v>('DHL','2024-01-01','2024-12-31','12565','3C','US',NULL,'EXPRESS WW (EU) ','Non-Document','B',300,99999,1.96,'Per0.5KG_A','AppliedMaterials_2024',1222.89),</v>
      </c>
    </row>
    <row r="318" spans="1:18" x14ac:dyDescent="0.3">
      <c r="A318" t="str">
        <f t="shared" ref="A318:B318" si="489">A293</f>
        <v>DHL</v>
      </c>
      <c r="B318" t="str">
        <f t="shared" si="489"/>
        <v>2024-01-01</v>
      </c>
      <c r="C318" s="1" t="s">
        <v>2309</v>
      </c>
      <c r="D318">
        <v>12565</v>
      </c>
      <c r="E318" t="s">
        <v>2262</v>
      </c>
      <c r="F318" t="str">
        <f t="shared" ref="F318:G318" si="490">F293</f>
        <v>US</v>
      </c>
      <c r="G318" t="str">
        <f t="shared" si="490"/>
        <v>NULL</v>
      </c>
      <c r="H318" t="s">
        <v>2367</v>
      </c>
      <c r="I318" t="s">
        <v>19</v>
      </c>
      <c r="J318" t="s">
        <v>164</v>
      </c>
      <c r="K318">
        <v>0</v>
      </c>
      <c r="L318">
        <v>0.5</v>
      </c>
      <c r="M318">
        <f>INDEX('Exp Third Ctry'!$C$14:$J$44,MATCH(L318,'Exp Third Ctry'!$B$14:$B$44,0),MATCH("Zone "&amp;J318,'Exp Third Ctry'!$C$13:$J$13,0))*1</f>
        <v>24.48</v>
      </c>
      <c r="N318" t="s">
        <v>285</v>
      </c>
      <c r="O318" t="s">
        <v>2310</v>
      </c>
      <c r="P318" t="s">
        <v>18</v>
      </c>
      <c r="R318" t="str">
        <f t="shared" si="456"/>
        <v>('DHL','2024-01-01','2024-12-31','12565','3C','US',NULL,'EXPRESS WW (EU) ','Non-Document','C',0,0.5,24.48,'Flat KG','AppliedMaterials_2024',NULL),</v>
      </c>
    </row>
    <row r="319" spans="1:18" x14ac:dyDescent="0.3">
      <c r="A319" t="str">
        <f t="shared" ref="A319:B319" si="491">A294</f>
        <v>DHL</v>
      </c>
      <c r="B319" t="str">
        <f t="shared" si="491"/>
        <v>2024-01-01</v>
      </c>
      <c r="C319" s="1" t="s">
        <v>2309</v>
      </c>
      <c r="D319">
        <v>12565</v>
      </c>
      <c r="E319" t="s">
        <v>2262</v>
      </c>
      <c r="F319" t="str">
        <f t="shared" ref="F319:G319" si="492">F294</f>
        <v>US</v>
      </c>
      <c r="G319" t="str">
        <f t="shared" si="492"/>
        <v>NULL</v>
      </c>
      <c r="H319" t="s">
        <v>2367</v>
      </c>
      <c r="I319" t="s">
        <v>19</v>
      </c>
      <c r="J319" t="s">
        <v>164</v>
      </c>
      <c r="K319">
        <v>0.5</v>
      </c>
      <c r="L319">
        <v>1</v>
      </c>
      <c r="M319">
        <f>INDEX('Exp Third Ctry'!$C$14:$J$44,MATCH(L319,'Exp Third Ctry'!$B$14:$B$44,0),MATCH("Zone "&amp;J319,'Exp Third Ctry'!$C$13:$J$13,0))*1</f>
        <v>32.97</v>
      </c>
      <c r="N319" t="s">
        <v>285</v>
      </c>
      <c r="O319" t="s">
        <v>2310</v>
      </c>
      <c r="P319" t="s">
        <v>18</v>
      </c>
      <c r="R319" t="str">
        <f t="shared" si="456"/>
        <v>('DHL','2024-01-01','2024-12-31','12565','3C','US',NULL,'EXPRESS WW (EU) ','Non-Document','C',0.5,1,32.97,'Flat KG','AppliedMaterials_2024',NULL),</v>
      </c>
    </row>
    <row r="320" spans="1:18" x14ac:dyDescent="0.3">
      <c r="A320" t="str">
        <f t="shared" ref="A320:B320" si="493">A295</f>
        <v>DHL</v>
      </c>
      <c r="B320" t="str">
        <f t="shared" si="493"/>
        <v>2024-01-01</v>
      </c>
      <c r="C320" s="1" t="s">
        <v>2309</v>
      </c>
      <c r="D320">
        <v>12565</v>
      </c>
      <c r="E320" t="s">
        <v>2262</v>
      </c>
      <c r="F320" t="str">
        <f t="shared" ref="F320:G320" si="494">F295</f>
        <v>US</v>
      </c>
      <c r="G320" t="str">
        <f t="shared" si="494"/>
        <v>NULL</v>
      </c>
      <c r="H320" t="s">
        <v>2367</v>
      </c>
      <c r="I320" t="s">
        <v>19</v>
      </c>
      <c r="J320" t="s">
        <v>164</v>
      </c>
      <c r="K320">
        <v>1</v>
      </c>
      <c r="L320">
        <v>1.5</v>
      </c>
      <c r="M320">
        <f>INDEX('Exp Third Ctry'!$C$14:$J$44,MATCH(L320,'Exp Third Ctry'!$B$14:$B$44,0),MATCH("Zone "&amp;J320,'Exp Third Ctry'!$C$13:$J$13,0))*1</f>
        <v>39.35</v>
      </c>
      <c r="N320" t="s">
        <v>285</v>
      </c>
      <c r="O320" t="s">
        <v>2310</v>
      </c>
      <c r="P320" t="s">
        <v>18</v>
      </c>
      <c r="R320" t="str">
        <f t="shared" si="456"/>
        <v>('DHL','2024-01-01','2024-12-31','12565','3C','US',NULL,'EXPRESS WW (EU) ','Non-Document','C',1,1.5,39.35,'Flat KG','AppliedMaterials_2024',NULL),</v>
      </c>
    </row>
    <row r="321" spans="1:18" x14ac:dyDescent="0.3">
      <c r="A321" t="str">
        <f t="shared" ref="A321:B321" si="495">A296</f>
        <v>DHL</v>
      </c>
      <c r="B321" t="str">
        <f t="shared" si="495"/>
        <v>2024-01-01</v>
      </c>
      <c r="C321" s="1" t="s">
        <v>2309</v>
      </c>
      <c r="D321">
        <v>12565</v>
      </c>
      <c r="E321" t="s">
        <v>2262</v>
      </c>
      <c r="F321" t="str">
        <f t="shared" ref="F321:G321" si="496">F296</f>
        <v>US</v>
      </c>
      <c r="G321" t="str">
        <f t="shared" si="496"/>
        <v>NULL</v>
      </c>
      <c r="H321" t="s">
        <v>2367</v>
      </c>
      <c r="I321" t="s">
        <v>19</v>
      </c>
      <c r="J321" t="s">
        <v>164</v>
      </c>
      <c r="K321">
        <v>1.5</v>
      </c>
      <c r="L321">
        <f>L320+0.5</f>
        <v>2</v>
      </c>
      <c r="M321">
        <f>INDEX('Exp Third Ctry'!$C$14:$J$44,MATCH(L321,'Exp Third Ctry'!$B$14:$B$44,0),MATCH("Zone "&amp;J321,'Exp Third Ctry'!$C$13:$J$13,0))*1</f>
        <v>45.73</v>
      </c>
      <c r="N321" t="s">
        <v>285</v>
      </c>
      <c r="O321" t="s">
        <v>2310</v>
      </c>
      <c r="P321" t="s">
        <v>18</v>
      </c>
      <c r="R321" t="str">
        <f t="shared" si="456"/>
        <v>('DHL','2024-01-01','2024-12-31','12565','3C','US',NULL,'EXPRESS WW (EU) ','Non-Document','C',1.5,2,45.73,'Flat KG','AppliedMaterials_2024',NULL),</v>
      </c>
    </row>
    <row r="322" spans="1:18" x14ac:dyDescent="0.3">
      <c r="A322" t="str">
        <f t="shared" ref="A322:B322" si="497">A297</f>
        <v>DHL</v>
      </c>
      <c r="B322" t="str">
        <f t="shared" si="497"/>
        <v>2024-01-01</v>
      </c>
      <c r="C322" s="1" t="s">
        <v>2309</v>
      </c>
      <c r="D322">
        <v>12565</v>
      </c>
      <c r="E322" t="s">
        <v>2262</v>
      </c>
      <c r="F322" t="str">
        <f t="shared" ref="F322:G322" si="498">F297</f>
        <v>US</v>
      </c>
      <c r="G322" t="str">
        <f t="shared" si="498"/>
        <v>NULL</v>
      </c>
      <c r="H322" t="s">
        <v>2367</v>
      </c>
      <c r="I322" t="s">
        <v>19</v>
      </c>
      <c r="J322" t="s">
        <v>164</v>
      </c>
      <c r="K322">
        <v>2</v>
      </c>
      <c r="L322">
        <f t="shared" ref="L322:L337" si="499">L321+0.5</f>
        <v>2.5</v>
      </c>
      <c r="M322">
        <f>INDEX('Exp Third Ctry'!$C$14:$J$44,MATCH(L322,'Exp Third Ctry'!$B$14:$B$44,0),MATCH("Zone "&amp;J322,'Exp Third Ctry'!$C$13:$J$13,0))*1</f>
        <v>52.1</v>
      </c>
      <c r="N322" t="s">
        <v>285</v>
      </c>
      <c r="O322" t="s">
        <v>2310</v>
      </c>
      <c r="P322" t="s">
        <v>18</v>
      </c>
      <c r="R322" t="str">
        <f t="shared" si="456"/>
        <v>('DHL','2024-01-01','2024-12-31','12565','3C','US',NULL,'EXPRESS WW (EU) ','Non-Document','C',2,2.5,52.1,'Flat KG','AppliedMaterials_2024',NULL),</v>
      </c>
    </row>
    <row r="323" spans="1:18" x14ac:dyDescent="0.3">
      <c r="A323" t="str">
        <f t="shared" ref="A323:B323" si="500">A298</f>
        <v>DHL</v>
      </c>
      <c r="B323" t="str">
        <f t="shared" si="500"/>
        <v>2024-01-01</v>
      </c>
      <c r="C323" s="1" t="s">
        <v>2309</v>
      </c>
      <c r="D323">
        <v>12565</v>
      </c>
      <c r="E323" t="s">
        <v>2262</v>
      </c>
      <c r="F323" t="str">
        <f t="shared" ref="F323:G323" si="501">F298</f>
        <v>US</v>
      </c>
      <c r="G323" t="str">
        <f t="shared" si="501"/>
        <v>NULL</v>
      </c>
      <c r="H323" t="s">
        <v>2367</v>
      </c>
      <c r="I323" t="s">
        <v>19</v>
      </c>
      <c r="J323" t="s">
        <v>164</v>
      </c>
      <c r="K323">
        <v>2.5</v>
      </c>
      <c r="L323">
        <f t="shared" si="499"/>
        <v>3</v>
      </c>
      <c r="M323">
        <f>INDEX('Exp Third Ctry'!$C$14:$J$44,MATCH(L323,'Exp Third Ctry'!$B$14:$B$44,0),MATCH("Zone "&amp;J323,'Exp Third Ctry'!$C$13:$J$13,0))*1</f>
        <v>55.36</v>
      </c>
      <c r="N323" t="s">
        <v>285</v>
      </c>
      <c r="O323" t="s">
        <v>2310</v>
      </c>
      <c r="P323" t="s">
        <v>18</v>
      </c>
      <c r="R323" t="str">
        <f t="shared" si="456"/>
        <v>('DHL','2024-01-01','2024-12-31','12565','3C','US',NULL,'EXPRESS WW (EU) ','Non-Document','C',2.5,3,55.36,'Flat KG','AppliedMaterials_2024',NULL),</v>
      </c>
    </row>
    <row r="324" spans="1:18" x14ac:dyDescent="0.3">
      <c r="A324" t="str">
        <f t="shared" ref="A324:B324" si="502">A299</f>
        <v>DHL</v>
      </c>
      <c r="B324" t="str">
        <f t="shared" si="502"/>
        <v>2024-01-01</v>
      </c>
      <c r="C324" s="1" t="s">
        <v>2309</v>
      </c>
      <c r="D324">
        <v>12565</v>
      </c>
      <c r="E324" t="s">
        <v>2262</v>
      </c>
      <c r="F324" t="str">
        <f t="shared" ref="F324:G324" si="503">F299</f>
        <v>US</v>
      </c>
      <c r="G324" t="str">
        <f t="shared" si="503"/>
        <v>NULL</v>
      </c>
      <c r="H324" t="s">
        <v>2367</v>
      </c>
      <c r="I324" t="s">
        <v>19</v>
      </c>
      <c r="J324" t="s">
        <v>164</v>
      </c>
      <c r="K324">
        <v>3</v>
      </c>
      <c r="L324">
        <f t="shared" si="499"/>
        <v>3.5</v>
      </c>
      <c r="M324">
        <f>INDEX('Exp Third Ctry'!$C$14:$J$44,MATCH(L324,'Exp Third Ctry'!$B$14:$B$44,0),MATCH("Zone "&amp;J324,'Exp Third Ctry'!$C$13:$J$13,0))*1</f>
        <v>58.62</v>
      </c>
      <c r="N324" t="s">
        <v>285</v>
      </c>
      <c r="O324" t="s">
        <v>2310</v>
      </c>
      <c r="P324" t="s">
        <v>18</v>
      </c>
      <c r="R324" t="str">
        <f t="shared" si="456"/>
        <v>('DHL','2024-01-01','2024-12-31','12565','3C','US',NULL,'EXPRESS WW (EU) ','Non-Document','C',3,3.5,58.62,'Flat KG','AppliedMaterials_2024',NULL),</v>
      </c>
    </row>
    <row r="325" spans="1:18" x14ac:dyDescent="0.3">
      <c r="A325" t="str">
        <f t="shared" ref="A325:B325" si="504">A300</f>
        <v>DHL</v>
      </c>
      <c r="B325" t="str">
        <f t="shared" si="504"/>
        <v>2024-01-01</v>
      </c>
      <c r="C325" s="1" t="s">
        <v>2309</v>
      </c>
      <c r="D325">
        <v>12565</v>
      </c>
      <c r="E325" t="s">
        <v>2262</v>
      </c>
      <c r="F325" t="str">
        <f t="shared" ref="F325:G325" si="505">F300</f>
        <v>US</v>
      </c>
      <c r="G325" t="str">
        <f t="shared" si="505"/>
        <v>NULL</v>
      </c>
      <c r="H325" t="s">
        <v>2367</v>
      </c>
      <c r="I325" t="s">
        <v>19</v>
      </c>
      <c r="J325" t="s">
        <v>164</v>
      </c>
      <c r="K325">
        <v>3.5</v>
      </c>
      <c r="L325">
        <f t="shared" si="499"/>
        <v>4</v>
      </c>
      <c r="M325">
        <f>INDEX('Exp Third Ctry'!$C$14:$J$44,MATCH(L325,'Exp Third Ctry'!$B$14:$B$44,0),MATCH("Zone "&amp;J325,'Exp Third Ctry'!$C$13:$J$13,0))*1</f>
        <v>61.88</v>
      </c>
      <c r="N325" t="s">
        <v>285</v>
      </c>
      <c r="O325" t="s">
        <v>2310</v>
      </c>
      <c r="P325" t="s">
        <v>18</v>
      </c>
      <c r="R325" t="str">
        <f t="shared" si="456"/>
        <v>('DHL','2024-01-01','2024-12-31','12565','3C','US',NULL,'EXPRESS WW (EU) ','Non-Document','C',3.5,4,61.88,'Flat KG','AppliedMaterials_2024',NULL),</v>
      </c>
    </row>
    <row r="326" spans="1:18" x14ac:dyDescent="0.3">
      <c r="A326" t="str">
        <f t="shared" ref="A326:B326" si="506">A301</f>
        <v>DHL</v>
      </c>
      <c r="B326" t="str">
        <f t="shared" si="506"/>
        <v>2024-01-01</v>
      </c>
      <c r="C326" s="1" t="s">
        <v>2309</v>
      </c>
      <c r="D326">
        <v>12565</v>
      </c>
      <c r="E326" t="s">
        <v>2262</v>
      </c>
      <c r="F326" t="str">
        <f t="shared" ref="F326:G326" si="507">F301</f>
        <v>US</v>
      </c>
      <c r="G326" t="str">
        <f t="shared" si="507"/>
        <v>NULL</v>
      </c>
      <c r="H326" t="s">
        <v>2367</v>
      </c>
      <c r="I326" t="s">
        <v>19</v>
      </c>
      <c r="J326" t="s">
        <v>164</v>
      </c>
      <c r="K326">
        <v>4</v>
      </c>
      <c r="L326">
        <f t="shared" si="499"/>
        <v>4.5</v>
      </c>
      <c r="M326">
        <f>INDEX('Exp Third Ctry'!$C$14:$J$44,MATCH(L326,'Exp Third Ctry'!$B$14:$B$44,0),MATCH("Zone "&amp;J326,'Exp Third Ctry'!$C$13:$J$13,0))*1</f>
        <v>65.14</v>
      </c>
      <c r="N326" t="s">
        <v>285</v>
      </c>
      <c r="O326" t="s">
        <v>2310</v>
      </c>
      <c r="P326" t="s">
        <v>18</v>
      </c>
      <c r="R326" t="str">
        <f t="shared" si="456"/>
        <v>('DHL','2024-01-01','2024-12-31','12565','3C','US',NULL,'EXPRESS WW (EU) ','Non-Document','C',4,4.5,65.14,'Flat KG','AppliedMaterials_2024',NULL),</v>
      </c>
    </row>
    <row r="327" spans="1:18" x14ac:dyDescent="0.3">
      <c r="A327" t="str">
        <f t="shared" ref="A327:B327" si="508">A302</f>
        <v>DHL</v>
      </c>
      <c r="B327" t="str">
        <f t="shared" si="508"/>
        <v>2024-01-01</v>
      </c>
      <c r="C327" s="1" t="s">
        <v>2309</v>
      </c>
      <c r="D327">
        <v>12565</v>
      </c>
      <c r="E327" t="s">
        <v>2262</v>
      </c>
      <c r="F327" t="str">
        <f t="shared" ref="F327:G327" si="509">F302</f>
        <v>US</v>
      </c>
      <c r="G327" t="str">
        <f t="shared" si="509"/>
        <v>NULL</v>
      </c>
      <c r="H327" t="s">
        <v>2367</v>
      </c>
      <c r="I327" t="s">
        <v>19</v>
      </c>
      <c r="J327" t="s">
        <v>164</v>
      </c>
      <c r="K327">
        <v>4.5</v>
      </c>
      <c r="L327">
        <f t="shared" si="499"/>
        <v>5</v>
      </c>
      <c r="M327">
        <f>INDEX('Exp Third Ctry'!$C$14:$J$44,MATCH(L327,'Exp Third Ctry'!$B$14:$B$44,0),MATCH("Zone "&amp;J327,'Exp Third Ctry'!$C$13:$J$13,0))*1</f>
        <v>68.400000000000006</v>
      </c>
      <c r="N327" t="s">
        <v>285</v>
      </c>
      <c r="O327" t="s">
        <v>2310</v>
      </c>
      <c r="P327" t="s">
        <v>18</v>
      </c>
      <c r="R327" t="str">
        <f t="shared" si="456"/>
        <v>('DHL','2024-01-01','2024-12-31','12565','3C','US',NULL,'EXPRESS WW (EU) ','Non-Document','C',4.5,5,68.4,'Flat KG','AppliedMaterials_2024',NULL),</v>
      </c>
    </row>
    <row r="328" spans="1:18" x14ac:dyDescent="0.3">
      <c r="A328" t="str">
        <f t="shared" ref="A328:B328" si="510">A303</f>
        <v>DHL</v>
      </c>
      <c r="B328" t="str">
        <f t="shared" si="510"/>
        <v>2024-01-01</v>
      </c>
      <c r="C328" s="1" t="s">
        <v>2309</v>
      </c>
      <c r="D328">
        <v>12565</v>
      </c>
      <c r="E328" t="s">
        <v>2262</v>
      </c>
      <c r="F328" t="str">
        <f t="shared" ref="F328:G328" si="511">F303</f>
        <v>US</v>
      </c>
      <c r="G328" t="str">
        <f t="shared" si="511"/>
        <v>NULL</v>
      </c>
      <c r="H328" t="s">
        <v>2367</v>
      </c>
      <c r="I328" t="s">
        <v>19</v>
      </c>
      <c r="J328" t="s">
        <v>164</v>
      </c>
      <c r="K328">
        <v>5</v>
      </c>
      <c r="L328">
        <f t="shared" si="499"/>
        <v>5.5</v>
      </c>
      <c r="M328">
        <f>INDEX('Exp Third Ctry'!$C$14:$J$44,MATCH(L328,'Exp Third Ctry'!$B$14:$B$44,0),MATCH("Zone "&amp;J328,'Exp Third Ctry'!$C$13:$J$13,0))*1</f>
        <v>71.349999999999994</v>
      </c>
      <c r="N328" t="s">
        <v>285</v>
      </c>
      <c r="O328" t="s">
        <v>2310</v>
      </c>
      <c r="P328" t="s">
        <v>18</v>
      </c>
      <c r="R328" t="str">
        <f t="shared" si="456"/>
        <v>('DHL','2024-01-01','2024-12-31','12565','3C','US',NULL,'EXPRESS WW (EU) ','Non-Document','C',5,5.5,71.35,'Flat KG','AppliedMaterials_2024',NULL),</v>
      </c>
    </row>
    <row r="329" spans="1:18" x14ac:dyDescent="0.3">
      <c r="A329" t="str">
        <f t="shared" ref="A329:B329" si="512">A304</f>
        <v>DHL</v>
      </c>
      <c r="B329" t="str">
        <f t="shared" si="512"/>
        <v>2024-01-01</v>
      </c>
      <c r="C329" s="1" t="s">
        <v>2309</v>
      </c>
      <c r="D329">
        <v>12565</v>
      </c>
      <c r="E329" t="s">
        <v>2262</v>
      </c>
      <c r="F329" t="str">
        <f t="shared" ref="F329:G329" si="513">F304</f>
        <v>US</v>
      </c>
      <c r="G329" t="str">
        <f t="shared" si="513"/>
        <v>NULL</v>
      </c>
      <c r="H329" t="s">
        <v>2367</v>
      </c>
      <c r="I329" t="s">
        <v>19</v>
      </c>
      <c r="J329" t="s">
        <v>164</v>
      </c>
      <c r="K329">
        <v>5.5</v>
      </c>
      <c r="L329">
        <f t="shared" si="499"/>
        <v>6</v>
      </c>
      <c r="M329">
        <f>INDEX('Exp Third Ctry'!$C$14:$J$44,MATCH(L329,'Exp Third Ctry'!$B$14:$B$44,0),MATCH("Zone "&amp;J329,'Exp Third Ctry'!$C$13:$J$13,0))*1</f>
        <v>74.3</v>
      </c>
      <c r="N329" t="s">
        <v>285</v>
      </c>
      <c r="O329" t="s">
        <v>2310</v>
      </c>
      <c r="P329" t="s">
        <v>18</v>
      </c>
      <c r="R329" t="str">
        <f t="shared" si="456"/>
        <v>('DHL','2024-01-01','2024-12-31','12565','3C','US',NULL,'EXPRESS WW (EU) ','Non-Document','C',5.5,6,74.3,'Flat KG','AppliedMaterials_2024',NULL),</v>
      </c>
    </row>
    <row r="330" spans="1:18" x14ac:dyDescent="0.3">
      <c r="A330" t="str">
        <f t="shared" ref="A330:B330" si="514">A305</f>
        <v>DHL</v>
      </c>
      <c r="B330" t="str">
        <f t="shared" si="514"/>
        <v>2024-01-01</v>
      </c>
      <c r="C330" s="1" t="s">
        <v>2309</v>
      </c>
      <c r="D330">
        <v>12565</v>
      </c>
      <c r="E330" t="s">
        <v>2262</v>
      </c>
      <c r="F330" t="str">
        <f t="shared" ref="F330:G330" si="515">F305</f>
        <v>US</v>
      </c>
      <c r="G330" t="str">
        <f t="shared" si="515"/>
        <v>NULL</v>
      </c>
      <c r="H330" t="s">
        <v>2367</v>
      </c>
      <c r="I330" t="s">
        <v>19</v>
      </c>
      <c r="J330" t="s">
        <v>164</v>
      </c>
      <c r="K330">
        <v>6</v>
      </c>
      <c r="L330">
        <f t="shared" si="499"/>
        <v>6.5</v>
      </c>
      <c r="M330">
        <f>INDEX('Exp Third Ctry'!$C$14:$J$44,MATCH(L330,'Exp Third Ctry'!$B$14:$B$44,0),MATCH("Zone "&amp;J330,'Exp Third Ctry'!$C$13:$J$13,0))*1</f>
        <v>77.25</v>
      </c>
      <c r="N330" t="s">
        <v>285</v>
      </c>
      <c r="O330" t="s">
        <v>2310</v>
      </c>
      <c r="P330" t="s">
        <v>18</v>
      </c>
      <c r="R330" t="str">
        <f t="shared" si="456"/>
        <v>('DHL','2024-01-01','2024-12-31','12565','3C','US',NULL,'EXPRESS WW (EU) ','Non-Document','C',6,6.5,77.25,'Flat KG','AppliedMaterials_2024',NULL),</v>
      </c>
    </row>
    <row r="331" spans="1:18" x14ac:dyDescent="0.3">
      <c r="A331" t="str">
        <f t="shared" ref="A331:B331" si="516">A306</f>
        <v>DHL</v>
      </c>
      <c r="B331" t="str">
        <f t="shared" si="516"/>
        <v>2024-01-01</v>
      </c>
      <c r="C331" s="1" t="s">
        <v>2309</v>
      </c>
      <c r="D331">
        <v>12565</v>
      </c>
      <c r="E331" t="s">
        <v>2262</v>
      </c>
      <c r="F331" t="str">
        <f t="shared" ref="F331:G331" si="517">F306</f>
        <v>US</v>
      </c>
      <c r="G331" t="str">
        <f t="shared" si="517"/>
        <v>NULL</v>
      </c>
      <c r="H331" t="s">
        <v>2367</v>
      </c>
      <c r="I331" t="s">
        <v>19</v>
      </c>
      <c r="J331" t="s">
        <v>164</v>
      </c>
      <c r="K331">
        <v>6.5</v>
      </c>
      <c r="L331">
        <f t="shared" si="499"/>
        <v>7</v>
      </c>
      <c r="M331">
        <f>INDEX('Exp Third Ctry'!$C$14:$J$44,MATCH(L331,'Exp Third Ctry'!$B$14:$B$44,0),MATCH("Zone "&amp;J331,'Exp Third Ctry'!$C$13:$J$13,0))*1</f>
        <v>80.2</v>
      </c>
      <c r="N331" t="s">
        <v>285</v>
      </c>
      <c r="O331" t="s">
        <v>2310</v>
      </c>
      <c r="P331" t="s">
        <v>18</v>
      </c>
      <c r="R331" t="str">
        <f t="shared" si="456"/>
        <v>('DHL','2024-01-01','2024-12-31','12565','3C','US',NULL,'EXPRESS WW (EU) ','Non-Document','C',6.5,7,80.2,'Flat KG','AppliedMaterials_2024',NULL),</v>
      </c>
    </row>
    <row r="332" spans="1:18" x14ac:dyDescent="0.3">
      <c r="A332" t="str">
        <f t="shared" ref="A332:B332" si="518">A307</f>
        <v>DHL</v>
      </c>
      <c r="B332" t="str">
        <f t="shared" si="518"/>
        <v>2024-01-01</v>
      </c>
      <c r="C332" s="1" t="s">
        <v>2309</v>
      </c>
      <c r="D332">
        <v>12565</v>
      </c>
      <c r="E332" t="s">
        <v>2262</v>
      </c>
      <c r="F332" t="str">
        <f t="shared" ref="F332:G332" si="519">F307</f>
        <v>US</v>
      </c>
      <c r="G332" t="str">
        <f t="shared" si="519"/>
        <v>NULL</v>
      </c>
      <c r="H332" t="s">
        <v>2367</v>
      </c>
      <c r="I332" t="s">
        <v>19</v>
      </c>
      <c r="J332" t="s">
        <v>164</v>
      </c>
      <c r="K332">
        <v>7</v>
      </c>
      <c r="L332">
        <f t="shared" si="499"/>
        <v>7.5</v>
      </c>
      <c r="M332">
        <f>INDEX('Exp Third Ctry'!$C$14:$J$44,MATCH(L332,'Exp Third Ctry'!$B$14:$B$44,0),MATCH("Zone "&amp;J332,'Exp Third Ctry'!$C$13:$J$13,0))*1</f>
        <v>83.15</v>
      </c>
      <c r="N332" t="s">
        <v>285</v>
      </c>
      <c r="O332" t="s">
        <v>2310</v>
      </c>
      <c r="P332" t="s">
        <v>18</v>
      </c>
      <c r="R332" t="str">
        <f t="shared" si="456"/>
        <v>('DHL','2024-01-01','2024-12-31','12565','3C','US',NULL,'EXPRESS WW (EU) ','Non-Document','C',7,7.5,83.15,'Flat KG','AppliedMaterials_2024',NULL),</v>
      </c>
    </row>
    <row r="333" spans="1:18" x14ac:dyDescent="0.3">
      <c r="A333" t="str">
        <f t="shared" ref="A333:B333" si="520">A308</f>
        <v>DHL</v>
      </c>
      <c r="B333" t="str">
        <f t="shared" si="520"/>
        <v>2024-01-01</v>
      </c>
      <c r="C333" s="1" t="s">
        <v>2309</v>
      </c>
      <c r="D333">
        <v>12565</v>
      </c>
      <c r="E333" t="s">
        <v>2262</v>
      </c>
      <c r="F333" t="str">
        <f t="shared" ref="F333:G333" si="521">F308</f>
        <v>US</v>
      </c>
      <c r="G333" t="str">
        <f t="shared" si="521"/>
        <v>NULL</v>
      </c>
      <c r="H333" t="s">
        <v>2367</v>
      </c>
      <c r="I333" t="s">
        <v>19</v>
      </c>
      <c r="J333" t="s">
        <v>164</v>
      </c>
      <c r="K333">
        <v>7.5</v>
      </c>
      <c r="L333">
        <f t="shared" si="499"/>
        <v>8</v>
      </c>
      <c r="M333">
        <f>INDEX('Exp Third Ctry'!$C$14:$J$44,MATCH(L333,'Exp Third Ctry'!$B$14:$B$44,0),MATCH("Zone "&amp;J333,'Exp Third Ctry'!$C$13:$J$13,0))*1</f>
        <v>86.1</v>
      </c>
      <c r="N333" t="s">
        <v>285</v>
      </c>
      <c r="O333" t="s">
        <v>2310</v>
      </c>
      <c r="P333" t="s">
        <v>18</v>
      </c>
      <c r="R333" t="str">
        <f t="shared" si="456"/>
        <v>('DHL','2024-01-01','2024-12-31','12565','3C','US',NULL,'EXPRESS WW (EU) ','Non-Document','C',7.5,8,86.1,'Flat KG','AppliedMaterials_2024',NULL),</v>
      </c>
    </row>
    <row r="334" spans="1:18" x14ac:dyDescent="0.3">
      <c r="A334" t="str">
        <f t="shared" ref="A334:B334" si="522">A309</f>
        <v>DHL</v>
      </c>
      <c r="B334" t="str">
        <f t="shared" si="522"/>
        <v>2024-01-01</v>
      </c>
      <c r="C334" s="1" t="s">
        <v>2309</v>
      </c>
      <c r="D334">
        <v>12565</v>
      </c>
      <c r="E334" t="s">
        <v>2262</v>
      </c>
      <c r="F334" t="str">
        <f t="shared" ref="F334:G334" si="523">F309</f>
        <v>US</v>
      </c>
      <c r="G334" t="str">
        <f t="shared" si="523"/>
        <v>NULL</v>
      </c>
      <c r="H334" t="s">
        <v>2367</v>
      </c>
      <c r="I334" t="s">
        <v>19</v>
      </c>
      <c r="J334" t="s">
        <v>164</v>
      </c>
      <c r="K334">
        <v>8</v>
      </c>
      <c r="L334">
        <f t="shared" si="499"/>
        <v>8.5</v>
      </c>
      <c r="M334">
        <f>INDEX('Exp Third Ctry'!$C$14:$J$44,MATCH(L334,'Exp Third Ctry'!$B$14:$B$44,0),MATCH("Zone "&amp;J334,'Exp Third Ctry'!$C$13:$J$13,0))*1</f>
        <v>89.05</v>
      </c>
      <c r="N334" t="s">
        <v>285</v>
      </c>
      <c r="O334" t="s">
        <v>2310</v>
      </c>
      <c r="P334" t="s">
        <v>18</v>
      </c>
      <c r="R334" t="str">
        <f t="shared" si="456"/>
        <v>('DHL','2024-01-01','2024-12-31','12565','3C','US',NULL,'EXPRESS WW (EU) ','Non-Document','C',8,8.5,89.05,'Flat KG','AppliedMaterials_2024',NULL),</v>
      </c>
    </row>
    <row r="335" spans="1:18" x14ac:dyDescent="0.3">
      <c r="A335" t="str">
        <f t="shared" ref="A335:B335" si="524">A310</f>
        <v>DHL</v>
      </c>
      <c r="B335" t="str">
        <f t="shared" si="524"/>
        <v>2024-01-01</v>
      </c>
      <c r="C335" s="1" t="s">
        <v>2309</v>
      </c>
      <c r="D335">
        <v>12565</v>
      </c>
      <c r="E335" t="s">
        <v>2262</v>
      </c>
      <c r="F335" t="str">
        <f t="shared" ref="F335:G335" si="525">F310</f>
        <v>US</v>
      </c>
      <c r="G335" t="str">
        <f t="shared" si="525"/>
        <v>NULL</v>
      </c>
      <c r="H335" t="s">
        <v>2367</v>
      </c>
      <c r="I335" t="s">
        <v>19</v>
      </c>
      <c r="J335" t="s">
        <v>164</v>
      </c>
      <c r="K335">
        <v>8.5</v>
      </c>
      <c r="L335">
        <f t="shared" si="499"/>
        <v>9</v>
      </c>
      <c r="M335">
        <f>INDEX('Exp Third Ctry'!$C$14:$J$44,MATCH(L335,'Exp Third Ctry'!$B$14:$B$44,0),MATCH("Zone "&amp;J335,'Exp Third Ctry'!$C$13:$J$13,0))*1</f>
        <v>92</v>
      </c>
      <c r="N335" t="s">
        <v>285</v>
      </c>
      <c r="O335" t="s">
        <v>2310</v>
      </c>
      <c r="P335" t="s">
        <v>18</v>
      </c>
      <c r="R335" t="str">
        <f t="shared" si="456"/>
        <v>('DHL','2024-01-01','2024-12-31','12565','3C','US',NULL,'EXPRESS WW (EU) ','Non-Document','C',8.5,9,92,'Flat KG','AppliedMaterials_2024',NULL),</v>
      </c>
    </row>
    <row r="336" spans="1:18" x14ac:dyDescent="0.3">
      <c r="A336" t="str">
        <f t="shared" ref="A336:B336" si="526">A311</f>
        <v>DHL</v>
      </c>
      <c r="B336" t="str">
        <f t="shared" si="526"/>
        <v>2024-01-01</v>
      </c>
      <c r="C336" s="1" t="s">
        <v>2309</v>
      </c>
      <c r="D336">
        <v>12565</v>
      </c>
      <c r="E336" t="s">
        <v>2262</v>
      </c>
      <c r="F336" t="str">
        <f t="shared" ref="F336:G336" si="527">F311</f>
        <v>US</v>
      </c>
      <c r="G336" t="str">
        <f t="shared" si="527"/>
        <v>NULL</v>
      </c>
      <c r="H336" t="s">
        <v>2367</v>
      </c>
      <c r="I336" t="s">
        <v>19</v>
      </c>
      <c r="J336" t="s">
        <v>164</v>
      </c>
      <c r="K336">
        <v>9</v>
      </c>
      <c r="L336">
        <f t="shared" si="499"/>
        <v>9.5</v>
      </c>
      <c r="M336">
        <f>INDEX('Exp Third Ctry'!$C$14:$J$44,MATCH(L336,'Exp Third Ctry'!$B$14:$B$44,0),MATCH("Zone "&amp;J336,'Exp Third Ctry'!$C$13:$J$13,0))*1</f>
        <v>94.95</v>
      </c>
      <c r="N336" t="s">
        <v>285</v>
      </c>
      <c r="O336" t="s">
        <v>2310</v>
      </c>
      <c r="P336" t="s">
        <v>18</v>
      </c>
      <c r="R336" t="str">
        <f t="shared" si="456"/>
        <v>('DHL','2024-01-01','2024-12-31','12565','3C','US',NULL,'EXPRESS WW (EU) ','Non-Document','C',9,9.5,94.95,'Flat KG','AppliedMaterials_2024',NULL),</v>
      </c>
    </row>
    <row r="337" spans="1:18" x14ac:dyDescent="0.3">
      <c r="A337" t="str">
        <f t="shared" ref="A337:B337" si="528">A312</f>
        <v>DHL</v>
      </c>
      <c r="B337" t="str">
        <f t="shared" si="528"/>
        <v>2024-01-01</v>
      </c>
      <c r="C337" s="1" t="s">
        <v>2309</v>
      </c>
      <c r="D337">
        <v>12565</v>
      </c>
      <c r="E337" t="s">
        <v>2262</v>
      </c>
      <c r="F337" t="str">
        <f t="shared" ref="F337:G337" si="529">F312</f>
        <v>US</v>
      </c>
      <c r="G337" t="str">
        <f t="shared" si="529"/>
        <v>NULL</v>
      </c>
      <c r="H337" t="s">
        <v>2367</v>
      </c>
      <c r="I337" t="s">
        <v>19</v>
      </c>
      <c r="J337" t="s">
        <v>164</v>
      </c>
      <c r="K337">
        <v>9.5</v>
      </c>
      <c r="L337">
        <f t="shared" si="499"/>
        <v>10</v>
      </c>
      <c r="M337">
        <f>INDEX('Exp Third Ctry'!$C$14:$J$44,MATCH(L337,'Exp Third Ctry'!$B$14:$B$44,0),MATCH("Zone "&amp;J337,'Exp Third Ctry'!$C$13:$J$13,0))*1</f>
        <v>97.9</v>
      </c>
      <c r="N337" t="s">
        <v>285</v>
      </c>
      <c r="O337" t="s">
        <v>2310</v>
      </c>
      <c r="P337" t="s">
        <v>18</v>
      </c>
      <c r="R337" t="str">
        <f t="shared" si="456"/>
        <v>('DHL','2024-01-01','2024-12-31','12565','3C','US',NULL,'EXPRESS WW (EU) ','Non-Document','C',9.5,10,97.9,'Flat KG','AppliedMaterials_2024',NULL),</v>
      </c>
    </row>
    <row r="338" spans="1:18" x14ac:dyDescent="0.3">
      <c r="A338" t="str">
        <f t="shared" ref="A338:B338" si="530">A313</f>
        <v>DHL</v>
      </c>
      <c r="B338" t="str">
        <f t="shared" si="530"/>
        <v>2024-01-01</v>
      </c>
      <c r="C338" s="1" t="s">
        <v>2309</v>
      </c>
      <c r="D338">
        <v>12565</v>
      </c>
      <c r="E338" t="s">
        <v>2262</v>
      </c>
      <c r="F338" t="str">
        <f t="shared" ref="F338:G338" si="531">F313</f>
        <v>US</v>
      </c>
      <c r="G338" t="str">
        <f t="shared" si="531"/>
        <v>NULL</v>
      </c>
      <c r="H338" t="s">
        <v>2367</v>
      </c>
      <c r="I338" t="s">
        <v>19</v>
      </c>
      <c r="J338" t="s">
        <v>164</v>
      </c>
      <c r="K338">
        <v>10</v>
      </c>
      <c r="L338">
        <v>20</v>
      </c>
      <c r="M338">
        <f>INDEX('Exp Third Ctry'!$C$14:$J$44,MATCH(L338,'Exp Third Ctry'!$B$14:$B$44,0),MATCH("Zone "&amp;J338,'Exp Third Ctry'!$C$13:$J$13,0))*1</f>
        <v>2.78</v>
      </c>
      <c r="N338" t="s">
        <v>530</v>
      </c>
      <c r="O338" t="s">
        <v>2310</v>
      </c>
      <c r="P338">
        <f>M337</f>
        <v>97.9</v>
      </c>
      <c r="R338" t="str">
        <f t="shared" si="456"/>
        <v>('DHL','2024-01-01','2024-12-31','12565','3C','US',NULL,'EXPRESS WW (EU) ','Non-Document','C',10,20,2.78,'Per0.5KG_A','AppliedMaterials_2024',97.9),</v>
      </c>
    </row>
    <row r="339" spans="1:18" x14ac:dyDescent="0.3">
      <c r="A339" t="str">
        <f t="shared" ref="A339:B339" si="532">A314</f>
        <v>DHL</v>
      </c>
      <c r="B339" t="str">
        <f t="shared" si="532"/>
        <v>2024-01-01</v>
      </c>
      <c r="C339" s="1" t="s">
        <v>2309</v>
      </c>
      <c r="D339">
        <v>12565</v>
      </c>
      <c r="E339" t="s">
        <v>2262</v>
      </c>
      <c r="F339" t="str">
        <f t="shared" ref="F339:G339" si="533">F314</f>
        <v>US</v>
      </c>
      <c r="G339" t="str">
        <f t="shared" si="533"/>
        <v>NULL</v>
      </c>
      <c r="H339" t="s">
        <v>2367</v>
      </c>
      <c r="I339" t="s">
        <v>19</v>
      </c>
      <c r="J339" t="s">
        <v>164</v>
      </c>
      <c r="K339">
        <v>20</v>
      </c>
      <c r="L339">
        <v>30</v>
      </c>
      <c r="M339">
        <f>INDEX('Exp Third Ctry'!$C$14:$J$44,MATCH(L339,'Exp Third Ctry'!$B$14:$B$44,0),MATCH("Zone "&amp;J339,'Exp Third Ctry'!$C$13:$J$13,0))*1</f>
        <v>2.77</v>
      </c>
      <c r="N339" t="s">
        <v>530</v>
      </c>
      <c r="O339" t="s">
        <v>2310</v>
      </c>
      <c r="P339">
        <f>P338+(L338-K338)*2*M338</f>
        <v>153.5</v>
      </c>
      <c r="R339" t="str">
        <f t="shared" si="456"/>
        <v>('DHL','2024-01-01','2024-12-31','12565','3C','US',NULL,'EXPRESS WW (EU) ','Non-Document','C',20,30,2.77,'Per0.5KG_A','AppliedMaterials_2024',153.5),</v>
      </c>
    </row>
    <row r="340" spans="1:18" x14ac:dyDescent="0.3">
      <c r="A340" t="str">
        <f t="shared" ref="A340:B340" si="534">A315</f>
        <v>DHL</v>
      </c>
      <c r="B340" t="str">
        <f t="shared" si="534"/>
        <v>2024-01-01</v>
      </c>
      <c r="C340" s="1" t="s">
        <v>2309</v>
      </c>
      <c r="D340">
        <v>12565</v>
      </c>
      <c r="E340" t="s">
        <v>2262</v>
      </c>
      <c r="F340" t="str">
        <f t="shared" ref="F340:G340" si="535">F315</f>
        <v>US</v>
      </c>
      <c r="G340" t="str">
        <f t="shared" si="535"/>
        <v>NULL</v>
      </c>
      <c r="H340" t="s">
        <v>2367</v>
      </c>
      <c r="I340" t="s">
        <v>19</v>
      </c>
      <c r="J340" t="s">
        <v>164</v>
      </c>
      <c r="K340">
        <v>30</v>
      </c>
      <c r="L340">
        <v>70</v>
      </c>
      <c r="M340">
        <f>INDEX('Exp Third Ctry'!$C$14:$J$44,MATCH(L340,'Exp Third Ctry'!$B$14:$B$44,0),MATCH("Zone "&amp;J340,'Exp Third Ctry'!$C$13:$J$13,0))*1</f>
        <v>2.4500000000000002</v>
      </c>
      <c r="N340" t="s">
        <v>530</v>
      </c>
      <c r="O340" t="s">
        <v>2310</v>
      </c>
      <c r="P340">
        <f>P339+(L339-K339)*2*M339</f>
        <v>208.9</v>
      </c>
      <c r="R340" t="str">
        <f t="shared" si="456"/>
        <v>('DHL','2024-01-01','2024-12-31','12565','3C','US',NULL,'EXPRESS WW (EU) ','Non-Document','C',30,70,2.45,'Per0.5KG_A','AppliedMaterials_2024',208.9),</v>
      </c>
    </row>
    <row r="341" spans="1:18" x14ac:dyDescent="0.3">
      <c r="A341" t="str">
        <f t="shared" ref="A341:B341" si="536">A316</f>
        <v>DHL</v>
      </c>
      <c r="B341" t="str">
        <f t="shared" si="536"/>
        <v>2024-01-01</v>
      </c>
      <c r="C341" s="1" t="s">
        <v>2309</v>
      </c>
      <c r="D341">
        <v>12565</v>
      </c>
      <c r="E341" t="s">
        <v>2262</v>
      </c>
      <c r="F341" t="str">
        <f t="shared" ref="F341:G341" si="537">F316</f>
        <v>US</v>
      </c>
      <c r="G341" t="str">
        <f t="shared" si="537"/>
        <v>NULL</v>
      </c>
      <c r="H341" t="s">
        <v>2367</v>
      </c>
      <c r="I341" t="s">
        <v>19</v>
      </c>
      <c r="J341" t="s">
        <v>164</v>
      </c>
      <c r="K341">
        <v>70</v>
      </c>
      <c r="L341">
        <v>300</v>
      </c>
      <c r="M341">
        <f>INDEX('Exp Third Ctry'!$C$14:$J$44,MATCH(L341,'Exp Third Ctry'!$B$14:$B$44,0),MATCH("Zone "&amp;J341,'Exp Third Ctry'!$C$13:$J$13,0))*1</f>
        <v>2.4500000000000002</v>
      </c>
      <c r="N341" t="s">
        <v>530</v>
      </c>
      <c r="O341" t="s">
        <v>2310</v>
      </c>
      <c r="P341">
        <f>P340+(L340-K340)*2*M340</f>
        <v>404.9</v>
      </c>
      <c r="R341" t="str">
        <f t="shared" si="456"/>
        <v>('DHL','2024-01-01','2024-12-31','12565','3C','US',NULL,'EXPRESS WW (EU) ','Non-Document','C',70,300,2.45,'Per0.5KG_A','AppliedMaterials_2024',404.9),</v>
      </c>
    </row>
    <row r="342" spans="1:18" x14ac:dyDescent="0.3">
      <c r="A342" t="str">
        <f t="shared" ref="A342:B342" si="538">A317</f>
        <v>DHL</v>
      </c>
      <c r="B342" t="str">
        <f t="shared" si="538"/>
        <v>2024-01-01</v>
      </c>
      <c r="C342" s="1" t="s">
        <v>2309</v>
      </c>
      <c r="D342">
        <v>12565</v>
      </c>
      <c r="E342" t="s">
        <v>2262</v>
      </c>
      <c r="F342" t="str">
        <f t="shared" ref="F342:G342" si="539">F317</f>
        <v>US</v>
      </c>
      <c r="G342" t="str">
        <f t="shared" si="539"/>
        <v>NULL</v>
      </c>
      <c r="H342" t="s">
        <v>2367</v>
      </c>
      <c r="I342" t="s">
        <v>19</v>
      </c>
      <c r="J342" t="s">
        <v>164</v>
      </c>
      <c r="K342">
        <v>300</v>
      </c>
      <c r="L342">
        <v>99999</v>
      </c>
      <c r="M342">
        <f>INDEX('Exp Third Ctry'!$C$14:$J$44,MATCH(L342,'Exp Third Ctry'!$B$14:$B$44,0),MATCH("Zone "&amp;J342,'Exp Third Ctry'!$C$13:$J$13,0))*1</f>
        <v>2.4500000000000002</v>
      </c>
      <c r="N342" t="s">
        <v>530</v>
      </c>
      <c r="O342" t="s">
        <v>2310</v>
      </c>
      <c r="P342">
        <f>P341+(L341-K341)*2*M341</f>
        <v>1531.9</v>
      </c>
      <c r="R342" t="str">
        <f t="shared" si="456"/>
        <v>('DHL','2024-01-01','2024-12-31','12565','3C','US',NULL,'EXPRESS WW (EU) ','Non-Document','C',300,99999,2.45,'Per0.5KG_A','AppliedMaterials_2024',1531.9),</v>
      </c>
    </row>
    <row r="343" spans="1:18" x14ac:dyDescent="0.3">
      <c r="A343" t="str">
        <f t="shared" ref="A343:B343" si="540">A318</f>
        <v>DHL</v>
      </c>
      <c r="B343" t="str">
        <f t="shared" si="540"/>
        <v>2024-01-01</v>
      </c>
      <c r="C343" s="1" t="s">
        <v>2309</v>
      </c>
      <c r="D343">
        <v>12565</v>
      </c>
      <c r="E343" t="s">
        <v>2262</v>
      </c>
      <c r="F343" t="str">
        <f t="shared" ref="F343:G343" si="541">F318</f>
        <v>US</v>
      </c>
      <c r="G343" t="str">
        <f t="shared" si="541"/>
        <v>NULL</v>
      </c>
      <c r="H343" t="s">
        <v>2367</v>
      </c>
      <c r="I343" t="s">
        <v>19</v>
      </c>
      <c r="J343" t="s">
        <v>165</v>
      </c>
      <c r="K343">
        <v>0</v>
      </c>
      <c r="L343">
        <v>0.5</v>
      </c>
      <c r="M343">
        <f>INDEX('Exp Third Ctry'!$C$14:$J$44,MATCH(L343,'Exp Third Ctry'!$B$14:$B$44,0),MATCH("Zone "&amp;J343,'Exp Third Ctry'!$C$13:$J$13,0))*1</f>
        <v>26.11</v>
      </c>
      <c r="N343" t="s">
        <v>285</v>
      </c>
      <c r="O343" t="s">
        <v>2310</v>
      </c>
      <c r="P343" t="s">
        <v>18</v>
      </c>
      <c r="R343" t="str">
        <f t="shared" si="456"/>
        <v>('DHL','2024-01-01','2024-12-31','12565','3C','US',NULL,'EXPRESS WW (EU) ','Non-Document','D',0,0.5,26.11,'Flat KG','AppliedMaterials_2024',NULL),</v>
      </c>
    </row>
    <row r="344" spans="1:18" x14ac:dyDescent="0.3">
      <c r="A344" t="str">
        <f t="shared" ref="A344:B344" si="542">A319</f>
        <v>DHL</v>
      </c>
      <c r="B344" t="str">
        <f t="shared" si="542"/>
        <v>2024-01-01</v>
      </c>
      <c r="C344" s="1" t="s">
        <v>2309</v>
      </c>
      <c r="D344">
        <v>12565</v>
      </c>
      <c r="E344" t="s">
        <v>2262</v>
      </c>
      <c r="F344" t="str">
        <f t="shared" ref="F344:G344" si="543">F319</f>
        <v>US</v>
      </c>
      <c r="G344" t="str">
        <f t="shared" si="543"/>
        <v>NULL</v>
      </c>
      <c r="H344" t="s">
        <v>2367</v>
      </c>
      <c r="I344" t="s">
        <v>19</v>
      </c>
      <c r="J344" t="s">
        <v>165</v>
      </c>
      <c r="K344">
        <v>0.5</v>
      </c>
      <c r="L344">
        <v>1</v>
      </c>
      <c r="M344">
        <f>INDEX('Exp Third Ctry'!$C$14:$J$44,MATCH(L344,'Exp Third Ctry'!$B$14:$B$44,0),MATCH("Zone "&amp;J344,'Exp Third Ctry'!$C$13:$J$13,0))*1</f>
        <v>35.25</v>
      </c>
      <c r="N344" t="s">
        <v>285</v>
      </c>
      <c r="O344" t="s">
        <v>2310</v>
      </c>
      <c r="P344" t="s">
        <v>18</v>
      </c>
      <c r="R344" t="str">
        <f t="shared" si="456"/>
        <v>('DHL','2024-01-01','2024-12-31','12565','3C','US',NULL,'EXPRESS WW (EU) ','Non-Document','D',0.5,1,35.25,'Flat KG','AppliedMaterials_2024',NULL),</v>
      </c>
    </row>
    <row r="345" spans="1:18" x14ac:dyDescent="0.3">
      <c r="A345" t="str">
        <f t="shared" ref="A345:B345" si="544">A320</f>
        <v>DHL</v>
      </c>
      <c r="B345" t="str">
        <f t="shared" si="544"/>
        <v>2024-01-01</v>
      </c>
      <c r="C345" s="1" t="s">
        <v>2309</v>
      </c>
      <c r="D345">
        <v>12565</v>
      </c>
      <c r="E345" t="s">
        <v>2262</v>
      </c>
      <c r="F345" t="str">
        <f t="shared" ref="F345:G345" si="545">F320</f>
        <v>US</v>
      </c>
      <c r="G345" t="str">
        <f t="shared" si="545"/>
        <v>NULL</v>
      </c>
      <c r="H345" t="s">
        <v>2367</v>
      </c>
      <c r="I345" t="s">
        <v>19</v>
      </c>
      <c r="J345" t="s">
        <v>165</v>
      </c>
      <c r="K345">
        <v>1</v>
      </c>
      <c r="L345">
        <v>1.5</v>
      </c>
      <c r="M345">
        <f>INDEX('Exp Third Ctry'!$C$14:$J$44,MATCH(L345,'Exp Third Ctry'!$B$14:$B$44,0),MATCH("Zone "&amp;J345,'Exp Third Ctry'!$C$13:$J$13,0))*1</f>
        <v>42.11</v>
      </c>
      <c r="N345" t="s">
        <v>285</v>
      </c>
      <c r="O345" t="s">
        <v>2310</v>
      </c>
      <c r="P345" t="s">
        <v>18</v>
      </c>
      <c r="R345" t="str">
        <f t="shared" si="456"/>
        <v>('DHL','2024-01-01','2024-12-31','12565','3C','US',NULL,'EXPRESS WW (EU) ','Non-Document','D',1,1.5,42.11,'Flat KG','AppliedMaterials_2024',NULL),</v>
      </c>
    </row>
    <row r="346" spans="1:18" x14ac:dyDescent="0.3">
      <c r="A346" t="str">
        <f t="shared" ref="A346:B346" si="546">A321</f>
        <v>DHL</v>
      </c>
      <c r="B346" t="str">
        <f t="shared" si="546"/>
        <v>2024-01-01</v>
      </c>
      <c r="C346" s="1" t="s">
        <v>2309</v>
      </c>
      <c r="D346">
        <v>12565</v>
      </c>
      <c r="E346" t="s">
        <v>2262</v>
      </c>
      <c r="F346" t="str">
        <f t="shared" ref="F346:G346" si="547">F321</f>
        <v>US</v>
      </c>
      <c r="G346" t="str">
        <f t="shared" si="547"/>
        <v>NULL</v>
      </c>
      <c r="H346" t="s">
        <v>2367</v>
      </c>
      <c r="I346" t="s">
        <v>19</v>
      </c>
      <c r="J346" t="s">
        <v>165</v>
      </c>
      <c r="K346">
        <v>1.5</v>
      </c>
      <c r="L346">
        <f>L345+0.5</f>
        <v>2</v>
      </c>
      <c r="M346">
        <f>INDEX('Exp Third Ctry'!$C$14:$J$44,MATCH(L346,'Exp Third Ctry'!$B$14:$B$44,0),MATCH("Zone "&amp;J346,'Exp Third Ctry'!$C$13:$J$13,0))*1</f>
        <v>48.97</v>
      </c>
      <c r="N346" t="s">
        <v>285</v>
      </c>
      <c r="O346" t="s">
        <v>2310</v>
      </c>
      <c r="P346" t="s">
        <v>18</v>
      </c>
      <c r="R346" t="str">
        <f t="shared" si="456"/>
        <v>('DHL','2024-01-01','2024-12-31','12565','3C','US',NULL,'EXPRESS WW (EU) ','Non-Document','D',1.5,2,48.97,'Flat KG','AppliedMaterials_2024',NULL),</v>
      </c>
    </row>
    <row r="347" spans="1:18" x14ac:dyDescent="0.3">
      <c r="A347" t="str">
        <f t="shared" ref="A347:B347" si="548">A322</f>
        <v>DHL</v>
      </c>
      <c r="B347" t="str">
        <f t="shared" si="548"/>
        <v>2024-01-01</v>
      </c>
      <c r="C347" s="1" t="s">
        <v>2309</v>
      </c>
      <c r="D347">
        <v>12565</v>
      </c>
      <c r="E347" t="s">
        <v>2262</v>
      </c>
      <c r="F347" t="str">
        <f t="shared" ref="F347:G347" si="549">F322</f>
        <v>US</v>
      </c>
      <c r="G347" t="str">
        <f t="shared" si="549"/>
        <v>NULL</v>
      </c>
      <c r="H347" t="s">
        <v>2367</v>
      </c>
      <c r="I347" t="s">
        <v>19</v>
      </c>
      <c r="J347" t="s">
        <v>165</v>
      </c>
      <c r="K347">
        <v>2</v>
      </c>
      <c r="L347">
        <f t="shared" ref="L347:L362" si="550">L346+0.5</f>
        <v>2.5</v>
      </c>
      <c r="M347">
        <f>INDEX('Exp Third Ctry'!$C$14:$J$44,MATCH(L347,'Exp Third Ctry'!$B$14:$B$44,0),MATCH("Zone "&amp;J347,'Exp Third Ctry'!$C$13:$J$13,0))*1</f>
        <v>55.82</v>
      </c>
      <c r="N347" t="s">
        <v>285</v>
      </c>
      <c r="O347" t="s">
        <v>2310</v>
      </c>
      <c r="P347" t="s">
        <v>18</v>
      </c>
      <c r="R347" t="str">
        <f t="shared" si="456"/>
        <v>('DHL','2024-01-01','2024-12-31','12565','3C','US',NULL,'EXPRESS WW (EU) ','Non-Document','D',2,2.5,55.82,'Flat KG','AppliedMaterials_2024',NULL),</v>
      </c>
    </row>
    <row r="348" spans="1:18" x14ac:dyDescent="0.3">
      <c r="A348" t="str">
        <f t="shared" ref="A348:B348" si="551">A323</f>
        <v>DHL</v>
      </c>
      <c r="B348" t="str">
        <f t="shared" si="551"/>
        <v>2024-01-01</v>
      </c>
      <c r="C348" s="1" t="s">
        <v>2309</v>
      </c>
      <c r="D348">
        <v>12565</v>
      </c>
      <c r="E348" t="s">
        <v>2262</v>
      </c>
      <c r="F348" t="str">
        <f t="shared" ref="F348:G348" si="552">F323</f>
        <v>US</v>
      </c>
      <c r="G348" t="str">
        <f t="shared" si="552"/>
        <v>NULL</v>
      </c>
      <c r="H348" t="s">
        <v>2367</v>
      </c>
      <c r="I348" t="s">
        <v>19</v>
      </c>
      <c r="J348" t="s">
        <v>165</v>
      </c>
      <c r="K348">
        <v>2.5</v>
      </c>
      <c r="L348">
        <f t="shared" si="550"/>
        <v>3</v>
      </c>
      <c r="M348">
        <f>INDEX('Exp Third Ctry'!$C$14:$J$44,MATCH(L348,'Exp Third Ctry'!$B$14:$B$44,0),MATCH("Zone "&amp;J348,'Exp Third Ctry'!$C$13:$J$13,0))*1</f>
        <v>59.91</v>
      </c>
      <c r="N348" t="s">
        <v>285</v>
      </c>
      <c r="O348" t="s">
        <v>2310</v>
      </c>
      <c r="P348" t="s">
        <v>18</v>
      </c>
      <c r="R348" t="str">
        <f t="shared" si="456"/>
        <v>('DHL','2024-01-01','2024-12-31','12565','3C','US',NULL,'EXPRESS WW (EU) ','Non-Document','D',2.5,3,59.91,'Flat KG','AppliedMaterials_2024',NULL),</v>
      </c>
    </row>
    <row r="349" spans="1:18" x14ac:dyDescent="0.3">
      <c r="A349" t="str">
        <f t="shared" ref="A349:B349" si="553">A324</f>
        <v>DHL</v>
      </c>
      <c r="B349" t="str">
        <f t="shared" si="553"/>
        <v>2024-01-01</v>
      </c>
      <c r="C349" s="1" t="s">
        <v>2309</v>
      </c>
      <c r="D349">
        <v>12565</v>
      </c>
      <c r="E349" t="s">
        <v>2262</v>
      </c>
      <c r="F349" t="str">
        <f t="shared" ref="F349:G349" si="554">F324</f>
        <v>US</v>
      </c>
      <c r="G349" t="str">
        <f t="shared" si="554"/>
        <v>NULL</v>
      </c>
      <c r="H349" t="s">
        <v>2367</v>
      </c>
      <c r="I349" t="s">
        <v>19</v>
      </c>
      <c r="J349" t="s">
        <v>165</v>
      </c>
      <c r="K349">
        <v>3</v>
      </c>
      <c r="L349">
        <f t="shared" si="550"/>
        <v>3.5</v>
      </c>
      <c r="M349">
        <f>INDEX('Exp Third Ctry'!$C$14:$J$44,MATCH(L349,'Exp Third Ctry'!$B$14:$B$44,0),MATCH("Zone "&amp;J349,'Exp Third Ctry'!$C$13:$J$13,0))*1</f>
        <v>64</v>
      </c>
      <c r="N349" t="s">
        <v>285</v>
      </c>
      <c r="O349" t="s">
        <v>2310</v>
      </c>
      <c r="P349" t="s">
        <v>18</v>
      </c>
      <c r="R349" t="str">
        <f t="shared" si="456"/>
        <v>('DHL','2024-01-01','2024-12-31','12565','3C','US',NULL,'EXPRESS WW (EU) ','Non-Document','D',3,3.5,64,'Flat KG','AppliedMaterials_2024',NULL),</v>
      </c>
    </row>
    <row r="350" spans="1:18" x14ac:dyDescent="0.3">
      <c r="A350" t="str">
        <f t="shared" ref="A350:B350" si="555">A325</f>
        <v>DHL</v>
      </c>
      <c r="B350" t="str">
        <f t="shared" si="555"/>
        <v>2024-01-01</v>
      </c>
      <c r="C350" s="1" t="s">
        <v>2309</v>
      </c>
      <c r="D350">
        <v>12565</v>
      </c>
      <c r="E350" t="s">
        <v>2262</v>
      </c>
      <c r="F350" t="str">
        <f t="shared" ref="F350:G350" si="556">F325</f>
        <v>US</v>
      </c>
      <c r="G350" t="str">
        <f t="shared" si="556"/>
        <v>NULL</v>
      </c>
      <c r="H350" t="s">
        <v>2367</v>
      </c>
      <c r="I350" t="s">
        <v>19</v>
      </c>
      <c r="J350" t="s">
        <v>165</v>
      </c>
      <c r="K350">
        <v>3.5</v>
      </c>
      <c r="L350">
        <f t="shared" si="550"/>
        <v>4</v>
      </c>
      <c r="M350">
        <f>INDEX('Exp Third Ctry'!$C$14:$J$44,MATCH(L350,'Exp Third Ctry'!$B$14:$B$44,0),MATCH("Zone "&amp;J350,'Exp Third Ctry'!$C$13:$J$13,0))*1</f>
        <v>68.09</v>
      </c>
      <c r="N350" t="s">
        <v>285</v>
      </c>
      <c r="O350" t="s">
        <v>2310</v>
      </c>
      <c r="P350" t="s">
        <v>18</v>
      </c>
      <c r="R350" t="str">
        <f t="shared" si="456"/>
        <v>('DHL','2024-01-01','2024-12-31','12565','3C','US',NULL,'EXPRESS WW (EU) ','Non-Document','D',3.5,4,68.09,'Flat KG','AppliedMaterials_2024',NULL),</v>
      </c>
    </row>
    <row r="351" spans="1:18" x14ac:dyDescent="0.3">
      <c r="A351" t="str">
        <f t="shared" ref="A351:B351" si="557">A326</f>
        <v>DHL</v>
      </c>
      <c r="B351" t="str">
        <f t="shared" si="557"/>
        <v>2024-01-01</v>
      </c>
      <c r="C351" s="1" t="s">
        <v>2309</v>
      </c>
      <c r="D351">
        <v>12565</v>
      </c>
      <c r="E351" t="s">
        <v>2262</v>
      </c>
      <c r="F351" t="str">
        <f t="shared" ref="F351:G351" si="558">F326</f>
        <v>US</v>
      </c>
      <c r="G351" t="str">
        <f t="shared" si="558"/>
        <v>NULL</v>
      </c>
      <c r="H351" t="s">
        <v>2367</v>
      </c>
      <c r="I351" t="s">
        <v>19</v>
      </c>
      <c r="J351" t="s">
        <v>165</v>
      </c>
      <c r="K351">
        <v>4</v>
      </c>
      <c r="L351">
        <f t="shared" si="550"/>
        <v>4.5</v>
      </c>
      <c r="M351">
        <f>INDEX('Exp Third Ctry'!$C$14:$J$44,MATCH(L351,'Exp Third Ctry'!$B$14:$B$44,0),MATCH("Zone "&amp;J351,'Exp Third Ctry'!$C$13:$J$13,0))*1</f>
        <v>72.180000000000007</v>
      </c>
      <c r="N351" t="s">
        <v>285</v>
      </c>
      <c r="O351" t="s">
        <v>2310</v>
      </c>
      <c r="P351" t="s">
        <v>18</v>
      </c>
      <c r="R351" t="str">
        <f t="shared" si="456"/>
        <v>('DHL','2024-01-01','2024-12-31','12565','3C','US',NULL,'EXPRESS WW (EU) ','Non-Document','D',4,4.5,72.18,'Flat KG','AppliedMaterials_2024',NULL),</v>
      </c>
    </row>
    <row r="352" spans="1:18" x14ac:dyDescent="0.3">
      <c r="A352" t="str">
        <f t="shared" ref="A352:B352" si="559">A327</f>
        <v>DHL</v>
      </c>
      <c r="B352" t="str">
        <f t="shared" si="559"/>
        <v>2024-01-01</v>
      </c>
      <c r="C352" s="1" t="s">
        <v>2309</v>
      </c>
      <c r="D352">
        <v>12565</v>
      </c>
      <c r="E352" t="s">
        <v>2262</v>
      </c>
      <c r="F352" t="str">
        <f t="shared" ref="F352:G352" si="560">F327</f>
        <v>US</v>
      </c>
      <c r="G352" t="str">
        <f t="shared" si="560"/>
        <v>NULL</v>
      </c>
      <c r="H352" t="s">
        <v>2367</v>
      </c>
      <c r="I352" t="s">
        <v>19</v>
      </c>
      <c r="J352" t="s">
        <v>165</v>
      </c>
      <c r="K352">
        <v>4.5</v>
      </c>
      <c r="L352">
        <f t="shared" si="550"/>
        <v>5</v>
      </c>
      <c r="M352">
        <f>INDEX('Exp Third Ctry'!$C$14:$J$44,MATCH(L352,'Exp Third Ctry'!$B$14:$B$44,0),MATCH("Zone "&amp;J352,'Exp Third Ctry'!$C$13:$J$13,0))*1</f>
        <v>76.27</v>
      </c>
      <c r="N352" t="s">
        <v>285</v>
      </c>
      <c r="O352" t="s">
        <v>2310</v>
      </c>
      <c r="P352" t="s">
        <v>18</v>
      </c>
      <c r="R352" t="str">
        <f t="shared" si="456"/>
        <v>('DHL','2024-01-01','2024-12-31','12565','3C','US',NULL,'EXPRESS WW (EU) ','Non-Document','D',4.5,5,76.27,'Flat KG','AppliedMaterials_2024',NULL),</v>
      </c>
    </row>
    <row r="353" spans="1:18" x14ac:dyDescent="0.3">
      <c r="A353" t="str">
        <f t="shared" ref="A353:B353" si="561">A328</f>
        <v>DHL</v>
      </c>
      <c r="B353" t="str">
        <f t="shared" si="561"/>
        <v>2024-01-01</v>
      </c>
      <c r="C353" s="1" t="s">
        <v>2309</v>
      </c>
      <c r="D353">
        <v>12565</v>
      </c>
      <c r="E353" t="s">
        <v>2262</v>
      </c>
      <c r="F353" t="str">
        <f t="shared" ref="F353:G353" si="562">F328</f>
        <v>US</v>
      </c>
      <c r="G353" t="str">
        <f t="shared" si="562"/>
        <v>NULL</v>
      </c>
      <c r="H353" t="s">
        <v>2367</v>
      </c>
      <c r="I353" t="s">
        <v>19</v>
      </c>
      <c r="J353" t="s">
        <v>165</v>
      </c>
      <c r="K353">
        <v>5</v>
      </c>
      <c r="L353">
        <f t="shared" si="550"/>
        <v>5.5</v>
      </c>
      <c r="M353">
        <f>INDEX('Exp Third Ctry'!$C$14:$J$44,MATCH(L353,'Exp Third Ctry'!$B$14:$B$44,0),MATCH("Zone "&amp;J353,'Exp Third Ctry'!$C$13:$J$13,0))*1</f>
        <v>80.03</v>
      </c>
      <c r="N353" t="s">
        <v>285</v>
      </c>
      <c r="O353" t="s">
        <v>2310</v>
      </c>
      <c r="P353" t="s">
        <v>18</v>
      </c>
      <c r="R353" t="str">
        <f t="shared" si="456"/>
        <v>('DHL','2024-01-01','2024-12-31','12565','3C','US',NULL,'EXPRESS WW (EU) ','Non-Document','D',5,5.5,80.03,'Flat KG','AppliedMaterials_2024',NULL),</v>
      </c>
    </row>
    <row r="354" spans="1:18" x14ac:dyDescent="0.3">
      <c r="A354" t="str">
        <f t="shared" ref="A354:B354" si="563">A329</f>
        <v>DHL</v>
      </c>
      <c r="B354" t="str">
        <f t="shared" si="563"/>
        <v>2024-01-01</v>
      </c>
      <c r="C354" s="1" t="s">
        <v>2309</v>
      </c>
      <c r="D354">
        <v>12565</v>
      </c>
      <c r="E354" t="s">
        <v>2262</v>
      </c>
      <c r="F354" t="str">
        <f t="shared" ref="F354:G354" si="564">F329</f>
        <v>US</v>
      </c>
      <c r="G354" t="str">
        <f t="shared" si="564"/>
        <v>NULL</v>
      </c>
      <c r="H354" t="s">
        <v>2367</v>
      </c>
      <c r="I354" t="s">
        <v>19</v>
      </c>
      <c r="J354" t="s">
        <v>165</v>
      </c>
      <c r="K354">
        <v>5.5</v>
      </c>
      <c r="L354">
        <f t="shared" si="550"/>
        <v>6</v>
      </c>
      <c r="M354">
        <f>INDEX('Exp Third Ctry'!$C$14:$J$44,MATCH(L354,'Exp Third Ctry'!$B$14:$B$44,0),MATCH("Zone "&amp;J354,'Exp Third Ctry'!$C$13:$J$13,0))*1</f>
        <v>83.79</v>
      </c>
      <c r="N354" t="s">
        <v>285</v>
      </c>
      <c r="O354" t="s">
        <v>2310</v>
      </c>
      <c r="P354" t="s">
        <v>18</v>
      </c>
      <c r="R354" t="str">
        <f t="shared" si="456"/>
        <v>('DHL','2024-01-01','2024-12-31','12565','3C','US',NULL,'EXPRESS WW (EU) ','Non-Document','D',5.5,6,83.79,'Flat KG','AppliedMaterials_2024',NULL),</v>
      </c>
    </row>
    <row r="355" spans="1:18" x14ac:dyDescent="0.3">
      <c r="A355" t="str">
        <f t="shared" ref="A355:B355" si="565">A330</f>
        <v>DHL</v>
      </c>
      <c r="B355" t="str">
        <f t="shared" si="565"/>
        <v>2024-01-01</v>
      </c>
      <c r="C355" s="1" t="s">
        <v>2309</v>
      </c>
      <c r="D355">
        <v>12565</v>
      </c>
      <c r="E355" t="s">
        <v>2262</v>
      </c>
      <c r="F355" t="str">
        <f t="shared" ref="F355:G355" si="566">F330</f>
        <v>US</v>
      </c>
      <c r="G355" t="str">
        <f t="shared" si="566"/>
        <v>NULL</v>
      </c>
      <c r="H355" t="s">
        <v>2367</v>
      </c>
      <c r="I355" t="s">
        <v>19</v>
      </c>
      <c r="J355" t="s">
        <v>165</v>
      </c>
      <c r="K355">
        <v>6</v>
      </c>
      <c r="L355">
        <f t="shared" si="550"/>
        <v>6.5</v>
      </c>
      <c r="M355">
        <f>INDEX('Exp Third Ctry'!$C$14:$J$44,MATCH(L355,'Exp Third Ctry'!$B$14:$B$44,0),MATCH("Zone "&amp;J355,'Exp Third Ctry'!$C$13:$J$13,0))*1</f>
        <v>87.55</v>
      </c>
      <c r="N355" t="s">
        <v>285</v>
      </c>
      <c r="O355" t="s">
        <v>2310</v>
      </c>
      <c r="P355" t="s">
        <v>18</v>
      </c>
      <c r="R355" t="str">
        <f t="shared" si="456"/>
        <v>('DHL','2024-01-01','2024-12-31','12565','3C','US',NULL,'EXPRESS WW (EU) ','Non-Document','D',6,6.5,87.55,'Flat KG','AppliedMaterials_2024',NULL),</v>
      </c>
    </row>
    <row r="356" spans="1:18" x14ac:dyDescent="0.3">
      <c r="A356" t="str">
        <f t="shared" ref="A356:B356" si="567">A331</f>
        <v>DHL</v>
      </c>
      <c r="B356" t="str">
        <f t="shared" si="567"/>
        <v>2024-01-01</v>
      </c>
      <c r="C356" s="1" t="s">
        <v>2309</v>
      </c>
      <c r="D356">
        <v>12565</v>
      </c>
      <c r="E356" t="s">
        <v>2262</v>
      </c>
      <c r="F356" t="str">
        <f t="shared" ref="F356:G356" si="568">F331</f>
        <v>US</v>
      </c>
      <c r="G356" t="str">
        <f t="shared" si="568"/>
        <v>NULL</v>
      </c>
      <c r="H356" t="s">
        <v>2367</v>
      </c>
      <c r="I356" t="s">
        <v>19</v>
      </c>
      <c r="J356" t="s">
        <v>165</v>
      </c>
      <c r="K356">
        <v>6.5</v>
      </c>
      <c r="L356">
        <f t="shared" si="550"/>
        <v>7</v>
      </c>
      <c r="M356">
        <f>INDEX('Exp Third Ctry'!$C$14:$J$44,MATCH(L356,'Exp Third Ctry'!$B$14:$B$44,0),MATCH("Zone "&amp;J356,'Exp Third Ctry'!$C$13:$J$13,0))*1</f>
        <v>91.31</v>
      </c>
      <c r="N356" t="s">
        <v>285</v>
      </c>
      <c r="O356" t="s">
        <v>2310</v>
      </c>
      <c r="P356" t="s">
        <v>18</v>
      </c>
      <c r="R356" t="str">
        <f t="shared" si="456"/>
        <v>('DHL','2024-01-01','2024-12-31','12565','3C','US',NULL,'EXPRESS WW (EU) ','Non-Document','D',6.5,7,91.31,'Flat KG','AppliedMaterials_2024',NULL),</v>
      </c>
    </row>
    <row r="357" spans="1:18" x14ac:dyDescent="0.3">
      <c r="A357" t="str">
        <f t="shared" ref="A357:B357" si="569">A332</f>
        <v>DHL</v>
      </c>
      <c r="B357" t="str">
        <f t="shared" si="569"/>
        <v>2024-01-01</v>
      </c>
      <c r="C357" s="1" t="s">
        <v>2309</v>
      </c>
      <c r="D357">
        <v>12565</v>
      </c>
      <c r="E357" t="s">
        <v>2262</v>
      </c>
      <c r="F357" t="str">
        <f t="shared" ref="F357:G357" si="570">F332</f>
        <v>US</v>
      </c>
      <c r="G357" t="str">
        <f t="shared" si="570"/>
        <v>NULL</v>
      </c>
      <c r="H357" t="s">
        <v>2367</v>
      </c>
      <c r="I357" t="s">
        <v>19</v>
      </c>
      <c r="J357" t="s">
        <v>165</v>
      </c>
      <c r="K357">
        <v>7</v>
      </c>
      <c r="L357">
        <f t="shared" si="550"/>
        <v>7.5</v>
      </c>
      <c r="M357">
        <f>INDEX('Exp Third Ctry'!$C$14:$J$44,MATCH(L357,'Exp Third Ctry'!$B$14:$B$44,0),MATCH("Zone "&amp;J357,'Exp Third Ctry'!$C$13:$J$13,0))*1</f>
        <v>95.07</v>
      </c>
      <c r="N357" t="s">
        <v>285</v>
      </c>
      <c r="O357" t="s">
        <v>2310</v>
      </c>
      <c r="P357" t="s">
        <v>18</v>
      </c>
      <c r="R357" t="str">
        <f t="shared" si="456"/>
        <v>('DHL','2024-01-01','2024-12-31','12565','3C','US',NULL,'EXPRESS WW (EU) ','Non-Document','D',7,7.5,95.07,'Flat KG','AppliedMaterials_2024',NULL),</v>
      </c>
    </row>
    <row r="358" spans="1:18" x14ac:dyDescent="0.3">
      <c r="A358" t="str">
        <f t="shared" ref="A358:B358" si="571">A333</f>
        <v>DHL</v>
      </c>
      <c r="B358" t="str">
        <f t="shared" si="571"/>
        <v>2024-01-01</v>
      </c>
      <c r="C358" s="1" t="s">
        <v>2309</v>
      </c>
      <c r="D358">
        <v>12565</v>
      </c>
      <c r="E358" t="s">
        <v>2262</v>
      </c>
      <c r="F358" t="str">
        <f t="shared" ref="F358:G358" si="572">F333</f>
        <v>US</v>
      </c>
      <c r="G358" t="str">
        <f t="shared" si="572"/>
        <v>NULL</v>
      </c>
      <c r="H358" t="s">
        <v>2367</v>
      </c>
      <c r="I358" t="s">
        <v>19</v>
      </c>
      <c r="J358" t="s">
        <v>165</v>
      </c>
      <c r="K358">
        <v>7.5</v>
      </c>
      <c r="L358">
        <f t="shared" si="550"/>
        <v>8</v>
      </c>
      <c r="M358">
        <f>INDEX('Exp Third Ctry'!$C$14:$J$44,MATCH(L358,'Exp Third Ctry'!$B$14:$B$44,0),MATCH("Zone "&amp;J358,'Exp Third Ctry'!$C$13:$J$13,0))*1</f>
        <v>98.83</v>
      </c>
      <c r="N358" t="s">
        <v>285</v>
      </c>
      <c r="O358" t="s">
        <v>2310</v>
      </c>
      <c r="P358" t="s">
        <v>18</v>
      </c>
      <c r="R358" t="str">
        <f t="shared" si="456"/>
        <v>('DHL','2024-01-01','2024-12-31','12565','3C','US',NULL,'EXPRESS WW (EU) ','Non-Document','D',7.5,8,98.83,'Flat KG','AppliedMaterials_2024',NULL),</v>
      </c>
    </row>
    <row r="359" spans="1:18" x14ac:dyDescent="0.3">
      <c r="A359" t="str">
        <f t="shared" ref="A359:B359" si="573">A334</f>
        <v>DHL</v>
      </c>
      <c r="B359" t="str">
        <f t="shared" si="573"/>
        <v>2024-01-01</v>
      </c>
      <c r="C359" s="1" t="s">
        <v>2309</v>
      </c>
      <c r="D359">
        <v>12565</v>
      </c>
      <c r="E359" t="s">
        <v>2262</v>
      </c>
      <c r="F359" t="str">
        <f t="shared" ref="F359:G359" si="574">F334</f>
        <v>US</v>
      </c>
      <c r="G359" t="str">
        <f t="shared" si="574"/>
        <v>NULL</v>
      </c>
      <c r="H359" t="s">
        <v>2367</v>
      </c>
      <c r="I359" t="s">
        <v>19</v>
      </c>
      <c r="J359" t="s">
        <v>165</v>
      </c>
      <c r="K359">
        <v>8</v>
      </c>
      <c r="L359">
        <f t="shared" si="550"/>
        <v>8.5</v>
      </c>
      <c r="M359">
        <f>INDEX('Exp Third Ctry'!$C$14:$J$44,MATCH(L359,'Exp Third Ctry'!$B$14:$B$44,0),MATCH("Zone "&amp;J359,'Exp Third Ctry'!$C$13:$J$13,0))*1</f>
        <v>102.59</v>
      </c>
      <c r="N359" t="s">
        <v>285</v>
      </c>
      <c r="O359" t="s">
        <v>2310</v>
      </c>
      <c r="P359" t="s">
        <v>18</v>
      </c>
      <c r="R359" t="str">
        <f t="shared" si="456"/>
        <v>('DHL','2024-01-01','2024-12-31','12565','3C','US',NULL,'EXPRESS WW (EU) ','Non-Document','D',8,8.5,102.59,'Flat KG','AppliedMaterials_2024',NULL),</v>
      </c>
    </row>
    <row r="360" spans="1:18" x14ac:dyDescent="0.3">
      <c r="A360" t="str">
        <f t="shared" ref="A360:B360" si="575">A335</f>
        <v>DHL</v>
      </c>
      <c r="B360" t="str">
        <f t="shared" si="575"/>
        <v>2024-01-01</v>
      </c>
      <c r="C360" s="1" t="s">
        <v>2309</v>
      </c>
      <c r="D360">
        <v>12565</v>
      </c>
      <c r="E360" t="s">
        <v>2262</v>
      </c>
      <c r="F360" t="str">
        <f t="shared" ref="F360:G360" si="576">F335</f>
        <v>US</v>
      </c>
      <c r="G360" t="str">
        <f t="shared" si="576"/>
        <v>NULL</v>
      </c>
      <c r="H360" t="s">
        <v>2367</v>
      </c>
      <c r="I360" t="s">
        <v>19</v>
      </c>
      <c r="J360" t="s">
        <v>165</v>
      </c>
      <c r="K360">
        <v>8.5</v>
      </c>
      <c r="L360">
        <f t="shared" si="550"/>
        <v>9</v>
      </c>
      <c r="M360">
        <f>INDEX('Exp Third Ctry'!$C$14:$J$44,MATCH(L360,'Exp Third Ctry'!$B$14:$B$44,0),MATCH("Zone "&amp;J360,'Exp Third Ctry'!$C$13:$J$13,0))*1</f>
        <v>106.35</v>
      </c>
      <c r="N360" t="s">
        <v>285</v>
      </c>
      <c r="O360" t="s">
        <v>2310</v>
      </c>
      <c r="P360" t="s">
        <v>18</v>
      </c>
      <c r="R360" t="str">
        <f t="shared" si="456"/>
        <v>('DHL','2024-01-01','2024-12-31','12565','3C','US',NULL,'EXPRESS WW (EU) ','Non-Document','D',8.5,9,106.35,'Flat KG','AppliedMaterials_2024',NULL),</v>
      </c>
    </row>
    <row r="361" spans="1:18" x14ac:dyDescent="0.3">
      <c r="A361" t="str">
        <f t="shared" ref="A361:B361" si="577">A336</f>
        <v>DHL</v>
      </c>
      <c r="B361" t="str">
        <f t="shared" si="577"/>
        <v>2024-01-01</v>
      </c>
      <c r="C361" s="1" t="s">
        <v>2309</v>
      </c>
      <c r="D361">
        <v>12565</v>
      </c>
      <c r="E361" t="s">
        <v>2262</v>
      </c>
      <c r="F361" t="str">
        <f t="shared" ref="F361:G361" si="578">F336</f>
        <v>US</v>
      </c>
      <c r="G361" t="str">
        <f t="shared" si="578"/>
        <v>NULL</v>
      </c>
      <c r="H361" t="s">
        <v>2367</v>
      </c>
      <c r="I361" t="s">
        <v>19</v>
      </c>
      <c r="J361" t="s">
        <v>165</v>
      </c>
      <c r="K361">
        <v>9</v>
      </c>
      <c r="L361">
        <f t="shared" si="550"/>
        <v>9.5</v>
      </c>
      <c r="M361">
        <f>INDEX('Exp Third Ctry'!$C$14:$J$44,MATCH(L361,'Exp Third Ctry'!$B$14:$B$44,0),MATCH("Zone "&amp;J361,'Exp Third Ctry'!$C$13:$J$13,0))*1</f>
        <v>110.11</v>
      </c>
      <c r="N361" t="s">
        <v>285</v>
      </c>
      <c r="O361" t="s">
        <v>2310</v>
      </c>
      <c r="P361" t="s">
        <v>18</v>
      </c>
      <c r="R361" t="str">
        <f t="shared" si="456"/>
        <v>('DHL','2024-01-01','2024-12-31','12565','3C','US',NULL,'EXPRESS WW (EU) ','Non-Document','D',9,9.5,110.11,'Flat KG','AppliedMaterials_2024',NULL),</v>
      </c>
    </row>
    <row r="362" spans="1:18" x14ac:dyDescent="0.3">
      <c r="A362" t="str">
        <f t="shared" ref="A362:B362" si="579">A337</f>
        <v>DHL</v>
      </c>
      <c r="B362" t="str">
        <f t="shared" si="579"/>
        <v>2024-01-01</v>
      </c>
      <c r="C362" s="1" t="s">
        <v>2309</v>
      </c>
      <c r="D362">
        <v>12565</v>
      </c>
      <c r="E362" t="s">
        <v>2262</v>
      </c>
      <c r="F362" t="str">
        <f t="shared" ref="F362:G362" si="580">F337</f>
        <v>US</v>
      </c>
      <c r="G362" t="str">
        <f t="shared" si="580"/>
        <v>NULL</v>
      </c>
      <c r="H362" t="s">
        <v>2367</v>
      </c>
      <c r="I362" t="s">
        <v>19</v>
      </c>
      <c r="J362" t="s">
        <v>165</v>
      </c>
      <c r="K362">
        <v>9.5</v>
      </c>
      <c r="L362">
        <f t="shared" si="550"/>
        <v>10</v>
      </c>
      <c r="M362">
        <f>INDEX('Exp Third Ctry'!$C$14:$J$44,MATCH(L362,'Exp Third Ctry'!$B$14:$B$44,0),MATCH("Zone "&amp;J362,'Exp Third Ctry'!$C$13:$J$13,0))*1</f>
        <v>113.87</v>
      </c>
      <c r="N362" t="s">
        <v>285</v>
      </c>
      <c r="O362" t="s">
        <v>2310</v>
      </c>
      <c r="P362" t="s">
        <v>18</v>
      </c>
      <c r="R362" t="str">
        <f t="shared" si="456"/>
        <v>('DHL','2024-01-01','2024-12-31','12565','3C','US',NULL,'EXPRESS WW (EU) ','Non-Document','D',9.5,10,113.87,'Flat KG','AppliedMaterials_2024',NULL),</v>
      </c>
    </row>
    <row r="363" spans="1:18" x14ac:dyDescent="0.3">
      <c r="A363" t="str">
        <f t="shared" ref="A363:B363" si="581">A338</f>
        <v>DHL</v>
      </c>
      <c r="B363" t="str">
        <f t="shared" si="581"/>
        <v>2024-01-01</v>
      </c>
      <c r="C363" s="1" t="s">
        <v>2309</v>
      </c>
      <c r="D363">
        <v>12565</v>
      </c>
      <c r="E363" t="s">
        <v>2262</v>
      </c>
      <c r="F363" t="str">
        <f t="shared" ref="F363:G363" si="582">F338</f>
        <v>US</v>
      </c>
      <c r="G363" t="str">
        <f t="shared" si="582"/>
        <v>NULL</v>
      </c>
      <c r="H363" t="s">
        <v>2367</v>
      </c>
      <c r="I363" t="s">
        <v>19</v>
      </c>
      <c r="J363" t="s">
        <v>165</v>
      </c>
      <c r="K363">
        <v>10</v>
      </c>
      <c r="L363">
        <v>20</v>
      </c>
      <c r="M363">
        <f>INDEX('Exp Third Ctry'!$C$14:$J$44,MATCH(L363,'Exp Third Ctry'!$B$14:$B$44,0),MATCH("Zone "&amp;J363,'Exp Third Ctry'!$C$13:$J$13,0))*1</f>
        <v>3.58</v>
      </c>
      <c r="N363" t="s">
        <v>530</v>
      </c>
      <c r="O363" t="s">
        <v>2310</v>
      </c>
      <c r="P363">
        <f>M362</f>
        <v>113.87</v>
      </c>
      <c r="R363" t="str">
        <f t="shared" si="456"/>
        <v>('DHL','2024-01-01','2024-12-31','12565','3C','US',NULL,'EXPRESS WW (EU) ','Non-Document','D',10,20,3.58,'Per0.5KG_A','AppliedMaterials_2024',113.87),</v>
      </c>
    </row>
    <row r="364" spans="1:18" x14ac:dyDescent="0.3">
      <c r="A364" t="str">
        <f t="shared" ref="A364:B364" si="583">A339</f>
        <v>DHL</v>
      </c>
      <c r="B364" t="str">
        <f t="shared" si="583"/>
        <v>2024-01-01</v>
      </c>
      <c r="C364" s="1" t="s">
        <v>2309</v>
      </c>
      <c r="D364">
        <v>12565</v>
      </c>
      <c r="E364" t="s">
        <v>2262</v>
      </c>
      <c r="F364" t="str">
        <f t="shared" ref="F364:G364" si="584">F339</f>
        <v>US</v>
      </c>
      <c r="G364" t="str">
        <f t="shared" si="584"/>
        <v>NULL</v>
      </c>
      <c r="H364" t="s">
        <v>2367</v>
      </c>
      <c r="I364" t="s">
        <v>19</v>
      </c>
      <c r="J364" t="s">
        <v>165</v>
      </c>
      <c r="K364">
        <v>20</v>
      </c>
      <c r="L364">
        <v>30</v>
      </c>
      <c r="M364">
        <f>INDEX('Exp Third Ctry'!$C$14:$J$44,MATCH(L364,'Exp Third Ctry'!$B$14:$B$44,0),MATCH("Zone "&amp;J364,'Exp Third Ctry'!$C$13:$J$13,0))*1</f>
        <v>3.6</v>
      </c>
      <c r="N364" t="s">
        <v>530</v>
      </c>
      <c r="O364" t="s">
        <v>2310</v>
      </c>
      <c r="P364">
        <f>P363+(L363-K363)*2*M363</f>
        <v>185.47</v>
      </c>
      <c r="R364" t="str">
        <f t="shared" si="456"/>
        <v>('DHL','2024-01-01','2024-12-31','12565','3C','US',NULL,'EXPRESS WW (EU) ','Non-Document','D',20,30,3.6,'Per0.5KG_A','AppliedMaterials_2024',185.47),</v>
      </c>
    </row>
    <row r="365" spans="1:18" x14ac:dyDescent="0.3">
      <c r="A365" t="str">
        <f t="shared" ref="A365:B365" si="585">A340</f>
        <v>DHL</v>
      </c>
      <c r="B365" t="str">
        <f t="shared" si="585"/>
        <v>2024-01-01</v>
      </c>
      <c r="C365" s="1" t="s">
        <v>2309</v>
      </c>
      <c r="D365">
        <v>12565</v>
      </c>
      <c r="E365" t="s">
        <v>2262</v>
      </c>
      <c r="F365" t="str">
        <f t="shared" ref="F365:G365" si="586">F340</f>
        <v>US</v>
      </c>
      <c r="G365" t="str">
        <f t="shared" si="586"/>
        <v>NULL</v>
      </c>
      <c r="H365" t="s">
        <v>2367</v>
      </c>
      <c r="I365" t="s">
        <v>19</v>
      </c>
      <c r="J365" t="s">
        <v>165</v>
      </c>
      <c r="K365">
        <v>30</v>
      </c>
      <c r="L365">
        <v>70</v>
      </c>
      <c r="M365">
        <f>INDEX('Exp Third Ctry'!$C$14:$J$44,MATCH(L365,'Exp Third Ctry'!$B$14:$B$44,0),MATCH("Zone "&amp;J365,'Exp Third Ctry'!$C$13:$J$13,0))*1</f>
        <v>3.26</v>
      </c>
      <c r="N365" t="s">
        <v>530</v>
      </c>
      <c r="O365" t="s">
        <v>2310</v>
      </c>
      <c r="P365">
        <f>P364+(L364-K364)*2*M364</f>
        <v>257.47000000000003</v>
      </c>
      <c r="R365" t="str">
        <f t="shared" ref="R365:R428" si="587">SUBSTITUTE(IF(OR(ROW(A365)=2,MOD(ROW(A365),1000)=0),"insert into tnl_rating.dbo.dhl_express_rate_master values ('DHL','"&amp;B365&amp;"','"&amp;C365&amp;"','"&amp;D365&amp;"','"&amp;E365&amp;"','"&amp;F365&amp;"','"&amp;G365&amp;"','"&amp;H365&amp;"','"&amp;I365&amp;"','"&amp;J365&amp;"',"&amp;K365&amp;","&amp;L365&amp;","&amp;M365&amp;",'"&amp;N365&amp;"','"&amp;O365&amp;"',"&amp;P365&amp;"),",IF(OR(A366="",MOD(ROW(A366),1000)=0),"('DHL','"&amp;B365&amp;"','"&amp;C365&amp;"','"&amp;D365&amp;"','"&amp;E365&amp;"','"&amp;F365&amp;"','"&amp;G365&amp;"','"&amp;H365&amp;"','"&amp;I365&amp;"','"&amp;J365&amp;"',"&amp;K365&amp;","&amp;L365&amp;","&amp;M365&amp;",'"&amp;N365&amp;"','"&amp;O365&amp;"',"&amp;P365&amp;")","('DHL','"&amp;B365&amp;"','"&amp;C365&amp;"','"&amp;D365&amp;"','"&amp;E365&amp;"','"&amp;F365&amp;"','"&amp;G365&amp;"','"&amp;H365&amp;"','"&amp;I365&amp;"','"&amp;J365&amp;"',"&amp;K365&amp;","&amp;L365&amp;","&amp;M365&amp;",'"&amp;N365&amp;"','"&amp;O365&amp;"',"&amp;P365&amp;"),")),"'NULL'","NULL")</f>
        <v>('DHL','2024-01-01','2024-12-31','12565','3C','US',NULL,'EXPRESS WW (EU) ','Non-Document','D',30,70,3.26,'Per0.5KG_A','AppliedMaterials_2024',257.47),</v>
      </c>
    </row>
    <row r="366" spans="1:18" x14ac:dyDescent="0.3">
      <c r="A366" t="str">
        <f t="shared" ref="A366:B366" si="588">A341</f>
        <v>DHL</v>
      </c>
      <c r="B366" t="str">
        <f t="shared" si="588"/>
        <v>2024-01-01</v>
      </c>
      <c r="C366" s="1" t="s">
        <v>2309</v>
      </c>
      <c r="D366">
        <v>12565</v>
      </c>
      <c r="E366" t="s">
        <v>2262</v>
      </c>
      <c r="F366" t="str">
        <f t="shared" ref="F366:G366" si="589">F341</f>
        <v>US</v>
      </c>
      <c r="G366" t="str">
        <f t="shared" si="589"/>
        <v>NULL</v>
      </c>
      <c r="H366" t="s">
        <v>2367</v>
      </c>
      <c r="I366" t="s">
        <v>19</v>
      </c>
      <c r="J366" t="s">
        <v>165</v>
      </c>
      <c r="K366">
        <v>70</v>
      </c>
      <c r="L366">
        <v>300</v>
      </c>
      <c r="M366">
        <f>INDEX('Exp Third Ctry'!$C$14:$J$44,MATCH(L366,'Exp Third Ctry'!$B$14:$B$44,0),MATCH("Zone "&amp;J366,'Exp Third Ctry'!$C$13:$J$13,0))*1</f>
        <v>3.31</v>
      </c>
      <c r="N366" t="s">
        <v>530</v>
      </c>
      <c r="O366" t="s">
        <v>2310</v>
      </c>
      <c r="P366">
        <f t="shared" ref="P366:P367" si="590">P365+(L365-K365)*2*M365</f>
        <v>518.27</v>
      </c>
      <c r="R366" t="str">
        <f t="shared" si="587"/>
        <v>('DHL','2024-01-01','2024-12-31','12565','3C','US',NULL,'EXPRESS WW (EU) ','Non-Document','D',70,300,3.31,'Per0.5KG_A','AppliedMaterials_2024',518.27),</v>
      </c>
    </row>
    <row r="367" spans="1:18" x14ac:dyDescent="0.3">
      <c r="A367" t="str">
        <f t="shared" ref="A367:B367" si="591">A342</f>
        <v>DHL</v>
      </c>
      <c r="B367" t="str">
        <f t="shared" si="591"/>
        <v>2024-01-01</v>
      </c>
      <c r="C367" s="1" t="s">
        <v>2309</v>
      </c>
      <c r="D367">
        <v>12565</v>
      </c>
      <c r="E367" t="s">
        <v>2262</v>
      </c>
      <c r="F367" t="str">
        <f t="shared" ref="F367:G367" si="592">F342</f>
        <v>US</v>
      </c>
      <c r="G367" t="str">
        <f t="shared" si="592"/>
        <v>NULL</v>
      </c>
      <c r="H367" t="s">
        <v>2367</v>
      </c>
      <c r="I367" t="s">
        <v>19</v>
      </c>
      <c r="J367" t="s">
        <v>165</v>
      </c>
      <c r="K367">
        <v>300</v>
      </c>
      <c r="L367">
        <v>99999</v>
      </c>
      <c r="M367">
        <f>INDEX('Exp Third Ctry'!$C$14:$J$44,MATCH(L367,'Exp Third Ctry'!$B$14:$B$44,0),MATCH("Zone "&amp;J367,'Exp Third Ctry'!$C$13:$J$13,0))*1</f>
        <v>3.4</v>
      </c>
      <c r="N367" t="s">
        <v>530</v>
      </c>
      <c r="O367" t="s">
        <v>2310</v>
      </c>
      <c r="P367">
        <f t="shared" si="590"/>
        <v>2040.8700000000001</v>
      </c>
      <c r="R367" t="str">
        <f t="shared" si="587"/>
        <v>('DHL','2024-01-01','2024-12-31','12565','3C','US',NULL,'EXPRESS WW (EU) ','Non-Document','D',300,99999,3.4,'Per0.5KG_A','AppliedMaterials_2024',2040.87),</v>
      </c>
    </row>
    <row r="368" spans="1:18" x14ac:dyDescent="0.3">
      <c r="A368" t="str">
        <f t="shared" ref="A368:B368" si="593">A343</f>
        <v>DHL</v>
      </c>
      <c r="B368" t="str">
        <f t="shared" si="593"/>
        <v>2024-01-01</v>
      </c>
      <c r="C368" s="1" t="s">
        <v>2309</v>
      </c>
      <c r="D368">
        <v>12565</v>
      </c>
      <c r="E368" t="s">
        <v>2262</v>
      </c>
      <c r="F368" t="str">
        <f t="shared" ref="F368:G368" si="594">F343</f>
        <v>US</v>
      </c>
      <c r="G368" t="str">
        <f t="shared" si="594"/>
        <v>NULL</v>
      </c>
      <c r="H368" t="s">
        <v>2367</v>
      </c>
      <c r="I368" t="s">
        <v>19</v>
      </c>
      <c r="J368" t="s">
        <v>166</v>
      </c>
      <c r="K368">
        <v>0</v>
      </c>
      <c r="L368">
        <v>0.5</v>
      </c>
      <c r="M368">
        <f>INDEX('Exp Third Ctry'!$C$14:$J$44,MATCH(L368,'Exp Third Ctry'!$B$14:$B$44,0),MATCH("Zone "&amp;J368,'Exp Third Ctry'!$C$13:$J$13,0))*1</f>
        <v>27.75</v>
      </c>
      <c r="N368" t="s">
        <v>285</v>
      </c>
      <c r="O368" t="s">
        <v>2310</v>
      </c>
      <c r="P368" t="s">
        <v>18</v>
      </c>
      <c r="R368" t="str">
        <f t="shared" si="587"/>
        <v>('DHL','2024-01-01','2024-12-31','12565','3C','US',NULL,'EXPRESS WW (EU) ','Non-Document','E',0,0.5,27.75,'Flat KG','AppliedMaterials_2024',NULL),</v>
      </c>
    </row>
    <row r="369" spans="1:18" x14ac:dyDescent="0.3">
      <c r="A369" t="str">
        <f t="shared" ref="A369:B369" si="595">A344</f>
        <v>DHL</v>
      </c>
      <c r="B369" t="str">
        <f t="shared" si="595"/>
        <v>2024-01-01</v>
      </c>
      <c r="C369" s="1" t="s">
        <v>2309</v>
      </c>
      <c r="D369">
        <v>12565</v>
      </c>
      <c r="E369" t="s">
        <v>2262</v>
      </c>
      <c r="F369" t="str">
        <f t="shared" ref="F369:G369" si="596">F344</f>
        <v>US</v>
      </c>
      <c r="G369" t="str">
        <f t="shared" si="596"/>
        <v>NULL</v>
      </c>
      <c r="H369" t="s">
        <v>2367</v>
      </c>
      <c r="I369" t="s">
        <v>19</v>
      </c>
      <c r="J369" t="s">
        <v>166</v>
      </c>
      <c r="K369">
        <v>0.5</v>
      </c>
      <c r="L369">
        <v>1</v>
      </c>
      <c r="M369">
        <f>INDEX('Exp Third Ctry'!$C$14:$J$44,MATCH(L369,'Exp Third Ctry'!$B$14:$B$44,0),MATCH("Zone "&amp;J369,'Exp Third Ctry'!$C$13:$J$13,0))*1</f>
        <v>37.53</v>
      </c>
      <c r="N369" t="s">
        <v>285</v>
      </c>
      <c r="O369" t="s">
        <v>2310</v>
      </c>
      <c r="P369" t="s">
        <v>18</v>
      </c>
      <c r="R369" t="str">
        <f t="shared" si="587"/>
        <v>('DHL','2024-01-01','2024-12-31','12565','3C','US',NULL,'EXPRESS WW (EU) ','Non-Document','E',0.5,1,37.53,'Flat KG','AppliedMaterials_2024',NULL),</v>
      </c>
    </row>
    <row r="370" spans="1:18" x14ac:dyDescent="0.3">
      <c r="A370" t="str">
        <f t="shared" ref="A370:B370" si="597">A345</f>
        <v>DHL</v>
      </c>
      <c r="B370" t="str">
        <f t="shared" si="597"/>
        <v>2024-01-01</v>
      </c>
      <c r="C370" s="1" t="s">
        <v>2309</v>
      </c>
      <c r="D370">
        <v>12565</v>
      </c>
      <c r="E370" t="s">
        <v>2262</v>
      </c>
      <c r="F370" t="str">
        <f t="shared" ref="F370:G370" si="598">F345</f>
        <v>US</v>
      </c>
      <c r="G370" t="str">
        <f t="shared" si="598"/>
        <v>NULL</v>
      </c>
      <c r="H370" t="s">
        <v>2367</v>
      </c>
      <c r="I370" t="s">
        <v>19</v>
      </c>
      <c r="J370" t="s">
        <v>166</v>
      </c>
      <c r="K370">
        <v>1</v>
      </c>
      <c r="L370">
        <v>1.5</v>
      </c>
      <c r="M370">
        <f>INDEX('Exp Third Ctry'!$C$14:$J$44,MATCH(L370,'Exp Third Ctry'!$B$14:$B$44,0),MATCH("Zone "&amp;J370,'Exp Third Ctry'!$C$13:$J$13,0))*1</f>
        <v>44.88</v>
      </c>
      <c r="N370" t="s">
        <v>285</v>
      </c>
      <c r="O370" t="s">
        <v>2310</v>
      </c>
      <c r="P370" t="s">
        <v>18</v>
      </c>
      <c r="R370" t="str">
        <f t="shared" si="587"/>
        <v>('DHL','2024-01-01','2024-12-31','12565','3C','US',NULL,'EXPRESS WW (EU) ','Non-Document','E',1,1.5,44.88,'Flat KG','AppliedMaterials_2024',NULL),</v>
      </c>
    </row>
    <row r="371" spans="1:18" x14ac:dyDescent="0.3">
      <c r="A371" t="str">
        <f t="shared" ref="A371:B371" si="599">A346</f>
        <v>DHL</v>
      </c>
      <c r="B371" t="str">
        <f t="shared" si="599"/>
        <v>2024-01-01</v>
      </c>
      <c r="C371" s="1" t="s">
        <v>2309</v>
      </c>
      <c r="D371">
        <v>12565</v>
      </c>
      <c r="E371" t="s">
        <v>2262</v>
      </c>
      <c r="F371" t="str">
        <f t="shared" ref="F371:G371" si="600">F346</f>
        <v>US</v>
      </c>
      <c r="G371" t="str">
        <f t="shared" si="600"/>
        <v>NULL</v>
      </c>
      <c r="H371" t="s">
        <v>2367</v>
      </c>
      <c r="I371" t="s">
        <v>19</v>
      </c>
      <c r="J371" t="s">
        <v>166</v>
      </c>
      <c r="K371">
        <v>1.5</v>
      </c>
      <c r="L371">
        <f>L370+0.5</f>
        <v>2</v>
      </c>
      <c r="M371">
        <f>INDEX('Exp Third Ctry'!$C$14:$J$44,MATCH(L371,'Exp Third Ctry'!$B$14:$B$44,0),MATCH("Zone "&amp;J371,'Exp Third Ctry'!$C$13:$J$13,0))*1</f>
        <v>52.23</v>
      </c>
      <c r="N371" t="s">
        <v>285</v>
      </c>
      <c r="O371" t="s">
        <v>2310</v>
      </c>
      <c r="P371" t="s">
        <v>18</v>
      </c>
      <c r="R371" t="str">
        <f t="shared" si="587"/>
        <v>('DHL','2024-01-01','2024-12-31','12565','3C','US',NULL,'EXPRESS WW (EU) ','Non-Document','E',1.5,2,52.23,'Flat KG','AppliedMaterials_2024',NULL),</v>
      </c>
    </row>
    <row r="372" spans="1:18" x14ac:dyDescent="0.3">
      <c r="A372" t="str">
        <f t="shared" ref="A372:B372" si="601">A347</f>
        <v>DHL</v>
      </c>
      <c r="B372" t="str">
        <f t="shared" si="601"/>
        <v>2024-01-01</v>
      </c>
      <c r="C372" s="1" t="s">
        <v>2309</v>
      </c>
      <c r="D372">
        <v>12565</v>
      </c>
      <c r="E372" t="s">
        <v>2262</v>
      </c>
      <c r="F372" t="str">
        <f t="shared" ref="F372:G372" si="602">F347</f>
        <v>US</v>
      </c>
      <c r="G372" t="str">
        <f t="shared" si="602"/>
        <v>NULL</v>
      </c>
      <c r="H372" t="s">
        <v>2367</v>
      </c>
      <c r="I372" t="s">
        <v>19</v>
      </c>
      <c r="J372" t="s">
        <v>166</v>
      </c>
      <c r="K372">
        <v>2</v>
      </c>
      <c r="L372">
        <f t="shared" ref="L372:L387" si="603">L371+0.5</f>
        <v>2.5</v>
      </c>
      <c r="M372">
        <f>INDEX('Exp Third Ctry'!$C$14:$J$44,MATCH(L372,'Exp Third Ctry'!$B$14:$B$44,0),MATCH("Zone "&amp;J372,'Exp Third Ctry'!$C$13:$J$13,0))*1</f>
        <v>59.56</v>
      </c>
      <c r="N372" t="s">
        <v>285</v>
      </c>
      <c r="O372" t="s">
        <v>2310</v>
      </c>
      <c r="P372" t="s">
        <v>18</v>
      </c>
      <c r="R372" t="str">
        <f t="shared" si="587"/>
        <v>('DHL','2024-01-01','2024-12-31','12565','3C','US',NULL,'EXPRESS WW (EU) ','Non-Document','E',2,2.5,59.56,'Flat KG','AppliedMaterials_2024',NULL),</v>
      </c>
    </row>
    <row r="373" spans="1:18" x14ac:dyDescent="0.3">
      <c r="A373" t="str">
        <f t="shared" ref="A373:B373" si="604">A348</f>
        <v>DHL</v>
      </c>
      <c r="B373" t="str">
        <f t="shared" si="604"/>
        <v>2024-01-01</v>
      </c>
      <c r="C373" s="1" t="s">
        <v>2309</v>
      </c>
      <c r="D373">
        <v>12565</v>
      </c>
      <c r="E373" t="s">
        <v>2262</v>
      </c>
      <c r="F373" t="str">
        <f t="shared" ref="F373:G373" si="605">F348</f>
        <v>US</v>
      </c>
      <c r="G373" t="str">
        <f t="shared" si="605"/>
        <v>NULL</v>
      </c>
      <c r="H373" t="s">
        <v>2367</v>
      </c>
      <c r="I373" t="s">
        <v>19</v>
      </c>
      <c r="J373" t="s">
        <v>166</v>
      </c>
      <c r="K373">
        <v>2.5</v>
      </c>
      <c r="L373">
        <f t="shared" si="603"/>
        <v>3</v>
      </c>
      <c r="M373">
        <f>INDEX('Exp Third Ctry'!$C$14:$J$44,MATCH(L373,'Exp Third Ctry'!$B$14:$B$44,0),MATCH("Zone "&amp;J373,'Exp Third Ctry'!$C$13:$J$13,0))*1</f>
        <v>64.47</v>
      </c>
      <c r="N373" t="s">
        <v>285</v>
      </c>
      <c r="O373" t="s">
        <v>2310</v>
      </c>
      <c r="P373" t="s">
        <v>18</v>
      </c>
      <c r="R373" t="str">
        <f t="shared" si="587"/>
        <v>('DHL','2024-01-01','2024-12-31','12565','3C','US',NULL,'EXPRESS WW (EU) ','Non-Document','E',2.5,3,64.47,'Flat KG','AppliedMaterials_2024',NULL),</v>
      </c>
    </row>
    <row r="374" spans="1:18" x14ac:dyDescent="0.3">
      <c r="A374" t="str">
        <f t="shared" ref="A374:B374" si="606">A349</f>
        <v>DHL</v>
      </c>
      <c r="B374" t="str">
        <f t="shared" si="606"/>
        <v>2024-01-01</v>
      </c>
      <c r="C374" s="1" t="s">
        <v>2309</v>
      </c>
      <c r="D374">
        <v>12565</v>
      </c>
      <c r="E374" t="s">
        <v>2262</v>
      </c>
      <c r="F374" t="str">
        <f t="shared" ref="F374:G374" si="607">F349</f>
        <v>US</v>
      </c>
      <c r="G374" t="str">
        <f t="shared" si="607"/>
        <v>NULL</v>
      </c>
      <c r="H374" t="s">
        <v>2367</v>
      </c>
      <c r="I374" t="s">
        <v>19</v>
      </c>
      <c r="J374" t="s">
        <v>166</v>
      </c>
      <c r="K374">
        <v>3</v>
      </c>
      <c r="L374">
        <f t="shared" si="603"/>
        <v>3.5</v>
      </c>
      <c r="M374">
        <f>INDEX('Exp Third Ctry'!$C$14:$J$44,MATCH(L374,'Exp Third Ctry'!$B$14:$B$44,0),MATCH("Zone "&amp;J374,'Exp Third Ctry'!$C$13:$J$13,0))*1</f>
        <v>69.38</v>
      </c>
      <c r="N374" t="s">
        <v>285</v>
      </c>
      <c r="O374" t="s">
        <v>2310</v>
      </c>
      <c r="P374" t="s">
        <v>18</v>
      </c>
      <c r="R374" t="str">
        <f t="shared" si="587"/>
        <v>('DHL','2024-01-01','2024-12-31','12565','3C','US',NULL,'EXPRESS WW (EU) ','Non-Document','E',3,3.5,69.38,'Flat KG','AppliedMaterials_2024',NULL),</v>
      </c>
    </row>
    <row r="375" spans="1:18" x14ac:dyDescent="0.3">
      <c r="A375" t="str">
        <f t="shared" ref="A375:B375" si="608">A350</f>
        <v>DHL</v>
      </c>
      <c r="B375" t="str">
        <f t="shared" si="608"/>
        <v>2024-01-01</v>
      </c>
      <c r="C375" s="1" t="s">
        <v>2309</v>
      </c>
      <c r="D375">
        <v>12565</v>
      </c>
      <c r="E375" t="s">
        <v>2262</v>
      </c>
      <c r="F375" t="str">
        <f t="shared" ref="F375:G375" si="609">F350</f>
        <v>US</v>
      </c>
      <c r="G375" t="str">
        <f t="shared" si="609"/>
        <v>NULL</v>
      </c>
      <c r="H375" t="s">
        <v>2367</v>
      </c>
      <c r="I375" t="s">
        <v>19</v>
      </c>
      <c r="J375" t="s">
        <v>166</v>
      </c>
      <c r="K375">
        <v>3.5</v>
      </c>
      <c r="L375">
        <f t="shared" si="603"/>
        <v>4</v>
      </c>
      <c r="M375">
        <f>INDEX('Exp Third Ctry'!$C$14:$J$44,MATCH(L375,'Exp Third Ctry'!$B$14:$B$44,0),MATCH("Zone "&amp;J375,'Exp Third Ctry'!$C$13:$J$13,0))*1</f>
        <v>74.290000000000006</v>
      </c>
      <c r="N375" t="s">
        <v>285</v>
      </c>
      <c r="O375" t="s">
        <v>2310</v>
      </c>
      <c r="P375" t="s">
        <v>18</v>
      </c>
      <c r="R375" t="str">
        <f t="shared" si="587"/>
        <v>('DHL','2024-01-01','2024-12-31','12565','3C','US',NULL,'EXPRESS WW (EU) ','Non-Document','E',3.5,4,74.29,'Flat KG','AppliedMaterials_2024',NULL),</v>
      </c>
    </row>
    <row r="376" spans="1:18" x14ac:dyDescent="0.3">
      <c r="A376" t="str">
        <f t="shared" ref="A376:B376" si="610">A351</f>
        <v>DHL</v>
      </c>
      <c r="B376" t="str">
        <f t="shared" si="610"/>
        <v>2024-01-01</v>
      </c>
      <c r="C376" s="1" t="s">
        <v>2309</v>
      </c>
      <c r="D376">
        <v>12565</v>
      </c>
      <c r="E376" t="s">
        <v>2262</v>
      </c>
      <c r="F376" t="str">
        <f t="shared" ref="F376:G376" si="611">F351</f>
        <v>US</v>
      </c>
      <c r="G376" t="str">
        <f t="shared" si="611"/>
        <v>NULL</v>
      </c>
      <c r="H376" t="s">
        <v>2367</v>
      </c>
      <c r="I376" t="s">
        <v>19</v>
      </c>
      <c r="J376" t="s">
        <v>166</v>
      </c>
      <c r="K376">
        <v>4</v>
      </c>
      <c r="L376">
        <f t="shared" si="603"/>
        <v>4.5</v>
      </c>
      <c r="M376">
        <f>INDEX('Exp Third Ctry'!$C$14:$J$44,MATCH(L376,'Exp Third Ctry'!$B$14:$B$44,0),MATCH("Zone "&amp;J376,'Exp Third Ctry'!$C$13:$J$13,0))*1</f>
        <v>79.2</v>
      </c>
      <c r="N376" t="s">
        <v>285</v>
      </c>
      <c r="O376" t="s">
        <v>2310</v>
      </c>
      <c r="P376" t="s">
        <v>18</v>
      </c>
      <c r="R376" t="str">
        <f t="shared" si="587"/>
        <v>('DHL','2024-01-01','2024-12-31','12565','3C','US',NULL,'EXPRESS WW (EU) ','Non-Document','E',4,4.5,79.2,'Flat KG','AppliedMaterials_2024',NULL),</v>
      </c>
    </row>
    <row r="377" spans="1:18" x14ac:dyDescent="0.3">
      <c r="A377" t="str">
        <f t="shared" ref="A377:B377" si="612">A352</f>
        <v>DHL</v>
      </c>
      <c r="B377" t="str">
        <f t="shared" si="612"/>
        <v>2024-01-01</v>
      </c>
      <c r="C377" s="1" t="s">
        <v>2309</v>
      </c>
      <c r="D377">
        <v>12565</v>
      </c>
      <c r="E377" t="s">
        <v>2262</v>
      </c>
      <c r="F377" t="str">
        <f t="shared" ref="F377:G377" si="613">F352</f>
        <v>US</v>
      </c>
      <c r="G377" t="str">
        <f t="shared" si="613"/>
        <v>NULL</v>
      </c>
      <c r="H377" t="s">
        <v>2367</v>
      </c>
      <c r="I377" t="s">
        <v>19</v>
      </c>
      <c r="J377" t="s">
        <v>166</v>
      </c>
      <c r="K377">
        <v>4.5</v>
      </c>
      <c r="L377">
        <f t="shared" si="603"/>
        <v>5</v>
      </c>
      <c r="M377">
        <f>INDEX('Exp Third Ctry'!$C$14:$J$44,MATCH(L377,'Exp Third Ctry'!$B$14:$B$44,0),MATCH("Zone "&amp;J377,'Exp Third Ctry'!$C$13:$J$13,0))*1</f>
        <v>84.11</v>
      </c>
      <c r="N377" t="s">
        <v>285</v>
      </c>
      <c r="O377" t="s">
        <v>2310</v>
      </c>
      <c r="P377" t="s">
        <v>18</v>
      </c>
      <c r="R377" t="str">
        <f t="shared" si="587"/>
        <v>('DHL','2024-01-01','2024-12-31','12565','3C','US',NULL,'EXPRESS WW (EU) ','Non-Document','E',4.5,5,84.11,'Flat KG','AppliedMaterials_2024',NULL),</v>
      </c>
    </row>
    <row r="378" spans="1:18" x14ac:dyDescent="0.3">
      <c r="A378" t="str">
        <f t="shared" ref="A378:B378" si="614">A353</f>
        <v>DHL</v>
      </c>
      <c r="B378" t="str">
        <f t="shared" si="614"/>
        <v>2024-01-01</v>
      </c>
      <c r="C378" s="1" t="s">
        <v>2309</v>
      </c>
      <c r="D378">
        <v>12565</v>
      </c>
      <c r="E378" t="s">
        <v>2262</v>
      </c>
      <c r="F378" t="str">
        <f t="shared" ref="F378:G378" si="615">F353</f>
        <v>US</v>
      </c>
      <c r="G378" t="str">
        <f t="shared" si="615"/>
        <v>NULL</v>
      </c>
      <c r="H378" t="s">
        <v>2367</v>
      </c>
      <c r="I378" t="s">
        <v>19</v>
      </c>
      <c r="J378" t="s">
        <v>166</v>
      </c>
      <c r="K378">
        <v>5</v>
      </c>
      <c r="L378">
        <f t="shared" si="603"/>
        <v>5.5</v>
      </c>
      <c r="M378">
        <f>INDEX('Exp Third Ctry'!$C$14:$J$44,MATCH(L378,'Exp Third Ctry'!$B$14:$B$44,0),MATCH("Zone "&amp;J378,'Exp Third Ctry'!$C$13:$J$13,0))*1</f>
        <v>88.67</v>
      </c>
      <c r="N378" t="s">
        <v>285</v>
      </c>
      <c r="O378" t="s">
        <v>2310</v>
      </c>
      <c r="P378" t="s">
        <v>18</v>
      </c>
      <c r="R378" t="str">
        <f t="shared" si="587"/>
        <v>('DHL','2024-01-01','2024-12-31','12565','3C','US',NULL,'EXPRESS WW (EU) ','Non-Document','E',5,5.5,88.67,'Flat KG','AppliedMaterials_2024',NULL),</v>
      </c>
    </row>
    <row r="379" spans="1:18" x14ac:dyDescent="0.3">
      <c r="A379" t="str">
        <f t="shared" ref="A379:B379" si="616">A354</f>
        <v>DHL</v>
      </c>
      <c r="B379" t="str">
        <f t="shared" si="616"/>
        <v>2024-01-01</v>
      </c>
      <c r="C379" s="1" t="s">
        <v>2309</v>
      </c>
      <c r="D379">
        <v>12565</v>
      </c>
      <c r="E379" t="s">
        <v>2262</v>
      </c>
      <c r="F379" t="str">
        <f t="shared" ref="F379:G379" si="617">F354</f>
        <v>US</v>
      </c>
      <c r="G379" t="str">
        <f t="shared" si="617"/>
        <v>NULL</v>
      </c>
      <c r="H379" t="s">
        <v>2367</v>
      </c>
      <c r="I379" t="s">
        <v>19</v>
      </c>
      <c r="J379" t="s">
        <v>166</v>
      </c>
      <c r="K379">
        <v>5.5</v>
      </c>
      <c r="L379">
        <f t="shared" si="603"/>
        <v>6</v>
      </c>
      <c r="M379">
        <f>INDEX('Exp Third Ctry'!$C$14:$J$44,MATCH(L379,'Exp Third Ctry'!$B$14:$B$44,0),MATCH("Zone "&amp;J379,'Exp Third Ctry'!$C$13:$J$13,0))*1</f>
        <v>93.23</v>
      </c>
      <c r="N379" t="s">
        <v>285</v>
      </c>
      <c r="O379" t="s">
        <v>2310</v>
      </c>
      <c r="P379" t="s">
        <v>18</v>
      </c>
      <c r="R379" t="str">
        <f t="shared" si="587"/>
        <v>('DHL','2024-01-01','2024-12-31','12565','3C','US',NULL,'EXPRESS WW (EU) ','Non-Document','E',5.5,6,93.23,'Flat KG','AppliedMaterials_2024',NULL),</v>
      </c>
    </row>
    <row r="380" spans="1:18" x14ac:dyDescent="0.3">
      <c r="A380" t="str">
        <f t="shared" ref="A380:B380" si="618">A355</f>
        <v>DHL</v>
      </c>
      <c r="B380" t="str">
        <f t="shared" si="618"/>
        <v>2024-01-01</v>
      </c>
      <c r="C380" s="1" t="s">
        <v>2309</v>
      </c>
      <c r="D380">
        <v>12565</v>
      </c>
      <c r="E380" t="s">
        <v>2262</v>
      </c>
      <c r="F380" t="str">
        <f t="shared" ref="F380:G380" si="619">F355</f>
        <v>US</v>
      </c>
      <c r="G380" t="str">
        <f t="shared" si="619"/>
        <v>NULL</v>
      </c>
      <c r="H380" t="s">
        <v>2367</v>
      </c>
      <c r="I380" t="s">
        <v>19</v>
      </c>
      <c r="J380" t="s">
        <v>166</v>
      </c>
      <c r="K380">
        <v>6</v>
      </c>
      <c r="L380">
        <f t="shared" si="603"/>
        <v>6.5</v>
      </c>
      <c r="M380">
        <f>INDEX('Exp Third Ctry'!$C$14:$J$44,MATCH(L380,'Exp Third Ctry'!$B$14:$B$44,0),MATCH("Zone "&amp;J380,'Exp Third Ctry'!$C$13:$J$13,0))*1</f>
        <v>97.79</v>
      </c>
      <c r="N380" t="s">
        <v>285</v>
      </c>
      <c r="O380" t="s">
        <v>2310</v>
      </c>
      <c r="P380" t="s">
        <v>18</v>
      </c>
      <c r="R380" t="str">
        <f t="shared" si="587"/>
        <v>('DHL','2024-01-01','2024-12-31','12565','3C','US',NULL,'EXPRESS WW (EU) ','Non-Document','E',6,6.5,97.79,'Flat KG','AppliedMaterials_2024',NULL),</v>
      </c>
    </row>
    <row r="381" spans="1:18" x14ac:dyDescent="0.3">
      <c r="A381" t="str">
        <f t="shared" ref="A381:B381" si="620">A356</f>
        <v>DHL</v>
      </c>
      <c r="B381" t="str">
        <f t="shared" si="620"/>
        <v>2024-01-01</v>
      </c>
      <c r="C381" s="1" t="s">
        <v>2309</v>
      </c>
      <c r="D381">
        <v>12565</v>
      </c>
      <c r="E381" t="s">
        <v>2262</v>
      </c>
      <c r="F381" t="str">
        <f t="shared" ref="F381:G381" si="621">F356</f>
        <v>US</v>
      </c>
      <c r="G381" t="str">
        <f t="shared" si="621"/>
        <v>NULL</v>
      </c>
      <c r="H381" t="s">
        <v>2367</v>
      </c>
      <c r="I381" t="s">
        <v>19</v>
      </c>
      <c r="J381" t="s">
        <v>166</v>
      </c>
      <c r="K381">
        <v>6.5</v>
      </c>
      <c r="L381">
        <f t="shared" si="603"/>
        <v>7</v>
      </c>
      <c r="M381">
        <f>INDEX('Exp Third Ctry'!$C$14:$J$44,MATCH(L381,'Exp Third Ctry'!$B$14:$B$44,0),MATCH("Zone "&amp;J381,'Exp Third Ctry'!$C$13:$J$13,0))*1</f>
        <v>102.35</v>
      </c>
      <c r="N381" t="s">
        <v>285</v>
      </c>
      <c r="O381" t="s">
        <v>2310</v>
      </c>
      <c r="P381" t="s">
        <v>18</v>
      </c>
      <c r="R381" t="str">
        <f t="shared" si="587"/>
        <v>('DHL','2024-01-01','2024-12-31','12565','3C','US',NULL,'EXPRESS WW (EU) ','Non-Document','E',6.5,7,102.35,'Flat KG','AppliedMaterials_2024',NULL),</v>
      </c>
    </row>
    <row r="382" spans="1:18" x14ac:dyDescent="0.3">
      <c r="A382" t="str">
        <f t="shared" ref="A382:B382" si="622">A357</f>
        <v>DHL</v>
      </c>
      <c r="B382" t="str">
        <f t="shared" si="622"/>
        <v>2024-01-01</v>
      </c>
      <c r="C382" s="1" t="s">
        <v>2309</v>
      </c>
      <c r="D382">
        <v>12565</v>
      </c>
      <c r="E382" t="s">
        <v>2262</v>
      </c>
      <c r="F382" t="str">
        <f t="shared" ref="F382:G382" si="623">F357</f>
        <v>US</v>
      </c>
      <c r="G382" t="str">
        <f t="shared" si="623"/>
        <v>NULL</v>
      </c>
      <c r="H382" t="s">
        <v>2367</v>
      </c>
      <c r="I382" t="s">
        <v>19</v>
      </c>
      <c r="J382" t="s">
        <v>166</v>
      </c>
      <c r="K382">
        <v>7</v>
      </c>
      <c r="L382">
        <f t="shared" si="603"/>
        <v>7.5</v>
      </c>
      <c r="M382">
        <f>INDEX('Exp Third Ctry'!$C$14:$J$44,MATCH(L382,'Exp Third Ctry'!$B$14:$B$44,0),MATCH("Zone "&amp;J382,'Exp Third Ctry'!$C$13:$J$13,0))*1</f>
        <v>106.91</v>
      </c>
      <c r="N382" t="s">
        <v>285</v>
      </c>
      <c r="O382" t="s">
        <v>2310</v>
      </c>
      <c r="P382" t="s">
        <v>18</v>
      </c>
      <c r="R382" t="str">
        <f t="shared" si="587"/>
        <v>('DHL','2024-01-01','2024-12-31','12565','3C','US',NULL,'EXPRESS WW (EU) ','Non-Document','E',7,7.5,106.91,'Flat KG','AppliedMaterials_2024',NULL),</v>
      </c>
    </row>
    <row r="383" spans="1:18" x14ac:dyDescent="0.3">
      <c r="A383" t="str">
        <f t="shared" ref="A383:B383" si="624">A358</f>
        <v>DHL</v>
      </c>
      <c r="B383" t="str">
        <f t="shared" si="624"/>
        <v>2024-01-01</v>
      </c>
      <c r="C383" s="1" t="s">
        <v>2309</v>
      </c>
      <c r="D383">
        <v>12565</v>
      </c>
      <c r="E383" t="s">
        <v>2262</v>
      </c>
      <c r="F383" t="str">
        <f t="shared" ref="F383:G383" si="625">F358</f>
        <v>US</v>
      </c>
      <c r="G383" t="str">
        <f t="shared" si="625"/>
        <v>NULL</v>
      </c>
      <c r="H383" t="s">
        <v>2367</v>
      </c>
      <c r="I383" t="s">
        <v>19</v>
      </c>
      <c r="J383" t="s">
        <v>166</v>
      </c>
      <c r="K383">
        <v>7.5</v>
      </c>
      <c r="L383">
        <f t="shared" si="603"/>
        <v>8</v>
      </c>
      <c r="M383">
        <f>INDEX('Exp Third Ctry'!$C$14:$J$44,MATCH(L383,'Exp Third Ctry'!$B$14:$B$44,0),MATCH("Zone "&amp;J383,'Exp Third Ctry'!$C$13:$J$13,0))*1</f>
        <v>111.47</v>
      </c>
      <c r="N383" t="s">
        <v>285</v>
      </c>
      <c r="O383" t="s">
        <v>2310</v>
      </c>
      <c r="P383" t="s">
        <v>18</v>
      </c>
      <c r="R383" t="str">
        <f t="shared" si="587"/>
        <v>('DHL','2024-01-01','2024-12-31','12565','3C','US',NULL,'EXPRESS WW (EU) ','Non-Document','E',7.5,8,111.47,'Flat KG','AppliedMaterials_2024',NULL),</v>
      </c>
    </row>
    <row r="384" spans="1:18" x14ac:dyDescent="0.3">
      <c r="A384" t="str">
        <f t="shared" ref="A384:B384" si="626">A359</f>
        <v>DHL</v>
      </c>
      <c r="B384" t="str">
        <f t="shared" si="626"/>
        <v>2024-01-01</v>
      </c>
      <c r="C384" s="1" t="s">
        <v>2309</v>
      </c>
      <c r="D384">
        <v>12565</v>
      </c>
      <c r="E384" t="s">
        <v>2262</v>
      </c>
      <c r="F384" t="str">
        <f t="shared" ref="F384:G384" si="627">F359</f>
        <v>US</v>
      </c>
      <c r="G384" t="str">
        <f t="shared" si="627"/>
        <v>NULL</v>
      </c>
      <c r="H384" t="s">
        <v>2367</v>
      </c>
      <c r="I384" t="s">
        <v>19</v>
      </c>
      <c r="J384" t="s">
        <v>166</v>
      </c>
      <c r="K384">
        <v>8</v>
      </c>
      <c r="L384">
        <f t="shared" si="603"/>
        <v>8.5</v>
      </c>
      <c r="M384">
        <f>INDEX('Exp Third Ctry'!$C$14:$J$44,MATCH(L384,'Exp Third Ctry'!$B$14:$B$44,0),MATCH("Zone "&amp;J384,'Exp Third Ctry'!$C$13:$J$13,0))*1</f>
        <v>116.03</v>
      </c>
      <c r="N384" t="s">
        <v>285</v>
      </c>
      <c r="O384" t="s">
        <v>2310</v>
      </c>
      <c r="P384" t="s">
        <v>18</v>
      </c>
      <c r="R384" t="str">
        <f t="shared" si="587"/>
        <v>('DHL','2024-01-01','2024-12-31','12565','3C','US',NULL,'EXPRESS WW (EU) ','Non-Document','E',8,8.5,116.03,'Flat KG','AppliedMaterials_2024',NULL),</v>
      </c>
    </row>
    <row r="385" spans="1:18" x14ac:dyDescent="0.3">
      <c r="A385" t="str">
        <f t="shared" ref="A385:B385" si="628">A360</f>
        <v>DHL</v>
      </c>
      <c r="B385" t="str">
        <f t="shared" si="628"/>
        <v>2024-01-01</v>
      </c>
      <c r="C385" s="1" t="s">
        <v>2309</v>
      </c>
      <c r="D385">
        <v>12565</v>
      </c>
      <c r="E385" t="s">
        <v>2262</v>
      </c>
      <c r="F385" t="str">
        <f t="shared" ref="F385:G385" si="629">F360</f>
        <v>US</v>
      </c>
      <c r="G385" t="str">
        <f t="shared" si="629"/>
        <v>NULL</v>
      </c>
      <c r="H385" t="s">
        <v>2367</v>
      </c>
      <c r="I385" t="s">
        <v>19</v>
      </c>
      <c r="J385" t="s">
        <v>166</v>
      </c>
      <c r="K385">
        <v>8.5</v>
      </c>
      <c r="L385">
        <f t="shared" si="603"/>
        <v>9</v>
      </c>
      <c r="M385">
        <f>INDEX('Exp Third Ctry'!$C$14:$J$44,MATCH(L385,'Exp Third Ctry'!$B$14:$B$44,0),MATCH("Zone "&amp;J385,'Exp Third Ctry'!$C$13:$J$13,0))*1</f>
        <v>120.59</v>
      </c>
      <c r="N385" t="s">
        <v>285</v>
      </c>
      <c r="O385" t="s">
        <v>2310</v>
      </c>
      <c r="P385" t="s">
        <v>18</v>
      </c>
      <c r="R385" t="str">
        <f t="shared" si="587"/>
        <v>('DHL','2024-01-01','2024-12-31','12565','3C','US',NULL,'EXPRESS WW (EU) ','Non-Document','E',8.5,9,120.59,'Flat KG','AppliedMaterials_2024',NULL),</v>
      </c>
    </row>
    <row r="386" spans="1:18" x14ac:dyDescent="0.3">
      <c r="A386" t="str">
        <f t="shared" ref="A386:B386" si="630">A361</f>
        <v>DHL</v>
      </c>
      <c r="B386" t="str">
        <f t="shared" si="630"/>
        <v>2024-01-01</v>
      </c>
      <c r="C386" s="1" t="s">
        <v>2309</v>
      </c>
      <c r="D386">
        <v>12565</v>
      </c>
      <c r="E386" t="s">
        <v>2262</v>
      </c>
      <c r="F386" t="str">
        <f t="shared" ref="F386:G386" si="631">F361</f>
        <v>US</v>
      </c>
      <c r="G386" t="str">
        <f t="shared" si="631"/>
        <v>NULL</v>
      </c>
      <c r="H386" t="s">
        <v>2367</v>
      </c>
      <c r="I386" t="s">
        <v>19</v>
      </c>
      <c r="J386" t="s">
        <v>166</v>
      </c>
      <c r="K386">
        <v>9</v>
      </c>
      <c r="L386">
        <f t="shared" si="603"/>
        <v>9.5</v>
      </c>
      <c r="M386">
        <f>INDEX('Exp Third Ctry'!$C$14:$J$44,MATCH(L386,'Exp Third Ctry'!$B$14:$B$44,0),MATCH("Zone "&amp;J386,'Exp Third Ctry'!$C$13:$J$13,0))*1</f>
        <v>125.15</v>
      </c>
      <c r="N386" t="s">
        <v>285</v>
      </c>
      <c r="O386" t="s">
        <v>2310</v>
      </c>
      <c r="P386" t="s">
        <v>18</v>
      </c>
      <c r="R386" t="str">
        <f t="shared" si="587"/>
        <v>('DHL','2024-01-01','2024-12-31','12565','3C','US',NULL,'EXPRESS WW (EU) ','Non-Document','E',9,9.5,125.15,'Flat KG','AppliedMaterials_2024',NULL),</v>
      </c>
    </row>
    <row r="387" spans="1:18" x14ac:dyDescent="0.3">
      <c r="A387" t="str">
        <f t="shared" ref="A387:B387" si="632">A362</f>
        <v>DHL</v>
      </c>
      <c r="B387" t="str">
        <f t="shared" si="632"/>
        <v>2024-01-01</v>
      </c>
      <c r="C387" s="1" t="s">
        <v>2309</v>
      </c>
      <c r="D387">
        <v>12565</v>
      </c>
      <c r="E387" t="s">
        <v>2262</v>
      </c>
      <c r="F387" t="str">
        <f t="shared" ref="F387:G387" si="633">F362</f>
        <v>US</v>
      </c>
      <c r="G387" t="str">
        <f t="shared" si="633"/>
        <v>NULL</v>
      </c>
      <c r="H387" t="s">
        <v>2367</v>
      </c>
      <c r="I387" t="s">
        <v>19</v>
      </c>
      <c r="J387" t="s">
        <v>166</v>
      </c>
      <c r="K387">
        <v>9.5</v>
      </c>
      <c r="L387">
        <f t="shared" si="603"/>
        <v>10</v>
      </c>
      <c r="M387">
        <f>INDEX('Exp Third Ctry'!$C$14:$J$44,MATCH(L387,'Exp Third Ctry'!$B$14:$B$44,0),MATCH("Zone "&amp;J387,'Exp Third Ctry'!$C$13:$J$13,0))*1</f>
        <v>129.71</v>
      </c>
      <c r="N387" t="s">
        <v>285</v>
      </c>
      <c r="O387" t="s">
        <v>2310</v>
      </c>
      <c r="P387" t="s">
        <v>18</v>
      </c>
      <c r="R387" t="str">
        <f t="shared" si="587"/>
        <v>('DHL','2024-01-01','2024-12-31','12565','3C','US',NULL,'EXPRESS WW (EU) ','Non-Document','E',9.5,10,129.71,'Flat KG','AppliedMaterials_2024',NULL),</v>
      </c>
    </row>
    <row r="388" spans="1:18" x14ac:dyDescent="0.3">
      <c r="A388" t="str">
        <f t="shared" ref="A388:B388" si="634">A363</f>
        <v>DHL</v>
      </c>
      <c r="B388" t="str">
        <f t="shared" si="634"/>
        <v>2024-01-01</v>
      </c>
      <c r="C388" s="1" t="s">
        <v>2309</v>
      </c>
      <c r="D388">
        <v>12565</v>
      </c>
      <c r="E388" t="s">
        <v>2262</v>
      </c>
      <c r="F388" t="str">
        <f t="shared" ref="F388:G388" si="635">F363</f>
        <v>US</v>
      </c>
      <c r="G388" t="str">
        <f t="shared" si="635"/>
        <v>NULL</v>
      </c>
      <c r="H388" t="s">
        <v>2367</v>
      </c>
      <c r="I388" t="s">
        <v>19</v>
      </c>
      <c r="J388" t="s">
        <v>166</v>
      </c>
      <c r="K388">
        <v>10</v>
      </c>
      <c r="L388">
        <v>20</v>
      </c>
      <c r="M388">
        <f>INDEX('Exp Third Ctry'!$C$14:$J$44,MATCH(L388,'Exp Third Ctry'!$B$14:$B$44,0),MATCH("Zone "&amp;J388,'Exp Third Ctry'!$C$13:$J$13,0))*1</f>
        <v>4.25</v>
      </c>
      <c r="N388" t="s">
        <v>530</v>
      </c>
      <c r="O388" t="s">
        <v>2310</v>
      </c>
      <c r="P388">
        <f>M387</f>
        <v>129.71</v>
      </c>
      <c r="R388" t="str">
        <f t="shared" si="587"/>
        <v>('DHL','2024-01-01','2024-12-31','12565','3C','US',NULL,'EXPRESS WW (EU) ','Non-Document','E',10,20,4.25,'Per0.5KG_A','AppliedMaterials_2024',129.71),</v>
      </c>
    </row>
    <row r="389" spans="1:18" x14ac:dyDescent="0.3">
      <c r="A389" t="str">
        <f t="shared" ref="A389:B389" si="636">A364</f>
        <v>DHL</v>
      </c>
      <c r="B389" t="str">
        <f t="shared" si="636"/>
        <v>2024-01-01</v>
      </c>
      <c r="C389" s="1" t="s">
        <v>2309</v>
      </c>
      <c r="D389">
        <v>12565</v>
      </c>
      <c r="E389" t="s">
        <v>2262</v>
      </c>
      <c r="F389" t="str">
        <f t="shared" ref="F389:G389" si="637">F364</f>
        <v>US</v>
      </c>
      <c r="G389" t="str">
        <f t="shared" si="637"/>
        <v>NULL</v>
      </c>
      <c r="H389" t="s">
        <v>2367</v>
      </c>
      <c r="I389" t="s">
        <v>19</v>
      </c>
      <c r="J389" t="s">
        <v>166</v>
      </c>
      <c r="K389">
        <v>20</v>
      </c>
      <c r="L389">
        <v>30</v>
      </c>
      <c r="M389">
        <f>INDEX('Exp Third Ctry'!$C$14:$J$44,MATCH(L389,'Exp Third Ctry'!$B$14:$B$44,0),MATCH("Zone "&amp;J389,'Exp Third Ctry'!$C$13:$J$13,0))*1</f>
        <v>4.24</v>
      </c>
      <c r="N389" t="s">
        <v>530</v>
      </c>
      <c r="O389" t="s">
        <v>2310</v>
      </c>
      <c r="P389">
        <f>P388+(L388-K388)*2*M388</f>
        <v>214.71</v>
      </c>
      <c r="R389" t="str">
        <f t="shared" si="587"/>
        <v>('DHL','2024-01-01','2024-12-31','12565','3C','US',NULL,'EXPRESS WW (EU) ','Non-Document','E',20,30,4.24,'Per0.5KG_A','AppliedMaterials_2024',214.71),</v>
      </c>
    </row>
    <row r="390" spans="1:18" x14ac:dyDescent="0.3">
      <c r="A390" t="str">
        <f t="shared" ref="A390:B390" si="638">A365</f>
        <v>DHL</v>
      </c>
      <c r="B390" t="str">
        <f t="shared" si="638"/>
        <v>2024-01-01</v>
      </c>
      <c r="C390" s="1" t="s">
        <v>2309</v>
      </c>
      <c r="D390">
        <v>12565</v>
      </c>
      <c r="E390" t="s">
        <v>2262</v>
      </c>
      <c r="F390" t="str">
        <f t="shared" ref="F390:G390" si="639">F365</f>
        <v>US</v>
      </c>
      <c r="G390" t="str">
        <f t="shared" si="639"/>
        <v>NULL</v>
      </c>
      <c r="H390" t="s">
        <v>2367</v>
      </c>
      <c r="I390" t="s">
        <v>19</v>
      </c>
      <c r="J390" t="s">
        <v>166</v>
      </c>
      <c r="K390">
        <v>30</v>
      </c>
      <c r="L390">
        <v>70</v>
      </c>
      <c r="M390">
        <f>INDEX('Exp Third Ctry'!$C$14:$J$44,MATCH(L390,'Exp Third Ctry'!$B$14:$B$44,0),MATCH("Zone "&amp;J390,'Exp Third Ctry'!$C$13:$J$13,0))*1</f>
        <v>3.92</v>
      </c>
      <c r="N390" t="s">
        <v>530</v>
      </c>
      <c r="O390" t="s">
        <v>2310</v>
      </c>
      <c r="P390">
        <f>P389+(L389-K389)*2*M389</f>
        <v>299.51</v>
      </c>
      <c r="R390" t="str">
        <f t="shared" si="587"/>
        <v>('DHL','2024-01-01','2024-12-31','12565','3C','US',NULL,'EXPRESS WW (EU) ','Non-Document','E',30,70,3.92,'Per0.5KG_A','AppliedMaterials_2024',299.51),</v>
      </c>
    </row>
    <row r="391" spans="1:18" x14ac:dyDescent="0.3">
      <c r="A391" t="str">
        <f t="shared" ref="A391:B391" si="640">A366</f>
        <v>DHL</v>
      </c>
      <c r="B391" t="str">
        <f t="shared" si="640"/>
        <v>2024-01-01</v>
      </c>
      <c r="C391" s="1" t="s">
        <v>2309</v>
      </c>
      <c r="D391">
        <v>12565</v>
      </c>
      <c r="E391" t="s">
        <v>2262</v>
      </c>
      <c r="F391" t="str">
        <f t="shared" ref="F391:G391" si="641">F366</f>
        <v>US</v>
      </c>
      <c r="G391" t="str">
        <f t="shared" si="641"/>
        <v>NULL</v>
      </c>
      <c r="H391" t="s">
        <v>2367</v>
      </c>
      <c r="I391" t="s">
        <v>19</v>
      </c>
      <c r="J391" t="s">
        <v>166</v>
      </c>
      <c r="K391">
        <v>70</v>
      </c>
      <c r="L391">
        <v>300</v>
      </c>
      <c r="M391">
        <f>INDEX('Exp Third Ctry'!$C$14:$J$44,MATCH(L391,'Exp Third Ctry'!$B$14:$B$44,0),MATCH("Zone "&amp;J391,'Exp Third Ctry'!$C$13:$J$13,0))*1</f>
        <v>3.93</v>
      </c>
      <c r="N391" t="s">
        <v>530</v>
      </c>
      <c r="O391" t="s">
        <v>2310</v>
      </c>
      <c r="P391">
        <f t="shared" ref="P391:P392" si="642">P390+(L390-K390)*2*M390</f>
        <v>613.11</v>
      </c>
      <c r="R391" t="str">
        <f t="shared" si="587"/>
        <v>('DHL','2024-01-01','2024-12-31','12565','3C','US',NULL,'EXPRESS WW (EU) ','Non-Document','E',70,300,3.93,'Per0.5KG_A','AppliedMaterials_2024',613.11),</v>
      </c>
    </row>
    <row r="392" spans="1:18" x14ac:dyDescent="0.3">
      <c r="A392" t="str">
        <f t="shared" ref="A392:B392" si="643">A367</f>
        <v>DHL</v>
      </c>
      <c r="B392" t="str">
        <f t="shared" si="643"/>
        <v>2024-01-01</v>
      </c>
      <c r="C392" s="1" t="s">
        <v>2309</v>
      </c>
      <c r="D392">
        <v>12565</v>
      </c>
      <c r="E392" t="s">
        <v>2262</v>
      </c>
      <c r="F392" t="str">
        <f t="shared" ref="F392:G392" si="644">F367</f>
        <v>US</v>
      </c>
      <c r="G392" t="str">
        <f t="shared" si="644"/>
        <v>NULL</v>
      </c>
      <c r="H392" t="s">
        <v>2367</v>
      </c>
      <c r="I392" t="s">
        <v>19</v>
      </c>
      <c r="J392" t="s">
        <v>166</v>
      </c>
      <c r="K392">
        <v>300</v>
      </c>
      <c r="L392">
        <v>99999</v>
      </c>
      <c r="M392">
        <f>INDEX('Exp Third Ctry'!$C$14:$J$44,MATCH(L392,'Exp Third Ctry'!$B$14:$B$44,0),MATCH("Zone "&amp;J392,'Exp Third Ctry'!$C$13:$J$13,0))*1</f>
        <v>3.92</v>
      </c>
      <c r="N392" t="s">
        <v>530</v>
      </c>
      <c r="O392" t="s">
        <v>2310</v>
      </c>
      <c r="P392">
        <f t="shared" si="642"/>
        <v>2420.9100000000003</v>
      </c>
      <c r="R392" t="str">
        <f t="shared" si="587"/>
        <v>('DHL','2024-01-01','2024-12-31','12565','3C','US',NULL,'EXPRESS WW (EU) ','Non-Document','E',300,99999,3.92,'Per0.5KG_A','AppliedMaterials_2024',2420.91),</v>
      </c>
    </row>
    <row r="393" spans="1:18" x14ac:dyDescent="0.3">
      <c r="A393" t="str">
        <f t="shared" ref="A393:B393" si="645">A368</f>
        <v>DHL</v>
      </c>
      <c r="B393" t="str">
        <f t="shared" si="645"/>
        <v>2024-01-01</v>
      </c>
      <c r="C393" s="1" t="s">
        <v>2309</v>
      </c>
      <c r="D393">
        <v>12565</v>
      </c>
      <c r="E393" t="s">
        <v>2262</v>
      </c>
      <c r="F393" t="str">
        <f t="shared" ref="F393:G393" si="646">F368</f>
        <v>US</v>
      </c>
      <c r="G393" t="str">
        <f t="shared" si="646"/>
        <v>NULL</v>
      </c>
      <c r="H393" t="s">
        <v>2367</v>
      </c>
      <c r="I393" t="s">
        <v>19</v>
      </c>
      <c r="J393" t="s">
        <v>167</v>
      </c>
      <c r="K393">
        <v>0</v>
      </c>
      <c r="L393">
        <v>0.5</v>
      </c>
      <c r="M393">
        <f>INDEX('Exp Third Ctry'!$C$14:$J$44,MATCH(L393,'Exp Third Ctry'!$B$14:$B$44,0),MATCH("Zone "&amp;J393,'Exp Third Ctry'!$C$13:$J$13,0))*1</f>
        <v>31</v>
      </c>
      <c r="N393" t="s">
        <v>285</v>
      </c>
      <c r="O393" t="s">
        <v>2310</v>
      </c>
      <c r="P393" t="s">
        <v>18</v>
      </c>
      <c r="R393" t="str">
        <f t="shared" si="587"/>
        <v>('DHL','2024-01-01','2024-12-31','12565','3C','US',NULL,'EXPRESS WW (EU) ','Non-Document','F',0,0.5,31,'Flat KG','AppliedMaterials_2024',NULL),</v>
      </c>
    </row>
    <row r="394" spans="1:18" x14ac:dyDescent="0.3">
      <c r="A394" t="str">
        <f t="shared" ref="A394:B394" si="647">A369</f>
        <v>DHL</v>
      </c>
      <c r="B394" t="str">
        <f t="shared" si="647"/>
        <v>2024-01-01</v>
      </c>
      <c r="C394" s="1" t="s">
        <v>2309</v>
      </c>
      <c r="D394">
        <v>12565</v>
      </c>
      <c r="E394" t="s">
        <v>2262</v>
      </c>
      <c r="F394" t="str">
        <f t="shared" ref="F394:G394" si="648">F369</f>
        <v>US</v>
      </c>
      <c r="G394" t="str">
        <f t="shared" si="648"/>
        <v>NULL</v>
      </c>
      <c r="H394" t="s">
        <v>2367</v>
      </c>
      <c r="I394" t="s">
        <v>19</v>
      </c>
      <c r="J394" t="s">
        <v>167</v>
      </c>
      <c r="K394">
        <v>0.5</v>
      </c>
      <c r="L394">
        <v>1</v>
      </c>
      <c r="M394">
        <f>INDEX('Exp Third Ctry'!$C$14:$J$44,MATCH(L394,'Exp Third Ctry'!$B$14:$B$44,0),MATCH("Zone "&amp;J394,'Exp Third Ctry'!$C$13:$J$13,0))*1</f>
        <v>41.44</v>
      </c>
      <c r="N394" t="s">
        <v>285</v>
      </c>
      <c r="O394" t="s">
        <v>2310</v>
      </c>
      <c r="P394" t="s">
        <v>18</v>
      </c>
      <c r="R394" t="str">
        <f t="shared" si="587"/>
        <v>('DHL','2024-01-01','2024-12-31','12565','3C','US',NULL,'EXPRESS WW (EU) ','Non-Document','F',0.5,1,41.44,'Flat KG','AppliedMaterials_2024',NULL),</v>
      </c>
    </row>
    <row r="395" spans="1:18" x14ac:dyDescent="0.3">
      <c r="A395" t="str">
        <f t="shared" ref="A395:B395" si="649">A370</f>
        <v>DHL</v>
      </c>
      <c r="B395" t="str">
        <f t="shared" si="649"/>
        <v>2024-01-01</v>
      </c>
      <c r="C395" s="1" t="s">
        <v>2309</v>
      </c>
      <c r="D395">
        <v>12565</v>
      </c>
      <c r="E395" t="s">
        <v>2262</v>
      </c>
      <c r="F395" t="str">
        <f t="shared" ref="F395:G395" si="650">F370</f>
        <v>US</v>
      </c>
      <c r="G395" t="str">
        <f t="shared" si="650"/>
        <v>NULL</v>
      </c>
      <c r="H395" t="s">
        <v>2367</v>
      </c>
      <c r="I395" t="s">
        <v>19</v>
      </c>
      <c r="J395" t="s">
        <v>167</v>
      </c>
      <c r="K395">
        <v>1</v>
      </c>
      <c r="L395">
        <v>1.5</v>
      </c>
      <c r="M395">
        <f>INDEX('Exp Third Ctry'!$C$14:$J$44,MATCH(L395,'Exp Third Ctry'!$B$14:$B$44,0),MATCH("Zone "&amp;J395,'Exp Third Ctry'!$C$13:$J$13,0))*1</f>
        <v>49.27</v>
      </c>
      <c r="N395" t="s">
        <v>285</v>
      </c>
      <c r="O395" t="s">
        <v>2310</v>
      </c>
      <c r="P395" t="s">
        <v>18</v>
      </c>
      <c r="R395" t="str">
        <f t="shared" si="587"/>
        <v>('DHL','2024-01-01','2024-12-31','12565','3C','US',NULL,'EXPRESS WW (EU) ','Non-Document','F',1,1.5,49.27,'Flat KG','AppliedMaterials_2024',NULL),</v>
      </c>
    </row>
    <row r="396" spans="1:18" x14ac:dyDescent="0.3">
      <c r="A396" t="str">
        <f t="shared" ref="A396:B396" si="651">A371</f>
        <v>DHL</v>
      </c>
      <c r="B396" t="str">
        <f t="shared" si="651"/>
        <v>2024-01-01</v>
      </c>
      <c r="C396" s="1" t="s">
        <v>2309</v>
      </c>
      <c r="D396">
        <v>12565</v>
      </c>
      <c r="E396" t="s">
        <v>2262</v>
      </c>
      <c r="F396" t="str">
        <f t="shared" ref="F396:G396" si="652">F371</f>
        <v>US</v>
      </c>
      <c r="G396" t="str">
        <f t="shared" si="652"/>
        <v>NULL</v>
      </c>
      <c r="H396" t="s">
        <v>2367</v>
      </c>
      <c r="I396" t="s">
        <v>19</v>
      </c>
      <c r="J396" t="s">
        <v>167</v>
      </c>
      <c r="K396">
        <v>1.5</v>
      </c>
      <c r="L396">
        <f>L395+0.5</f>
        <v>2</v>
      </c>
      <c r="M396">
        <f>INDEX('Exp Third Ctry'!$C$14:$J$44,MATCH(L396,'Exp Third Ctry'!$B$14:$B$44,0),MATCH("Zone "&amp;J396,'Exp Third Ctry'!$C$13:$J$13,0))*1</f>
        <v>57.1</v>
      </c>
      <c r="N396" t="s">
        <v>285</v>
      </c>
      <c r="O396" t="s">
        <v>2310</v>
      </c>
      <c r="P396" t="s">
        <v>18</v>
      </c>
      <c r="R396" t="str">
        <f t="shared" si="587"/>
        <v>('DHL','2024-01-01','2024-12-31','12565','3C','US',NULL,'EXPRESS WW (EU) ','Non-Document','F',1.5,2,57.1,'Flat KG','AppliedMaterials_2024',NULL),</v>
      </c>
    </row>
    <row r="397" spans="1:18" x14ac:dyDescent="0.3">
      <c r="A397" t="str">
        <f t="shared" ref="A397:B397" si="653">A372</f>
        <v>DHL</v>
      </c>
      <c r="B397" t="str">
        <f t="shared" si="653"/>
        <v>2024-01-01</v>
      </c>
      <c r="C397" s="1" t="s">
        <v>2309</v>
      </c>
      <c r="D397">
        <v>12565</v>
      </c>
      <c r="E397" t="s">
        <v>2262</v>
      </c>
      <c r="F397" t="str">
        <f t="shared" ref="F397:G397" si="654">F372</f>
        <v>US</v>
      </c>
      <c r="G397" t="str">
        <f t="shared" si="654"/>
        <v>NULL</v>
      </c>
      <c r="H397" t="s">
        <v>2367</v>
      </c>
      <c r="I397" t="s">
        <v>19</v>
      </c>
      <c r="J397" t="s">
        <v>167</v>
      </c>
      <c r="K397">
        <v>2</v>
      </c>
      <c r="L397">
        <f t="shared" ref="L397:L412" si="655">L396+0.5</f>
        <v>2.5</v>
      </c>
      <c r="M397">
        <f>INDEX('Exp Third Ctry'!$C$14:$J$44,MATCH(L397,'Exp Third Ctry'!$B$14:$B$44,0),MATCH("Zone "&amp;J397,'Exp Third Ctry'!$C$13:$J$13,0))*1</f>
        <v>64.930000000000007</v>
      </c>
      <c r="N397" t="s">
        <v>285</v>
      </c>
      <c r="O397" t="s">
        <v>2310</v>
      </c>
      <c r="P397" t="s">
        <v>18</v>
      </c>
      <c r="R397" t="str">
        <f t="shared" si="587"/>
        <v>('DHL','2024-01-01','2024-12-31','12565','3C','US',NULL,'EXPRESS WW (EU) ','Non-Document','F',2,2.5,64.93,'Flat KG','AppliedMaterials_2024',NULL),</v>
      </c>
    </row>
    <row r="398" spans="1:18" x14ac:dyDescent="0.3">
      <c r="A398" t="str">
        <f t="shared" ref="A398:B398" si="656">A373</f>
        <v>DHL</v>
      </c>
      <c r="B398" t="str">
        <f t="shared" si="656"/>
        <v>2024-01-01</v>
      </c>
      <c r="C398" s="1" t="s">
        <v>2309</v>
      </c>
      <c r="D398">
        <v>12565</v>
      </c>
      <c r="E398" t="s">
        <v>2262</v>
      </c>
      <c r="F398" t="str">
        <f t="shared" ref="F398:G398" si="657">F373</f>
        <v>US</v>
      </c>
      <c r="G398" t="str">
        <f t="shared" si="657"/>
        <v>NULL</v>
      </c>
      <c r="H398" t="s">
        <v>2367</v>
      </c>
      <c r="I398" t="s">
        <v>19</v>
      </c>
      <c r="J398" t="s">
        <v>167</v>
      </c>
      <c r="K398">
        <v>2.5</v>
      </c>
      <c r="L398">
        <f t="shared" si="655"/>
        <v>3</v>
      </c>
      <c r="M398">
        <f>INDEX('Exp Third Ctry'!$C$14:$J$44,MATCH(L398,'Exp Third Ctry'!$B$14:$B$44,0),MATCH("Zone "&amp;J398,'Exp Third Ctry'!$C$13:$J$13,0))*1</f>
        <v>70.48</v>
      </c>
      <c r="N398" t="s">
        <v>285</v>
      </c>
      <c r="O398" t="s">
        <v>2310</v>
      </c>
      <c r="P398" t="s">
        <v>18</v>
      </c>
      <c r="R398" t="str">
        <f t="shared" si="587"/>
        <v>('DHL','2024-01-01','2024-12-31','12565','3C','US',NULL,'EXPRESS WW (EU) ','Non-Document','F',2.5,3,70.48,'Flat KG','AppliedMaterials_2024',NULL),</v>
      </c>
    </row>
    <row r="399" spans="1:18" x14ac:dyDescent="0.3">
      <c r="A399" t="str">
        <f t="shared" ref="A399:B399" si="658">A374</f>
        <v>DHL</v>
      </c>
      <c r="B399" t="str">
        <f t="shared" si="658"/>
        <v>2024-01-01</v>
      </c>
      <c r="C399" s="1" t="s">
        <v>2309</v>
      </c>
      <c r="D399">
        <v>12565</v>
      </c>
      <c r="E399" t="s">
        <v>2262</v>
      </c>
      <c r="F399" t="str">
        <f t="shared" ref="F399:G399" si="659">F374</f>
        <v>US</v>
      </c>
      <c r="G399" t="str">
        <f t="shared" si="659"/>
        <v>NULL</v>
      </c>
      <c r="H399" t="s">
        <v>2367</v>
      </c>
      <c r="I399" t="s">
        <v>19</v>
      </c>
      <c r="J399" t="s">
        <v>167</v>
      </c>
      <c r="K399">
        <v>3</v>
      </c>
      <c r="L399">
        <f t="shared" si="655"/>
        <v>3.5</v>
      </c>
      <c r="M399">
        <f>INDEX('Exp Third Ctry'!$C$14:$J$44,MATCH(L399,'Exp Third Ctry'!$B$14:$B$44,0),MATCH("Zone "&amp;J399,'Exp Third Ctry'!$C$13:$J$13,0))*1</f>
        <v>76.03</v>
      </c>
      <c r="N399" t="s">
        <v>285</v>
      </c>
      <c r="O399" t="s">
        <v>2310</v>
      </c>
      <c r="P399" t="s">
        <v>18</v>
      </c>
      <c r="R399" t="str">
        <f t="shared" si="587"/>
        <v>('DHL','2024-01-01','2024-12-31','12565','3C','US',NULL,'EXPRESS WW (EU) ','Non-Document','F',3,3.5,76.03,'Flat KG','AppliedMaterials_2024',NULL),</v>
      </c>
    </row>
    <row r="400" spans="1:18" x14ac:dyDescent="0.3">
      <c r="A400" t="str">
        <f t="shared" ref="A400:B400" si="660">A375</f>
        <v>DHL</v>
      </c>
      <c r="B400" t="str">
        <f t="shared" si="660"/>
        <v>2024-01-01</v>
      </c>
      <c r="C400" s="1" t="s">
        <v>2309</v>
      </c>
      <c r="D400">
        <v>12565</v>
      </c>
      <c r="E400" t="s">
        <v>2262</v>
      </c>
      <c r="F400" t="str">
        <f t="shared" ref="F400:G400" si="661">F375</f>
        <v>US</v>
      </c>
      <c r="G400" t="str">
        <f t="shared" si="661"/>
        <v>NULL</v>
      </c>
      <c r="H400" t="s">
        <v>2367</v>
      </c>
      <c r="I400" t="s">
        <v>19</v>
      </c>
      <c r="J400" t="s">
        <v>167</v>
      </c>
      <c r="K400">
        <v>3.5</v>
      </c>
      <c r="L400">
        <f t="shared" si="655"/>
        <v>4</v>
      </c>
      <c r="M400">
        <f>INDEX('Exp Third Ctry'!$C$14:$J$44,MATCH(L400,'Exp Third Ctry'!$B$14:$B$44,0),MATCH("Zone "&amp;J400,'Exp Third Ctry'!$C$13:$J$13,0))*1</f>
        <v>81.58</v>
      </c>
      <c r="N400" t="s">
        <v>285</v>
      </c>
      <c r="O400" t="s">
        <v>2310</v>
      </c>
      <c r="P400" t="s">
        <v>18</v>
      </c>
      <c r="R400" t="str">
        <f t="shared" si="587"/>
        <v>('DHL','2024-01-01','2024-12-31','12565','3C','US',NULL,'EXPRESS WW (EU) ','Non-Document','F',3.5,4,81.58,'Flat KG','AppliedMaterials_2024',NULL),</v>
      </c>
    </row>
    <row r="401" spans="1:18" x14ac:dyDescent="0.3">
      <c r="A401" t="str">
        <f t="shared" ref="A401:B401" si="662">A376</f>
        <v>DHL</v>
      </c>
      <c r="B401" t="str">
        <f t="shared" si="662"/>
        <v>2024-01-01</v>
      </c>
      <c r="C401" s="1" t="s">
        <v>2309</v>
      </c>
      <c r="D401">
        <v>12565</v>
      </c>
      <c r="E401" t="s">
        <v>2262</v>
      </c>
      <c r="F401" t="str">
        <f t="shared" ref="F401:G401" si="663">F376</f>
        <v>US</v>
      </c>
      <c r="G401" t="str">
        <f t="shared" si="663"/>
        <v>NULL</v>
      </c>
      <c r="H401" t="s">
        <v>2367</v>
      </c>
      <c r="I401" t="s">
        <v>19</v>
      </c>
      <c r="J401" t="s">
        <v>167</v>
      </c>
      <c r="K401">
        <v>4</v>
      </c>
      <c r="L401">
        <f t="shared" si="655"/>
        <v>4.5</v>
      </c>
      <c r="M401">
        <f>INDEX('Exp Third Ctry'!$C$14:$J$44,MATCH(L401,'Exp Third Ctry'!$B$14:$B$44,0),MATCH("Zone "&amp;J401,'Exp Third Ctry'!$C$13:$J$13,0))*1</f>
        <v>87.13</v>
      </c>
      <c r="N401" t="s">
        <v>285</v>
      </c>
      <c r="O401" t="s">
        <v>2310</v>
      </c>
      <c r="P401" t="s">
        <v>18</v>
      </c>
      <c r="R401" t="str">
        <f t="shared" si="587"/>
        <v>('DHL','2024-01-01','2024-12-31','12565','3C','US',NULL,'EXPRESS WW (EU) ','Non-Document','F',4,4.5,87.13,'Flat KG','AppliedMaterials_2024',NULL),</v>
      </c>
    </row>
    <row r="402" spans="1:18" x14ac:dyDescent="0.3">
      <c r="A402" t="str">
        <f t="shared" ref="A402:B402" si="664">A377</f>
        <v>DHL</v>
      </c>
      <c r="B402" t="str">
        <f t="shared" si="664"/>
        <v>2024-01-01</v>
      </c>
      <c r="C402" s="1" t="s">
        <v>2309</v>
      </c>
      <c r="D402">
        <v>12565</v>
      </c>
      <c r="E402" t="s">
        <v>2262</v>
      </c>
      <c r="F402" t="str">
        <f t="shared" ref="F402:G402" si="665">F377</f>
        <v>US</v>
      </c>
      <c r="G402" t="str">
        <f t="shared" si="665"/>
        <v>NULL</v>
      </c>
      <c r="H402" t="s">
        <v>2367</v>
      </c>
      <c r="I402" t="s">
        <v>19</v>
      </c>
      <c r="J402" t="s">
        <v>167</v>
      </c>
      <c r="K402">
        <v>4.5</v>
      </c>
      <c r="L402">
        <f t="shared" si="655"/>
        <v>5</v>
      </c>
      <c r="M402">
        <f>INDEX('Exp Third Ctry'!$C$14:$J$44,MATCH(L402,'Exp Third Ctry'!$B$14:$B$44,0),MATCH("Zone "&amp;J402,'Exp Third Ctry'!$C$13:$J$13,0))*1</f>
        <v>92.68</v>
      </c>
      <c r="N402" t="s">
        <v>285</v>
      </c>
      <c r="O402" t="s">
        <v>2310</v>
      </c>
      <c r="P402" t="s">
        <v>18</v>
      </c>
      <c r="R402" t="str">
        <f t="shared" si="587"/>
        <v>('DHL','2024-01-01','2024-12-31','12565','3C','US',NULL,'EXPRESS WW (EU) ','Non-Document','F',4.5,5,92.68,'Flat KG','AppliedMaterials_2024',NULL),</v>
      </c>
    </row>
    <row r="403" spans="1:18" x14ac:dyDescent="0.3">
      <c r="A403" t="str">
        <f t="shared" ref="A403:B403" si="666">A378</f>
        <v>DHL</v>
      </c>
      <c r="B403" t="str">
        <f t="shared" si="666"/>
        <v>2024-01-01</v>
      </c>
      <c r="C403" s="1" t="s">
        <v>2309</v>
      </c>
      <c r="D403">
        <v>12565</v>
      </c>
      <c r="E403" t="s">
        <v>2262</v>
      </c>
      <c r="F403" t="str">
        <f t="shared" ref="F403:G403" si="667">F378</f>
        <v>US</v>
      </c>
      <c r="G403" t="str">
        <f t="shared" si="667"/>
        <v>NULL</v>
      </c>
      <c r="H403" t="s">
        <v>2367</v>
      </c>
      <c r="I403" t="s">
        <v>19</v>
      </c>
      <c r="J403" t="s">
        <v>167</v>
      </c>
      <c r="K403">
        <v>5</v>
      </c>
      <c r="L403">
        <f t="shared" si="655"/>
        <v>5.5</v>
      </c>
      <c r="M403">
        <f>INDEX('Exp Third Ctry'!$C$14:$J$44,MATCH(L403,'Exp Third Ctry'!$B$14:$B$44,0),MATCH("Zone "&amp;J403,'Exp Third Ctry'!$C$13:$J$13,0))*1</f>
        <v>97.9</v>
      </c>
      <c r="N403" t="s">
        <v>285</v>
      </c>
      <c r="O403" t="s">
        <v>2310</v>
      </c>
      <c r="P403" t="s">
        <v>18</v>
      </c>
      <c r="R403" t="str">
        <f t="shared" si="587"/>
        <v>('DHL','2024-01-01','2024-12-31','12565','3C','US',NULL,'EXPRESS WW (EU) ','Non-Document','F',5,5.5,97.9,'Flat KG','AppliedMaterials_2024',NULL),</v>
      </c>
    </row>
    <row r="404" spans="1:18" x14ac:dyDescent="0.3">
      <c r="A404" t="str">
        <f t="shared" ref="A404:B404" si="668">A379</f>
        <v>DHL</v>
      </c>
      <c r="B404" t="str">
        <f t="shared" si="668"/>
        <v>2024-01-01</v>
      </c>
      <c r="C404" s="1" t="s">
        <v>2309</v>
      </c>
      <c r="D404">
        <v>12565</v>
      </c>
      <c r="E404" t="s">
        <v>2262</v>
      </c>
      <c r="F404" t="str">
        <f t="shared" ref="F404:G404" si="669">F379</f>
        <v>US</v>
      </c>
      <c r="G404" t="str">
        <f t="shared" si="669"/>
        <v>NULL</v>
      </c>
      <c r="H404" t="s">
        <v>2367</v>
      </c>
      <c r="I404" t="s">
        <v>19</v>
      </c>
      <c r="J404" t="s">
        <v>167</v>
      </c>
      <c r="K404">
        <v>5.5</v>
      </c>
      <c r="L404">
        <f t="shared" si="655"/>
        <v>6</v>
      </c>
      <c r="M404">
        <f>INDEX('Exp Third Ctry'!$C$14:$J$44,MATCH(L404,'Exp Third Ctry'!$B$14:$B$44,0),MATCH("Zone "&amp;J404,'Exp Third Ctry'!$C$13:$J$13,0))*1</f>
        <v>103.12</v>
      </c>
      <c r="N404" t="s">
        <v>285</v>
      </c>
      <c r="O404" t="s">
        <v>2310</v>
      </c>
      <c r="P404" t="s">
        <v>18</v>
      </c>
      <c r="R404" t="str">
        <f t="shared" si="587"/>
        <v>('DHL','2024-01-01','2024-12-31','12565','3C','US',NULL,'EXPRESS WW (EU) ','Non-Document','F',5.5,6,103.12,'Flat KG','AppliedMaterials_2024',NULL),</v>
      </c>
    </row>
    <row r="405" spans="1:18" x14ac:dyDescent="0.3">
      <c r="A405" t="str">
        <f t="shared" ref="A405:B405" si="670">A380</f>
        <v>DHL</v>
      </c>
      <c r="B405" t="str">
        <f t="shared" si="670"/>
        <v>2024-01-01</v>
      </c>
      <c r="C405" s="1" t="s">
        <v>2309</v>
      </c>
      <c r="D405">
        <v>12565</v>
      </c>
      <c r="E405" t="s">
        <v>2262</v>
      </c>
      <c r="F405" t="str">
        <f t="shared" ref="F405:G405" si="671">F380</f>
        <v>US</v>
      </c>
      <c r="G405" t="str">
        <f t="shared" si="671"/>
        <v>NULL</v>
      </c>
      <c r="H405" t="s">
        <v>2367</v>
      </c>
      <c r="I405" t="s">
        <v>19</v>
      </c>
      <c r="J405" t="s">
        <v>167</v>
      </c>
      <c r="K405">
        <v>6</v>
      </c>
      <c r="L405">
        <f t="shared" si="655"/>
        <v>6.5</v>
      </c>
      <c r="M405">
        <f>INDEX('Exp Third Ctry'!$C$14:$J$44,MATCH(L405,'Exp Third Ctry'!$B$14:$B$44,0),MATCH("Zone "&amp;J405,'Exp Third Ctry'!$C$13:$J$13,0))*1</f>
        <v>108.34</v>
      </c>
      <c r="N405" t="s">
        <v>285</v>
      </c>
      <c r="O405" t="s">
        <v>2310</v>
      </c>
      <c r="P405" t="s">
        <v>18</v>
      </c>
      <c r="R405" t="str">
        <f t="shared" si="587"/>
        <v>('DHL','2024-01-01','2024-12-31','12565','3C','US',NULL,'EXPRESS WW (EU) ','Non-Document','F',6,6.5,108.34,'Flat KG','AppliedMaterials_2024',NULL),</v>
      </c>
    </row>
    <row r="406" spans="1:18" x14ac:dyDescent="0.3">
      <c r="A406" t="str">
        <f t="shared" ref="A406:B406" si="672">A381</f>
        <v>DHL</v>
      </c>
      <c r="B406" t="str">
        <f t="shared" si="672"/>
        <v>2024-01-01</v>
      </c>
      <c r="C406" s="1" t="s">
        <v>2309</v>
      </c>
      <c r="D406">
        <v>12565</v>
      </c>
      <c r="E406" t="s">
        <v>2262</v>
      </c>
      <c r="F406" t="str">
        <f t="shared" ref="F406:G406" si="673">F381</f>
        <v>US</v>
      </c>
      <c r="G406" t="str">
        <f t="shared" si="673"/>
        <v>NULL</v>
      </c>
      <c r="H406" t="s">
        <v>2367</v>
      </c>
      <c r="I406" t="s">
        <v>19</v>
      </c>
      <c r="J406" t="s">
        <v>167</v>
      </c>
      <c r="K406">
        <v>6.5</v>
      </c>
      <c r="L406">
        <f t="shared" si="655"/>
        <v>7</v>
      </c>
      <c r="M406">
        <f>INDEX('Exp Third Ctry'!$C$14:$J$44,MATCH(L406,'Exp Third Ctry'!$B$14:$B$44,0),MATCH("Zone "&amp;J406,'Exp Third Ctry'!$C$13:$J$13,0))*1</f>
        <v>113.56</v>
      </c>
      <c r="N406" t="s">
        <v>285</v>
      </c>
      <c r="O406" t="s">
        <v>2310</v>
      </c>
      <c r="P406" t="s">
        <v>18</v>
      </c>
      <c r="R406" t="str">
        <f t="shared" si="587"/>
        <v>('DHL','2024-01-01','2024-12-31','12565','3C','US',NULL,'EXPRESS WW (EU) ','Non-Document','F',6.5,7,113.56,'Flat KG','AppliedMaterials_2024',NULL),</v>
      </c>
    </row>
    <row r="407" spans="1:18" x14ac:dyDescent="0.3">
      <c r="A407" t="str">
        <f t="shared" ref="A407:B407" si="674">A382</f>
        <v>DHL</v>
      </c>
      <c r="B407" t="str">
        <f t="shared" si="674"/>
        <v>2024-01-01</v>
      </c>
      <c r="C407" s="1" t="s">
        <v>2309</v>
      </c>
      <c r="D407">
        <v>12565</v>
      </c>
      <c r="E407" t="s">
        <v>2262</v>
      </c>
      <c r="F407" t="str">
        <f t="shared" ref="F407:G407" si="675">F382</f>
        <v>US</v>
      </c>
      <c r="G407" t="str">
        <f t="shared" si="675"/>
        <v>NULL</v>
      </c>
      <c r="H407" t="s">
        <v>2367</v>
      </c>
      <c r="I407" t="s">
        <v>19</v>
      </c>
      <c r="J407" t="s">
        <v>167</v>
      </c>
      <c r="K407">
        <v>7</v>
      </c>
      <c r="L407">
        <f t="shared" si="655"/>
        <v>7.5</v>
      </c>
      <c r="M407">
        <f>INDEX('Exp Third Ctry'!$C$14:$J$44,MATCH(L407,'Exp Third Ctry'!$B$14:$B$44,0),MATCH("Zone "&amp;J407,'Exp Third Ctry'!$C$13:$J$13,0))*1</f>
        <v>118.78</v>
      </c>
      <c r="N407" t="s">
        <v>285</v>
      </c>
      <c r="O407" t="s">
        <v>2310</v>
      </c>
      <c r="P407" t="s">
        <v>18</v>
      </c>
      <c r="R407" t="str">
        <f t="shared" si="587"/>
        <v>('DHL','2024-01-01','2024-12-31','12565','3C','US',NULL,'EXPRESS WW (EU) ','Non-Document','F',7,7.5,118.78,'Flat KG','AppliedMaterials_2024',NULL),</v>
      </c>
    </row>
    <row r="408" spans="1:18" x14ac:dyDescent="0.3">
      <c r="A408" t="str">
        <f t="shared" ref="A408:B408" si="676">A383</f>
        <v>DHL</v>
      </c>
      <c r="B408" t="str">
        <f t="shared" si="676"/>
        <v>2024-01-01</v>
      </c>
      <c r="C408" s="1" t="s">
        <v>2309</v>
      </c>
      <c r="D408">
        <v>12565</v>
      </c>
      <c r="E408" t="s">
        <v>2262</v>
      </c>
      <c r="F408" t="str">
        <f t="shared" ref="F408:G408" si="677">F383</f>
        <v>US</v>
      </c>
      <c r="G408" t="str">
        <f t="shared" si="677"/>
        <v>NULL</v>
      </c>
      <c r="H408" t="s">
        <v>2367</v>
      </c>
      <c r="I408" t="s">
        <v>19</v>
      </c>
      <c r="J408" t="s">
        <v>167</v>
      </c>
      <c r="K408">
        <v>7.5</v>
      </c>
      <c r="L408">
        <f t="shared" si="655"/>
        <v>8</v>
      </c>
      <c r="M408">
        <f>INDEX('Exp Third Ctry'!$C$14:$J$44,MATCH(L408,'Exp Third Ctry'!$B$14:$B$44,0),MATCH("Zone "&amp;J408,'Exp Third Ctry'!$C$13:$J$13,0))*1</f>
        <v>124</v>
      </c>
      <c r="N408" t="s">
        <v>285</v>
      </c>
      <c r="O408" t="s">
        <v>2310</v>
      </c>
      <c r="P408" t="s">
        <v>18</v>
      </c>
      <c r="R408" t="str">
        <f t="shared" si="587"/>
        <v>('DHL','2024-01-01','2024-12-31','12565','3C','US',NULL,'EXPRESS WW (EU) ','Non-Document','F',7.5,8,124,'Flat KG','AppliedMaterials_2024',NULL),</v>
      </c>
    </row>
    <row r="409" spans="1:18" x14ac:dyDescent="0.3">
      <c r="A409" t="str">
        <f t="shared" ref="A409:B409" si="678">A384</f>
        <v>DHL</v>
      </c>
      <c r="B409" t="str">
        <f t="shared" si="678"/>
        <v>2024-01-01</v>
      </c>
      <c r="C409" s="1" t="s">
        <v>2309</v>
      </c>
      <c r="D409">
        <v>12565</v>
      </c>
      <c r="E409" t="s">
        <v>2262</v>
      </c>
      <c r="F409" t="str">
        <f t="shared" ref="F409:G409" si="679">F384</f>
        <v>US</v>
      </c>
      <c r="G409" t="str">
        <f t="shared" si="679"/>
        <v>NULL</v>
      </c>
      <c r="H409" t="s">
        <v>2367</v>
      </c>
      <c r="I409" t="s">
        <v>19</v>
      </c>
      <c r="J409" t="s">
        <v>167</v>
      </c>
      <c r="K409">
        <v>8</v>
      </c>
      <c r="L409">
        <f t="shared" si="655"/>
        <v>8.5</v>
      </c>
      <c r="M409">
        <f>INDEX('Exp Third Ctry'!$C$14:$J$44,MATCH(L409,'Exp Third Ctry'!$B$14:$B$44,0),MATCH("Zone "&amp;J409,'Exp Third Ctry'!$C$13:$J$13,0))*1</f>
        <v>129.22</v>
      </c>
      <c r="N409" t="s">
        <v>285</v>
      </c>
      <c r="O409" t="s">
        <v>2310</v>
      </c>
      <c r="P409" t="s">
        <v>18</v>
      </c>
      <c r="R409" t="str">
        <f t="shared" si="587"/>
        <v>('DHL','2024-01-01','2024-12-31','12565','3C','US',NULL,'EXPRESS WW (EU) ','Non-Document','F',8,8.5,129.22,'Flat KG','AppliedMaterials_2024',NULL),</v>
      </c>
    </row>
    <row r="410" spans="1:18" x14ac:dyDescent="0.3">
      <c r="A410" t="str">
        <f t="shared" ref="A410:B410" si="680">A385</f>
        <v>DHL</v>
      </c>
      <c r="B410" t="str">
        <f t="shared" si="680"/>
        <v>2024-01-01</v>
      </c>
      <c r="C410" s="1" t="s">
        <v>2309</v>
      </c>
      <c r="D410">
        <v>12565</v>
      </c>
      <c r="E410" t="s">
        <v>2262</v>
      </c>
      <c r="F410" t="str">
        <f t="shared" ref="F410:G410" si="681">F385</f>
        <v>US</v>
      </c>
      <c r="G410" t="str">
        <f t="shared" si="681"/>
        <v>NULL</v>
      </c>
      <c r="H410" t="s">
        <v>2367</v>
      </c>
      <c r="I410" t="s">
        <v>19</v>
      </c>
      <c r="J410" t="s">
        <v>167</v>
      </c>
      <c r="K410">
        <v>8.5</v>
      </c>
      <c r="L410">
        <f t="shared" si="655"/>
        <v>9</v>
      </c>
      <c r="M410">
        <f>INDEX('Exp Third Ctry'!$C$14:$J$44,MATCH(L410,'Exp Third Ctry'!$B$14:$B$44,0),MATCH("Zone "&amp;J410,'Exp Third Ctry'!$C$13:$J$13,0))*1</f>
        <v>134.44</v>
      </c>
      <c r="N410" t="s">
        <v>285</v>
      </c>
      <c r="O410" t="s">
        <v>2310</v>
      </c>
      <c r="P410" t="s">
        <v>18</v>
      </c>
      <c r="R410" t="str">
        <f t="shared" si="587"/>
        <v>('DHL','2024-01-01','2024-12-31','12565','3C','US',NULL,'EXPRESS WW (EU) ','Non-Document','F',8.5,9,134.44,'Flat KG','AppliedMaterials_2024',NULL),</v>
      </c>
    </row>
    <row r="411" spans="1:18" x14ac:dyDescent="0.3">
      <c r="A411" t="str">
        <f t="shared" ref="A411:B411" si="682">A386</f>
        <v>DHL</v>
      </c>
      <c r="B411" t="str">
        <f t="shared" si="682"/>
        <v>2024-01-01</v>
      </c>
      <c r="C411" s="1" t="s">
        <v>2309</v>
      </c>
      <c r="D411">
        <v>12565</v>
      </c>
      <c r="E411" t="s">
        <v>2262</v>
      </c>
      <c r="F411" t="str">
        <f t="shared" ref="F411:G411" si="683">F386</f>
        <v>US</v>
      </c>
      <c r="G411" t="str">
        <f t="shared" si="683"/>
        <v>NULL</v>
      </c>
      <c r="H411" t="s">
        <v>2367</v>
      </c>
      <c r="I411" t="s">
        <v>19</v>
      </c>
      <c r="J411" t="s">
        <v>167</v>
      </c>
      <c r="K411">
        <v>9</v>
      </c>
      <c r="L411">
        <f t="shared" si="655"/>
        <v>9.5</v>
      </c>
      <c r="M411">
        <f>INDEX('Exp Third Ctry'!$C$14:$J$44,MATCH(L411,'Exp Third Ctry'!$B$14:$B$44,0),MATCH("Zone "&amp;J411,'Exp Third Ctry'!$C$13:$J$13,0))*1</f>
        <v>139.66</v>
      </c>
      <c r="N411" t="s">
        <v>285</v>
      </c>
      <c r="O411" t="s">
        <v>2310</v>
      </c>
      <c r="P411" t="s">
        <v>18</v>
      </c>
      <c r="R411" t="str">
        <f t="shared" si="587"/>
        <v>('DHL','2024-01-01','2024-12-31','12565','3C','US',NULL,'EXPRESS WW (EU) ','Non-Document','F',9,9.5,139.66,'Flat KG','AppliedMaterials_2024',NULL),</v>
      </c>
    </row>
    <row r="412" spans="1:18" x14ac:dyDescent="0.3">
      <c r="A412" t="str">
        <f t="shared" ref="A412:B412" si="684">A387</f>
        <v>DHL</v>
      </c>
      <c r="B412" t="str">
        <f t="shared" si="684"/>
        <v>2024-01-01</v>
      </c>
      <c r="C412" s="1" t="s">
        <v>2309</v>
      </c>
      <c r="D412">
        <v>12565</v>
      </c>
      <c r="E412" t="s">
        <v>2262</v>
      </c>
      <c r="F412" t="str">
        <f t="shared" ref="F412:G412" si="685">F387</f>
        <v>US</v>
      </c>
      <c r="G412" t="str">
        <f t="shared" si="685"/>
        <v>NULL</v>
      </c>
      <c r="H412" t="s">
        <v>2367</v>
      </c>
      <c r="I412" t="s">
        <v>19</v>
      </c>
      <c r="J412" t="s">
        <v>167</v>
      </c>
      <c r="K412">
        <v>9.5</v>
      </c>
      <c r="L412">
        <f t="shared" si="655"/>
        <v>10</v>
      </c>
      <c r="M412">
        <f>INDEX('Exp Third Ctry'!$C$14:$J$44,MATCH(L412,'Exp Third Ctry'!$B$14:$B$44,0),MATCH("Zone "&amp;J412,'Exp Third Ctry'!$C$13:$J$13,0))*1</f>
        <v>144.88</v>
      </c>
      <c r="N412" t="s">
        <v>285</v>
      </c>
      <c r="O412" t="s">
        <v>2310</v>
      </c>
      <c r="P412" t="s">
        <v>18</v>
      </c>
      <c r="R412" t="str">
        <f t="shared" si="587"/>
        <v>('DHL','2024-01-01','2024-12-31','12565','3C','US',NULL,'EXPRESS WW (EU) ','Non-Document','F',9.5,10,144.88,'Flat KG','AppliedMaterials_2024',NULL),</v>
      </c>
    </row>
    <row r="413" spans="1:18" x14ac:dyDescent="0.3">
      <c r="A413" t="str">
        <f t="shared" ref="A413:B413" si="686">A388</f>
        <v>DHL</v>
      </c>
      <c r="B413" t="str">
        <f t="shared" si="686"/>
        <v>2024-01-01</v>
      </c>
      <c r="C413" s="1" t="s">
        <v>2309</v>
      </c>
      <c r="D413">
        <v>12565</v>
      </c>
      <c r="E413" t="s">
        <v>2262</v>
      </c>
      <c r="F413" t="str">
        <f t="shared" ref="F413:G413" si="687">F388</f>
        <v>US</v>
      </c>
      <c r="G413" t="str">
        <f t="shared" si="687"/>
        <v>NULL</v>
      </c>
      <c r="H413" t="s">
        <v>2367</v>
      </c>
      <c r="I413" t="s">
        <v>19</v>
      </c>
      <c r="J413" t="s">
        <v>167</v>
      </c>
      <c r="K413">
        <v>10</v>
      </c>
      <c r="L413">
        <v>20</v>
      </c>
      <c r="M413">
        <f>INDEX('Exp Third Ctry'!$C$14:$J$44,MATCH(L413,'Exp Third Ctry'!$B$14:$B$44,0),MATCH("Zone "&amp;J413,'Exp Third Ctry'!$C$13:$J$13,0))*1</f>
        <v>5.07</v>
      </c>
      <c r="N413" t="s">
        <v>530</v>
      </c>
      <c r="O413" t="s">
        <v>2310</v>
      </c>
      <c r="P413">
        <f>M412</f>
        <v>144.88</v>
      </c>
      <c r="R413" t="str">
        <f t="shared" si="587"/>
        <v>('DHL','2024-01-01','2024-12-31','12565','3C','US',NULL,'EXPRESS WW (EU) ','Non-Document','F',10,20,5.07,'Per0.5KG_A','AppliedMaterials_2024',144.88),</v>
      </c>
    </row>
    <row r="414" spans="1:18" x14ac:dyDescent="0.3">
      <c r="A414" t="str">
        <f t="shared" ref="A414:B414" si="688">A389</f>
        <v>DHL</v>
      </c>
      <c r="B414" t="str">
        <f t="shared" si="688"/>
        <v>2024-01-01</v>
      </c>
      <c r="C414" s="1" t="s">
        <v>2309</v>
      </c>
      <c r="D414">
        <v>12565</v>
      </c>
      <c r="E414" t="s">
        <v>2262</v>
      </c>
      <c r="F414" t="str">
        <f t="shared" ref="F414:G414" si="689">F389</f>
        <v>US</v>
      </c>
      <c r="G414" t="str">
        <f t="shared" si="689"/>
        <v>NULL</v>
      </c>
      <c r="H414" t="s">
        <v>2367</v>
      </c>
      <c r="I414" t="s">
        <v>19</v>
      </c>
      <c r="J414" t="s">
        <v>167</v>
      </c>
      <c r="K414">
        <v>20</v>
      </c>
      <c r="L414">
        <v>30</v>
      </c>
      <c r="M414">
        <f>INDEX('Exp Third Ctry'!$C$14:$J$44,MATCH(L414,'Exp Third Ctry'!$B$14:$B$44,0),MATCH("Zone "&amp;J414,'Exp Third Ctry'!$C$13:$J$13,0))*1</f>
        <v>5.07</v>
      </c>
      <c r="N414" t="s">
        <v>530</v>
      </c>
      <c r="O414" t="s">
        <v>2310</v>
      </c>
      <c r="P414">
        <f>P413+(L413-K413)*2*M413</f>
        <v>246.28</v>
      </c>
      <c r="R414" t="str">
        <f t="shared" si="587"/>
        <v>('DHL','2024-01-01','2024-12-31','12565','3C','US',NULL,'EXPRESS WW (EU) ','Non-Document','F',20,30,5.07,'Per0.5KG_A','AppliedMaterials_2024',246.28),</v>
      </c>
    </row>
    <row r="415" spans="1:18" x14ac:dyDescent="0.3">
      <c r="A415" t="str">
        <f t="shared" ref="A415:B415" si="690">A390</f>
        <v>DHL</v>
      </c>
      <c r="B415" t="str">
        <f t="shared" si="690"/>
        <v>2024-01-01</v>
      </c>
      <c r="C415" s="1" t="s">
        <v>2309</v>
      </c>
      <c r="D415">
        <v>12565</v>
      </c>
      <c r="E415" t="s">
        <v>2262</v>
      </c>
      <c r="F415" t="str">
        <f t="shared" ref="F415:G415" si="691">F390</f>
        <v>US</v>
      </c>
      <c r="G415" t="str">
        <f t="shared" si="691"/>
        <v>NULL</v>
      </c>
      <c r="H415" t="s">
        <v>2367</v>
      </c>
      <c r="I415" t="s">
        <v>19</v>
      </c>
      <c r="J415" t="s">
        <v>167</v>
      </c>
      <c r="K415">
        <v>30</v>
      </c>
      <c r="L415">
        <v>70</v>
      </c>
      <c r="M415">
        <f>INDEX('Exp Third Ctry'!$C$14:$J$44,MATCH(L415,'Exp Third Ctry'!$B$14:$B$44,0),MATCH("Zone "&amp;J415,'Exp Third Ctry'!$C$13:$J$13,0))*1</f>
        <v>4.91</v>
      </c>
      <c r="N415" t="s">
        <v>530</v>
      </c>
      <c r="O415" t="s">
        <v>2310</v>
      </c>
      <c r="P415">
        <f>P414+(L414-K414)*2*M414</f>
        <v>347.68</v>
      </c>
      <c r="R415" t="str">
        <f t="shared" si="587"/>
        <v>('DHL','2024-01-01','2024-12-31','12565','3C','US',NULL,'EXPRESS WW (EU) ','Non-Document','F',30,70,4.91,'Per0.5KG_A','AppliedMaterials_2024',347.68),</v>
      </c>
    </row>
    <row r="416" spans="1:18" x14ac:dyDescent="0.3">
      <c r="A416" t="str">
        <f t="shared" ref="A416:B416" si="692">A391</f>
        <v>DHL</v>
      </c>
      <c r="B416" t="str">
        <f t="shared" si="692"/>
        <v>2024-01-01</v>
      </c>
      <c r="C416" s="1" t="s">
        <v>2309</v>
      </c>
      <c r="D416">
        <v>12565</v>
      </c>
      <c r="E416" t="s">
        <v>2262</v>
      </c>
      <c r="F416" t="str">
        <f t="shared" ref="F416:G416" si="693">F391</f>
        <v>US</v>
      </c>
      <c r="G416" t="str">
        <f t="shared" si="693"/>
        <v>NULL</v>
      </c>
      <c r="H416" t="s">
        <v>2367</v>
      </c>
      <c r="I416" t="s">
        <v>19</v>
      </c>
      <c r="J416" t="s">
        <v>167</v>
      </c>
      <c r="K416">
        <v>70</v>
      </c>
      <c r="L416">
        <v>300</v>
      </c>
      <c r="M416">
        <f>INDEX('Exp Third Ctry'!$C$14:$J$44,MATCH(L416,'Exp Third Ctry'!$B$14:$B$44,0),MATCH("Zone "&amp;J416,'Exp Third Ctry'!$C$13:$J$13,0))*1</f>
        <v>4.91</v>
      </c>
      <c r="N416" t="s">
        <v>530</v>
      </c>
      <c r="O416" t="s">
        <v>2310</v>
      </c>
      <c r="P416">
        <f t="shared" ref="P416:P417" si="694">P415+(L415-K415)*2*M415</f>
        <v>740.48</v>
      </c>
      <c r="R416" t="str">
        <f t="shared" si="587"/>
        <v>('DHL','2024-01-01','2024-12-31','12565','3C','US',NULL,'EXPRESS WW (EU) ','Non-Document','F',70,300,4.91,'Per0.5KG_A','AppliedMaterials_2024',740.48),</v>
      </c>
    </row>
    <row r="417" spans="1:18" x14ac:dyDescent="0.3">
      <c r="A417" t="str">
        <f t="shared" ref="A417:B417" si="695">A392</f>
        <v>DHL</v>
      </c>
      <c r="B417" t="str">
        <f t="shared" si="695"/>
        <v>2024-01-01</v>
      </c>
      <c r="C417" s="1" t="s">
        <v>2309</v>
      </c>
      <c r="D417">
        <v>12565</v>
      </c>
      <c r="E417" t="s">
        <v>2262</v>
      </c>
      <c r="F417" t="str">
        <f t="shared" ref="F417:G417" si="696">F392</f>
        <v>US</v>
      </c>
      <c r="G417" t="str">
        <f t="shared" si="696"/>
        <v>NULL</v>
      </c>
      <c r="H417" t="s">
        <v>2367</v>
      </c>
      <c r="I417" t="s">
        <v>19</v>
      </c>
      <c r="J417" t="s">
        <v>167</v>
      </c>
      <c r="K417">
        <v>300</v>
      </c>
      <c r="L417">
        <v>99999</v>
      </c>
      <c r="M417">
        <f>INDEX('Exp Third Ctry'!$C$14:$J$44,MATCH(L417,'Exp Third Ctry'!$B$14:$B$44,0),MATCH("Zone "&amp;J417,'Exp Third Ctry'!$C$13:$J$13,0))*1</f>
        <v>4.91</v>
      </c>
      <c r="N417" t="s">
        <v>530</v>
      </c>
      <c r="O417" t="s">
        <v>2310</v>
      </c>
      <c r="P417">
        <f t="shared" si="694"/>
        <v>2999.08</v>
      </c>
      <c r="R417" t="str">
        <f t="shared" si="587"/>
        <v>('DHL','2024-01-01','2024-12-31','12565','3C','US',NULL,'EXPRESS WW (EU) ','Non-Document','F',300,99999,4.91,'Per0.5KG_A','AppliedMaterials_2024',2999.08),</v>
      </c>
    </row>
    <row r="418" spans="1:18" x14ac:dyDescent="0.3">
      <c r="A418" t="str">
        <f t="shared" ref="A418:B418" si="697">A393</f>
        <v>DHL</v>
      </c>
      <c r="B418" t="str">
        <f t="shared" si="697"/>
        <v>2024-01-01</v>
      </c>
      <c r="C418" s="1" t="s">
        <v>2309</v>
      </c>
      <c r="D418">
        <v>12565</v>
      </c>
      <c r="E418" t="s">
        <v>2262</v>
      </c>
      <c r="F418" t="str">
        <f t="shared" ref="F418:G418" si="698">F393</f>
        <v>US</v>
      </c>
      <c r="G418" t="str">
        <f t="shared" si="698"/>
        <v>NULL</v>
      </c>
      <c r="H418" t="s">
        <v>2367</v>
      </c>
      <c r="I418" t="s">
        <v>19</v>
      </c>
      <c r="J418" t="s">
        <v>168</v>
      </c>
      <c r="K418">
        <v>0</v>
      </c>
      <c r="L418">
        <v>0.5</v>
      </c>
      <c r="M418">
        <f>INDEX('Exp Third Ctry'!$C$14:$J$44,MATCH(L418,'Exp Third Ctry'!$B$14:$B$44,0),MATCH("Zone "&amp;J418,'Exp Third Ctry'!$C$13:$J$13,0))*1</f>
        <v>35.909999999999997</v>
      </c>
      <c r="N418" t="s">
        <v>285</v>
      </c>
      <c r="O418" t="s">
        <v>2310</v>
      </c>
      <c r="P418" t="s">
        <v>18</v>
      </c>
      <c r="R418" t="str">
        <f t="shared" si="587"/>
        <v>('DHL','2024-01-01','2024-12-31','12565','3C','US',NULL,'EXPRESS WW (EU) ','Non-Document','G',0,0.5,35.91,'Flat KG','AppliedMaterials_2024',NULL),</v>
      </c>
    </row>
    <row r="419" spans="1:18" x14ac:dyDescent="0.3">
      <c r="A419" t="str">
        <f t="shared" ref="A419:B419" si="699">A394</f>
        <v>DHL</v>
      </c>
      <c r="B419" t="str">
        <f t="shared" si="699"/>
        <v>2024-01-01</v>
      </c>
      <c r="C419" s="1" t="s">
        <v>2309</v>
      </c>
      <c r="D419">
        <v>12565</v>
      </c>
      <c r="E419" t="s">
        <v>2262</v>
      </c>
      <c r="F419" t="str">
        <f t="shared" ref="F419:G419" si="700">F394</f>
        <v>US</v>
      </c>
      <c r="G419" t="str">
        <f t="shared" si="700"/>
        <v>NULL</v>
      </c>
      <c r="H419" t="s">
        <v>2367</v>
      </c>
      <c r="I419" t="s">
        <v>19</v>
      </c>
      <c r="J419" t="s">
        <v>168</v>
      </c>
      <c r="K419">
        <v>0.5</v>
      </c>
      <c r="L419">
        <v>1</v>
      </c>
      <c r="M419">
        <f>INDEX('Exp Third Ctry'!$C$14:$J$44,MATCH(L419,'Exp Third Ctry'!$B$14:$B$44,0),MATCH("Zone "&amp;J419,'Exp Third Ctry'!$C$13:$J$13,0))*1</f>
        <v>47.66</v>
      </c>
      <c r="N419" t="s">
        <v>285</v>
      </c>
      <c r="O419" t="s">
        <v>2310</v>
      </c>
      <c r="P419" t="s">
        <v>18</v>
      </c>
      <c r="R419" t="str">
        <f t="shared" si="587"/>
        <v>('DHL','2024-01-01','2024-12-31','12565','3C','US',NULL,'EXPRESS WW (EU) ','Non-Document','G',0.5,1,47.66,'Flat KG','AppliedMaterials_2024',NULL),</v>
      </c>
    </row>
    <row r="420" spans="1:18" x14ac:dyDescent="0.3">
      <c r="A420" t="str">
        <f t="shared" ref="A420:B420" si="701">A395</f>
        <v>DHL</v>
      </c>
      <c r="B420" t="str">
        <f t="shared" si="701"/>
        <v>2024-01-01</v>
      </c>
      <c r="C420" s="1" t="s">
        <v>2309</v>
      </c>
      <c r="D420">
        <v>12565</v>
      </c>
      <c r="E420" t="s">
        <v>2262</v>
      </c>
      <c r="F420" t="str">
        <f t="shared" ref="F420:G420" si="702">F395</f>
        <v>US</v>
      </c>
      <c r="G420" t="str">
        <f t="shared" si="702"/>
        <v>NULL</v>
      </c>
      <c r="H420" t="s">
        <v>2367</v>
      </c>
      <c r="I420" t="s">
        <v>19</v>
      </c>
      <c r="J420" t="s">
        <v>168</v>
      </c>
      <c r="K420">
        <v>1</v>
      </c>
      <c r="L420">
        <v>1.5</v>
      </c>
      <c r="M420">
        <f>INDEX('Exp Third Ctry'!$C$14:$J$44,MATCH(L420,'Exp Third Ctry'!$B$14:$B$44,0),MATCH("Zone "&amp;J420,'Exp Third Ctry'!$C$13:$J$13,0))*1</f>
        <v>56.47</v>
      </c>
      <c r="N420" t="s">
        <v>285</v>
      </c>
      <c r="O420" t="s">
        <v>2310</v>
      </c>
      <c r="P420" t="s">
        <v>18</v>
      </c>
      <c r="R420" t="str">
        <f t="shared" si="587"/>
        <v>('DHL','2024-01-01','2024-12-31','12565','3C','US',NULL,'EXPRESS WW (EU) ','Non-Document','G',1,1.5,56.47,'Flat KG','AppliedMaterials_2024',NULL),</v>
      </c>
    </row>
    <row r="421" spans="1:18" x14ac:dyDescent="0.3">
      <c r="A421" t="str">
        <f t="shared" ref="A421:B421" si="703">A396</f>
        <v>DHL</v>
      </c>
      <c r="B421" t="str">
        <f t="shared" si="703"/>
        <v>2024-01-01</v>
      </c>
      <c r="C421" s="1" t="s">
        <v>2309</v>
      </c>
      <c r="D421">
        <v>12565</v>
      </c>
      <c r="E421" t="s">
        <v>2262</v>
      </c>
      <c r="F421" t="str">
        <f t="shared" ref="F421:G421" si="704">F396</f>
        <v>US</v>
      </c>
      <c r="G421" t="str">
        <f t="shared" si="704"/>
        <v>NULL</v>
      </c>
      <c r="H421" t="s">
        <v>2367</v>
      </c>
      <c r="I421" t="s">
        <v>19</v>
      </c>
      <c r="J421" t="s">
        <v>168</v>
      </c>
      <c r="K421">
        <v>1.5</v>
      </c>
      <c r="L421">
        <f>L420+0.5</f>
        <v>2</v>
      </c>
      <c r="M421">
        <f>INDEX('Exp Third Ctry'!$C$14:$J$44,MATCH(L421,'Exp Third Ctry'!$B$14:$B$44,0),MATCH("Zone "&amp;J421,'Exp Third Ctry'!$C$13:$J$13,0))*1</f>
        <v>65.28</v>
      </c>
      <c r="N421" t="s">
        <v>285</v>
      </c>
      <c r="O421" t="s">
        <v>2310</v>
      </c>
      <c r="P421" t="s">
        <v>18</v>
      </c>
      <c r="R421" t="str">
        <f t="shared" si="587"/>
        <v>('DHL','2024-01-01','2024-12-31','12565','3C','US',NULL,'EXPRESS WW (EU) ','Non-Document','G',1.5,2,65.28,'Flat KG','AppliedMaterials_2024',NULL),</v>
      </c>
    </row>
    <row r="422" spans="1:18" x14ac:dyDescent="0.3">
      <c r="A422" t="str">
        <f t="shared" ref="A422:B422" si="705">A397</f>
        <v>DHL</v>
      </c>
      <c r="B422" t="str">
        <f t="shared" si="705"/>
        <v>2024-01-01</v>
      </c>
      <c r="C422" s="1" t="s">
        <v>2309</v>
      </c>
      <c r="D422">
        <v>12565</v>
      </c>
      <c r="E422" t="s">
        <v>2262</v>
      </c>
      <c r="F422" t="str">
        <f t="shared" ref="F422:G422" si="706">F397</f>
        <v>US</v>
      </c>
      <c r="G422" t="str">
        <f t="shared" si="706"/>
        <v>NULL</v>
      </c>
      <c r="H422" t="s">
        <v>2367</v>
      </c>
      <c r="I422" t="s">
        <v>19</v>
      </c>
      <c r="J422" t="s">
        <v>168</v>
      </c>
      <c r="K422">
        <v>2</v>
      </c>
      <c r="L422">
        <f t="shared" ref="L422:L437" si="707">L421+0.5</f>
        <v>2.5</v>
      </c>
      <c r="M422">
        <f>INDEX('Exp Third Ctry'!$C$14:$J$44,MATCH(L422,'Exp Third Ctry'!$B$14:$B$44,0),MATCH("Zone "&amp;J422,'Exp Third Ctry'!$C$13:$J$13,0))*1</f>
        <v>74.09</v>
      </c>
      <c r="N422" t="s">
        <v>285</v>
      </c>
      <c r="O422" t="s">
        <v>2310</v>
      </c>
      <c r="P422" t="s">
        <v>18</v>
      </c>
      <c r="R422" t="str">
        <f t="shared" si="587"/>
        <v>('DHL','2024-01-01','2024-12-31','12565','3C','US',NULL,'EXPRESS WW (EU) ','Non-Document','G',2,2.5,74.09,'Flat KG','AppliedMaterials_2024',NULL),</v>
      </c>
    </row>
    <row r="423" spans="1:18" x14ac:dyDescent="0.3">
      <c r="A423" t="str">
        <f t="shared" ref="A423:B423" si="708">A398</f>
        <v>DHL</v>
      </c>
      <c r="B423" t="str">
        <f t="shared" si="708"/>
        <v>2024-01-01</v>
      </c>
      <c r="C423" s="1" t="s">
        <v>2309</v>
      </c>
      <c r="D423">
        <v>12565</v>
      </c>
      <c r="E423" t="s">
        <v>2262</v>
      </c>
      <c r="F423" t="str">
        <f t="shared" ref="F423:G423" si="709">F398</f>
        <v>US</v>
      </c>
      <c r="G423" t="str">
        <f t="shared" si="709"/>
        <v>NULL</v>
      </c>
      <c r="H423" t="s">
        <v>2367</v>
      </c>
      <c r="I423" t="s">
        <v>19</v>
      </c>
      <c r="J423" t="s">
        <v>168</v>
      </c>
      <c r="K423">
        <v>2.5</v>
      </c>
      <c r="L423">
        <f t="shared" si="707"/>
        <v>3</v>
      </c>
      <c r="M423">
        <f>INDEX('Exp Third Ctry'!$C$14:$J$44,MATCH(L423,'Exp Third Ctry'!$B$14:$B$44,0),MATCH("Zone "&amp;J423,'Exp Third Ctry'!$C$13:$J$13,0))*1</f>
        <v>80.290000000000006</v>
      </c>
      <c r="N423" t="s">
        <v>285</v>
      </c>
      <c r="O423" t="s">
        <v>2310</v>
      </c>
      <c r="P423" t="s">
        <v>18</v>
      </c>
      <c r="R423" t="str">
        <f t="shared" si="587"/>
        <v>('DHL','2024-01-01','2024-12-31','12565','3C','US',NULL,'EXPRESS WW (EU) ','Non-Document','G',2.5,3,80.29,'Flat KG','AppliedMaterials_2024',NULL),</v>
      </c>
    </row>
    <row r="424" spans="1:18" x14ac:dyDescent="0.3">
      <c r="A424" t="str">
        <f t="shared" ref="A424:B424" si="710">A399</f>
        <v>DHL</v>
      </c>
      <c r="B424" t="str">
        <f t="shared" si="710"/>
        <v>2024-01-01</v>
      </c>
      <c r="C424" s="1" t="s">
        <v>2309</v>
      </c>
      <c r="D424">
        <v>12565</v>
      </c>
      <c r="E424" t="s">
        <v>2262</v>
      </c>
      <c r="F424" t="str">
        <f t="shared" ref="F424:G424" si="711">F399</f>
        <v>US</v>
      </c>
      <c r="G424" t="str">
        <f t="shared" si="711"/>
        <v>NULL</v>
      </c>
      <c r="H424" t="s">
        <v>2367</v>
      </c>
      <c r="I424" t="s">
        <v>19</v>
      </c>
      <c r="J424" t="s">
        <v>168</v>
      </c>
      <c r="K424">
        <v>3</v>
      </c>
      <c r="L424">
        <f t="shared" si="707"/>
        <v>3.5</v>
      </c>
      <c r="M424">
        <f>INDEX('Exp Third Ctry'!$C$14:$J$44,MATCH(L424,'Exp Third Ctry'!$B$14:$B$44,0),MATCH("Zone "&amp;J424,'Exp Third Ctry'!$C$13:$J$13,0))*1</f>
        <v>86.49</v>
      </c>
      <c r="N424" t="s">
        <v>285</v>
      </c>
      <c r="O424" t="s">
        <v>2310</v>
      </c>
      <c r="P424" t="s">
        <v>18</v>
      </c>
      <c r="R424" t="str">
        <f t="shared" si="587"/>
        <v>('DHL','2024-01-01','2024-12-31','12565','3C','US',NULL,'EXPRESS WW (EU) ','Non-Document','G',3,3.5,86.49,'Flat KG','AppliedMaterials_2024',NULL),</v>
      </c>
    </row>
    <row r="425" spans="1:18" x14ac:dyDescent="0.3">
      <c r="A425" t="str">
        <f t="shared" ref="A425:B425" si="712">A400</f>
        <v>DHL</v>
      </c>
      <c r="B425" t="str">
        <f t="shared" si="712"/>
        <v>2024-01-01</v>
      </c>
      <c r="C425" s="1" t="s">
        <v>2309</v>
      </c>
      <c r="D425">
        <v>12565</v>
      </c>
      <c r="E425" t="s">
        <v>2262</v>
      </c>
      <c r="F425" t="str">
        <f t="shared" ref="F425:G425" si="713">F400</f>
        <v>US</v>
      </c>
      <c r="G425" t="str">
        <f t="shared" si="713"/>
        <v>NULL</v>
      </c>
      <c r="H425" t="s">
        <v>2367</v>
      </c>
      <c r="I425" t="s">
        <v>19</v>
      </c>
      <c r="J425" t="s">
        <v>168</v>
      </c>
      <c r="K425">
        <v>3.5</v>
      </c>
      <c r="L425">
        <f t="shared" si="707"/>
        <v>4</v>
      </c>
      <c r="M425">
        <f>INDEX('Exp Third Ctry'!$C$14:$J$44,MATCH(L425,'Exp Third Ctry'!$B$14:$B$44,0),MATCH("Zone "&amp;J425,'Exp Third Ctry'!$C$13:$J$13,0))*1</f>
        <v>92.69</v>
      </c>
      <c r="N425" t="s">
        <v>285</v>
      </c>
      <c r="O425" t="s">
        <v>2310</v>
      </c>
      <c r="P425" t="s">
        <v>18</v>
      </c>
      <c r="R425" t="str">
        <f t="shared" si="587"/>
        <v>('DHL','2024-01-01','2024-12-31','12565','3C','US',NULL,'EXPRESS WW (EU) ','Non-Document','G',3.5,4,92.69,'Flat KG','AppliedMaterials_2024',NULL),</v>
      </c>
    </row>
    <row r="426" spans="1:18" x14ac:dyDescent="0.3">
      <c r="A426" t="str">
        <f t="shared" ref="A426:B426" si="714">A401</f>
        <v>DHL</v>
      </c>
      <c r="B426" t="str">
        <f t="shared" si="714"/>
        <v>2024-01-01</v>
      </c>
      <c r="C426" s="1" t="s">
        <v>2309</v>
      </c>
      <c r="D426">
        <v>12565</v>
      </c>
      <c r="E426" t="s">
        <v>2262</v>
      </c>
      <c r="F426" t="str">
        <f t="shared" ref="F426:G426" si="715">F401</f>
        <v>US</v>
      </c>
      <c r="G426" t="str">
        <f t="shared" si="715"/>
        <v>NULL</v>
      </c>
      <c r="H426" t="s">
        <v>2367</v>
      </c>
      <c r="I426" t="s">
        <v>19</v>
      </c>
      <c r="J426" t="s">
        <v>168</v>
      </c>
      <c r="K426">
        <v>4</v>
      </c>
      <c r="L426">
        <f t="shared" si="707"/>
        <v>4.5</v>
      </c>
      <c r="M426">
        <f>INDEX('Exp Third Ctry'!$C$14:$J$44,MATCH(L426,'Exp Third Ctry'!$B$14:$B$44,0),MATCH("Zone "&amp;J426,'Exp Third Ctry'!$C$13:$J$13,0))*1</f>
        <v>98.89</v>
      </c>
      <c r="N426" t="s">
        <v>285</v>
      </c>
      <c r="O426" t="s">
        <v>2310</v>
      </c>
      <c r="P426" t="s">
        <v>18</v>
      </c>
      <c r="R426" t="str">
        <f t="shared" si="587"/>
        <v>('DHL','2024-01-01','2024-12-31','12565','3C','US',NULL,'EXPRESS WW (EU) ','Non-Document','G',4,4.5,98.89,'Flat KG','AppliedMaterials_2024',NULL),</v>
      </c>
    </row>
    <row r="427" spans="1:18" x14ac:dyDescent="0.3">
      <c r="A427" t="str">
        <f t="shared" ref="A427:B427" si="716">A402</f>
        <v>DHL</v>
      </c>
      <c r="B427" t="str">
        <f t="shared" si="716"/>
        <v>2024-01-01</v>
      </c>
      <c r="C427" s="1" t="s">
        <v>2309</v>
      </c>
      <c r="D427">
        <v>12565</v>
      </c>
      <c r="E427" t="s">
        <v>2262</v>
      </c>
      <c r="F427" t="str">
        <f t="shared" ref="F427:G427" si="717">F402</f>
        <v>US</v>
      </c>
      <c r="G427" t="str">
        <f t="shared" si="717"/>
        <v>NULL</v>
      </c>
      <c r="H427" t="s">
        <v>2367</v>
      </c>
      <c r="I427" t="s">
        <v>19</v>
      </c>
      <c r="J427" t="s">
        <v>168</v>
      </c>
      <c r="K427">
        <v>4.5</v>
      </c>
      <c r="L427">
        <f t="shared" si="707"/>
        <v>5</v>
      </c>
      <c r="M427">
        <f>INDEX('Exp Third Ctry'!$C$14:$J$44,MATCH(L427,'Exp Third Ctry'!$B$14:$B$44,0),MATCH("Zone "&amp;J427,'Exp Third Ctry'!$C$13:$J$13,0))*1</f>
        <v>105.09</v>
      </c>
      <c r="N427" t="s">
        <v>285</v>
      </c>
      <c r="O427" t="s">
        <v>2310</v>
      </c>
      <c r="P427" t="s">
        <v>18</v>
      </c>
      <c r="R427" t="str">
        <f t="shared" si="587"/>
        <v>('DHL','2024-01-01','2024-12-31','12565','3C','US',NULL,'EXPRESS WW (EU) ','Non-Document','G',4.5,5,105.09,'Flat KG','AppliedMaterials_2024',NULL),</v>
      </c>
    </row>
    <row r="428" spans="1:18" x14ac:dyDescent="0.3">
      <c r="A428" t="str">
        <f t="shared" ref="A428:B428" si="718">A403</f>
        <v>DHL</v>
      </c>
      <c r="B428" t="str">
        <f t="shared" si="718"/>
        <v>2024-01-01</v>
      </c>
      <c r="C428" s="1" t="s">
        <v>2309</v>
      </c>
      <c r="D428">
        <v>12565</v>
      </c>
      <c r="E428" t="s">
        <v>2262</v>
      </c>
      <c r="F428" t="str">
        <f t="shared" ref="F428:G428" si="719">F403</f>
        <v>US</v>
      </c>
      <c r="G428" t="str">
        <f t="shared" si="719"/>
        <v>NULL</v>
      </c>
      <c r="H428" t="s">
        <v>2367</v>
      </c>
      <c r="I428" t="s">
        <v>19</v>
      </c>
      <c r="J428" t="s">
        <v>168</v>
      </c>
      <c r="K428">
        <v>5</v>
      </c>
      <c r="L428">
        <f t="shared" si="707"/>
        <v>5.5</v>
      </c>
      <c r="M428">
        <f>INDEX('Exp Third Ctry'!$C$14:$J$44,MATCH(L428,'Exp Third Ctry'!$B$14:$B$44,0),MATCH("Zone "&amp;J428,'Exp Third Ctry'!$C$13:$J$13,0))*1</f>
        <v>110.96</v>
      </c>
      <c r="N428" t="s">
        <v>285</v>
      </c>
      <c r="O428" t="s">
        <v>2310</v>
      </c>
      <c r="P428" t="s">
        <v>18</v>
      </c>
      <c r="R428" t="str">
        <f t="shared" si="587"/>
        <v>('DHL','2024-01-01','2024-12-31','12565','3C','US',NULL,'EXPRESS WW (EU) ','Non-Document','G',5,5.5,110.96,'Flat KG','AppliedMaterials_2024',NULL),</v>
      </c>
    </row>
    <row r="429" spans="1:18" x14ac:dyDescent="0.3">
      <c r="A429" t="str">
        <f t="shared" ref="A429:B429" si="720">A404</f>
        <v>DHL</v>
      </c>
      <c r="B429" t="str">
        <f t="shared" si="720"/>
        <v>2024-01-01</v>
      </c>
      <c r="C429" s="1" t="s">
        <v>2309</v>
      </c>
      <c r="D429">
        <v>12565</v>
      </c>
      <c r="E429" t="s">
        <v>2262</v>
      </c>
      <c r="F429" t="str">
        <f t="shared" ref="F429:G429" si="721">F404</f>
        <v>US</v>
      </c>
      <c r="G429" t="str">
        <f t="shared" si="721"/>
        <v>NULL</v>
      </c>
      <c r="H429" t="s">
        <v>2367</v>
      </c>
      <c r="I429" t="s">
        <v>19</v>
      </c>
      <c r="J429" t="s">
        <v>168</v>
      </c>
      <c r="K429">
        <v>5.5</v>
      </c>
      <c r="L429">
        <f t="shared" si="707"/>
        <v>6</v>
      </c>
      <c r="M429">
        <f>INDEX('Exp Third Ctry'!$C$14:$J$44,MATCH(L429,'Exp Third Ctry'!$B$14:$B$44,0),MATCH("Zone "&amp;J429,'Exp Third Ctry'!$C$13:$J$13,0))*1</f>
        <v>116.83</v>
      </c>
      <c r="N429" t="s">
        <v>285</v>
      </c>
      <c r="O429" t="s">
        <v>2310</v>
      </c>
      <c r="P429" t="s">
        <v>18</v>
      </c>
      <c r="R429" t="str">
        <f t="shared" ref="R429:R467" si="722">SUBSTITUTE(IF(OR(ROW(A429)=2,MOD(ROW(A429),1000)=0),"insert into tnl_rating.dbo.dhl_express_rate_master values ('DHL','"&amp;B429&amp;"','"&amp;C429&amp;"','"&amp;D429&amp;"','"&amp;E429&amp;"','"&amp;F429&amp;"','"&amp;G429&amp;"','"&amp;H429&amp;"','"&amp;I429&amp;"','"&amp;J429&amp;"',"&amp;K429&amp;","&amp;L429&amp;","&amp;M429&amp;",'"&amp;N429&amp;"','"&amp;O429&amp;"',"&amp;P429&amp;"),",IF(OR(A430="",MOD(ROW(A430),1000)=0),"('DHL','"&amp;B429&amp;"','"&amp;C429&amp;"','"&amp;D429&amp;"','"&amp;E429&amp;"','"&amp;F429&amp;"','"&amp;G429&amp;"','"&amp;H429&amp;"','"&amp;I429&amp;"','"&amp;J429&amp;"',"&amp;K429&amp;","&amp;L429&amp;","&amp;M429&amp;",'"&amp;N429&amp;"','"&amp;O429&amp;"',"&amp;P429&amp;")","('DHL','"&amp;B429&amp;"','"&amp;C429&amp;"','"&amp;D429&amp;"','"&amp;E429&amp;"','"&amp;F429&amp;"','"&amp;G429&amp;"','"&amp;H429&amp;"','"&amp;I429&amp;"','"&amp;J429&amp;"',"&amp;K429&amp;","&amp;L429&amp;","&amp;M429&amp;",'"&amp;N429&amp;"','"&amp;O429&amp;"',"&amp;P429&amp;"),")),"'NULL'","NULL")</f>
        <v>('DHL','2024-01-01','2024-12-31','12565','3C','US',NULL,'EXPRESS WW (EU) ','Non-Document','G',5.5,6,116.83,'Flat KG','AppliedMaterials_2024',NULL),</v>
      </c>
    </row>
    <row r="430" spans="1:18" x14ac:dyDescent="0.3">
      <c r="A430" t="str">
        <f t="shared" ref="A430:B430" si="723">A405</f>
        <v>DHL</v>
      </c>
      <c r="B430" t="str">
        <f t="shared" si="723"/>
        <v>2024-01-01</v>
      </c>
      <c r="C430" s="1" t="s">
        <v>2309</v>
      </c>
      <c r="D430">
        <v>12565</v>
      </c>
      <c r="E430" t="s">
        <v>2262</v>
      </c>
      <c r="F430" t="str">
        <f t="shared" ref="F430:G430" si="724">F405</f>
        <v>US</v>
      </c>
      <c r="G430" t="str">
        <f t="shared" si="724"/>
        <v>NULL</v>
      </c>
      <c r="H430" t="s">
        <v>2367</v>
      </c>
      <c r="I430" t="s">
        <v>19</v>
      </c>
      <c r="J430" t="s">
        <v>168</v>
      </c>
      <c r="K430">
        <v>6</v>
      </c>
      <c r="L430">
        <f t="shared" si="707"/>
        <v>6.5</v>
      </c>
      <c r="M430">
        <f>INDEX('Exp Third Ctry'!$C$14:$J$44,MATCH(L430,'Exp Third Ctry'!$B$14:$B$44,0),MATCH("Zone "&amp;J430,'Exp Third Ctry'!$C$13:$J$13,0))*1</f>
        <v>122.7</v>
      </c>
      <c r="N430" t="s">
        <v>285</v>
      </c>
      <c r="O430" t="s">
        <v>2310</v>
      </c>
      <c r="P430" t="s">
        <v>18</v>
      </c>
      <c r="R430" t="str">
        <f t="shared" si="722"/>
        <v>('DHL','2024-01-01','2024-12-31','12565','3C','US',NULL,'EXPRESS WW (EU) ','Non-Document','G',6,6.5,122.7,'Flat KG','AppliedMaterials_2024',NULL),</v>
      </c>
    </row>
    <row r="431" spans="1:18" x14ac:dyDescent="0.3">
      <c r="A431" t="str">
        <f t="shared" ref="A431:B431" si="725">A406</f>
        <v>DHL</v>
      </c>
      <c r="B431" t="str">
        <f t="shared" si="725"/>
        <v>2024-01-01</v>
      </c>
      <c r="C431" s="1" t="s">
        <v>2309</v>
      </c>
      <c r="D431">
        <v>12565</v>
      </c>
      <c r="E431" t="s">
        <v>2262</v>
      </c>
      <c r="F431" t="str">
        <f t="shared" ref="F431:G431" si="726">F406</f>
        <v>US</v>
      </c>
      <c r="G431" t="str">
        <f t="shared" si="726"/>
        <v>NULL</v>
      </c>
      <c r="H431" t="s">
        <v>2367</v>
      </c>
      <c r="I431" t="s">
        <v>19</v>
      </c>
      <c r="J431" t="s">
        <v>168</v>
      </c>
      <c r="K431">
        <v>6.5</v>
      </c>
      <c r="L431">
        <f t="shared" si="707"/>
        <v>7</v>
      </c>
      <c r="M431">
        <f>INDEX('Exp Third Ctry'!$C$14:$J$44,MATCH(L431,'Exp Third Ctry'!$B$14:$B$44,0),MATCH("Zone "&amp;J431,'Exp Third Ctry'!$C$13:$J$13,0))*1</f>
        <v>128.57</v>
      </c>
      <c r="N431" t="s">
        <v>285</v>
      </c>
      <c r="O431" t="s">
        <v>2310</v>
      </c>
      <c r="P431" t="s">
        <v>18</v>
      </c>
      <c r="R431" t="str">
        <f t="shared" si="722"/>
        <v>('DHL','2024-01-01','2024-12-31','12565','3C','US',NULL,'EXPRESS WW (EU) ','Non-Document','G',6.5,7,128.57,'Flat KG','AppliedMaterials_2024',NULL),</v>
      </c>
    </row>
    <row r="432" spans="1:18" x14ac:dyDescent="0.3">
      <c r="A432" t="str">
        <f t="shared" ref="A432:B432" si="727">A407</f>
        <v>DHL</v>
      </c>
      <c r="B432" t="str">
        <f t="shared" si="727"/>
        <v>2024-01-01</v>
      </c>
      <c r="C432" s="1" t="s">
        <v>2309</v>
      </c>
      <c r="D432">
        <v>12565</v>
      </c>
      <c r="E432" t="s">
        <v>2262</v>
      </c>
      <c r="F432" t="str">
        <f t="shared" ref="F432:G432" si="728">F407</f>
        <v>US</v>
      </c>
      <c r="G432" t="str">
        <f t="shared" si="728"/>
        <v>NULL</v>
      </c>
      <c r="H432" t="s">
        <v>2367</v>
      </c>
      <c r="I432" t="s">
        <v>19</v>
      </c>
      <c r="J432" t="s">
        <v>168</v>
      </c>
      <c r="K432">
        <v>7</v>
      </c>
      <c r="L432">
        <f t="shared" si="707"/>
        <v>7.5</v>
      </c>
      <c r="M432">
        <f>INDEX('Exp Third Ctry'!$C$14:$J$44,MATCH(L432,'Exp Third Ctry'!$B$14:$B$44,0),MATCH("Zone "&amp;J432,'Exp Third Ctry'!$C$13:$J$13,0))*1</f>
        <v>134.44</v>
      </c>
      <c r="N432" t="s">
        <v>285</v>
      </c>
      <c r="O432" t="s">
        <v>2310</v>
      </c>
      <c r="P432" t="s">
        <v>18</v>
      </c>
      <c r="R432" t="str">
        <f t="shared" si="722"/>
        <v>('DHL','2024-01-01','2024-12-31','12565','3C','US',NULL,'EXPRESS WW (EU) ','Non-Document','G',7,7.5,134.44,'Flat KG','AppliedMaterials_2024',NULL),</v>
      </c>
    </row>
    <row r="433" spans="1:18" x14ac:dyDescent="0.3">
      <c r="A433" t="str">
        <f t="shared" ref="A433:B433" si="729">A408</f>
        <v>DHL</v>
      </c>
      <c r="B433" t="str">
        <f t="shared" si="729"/>
        <v>2024-01-01</v>
      </c>
      <c r="C433" s="1" t="s">
        <v>2309</v>
      </c>
      <c r="D433">
        <v>12565</v>
      </c>
      <c r="E433" t="s">
        <v>2262</v>
      </c>
      <c r="F433" t="str">
        <f t="shared" ref="F433:G433" si="730">F408</f>
        <v>US</v>
      </c>
      <c r="G433" t="str">
        <f t="shared" si="730"/>
        <v>NULL</v>
      </c>
      <c r="H433" t="s">
        <v>2367</v>
      </c>
      <c r="I433" t="s">
        <v>19</v>
      </c>
      <c r="J433" t="s">
        <v>168</v>
      </c>
      <c r="K433">
        <v>7.5</v>
      </c>
      <c r="L433">
        <f t="shared" si="707"/>
        <v>8</v>
      </c>
      <c r="M433">
        <f>INDEX('Exp Third Ctry'!$C$14:$J$44,MATCH(L433,'Exp Third Ctry'!$B$14:$B$44,0),MATCH("Zone "&amp;J433,'Exp Third Ctry'!$C$13:$J$13,0))*1</f>
        <v>140.31</v>
      </c>
      <c r="N433" t="s">
        <v>285</v>
      </c>
      <c r="O433" t="s">
        <v>2310</v>
      </c>
      <c r="P433" t="s">
        <v>18</v>
      </c>
      <c r="R433" t="str">
        <f t="shared" si="722"/>
        <v>('DHL','2024-01-01','2024-12-31','12565','3C','US',NULL,'EXPRESS WW (EU) ','Non-Document','G',7.5,8,140.31,'Flat KG','AppliedMaterials_2024',NULL),</v>
      </c>
    </row>
    <row r="434" spans="1:18" x14ac:dyDescent="0.3">
      <c r="A434" t="str">
        <f t="shared" ref="A434:B434" si="731">A409</f>
        <v>DHL</v>
      </c>
      <c r="B434" t="str">
        <f t="shared" si="731"/>
        <v>2024-01-01</v>
      </c>
      <c r="C434" s="1" t="s">
        <v>2309</v>
      </c>
      <c r="D434">
        <v>12565</v>
      </c>
      <c r="E434" t="s">
        <v>2262</v>
      </c>
      <c r="F434" t="str">
        <f t="shared" ref="F434:G434" si="732">F409</f>
        <v>US</v>
      </c>
      <c r="G434" t="str">
        <f t="shared" si="732"/>
        <v>NULL</v>
      </c>
      <c r="H434" t="s">
        <v>2367</v>
      </c>
      <c r="I434" t="s">
        <v>19</v>
      </c>
      <c r="J434" t="s">
        <v>168</v>
      </c>
      <c r="K434">
        <v>8</v>
      </c>
      <c r="L434">
        <f t="shared" si="707"/>
        <v>8.5</v>
      </c>
      <c r="M434">
        <f>INDEX('Exp Third Ctry'!$C$14:$J$44,MATCH(L434,'Exp Third Ctry'!$B$14:$B$44,0),MATCH("Zone "&amp;J434,'Exp Third Ctry'!$C$13:$J$13,0))*1</f>
        <v>146.18</v>
      </c>
      <c r="N434" t="s">
        <v>285</v>
      </c>
      <c r="O434" t="s">
        <v>2310</v>
      </c>
      <c r="P434" t="s">
        <v>18</v>
      </c>
      <c r="R434" t="str">
        <f t="shared" si="722"/>
        <v>('DHL','2024-01-01','2024-12-31','12565','3C','US',NULL,'EXPRESS WW (EU) ','Non-Document','G',8,8.5,146.18,'Flat KG','AppliedMaterials_2024',NULL),</v>
      </c>
    </row>
    <row r="435" spans="1:18" x14ac:dyDescent="0.3">
      <c r="A435" t="str">
        <f t="shared" ref="A435:B435" si="733">A410</f>
        <v>DHL</v>
      </c>
      <c r="B435" t="str">
        <f t="shared" si="733"/>
        <v>2024-01-01</v>
      </c>
      <c r="C435" s="1" t="s">
        <v>2309</v>
      </c>
      <c r="D435">
        <v>12565</v>
      </c>
      <c r="E435" t="s">
        <v>2262</v>
      </c>
      <c r="F435" t="str">
        <f t="shared" ref="F435:G435" si="734">F410</f>
        <v>US</v>
      </c>
      <c r="G435" t="str">
        <f t="shared" si="734"/>
        <v>NULL</v>
      </c>
      <c r="H435" t="s">
        <v>2367</v>
      </c>
      <c r="I435" t="s">
        <v>19</v>
      </c>
      <c r="J435" t="s">
        <v>168</v>
      </c>
      <c r="K435">
        <v>8.5</v>
      </c>
      <c r="L435">
        <f t="shared" si="707"/>
        <v>9</v>
      </c>
      <c r="M435">
        <f>INDEX('Exp Third Ctry'!$C$14:$J$44,MATCH(L435,'Exp Third Ctry'!$B$14:$B$44,0),MATCH("Zone "&amp;J435,'Exp Third Ctry'!$C$13:$J$13,0))*1</f>
        <v>152.05000000000001</v>
      </c>
      <c r="N435" t="s">
        <v>285</v>
      </c>
      <c r="O435" t="s">
        <v>2310</v>
      </c>
      <c r="P435" t="s">
        <v>18</v>
      </c>
      <c r="R435" t="str">
        <f t="shared" si="722"/>
        <v>('DHL','2024-01-01','2024-12-31','12565','3C','US',NULL,'EXPRESS WW (EU) ','Non-Document','G',8.5,9,152.05,'Flat KG','AppliedMaterials_2024',NULL),</v>
      </c>
    </row>
    <row r="436" spans="1:18" x14ac:dyDescent="0.3">
      <c r="A436" t="str">
        <f t="shared" ref="A436:B436" si="735">A411</f>
        <v>DHL</v>
      </c>
      <c r="B436" t="str">
        <f t="shared" si="735"/>
        <v>2024-01-01</v>
      </c>
      <c r="C436" s="1" t="s">
        <v>2309</v>
      </c>
      <c r="D436">
        <v>12565</v>
      </c>
      <c r="E436" t="s">
        <v>2262</v>
      </c>
      <c r="F436" t="str">
        <f t="shared" ref="F436:G436" si="736">F411</f>
        <v>US</v>
      </c>
      <c r="G436" t="str">
        <f t="shared" si="736"/>
        <v>NULL</v>
      </c>
      <c r="H436" t="s">
        <v>2367</v>
      </c>
      <c r="I436" t="s">
        <v>19</v>
      </c>
      <c r="J436" t="s">
        <v>168</v>
      </c>
      <c r="K436">
        <v>9</v>
      </c>
      <c r="L436">
        <f t="shared" si="707"/>
        <v>9.5</v>
      </c>
      <c r="M436">
        <f>INDEX('Exp Third Ctry'!$C$14:$J$44,MATCH(L436,'Exp Third Ctry'!$B$14:$B$44,0),MATCH("Zone "&amp;J436,'Exp Third Ctry'!$C$13:$J$13,0))*1</f>
        <v>157.91999999999999</v>
      </c>
      <c r="N436" t="s">
        <v>285</v>
      </c>
      <c r="O436" t="s">
        <v>2310</v>
      </c>
      <c r="P436" t="s">
        <v>18</v>
      </c>
      <c r="R436" t="str">
        <f t="shared" si="722"/>
        <v>('DHL','2024-01-01','2024-12-31','12565','3C','US',NULL,'EXPRESS WW (EU) ','Non-Document','G',9,9.5,157.92,'Flat KG','AppliedMaterials_2024',NULL),</v>
      </c>
    </row>
    <row r="437" spans="1:18" x14ac:dyDescent="0.3">
      <c r="A437" t="str">
        <f t="shared" ref="A437:B437" si="737">A412</f>
        <v>DHL</v>
      </c>
      <c r="B437" t="str">
        <f t="shared" si="737"/>
        <v>2024-01-01</v>
      </c>
      <c r="C437" s="1" t="s">
        <v>2309</v>
      </c>
      <c r="D437">
        <v>12565</v>
      </c>
      <c r="E437" t="s">
        <v>2262</v>
      </c>
      <c r="F437" t="str">
        <f t="shared" ref="F437:G437" si="738">F412</f>
        <v>US</v>
      </c>
      <c r="G437" t="str">
        <f t="shared" si="738"/>
        <v>NULL</v>
      </c>
      <c r="H437" t="s">
        <v>2367</v>
      </c>
      <c r="I437" t="s">
        <v>19</v>
      </c>
      <c r="J437" t="s">
        <v>168</v>
      </c>
      <c r="K437">
        <v>9.5</v>
      </c>
      <c r="L437">
        <f t="shared" si="707"/>
        <v>10</v>
      </c>
      <c r="M437">
        <f>INDEX('Exp Third Ctry'!$C$14:$J$44,MATCH(L437,'Exp Third Ctry'!$B$14:$B$44,0),MATCH("Zone "&amp;J437,'Exp Third Ctry'!$C$13:$J$13,0))*1</f>
        <v>163.79</v>
      </c>
      <c r="N437" t="s">
        <v>285</v>
      </c>
      <c r="O437" t="s">
        <v>2310</v>
      </c>
      <c r="P437" t="s">
        <v>18</v>
      </c>
      <c r="R437" t="str">
        <f t="shared" si="722"/>
        <v>('DHL','2024-01-01','2024-12-31','12565','3C','US',NULL,'EXPRESS WW (EU) ','Non-Document','G',9.5,10,163.79,'Flat KG','AppliedMaterials_2024',NULL),</v>
      </c>
    </row>
    <row r="438" spans="1:18" x14ac:dyDescent="0.3">
      <c r="A438" t="str">
        <f t="shared" ref="A438:B438" si="739">A413</f>
        <v>DHL</v>
      </c>
      <c r="B438" t="str">
        <f t="shared" si="739"/>
        <v>2024-01-01</v>
      </c>
      <c r="C438" s="1" t="s">
        <v>2309</v>
      </c>
      <c r="D438">
        <v>12565</v>
      </c>
      <c r="E438" t="s">
        <v>2262</v>
      </c>
      <c r="F438" t="str">
        <f t="shared" ref="F438:G438" si="740">F413</f>
        <v>US</v>
      </c>
      <c r="G438" t="str">
        <f t="shared" si="740"/>
        <v>NULL</v>
      </c>
      <c r="H438" t="s">
        <v>2367</v>
      </c>
      <c r="I438" t="s">
        <v>19</v>
      </c>
      <c r="J438" t="s">
        <v>168</v>
      </c>
      <c r="K438">
        <v>10</v>
      </c>
      <c r="L438">
        <v>20</v>
      </c>
      <c r="M438">
        <f>INDEX('Exp Third Ctry'!$C$14:$J$44,MATCH(L438,'Exp Third Ctry'!$B$14:$B$44,0),MATCH("Zone "&amp;J438,'Exp Third Ctry'!$C$13:$J$13,0))*1</f>
        <v>5.72</v>
      </c>
      <c r="N438" t="s">
        <v>530</v>
      </c>
      <c r="O438" t="s">
        <v>2310</v>
      </c>
      <c r="P438">
        <f>M437</f>
        <v>163.79</v>
      </c>
      <c r="R438" t="str">
        <f t="shared" si="722"/>
        <v>('DHL','2024-01-01','2024-12-31','12565','3C','US',NULL,'EXPRESS WW (EU) ','Non-Document','G',10,20,5.72,'Per0.5KG_A','AppliedMaterials_2024',163.79),</v>
      </c>
    </row>
    <row r="439" spans="1:18" x14ac:dyDescent="0.3">
      <c r="A439" t="str">
        <f t="shared" ref="A439:B439" si="741">A414</f>
        <v>DHL</v>
      </c>
      <c r="B439" t="str">
        <f t="shared" si="741"/>
        <v>2024-01-01</v>
      </c>
      <c r="C439" s="1" t="s">
        <v>2309</v>
      </c>
      <c r="D439">
        <v>12565</v>
      </c>
      <c r="E439" t="s">
        <v>2262</v>
      </c>
      <c r="F439" t="str">
        <f t="shared" ref="F439:G439" si="742">F414</f>
        <v>US</v>
      </c>
      <c r="G439" t="str">
        <f t="shared" si="742"/>
        <v>NULL</v>
      </c>
      <c r="H439" t="s">
        <v>2367</v>
      </c>
      <c r="I439" t="s">
        <v>19</v>
      </c>
      <c r="J439" t="s">
        <v>168</v>
      </c>
      <c r="K439">
        <v>20</v>
      </c>
      <c r="L439">
        <v>30</v>
      </c>
      <c r="M439">
        <f>INDEX('Exp Third Ctry'!$C$14:$J$44,MATCH(L439,'Exp Third Ctry'!$B$14:$B$44,0),MATCH("Zone "&amp;J439,'Exp Third Ctry'!$C$13:$J$13,0))*1</f>
        <v>5.72</v>
      </c>
      <c r="N439" t="s">
        <v>530</v>
      </c>
      <c r="O439" t="s">
        <v>2310</v>
      </c>
      <c r="P439">
        <f>P438+(L438-K438)*2*M438</f>
        <v>278.19</v>
      </c>
      <c r="R439" t="str">
        <f t="shared" si="722"/>
        <v>('DHL','2024-01-01','2024-12-31','12565','3C','US',NULL,'EXPRESS WW (EU) ','Non-Document','G',20,30,5.72,'Per0.5KG_A','AppliedMaterials_2024',278.19),</v>
      </c>
    </row>
    <row r="440" spans="1:18" x14ac:dyDescent="0.3">
      <c r="A440" t="str">
        <f t="shared" ref="A440:B440" si="743">A415</f>
        <v>DHL</v>
      </c>
      <c r="B440" t="str">
        <f t="shared" si="743"/>
        <v>2024-01-01</v>
      </c>
      <c r="C440" s="1" t="s">
        <v>2309</v>
      </c>
      <c r="D440">
        <v>12565</v>
      </c>
      <c r="E440" t="s">
        <v>2262</v>
      </c>
      <c r="F440" t="str">
        <f t="shared" ref="F440:G440" si="744">F415</f>
        <v>US</v>
      </c>
      <c r="G440" t="str">
        <f t="shared" si="744"/>
        <v>NULL</v>
      </c>
      <c r="H440" t="s">
        <v>2367</v>
      </c>
      <c r="I440" t="s">
        <v>19</v>
      </c>
      <c r="J440" t="s">
        <v>168</v>
      </c>
      <c r="K440">
        <v>30</v>
      </c>
      <c r="L440">
        <v>70</v>
      </c>
      <c r="M440">
        <f>INDEX('Exp Third Ctry'!$C$14:$J$44,MATCH(L440,'Exp Third Ctry'!$B$14:$B$44,0),MATCH("Zone "&amp;J440,'Exp Third Ctry'!$C$13:$J$13,0))*1</f>
        <v>5.55</v>
      </c>
      <c r="N440" t="s">
        <v>530</v>
      </c>
      <c r="O440" t="s">
        <v>2310</v>
      </c>
      <c r="P440">
        <f>P439+(L439-K439)*2*M439</f>
        <v>392.59</v>
      </c>
      <c r="R440" t="str">
        <f t="shared" si="722"/>
        <v>('DHL','2024-01-01','2024-12-31','12565','3C','US',NULL,'EXPRESS WW (EU) ','Non-Document','G',30,70,5.55,'Per0.5KG_A','AppliedMaterials_2024',392.59),</v>
      </c>
    </row>
    <row r="441" spans="1:18" x14ac:dyDescent="0.3">
      <c r="A441" t="str">
        <f t="shared" ref="A441:B441" si="745">A416</f>
        <v>DHL</v>
      </c>
      <c r="B441" t="str">
        <f t="shared" si="745"/>
        <v>2024-01-01</v>
      </c>
      <c r="C441" s="1" t="s">
        <v>2309</v>
      </c>
      <c r="D441">
        <v>12565</v>
      </c>
      <c r="E441" t="s">
        <v>2262</v>
      </c>
      <c r="F441" t="str">
        <f t="shared" ref="F441:G441" si="746">F416</f>
        <v>US</v>
      </c>
      <c r="G441" t="str">
        <f t="shared" si="746"/>
        <v>NULL</v>
      </c>
      <c r="H441" t="s">
        <v>2367</v>
      </c>
      <c r="I441" t="s">
        <v>19</v>
      </c>
      <c r="J441" t="s">
        <v>168</v>
      </c>
      <c r="K441">
        <v>70</v>
      </c>
      <c r="L441">
        <v>300</v>
      </c>
      <c r="M441">
        <f>INDEX('Exp Third Ctry'!$C$14:$J$44,MATCH(L441,'Exp Third Ctry'!$B$14:$B$44,0),MATCH("Zone "&amp;J441,'Exp Third Ctry'!$C$13:$J$13,0))*1</f>
        <v>5.55</v>
      </c>
      <c r="N441" t="s">
        <v>530</v>
      </c>
      <c r="O441" t="s">
        <v>2310</v>
      </c>
      <c r="P441">
        <f t="shared" ref="P441:P442" si="747">P440+(L440-K440)*2*M440</f>
        <v>836.58999999999992</v>
      </c>
      <c r="R441" t="str">
        <f t="shared" si="722"/>
        <v>('DHL','2024-01-01','2024-12-31','12565','3C','US',NULL,'EXPRESS WW (EU) ','Non-Document','G',70,300,5.55,'Per0.5KG_A','AppliedMaterials_2024',836.59),</v>
      </c>
    </row>
    <row r="442" spans="1:18" x14ac:dyDescent="0.3">
      <c r="A442" t="str">
        <f t="shared" ref="A442:B442" si="748">A417</f>
        <v>DHL</v>
      </c>
      <c r="B442" t="str">
        <f t="shared" si="748"/>
        <v>2024-01-01</v>
      </c>
      <c r="C442" s="1" t="s">
        <v>2309</v>
      </c>
      <c r="D442">
        <v>12565</v>
      </c>
      <c r="E442" t="s">
        <v>2262</v>
      </c>
      <c r="F442" t="str">
        <f t="shared" ref="F442:G442" si="749">F417</f>
        <v>US</v>
      </c>
      <c r="G442" t="str">
        <f t="shared" si="749"/>
        <v>NULL</v>
      </c>
      <c r="H442" t="s">
        <v>2367</v>
      </c>
      <c r="I442" t="s">
        <v>19</v>
      </c>
      <c r="J442" t="s">
        <v>168</v>
      </c>
      <c r="K442">
        <v>300</v>
      </c>
      <c r="L442">
        <v>99999</v>
      </c>
      <c r="M442">
        <f>INDEX('Exp Third Ctry'!$C$14:$J$44,MATCH(L442,'Exp Third Ctry'!$B$14:$B$44,0),MATCH("Zone "&amp;J442,'Exp Third Ctry'!$C$13:$J$13,0))*1</f>
        <v>5.55</v>
      </c>
      <c r="N442" t="s">
        <v>530</v>
      </c>
      <c r="O442" t="s">
        <v>2310</v>
      </c>
      <c r="P442">
        <f t="shared" si="747"/>
        <v>3389.59</v>
      </c>
      <c r="R442" t="str">
        <f t="shared" si="722"/>
        <v>('DHL','2024-01-01','2024-12-31','12565','3C','US',NULL,'EXPRESS WW (EU) ','Non-Document','G',300,99999,5.55,'Per0.5KG_A','AppliedMaterials_2024',3389.59),</v>
      </c>
    </row>
    <row r="443" spans="1:18" x14ac:dyDescent="0.3">
      <c r="A443" t="str">
        <f t="shared" ref="A443:B443" si="750">A418</f>
        <v>DHL</v>
      </c>
      <c r="B443" t="str">
        <f t="shared" si="750"/>
        <v>2024-01-01</v>
      </c>
      <c r="C443" s="1" t="s">
        <v>2309</v>
      </c>
      <c r="D443">
        <v>12565</v>
      </c>
      <c r="E443" t="s">
        <v>2262</v>
      </c>
      <c r="F443" t="str">
        <f t="shared" ref="F443:G443" si="751">F418</f>
        <v>US</v>
      </c>
      <c r="G443" t="str">
        <f t="shared" si="751"/>
        <v>NULL</v>
      </c>
      <c r="H443" t="s">
        <v>2367</v>
      </c>
      <c r="I443" t="s">
        <v>19</v>
      </c>
      <c r="J443" t="s">
        <v>169</v>
      </c>
      <c r="K443">
        <v>0</v>
      </c>
      <c r="L443">
        <v>0.5</v>
      </c>
      <c r="M443">
        <f>INDEX('Exp Third Ctry'!$C$14:$J$44,MATCH(L443,'Exp Third Ctry'!$B$14:$B$44,0),MATCH("Zone "&amp;J443,'Exp Third Ctry'!$C$13:$J$13,0))*1</f>
        <v>39.159999999999997</v>
      </c>
      <c r="N443" t="s">
        <v>285</v>
      </c>
      <c r="O443" t="s">
        <v>2310</v>
      </c>
      <c r="P443" t="s">
        <v>18</v>
      </c>
      <c r="R443" t="str">
        <f t="shared" si="722"/>
        <v>('DHL','2024-01-01','2024-12-31','12565','3C','US',NULL,'EXPRESS WW (EU) ','Non-Document','H',0,0.5,39.16,'Flat KG','AppliedMaterials_2024',NULL),</v>
      </c>
    </row>
    <row r="444" spans="1:18" x14ac:dyDescent="0.3">
      <c r="A444" t="str">
        <f t="shared" ref="A444:B444" si="752">A419</f>
        <v>DHL</v>
      </c>
      <c r="B444" t="str">
        <f t="shared" si="752"/>
        <v>2024-01-01</v>
      </c>
      <c r="C444" s="1" t="s">
        <v>2309</v>
      </c>
      <c r="D444">
        <v>12565</v>
      </c>
      <c r="E444" t="s">
        <v>2262</v>
      </c>
      <c r="F444" t="str">
        <f t="shared" ref="F444:G444" si="753">F419</f>
        <v>US</v>
      </c>
      <c r="G444" t="str">
        <f t="shared" si="753"/>
        <v>NULL</v>
      </c>
      <c r="H444" t="s">
        <v>2367</v>
      </c>
      <c r="I444" t="s">
        <v>19</v>
      </c>
      <c r="J444" t="s">
        <v>169</v>
      </c>
      <c r="K444">
        <v>0.5</v>
      </c>
      <c r="L444">
        <v>1</v>
      </c>
      <c r="M444">
        <f>INDEX('Exp Third Ctry'!$C$14:$J$44,MATCH(L444,'Exp Third Ctry'!$B$14:$B$44,0),MATCH("Zone "&amp;J444,'Exp Third Ctry'!$C$13:$J$13,0))*1</f>
        <v>52.21</v>
      </c>
      <c r="N444" t="s">
        <v>285</v>
      </c>
      <c r="O444" t="s">
        <v>2310</v>
      </c>
      <c r="P444" t="s">
        <v>18</v>
      </c>
      <c r="R444" t="str">
        <f t="shared" si="722"/>
        <v>('DHL','2024-01-01','2024-12-31','12565','3C','US',NULL,'EXPRESS WW (EU) ','Non-Document','H',0.5,1,52.21,'Flat KG','AppliedMaterials_2024',NULL),</v>
      </c>
    </row>
    <row r="445" spans="1:18" x14ac:dyDescent="0.3">
      <c r="A445" t="str">
        <f t="shared" ref="A445:B445" si="754">A420</f>
        <v>DHL</v>
      </c>
      <c r="B445" t="str">
        <f t="shared" si="754"/>
        <v>2024-01-01</v>
      </c>
      <c r="C445" s="1" t="s">
        <v>2309</v>
      </c>
      <c r="D445">
        <v>12565</v>
      </c>
      <c r="E445" t="s">
        <v>2262</v>
      </c>
      <c r="F445" t="str">
        <f t="shared" ref="F445:G445" si="755">F420</f>
        <v>US</v>
      </c>
      <c r="G445" t="str">
        <f t="shared" si="755"/>
        <v>NULL</v>
      </c>
      <c r="H445" t="s">
        <v>2367</v>
      </c>
      <c r="I445" t="s">
        <v>19</v>
      </c>
      <c r="J445" t="s">
        <v>169</v>
      </c>
      <c r="K445">
        <v>1</v>
      </c>
      <c r="L445">
        <v>1.5</v>
      </c>
      <c r="M445">
        <f>INDEX('Exp Third Ctry'!$C$14:$J$44,MATCH(L445,'Exp Third Ctry'!$B$14:$B$44,0),MATCH("Zone "&amp;J445,'Exp Third Ctry'!$C$13:$J$13,0))*1</f>
        <v>62.01</v>
      </c>
      <c r="N445" t="s">
        <v>285</v>
      </c>
      <c r="O445" t="s">
        <v>2310</v>
      </c>
      <c r="P445" t="s">
        <v>18</v>
      </c>
      <c r="R445" t="str">
        <f t="shared" si="722"/>
        <v>('DHL','2024-01-01','2024-12-31','12565','3C','US',NULL,'EXPRESS WW (EU) ','Non-Document','H',1,1.5,62.01,'Flat KG','AppliedMaterials_2024',NULL),</v>
      </c>
    </row>
    <row r="446" spans="1:18" x14ac:dyDescent="0.3">
      <c r="A446" t="str">
        <f t="shared" ref="A446:B446" si="756">A421</f>
        <v>DHL</v>
      </c>
      <c r="B446" t="str">
        <f t="shared" si="756"/>
        <v>2024-01-01</v>
      </c>
      <c r="C446" s="1" t="s">
        <v>2309</v>
      </c>
      <c r="D446">
        <v>12565</v>
      </c>
      <c r="E446" t="s">
        <v>2262</v>
      </c>
      <c r="F446" t="str">
        <f t="shared" ref="F446:G446" si="757">F421</f>
        <v>US</v>
      </c>
      <c r="G446" t="str">
        <f t="shared" si="757"/>
        <v>NULL</v>
      </c>
      <c r="H446" t="s">
        <v>2367</v>
      </c>
      <c r="I446" t="s">
        <v>19</v>
      </c>
      <c r="J446" t="s">
        <v>169</v>
      </c>
      <c r="K446">
        <v>1.5</v>
      </c>
      <c r="L446">
        <f>L445+0.5</f>
        <v>2</v>
      </c>
      <c r="M446">
        <f>INDEX('Exp Third Ctry'!$C$14:$J$44,MATCH(L446,'Exp Third Ctry'!$B$14:$B$44,0),MATCH("Zone "&amp;J446,'Exp Third Ctry'!$C$13:$J$13,0))*1</f>
        <v>71.81</v>
      </c>
      <c r="N446" t="s">
        <v>285</v>
      </c>
      <c r="O446" t="s">
        <v>2310</v>
      </c>
      <c r="P446" t="s">
        <v>18</v>
      </c>
      <c r="R446" t="str">
        <f t="shared" si="722"/>
        <v>('DHL','2024-01-01','2024-12-31','12565','3C','US',NULL,'EXPRESS WW (EU) ','Non-Document','H',1.5,2,71.81,'Flat KG','AppliedMaterials_2024',NULL),</v>
      </c>
    </row>
    <row r="447" spans="1:18" x14ac:dyDescent="0.3">
      <c r="A447" t="str">
        <f t="shared" ref="A447:B447" si="758">A422</f>
        <v>DHL</v>
      </c>
      <c r="B447" t="str">
        <f t="shared" si="758"/>
        <v>2024-01-01</v>
      </c>
      <c r="C447" s="1" t="s">
        <v>2309</v>
      </c>
      <c r="D447">
        <v>12565</v>
      </c>
      <c r="E447" t="s">
        <v>2262</v>
      </c>
      <c r="F447" t="str">
        <f t="shared" ref="F447:G447" si="759">F422</f>
        <v>US</v>
      </c>
      <c r="G447" t="str">
        <f t="shared" si="759"/>
        <v>NULL</v>
      </c>
      <c r="H447" t="s">
        <v>2367</v>
      </c>
      <c r="I447" t="s">
        <v>19</v>
      </c>
      <c r="J447" t="s">
        <v>169</v>
      </c>
      <c r="K447">
        <v>2</v>
      </c>
      <c r="L447">
        <f t="shared" ref="L447:L462" si="760">L446+0.5</f>
        <v>2.5</v>
      </c>
      <c r="M447">
        <f>INDEX('Exp Third Ctry'!$C$14:$J$44,MATCH(L447,'Exp Third Ctry'!$B$14:$B$44,0),MATCH("Zone "&amp;J447,'Exp Third Ctry'!$C$13:$J$13,0))*1</f>
        <v>81.58</v>
      </c>
      <c r="N447" t="s">
        <v>285</v>
      </c>
      <c r="O447" t="s">
        <v>2310</v>
      </c>
      <c r="P447" t="s">
        <v>18</v>
      </c>
      <c r="R447" t="str">
        <f t="shared" si="722"/>
        <v>('DHL','2024-01-01','2024-12-31','12565','3C','US',NULL,'EXPRESS WW (EU) ','Non-Document','H',2,2.5,81.58,'Flat KG','AppliedMaterials_2024',NULL),</v>
      </c>
    </row>
    <row r="448" spans="1:18" x14ac:dyDescent="0.3">
      <c r="A448" t="str">
        <f t="shared" ref="A448:B448" si="761">A423</f>
        <v>DHL</v>
      </c>
      <c r="B448" t="str">
        <f t="shared" si="761"/>
        <v>2024-01-01</v>
      </c>
      <c r="C448" s="1" t="s">
        <v>2309</v>
      </c>
      <c r="D448">
        <v>12565</v>
      </c>
      <c r="E448" t="s">
        <v>2262</v>
      </c>
      <c r="F448" t="str">
        <f t="shared" ref="F448:G448" si="762">F423</f>
        <v>US</v>
      </c>
      <c r="G448" t="str">
        <f t="shared" si="762"/>
        <v>NULL</v>
      </c>
      <c r="H448" t="s">
        <v>2367</v>
      </c>
      <c r="I448" t="s">
        <v>19</v>
      </c>
      <c r="J448" t="s">
        <v>169</v>
      </c>
      <c r="K448">
        <v>2.5</v>
      </c>
      <c r="L448">
        <f t="shared" si="760"/>
        <v>3</v>
      </c>
      <c r="M448">
        <f>INDEX('Exp Third Ctry'!$C$14:$J$44,MATCH(L448,'Exp Third Ctry'!$B$14:$B$44,0),MATCH("Zone "&amp;J448,'Exp Third Ctry'!$C$13:$J$13,0))*1</f>
        <v>89.74</v>
      </c>
      <c r="N448" t="s">
        <v>285</v>
      </c>
      <c r="O448" t="s">
        <v>2310</v>
      </c>
      <c r="P448" t="s">
        <v>18</v>
      </c>
      <c r="R448" t="str">
        <f t="shared" si="722"/>
        <v>('DHL','2024-01-01','2024-12-31','12565','3C','US',NULL,'EXPRESS WW (EU) ','Non-Document','H',2.5,3,89.74,'Flat KG','AppliedMaterials_2024',NULL),</v>
      </c>
    </row>
    <row r="449" spans="1:18" x14ac:dyDescent="0.3">
      <c r="A449" t="str">
        <f t="shared" ref="A449:B449" si="763">A424</f>
        <v>DHL</v>
      </c>
      <c r="B449" t="str">
        <f t="shared" si="763"/>
        <v>2024-01-01</v>
      </c>
      <c r="C449" s="1" t="s">
        <v>2309</v>
      </c>
      <c r="D449">
        <v>12565</v>
      </c>
      <c r="E449" t="s">
        <v>2262</v>
      </c>
      <c r="F449" t="str">
        <f t="shared" ref="F449:G449" si="764">F424</f>
        <v>US</v>
      </c>
      <c r="G449" t="str">
        <f t="shared" si="764"/>
        <v>NULL</v>
      </c>
      <c r="H449" t="s">
        <v>2367</v>
      </c>
      <c r="I449" t="s">
        <v>19</v>
      </c>
      <c r="J449" t="s">
        <v>169</v>
      </c>
      <c r="K449">
        <v>3</v>
      </c>
      <c r="L449">
        <f t="shared" si="760"/>
        <v>3.5</v>
      </c>
      <c r="M449">
        <f>INDEX('Exp Third Ctry'!$C$14:$J$44,MATCH(L449,'Exp Third Ctry'!$B$14:$B$44,0),MATCH("Zone "&amp;J449,'Exp Third Ctry'!$C$13:$J$13,0))*1</f>
        <v>97.9</v>
      </c>
      <c r="N449" t="s">
        <v>285</v>
      </c>
      <c r="O449" t="s">
        <v>2310</v>
      </c>
      <c r="P449" t="s">
        <v>18</v>
      </c>
      <c r="R449" t="str">
        <f t="shared" si="722"/>
        <v>('DHL','2024-01-01','2024-12-31','12565','3C','US',NULL,'EXPRESS WW (EU) ','Non-Document','H',3,3.5,97.9,'Flat KG','AppliedMaterials_2024',NULL),</v>
      </c>
    </row>
    <row r="450" spans="1:18" x14ac:dyDescent="0.3">
      <c r="A450" t="str">
        <f t="shared" ref="A450:B450" si="765">A425</f>
        <v>DHL</v>
      </c>
      <c r="B450" t="str">
        <f t="shared" si="765"/>
        <v>2024-01-01</v>
      </c>
      <c r="C450" s="1" t="s">
        <v>2309</v>
      </c>
      <c r="D450">
        <v>12565</v>
      </c>
      <c r="E450" t="s">
        <v>2262</v>
      </c>
      <c r="F450" t="str">
        <f t="shared" ref="F450:G450" si="766">F425</f>
        <v>US</v>
      </c>
      <c r="G450" t="str">
        <f t="shared" si="766"/>
        <v>NULL</v>
      </c>
      <c r="H450" t="s">
        <v>2367</v>
      </c>
      <c r="I450" t="s">
        <v>19</v>
      </c>
      <c r="J450" t="s">
        <v>169</v>
      </c>
      <c r="K450">
        <v>3.5</v>
      </c>
      <c r="L450">
        <f t="shared" si="760"/>
        <v>4</v>
      </c>
      <c r="M450">
        <f>INDEX('Exp Third Ctry'!$C$14:$J$44,MATCH(L450,'Exp Third Ctry'!$B$14:$B$44,0),MATCH("Zone "&amp;J450,'Exp Third Ctry'!$C$13:$J$13,0))*1</f>
        <v>106.06</v>
      </c>
      <c r="N450" t="s">
        <v>285</v>
      </c>
      <c r="O450" t="s">
        <v>2310</v>
      </c>
      <c r="P450" t="s">
        <v>18</v>
      </c>
      <c r="R450" t="str">
        <f t="shared" si="722"/>
        <v>('DHL','2024-01-01','2024-12-31','12565','3C','US',NULL,'EXPRESS WW (EU) ','Non-Document','H',3.5,4,106.06,'Flat KG','AppliedMaterials_2024',NULL),</v>
      </c>
    </row>
    <row r="451" spans="1:18" x14ac:dyDescent="0.3">
      <c r="A451" t="str">
        <f t="shared" ref="A451:B451" si="767">A426</f>
        <v>DHL</v>
      </c>
      <c r="B451" t="str">
        <f t="shared" si="767"/>
        <v>2024-01-01</v>
      </c>
      <c r="C451" s="1" t="s">
        <v>2309</v>
      </c>
      <c r="D451">
        <v>12565</v>
      </c>
      <c r="E451" t="s">
        <v>2262</v>
      </c>
      <c r="F451" t="str">
        <f t="shared" ref="F451:G451" si="768">F426</f>
        <v>US</v>
      </c>
      <c r="G451" t="str">
        <f t="shared" si="768"/>
        <v>NULL</v>
      </c>
      <c r="H451" t="s">
        <v>2367</v>
      </c>
      <c r="I451" t="s">
        <v>19</v>
      </c>
      <c r="J451" t="s">
        <v>169</v>
      </c>
      <c r="K451">
        <v>4</v>
      </c>
      <c r="L451">
        <f t="shared" si="760"/>
        <v>4.5</v>
      </c>
      <c r="M451">
        <f>INDEX('Exp Third Ctry'!$C$14:$J$44,MATCH(L451,'Exp Third Ctry'!$B$14:$B$44,0),MATCH("Zone "&amp;J451,'Exp Third Ctry'!$C$13:$J$13,0))*1</f>
        <v>114.22</v>
      </c>
      <c r="N451" t="s">
        <v>285</v>
      </c>
      <c r="O451" t="s">
        <v>2310</v>
      </c>
      <c r="P451" t="s">
        <v>18</v>
      </c>
      <c r="R451" t="str">
        <f t="shared" si="722"/>
        <v>('DHL','2024-01-01','2024-12-31','12565','3C','US',NULL,'EXPRESS WW (EU) ','Non-Document','H',4,4.5,114.22,'Flat KG','AppliedMaterials_2024',NULL),</v>
      </c>
    </row>
    <row r="452" spans="1:18" x14ac:dyDescent="0.3">
      <c r="A452" t="str">
        <f t="shared" ref="A452:B452" si="769">A427</f>
        <v>DHL</v>
      </c>
      <c r="B452" t="str">
        <f t="shared" si="769"/>
        <v>2024-01-01</v>
      </c>
      <c r="C452" s="1" t="s">
        <v>2309</v>
      </c>
      <c r="D452">
        <v>12565</v>
      </c>
      <c r="E452" t="s">
        <v>2262</v>
      </c>
      <c r="F452" t="str">
        <f t="shared" ref="F452:G452" si="770">F427</f>
        <v>US</v>
      </c>
      <c r="G452" t="str">
        <f t="shared" si="770"/>
        <v>NULL</v>
      </c>
      <c r="H452" t="s">
        <v>2367</v>
      </c>
      <c r="I452" t="s">
        <v>19</v>
      </c>
      <c r="J452" t="s">
        <v>169</v>
      </c>
      <c r="K452">
        <v>4.5</v>
      </c>
      <c r="L452">
        <f t="shared" si="760"/>
        <v>5</v>
      </c>
      <c r="M452">
        <f>INDEX('Exp Third Ctry'!$C$14:$J$44,MATCH(L452,'Exp Third Ctry'!$B$14:$B$44,0),MATCH("Zone "&amp;J452,'Exp Third Ctry'!$C$13:$J$13,0))*1</f>
        <v>122.38</v>
      </c>
      <c r="N452" t="s">
        <v>285</v>
      </c>
      <c r="O452" t="s">
        <v>2310</v>
      </c>
      <c r="P452" t="s">
        <v>18</v>
      </c>
      <c r="R452" t="str">
        <f t="shared" si="722"/>
        <v>('DHL','2024-01-01','2024-12-31','12565','3C','US',NULL,'EXPRESS WW (EU) ','Non-Document','H',4.5,5,122.38,'Flat KG','AppliedMaterials_2024',NULL),</v>
      </c>
    </row>
    <row r="453" spans="1:18" x14ac:dyDescent="0.3">
      <c r="A453" t="str">
        <f t="shared" ref="A453:B453" si="771">A428</f>
        <v>DHL</v>
      </c>
      <c r="B453" t="str">
        <f t="shared" si="771"/>
        <v>2024-01-01</v>
      </c>
      <c r="C453" s="1" t="s">
        <v>2309</v>
      </c>
      <c r="D453">
        <v>12565</v>
      </c>
      <c r="E453" t="s">
        <v>2262</v>
      </c>
      <c r="F453" t="str">
        <f t="shared" ref="F453:G453" si="772">F428</f>
        <v>US</v>
      </c>
      <c r="G453" t="str">
        <f t="shared" si="772"/>
        <v>NULL</v>
      </c>
      <c r="H453" t="s">
        <v>2367</v>
      </c>
      <c r="I453" t="s">
        <v>19</v>
      </c>
      <c r="J453" t="s">
        <v>169</v>
      </c>
      <c r="K453">
        <v>5</v>
      </c>
      <c r="L453">
        <f t="shared" si="760"/>
        <v>5.5</v>
      </c>
      <c r="M453">
        <f>INDEX('Exp Third Ctry'!$C$14:$J$44,MATCH(L453,'Exp Third Ctry'!$B$14:$B$44,0),MATCH("Zone "&amp;J453,'Exp Third Ctry'!$C$13:$J$13,0))*1</f>
        <v>130.21</v>
      </c>
      <c r="N453" t="s">
        <v>285</v>
      </c>
      <c r="O453" t="s">
        <v>2310</v>
      </c>
      <c r="P453" t="s">
        <v>18</v>
      </c>
      <c r="R453" t="str">
        <f t="shared" si="722"/>
        <v>('DHL','2024-01-01','2024-12-31','12565','3C','US',NULL,'EXPRESS WW (EU) ','Non-Document','H',5,5.5,130.21,'Flat KG','AppliedMaterials_2024',NULL),</v>
      </c>
    </row>
    <row r="454" spans="1:18" x14ac:dyDescent="0.3">
      <c r="A454" t="str">
        <f t="shared" ref="A454:B454" si="773">A429</f>
        <v>DHL</v>
      </c>
      <c r="B454" t="str">
        <f t="shared" si="773"/>
        <v>2024-01-01</v>
      </c>
      <c r="C454" s="1" t="s">
        <v>2309</v>
      </c>
      <c r="D454">
        <v>12565</v>
      </c>
      <c r="E454" t="s">
        <v>2262</v>
      </c>
      <c r="F454" t="str">
        <f t="shared" ref="F454:G454" si="774">F429</f>
        <v>US</v>
      </c>
      <c r="G454" t="str">
        <f t="shared" si="774"/>
        <v>NULL</v>
      </c>
      <c r="H454" t="s">
        <v>2367</v>
      </c>
      <c r="I454" t="s">
        <v>19</v>
      </c>
      <c r="J454" t="s">
        <v>169</v>
      </c>
      <c r="K454">
        <v>5.5</v>
      </c>
      <c r="L454">
        <f t="shared" si="760"/>
        <v>6</v>
      </c>
      <c r="M454">
        <f>INDEX('Exp Third Ctry'!$C$14:$J$44,MATCH(L454,'Exp Third Ctry'!$B$14:$B$44,0),MATCH("Zone "&amp;J454,'Exp Third Ctry'!$C$13:$J$13,0))*1</f>
        <v>138.04</v>
      </c>
      <c r="N454" t="s">
        <v>285</v>
      </c>
      <c r="O454" t="s">
        <v>2310</v>
      </c>
      <c r="P454" t="s">
        <v>18</v>
      </c>
      <c r="R454" t="str">
        <f t="shared" si="722"/>
        <v>('DHL','2024-01-01','2024-12-31','12565','3C','US',NULL,'EXPRESS WW (EU) ','Non-Document','H',5.5,6,138.04,'Flat KG','AppliedMaterials_2024',NULL),</v>
      </c>
    </row>
    <row r="455" spans="1:18" x14ac:dyDescent="0.3">
      <c r="A455" t="str">
        <f t="shared" ref="A455:B455" si="775">A430</f>
        <v>DHL</v>
      </c>
      <c r="B455" t="str">
        <f t="shared" si="775"/>
        <v>2024-01-01</v>
      </c>
      <c r="C455" s="1" t="s">
        <v>2309</v>
      </c>
      <c r="D455">
        <v>12565</v>
      </c>
      <c r="E455" t="s">
        <v>2262</v>
      </c>
      <c r="F455" t="str">
        <f t="shared" ref="F455:G455" si="776">F430</f>
        <v>US</v>
      </c>
      <c r="G455" t="str">
        <f t="shared" si="776"/>
        <v>NULL</v>
      </c>
      <c r="H455" t="s">
        <v>2367</v>
      </c>
      <c r="I455" t="s">
        <v>19</v>
      </c>
      <c r="J455" t="s">
        <v>169</v>
      </c>
      <c r="K455">
        <v>6</v>
      </c>
      <c r="L455">
        <f t="shared" si="760"/>
        <v>6.5</v>
      </c>
      <c r="M455">
        <f>INDEX('Exp Third Ctry'!$C$14:$J$44,MATCH(L455,'Exp Third Ctry'!$B$14:$B$44,0),MATCH("Zone "&amp;J455,'Exp Third Ctry'!$C$13:$J$13,0))*1</f>
        <v>145.87</v>
      </c>
      <c r="N455" t="s">
        <v>285</v>
      </c>
      <c r="O455" t="s">
        <v>2310</v>
      </c>
      <c r="P455" t="s">
        <v>18</v>
      </c>
      <c r="R455" t="str">
        <f t="shared" si="722"/>
        <v>('DHL','2024-01-01','2024-12-31','12565','3C','US',NULL,'EXPRESS WW (EU) ','Non-Document','H',6,6.5,145.87,'Flat KG','AppliedMaterials_2024',NULL),</v>
      </c>
    </row>
    <row r="456" spans="1:18" x14ac:dyDescent="0.3">
      <c r="A456" t="str">
        <f t="shared" ref="A456:B456" si="777">A431</f>
        <v>DHL</v>
      </c>
      <c r="B456" t="str">
        <f t="shared" si="777"/>
        <v>2024-01-01</v>
      </c>
      <c r="C456" s="1" t="s">
        <v>2309</v>
      </c>
      <c r="D456">
        <v>12565</v>
      </c>
      <c r="E456" t="s">
        <v>2262</v>
      </c>
      <c r="F456" t="str">
        <f t="shared" ref="F456:G456" si="778">F431</f>
        <v>US</v>
      </c>
      <c r="G456" t="str">
        <f t="shared" si="778"/>
        <v>NULL</v>
      </c>
      <c r="H456" t="s">
        <v>2367</v>
      </c>
      <c r="I456" t="s">
        <v>19</v>
      </c>
      <c r="J456" t="s">
        <v>169</v>
      </c>
      <c r="K456">
        <v>6.5</v>
      </c>
      <c r="L456">
        <f t="shared" si="760"/>
        <v>7</v>
      </c>
      <c r="M456">
        <f>INDEX('Exp Third Ctry'!$C$14:$J$44,MATCH(L456,'Exp Third Ctry'!$B$14:$B$44,0),MATCH("Zone "&amp;J456,'Exp Third Ctry'!$C$13:$J$13,0))*1</f>
        <v>153.69999999999999</v>
      </c>
      <c r="N456" t="s">
        <v>285</v>
      </c>
      <c r="O456" t="s">
        <v>2310</v>
      </c>
      <c r="P456" t="s">
        <v>18</v>
      </c>
      <c r="R456" t="str">
        <f t="shared" si="722"/>
        <v>('DHL','2024-01-01','2024-12-31','12565','3C','US',NULL,'EXPRESS WW (EU) ','Non-Document','H',6.5,7,153.7,'Flat KG','AppliedMaterials_2024',NULL),</v>
      </c>
    </row>
    <row r="457" spans="1:18" x14ac:dyDescent="0.3">
      <c r="A457" t="str">
        <f t="shared" ref="A457:B457" si="779">A432</f>
        <v>DHL</v>
      </c>
      <c r="B457" t="str">
        <f t="shared" si="779"/>
        <v>2024-01-01</v>
      </c>
      <c r="C457" s="1" t="s">
        <v>2309</v>
      </c>
      <c r="D457">
        <v>12565</v>
      </c>
      <c r="E457" t="s">
        <v>2262</v>
      </c>
      <c r="F457" t="str">
        <f t="shared" ref="F457:G457" si="780">F432</f>
        <v>US</v>
      </c>
      <c r="G457" t="str">
        <f t="shared" si="780"/>
        <v>NULL</v>
      </c>
      <c r="H457" t="s">
        <v>2367</v>
      </c>
      <c r="I457" t="s">
        <v>19</v>
      </c>
      <c r="J457" t="s">
        <v>169</v>
      </c>
      <c r="K457">
        <v>7</v>
      </c>
      <c r="L457">
        <f t="shared" si="760"/>
        <v>7.5</v>
      </c>
      <c r="M457">
        <f>INDEX('Exp Third Ctry'!$C$14:$J$44,MATCH(L457,'Exp Third Ctry'!$B$14:$B$44,0),MATCH("Zone "&amp;J457,'Exp Third Ctry'!$C$13:$J$13,0))*1</f>
        <v>161.53</v>
      </c>
      <c r="N457" t="s">
        <v>285</v>
      </c>
      <c r="O457" t="s">
        <v>2310</v>
      </c>
      <c r="P457" t="s">
        <v>18</v>
      </c>
      <c r="R457" t="str">
        <f t="shared" si="722"/>
        <v>('DHL','2024-01-01','2024-12-31','12565','3C','US',NULL,'EXPRESS WW (EU) ','Non-Document','H',7,7.5,161.53,'Flat KG','AppliedMaterials_2024',NULL),</v>
      </c>
    </row>
    <row r="458" spans="1:18" x14ac:dyDescent="0.3">
      <c r="A458" t="str">
        <f t="shared" ref="A458:B458" si="781">A433</f>
        <v>DHL</v>
      </c>
      <c r="B458" t="str">
        <f t="shared" si="781"/>
        <v>2024-01-01</v>
      </c>
      <c r="C458" s="1" t="s">
        <v>2309</v>
      </c>
      <c r="D458">
        <v>12565</v>
      </c>
      <c r="E458" t="s">
        <v>2262</v>
      </c>
      <c r="F458" t="str">
        <f t="shared" ref="F458:G458" si="782">F433</f>
        <v>US</v>
      </c>
      <c r="G458" t="str">
        <f t="shared" si="782"/>
        <v>NULL</v>
      </c>
      <c r="H458" t="s">
        <v>2367</v>
      </c>
      <c r="I458" t="s">
        <v>19</v>
      </c>
      <c r="J458" t="s">
        <v>169</v>
      </c>
      <c r="K458">
        <v>7.5</v>
      </c>
      <c r="L458">
        <f t="shared" si="760"/>
        <v>8</v>
      </c>
      <c r="M458">
        <f>INDEX('Exp Third Ctry'!$C$14:$J$44,MATCH(L458,'Exp Third Ctry'!$B$14:$B$44,0),MATCH("Zone "&amp;J458,'Exp Third Ctry'!$C$13:$J$13,0))*1</f>
        <v>169.36</v>
      </c>
      <c r="N458" t="s">
        <v>285</v>
      </c>
      <c r="O458" t="s">
        <v>2310</v>
      </c>
      <c r="P458" t="s">
        <v>18</v>
      </c>
      <c r="R458" t="str">
        <f t="shared" si="722"/>
        <v>('DHL','2024-01-01','2024-12-31','12565','3C','US',NULL,'EXPRESS WW (EU) ','Non-Document','H',7.5,8,169.36,'Flat KG','AppliedMaterials_2024',NULL),</v>
      </c>
    </row>
    <row r="459" spans="1:18" x14ac:dyDescent="0.3">
      <c r="A459" t="str">
        <f t="shared" ref="A459:B459" si="783">A434</f>
        <v>DHL</v>
      </c>
      <c r="B459" t="str">
        <f t="shared" si="783"/>
        <v>2024-01-01</v>
      </c>
      <c r="C459" s="1" t="s">
        <v>2309</v>
      </c>
      <c r="D459">
        <v>12565</v>
      </c>
      <c r="E459" t="s">
        <v>2262</v>
      </c>
      <c r="F459" t="str">
        <f t="shared" ref="F459:G459" si="784">F434</f>
        <v>US</v>
      </c>
      <c r="G459" t="str">
        <f t="shared" si="784"/>
        <v>NULL</v>
      </c>
      <c r="H459" t="s">
        <v>2367</v>
      </c>
      <c r="I459" t="s">
        <v>19</v>
      </c>
      <c r="J459" t="s">
        <v>169</v>
      </c>
      <c r="K459">
        <v>8</v>
      </c>
      <c r="L459">
        <f t="shared" si="760"/>
        <v>8.5</v>
      </c>
      <c r="M459">
        <f>INDEX('Exp Third Ctry'!$C$14:$J$44,MATCH(L459,'Exp Third Ctry'!$B$14:$B$44,0),MATCH("Zone "&amp;J459,'Exp Third Ctry'!$C$13:$J$13,0))*1</f>
        <v>177.19</v>
      </c>
      <c r="N459" t="s">
        <v>285</v>
      </c>
      <c r="O459" t="s">
        <v>2310</v>
      </c>
      <c r="P459" t="s">
        <v>18</v>
      </c>
      <c r="R459" t="str">
        <f t="shared" si="722"/>
        <v>('DHL','2024-01-01','2024-12-31','12565','3C','US',NULL,'EXPRESS WW (EU) ','Non-Document','H',8,8.5,177.19,'Flat KG','AppliedMaterials_2024',NULL),</v>
      </c>
    </row>
    <row r="460" spans="1:18" x14ac:dyDescent="0.3">
      <c r="A460" t="str">
        <f t="shared" ref="A460:B460" si="785">A435</f>
        <v>DHL</v>
      </c>
      <c r="B460" t="str">
        <f t="shared" si="785"/>
        <v>2024-01-01</v>
      </c>
      <c r="C460" s="1" t="s">
        <v>2309</v>
      </c>
      <c r="D460">
        <v>12565</v>
      </c>
      <c r="E460" t="s">
        <v>2262</v>
      </c>
      <c r="F460" t="str">
        <f t="shared" ref="F460:G460" si="786">F435</f>
        <v>US</v>
      </c>
      <c r="G460" t="str">
        <f t="shared" si="786"/>
        <v>NULL</v>
      </c>
      <c r="H460" t="s">
        <v>2367</v>
      </c>
      <c r="I460" t="s">
        <v>19</v>
      </c>
      <c r="J460" t="s">
        <v>169</v>
      </c>
      <c r="K460">
        <v>8.5</v>
      </c>
      <c r="L460">
        <f t="shared" si="760"/>
        <v>9</v>
      </c>
      <c r="M460">
        <f>INDEX('Exp Third Ctry'!$C$14:$J$44,MATCH(L460,'Exp Third Ctry'!$B$14:$B$44,0),MATCH("Zone "&amp;J460,'Exp Third Ctry'!$C$13:$J$13,0))*1</f>
        <v>185.02</v>
      </c>
      <c r="N460" t="s">
        <v>285</v>
      </c>
      <c r="O460" t="s">
        <v>2310</v>
      </c>
      <c r="P460" t="s">
        <v>18</v>
      </c>
      <c r="R460" t="str">
        <f t="shared" si="722"/>
        <v>('DHL','2024-01-01','2024-12-31','12565','3C','US',NULL,'EXPRESS WW (EU) ','Non-Document','H',8.5,9,185.02,'Flat KG','AppliedMaterials_2024',NULL),</v>
      </c>
    </row>
    <row r="461" spans="1:18" x14ac:dyDescent="0.3">
      <c r="A461" t="str">
        <f t="shared" ref="A461:B461" si="787">A436</f>
        <v>DHL</v>
      </c>
      <c r="B461" t="str">
        <f t="shared" si="787"/>
        <v>2024-01-01</v>
      </c>
      <c r="C461" s="1" t="s">
        <v>2309</v>
      </c>
      <c r="D461">
        <v>12565</v>
      </c>
      <c r="E461" t="s">
        <v>2262</v>
      </c>
      <c r="F461" t="str">
        <f t="shared" ref="F461:G461" si="788">F436</f>
        <v>US</v>
      </c>
      <c r="G461" t="str">
        <f t="shared" si="788"/>
        <v>NULL</v>
      </c>
      <c r="H461" t="s">
        <v>2367</v>
      </c>
      <c r="I461" t="s">
        <v>19</v>
      </c>
      <c r="J461" t="s">
        <v>169</v>
      </c>
      <c r="K461">
        <v>9</v>
      </c>
      <c r="L461">
        <f t="shared" si="760"/>
        <v>9.5</v>
      </c>
      <c r="M461">
        <f>INDEX('Exp Third Ctry'!$C$14:$J$44,MATCH(L461,'Exp Third Ctry'!$B$14:$B$44,0),MATCH("Zone "&amp;J461,'Exp Third Ctry'!$C$13:$J$13,0))*1</f>
        <v>192.85</v>
      </c>
      <c r="N461" t="s">
        <v>285</v>
      </c>
      <c r="O461" t="s">
        <v>2310</v>
      </c>
      <c r="P461" t="s">
        <v>18</v>
      </c>
      <c r="R461" t="str">
        <f t="shared" si="722"/>
        <v>('DHL','2024-01-01','2024-12-31','12565','3C','US',NULL,'EXPRESS WW (EU) ','Non-Document','H',9,9.5,192.85,'Flat KG','AppliedMaterials_2024',NULL),</v>
      </c>
    </row>
    <row r="462" spans="1:18" x14ac:dyDescent="0.3">
      <c r="A462" t="str">
        <f t="shared" ref="A462:B462" si="789">A437</f>
        <v>DHL</v>
      </c>
      <c r="B462" t="str">
        <f t="shared" si="789"/>
        <v>2024-01-01</v>
      </c>
      <c r="C462" s="1" t="s">
        <v>2309</v>
      </c>
      <c r="D462">
        <v>12565</v>
      </c>
      <c r="E462" t="s">
        <v>2262</v>
      </c>
      <c r="F462" t="str">
        <f t="shared" ref="F462:G462" si="790">F437</f>
        <v>US</v>
      </c>
      <c r="G462" t="str">
        <f t="shared" si="790"/>
        <v>NULL</v>
      </c>
      <c r="H462" t="s">
        <v>2367</v>
      </c>
      <c r="I462" t="s">
        <v>19</v>
      </c>
      <c r="J462" t="s">
        <v>169</v>
      </c>
      <c r="K462">
        <v>9.5</v>
      </c>
      <c r="L462">
        <f t="shared" si="760"/>
        <v>10</v>
      </c>
      <c r="M462">
        <f>INDEX('Exp Third Ctry'!$C$14:$J$44,MATCH(L462,'Exp Third Ctry'!$B$14:$B$44,0),MATCH("Zone "&amp;J462,'Exp Third Ctry'!$C$13:$J$13,0))*1</f>
        <v>200.68</v>
      </c>
      <c r="N462" t="s">
        <v>285</v>
      </c>
      <c r="O462" t="s">
        <v>2310</v>
      </c>
      <c r="P462" t="s">
        <v>18</v>
      </c>
      <c r="R462" t="str">
        <f t="shared" si="722"/>
        <v>('DHL','2024-01-01','2024-12-31','12565','3C','US',NULL,'EXPRESS WW (EU) ','Non-Document','H',9.5,10,200.68,'Flat KG','AppliedMaterials_2024',NULL),</v>
      </c>
    </row>
    <row r="463" spans="1:18" x14ac:dyDescent="0.3">
      <c r="A463" t="str">
        <f t="shared" ref="A463:B463" si="791">A438</f>
        <v>DHL</v>
      </c>
      <c r="B463" t="str">
        <f t="shared" si="791"/>
        <v>2024-01-01</v>
      </c>
      <c r="C463" s="1" t="s">
        <v>2309</v>
      </c>
      <c r="D463">
        <v>12565</v>
      </c>
      <c r="E463" t="s">
        <v>2262</v>
      </c>
      <c r="F463" t="str">
        <f t="shared" ref="F463:G463" si="792">F438</f>
        <v>US</v>
      </c>
      <c r="G463" t="str">
        <f t="shared" si="792"/>
        <v>NULL</v>
      </c>
      <c r="H463" t="s">
        <v>2367</v>
      </c>
      <c r="I463" t="s">
        <v>19</v>
      </c>
      <c r="J463" t="s">
        <v>169</v>
      </c>
      <c r="K463">
        <v>10</v>
      </c>
      <c r="L463">
        <v>20</v>
      </c>
      <c r="M463">
        <f>INDEX('Exp Third Ctry'!$C$14:$J$44,MATCH(L463,'Exp Third Ctry'!$B$14:$B$44,0),MATCH("Zone "&amp;J463,'Exp Third Ctry'!$C$13:$J$13,0))*1</f>
        <v>7.19</v>
      </c>
      <c r="N463" t="s">
        <v>530</v>
      </c>
      <c r="O463" t="s">
        <v>2310</v>
      </c>
      <c r="P463">
        <f>M462</f>
        <v>200.68</v>
      </c>
      <c r="R463" t="str">
        <f t="shared" si="722"/>
        <v>('DHL','2024-01-01','2024-12-31','12565','3C','US',NULL,'EXPRESS WW (EU) ','Non-Document','H',10,20,7.19,'Per0.5KG_A','AppliedMaterials_2024',200.68),</v>
      </c>
    </row>
    <row r="464" spans="1:18" x14ac:dyDescent="0.3">
      <c r="A464" t="str">
        <f t="shared" ref="A464:B464" si="793">A439</f>
        <v>DHL</v>
      </c>
      <c r="B464" t="str">
        <f t="shared" si="793"/>
        <v>2024-01-01</v>
      </c>
      <c r="C464" s="1" t="s">
        <v>2309</v>
      </c>
      <c r="D464">
        <v>12565</v>
      </c>
      <c r="E464" t="s">
        <v>2262</v>
      </c>
      <c r="F464" t="str">
        <f t="shared" ref="F464:G464" si="794">F439</f>
        <v>US</v>
      </c>
      <c r="G464" t="str">
        <f t="shared" si="794"/>
        <v>NULL</v>
      </c>
      <c r="H464" t="s">
        <v>2367</v>
      </c>
      <c r="I464" t="s">
        <v>19</v>
      </c>
      <c r="J464" t="s">
        <v>169</v>
      </c>
      <c r="K464">
        <v>20</v>
      </c>
      <c r="L464">
        <v>30</v>
      </c>
      <c r="M464">
        <f>INDEX('Exp Third Ctry'!$C$14:$J$44,MATCH(L464,'Exp Third Ctry'!$B$14:$B$44,0),MATCH("Zone "&amp;J464,'Exp Third Ctry'!$C$13:$J$13,0))*1</f>
        <v>7.19</v>
      </c>
      <c r="N464" t="s">
        <v>530</v>
      </c>
      <c r="O464" t="s">
        <v>2310</v>
      </c>
      <c r="P464">
        <f>P463+(L463-K463)*2*M463</f>
        <v>344.48</v>
      </c>
      <c r="R464" t="str">
        <f t="shared" si="722"/>
        <v>('DHL','2024-01-01','2024-12-31','12565','3C','US',NULL,'EXPRESS WW (EU) ','Non-Document','H',20,30,7.19,'Per0.5KG_A','AppliedMaterials_2024',344.48),</v>
      </c>
    </row>
    <row r="465" spans="1:18" x14ac:dyDescent="0.3">
      <c r="A465" t="str">
        <f t="shared" ref="A465:B465" si="795">A440</f>
        <v>DHL</v>
      </c>
      <c r="B465" t="str">
        <f t="shared" si="795"/>
        <v>2024-01-01</v>
      </c>
      <c r="C465" s="1" t="s">
        <v>2309</v>
      </c>
      <c r="D465">
        <v>12565</v>
      </c>
      <c r="E465" t="s">
        <v>2262</v>
      </c>
      <c r="F465" t="str">
        <f t="shared" ref="F465:G465" si="796">F440</f>
        <v>US</v>
      </c>
      <c r="G465" t="str">
        <f t="shared" si="796"/>
        <v>NULL</v>
      </c>
      <c r="H465" t="s">
        <v>2367</v>
      </c>
      <c r="I465" t="s">
        <v>19</v>
      </c>
      <c r="J465" t="s">
        <v>169</v>
      </c>
      <c r="K465">
        <v>30</v>
      </c>
      <c r="L465">
        <v>70</v>
      </c>
      <c r="M465">
        <f>INDEX('Exp Third Ctry'!$C$14:$J$44,MATCH(L465,'Exp Third Ctry'!$B$14:$B$44,0),MATCH("Zone "&amp;J465,'Exp Third Ctry'!$C$13:$J$13,0))*1</f>
        <v>6.52</v>
      </c>
      <c r="N465" t="s">
        <v>530</v>
      </c>
      <c r="O465" t="s">
        <v>2310</v>
      </c>
      <c r="P465">
        <f>P464+(L464-K464)*2*M464</f>
        <v>488.28000000000003</v>
      </c>
      <c r="R465" t="str">
        <f t="shared" si="722"/>
        <v>('DHL','2024-01-01','2024-12-31','12565','3C','US',NULL,'EXPRESS WW (EU) ','Non-Document','H',30,70,6.52,'Per0.5KG_A','AppliedMaterials_2024',488.28),</v>
      </c>
    </row>
    <row r="466" spans="1:18" x14ac:dyDescent="0.3">
      <c r="A466" t="str">
        <f t="shared" ref="A466:B466" si="797">A441</f>
        <v>DHL</v>
      </c>
      <c r="B466" t="str">
        <f t="shared" si="797"/>
        <v>2024-01-01</v>
      </c>
      <c r="C466" s="1" t="s">
        <v>2309</v>
      </c>
      <c r="D466">
        <v>12565</v>
      </c>
      <c r="E466" t="s">
        <v>2262</v>
      </c>
      <c r="F466" t="str">
        <f t="shared" ref="F466:G466" si="798">F441</f>
        <v>US</v>
      </c>
      <c r="G466" t="str">
        <f t="shared" si="798"/>
        <v>NULL</v>
      </c>
      <c r="H466" t="s">
        <v>2367</v>
      </c>
      <c r="I466" t="s">
        <v>19</v>
      </c>
      <c r="J466" t="s">
        <v>169</v>
      </c>
      <c r="K466">
        <v>70</v>
      </c>
      <c r="L466">
        <v>300</v>
      </c>
      <c r="M466">
        <f>INDEX('Exp Third Ctry'!$C$14:$J$44,MATCH(L466,'Exp Third Ctry'!$B$14:$B$44,0),MATCH("Zone "&amp;J466,'Exp Third Ctry'!$C$13:$J$13,0))*1</f>
        <v>6.52</v>
      </c>
      <c r="N466" t="s">
        <v>530</v>
      </c>
      <c r="O466" t="s">
        <v>2310</v>
      </c>
      <c r="P466">
        <f>P465+(L465-K465)*2*M465</f>
        <v>1009.8799999999999</v>
      </c>
      <c r="R466" t="str">
        <f t="shared" si="722"/>
        <v>('DHL','2024-01-01','2024-12-31','12565','3C','US',NULL,'EXPRESS WW (EU) ','Non-Document','H',70,300,6.52,'Per0.5KG_A','AppliedMaterials_2024',1009.88),</v>
      </c>
    </row>
    <row r="467" spans="1:18" x14ac:dyDescent="0.3">
      <c r="A467" t="str">
        <f t="shared" ref="A467:B467" si="799">A442</f>
        <v>DHL</v>
      </c>
      <c r="B467" t="str">
        <f t="shared" si="799"/>
        <v>2024-01-01</v>
      </c>
      <c r="C467" s="1" t="s">
        <v>2309</v>
      </c>
      <c r="D467">
        <v>12565</v>
      </c>
      <c r="E467" t="s">
        <v>2262</v>
      </c>
      <c r="F467" t="str">
        <f t="shared" ref="F467:G467" si="800">F442</f>
        <v>US</v>
      </c>
      <c r="G467" t="str">
        <f t="shared" si="800"/>
        <v>NULL</v>
      </c>
      <c r="H467" t="s">
        <v>2367</v>
      </c>
      <c r="I467" t="s">
        <v>19</v>
      </c>
      <c r="J467" t="s">
        <v>169</v>
      </c>
      <c r="K467">
        <v>300</v>
      </c>
      <c r="L467">
        <v>99999</v>
      </c>
      <c r="M467">
        <f>INDEX('Exp Third Ctry'!$C$14:$J$44,MATCH(L467,'Exp Third Ctry'!$B$14:$B$44,0),MATCH("Zone "&amp;J467,'Exp Third Ctry'!$C$13:$J$13,0))*1</f>
        <v>6.52</v>
      </c>
      <c r="N467" t="s">
        <v>530</v>
      </c>
      <c r="O467" t="s">
        <v>2310</v>
      </c>
      <c r="P467">
        <f>P466+(L466-K466)*2*M466</f>
        <v>4009.08</v>
      </c>
      <c r="R467" t="str">
        <f t="shared" si="722"/>
        <v>('DHL','2024-01-01','2024-12-31','12565','3C','US',NULL,'EXPRESS WW (EU) ','Non-Document','H',300,99999,6.52,'Per0.5KG_A','AppliedMaterials_2024',4009.08)</v>
      </c>
    </row>
  </sheetData>
  <autoFilter ref="A1:P233" xr:uid="{882A6B5D-B76A-44B6-93C8-42686DC9F486}"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7BA65-A598-4E29-8899-B4301379A0F4}">
  <sheetPr codeName="Sheet11"/>
  <dimension ref="A1:H281"/>
  <sheetViews>
    <sheetView workbookViewId="0">
      <pane ySplit="1" topLeftCell="A2" activePane="bottomLeft" state="frozen"/>
      <selection activeCell="W44" sqref="W44"/>
      <selection pane="bottomLeft" activeCell="A2" sqref="A2"/>
    </sheetView>
  </sheetViews>
  <sheetFormatPr defaultRowHeight="14.4" x14ac:dyDescent="0.3"/>
  <cols>
    <col min="6" max="6" width="8.88671875" style="7"/>
  </cols>
  <sheetData>
    <row r="1" spans="1:8" x14ac:dyDescent="0.3">
      <c r="A1" t="s">
        <v>3</v>
      </c>
      <c r="B1" t="s">
        <v>287</v>
      </c>
      <c r="C1" t="s">
        <v>288</v>
      </c>
      <c r="D1" t="s">
        <v>290</v>
      </c>
      <c r="E1" t="s">
        <v>291</v>
      </c>
      <c r="F1" s="7" t="s">
        <v>292</v>
      </c>
      <c r="H1" t="s">
        <v>178</v>
      </c>
    </row>
    <row r="2" spans="1:8" x14ac:dyDescent="0.3">
      <c r="A2">
        <v>12376</v>
      </c>
      <c r="B2" t="s">
        <v>376</v>
      </c>
      <c r="C2" t="s">
        <v>16</v>
      </c>
      <c r="D2">
        <v>1</v>
      </c>
      <c r="E2">
        <v>1</v>
      </c>
      <c r="F2" s="7">
        <v>1</v>
      </c>
      <c r="H2" t="str">
        <f t="shared" ref="H2:H33" si="0">"insert into tnl_rating.dbo.dhl_zone_conversion_matrix values ('"&amp;A2&amp;"','"&amp;B2&amp;"','"&amp;C2&amp;"','"&amp;D2&amp;"','"&amp;E2&amp;"','"&amp;F2&amp;"')"</f>
        <v>insert into tnl_rating.dbo.dhl_zone_conversion_matrix values ('12376','DE','Export','1','1','1')</v>
      </c>
    </row>
    <row r="3" spans="1:8" x14ac:dyDescent="0.3">
      <c r="A3">
        <v>12376</v>
      </c>
      <c r="B3" t="s">
        <v>376</v>
      </c>
      <c r="C3" t="s">
        <v>16</v>
      </c>
      <c r="D3">
        <v>2</v>
      </c>
      <c r="E3">
        <v>2</v>
      </c>
      <c r="F3" s="7">
        <v>2</v>
      </c>
      <c r="H3" t="str">
        <f t="shared" si="0"/>
        <v>insert into tnl_rating.dbo.dhl_zone_conversion_matrix values ('12376','DE','Export','2','2','2')</v>
      </c>
    </row>
    <row r="4" spans="1:8" x14ac:dyDescent="0.3">
      <c r="A4">
        <v>12376</v>
      </c>
      <c r="B4" t="s">
        <v>376</v>
      </c>
      <c r="C4" t="s">
        <v>16</v>
      </c>
      <c r="D4">
        <v>3</v>
      </c>
      <c r="E4">
        <v>3</v>
      </c>
      <c r="F4" s="7">
        <v>3</v>
      </c>
      <c r="H4" t="str">
        <f t="shared" si="0"/>
        <v>insert into tnl_rating.dbo.dhl_zone_conversion_matrix values ('12376','DE','Export','3','3','3')</v>
      </c>
    </row>
    <row r="5" spans="1:8" x14ac:dyDescent="0.3">
      <c r="A5">
        <v>12376</v>
      </c>
      <c r="B5" t="s">
        <v>376</v>
      </c>
      <c r="C5" t="s">
        <v>16</v>
      </c>
      <c r="D5">
        <v>4</v>
      </c>
      <c r="E5">
        <v>4</v>
      </c>
      <c r="F5" s="7">
        <v>4</v>
      </c>
      <c r="H5" t="str">
        <f t="shared" si="0"/>
        <v>insert into tnl_rating.dbo.dhl_zone_conversion_matrix values ('12376','DE','Export','4','4','4')</v>
      </c>
    </row>
    <row r="6" spans="1:8" x14ac:dyDescent="0.3">
      <c r="A6">
        <v>12376</v>
      </c>
      <c r="B6" t="s">
        <v>376</v>
      </c>
      <c r="C6" t="s">
        <v>16</v>
      </c>
      <c r="D6">
        <v>5</v>
      </c>
      <c r="E6">
        <v>5</v>
      </c>
      <c r="F6" s="7">
        <v>5</v>
      </c>
      <c r="H6" t="str">
        <f t="shared" si="0"/>
        <v>insert into tnl_rating.dbo.dhl_zone_conversion_matrix values ('12376','DE','Export','5','5','5')</v>
      </c>
    </row>
    <row r="7" spans="1:8" x14ac:dyDescent="0.3">
      <c r="A7">
        <v>12376</v>
      </c>
      <c r="B7" t="s">
        <v>376</v>
      </c>
      <c r="C7" t="s">
        <v>16</v>
      </c>
      <c r="D7">
        <v>6</v>
      </c>
      <c r="E7">
        <v>6</v>
      </c>
      <c r="F7" s="7">
        <v>6</v>
      </c>
      <c r="H7" t="str">
        <f t="shared" si="0"/>
        <v>insert into tnl_rating.dbo.dhl_zone_conversion_matrix values ('12376','DE','Export','6','6','6')</v>
      </c>
    </row>
    <row r="8" spans="1:8" x14ac:dyDescent="0.3">
      <c r="A8">
        <v>12376</v>
      </c>
      <c r="B8" t="s">
        <v>376</v>
      </c>
      <c r="C8" t="s">
        <v>16</v>
      </c>
      <c r="D8">
        <v>7</v>
      </c>
      <c r="E8">
        <v>7</v>
      </c>
      <c r="F8" s="7">
        <v>7</v>
      </c>
      <c r="H8" t="str">
        <f t="shared" si="0"/>
        <v>insert into tnl_rating.dbo.dhl_zone_conversion_matrix values ('12376','DE','Export','7','7','7')</v>
      </c>
    </row>
    <row r="9" spans="1:8" x14ac:dyDescent="0.3">
      <c r="A9">
        <v>12376</v>
      </c>
      <c r="B9" t="s">
        <v>376</v>
      </c>
      <c r="C9" t="s">
        <v>16</v>
      </c>
      <c r="D9">
        <v>8</v>
      </c>
      <c r="E9">
        <v>8</v>
      </c>
      <c r="F9" s="7">
        <v>8</v>
      </c>
      <c r="H9" t="str">
        <f t="shared" si="0"/>
        <v>insert into tnl_rating.dbo.dhl_zone_conversion_matrix values ('12376','DE','Export','8','8','8')</v>
      </c>
    </row>
    <row r="10" spans="1:8" x14ac:dyDescent="0.3">
      <c r="A10">
        <v>12376</v>
      </c>
      <c r="B10" t="s">
        <v>376</v>
      </c>
      <c r="C10" t="s">
        <v>16</v>
      </c>
      <c r="D10">
        <v>9</v>
      </c>
      <c r="E10">
        <v>9</v>
      </c>
      <c r="F10" s="7">
        <v>9</v>
      </c>
      <c r="H10" t="str">
        <f t="shared" si="0"/>
        <v>insert into tnl_rating.dbo.dhl_zone_conversion_matrix values ('12376','DE','Export','9','9','9')</v>
      </c>
    </row>
    <row r="11" spans="1:8" x14ac:dyDescent="0.3">
      <c r="A11">
        <v>12376</v>
      </c>
      <c r="B11" t="s">
        <v>376</v>
      </c>
      <c r="C11" t="s">
        <v>16</v>
      </c>
      <c r="D11">
        <v>10</v>
      </c>
      <c r="E11">
        <v>10</v>
      </c>
      <c r="F11" s="7">
        <v>10</v>
      </c>
      <c r="H11" t="str">
        <f t="shared" si="0"/>
        <v>insert into tnl_rating.dbo.dhl_zone_conversion_matrix values ('12376','DE','Export','10','10','10')</v>
      </c>
    </row>
    <row r="12" spans="1:8" x14ac:dyDescent="0.3">
      <c r="A12">
        <v>12376</v>
      </c>
      <c r="B12" t="s">
        <v>376</v>
      </c>
      <c r="C12" t="s">
        <v>16</v>
      </c>
      <c r="D12">
        <v>11</v>
      </c>
      <c r="E12">
        <v>11</v>
      </c>
      <c r="F12" s="7">
        <v>11</v>
      </c>
      <c r="H12" t="str">
        <f t="shared" si="0"/>
        <v>insert into tnl_rating.dbo.dhl_zone_conversion_matrix values ('12376','DE','Export','11','11','11')</v>
      </c>
    </row>
    <row r="13" spans="1:8" x14ac:dyDescent="0.3">
      <c r="A13">
        <v>12376</v>
      </c>
      <c r="B13" t="s">
        <v>376</v>
      </c>
      <c r="C13" t="s">
        <v>286</v>
      </c>
      <c r="D13">
        <v>1</v>
      </c>
      <c r="E13">
        <v>1</v>
      </c>
      <c r="F13" s="7">
        <v>1</v>
      </c>
      <c r="H13" t="str">
        <f t="shared" si="0"/>
        <v>insert into tnl_rating.dbo.dhl_zone_conversion_matrix values ('12376','DE','Import','1','1','1')</v>
      </c>
    </row>
    <row r="14" spans="1:8" x14ac:dyDescent="0.3">
      <c r="A14">
        <v>12376</v>
      </c>
      <c r="B14" t="s">
        <v>376</v>
      </c>
      <c r="C14" t="s">
        <v>286</v>
      </c>
      <c r="D14">
        <v>2</v>
      </c>
      <c r="E14">
        <v>2</v>
      </c>
      <c r="F14" s="7">
        <v>2</v>
      </c>
      <c r="H14" t="str">
        <f t="shared" si="0"/>
        <v>insert into tnl_rating.dbo.dhl_zone_conversion_matrix values ('12376','DE','Import','2','2','2')</v>
      </c>
    </row>
    <row r="15" spans="1:8" x14ac:dyDescent="0.3">
      <c r="A15">
        <v>12376</v>
      </c>
      <c r="B15" t="s">
        <v>376</v>
      </c>
      <c r="C15" t="s">
        <v>286</v>
      </c>
      <c r="D15">
        <v>3</v>
      </c>
      <c r="E15">
        <v>3</v>
      </c>
      <c r="F15" s="7">
        <v>3</v>
      </c>
      <c r="H15" t="str">
        <f t="shared" si="0"/>
        <v>insert into tnl_rating.dbo.dhl_zone_conversion_matrix values ('12376','DE','Import','3','3','3')</v>
      </c>
    </row>
    <row r="16" spans="1:8" x14ac:dyDescent="0.3">
      <c r="A16">
        <v>12376</v>
      </c>
      <c r="B16" t="s">
        <v>376</v>
      </c>
      <c r="C16" t="s">
        <v>286</v>
      </c>
      <c r="D16">
        <v>4</v>
      </c>
      <c r="E16">
        <v>4</v>
      </c>
      <c r="F16" s="7">
        <v>4</v>
      </c>
      <c r="H16" t="str">
        <f t="shared" si="0"/>
        <v>insert into tnl_rating.dbo.dhl_zone_conversion_matrix values ('12376','DE','Import','4','4','4')</v>
      </c>
    </row>
    <row r="17" spans="1:8" x14ac:dyDescent="0.3">
      <c r="A17">
        <v>12376</v>
      </c>
      <c r="B17" t="s">
        <v>376</v>
      </c>
      <c r="C17" t="s">
        <v>286</v>
      </c>
      <c r="D17">
        <v>5</v>
      </c>
      <c r="E17">
        <v>5</v>
      </c>
      <c r="F17" s="7">
        <v>5</v>
      </c>
      <c r="H17" t="str">
        <f t="shared" si="0"/>
        <v>insert into tnl_rating.dbo.dhl_zone_conversion_matrix values ('12376','DE','Import','5','5','5')</v>
      </c>
    </row>
    <row r="18" spans="1:8" x14ac:dyDescent="0.3">
      <c r="A18">
        <v>12376</v>
      </c>
      <c r="B18" t="s">
        <v>376</v>
      </c>
      <c r="C18" t="s">
        <v>286</v>
      </c>
      <c r="D18">
        <v>6</v>
      </c>
      <c r="E18">
        <v>6</v>
      </c>
      <c r="F18" s="7">
        <v>6</v>
      </c>
      <c r="H18" t="str">
        <f t="shared" si="0"/>
        <v>insert into tnl_rating.dbo.dhl_zone_conversion_matrix values ('12376','DE','Import','6','6','6')</v>
      </c>
    </row>
    <row r="19" spans="1:8" x14ac:dyDescent="0.3">
      <c r="A19">
        <v>12376</v>
      </c>
      <c r="B19" t="s">
        <v>376</v>
      </c>
      <c r="C19" t="s">
        <v>286</v>
      </c>
      <c r="D19">
        <v>7</v>
      </c>
      <c r="E19">
        <v>7</v>
      </c>
      <c r="F19" s="7">
        <v>7</v>
      </c>
      <c r="H19" t="str">
        <f t="shared" si="0"/>
        <v>insert into tnl_rating.dbo.dhl_zone_conversion_matrix values ('12376','DE','Import','7','7','7')</v>
      </c>
    </row>
    <row r="20" spans="1:8" x14ac:dyDescent="0.3">
      <c r="A20">
        <v>12376</v>
      </c>
      <c r="B20" t="s">
        <v>376</v>
      </c>
      <c r="C20" t="s">
        <v>286</v>
      </c>
      <c r="D20">
        <v>8</v>
      </c>
      <c r="E20">
        <v>8</v>
      </c>
      <c r="F20" s="7">
        <v>8</v>
      </c>
      <c r="H20" t="str">
        <f t="shared" si="0"/>
        <v>insert into tnl_rating.dbo.dhl_zone_conversion_matrix values ('12376','DE','Import','8','8','8')</v>
      </c>
    </row>
    <row r="21" spans="1:8" x14ac:dyDescent="0.3">
      <c r="A21">
        <v>12376</v>
      </c>
      <c r="B21" t="s">
        <v>376</v>
      </c>
      <c r="C21" t="s">
        <v>286</v>
      </c>
      <c r="D21">
        <v>9</v>
      </c>
      <c r="E21">
        <v>9</v>
      </c>
      <c r="F21" s="7">
        <v>9</v>
      </c>
      <c r="H21" t="str">
        <f t="shared" si="0"/>
        <v>insert into tnl_rating.dbo.dhl_zone_conversion_matrix values ('12376','DE','Import','9','9','9')</v>
      </c>
    </row>
    <row r="22" spans="1:8" x14ac:dyDescent="0.3">
      <c r="A22">
        <v>12376</v>
      </c>
      <c r="B22" t="s">
        <v>376</v>
      </c>
      <c r="C22" t="s">
        <v>286</v>
      </c>
      <c r="D22">
        <v>10</v>
      </c>
      <c r="E22">
        <v>10</v>
      </c>
      <c r="F22" s="7">
        <v>10</v>
      </c>
      <c r="H22" t="str">
        <f t="shared" si="0"/>
        <v>insert into tnl_rating.dbo.dhl_zone_conversion_matrix values ('12376','DE','Import','10','10','10')</v>
      </c>
    </row>
    <row r="23" spans="1:8" x14ac:dyDescent="0.3">
      <c r="A23">
        <v>12376</v>
      </c>
      <c r="B23" t="s">
        <v>376</v>
      </c>
      <c r="C23" t="s">
        <v>286</v>
      </c>
      <c r="D23">
        <v>11</v>
      </c>
      <c r="E23">
        <v>11</v>
      </c>
      <c r="F23" s="7">
        <v>11</v>
      </c>
      <c r="H23" t="str">
        <f t="shared" si="0"/>
        <v>insert into tnl_rating.dbo.dhl_zone_conversion_matrix values ('12376','DE','Import','11','11','11')</v>
      </c>
    </row>
    <row r="24" spans="1:8" x14ac:dyDescent="0.3">
      <c r="A24">
        <v>12376</v>
      </c>
      <c r="B24" t="s">
        <v>376</v>
      </c>
      <c r="C24" t="s">
        <v>2262</v>
      </c>
      <c r="D24" s="4">
        <v>1</v>
      </c>
      <c r="E24" s="4">
        <v>1</v>
      </c>
      <c r="F24" s="8" t="s">
        <v>164</v>
      </c>
      <c r="H24" t="str">
        <f t="shared" si="0"/>
        <v>insert into tnl_rating.dbo.dhl_zone_conversion_matrix values ('12376','DE','3C','1','1','C')</v>
      </c>
    </row>
    <row r="25" spans="1:8" x14ac:dyDescent="0.3">
      <c r="A25">
        <v>12376</v>
      </c>
      <c r="B25" t="s">
        <v>376</v>
      </c>
      <c r="C25" t="s">
        <v>2262</v>
      </c>
      <c r="D25" s="4">
        <v>1</v>
      </c>
      <c r="E25" s="4">
        <v>2</v>
      </c>
      <c r="F25" s="8" t="s">
        <v>166</v>
      </c>
      <c r="H25" t="str">
        <f t="shared" si="0"/>
        <v>insert into tnl_rating.dbo.dhl_zone_conversion_matrix values ('12376','DE','3C','1','2','E')</v>
      </c>
    </row>
    <row r="26" spans="1:8" x14ac:dyDescent="0.3">
      <c r="A26">
        <v>12376</v>
      </c>
      <c r="B26" t="s">
        <v>376</v>
      </c>
      <c r="C26" t="s">
        <v>2262</v>
      </c>
      <c r="D26" s="4">
        <v>1</v>
      </c>
      <c r="E26" s="4">
        <v>3</v>
      </c>
      <c r="F26" s="8" t="s">
        <v>166</v>
      </c>
      <c r="H26" t="str">
        <f t="shared" si="0"/>
        <v>insert into tnl_rating.dbo.dhl_zone_conversion_matrix values ('12376','DE','3C','1','3','E')</v>
      </c>
    </row>
    <row r="27" spans="1:8" x14ac:dyDescent="0.3">
      <c r="A27">
        <v>12376</v>
      </c>
      <c r="B27" t="s">
        <v>376</v>
      </c>
      <c r="C27" t="s">
        <v>2262</v>
      </c>
      <c r="D27" s="4">
        <v>1</v>
      </c>
      <c r="E27" s="4">
        <v>4</v>
      </c>
      <c r="F27" s="8" t="s">
        <v>164</v>
      </c>
      <c r="H27" t="str">
        <f t="shared" si="0"/>
        <v>insert into tnl_rating.dbo.dhl_zone_conversion_matrix values ('12376','DE','3C','1','4','C')</v>
      </c>
    </row>
    <row r="28" spans="1:8" x14ac:dyDescent="0.3">
      <c r="A28">
        <v>12376</v>
      </c>
      <c r="B28" t="s">
        <v>376</v>
      </c>
      <c r="C28" t="s">
        <v>2262</v>
      </c>
      <c r="D28" s="4">
        <v>1</v>
      </c>
      <c r="E28" s="4">
        <v>5</v>
      </c>
      <c r="F28" s="8" t="s">
        <v>167</v>
      </c>
      <c r="H28" t="str">
        <f t="shared" si="0"/>
        <v>insert into tnl_rating.dbo.dhl_zone_conversion_matrix values ('12376','DE','3C','1','5','F')</v>
      </c>
    </row>
    <row r="29" spans="1:8" x14ac:dyDescent="0.3">
      <c r="A29">
        <v>12376</v>
      </c>
      <c r="B29" t="s">
        <v>376</v>
      </c>
      <c r="C29" t="s">
        <v>2262</v>
      </c>
      <c r="D29" s="4">
        <v>1</v>
      </c>
      <c r="E29" s="4">
        <v>6</v>
      </c>
      <c r="F29" s="8" t="s">
        <v>165</v>
      </c>
      <c r="H29" t="str">
        <f t="shared" si="0"/>
        <v>insert into tnl_rating.dbo.dhl_zone_conversion_matrix values ('12376','DE','3C','1','6','D')</v>
      </c>
    </row>
    <row r="30" spans="1:8" x14ac:dyDescent="0.3">
      <c r="A30">
        <v>12376</v>
      </c>
      <c r="B30" t="s">
        <v>376</v>
      </c>
      <c r="C30" t="s">
        <v>2262</v>
      </c>
      <c r="D30" s="4">
        <v>1</v>
      </c>
      <c r="E30" s="4">
        <v>7</v>
      </c>
      <c r="F30" s="8" t="s">
        <v>166</v>
      </c>
      <c r="H30" t="str">
        <f t="shared" si="0"/>
        <v>insert into tnl_rating.dbo.dhl_zone_conversion_matrix values ('12376','DE','3C','1','7','E')</v>
      </c>
    </row>
    <row r="31" spans="1:8" x14ac:dyDescent="0.3">
      <c r="A31">
        <v>12376</v>
      </c>
      <c r="B31" t="s">
        <v>376</v>
      </c>
      <c r="C31" t="s">
        <v>2262</v>
      </c>
      <c r="D31" s="4">
        <v>1</v>
      </c>
      <c r="E31" s="4">
        <v>8</v>
      </c>
      <c r="F31" s="8" t="s">
        <v>167</v>
      </c>
      <c r="H31" t="str">
        <f t="shared" si="0"/>
        <v>insert into tnl_rating.dbo.dhl_zone_conversion_matrix values ('12376','DE','3C','1','8','F')</v>
      </c>
    </row>
    <row r="32" spans="1:8" x14ac:dyDescent="0.3">
      <c r="A32">
        <v>12376</v>
      </c>
      <c r="B32" t="s">
        <v>376</v>
      </c>
      <c r="C32" t="s">
        <v>2262</v>
      </c>
      <c r="D32" s="4">
        <v>1</v>
      </c>
      <c r="E32" s="4">
        <v>9</v>
      </c>
      <c r="F32" s="8" t="s">
        <v>168</v>
      </c>
      <c r="H32" t="str">
        <f t="shared" si="0"/>
        <v>insert into tnl_rating.dbo.dhl_zone_conversion_matrix values ('12376','DE','3C','1','9','G')</v>
      </c>
    </row>
    <row r="33" spans="1:8" x14ac:dyDescent="0.3">
      <c r="A33">
        <v>12376</v>
      </c>
      <c r="B33" t="s">
        <v>376</v>
      </c>
      <c r="C33" t="s">
        <v>2262</v>
      </c>
      <c r="D33" s="4">
        <v>1</v>
      </c>
      <c r="E33" s="4">
        <v>10</v>
      </c>
      <c r="F33" s="8" t="s">
        <v>169</v>
      </c>
      <c r="H33" t="str">
        <f t="shared" si="0"/>
        <v>insert into tnl_rating.dbo.dhl_zone_conversion_matrix values ('12376','DE','3C','1','10','H')</v>
      </c>
    </row>
    <row r="34" spans="1:8" x14ac:dyDescent="0.3">
      <c r="A34">
        <v>12376</v>
      </c>
      <c r="B34" t="s">
        <v>376</v>
      </c>
      <c r="C34" t="s">
        <v>2262</v>
      </c>
      <c r="D34" s="4">
        <v>2</v>
      </c>
      <c r="E34" s="4">
        <v>1</v>
      </c>
      <c r="F34" s="8" t="s">
        <v>165</v>
      </c>
      <c r="H34" t="str">
        <f t="shared" ref="H34:H65" si="1">"insert into tnl_rating.dbo.dhl_zone_conversion_matrix values ('"&amp;A34&amp;"','"&amp;B34&amp;"','"&amp;C34&amp;"','"&amp;D34&amp;"','"&amp;E34&amp;"','"&amp;F34&amp;"')"</f>
        <v>insert into tnl_rating.dbo.dhl_zone_conversion_matrix values ('12376','DE','3C','2','1','D')</v>
      </c>
    </row>
    <row r="35" spans="1:8" x14ac:dyDescent="0.3">
      <c r="A35">
        <v>12376</v>
      </c>
      <c r="B35" t="s">
        <v>376</v>
      </c>
      <c r="C35" t="s">
        <v>2262</v>
      </c>
      <c r="D35" s="4">
        <v>2</v>
      </c>
      <c r="E35" s="4">
        <v>2</v>
      </c>
      <c r="F35" s="8" t="s">
        <v>166</v>
      </c>
      <c r="H35" t="str">
        <f t="shared" si="1"/>
        <v>insert into tnl_rating.dbo.dhl_zone_conversion_matrix values ('12376','DE','3C','2','2','E')</v>
      </c>
    </row>
    <row r="36" spans="1:8" x14ac:dyDescent="0.3">
      <c r="A36">
        <v>12376</v>
      </c>
      <c r="B36" t="s">
        <v>376</v>
      </c>
      <c r="C36" t="s">
        <v>2262</v>
      </c>
      <c r="D36" s="4">
        <v>2</v>
      </c>
      <c r="E36" s="4">
        <v>3</v>
      </c>
      <c r="F36" s="8" t="s">
        <v>167</v>
      </c>
      <c r="H36" t="str">
        <f t="shared" si="1"/>
        <v>insert into tnl_rating.dbo.dhl_zone_conversion_matrix values ('12376','DE','3C','2','3','F')</v>
      </c>
    </row>
    <row r="37" spans="1:8" x14ac:dyDescent="0.3">
      <c r="A37">
        <v>12376</v>
      </c>
      <c r="B37" t="s">
        <v>376</v>
      </c>
      <c r="C37" t="s">
        <v>2262</v>
      </c>
      <c r="D37" s="4">
        <v>2</v>
      </c>
      <c r="E37" s="4">
        <v>4</v>
      </c>
      <c r="F37" s="8" t="s">
        <v>167</v>
      </c>
      <c r="H37" t="str">
        <f t="shared" si="1"/>
        <v>insert into tnl_rating.dbo.dhl_zone_conversion_matrix values ('12376','DE','3C','2','4','F')</v>
      </c>
    </row>
    <row r="38" spans="1:8" x14ac:dyDescent="0.3">
      <c r="A38">
        <v>12376</v>
      </c>
      <c r="B38" t="s">
        <v>376</v>
      </c>
      <c r="C38" t="s">
        <v>2262</v>
      </c>
      <c r="D38" s="4">
        <v>2</v>
      </c>
      <c r="E38" s="4">
        <v>5</v>
      </c>
      <c r="F38" s="8" t="s">
        <v>169</v>
      </c>
      <c r="H38" t="str">
        <f t="shared" si="1"/>
        <v>insert into tnl_rating.dbo.dhl_zone_conversion_matrix values ('12376','DE','3C','2','5','H')</v>
      </c>
    </row>
    <row r="39" spans="1:8" x14ac:dyDescent="0.3">
      <c r="A39">
        <v>12376</v>
      </c>
      <c r="B39" t="s">
        <v>376</v>
      </c>
      <c r="C39" t="s">
        <v>2262</v>
      </c>
      <c r="D39" s="4">
        <v>2</v>
      </c>
      <c r="E39" s="4">
        <v>6</v>
      </c>
      <c r="F39" s="8" t="s">
        <v>166</v>
      </c>
      <c r="H39" t="str">
        <f t="shared" si="1"/>
        <v>insert into tnl_rating.dbo.dhl_zone_conversion_matrix values ('12376','DE','3C','2','6','E')</v>
      </c>
    </row>
    <row r="40" spans="1:8" x14ac:dyDescent="0.3">
      <c r="A40">
        <v>12376</v>
      </c>
      <c r="B40" t="s">
        <v>376</v>
      </c>
      <c r="C40" t="s">
        <v>2262</v>
      </c>
      <c r="D40" s="4">
        <v>2</v>
      </c>
      <c r="E40" s="4">
        <v>7</v>
      </c>
      <c r="F40" s="8" t="s">
        <v>167</v>
      </c>
      <c r="H40" t="str">
        <f t="shared" si="1"/>
        <v>insert into tnl_rating.dbo.dhl_zone_conversion_matrix values ('12376','DE','3C','2','7','F')</v>
      </c>
    </row>
    <row r="41" spans="1:8" x14ac:dyDescent="0.3">
      <c r="A41">
        <v>12376</v>
      </c>
      <c r="B41" t="s">
        <v>376</v>
      </c>
      <c r="C41" t="s">
        <v>2262</v>
      </c>
      <c r="D41" s="4">
        <v>2</v>
      </c>
      <c r="E41" s="4">
        <v>8</v>
      </c>
      <c r="F41" s="8" t="s">
        <v>168</v>
      </c>
      <c r="H41" t="str">
        <f t="shared" si="1"/>
        <v>insert into tnl_rating.dbo.dhl_zone_conversion_matrix values ('12376','DE','3C','2','8','G')</v>
      </c>
    </row>
    <row r="42" spans="1:8" x14ac:dyDescent="0.3">
      <c r="A42">
        <v>12376</v>
      </c>
      <c r="B42" t="s">
        <v>376</v>
      </c>
      <c r="C42" t="s">
        <v>2262</v>
      </c>
      <c r="D42" s="4">
        <v>2</v>
      </c>
      <c r="E42" s="4">
        <v>9</v>
      </c>
      <c r="F42" s="8" t="s">
        <v>168</v>
      </c>
      <c r="H42" t="str">
        <f t="shared" si="1"/>
        <v>insert into tnl_rating.dbo.dhl_zone_conversion_matrix values ('12376','DE','3C','2','9','G')</v>
      </c>
    </row>
    <row r="43" spans="1:8" x14ac:dyDescent="0.3">
      <c r="A43">
        <v>12376</v>
      </c>
      <c r="B43" t="s">
        <v>376</v>
      </c>
      <c r="C43" t="s">
        <v>2262</v>
      </c>
      <c r="D43" s="4">
        <v>2</v>
      </c>
      <c r="E43" s="4">
        <v>10</v>
      </c>
      <c r="F43" s="8" t="s">
        <v>169</v>
      </c>
      <c r="H43" t="str">
        <f t="shared" si="1"/>
        <v>insert into tnl_rating.dbo.dhl_zone_conversion_matrix values ('12376','DE','3C','2','10','H')</v>
      </c>
    </row>
    <row r="44" spans="1:8" x14ac:dyDescent="0.3">
      <c r="A44">
        <v>12376</v>
      </c>
      <c r="B44" t="s">
        <v>376</v>
      </c>
      <c r="C44" t="s">
        <v>2262</v>
      </c>
      <c r="D44" s="4">
        <v>3</v>
      </c>
      <c r="E44" s="4">
        <v>1</v>
      </c>
      <c r="F44" s="8" t="s">
        <v>166</v>
      </c>
      <c r="H44" t="str">
        <f t="shared" si="1"/>
        <v>insert into tnl_rating.dbo.dhl_zone_conversion_matrix values ('12376','DE','3C','3','1','E')</v>
      </c>
    </row>
    <row r="45" spans="1:8" x14ac:dyDescent="0.3">
      <c r="A45">
        <v>12376</v>
      </c>
      <c r="B45" t="s">
        <v>376</v>
      </c>
      <c r="C45" t="s">
        <v>2262</v>
      </c>
      <c r="D45" s="4">
        <v>3</v>
      </c>
      <c r="E45" s="4">
        <v>2</v>
      </c>
      <c r="F45" s="8" t="s">
        <v>166</v>
      </c>
      <c r="H45" t="str">
        <f t="shared" si="1"/>
        <v>insert into tnl_rating.dbo.dhl_zone_conversion_matrix values ('12376','DE','3C','3','2','E')</v>
      </c>
    </row>
    <row r="46" spans="1:8" x14ac:dyDescent="0.3">
      <c r="A46">
        <v>12376</v>
      </c>
      <c r="B46" t="s">
        <v>376</v>
      </c>
      <c r="C46" t="s">
        <v>2262</v>
      </c>
      <c r="D46" s="4">
        <v>3</v>
      </c>
      <c r="E46" s="4">
        <v>3</v>
      </c>
      <c r="F46" s="8" t="s">
        <v>166</v>
      </c>
      <c r="H46" t="str">
        <f t="shared" si="1"/>
        <v>insert into tnl_rating.dbo.dhl_zone_conversion_matrix values ('12376','DE','3C','3','3','E')</v>
      </c>
    </row>
    <row r="47" spans="1:8" x14ac:dyDescent="0.3">
      <c r="A47">
        <v>12376</v>
      </c>
      <c r="B47" t="s">
        <v>376</v>
      </c>
      <c r="C47" t="s">
        <v>2262</v>
      </c>
      <c r="D47" s="4">
        <v>3</v>
      </c>
      <c r="E47" s="4">
        <v>4</v>
      </c>
      <c r="F47" s="8" t="s">
        <v>167</v>
      </c>
      <c r="H47" t="str">
        <f t="shared" si="1"/>
        <v>insert into tnl_rating.dbo.dhl_zone_conversion_matrix values ('12376','DE','3C','3','4','F')</v>
      </c>
    </row>
    <row r="48" spans="1:8" x14ac:dyDescent="0.3">
      <c r="A48">
        <v>12376</v>
      </c>
      <c r="B48" t="s">
        <v>376</v>
      </c>
      <c r="C48" t="s">
        <v>2262</v>
      </c>
      <c r="D48" s="4">
        <v>3</v>
      </c>
      <c r="E48" s="4">
        <v>5</v>
      </c>
      <c r="F48" s="8" t="s">
        <v>169</v>
      </c>
      <c r="H48" t="str">
        <f t="shared" si="1"/>
        <v>insert into tnl_rating.dbo.dhl_zone_conversion_matrix values ('12376','DE','3C','3','5','H')</v>
      </c>
    </row>
    <row r="49" spans="1:8" x14ac:dyDescent="0.3">
      <c r="A49">
        <v>12376</v>
      </c>
      <c r="B49" t="s">
        <v>376</v>
      </c>
      <c r="C49" t="s">
        <v>2262</v>
      </c>
      <c r="D49" s="4">
        <v>3</v>
      </c>
      <c r="E49" s="4">
        <v>6</v>
      </c>
      <c r="F49" s="8" t="s">
        <v>166</v>
      </c>
      <c r="H49" t="str">
        <f t="shared" si="1"/>
        <v>insert into tnl_rating.dbo.dhl_zone_conversion_matrix values ('12376','DE','3C','3','6','E')</v>
      </c>
    </row>
    <row r="50" spans="1:8" x14ac:dyDescent="0.3">
      <c r="A50">
        <v>12376</v>
      </c>
      <c r="B50" t="s">
        <v>376</v>
      </c>
      <c r="C50" t="s">
        <v>2262</v>
      </c>
      <c r="D50" s="4">
        <v>3</v>
      </c>
      <c r="E50" s="4">
        <v>7</v>
      </c>
      <c r="F50" s="8" t="s">
        <v>167</v>
      </c>
      <c r="H50" t="str">
        <f t="shared" si="1"/>
        <v>insert into tnl_rating.dbo.dhl_zone_conversion_matrix values ('12376','DE','3C','3','7','F')</v>
      </c>
    </row>
    <row r="51" spans="1:8" x14ac:dyDescent="0.3">
      <c r="A51">
        <v>12376</v>
      </c>
      <c r="B51" t="s">
        <v>376</v>
      </c>
      <c r="C51" t="s">
        <v>2262</v>
      </c>
      <c r="D51" s="4">
        <v>3</v>
      </c>
      <c r="E51" s="4">
        <v>8</v>
      </c>
      <c r="F51" s="8" t="s">
        <v>167</v>
      </c>
      <c r="H51" t="str">
        <f t="shared" si="1"/>
        <v>insert into tnl_rating.dbo.dhl_zone_conversion_matrix values ('12376','DE','3C','3','8','F')</v>
      </c>
    </row>
    <row r="52" spans="1:8" x14ac:dyDescent="0.3">
      <c r="A52">
        <v>12376</v>
      </c>
      <c r="B52" t="s">
        <v>376</v>
      </c>
      <c r="C52" t="s">
        <v>2262</v>
      </c>
      <c r="D52" s="4">
        <v>3</v>
      </c>
      <c r="E52" s="4">
        <v>9</v>
      </c>
      <c r="F52" s="8" t="s">
        <v>168</v>
      </c>
      <c r="H52" t="str">
        <f t="shared" si="1"/>
        <v>insert into tnl_rating.dbo.dhl_zone_conversion_matrix values ('12376','DE','3C','3','9','G')</v>
      </c>
    </row>
    <row r="53" spans="1:8" x14ac:dyDescent="0.3">
      <c r="A53">
        <v>12376</v>
      </c>
      <c r="B53" t="s">
        <v>376</v>
      </c>
      <c r="C53" t="s">
        <v>2262</v>
      </c>
      <c r="D53" s="4">
        <v>3</v>
      </c>
      <c r="E53" s="4">
        <v>10</v>
      </c>
      <c r="F53" s="8" t="s">
        <v>169</v>
      </c>
      <c r="H53" t="str">
        <f t="shared" si="1"/>
        <v>insert into tnl_rating.dbo.dhl_zone_conversion_matrix values ('12376','DE','3C','3','10','H')</v>
      </c>
    </row>
    <row r="54" spans="1:8" x14ac:dyDescent="0.3">
      <c r="A54">
        <v>12376</v>
      </c>
      <c r="B54" t="s">
        <v>376</v>
      </c>
      <c r="C54" t="s">
        <v>2262</v>
      </c>
      <c r="D54" s="4">
        <v>4</v>
      </c>
      <c r="E54" s="4">
        <v>1</v>
      </c>
      <c r="F54" s="8" t="s">
        <v>165</v>
      </c>
      <c r="H54" t="str">
        <f t="shared" si="1"/>
        <v>insert into tnl_rating.dbo.dhl_zone_conversion_matrix values ('12376','DE','3C','4','1','D')</v>
      </c>
    </row>
    <row r="55" spans="1:8" x14ac:dyDescent="0.3">
      <c r="A55">
        <v>12376</v>
      </c>
      <c r="B55" t="s">
        <v>376</v>
      </c>
      <c r="C55" t="s">
        <v>2262</v>
      </c>
      <c r="D55" s="4">
        <v>4</v>
      </c>
      <c r="E55" s="4">
        <v>2</v>
      </c>
      <c r="F55" s="8" t="s">
        <v>168</v>
      </c>
      <c r="H55" t="str">
        <f t="shared" si="1"/>
        <v>insert into tnl_rating.dbo.dhl_zone_conversion_matrix values ('12376','DE','3C','4','2','G')</v>
      </c>
    </row>
    <row r="56" spans="1:8" x14ac:dyDescent="0.3">
      <c r="A56">
        <v>12376</v>
      </c>
      <c r="B56" t="s">
        <v>376</v>
      </c>
      <c r="C56" t="s">
        <v>2262</v>
      </c>
      <c r="D56" s="4">
        <v>4</v>
      </c>
      <c r="E56" s="4">
        <v>3</v>
      </c>
      <c r="F56" s="8" t="s">
        <v>168</v>
      </c>
      <c r="H56" t="str">
        <f t="shared" si="1"/>
        <v>insert into tnl_rating.dbo.dhl_zone_conversion_matrix values ('12376','DE','3C','4','3','G')</v>
      </c>
    </row>
    <row r="57" spans="1:8" x14ac:dyDescent="0.3">
      <c r="A57">
        <v>12376</v>
      </c>
      <c r="B57" t="s">
        <v>376</v>
      </c>
      <c r="C57" t="s">
        <v>2262</v>
      </c>
      <c r="D57" s="4">
        <v>4</v>
      </c>
      <c r="E57" s="4">
        <v>4</v>
      </c>
      <c r="F57" s="8" t="s">
        <v>164</v>
      </c>
      <c r="H57" t="str">
        <f t="shared" si="1"/>
        <v>insert into tnl_rating.dbo.dhl_zone_conversion_matrix values ('12376','DE','3C','4','4','C')</v>
      </c>
    </row>
    <row r="58" spans="1:8" x14ac:dyDescent="0.3">
      <c r="A58">
        <v>12376</v>
      </c>
      <c r="B58" t="s">
        <v>376</v>
      </c>
      <c r="C58" t="s">
        <v>2262</v>
      </c>
      <c r="D58" s="4">
        <v>4</v>
      </c>
      <c r="E58" s="4">
        <v>5</v>
      </c>
      <c r="F58" s="8" t="s">
        <v>165</v>
      </c>
      <c r="H58" t="str">
        <f t="shared" si="1"/>
        <v>insert into tnl_rating.dbo.dhl_zone_conversion_matrix values ('12376','DE','3C','4','5','D')</v>
      </c>
    </row>
    <row r="59" spans="1:8" x14ac:dyDescent="0.3">
      <c r="A59">
        <v>12376</v>
      </c>
      <c r="B59" t="s">
        <v>376</v>
      </c>
      <c r="C59" t="s">
        <v>2262</v>
      </c>
      <c r="D59" s="4">
        <v>4</v>
      </c>
      <c r="E59" s="4">
        <v>6</v>
      </c>
      <c r="F59" s="8" t="s">
        <v>166</v>
      </c>
      <c r="H59" t="str">
        <f t="shared" si="1"/>
        <v>insert into tnl_rating.dbo.dhl_zone_conversion_matrix values ('12376','DE','3C','4','6','E')</v>
      </c>
    </row>
    <row r="60" spans="1:8" x14ac:dyDescent="0.3">
      <c r="A60">
        <v>12376</v>
      </c>
      <c r="B60" t="s">
        <v>376</v>
      </c>
      <c r="C60" t="s">
        <v>2262</v>
      </c>
      <c r="D60" s="4">
        <v>4</v>
      </c>
      <c r="E60" s="4">
        <v>7</v>
      </c>
      <c r="F60" s="8" t="s">
        <v>167</v>
      </c>
      <c r="H60" t="str">
        <f t="shared" si="1"/>
        <v>insert into tnl_rating.dbo.dhl_zone_conversion_matrix values ('12376','DE','3C','4','7','F')</v>
      </c>
    </row>
    <row r="61" spans="1:8" x14ac:dyDescent="0.3">
      <c r="A61">
        <v>12376</v>
      </c>
      <c r="B61" t="s">
        <v>376</v>
      </c>
      <c r="C61" t="s">
        <v>2262</v>
      </c>
      <c r="D61" s="4">
        <v>4</v>
      </c>
      <c r="E61" s="4">
        <v>8</v>
      </c>
      <c r="F61" s="8" t="s">
        <v>167</v>
      </c>
      <c r="H61" t="str">
        <f t="shared" si="1"/>
        <v>insert into tnl_rating.dbo.dhl_zone_conversion_matrix values ('12376','DE','3C','4','8','F')</v>
      </c>
    </row>
    <row r="62" spans="1:8" x14ac:dyDescent="0.3">
      <c r="A62">
        <v>12376</v>
      </c>
      <c r="B62" t="s">
        <v>376</v>
      </c>
      <c r="C62" t="s">
        <v>2262</v>
      </c>
      <c r="D62" s="4">
        <v>4</v>
      </c>
      <c r="E62" s="4">
        <v>9</v>
      </c>
      <c r="F62" s="8" t="s">
        <v>167</v>
      </c>
      <c r="H62" t="str">
        <f t="shared" si="1"/>
        <v>insert into tnl_rating.dbo.dhl_zone_conversion_matrix values ('12376','DE','3C','4','9','F')</v>
      </c>
    </row>
    <row r="63" spans="1:8" x14ac:dyDescent="0.3">
      <c r="A63">
        <v>12376</v>
      </c>
      <c r="B63" t="s">
        <v>376</v>
      </c>
      <c r="C63" t="s">
        <v>2262</v>
      </c>
      <c r="D63" s="4">
        <v>4</v>
      </c>
      <c r="E63" s="4">
        <v>10</v>
      </c>
      <c r="F63" s="8" t="s">
        <v>169</v>
      </c>
      <c r="H63" t="str">
        <f t="shared" si="1"/>
        <v>insert into tnl_rating.dbo.dhl_zone_conversion_matrix values ('12376','DE','3C','4','10','H')</v>
      </c>
    </row>
    <row r="64" spans="1:8" x14ac:dyDescent="0.3">
      <c r="A64">
        <v>12376</v>
      </c>
      <c r="B64" t="s">
        <v>376</v>
      </c>
      <c r="C64" t="s">
        <v>2262</v>
      </c>
      <c r="D64" s="4">
        <v>5</v>
      </c>
      <c r="E64" s="4">
        <v>1</v>
      </c>
      <c r="F64" s="8" t="s">
        <v>168</v>
      </c>
      <c r="H64" t="str">
        <f t="shared" si="1"/>
        <v>insert into tnl_rating.dbo.dhl_zone_conversion_matrix values ('12376','DE','3C','5','1','G')</v>
      </c>
    </row>
    <row r="65" spans="1:8" x14ac:dyDescent="0.3">
      <c r="A65">
        <v>12376</v>
      </c>
      <c r="B65" t="s">
        <v>376</v>
      </c>
      <c r="C65" t="s">
        <v>2262</v>
      </c>
      <c r="D65" s="4">
        <v>5</v>
      </c>
      <c r="E65" s="4">
        <v>2</v>
      </c>
      <c r="F65" s="8" t="s">
        <v>169</v>
      </c>
      <c r="H65" t="str">
        <f t="shared" si="1"/>
        <v>insert into tnl_rating.dbo.dhl_zone_conversion_matrix values ('12376','DE','3C','5','2','H')</v>
      </c>
    </row>
    <row r="66" spans="1:8" x14ac:dyDescent="0.3">
      <c r="A66">
        <v>12376</v>
      </c>
      <c r="B66" t="s">
        <v>376</v>
      </c>
      <c r="C66" t="s">
        <v>2262</v>
      </c>
      <c r="D66" s="4">
        <v>5</v>
      </c>
      <c r="E66" s="4">
        <v>3</v>
      </c>
      <c r="F66" s="8" t="s">
        <v>169</v>
      </c>
      <c r="H66" t="str">
        <f t="shared" ref="H66:H97" si="2">"insert into tnl_rating.dbo.dhl_zone_conversion_matrix values ('"&amp;A66&amp;"','"&amp;B66&amp;"','"&amp;C66&amp;"','"&amp;D66&amp;"','"&amp;E66&amp;"','"&amp;F66&amp;"')"</f>
        <v>insert into tnl_rating.dbo.dhl_zone_conversion_matrix values ('12376','DE','3C','5','3','H')</v>
      </c>
    </row>
    <row r="67" spans="1:8" x14ac:dyDescent="0.3">
      <c r="A67">
        <v>12376</v>
      </c>
      <c r="B67" t="s">
        <v>376</v>
      </c>
      <c r="C67" t="s">
        <v>2262</v>
      </c>
      <c r="D67" s="4">
        <v>5</v>
      </c>
      <c r="E67" s="4">
        <v>4</v>
      </c>
      <c r="F67" s="8" t="s">
        <v>164</v>
      </c>
      <c r="H67" t="str">
        <f t="shared" si="2"/>
        <v>insert into tnl_rating.dbo.dhl_zone_conversion_matrix values ('12376','DE','3C','5','4','C')</v>
      </c>
    </row>
    <row r="68" spans="1:8" x14ac:dyDescent="0.3">
      <c r="A68">
        <v>12376</v>
      </c>
      <c r="B68" t="s">
        <v>376</v>
      </c>
      <c r="C68" t="s">
        <v>2262</v>
      </c>
      <c r="D68" s="4">
        <v>5</v>
      </c>
      <c r="E68" s="4">
        <v>5</v>
      </c>
      <c r="F68" s="8" t="s">
        <v>165</v>
      </c>
      <c r="H68" t="str">
        <f t="shared" si="2"/>
        <v>insert into tnl_rating.dbo.dhl_zone_conversion_matrix values ('12376','DE','3C','5','5','D')</v>
      </c>
    </row>
    <row r="69" spans="1:8" x14ac:dyDescent="0.3">
      <c r="A69">
        <v>12376</v>
      </c>
      <c r="B69" t="s">
        <v>376</v>
      </c>
      <c r="C69" t="s">
        <v>2262</v>
      </c>
      <c r="D69" s="4">
        <v>5</v>
      </c>
      <c r="E69" s="4">
        <v>6</v>
      </c>
      <c r="F69" s="8" t="s">
        <v>167</v>
      </c>
      <c r="H69" t="str">
        <f t="shared" si="2"/>
        <v>insert into tnl_rating.dbo.dhl_zone_conversion_matrix values ('12376','DE','3C','5','6','F')</v>
      </c>
    </row>
    <row r="70" spans="1:8" x14ac:dyDescent="0.3">
      <c r="A70">
        <v>12376</v>
      </c>
      <c r="B70" t="s">
        <v>376</v>
      </c>
      <c r="C70" t="s">
        <v>2262</v>
      </c>
      <c r="D70" s="4">
        <v>5</v>
      </c>
      <c r="E70" s="4">
        <v>7</v>
      </c>
      <c r="F70" s="8" t="s">
        <v>167</v>
      </c>
      <c r="H70" t="str">
        <f t="shared" si="2"/>
        <v>insert into tnl_rating.dbo.dhl_zone_conversion_matrix values ('12376','DE','3C','5','7','F')</v>
      </c>
    </row>
    <row r="71" spans="1:8" x14ac:dyDescent="0.3">
      <c r="A71">
        <v>12376</v>
      </c>
      <c r="B71" t="s">
        <v>376</v>
      </c>
      <c r="C71" t="s">
        <v>2262</v>
      </c>
      <c r="D71" s="4">
        <v>5</v>
      </c>
      <c r="E71" s="4">
        <v>8</v>
      </c>
      <c r="F71" s="8" t="s">
        <v>168</v>
      </c>
      <c r="H71" t="str">
        <f t="shared" si="2"/>
        <v>insert into tnl_rating.dbo.dhl_zone_conversion_matrix values ('12376','DE','3C','5','8','G')</v>
      </c>
    </row>
    <row r="72" spans="1:8" x14ac:dyDescent="0.3">
      <c r="A72">
        <v>12376</v>
      </c>
      <c r="B72" t="s">
        <v>376</v>
      </c>
      <c r="C72" t="s">
        <v>2262</v>
      </c>
      <c r="D72" s="4">
        <v>5</v>
      </c>
      <c r="E72" s="4">
        <v>9</v>
      </c>
      <c r="F72" s="8" t="s">
        <v>167</v>
      </c>
      <c r="H72" t="str">
        <f t="shared" si="2"/>
        <v>insert into tnl_rating.dbo.dhl_zone_conversion_matrix values ('12376','DE','3C','5','9','F')</v>
      </c>
    </row>
    <row r="73" spans="1:8" x14ac:dyDescent="0.3">
      <c r="A73">
        <v>12376</v>
      </c>
      <c r="B73" t="s">
        <v>376</v>
      </c>
      <c r="C73" t="s">
        <v>2262</v>
      </c>
      <c r="D73" s="4">
        <v>5</v>
      </c>
      <c r="E73" s="4">
        <v>10</v>
      </c>
      <c r="F73" s="8" t="s">
        <v>169</v>
      </c>
      <c r="H73" t="str">
        <f t="shared" si="2"/>
        <v>insert into tnl_rating.dbo.dhl_zone_conversion_matrix values ('12376','DE','3C','5','10','H')</v>
      </c>
    </row>
    <row r="74" spans="1:8" x14ac:dyDescent="0.3">
      <c r="A74">
        <v>12376</v>
      </c>
      <c r="B74" t="s">
        <v>376</v>
      </c>
      <c r="C74" t="s">
        <v>2262</v>
      </c>
      <c r="D74" s="4">
        <v>6</v>
      </c>
      <c r="E74" s="4">
        <v>1</v>
      </c>
      <c r="F74" s="8" t="s">
        <v>165</v>
      </c>
      <c r="H74" t="str">
        <f t="shared" si="2"/>
        <v>insert into tnl_rating.dbo.dhl_zone_conversion_matrix values ('12376','DE','3C','6','1','D')</v>
      </c>
    </row>
    <row r="75" spans="1:8" x14ac:dyDescent="0.3">
      <c r="A75">
        <v>12376</v>
      </c>
      <c r="B75" t="s">
        <v>376</v>
      </c>
      <c r="C75" t="s">
        <v>2262</v>
      </c>
      <c r="D75" s="4">
        <v>6</v>
      </c>
      <c r="E75" s="4">
        <v>2</v>
      </c>
      <c r="F75" s="8" t="s">
        <v>166</v>
      </c>
      <c r="H75" t="str">
        <f t="shared" si="2"/>
        <v>insert into tnl_rating.dbo.dhl_zone_conversion_matrix values ('12376','DE','3C','6','2','E')</v>
      </c>
    </row>
    <row r="76" spans="1:8" x14ac:dyDescent="0.3">
      <c r="A76">
        <v>12376</v>
      </c>
      <c r="B76" t="s">
        <v>376</v>
      </c>
      <c r="C76" t="s">
        <v>2262</v>
      </c>
      <c r="D76" s="4">
        <v>6</v>
      </c>
      <c r="E76" s="4">
        <v>3</v>
      </c>
      <c r="F76" s="8" t="s">
        <v>167</v>
      </c>
      <c r="H76" t="str">
        <f t="shared" si="2"/>
        <v>insert into tnl_rating.dbo.dhl_zone_conversion_matrix values ('12376','DE','3C','6','3','F')</v>
      </c>
    </row>
    <row r="77" spans="1:8" x14ac:dyDescent="0.3">
      <c r="A77">
        <v>12376</v>
      </c>
      <c r="B77" t="s">
        <v>376</v>
      </c>
      <c r="C77" t="s">
        <v>2262</v>
      </c>
      <c r="D77" s="4">
        <v>6</v>
      </c>
      <c r="E77" s="4">
        <v>4</v>
      </c>
      <c r="F77" s="8" t="s">
        <v>165</v>
      </c>
      <c r="H77" t="str">
        <f t="shared" si="2"/>
        <v>insert into tnl_rating.dbo.dhl_zone_conversion_matrix values ('12376','DE','3C','6','4','D')</v>
      </c>
    </row>
    <row r="78" spans="1:8" x14ac:dyDescent="0.3">
      <c r="A78">
        <v>12376</v>
      </c>
      <c r="B78" t="s">
        <v>376</v>
      </c>
      <c r="C78" t="s">
        <v>2262</v>
      </c>
      <c r="D78" s="4">
        <v>6</v>
      </c>
      <c r="E78" s="4">
        <v>5</v>
      </c>
      <c r="F78" s="8" t="s">
        <v>166</v>
      </c>
      <c r="H78" t="str">
        <f t="shared" si="2"/>
        <v>insert into tnl_rating.dbo.dhl_zone_conversion_matrix values ('12376','DE','3C','6','5','E')</v>
      </c>
    </row>
    <row r="79" spans="1:8" x14ac:dyDescent="0.3">
      <c r="A79">
        <v>12376</v>
      </c>
      <c r="B79" t="s">
        <v>376</v>
      </c>
      <c r="C79" t="s">
        <v>2262</v>
      </c>
      <c r="D79" s="4">
        <v>6</v>
      </c>
      <c r="E79" s="4">
        <v>6</v>
      </c>
      <c r="F79" s="8" t="s">
        <v>20</v>
      </c>
      <c r="H79" t="str">
        <f t="shared" si="2"/>
        <v>insert into tnl_rating.dbo.dhl_zone_conversion_matrix values ('12376','DE','3C','6','6','A')</v>
      </c>
    </row>
    <row r="80" spans="1:8" x14ac:dyDescent="0.3">
      <c r="A80">
        <v>12376</v>
      </c>
      <c r="B80" t="s">
        <v>376</v>
      </c>
      <c r="C80" t="s">
        <v>2262</v>
      </c>
      <c r="D80" s="4">
        <v>6</v>
      </c>
      <c r="E80" s="4">
        <v>7</v>
      </c>
      <c r="F80" s="8" t="s">
        <v>163</v>
      </c>
      <c r="H80" t="str">
        <f t="shared" si="2"/>
        <v>insert into tnl_rating.dbo.dhl_zone_conversion_matrix values ('12376','DE','3C','6','7','B')</v>
      </c>
    </row>
    <row r="81" spans="1:8" x14ac:dyDescent="0.3">
      <c r="A81">
        <v>12376</v>
      </c>
      <c r="B81" t="s">
        <v>376</v>
      </c>
      <c r="C81" t="s">
        <v>2262</v>
      </c>
      <c r="D81" s="4">
        <v>6</v>
      </c>
      <c r="E81" s="4">
        <v>8</v>
      </c>
      <c r="F81" s="8" t="s">
        <v>164</v>
      </c>
      <c r="H81" t="str">
        <f t="shared" si="2"/>
        <v>insert into tnl_rating.dbo.dhl_zone_conversion_matrix values ('12376','DE','3C','6','8','C')</v>
      </c>
    </row>
    <row r="82" spans="1:8" x14ac:dyDescent="0.3">
      <c r="A82">
        <v>12376</v>
      </c>
      <c r="B82" t="s">
        <v>376</v>
      </c>
      <c r="C82" t="s">
        <v>2262</v>
      </c>
      <c r="D82" s="4">
        <v>6</v>
      </c>
      <c r="E82" s="4">
        <v>9</v>
      </c>
      <c r="F82" s="8" t="s">
        <v>165</v>
      </c>
      <c r="H82" t="str">
        <f t="shared" si="2"/>
        <v>insert into tnl_rating.dbo.dhl_zone_conversion_matrix values ('12376','DE','3C','6','9','D')</v>
      </c>
    </row>
    <row r="83" spans="1:8" x14ac:dyDescent="0.3">
      <c r="A83">
        <v>12376</v>
      </c>
      <c r="B83" t="s">
        <v>376</v>
      </c>
      <c r="C83" t="s">
        <v>2262</v>
      </c>
      <c r="D83" s="4">
        <v>6</v>
      </c>
      <c r="E83" s="4">
        <v>10</v>
      </c>
      <c r="F83" s="8" t="s">
        <v>167</v>
      </c>
      <c r="H83" t="str">
        <f t="shared" si="2"/>
        <v>insert into tnl_rating.dbo.dhl_zone_conversion_matrix values ('12376','DE','3C','6','10','F')</v>
      </c>
    </row>
    <row r="84" spans="1:8" x14ac:dyDescent="0.3">
      <c r="A84">
        <v>12376</v>
      </c>
      <c r="B84" t="s">
        <v>376</v>
      </c>
      <c r="C84" t="s">
        <v>2262</v>
      </c>
      <c r="D84" s="4">
        <v>7</v>
      </c>
      <c r="E84" s="4">
        <v>1</v>
      </c>
      <c r="F84" s="8" t="s">
        <v>166</v>
      </c>
      <c r="H84" t="str">
        <f t="shared" si="2"/>
        <v>insert into tnl_rating.dbo.dhl_zone_conversion_matrix values ('12376','DE','3C','7','1','E')</v>
      </c>
    </row>
    <row r="85" spans="1:8" x14ac:dyDescent="0.3">
      <c r="A85">
        <v>12376</v>
      </c>
      <c r="B85" t="s">
        <v>376</v>
      </c>
      <c r="C85" t="s">
        <v>2262</v>
      </c>
      <c r="D85" s="4">
        <v>7</v>
      </c>
      <c r="E85" s="4">
        <v>2</v>
      </c>
      <c r="F85" s="8" t="s">
        <v>167</v>
      </c>
      <c r="H85" t="str">
        <f t="shared" si="2"/>
        <v>insert into tnl_rating.dbo.dhl_zone_conversion_matrix values ('12376','DE','3C','7','2','F')</v>
      </c>
    </row>
    <row r="86" spans="1:8" x14ac:dyDescent="0.3">
      <c r="A86">
        <v>12376</v>
      </c>
      <c r="B86" t="s">
        <v>376</v>
      </c>
      <c r="C86" t="s">
        <v>2262</v>
      </c>
      <c r="D86" s="4">
        <v>7</v>
      </c>
      <c r="E86" s="4">
        <v>3</v>
      </c>
      <c r="F86" s="8" t="s">
        <v>167</v>
      </c>
      <c r="H86" t="str">
        <f t="shared" si="2"/>
        <v>insert into tnl_rating.dbo.dhl_zone_conversion_matrix values ('12376','DE','3C','7','3','F')</v>
      </c>
    </row>
    <row r="87" spans="1:8" x14ac:dyDescent="0.3">
      <c r="A87">
        <v>12376</v>
      </c>
      <c r="B87" t="s">
        <v>376</v>
      </c>
      <c r="C87" t="s">
        <v>2262</v>
      </c>
      <c r="D87" s="4">
        <v>7</v>
      </c>
      <c r="E87" s="4">
        <v>4</v>
      </c>
      <c r="F87" s="8" t="s">
        <v>166</v>
      </c>
      <c r="H87" t="str">
        <f t="shared" si="2"/>
        <v>insert into tnl_rating.dbo.dhl_zone_conversion_matrix values ('12376','DE','3C','7','4','E')</v>
      </c>
    </row>
    <row r="88" spans="1:8" x14ac:dyDescent="0.3">
      <c r="A88">
        <v>12376</v>
      </c>
      <c r="B88" t="s">
        <v>376</v>
      </c>
      <c r="C88" t="s">
        <v>2262</v>
      </c>
      <c r="D88" s="4">
        <v>7</v>
      </c>
      <c r="E88" s="4">
        <v>5</v>
      </c>
      <c r="F88" s="8" t="s">
        <v>166</v>
      </c>
      <c r="H88" t="str">
        <f t="shared" si="2"/>
        <v>insert into tnl_rating.dbo.dhl_zone_conversion_matrix values ('12376','DE','3C','7','5','E')</v>
      </c>
    </row>
    <row r="89" spans="1:8" x14ac:dyDescent="0.3">
      <c r="A89">
        <v>12376</v>
      </c>
      <c r="B89" t="s">
        <v>376</v>
      </c>
      <c r="C89" t="s">
        <v>2262</v>
      </c>
      <c r="D89" s="4">
        <v>7</v>
      </c>
      <c r="E89" s="4">
        <v>6</v>
      </c>
      <c r="F89" s="8" t="s">
        <v>163</v>
      </c>
      <c r="H89" t="str">
        <f t="shared" si="2"/>
        <v>insert into tnl_rating.dbo.dhl_zone_conversion_matrix values ('12376','DE','3C','7','6','B')</v>
      </c>
    </row>
    <row r="90" spans="1:8" x14ac:dyDescent="0.3">
      <c r="A90">
        <v>12376</v>
      </c>
      <c r="B90" t="s">
        <v>376</v>
      </c>
      <c r="C90" t="s">
        <v>2262</v>
      </c>
      <c r="D90" s="4">
        <v>7</v>
      </c>
      <c r="E90" s="4">
        <v>7</v>
      </c>
      <c r="F90" s="8" t="s">
        <v>163</v>
      </c>
      <c r="H90" t="str">
        <f t="shared" si="2"/>
        <v>insert into tnl_rating.dbo.dhl_zone_conversion_matrix values ('12376','DE','3C','7','7','B')</v>
      </c>
    </row>
    <row r="91" spans="1:8" x14ac:dyDescent="0.3">
      <c r="A91">
        <v>12376</v>
      </c>
      <c r="B91" t="s">
        <v>376</v>
      </c>
      <c r="C91" t="s">
        <v>2262</v>
      </c>
      <c r="D91" s="4">
        <v>7</v>
      </c>
      <c r="E91" s="4">
        <v>8</v>
      </c>
      <c r="F91" s="8" t="s">
        <v>164</v>
      </c>
      <c r="H91" t="str">
        <f t="shared" si="2"/>
        <v>insert into tnl_rating.dbo.dhl_zone_conversion_matrix values ('12376','DE','3C','7','8','C')</v>
      </c>
    </row>
    <row r="92" spans="1:8" x14ac:dyDescent="0.3">
      <c r="A92">
        <v>12376</v>
      </c>
      <c r="B92" t="s">
        <v>376</v>
      </c>
      <c r="C92" t="s">
        <v>2262</v>
      </c>
      <c r="D92" s="4">
        <v>7</v>
      </c>
      <c r="E92" s="4">
        <v>9</v>
      </c>
      <c r="F92" s="8" t="s">
        <v>165</v>
      </c>
      <c r="H92" t="str">
        <f t="shared" si="2"/>
        <v>insert into tnl_rating.dbo.dhl_zone_conversion_matrix values ('12376','DE','3C','7','9','D')</v>
      </c>
    </row>
    <row r="93" spans="1:8" x14ac:dyDescent="0.3">
      <c r="A93">
        <v>12376</v>
      </c>
      <c r="B93" t="s">
        <v>376</v>
      </c>
      <c r="C93" t="s">
        <v>2262</v>
      </c>
      <c r="D93" s="4">
        <v>7</v>
      </c>
      <c r="E93" s="4">
        <v>10</v>
      </c>
      <c r="F93" s="8" t="s">
        <v>167</v>
      </c>
      <c r="H93" t="str">
        <f t="shared" si="2"/>
        <v>insert into tnl_rating.dbo.dhl_zone_conversion_matrix values ('12376','DE','3C','7','10','F')</v>
      </c>
    </row>
    <row r="94" spans="1:8" x14ac:dyDescent="0.3">
      <c r="A94">
        <v>12376</v>
      </c>
      <c r="B94" t="s">
        <v>376</v>
      </c>
      <c r="C94" t="s">
        <v>2262</v>
      </c>
      <c r="D94" s="4">
        <v>8</v>
      </c>
      <c r="E94" s="4">
        <v>1</v>
      </c>
      <c r="F94" s="8" t="s">
        <v>167</v>
      </c>
      <c r="H94" t="str">
        <f t="shared" si="2"/>
        <v>insert into tnl_rating.dbo.dhl_zone_conversion_matrix values ('12376','DE','3C','8','1','F')</v>
      </c>
    </row>
    <row r="95" spans="1:8" x14ac:dyDescent="0.3">
      <c r="A95">
        <v>12376</v>
      </c>
      <c r="B95" t="s">
        <v>376</v>
      </c>
      <c r="C95" t="s">
        <v>2262</v>
      </c>
      <c r="D95" s="4">
        <v>8</v>
      </c>
      <c r="E95" s="4">
        <v>2</v>
      </c>
      <c r="F95" s="8" t="s">
        <v>167</v>
      </c>
      <c r="H95" t="str">
        <f t="shared" si="2"/>
        <v>insert into tnl_rating.dbo.dhl_zone_conversion_matrix values ('12376','DE','3C','8','2','F')</v>
      </c>
    </row>
    <row r="96" spans="1:8" x14ac:dyDescent="0.3">
      <c r="A96">
        <v>12376</v>
      </c>
      <c r="B96" t="s">
        <v>376</v>
      </c>
      <c r="C96" t="s">
        <v>2262</v>
      </c>
      <c r="D96" s="4">
        <v>8</v>
      </c>
      <c r="E96" s="4">
        <v>3</v>
      </c>
      <c r="F96" s="8" t="s">
        <v>167</v>
      </c>
      <c r="H96" t="str">
        <f t="shared" si="2"/>
        <v>insert into tnl_rating.dbo.dhl_zone_conversion_matrix values ('12376','DE','3C','8','3','F')</v>
      </c>
    </row>
    <row r="97" spans="1:8" x14ac:dyDescent="0.3">
      <c r="A97">
        <v>12376</v>
      </c>
      <c r="B97" t="s">
        <v>376</v>
      </c>
      <c r="C97" t="s">
        <v>2262</v>
      </c>
      <c r="D97" s="4">
        <v>8</v>
      </c>
      <c r="E97" s="4">
        <v>4</v>
      </c>
      <c r="F97" s="8" t="s">
        <v>166</v>
      </c>
      <c r="H97" t="str">
        <f t="shared" si="2"/>
        <v>insert into tnl_rating.dbo.dhl_zone_conversion_matrix values ('12376','DE','3C','8','4','E')</v>
      </c>
    </row>
    <row r="98" spans="1:8" x14ac:dyDescent="0.3">
      <c r="A98">
        <v>12376</v>
      </c>
      <c r="B98" t="s">
        <v>376</v>
      </c>
      <c r="C98" t="s">
        <v>2262</v>
      </c>
      <c r="D98" s="4">
        <v>8</v>
      </c>
      <c r="E98" s="4">
        <v>5</v>
      </c>
      <c r="F98" s="8" t="s">
        <v>167</v>
      </c>
      <c r="H98" t="str">
        <f t="shared" ref="H98:H123" si="3">"insert into tnl_rating.dbo.dhl_zone_conversion_matrix values ('"&amp;A98&amp;"','"&amp;B98&amp;"','"&amp;C98&amp;"','"&amp;D98&amp;"','"&amp;E98&amp;"','"&amp;F98&amp;"')"</f>
        <v>insert into tnl_rating.dbo.dhl_zone_conversion_matrix values ('12376','DE','3C','8','5','F')</v>
      </c>
    </row>
    <row r="99" spans="1:8" x14ac:dyDescent="0.3">
      <c r="A99">
        <v>12376</v>
      </c>
      <c r="B99" t="s">
        <v>376</v>
      </c>
      <c r="C99" t="s">
        <v>2262</v>
      </c>
      <c r="D99" s="4">
        <v>8</v>
      </c>
      <c r="E99" s="4">
        <v>6</v>
      </c>
      <c r="F99" s="8" t="s">
        <v>164</v>
      </c>
      <c r="H99" t="str">
        <f t="shared" si="3"/>
        <v>insert into tnl_rating.dbo.dhl_zone_conversion_matrix values ('12376','DE','3C','8','6','C')</v>
      </c>
    </row>
    <row r="100" spans="1:8" x14ac:dyDescent="0.3">
      <c r="A100">
        <v>12376</v>
      </c>
      <c r="B100" t="s">
        <v>376</v>
      </c>
      <c r="C100" t="s">
        <v>2262</v>
      </c>
      <c r="D100" s="4">
        <v>8</v>
      </c>
      <c r="E100" s="4">
        <v>7</v>
      </c>
      <c r="F100" s="8" t="s">
        <v>164</v>
      </c>
      <c r="H100" t="str">
        <f t="shared" si="3"/>
        <v>insert into tnl_rating.dbo.dhl_zone_conversion_matrix values ('12376','DE','3C','8','7','C')</v>
      </c>
    </row>
    <row r="101" spans="1:8" x14ac:dyDescent="0.3">
      <c r="A101">
        <v>12376</v>
      </c>
      <c r="B101" t="s">
        <v>376</v>
      </c>
      <c r="C101" t="s">
        <v>2262</v>
      </c>
      <c r="D101" s="4">
        <v>8</v>
      </c>
      <c r="E101" s="4">
        <v>8</v>
      </c>
      <c r="F101" s="8" t="s">
        <v>164</v>
      </c>
      <c r="H101" t="str">
        <f t="shared" si="3"/>
        <v>insert into tnl_rating.dbo.dhl_zone_conversion_matrix values ('12376','DE','3C','8','8','C')</v>
      </c>
    </row>
    <row r="102" spans="1:8" x14ac:dyDescent="0.3">
      <c r="A102">
        <v>12376</v>
      </c>
      <c r="B102" t="s">
        <v>376</v>
      </c>
      <c r="C102" t="s">
        <v>2262</v>
      </c>
      <c r="D102" s="4">
        <v>8</v>
      </c>
      <c r="E102" s="4">
        <v>9</v>
      </c>
      <c r="F102" s="8" t="s">
        <v>166</v>
      </c>
      <c r="H102" t="str">
        <f t="shared" si="3"/>
        <v>insert into tnl_rating.dbo.dhl_zone_conversion_matrix values ('12376','DE','3C','8','9','E')</v>
      </c>
    </row>
    <row r="103" spans="1:8" x14ac:dyDescent="0.3">
      <c r="A103">
        <v>12376</v>
      </c>
      <c r="B103" t="s">
        <v>376</v>
      </c>
      <c r="C103" t="s">
        <v>2262</v>
      </c>
      <c r="D103" s="4">
        <v>8</v>
      </c>
      <c r="E103" s="4">
        <v>10</v>
      </c>
      <c r="F103" s="8" t="s">
        <v>168</v>
      </c>
      <c r="H103" t="str">
        <f t="shared" si="3"/>
        <v>insert into tnl_rating.dbo.dhl_zone_conversion_matrix values ('12376','DE','3C','8','10','G')</v>
      </c>
    </row>
    <row r="104" spans="1:8" x14ac:dyDescent="0.3">
      <c r="A104">
        <v>12376</v>
      </c>
      <c r="B104" t="s">
        <v>376</v>
      </c>
      <c r="C104" t="s">
        <v>2262</v>
      </c>
      <c r="D104" s="4">
        <v>9</v>
      </c>
      <c r="E104" s="4">
        <v>1</v>
      </c>
      <c r="F104" s="8" t="s">
        <v>168</v>
      </c>
      <c r="H104" t="str">
        <f t="shared" si="3"/>
        <v>insert into tnl_rating.dbo.dhl_zone_conversion_matrix values ('12376','DE','3C','9','1','G')</v>
      </c>
    </row>
    <row r="105" spans="1:8" x14ac:dyDescent="0.3">
      <c r="A105">
        <v>12376</v>
      </c>
      <c r="B105" t="s">
        <v>376</v>
      </c>
      <c r="C105" t="s">
        <v>2262</v>
      </c>
      <c r="D105" s="4">
        <v>9</v>
      </c>
      <c r="E105" s="4">
        <v>2</v>
      </c>
      <c r="F105" s="8" t="s">
        <v>168</v>
      </c>
      <c r="H105" t="str">
        <f t="shared" si="3"/>
        <v>insert into tnl_rating.dbo.dhl_zone_conversion_matrix values ('12376','DE','3C','9','2','G')</v>
      </c>
    </row>
    <row r="106" spans="1:8" x14ac:dyDescent="0.3">
      <c r="A106">
        <v>12376</v>
      </c>
      <c r="B106" t="s">
        <v>376</v>
      </c>
      <c r="C106" t="s">
        <v>2262</v>
      </c>
      <c r="D106" s="4">
        <v>9</v>
      </c>
      <c r="E106" s="4">
        <v>3</v>
      </c>
      <c r="F106" s="8" t="s">
        <v>168</v>
      </c>
      <c r="H106" t="str">
        <f t="shared" si="3"/>
        <v>insert into tnl_rating.dbo.dhl_zone_conversion_matrix values ('12376','DE','3C','9','3','G')</v>
      </c>
    </row>
    <row r="107" spans="1:8" x14ac:dyDescent="0.3">
      <c r="A107">
        <v>12376</v>
      </c>
      <c r="B107" t="s">
        <v>376</v>
      </c>
      <c r="C107" t="s">
        <v>2262</v>
      </c>
      <c r="D107" s="4">
        <v>9</v>
      </c>
      <c r="E107" s="4">
        <v>4</v>
      </c>
      <c r="F107" s="8" t="s">
        <v>166</v>
      </c>
      <c r="H107" t="str">
        <f t="shared" si="3"/>
        <v>insert into tnl_rating.dbo.dhl_zone_conversion_matrix values ('12376','DE','3C','9','4','E')</v>
      </c>
    </row>
    <row r="108" spans="1:8" x14ac:dyDescent="0.3">
      <c r="A108">
        <v>12376</v>
      </c>
      <c r="B108" t="s">
        <v>376</v>
      </c>
      <c r="C108" t="s">
        <v>2262</v>
      </c>
      <c r="D108" s="4">
        <v>9</v>
      </c>
      <c r="E108" s="4">
        <v>5</v>
      </c>
      <c r="F108" s="8" t="s">
        <v>166</v>
      </c>
      <c r="H108" t="str">
        <f t="shared" si="3"/>
        <v>insert into tnl_rating.dbo.dhl_zone_conversion_matrix values ('12376','DE','3C','9','5','E')</v>
      </c>
    </row>
    <row r="109" spans="1:8" x14ac:dyDescent="0.3">
      <c r="A109">
        <v>12376</v>
      </c>
      <c r="B109" t="s">
        <v>376</v>
      </c>
      <c r="C109" t="s">
        <v>2262</v>
      </c>
      <c r="D109" s="4">
        <v>9</v>
      </c>
      <c r="E109" s="4">
        <v>6</v>
      </c>
      <c r="F109" s="8" t="s">
        <v>166</v>
      </c>
      <c r="H109" t="str">
        <f t="shared" si="3"/>
        <v>insert into tnl_rating.dbo.dhl_zone_conversion_matrix values ('12376','DE','3C','9','6','E')</v>
      </c>
    </row>
    <row r="110" spans="1:8" x14ac:dyDescent="0.3">
      <c r="A110">
        <v>12376</v>
      </c>
      <c r="B110" t="s">
        <v>376</v>
      </c>
      <c r="C110" t="s">
        <v>2262</v>
      </c>
      <c r="D110" s="4">
        <v>9</v>
      </c>
      <c r="E110" s="4">
        <v>7</v>
      </c>
      <c r="F110" s="8" t="s">
        <v>166</v>
      </c>
      <c r="H110" t="str">
        <f t="shared" si="3"/>
        <v>insert into tnl_rating.dbo.dhl_zone_conversion_matrix values ('12376','DE','3C','9','7','E')</v>
      </c>
    </row>
    <row r="111" spans="1:8" x14ac:dyDescent="0.3">
      <c r="A111">
        <v>12376</v>
      </c>
      <c r="B111" t="s">
        <v>376</v>
      </c>
      <c r="C111" t="s">
        <v>2262</v>
      </c>
      <c r="D111" s="4">
        <v>9</v>
      </c>
      <c r="E111" s="4">
        <v>8</v>
      </c>
      <c r="F111" s="8" t="s">
        <v>166</v>
      </c>
      <c r="H111" t="str">
        <f t="shared" si="3"/>
        <v>insert into tnl_rating.dbo.dhl_zone_conversion_matrix values ('12376','DE','3C','9','8','E')</v>
      </c>
    </row>
    <row r="112" spans="1:8" x14ac:dyDescent="0.3">
      <c r="A112">
        <v>12376</v>
      </c>
      <c r="B112" t="s">
        <v>376</v>
      </c>
      <c r="C112" t="s">
        <v>2262</v>
      </c>
      <c r="D112" s="4">
        <v>9</v>
      </c>
      <c r="E112" s="4">
        <v>9</v>
      </c>
      <c r="F112" s="8" t="s">
        <v>165</v>
      </c>
      <c r="H112" t="str">
        <f t="shared" si="3"/>
        <v>insert into tnl_rating.dbo.dhl_zone_conversion_matrix values ('12376','DE','3C','9','9','D')</v>
      </c>
    </row>
    <row r="113" spans="1:8" x14ac:dyDescent="0.3">
      <c r="A113">
        <v>12376</v>
      </c>
      <c r="B113" t="s">
        <v>376</v>
      </c>
      <c r="C113" t="s">
        <v>2262</v>
      </c>
      <c r="D113" s="4">
        <v>9</v>
      </c>
      <c r="E113" s="4">
        <v>10</v>
      </c>
      <c r="F113" s="8" t="s">
        <v>168</v>
      </c>
      <c r="H113" t="str">
        <f t="shared" si="3"/>
        <v>insert into tnl_rating.dbo.dhl_zone_conversion_matrix values ('12376','DE','3C','9','10','G')</v>
      </c>
    </row>
    <row r="114" spans="1:8" x14ac:dyDescent="0.3">
      <c r="A114">
        <v>12376</v>
      </c>
      <c r="B114" t="s">
        <v>376</v>
      </c>
      <c r="C114" t="s">
        <v>2262</v>
      </c>
      <c r="D114" s="4">
        <v>10</v>
      </c>
      <c r="E114" s="4">
        <v>1</v>
      </c>
      <c r="F114" s="8" t="s">
        <v>168</v>
      </c>
      <c r="H114" t="str">
        <f t="shared" si="3"/>
        <v>insert into tnl_rating.dbo.dhl_zone_conversion_matrix values ('12376','DE','3C','10','1','G')</v>
      </c>
    </row>
    <row r="115" spans="1:8" x14ac:dyDescent="0.3">
      <c r="A115">
        <v>12376</v>
      </c>
      <c r="B115" t="s">
        <v>376</v>
      </c>
      <c r="C115" t="s">
        <v>2262</v>
      </c>
      <c r="D115" s="4">
        <v>10</v>
      </c>
      <c r="E115" s="4">
        <v>2</v>
      </c>
      <c r="F115" s="8" t="s">
        <v>169</v>
      </c>
      <c r="H115" t="str">
        <f t="shared" si="3"/>
        <v>insert into tnl_rating.dbo.dhl_zone_conversion_matrix values ('12376','DE','3C','10','2','H')</v>
      </c>
    </row>
    <row r="116" spans="1:8" x14ac:dyDescent="0.3">
      <c r="A116">
        <v>12376</v>
      </c>
      <c r="B116" t="s">
        <v>376</v>
      </c>
      <c r="C116" t="s">
        <v>2262</v>
      </c>
      <c r="D116" s="4">
        <v>10</v>
      </c>
      <c r="E116" s="4">
        <v>3</v>
      </c>
      <c r="F116" s="8" t="s">
        <v>169</v>
      </c>
      <c r="H116" t="str">
        <f t="shared" si="3"/>
        <v>insert into tnl_rating.dbo.dhl_zone_conversion_matrix values ('12376','DE','3C','10','3','H')</v>
      </c>
    </row>
    <row r="117" spans="1:8" x14ac:dyDescent="0.3">
      <c r="A117">
        <v>12376</v>
      </c>
      <c r="B117" t="s">
        <v>376</v>
      </c>
      <c r="C117" t="s">
        <v>2262</v>
      </c>
      <c r="D117" s="4">
        <v>10</v>
      </c>
      <c r="E117" s="4">
        <v>4</v>
      </c>
      <c r="F117" s="8" t="s">
        <v>168</v>
      </c>
      <c r="H117" t="str">
        <f t="shared" si="3"/>
        <v>insert into tnl_rating.dbo.dhl_zone_conversion_matrix values ('12376','DE','3C','10','4','G')</v>
      </c>
    </row>
    <row r="118" spans="1:8" x14ac:dyDescent="0.3">
      <c r="A118">
        <v>12376</v>
      </c>
      <c r="B118" t="s">
        <v>376</v>
      </c>
      <c r="C118" t="s">
        <v>2262</v>
      </c>
      <c r="D118" s="4">
        <v>10</v>
      </c>
      <c r="E118" s="4">
        <v>5</v>
      </c>
      <c r="F118" s="8" t="s">
        <v>168</v>
      </c>
      <c r="H118" t="str">
        <f t="shared" si="3"/>
        <v>insert into tnl_rating.dbo.dhl_zone_conversion_matrix values ('12376','DE','3C','10','5','G')</v>
      </c>
    </row>
    <row r="119" spans="1:8" x14ac:dyDescent="0.3">
      <c r="A119">
        <v>12376</v>
      </c>
      <c r="B119" t="s">
        <v>376</v>
      </c>
      <c r="C119" t="s">
        <v>2262</v>
      </c>
      <c r="D119" s="4">
        <v>10</v>
      </c>
      <c r="E119" s="4">
        <v>6</v>
      </c>
      <c r="F119" s="8" t="s">
        <v>166</v>
      </c>
      <c r="H119" t="str">
        <f t="shared" si="3"/>
        <v>insert into tnl_rating.dbo.dhl_zone_conversion_matrix values ('12376','DE','3C','10','6','E')</v>
      </c>
    </row>
    <row r="120" spans="1:8" x14ac:dyDescent="0.3">
      <c r="A120">
        <v>12376</v>
      </c>
      <c r="B120" t="s">
        <v>376</v>
      </c>
      <c r="C120" t="s">
        <v>2262</v>
      </c>
      <c r="D120" s="4">
        <v>10</v>
      </c>
      <c r="E120" s="4">
        <v>7</v>
      </c>
      <c r="F120" s="8" t="s">
        <v>166</v>
      </c>
      <c r="H120" t="str">
        <f t="shared" si="3"/>
        <v>insert into tnl_rating.dbo.dhl_zone_conversion_matrix values ('12376','DE','3C','10','7','E')</v>
      </c>
    </row>
    <row r="121" spans="1:8" x14ac:dyDescent="0.3">
      <c r="A121">
        <v>12376</v>
      </c>
      <c r="B121" t="s">
        <v>376</v>
      </c>
      <c r="C121" t="s">
        <v>2262</v>
      </c>
      <c r="D121" s="4">
        <v>10</v>
      </c>
      <c r="E121" s="4">
        <v>8</v>
      </c>
      <c r="F121" s="8" t="s">
        <v>168</v>
      </c>
      <c r="H121" t="str">
        <f t="shared" si="3"/>
        <v>insert into tnl_rating.dbo.dhl_zone_conversion_matrix values ('12376','DE','3C','10','8','G')</v>
      </c>
    </row>
    <row r="122" spans="1:8" x14ac:dyDescent="0.3">
      <c r="A122">
        <v>12376</v>
      </c>
      <c r="B122" t="s">
        <v>376</v>
      </c>
      <c r="C122" t="s">
        <v>2262</v>
      </c>
      <c r="D122" s="4">
        <v>10</v>
      </c>
      <c r="E122" s="4">
        <v>9</v>
      </c>
      <c r="F122" s="8" t="s">
        <v>168</v>
      </c>
      <c r="H122" t="str">
        <f t="shared" si="3"/>
        <v>insert into tnl_rating.dbo.dhl_zone_conversion_matrix values ('12376','DE','3C','10','9','G')</v>
      </c>
    </row>
    <row r="123" spans="1:8" x14ac:dyDescent="0.3">
      <c r="A123">
        <v>12376</v>
      </c>
      <c r="B123" t="s">
        <v>376</v>
      </c>
      <c r="C123" t="s">
        <v>2262</v>
      </c>
      <c r="D123" s="4">
        <v>10</v>
      </c>
      <c r="E123" s="4">
        <v>10</v>
      </c>
      <c r="F123" s="8" t="s">
        <v>169</v>
      </c>
      <c r="H123" t="str">
        <f t="shared" si="3"/>
        <v>insert into tnl_rating.dbo.dhl_zone_conversion_matrix values ('12376','DE','3C','10','10','H')</v>
      </c>
    </row>
    <row r="124" spans="1:8" x14ac:dyDescent="0.3">
      <c r="A124">
        <v>12376</v>
      </c>
      <c r="B124" t="s">
        <v>376</v>
      </c>
      <c r="C124" t="s">
        <v>2259</v>
      </c>
      <c r="D124" t="s">
        <v>2347</v>
      </c>
      <c r="E124" t="s">
        <v>2349</v>
      </c>
      <c r="F124" s="7" t="s">
        <v>2349</v>
      </c>
      <c r="H124" t="str">
        <f>"insert into tnl_rating.dbo.dhl_zone_conversion_matrix values ('"&amp;A124&amp;"','"&amp;B124&amp;"','"&amp;C124&amp;"',"&amp;D124&amp;","&amp;E124&amp;","&amp;F124&amp;")"</f>
        <v>insert into tnl_rating.dbo.dhl_zone_conversion_matrix values ('12376','DE','Dom3C',Null,null,null)</v>
      </c>
    </row>
    <row r="126" spans="1:8" x14ac:dyDescent="0.3">
      <c r="A126">
        <v>12565</v>
      </c>
      <c r="B126" t="s">
        <v>376</v>
      </c>
      <c r="C126" t="s">
        <v>16</v>
      </c>
      <c r="D126">
        <v>1</v>
      </c>
      <c r="E126">
        <v>1</v>
      </c>
      <c r="F126" s="7">
        <v>1</v>
      </c>
      <c r="H126" t="str">
        <f t="shared" ref="H126:H157" si="4">"insert into tnl_rating.dbo.dhl_zone_conversion_matrix values ('"&amp;A126&amp;"','"&amp;B126&amp;"','"&amp;C126&amp;"','"&amp;D126&amp;"','"&amp;E126&amp;"','"&amp;F126&amp;"')"</f>
        <v>insert into tnl_rating.dbo.dhl_zone_conversion_matrix values ('12565','DE','Export','1','1','1')</v>
      </c>
    </row>
    <row r="127" spans="1:8" x14ac:dyDescent="0.3">
      <c r="A127">
        <v>12565</v>
      </c>
      <c r="B127" t="s">
        <v>376</v>
      </c>
      <c r="C127" t="s">
        <v>16</v>
      </c>
      <c r="D127">
        <v>2</v>
      </c>
      <c r="E127">
        <v>2</v>
      </c>
      <c r="F127" s="7">
        <v>2</v>
      </c>
      <c r="H127" t="str">
        <f t="shared" si="4"/>
        <v>insert into tnl_rating.dbo.dhl_zone_conversion_matrix values ('12565','DE','Export','2','2','2')</v>
      </c>
    </row>
    <row r="128" spans="1:8" x14ac:dyDescent="0.3">
      <c r="A128">
        <v>12565</v>
      </c>
      <c r="B128" t="s">
        <v>376</v>
      </c>
      <c r="C128" t="s">
        <v>16</v>
      </c>
      <c r="D128">
        <v>3</v>
      </c>
      <c r="E128">
        <v>3</v>
      </c>
      <c r="F128" s="7">
        <v>3</v>
      </c>
      <c r="H128" t="str">
        <f t="shared" si="4"/>
        <v>insert into tnl_rating.dbo.dhl_zone_conversion_matrix values ('12565','DE','Export','3','3','3')</v>
      </c>
    </row>
    <row r="129" spans="1:8" x14ac:dyDescent="0.3">
      <c r="A129">
        <v>12565</v>
      </c>
      <c r="B129" t="s">
        <v>376</v>
      </c>
      <c r="C129" t="s">
        <v>16</v>
      </c>
      <c r="D129">
        <v>4</v>
      </c>
      <c r="E129">
        <v>4</v>
      </c>
      <c r="F129" s="7">
        <v>4</v>
      </c>
      <c r="H129" t="str">
        <f t="shared" si="4"/>
        <v>insert into tnl_rating.dbo.dhl_zone_conversion_matrix values ('12565','DE','Export','4','4','4')</v>
      </c>
    </row>
    <row r="130" spans="1:8" x14ac:dyDescent="0.3">
      <c r="A130">
        <v>12565</v>
      </c>
      <c r="B130" t="s">
        <v>376</v>
      </c>
      <c r="C130" t="s">
        <v>16</v>
      </c>
      <c r="D130">
        <v>5</v>
      </c>
      <c r="E130">
        <v>5</v>
      </c>
      <c r="F130" s="7">
        <v>5</v>
      </c>
      <c r="H130" t="str">
        <f t="shared" si="4"/>
        <v>insert into tnl_rating.dbo.dhl_zone_conversion_matrix values ('12565','DE','Export','5','5','5')</v>
      </c>
    </row>
    <row r="131" spans="1:8" x14ac:dyDescent="0.3">
      <c r="A131">
        <v>12565</v>
      </c>
      <c r="B131" t="s">
        <v>376</v>
      </c>
      <c r="C131" t="s">
        <v>16</v>
      </c>
      <c r="D131">
        <v>6</v>
      </c>
      <c r="E131">
        <v>6</v>
      </c>
      <c r="F131" s="7">
        <v>6</v>
      </c>
      <c r="H131" t="str">
        <f t="shared" si="4"/>
        <v>insert into tnl_rating.dbo.dhl_zone_conversion_matrix values ('12565','DE','Export','6','6','6')</v>
      </c>
    </row>
    <row r="132" spans="1:8" x14ac:dyDescent="0.3">
      <c r="A132">
        <v>12565</v>
      </c>
      <c r="B132" t="s">
        <v>376</v>
      </c>
      <c r="C132" t="s">
        <v>16</v>
      </c>
      <c r="D132">
        <v>7</v>
      </c>
      <c r="E132">
        <v>7</v>
      </c>
      <c r="F132" s="7">
        <v>7</v>
      </c>
      <c r="H132" t="str">
        <f t="shared" si="4"/>
        <v>insert into tnl_rating.dbo.dhl_zone_conversion_matrix values ('12565','DE','Export','7','7','7')</v>
      </c>
    </row>
    <row r="133" spans="1:8" x14ac:dyDescent="0.3">
      <c r="A133">
        <v>12565</v>
      </c>
      <c r="B133" t="s">
        <v>376</v>
      </c>
      <c r="C133" t="s">
        <v>16</v>
      </c>
      <c r="D133">
        <v>8</v>
      </c>
      <c r="E133">
        <v>8</v>
      </c>
      <c r="F133" s="7">
        <v>8</v>
      </c>
      <c r="H133" t="str">
        <f t="shared" si="4"/>
        <v>insert into tnl_rating.dbo.dhl_zone_conversion_matrix values ('12565','DE','Export','8','8','8')</v>
      </c>
    </row>
    <row r="134" spans="1:8" x14ac:dyDescent="0.3">
      <c r="A134">
        <v>12565</v>
      </c>
      <c r="B134" t="s">
        <v>376</v>
      </c>
      <c r="C134" t="s">
        <v>16</v>
      </c>
      <c r="D134">
        <v>9</v>
      </c>
      <c r="E134">
        <v>9</v>
      </c>
      <c r="F134" s="7">
        <v>9</v>
      </c>
      <c r="H134" t="str">
        <f t="shared" si="4"/>
        <v>insert into tnl_rating.dbo.dhl_zone_conversion_matrix values ('12565','DE','Export','9','9','9')</v>
      </c>
    </row>
    <row r="135" spans="1:8" x14ac:dyDescent="0.3">
      <c r="A135">
        <v>12565</v>
      </c>
      <c r="B135" t="s">
        <v>376</v>
      </c>
      <c r="C135" t="s">
        <v>16</v>
      </c>
      <c r="D135">
        <v>10</v>
      </c>
      <c r="E135">
        <v>10</v>
      </c>
      <c r="F135" s="7">
        <v>10</v>
      </c>
      <c r="H135" t="str">
        <f t="shared" si="4"/>
        <v>insert into tnl_rating.dbo.dhl_zone_conversion_matrix values ('12565','DE','Export','10','10','10')</v>
      </c>
    </row>
    <row r="136" spans="1:8" x14ac:dyDescent="0.3">
      <c r="A136">
        <v>12565</v>
      </c>
      <c r="B136" t="s">
        <v>376</v>
      </c>
      <c r="C136" t="s">
        <v>16</v>
      </c>
      <c r="D136">
        <v>11</v>
      </c>
      <c r="E136">
        <v>11</v>
      </c>
      <c r="F136" s="7">
        <v>11</v>
      </c>
      <c r="H136" t="str">
        <f t="shared" si="4"/>
        <v>insert into tnl_rating.dbo.dhl_zone_conversion_matrix values ('12565','DE','Export','11','11','11')</v>
      </c>
    </row>
    <row r="137" spans="1:8" x14ac:dyDescent="0.3">
      <c r="A137">
        <v>12565</v>
      </c>
      <c r="B137" t="s">
        <v>376</v>
      </c>
      <c r="C137" t="s">
        <v>286</v>
      </c>
      <c r="D137">
        <v>1</v>
      </c>
      <c r="E137">
        <v>1</v>
      </c>
      <c r="F137" s="7">
        <v>1</v>
      </c>
      <c r="H137" t="str">
        <f t="shared" si="4"/>
        <v>insert into tnl_rating.dbo.dhl_zone_conversion_matrix values ('12565','DE','Import','1','1','1')</v>
      </c>
    </row>
    <row r="138" spans="1:8" x14ac:dyDescent="0.3">
      <c r="A138">
        <v>12565</v>
      </c>
      <c r="B138" t="s">
        <v>376</v>
      </c>
      <c r="C138" t="s">
        <v>286</v>
      </c>
      <c r="D138">
        <v>2</v>
      </c>
      <c r="E138">
        <v>2</v>
      </c>
      <c r="F138" s="7">
        <v>2</v>
      </c>
      <c r="H138" t="str">
        <f t="shared" si="4"/>
        <v>insert into tnl_rating.dbo.dhl_zone_conversion_matrix values ('12565','DE','Import','2','2','2')</v>
      </c>
    </row>
    <row r="139" spans="1:8" x14ac:dyDescent="0.3">
      <c r="A139">
        <v>12565</v>
      </c>
      <c r="B139" t="s">
        <v>376</v>
      </c>
      <c r="C139" t="s">
        <v>286</v>
      </c>
      <c r="D139">
        <v>3</v>
      </c>
      <c r="E139">
        <v>3</v>
      </c>
      <c r="F139" s="7">
        <v>3</v>
      </c>
      <c r="H139" t="str">
        <f t="shared" si="4"/>
        <v>insert into tnl_rating.dbo.dhl_zone_conversion_matrix values ('12565','DE','Import','3','3','3')</v>
      </c>
    </row>
    <row r="140" spans="1:8" x14ac:dyDescent="0.3">
      <c r="A140">
        <v>12565</v>
      </c>
      <c r="B140" t="s">
        <v>376</v>
      </c>
      <c r="C140" t="s">
        <v>286</v>
      </c>
      <c r="D140">
        <v>4</v>
      </c>
      <c r="E140">
        <v>4</v>
      </c>
      <c r="F140" s="7">
        <v>4</v>
      </c>
      <c r="H140" t="str">
        <f t="shared" si="4"/>
        <v>insert into tnl_rating.dbo.dhl_zone_conversion_matrix values ('12565','DE','Import','4','4','4')</v>
      </c>
    </row>
    <row r="141" spans="1:8" x14ac:dyDescent="0.3">
      <c r="A141">
        <v>12565</v>
      </c>
      <c r="B141" t="s">
        <v>376</v>
      </c>
      <c r="C141" t="s">
        <v>286</v>
      </c>
      <c r="D141">
        <v>5</v>
      </c>
      <c r="E141">
        <v>5</v>
      </c>
      <c r="F141" s="7">
        <v>5</v>
      </c>
      <c r="H141" t="str">
        <f t="shared" si="4"/>
        <v>insert into tnl_rating.dbo.dhl_zone_conversion_matrix values ('12565','DE','Import','5','5','5')</v>
      </c>
    </row>
    <row r="142" spans="1:8" x14ac:dyDescent="0.3">
      <c r="A142">
        <v>12565</v>
      </c>
      <c r="B142" t="s">
        <v>376</v>
      </c>
      <c r="C142" t="s">
        <v>286</v>
      </c>
      <c r="D142">
        <v>6</v>
      </c>
      <c r="E142">
        <v>6</v>
      </c>
      <c r="F142" s="7">
        <v>6</v>
      </c>
      <c r="H142" t="str">
        <f t="shared" si="4"/>
        <v>insert into tnl_rating.dbo.dhl_zone_conversion_matrix values ('12565','DE','Import','6','6','6')</v>
      </c>
    </row>
    <row r="143" spans="1:8" x14ac:dyDescent="0.3">
      <c r="A143">
        <v>12565</v>
      </c>
      <c r="B143" t="s">
        <v>376</v>
      </c>
      <c r="C143" t="s">
        <v>286</v>
      </c>
      <c r="D143">
        <v>7</v>
      </c>
      <c r="E143">
        <v>7</v>
      </c>
      <c r="F143" s="7">
        <v>7</v>
      </c>
      <c r="H143" t="str">
        <f t="shared" si="4"/>
        <v>insert into tnl_rating.dbo.dhl_zone_conversion_matrix values ('12565','DE','Import','7','7','7')</v>
      </c>
    </row>
    <row r="144" spans="1:8" x14ac:dyDescent="0.3">
      <c r="A144">
        <v>12565</v>
      </c>
      <c r="B144" t="s">
        <v>376</v>
      </c>
      <c r="C144" t="s">
        <v>286</v>
      </c>
      <c r="D144">
        <v>8</v>
      </c>
      <c r="E144">
        <v>8</v>
      </c>
      <c r="F144" s="7">
        <v>8</v>
      </c>
      <c r="H144" t="str">
        <f t="shared" si="4"/>
        <v>insert into tnl_rating.dbo.dhl_zone_conversion_matrix values ('12565','DE','Import','8','8','8')</v>
      </c>
    </row>
    <row r="145" spans="1:8" x14ac:dyDescent="0.3">
      <c r="A145">
        <v>12565</v>
      </c>
      <c r="B145" t="s">
        <v>376</v>
      </c>
      <c r="C145" t="s">
        <v>286</v>
      </c>
      <c r="D145">
        <v>9</v>
      </c>
      <c r="E145">
        <v>9</v>
      </c>
      <c r="F145" s="7">
        <v>9</v>
      </c>
      <c r="H145" t="str">
        <f t="shared" si="4"/>
        <v>insert into tnl_rating.dbo.dhl_zone_conversion_matrix values ('12565','DE','Import','9','9','9')</v>
      </c>
    </row>
    <row r="146" spans="1:8" x14ac:dyDescent="0.3">
      <c r="A146">
        <v>12565</v>
      </c>
      <c r="B146" t="s">
        <v>376</v>
      </c>
      <c r="C146" t="s">
        <v>286</v>
      </c>
      <c r="D146">
        <v>10</v>
      </c>
      <c r="E146">
        <v>10</v>
      </c>
      <c r="F146" s="7">
        <v>10</v>
      </c>
      <c r="H146" t="str">
        <f t="shared" si="4"/>
        <v>insert into tnl_rating.dbo.dhl_zone_conversion_matrix values ('12565','DE','Import','10','10','10')</v>
      </c>
    </row>
    <row r="147" spans="1:8" x14ac:dyDescent="0.3">
      <c r="A147">
        <v>12565</v>
      </c>
      <c r="B147" t="s">
        <v>376</v>
      </c>
      <c r="C147" t="s">
        <v>286</v>
      </c>
      <c r="D147">
        <v>11</v>
      </c>
      <c r="E147">
        <v>11</v>
      </c>
      <c r="F147" s="7">
        <v>11</v>
      </c>
      <c r="H147" t="str">
        <f t="shared" si="4"/>
        <v>insert into tnl_rating.dbo.dhl_zone_conversion_matrix values ('12565','DE','Import','11','11','11')</v>
      </c>
    </row>
    <row r="148" spans="1:8" x14ac:dyDescent="0.3">
      <c r="A148">
        <v>12565</v>
      </c>
      <c r="B148" t="s">
        <v>376</v>
      </c>
      <c r="C148" t="s">
        <v>2262</v>
      </c>
      <c r="D148" s="4">
        <v>1</v>
      </c>
      <c r="E148" s="4">
        <v>1</v>
      </c>
      <c r="F148" s="8" t="s">
        <v>164</v>
      </c>
      <c r="H148" t="str">
        <f t="shared" si="4"/>
        <v>insert into tnl_rating.dbo.dhl_zone_conversion_matrix values ('12565','DE','3C','1','1','C')</v>
      </c>
    </row>
    <row r="149" spans="1:8" x14ac:dyDescent="0.3">
      <c r="A149">
        <v>12565</v>
      </c>
      <c r="B149" t="s">
        <v>376</v>
      </c>
      <c r="C149" t="s">
        <v>2262</v>
      </c>
      <c r="D149" s="4">
        <v>1</v>
      </c>
      <c r="E149" s="4">
        <v>2</v>
      </c>
      <c r="F149" s="8" t="s">
        <v>166</v>
      </c>
      <c r="H149" t="str">
        <f t="shared" si="4"/>
        <v>insert into tnl_rating.dbo.dhl_zone_conversion_matrix values ('12565','DE','3C','1','2','E')</v>
      </c>
    </row>
    <row r="150" spans="1:8" x14ac:dyDescent="0.3">
      <c r="A150">
        <v>12565</v>
      </c>
      <c r="B150" t="s">
        <v>376</v>
      </c>
      <c r="C150" t="s">
        <v>2262</v>
      </c>
      <c r="D150" s="4">
        <v>1</v>
      </c>
      <c r="E150" s="4">
        <v>3</v>
      </c>
      <c r="F150" s="8" t="s">
        <v>166</v>
      </c>
      <c r="H150" t="str">
        <f t="shared" si="4"/>
        <v>insert into tnl_rating.dbo.dhl_zone_conversion_matrix values ('12565','DE','3C','1','3','E')</v>
      </c>
    </row>
    <row r="151" spans="1:8" x14ac:dyDescent="0.3">
      <c r="A151">
        <v>12565</v>
      </c>
      <c r="B151" t="s">
        <v>376</v>
      </c>
      <c r="C151" t="s">
        <v>2262</v>
      </c>
      <c r="D151" s="4">
        <v>1</v>
      </c>
      <c r="E151" s="4">
        <v>4</v>
      </c>
      <c r="F151" s="8" t="s">
        <v>164</v>
      </c>
      <c r="H151" t="str">
        <f t="shared" si="4"/>
        <v>insert into tnl_rating.dbo.dhl_zone_conversion_matrix values ('12565','DE','3C','1','4','C')</v>
      </c>
    </row>
    <row r="152" spans="1:8" x14ac:dyDescent="0.3">
      <c r="A152">
        <v>12565</v>
      </c>
      <c r="B152" t="s">
        <v>376</v>
      </c>
      <c r="C152" t="s">
        <v>2262</v>
      </c>
      <c r="D152" s="4">
        <v>1</v>
      </c>
      <c r="E152" s="4">
        <v>5</v>
      </c>
      <c r="F152" s="8" t="s">
        <v>167</v>
      </c>
      <c r="H152" t="str">
        <f t="shared" si="4"/>
        <v>insert into tnl_rating.dbo.dhl_zone_conversion_matrix values ('12565','DE','3C','1','5','F')</v>
      </c>
    </row>
    <row r="153" spans="1:8" x14ac:dyDescent="0.3">
      <c r="A153">
        <v>12565</v>
      </c>
      <c r="B153" t="s">
        <v>376</v>
      </c>
      <c r="C153" t="s">
        <v>2262</v>
      </c>
      <c r="D153" s="4">
        <v>1</v>
      </c>
      <c r="E153" s="4">
        <v>6</v>
      </c>
      <c r="F153" s="8" t="s">
        <v>165</v>
      </c>
      <c r="H153" t="str">
        <f t="shared" si="4"/>
        <v>insert into tnl_rating.dbo.dhl_zone_conversion_matrix values ('12565','DE','3C','1','6','D')</v>
      </c>
    </row>
    <row r="154" spans="1:8" x14ac:dyDescent="0.3">
      <c r="A154">
        <v>12565</v>
      </c>
      <c r="B154" t="s">
        <v>376</v>
      </c>
      <c r="C154" t="s">
        <v>2262</v>
      </c>
      <c r="D154" s="4">
        <v>1</v>
      </c>
      <c r="E154" s="4">
        <v>7</v>
      </c>
      <c r="F154" s="8" t="s">
        <v>166</v>
      </c>
      <c r="H154" t="str">
        <f t="shared" si="4"/>
        <v>insert into tnl_rating.dbo.dhl_zone_conversion_matrix values ('12565','DE','3C','1','7','E')</v>
      </c>
    </row>
    <row r="155" spans="1:8" x14ac:dyDescent="0.3">
      <c r="A155">
        <v>12565</v>
      </c>
      <c r="B155" t="s">
        <v>376</v>
      </c>
      <c r="C155" t="s">
        <v>2262</v>
      </c>
      <c r="D155" s="4">
        <v>1</v>
      </c>
      <c r="E155" s="4">
        <v>8</v>
      </c>
      <c r="F155" s="8" t="s">
        <v>167</v>
      </c>
      <c r="H155" t="str">
        <f t="shared" si="4"/>
        <v>insert into tnl_rating.dbo.dhl_zone_conversion_matrix values ('12565','DE','3C','1','8','F')</v>
      </c>
    </row>
    <row r="156" spans="1:8" x14ac:dyDescent="0.3">
      <c r="A156">
        <v>12565</v>
      </c>
      <c r="B156" t="s">
        <v>376</v>
      </c>
      <c r="C156" t="s">
        <v>2262</v>
      </c>
      <c r="D156" s="4">
        <v>1</v>
      </c>
      <c r="E156" s="4">
        <v>9</v>
      </c>
      <c r="F156" s="8" t="s">
        <v>168</v>
      </c>
      <c r="H156" t="str">
        <f t="shared" si="4"/>
        <v>insert into tnl_rating.dbo.dhl_zone_conversion_matrix values ('12565','DE','3C','1','9','G')</v>
      </c>
    </row>
    <row r="157" spans="1:8" x14ac:dyDescent="0.3">
      <c r="A157">
        <v>12565</v>
      </c>
      <c r="B157" t="s">
        <v>376</v>
      </c>
      <c r="C157" t="s">
        <v>2262</v>
      </c>
      <c r="D157" s="4">
        <v>1</v>
      </c>
      <c r="E157" s="4">
        <v>10</v>
      </c>
      <c r="F157" s="8" t="s">
        <v>169</v>
      </c>
      <c r="H157" t="str">
        <f t="shared" si="4"/>
        <v>insert into tnl_rating.dbo.dhl_zone_conversion_matrix values ('12565','DE','3C','1','10','H')</v>
      </c>
    </row>
    <row r="158" spans="1:8" x14ac:dyDescent="0.3">
      <c r="A158">
        <v>12565</v>
      </c>
      <c r="B158" t="s">
        <v>376</v>
      </c>
      <c r="C158" t="s">
        <v>2262</v>
      </c>
      <c r="D158" s="4">
        <v>2</v>
      </c>
      <c r="E158" s="4">
        <v>1</v>
      </c>
      <c r="F158" s="8" t="s">
        <v>165</v>
      </c>
      <c r="H158" t="str">
        <f t="shared" ref="H158:H189" si="5">"insert into tnl_rating.dbo.dhl_zone_conversion_matrix values ('"&amp;A158&amp;"','"&amp;B158&amp;"','"&amp;C158&amp;"','"&amp;D158&amp;"','"&amp;E158&amp;"','"&amp;F158&amp;"')"</f>
        <v>insert into tnl_rating.dbo.dhl_zone_conversion_matrix values ('12565','DE','3C','2','1','D')</v>
      </c>
    </row>
    <row r="159" spans="1:8" x14ac:dyDescent="0.3">
      <c r="A159">
        <v>12565</v>
      </c>
      <c r="B159" t="s">
        <v>376</v>
      </c>
      <c r="C159" t="s">
        <v>2262</v>
      </c>
      <c r="D159" s="4">
        <v>2</v>
      </c>
      <c r="E159" s="4">
        <v>2</v>
      </c>
      <c r="F159" s="8" t="s">
        <v>166</v>
      </c>
      <c r="H159" t="str">
        <f t="shared" si="5"/>
        <v>insert into tnl_rating.dbo.dhl_zone_conversion_matrix values ('12565','DE','3C','2','2','E')</v>
      </c>
    </row>
    <row r="160" spans="1:8" x14ac:dyDescent="0.3">
      <c r="A160">
        <v>12565</v>
      </c>
      <c r="B160" t="s">
        <v>376</v>
      </c>
      <c r="C160" t="s">
        <v>2262</v>
      </c>
      <c r="D160" s="4">
        <v>2</v>
      </c>
      <c r="E160" s="4">
        <v>3</v>
      </c>
      <c r="F160" s="8" t="s">
        <v>167</v>
      </c>
      <c r="H160" t="str">
        <f t="shared" si="5"/>
        <v>insert into tnl_rating.dbo.dhl_zone_conversion_matrix values ('12565','DE','3C','2','3','F')</v>
      </c>
    </row>
    <row r="161" spans="1:8" x14ac:dyDescent="0.3">
      <c r="A161">
        <v>12565</v>
      </c>
      <c r="B161" t="s">
        <v>376</v>
      </c>
      <c r="C161" t="s">
        <v>2262</v>
      </c>
      <c r="D161" s="4">
        <v>2</v>
      </c>
      <c r="E161" s="4">
        <v>4</v>
      </c>
      <c r="F161" s="8" t="s">
        <v>167</v>
      </c>
      <c r="H161" t="str">
        <f t="shared" si="5"/>
        <v>insert into tnl_rating.dbo.dhl_zone_conversion_matrix values ('12565','DE','3C','2','4','F')</v>
      </c>
    </row>
    <row r="162" spans="1:8" x14ac:dyDescent="0.3">
      <c r="A162">
        <v>12565</v>
      </c>
      <c r="B162" t="s">
        <v>376</v>
      </c>
      <c r="C162" t="s">
        <v>2262</v>
      </c>
      <c r="D162" s="4">
        <v>2</v>
      </c>
      <c r="E162" s="4">
        <v>5</v>
      </c>
      <c r="F162" s="8" t="s">
        <v>169</v>
      </c>
      <c r="H162" t="str">
        <f t="shared" si="5"/>
        <v>insert into tnl_rating.dbo.dhl_zone_conversion_matrix values ('12565','DE','3C','2','5','H')</v>
      </c>
    </row>
    <row r="163" spans="1:8" x14ac:dyDescent="0.3">
      <c r="A163">
        <v>12565</v>
      </c>
      <c r="B163" t="s">
        <v>376</v>
      </c>
      <c r="C163" t="s">
        <v>2262</v>
      </c>
      <c r="D163" s="4">
        <v>2</v>
      </c>
      <c r="E163" s="4">
        <v>6</v>
      </c>
      <c r="F163" s="8" t="s">
        <v>166</v>
      </c>
      <c r="H163" t="str">
        <f t="shared" si="5"/>
        <v>insert into tnl_rating.dbo.dhl_zone_conversion_matrix values ('12565','DE','3C','2','6','E')</v>
      </c>
    </row>
    <row r="164" spans="1:8" x14ac:dyDescent="0.3">
      <c r="A164">
        <v>12565</v>
      </c>
      <c r="B164" t="s">
        <v>376</v>
      </c>
      <c r="C164" t="s">
        <v>2262</v>
      </c>
      <c r="D164" s="4">
        <v>2</v>
      </c>
      <c r="E164" s="4">
        <v>7</v>
      </c>
      <c r="F164" s="8" t="s">
        <v>167</v>
      </c>
      <c r="H164" t="str">
        <f t="shared" si="5"/>
        <v>insert into tnl_rating.dbo.dhl_zone_conversion_matrix values ('12565','DE','3C','2','7','F')</v>
      </c>
    </row>
    <row r="165" spans="1:8" x14ac:dyDescent="0.3">
      <c r="A165">
        <v>12565</v>
      </c>
      <c r="B165" t="s">
        <v>376</v>
      </c>
      <c r="C165" t="s">
        <v>2262</v>
      </c>
      <c r="D165" s="4">
        <v>2</v>
      </c>
      <c r="E165" s="4">
        <v>8</v>
      </c>
      <c r="F165" s="8" t="s">
        <v>168</v>
      </c>
      <c r="H165" t="str">
        <f t="shared" si="5"/>
        <v>insert into tnl_rating.dbo.dhl_zone_conversion_matrix values ('12565','DE','3C','2','8','G')</v>
      </c>
    </row>
    <row r="166" spans="1:8" x14ac:dyDescent="0.3">
      <c r="A166">
        <v>12565</v>
      </c>
      <c r="B166" t="s">
        <v>376</v>
      </c>
      <c r="C166" t="s">
        <v>2262</v>
      </c>
      <c r="D166" s="4">
        <v>2</v>
      </c>
      <c r="E166" s="4">
        <v>9</v>
      </c>
      <c r="F166" s="8" t="s">
        <v>168</v>
      </c>
      <c r="H166" t="str">
        <f t="shared" si="5"/>
        <v>insert into tnl_rating.dbo.dhl_zone_conversion_matrix values ('12565','DE','3C','2','9','G')</v>
      </c>
    </row>
    <row r="167" spans="1:8" x14ac:dyDescent="0.3">
      <c r="A167">
        <v>12565</v>
      </c>
      <c r="B167" t="s">
        <v>376</v>
      </c>
      <c r="C167" t="s">
        <v>2262</v>
      </c>
      <c r="D167" s="4">
        <v>2</v>
      </c>
      <c r="E167" s="4">
        <v>10</v>
      </c>
      <c r="F167" s="8" t="s">
        <v>169</v>
      </c>
      <c r="H167" t="str">
        <f t="shared" si="5"/>
        <v>insert into tnl_rating.dbo.dhl_zone_conversion_matrix values ('12565','DE','3C','2','10','H')</v>
      </c>
    </row>
    <row r="168" spans="1:8" x14ac:dyDescent="0.3">
      <c r="A168">
        <v>12565</v>
      </c>
      <c r="B168" t="s">
        <v>376</v>
      </c>
      <c r="C168" t="s">
        <v>2262</v>
      </c>
      <c r="D168" s="4">
        <v>3</v>
      </c>
      <c r="E168" s="4">
        <v>1</v>
      </c>
      <c r="F168" s="8" t="s">
        <v>166</v>
      </c>
      <c r="H168" t="str">
        <f t="shared" si="5"/>
        <v>insert into tnl_rating.dbo.dhl_zone_conversion_matrix values ('12565','DE','3C','3','1','E')</v>
      </c>
    </row>
    <row r="169" spans="1:8" x14ac:dyDescent="0.3">
      <c r="A169">
        <v>12565</v>
      </c>
      <c r="B169" t="s">
        <v>376</v>
      </c>
      <c r="C169" t="s">
        <v>2262</v>
      </c>
      <c r="D169" s="4">
        <v>3</v>
      </c>
      <c r="E169" s="4">
        <v>2</v>
      </c>
      <c r="F169" s="8" t="s">
        <v>166</v>
      </c>
      <c r="H169" t="str">
        <f t="shared" si="5"/>
        <v>insert into tnl_rating.dbo.dhl_zone_conversion_matrix values ('12565','DE','3C','3','2','E')</v>
      </c>
    </row>
    <row r="170" spans="1:8" x14ac:dyDescent="0.3">
      <c r="A170">
        <v>12565</v>
      </c>
      <c r="B170" t="s">
        <v>376</v>
      </c>
      <c r="C170" t="s">
        <v>2262</v>
      </c>
      <c r="D170" s="4">
        <v>3</v>
      </c>
      <c r="E170" s="4">
        <v>3</v>
      </c>
      <c r="F170" s="8" t="s">
        <v>166</v>
      </c>
      <c r="H170" t="str">
        <f t="shared" si="5"/>
        <v>insert into tnl_rating.dbo.dhl_zone_conversion_matrix values ('12565','DE','3C','3','3','E')</v>
      </c>
    </row>
    <row r="171" spans="1:8" x14ac:dyDescent="0.3">
      <c r="A171">
        <v>12565</v>
      </c>
      <c r="B171" t="s">
        <v>376</v>
      </c>
      <c r="C171" t="s">
        <v>2262</v>
      </c>
      <c r="D171" s="4">
        <v>3</v>
      </c>
      <c r="E171" s="4">
        <v>4</v>
      </c>
      <c r="F171" s="8" t="s">
        <v>167</v>
      </c>
      <c r="H171" t="str">
        <f t="shared" si="5"/>
        <v>insert into tnl_rating.dbo.dhl_zone_conversion_matrix values ('12565','DE','3C','3','4','F')</v>
      </c>
    </row>
    <row r="172" spans="1:8" x14ac:dyDescent="0.3">
      <c r="A172">
        <v>12565</v>
      </c>
      <c r="B172" t="s">
        <v>376</v>
      </c>
      <c r="C172" t="s">
        <v>2262</v>
      </c>
      <c r="D172" s="4">
        <v>3</v>
      </c>
      <c r="E172" s="4">
        <v>5</v>
      </c>
      <c r="F172" s="8" t="s">
        <v>169</v>
      </c>
      <c r="H172" t="str">
        <f t="shared" si="5"/>
        <v>insert into tnl_rating.dbo.dhl_zone_conversion_matrix values ('12565','DE','3C','3','5','H')</v>
      </c>
    </row>
    <row r="173" spans="1:8" x14ac:dyDescent="0.3">
      <c r="A173">
        <v>12565</v>
      </c>
      <c r="B173" t="s">
        <v>376</v>
      </c>
      <c r="C173" t="s">
        <v>2262</v>
      </c>
      <c r="D173" s="4">
        <v>3</v>
      </c>
      <c r="E173" s="4">
        <v>6</v>
      </c>
      <c r="F173" s="8" t="s">
        <v>166</v>
      </c>
      <c r="H173" t="str">
        <f t="shared" si="5"/>
        <v>insert into tnl_rating.dbo.dhl_zone_conversion_matrix values ('12565','DE','3C','3','6','E')</v>
      </c>
    </row>
    <row r="174" spans="1:8" x14ac:dyDescent="0.3">
      <c r="A174">
        <v>12565</v>
      </c>
      <c r="B174" t="s">
        <v>376</v>
      </c>
      <c r="C174" t="s">
        <v>2262</v>
      </c>
      <c r="D174" s="4">
        <v>3</v>
      </c>
      <c r="E174" s="4">
        <v>7</v>
      </c>
      <c r="F174" s="8" t="s">
        <v>167</v>
      </c>
      <c r="H174" t="str">
        <f t="shared" si="5"/>
        <v>insert into tnl_rating.dbo.dhl_zone_conversion_matrix values ('12565','DE','3C','3','7','F')</v>
      </c>
    </row>
    <row r="175" spans="1:8" x14ac:dyDescent="0.3">
      <c r="A175">
        <v>12565</v>
      </c>
      <c r="B175" t="s">
        <v>376</v>
      </c>
      <c r="C175" t="s">
        <v>2262</v>
      </c>
      <c r="D175" s="4">
        <v>3</v>
      </c>
      <c r="E175" s="4">
        <v>8</v>
      </c>
      <c r="F175" s="8" t="s">
        <v>167</v>
      </c>
      <c r="H175" t="str">
        <f t="shared" si="5"/>
        <v>insert into tnl_rating.dbo.dhl_zone_conversion_matrix values ('12565','DE','3C','3','8','F')</v>
      </c>
    </row>
    <row r="176" spans="1:8" x14ac:dyDescent="0.3">
      <c r="A176">
        <v>12565</v>
      </c>
      <c r="B176" t="s">
        <v>376</v>
      </c>
      <c r="C176" t="s">
        <v>2262</v>
      </c>
      <c r="D176" s="4">
        <v>3</v>
      </c>
      <c r="E176" s="4">
        <v>9</v>
      </c>
      <c r="F176" s="8" t="s">
        <v>168</v>
      </c>
      <c r="H176" t="str">
        <f t="shared" si="5"/>
        <v>insert into tnl_rating.dbo.dhl_zone_conversion_matrix values ('12565','DE','3C','3','9','G')</v>
      </c>
    </row>
    <row r="177" spans="1:8" x14ac:dyDescent="0.3">
      <c r="A177">
        <v>12565</v>
      </c>
      <c r="B177" t="s">
        <v>376</v>
      </c>
      <c r="C177" t="s">
        <v>2262</v>
      </c>
      <c r="D177" s="4">
        <v>3</v>
      </c>
      <c r="E177" s="4">
        <v>10</v>
      </c>
      <c r="F177" s="8" t="s">
        <v>169</v>
      </c>
      <c r="H177" t="str">
        <f t="shared" si="5"/>
        <v>insert into tnl_rating.dbo.dhl_zone_conversion_matrix values ('12565','DE','3C','3','10','H')</v>
      </c>
    </row>
    <row r="178" spans="1:8" x14ac:dyDescent="0.3">
      <c r="A178">
        <v>12565</v>
      </c>
      <c r="B178" t="s">
        <v>376</v>
      </c>
      <c r="C178" t="s">
        <v>2262</v>
      </c>
      <c r="D178" s="4">
        <v>4</v>
      </c>
      <c r="E178" s="4">
        <v>1</v>
      </c>
      <c r="F178" s="8" t="s">
        <v>165</v>
      </c>
      <c r="H178" t="str">
        <f t="shared" si="5"/>
        <v>insert into tnl_rating.dbo.dhl_zone_conversion_matrix values ('12565','DE','3C','4','1','D')</v>
      </c>
    </row>
    <row r="179" spans="1:8" x14ac:dyDescent="0.3">
      <c r="A179">
        <v>12565</v>
      </c>
      <c r="B179" t="s">
        <v>376</v>
      </c>
      <c r="C179" t="s">
        <v>2262</v>
      </c>
      <c r="D179" s="4">
        <v>4</v>
      </c>
      <c r="E179" s="4">
        <v>2</v>
      </c>
      <c r="F179" s="8" t="s">
        <v>168</v>
      </c>
      <c r="H179" t="str">
        <f t="shared" si="5"/>
        <v>insert into tnl_rating.dbo.dhl_zone_conversion_matrix values ('12565','DE','3C','4','2','G')</v>
      </c>
    </row>
    <row r="180" spans="1:8" x14ac:dyDescent="0.3">
      <c r="A180">
        <v>12565</v>
      </c>
      <c r="B180" t="s">
        <v>376</v>
      </c>
      <c r="C180" t="s">
        <v>2262</v>
      </c>
      <c r="D180" s="4">
        <v>4</v>
      </c>
      <c r="E180" s="4">
        <v>3</v>
      </c>
      <c r="F180" s="8" t="s">
        <v>168</v>
      </c>
      <c r="H180" t="str">
        <f t="shared" si="5"/>
        <v>insert into tnl_rating.dbo.dhl_zone_conversion_matrix values ('12565','DE','3C','4','3','G')</v>
      </c>
    </row>
    <row r="181" spans="1:8" x14ac:dyDescent="0.3">
      <c r="A181">
        <v>12565</v>
      </c>
      <c r="B181" t="s">
        <v>376</v>
      </c>
      <c r="C181" t="s">
        <v>2262</v>
      </c>
      <c r="D181" s="4">
        <v>4</v>
      </c>
      <c r="E181" s="4">
        <v>4</v>
      </c>
      <c r="F181" s="8" t="s">
        <v>164</v>
      </c>
      <c r="H181" t="str">
        <f t="shared" si="5"/>
        <v>insert into tnl_rating.dbo.dhl_zone_conversion_matrix values ('12565','DE','3C','4','4','C')</v>
      </c>
    </row>
    <row r="182" spans="1:8" x14ac:dyDescent="0.3">
      <c r="A182">
        <v>12565</v>
      </c>
      <c r="B182" t="s">
        <v>376</v>
      </c>
      <c r="C182" t="s">
        <v>2262</v>
      </c>
      <c r="D182" s="4">
        <v>4</v>
      </c>
      <c r="E182" s="4">
        <v>5</v>
      </c>
      <c r="F182" s="8" t="s">
        <v>165</v>
      </c>
      <c r="H182" t="str">
        <f t="shared" si="5"/>
        <v>insert into tnl_rating.dbo.dhl_zone_conversion_matrix values ('12565','DE','3C','4','5','D')</v>
      </c>
    </row>
    <row r="183" spans="1:8" x14ac:dyDescent="0.3">
      <c r="A183">
        <v>12565</v>
      </c>
      <c r="B183" t="s">
        <v>376</v>
      </c>
      <c r="C183" t="s">
        <v>2262</v>
      </c>
      <c r="D183" s="4">
        <v>4</v>
      </c>
      <c r="E183" s="4">
        <v>6</v>
      </c>
      <c r="F183" s="8" t="s">
        <v>166</v>
      </c>
      <c r="H183" t="str">
        <f t="shared" si="5"/>
        <v>insert into tnl_rating.dbo.dhl_zone_conversion_matrix values ('12565','DE','3C','4','6','E')</v>
      </c>
    </row>
    <row r="184" spans="1:8" x14ac:dyDescent="0.3">
      <c r="A184">
        <v>12565</v>
      </c>
      <c r="B184" t="s">
        <v>376</v>
      </c>
      <c r="C184" t="s">
        <v>2262</v>
      </c>
      <c r="D184" s="4">
        <v>4</v>
      </c>
      <c r="E184" s="4">
        <v>7</v>
      </c>
      <c r="F184" s="8" t="s">
        <v>167</v>
      </c>
      <c r="H184" t="str">
        <f t="shared" si="5"/>
        <v>insert into tnl_rating.dbo.dhl_zone_conversion_matrix values ('12565','DE','3C','4','7','F')</v>
      </c>
    </row>
    <row r="185" spans="1:8" x14ac:dyDescent="0.3">
      <c r="A185">
        <v>12565</v>
      </c>
      <c r="B185" t="s">
        <v>376</v>
      </c>
      <c r="C185" t="s">
        <v>2262</v>
      </c>
      <c r="D185" s="4">
        <v>4</v>
      </c>
      <c r="E185" s="4">
        <v>8</v>
      </c>
      <c r="F185" s="8" t="s">
        <v>167</v>
      </c>
      <c r="H185" t="str">
        <f t="shared" si="5"/>
        <v>insert into tnl_rating.dbo.dhl_zone_conversion_matrix values ('12565','DE','3C','4','8','F')</v>
      </c>
    </row>
    <row r="186" spans="1:8" x14ac:dyDescent="0.3">
      <c r="A186">
        <v>12565</v>
      </c>
      <c r="B186" t="s">
        <v>376</v>
      </c>
      <c r="C186" t="s">
        <v>2262</v>
      </c>
      <c r="D186" s="4">
        <v>4</v>
      </c>
      <c r="E186" s="4">
        <v>9</v>
      </c>
      <c r="F186" s="8" t="s">
        <v>167</v>
      </c>
      <c r="H186" t="str">
        <f t="shared" si="5"/>
        <v>insert into tnl_rating.dbo.dhl_zone_conversion_matrix values ('12565','DE','3C','4','9','F')</v>
      </c>
    </row>
    <row r="187" spans="1:8" x14ac:dyDescent="0.3">
      <c r="A187">
        <v>12565</v>
      </c>
      <c r="B187" t="s">
        <v>376</v>
      </c>
      <c r="C187" t="s">
        <v>2262</v>
      </c>
      <c r="D187" s="4">
        <v>4</v>
      </c>
      <c r="E187" s="4">
        <v>10</v>
      </c>
      <c r="F187" s="8" t="s">
        <v>169</v>
      </c>
      <c r="H187" t="str">
        <f t="shared" si="5"/>
        <v>insert into tnl_rating.dbo.dhl_zone_conversion_matrix values ('12565','DE','3C','4','10','H')</v>
      </c>
    </row>
    <row r="188" spans="1:8" x14ac:dyDescent="0.3">
      <c r="A188">
        <v>12565</v>
      </c>
      <c r="B188" t="s">
        <v>376</v>
      </c>
      <c r="C188" t="s">
        <v>2262</v>
      </c>
      <c r="D188" s="4">
        <v>5</v>
      </c>
      <c r="E188" s="4">
        <v>1</v>
      </c>
      <c r="F188" s="8" t="s">
        <v>168</v>
      </c>
      <c r="H188" t="str">
        <f t="shared" si="5"/>
        <v>insert into tnl_rating.dbo.dhl_zone_conversion_matrix values ('12565','DE','3C','5','1','G')</v>
      </c>
    </row>
    <row r="189" spans="1:8" x14ac:dyDescent="0.3">
      <c r="A189">
        <v>12565</v>
      </c>
      <c r="B189" t="s">
        <v>376</v>
      </c>
      <c r="C189" t="s">
        <v>2262</v>
      </c>
      <c r="D189" s="4">
        <v>5</v>
      </c>
      <c r="E189" s="4">
        <v>2</v>
      </c>
      <c r="F189" s="8" t="s">
        <v>169</v>
      </c>
      <c r="H189" t="str">
        <f t="shared" si="5"/>
        <v>insert into tnl_rating.dbo.dhl_zone_conversion_matrix values ('12565','DE','3C','5','2','H')</v>
      </c>
    </row>
    <row r="190" spans="1:8" x14ac:dyDescent="0.3">
      <c r="A190">
        <v>12565</v>
      </c>
      <c r="B190" t="s">
        <v>376</v>
      </c>
      <c r="C190" t="s">
        <v>2262</v>
      </c>
      <c r="D190" s="4">
        <v>5</v>
      </c>
      <c r="E190" s="4">
        <v>3</v>
      </c>
      <c r="F190" s="8" t="s">
        <v>169</v>
      </c>
      <c r="H190" t="str">
        <f t="shared" ref="H190:H221" si="6">"insert into tnl_rating.dbo.dhl_zone_conversion_matrix values ('"&amp;A190&amp;"','"&amp;B190&amp;"','"&amp;C190&amp;"','"&amp;D190&amp;"','"&amp;E190&amp;"','"&amp;F190&amp;"')"</f>
        <v>insert into tnl_rating.dbo.dhl_zone_conversion_matrix values ('12565','DE','3C','5','3','H')</v>
      </c>
    </row>
    <row r="191" spans="1:8" x14ac:dyDescent="0.3">
      <c r="A191">
        <v>12565</v>
      </c>
      <c r="B191" t="s">
        <v>376</v>
      </c>
      <c r="C191" t="s">
        <v>2262</v>
      </c>
      <c r="D191" s="4">
        <v>5</v>
      </c>
      <c r="E191" s="4">
        <v>4</v>
      </c>
      <c r="F191" s="8" t="s">
        <v>164</v>
      </c>
      <c r="H191" t="str">
        <f t="shared" si="6"/>
        <v>insert into tnl_rating.dbo.dhl_zone_conversion_matrix values ('12565','DE','3C','5','4','C')</v>
      </c>
    </row>
    <row r="192" spans="1:8" x14ac:dyDescent="0.3">
      <c r="A192">
        <v>12565</v>
      </c>
      <c r="B192" t="s">
        <v>376</v>
      </c>
      <c r="C192" t="s">
        <v>2262</v>
      </c>
      <c r="D192" s="4">
        <v>5</v>
      </c>
      <c r="E192" s="4">
        <v>5</v>
      </c>
      <c r="F192" s="8" t="s">
        <v>165</v>
      </c>
      <c r="H192" t="str">
        <f t="shared" si="6"/>
        <v>insert into tnl_rating.dbo.dhl_zone_conversion_matrix values ('12565','DE','3C','5','5','D')</v>
      </c>
    </row>
    <row r="193" spans="1:8" x14ac:dyDescent="0.3">
      <c r="A193">
        <v>12565</v>
      </c>
      <c r="B193" t="s">
        <v>376</v>
      </c>
      <c r="C193" t="s">
        <v>2262</v>
      </c>
      <c r="D193" s="4">
        <v>5</v>
      </c>
      <c r="E193" s="4">
        <v>6</v>
      </c>
      <c r="F193" s="8" t="s">
        <v>167</v>
      </c>
      <c r="H193" t="str">
        <f t="shared" si="6"/>
        <v>insert into tnl_rating.dbo.dhl_zone_conversion_matrix values ('12565','DE','3C','5','6','F')</v>
      </c>
    </row>
    <row r="194" spans="1:8" x14ac:dyDescent="0.3">
      <c r="A194">
        <v>12565</v>
      </c>
      <c r="B194" t="s">
        <v>376</v>
      </c>
      <c r="C194" t="s">
        <v>2262</v>
      </c>
      <c r="D194" s="4">
        <v>5</v>
      </c>
      <c r="E194" s="4">
        <v>7</v>
      </c>
      <c r="F194" s="8" t="s">
        <v>167</v>
      </c>
      <c r="H194" t="str">
        <f t="shared" si="6"/>
        <v>insert into tnl_rating.dbo.dhl_zone_conversion_matrix values ('12565','DE','3C','5','7','F')</v>
      </c>
    </row>
    <row r="195" spans="1:8" x14ac:dyDescent="0.3">
      <c r="A195">
        <v>12565</v>
      </c>
      <c r="B195" t="s">
        <v>376</v>
      </c>
      <c r="C195" t="s">
        <v>2262</v>
      </c>
      <c r="D195" s="4">
        <v>5</v>
      </c>
      <c r="E195" s="4">
        <v>8</v>
      </c>
      <c r="F195" s="8" t="s">
        <v>168</v>
      </c>
      <c r="H195" t="str">
        <f t="shared" si="6"/>
        <v>insert into tnl_rating.dbo.dhl_zone_conversion_matrix values ('12565','DE','3C','5','8','G')</v>
      </c>
    </row>
    <row r="196" spans="1:8" x14ac:dyDescent="0.3">
      <c r="A196">
        <v>12565</v>
      </c>
      <c r="B196" t="s">
        <v>376</v>
      </c>
      <c r="C196" t="s">
        <v>2262</v>
      </c>
      <c r="D196" s="4">
        <v>5</v>
      </c>
      <c r="E196" s="4">
        <v>9</v>
      </c>
      <c r="F196" s="8" t="s">
        <v>167</v>
      </c>
      <c r="H196" t="str">
        <f t="shared" si="6"/>
        <v>insert into tnl_rating.dbo.dhl_zone_conversion_matrix values ('12565','DE','3C','5','9','F')</v>
      </c>
    </row>
    <row r="197" spans="1:8" x14ac:dyDescent="0.3">
      <c r="A197">
        <v>12565</v>
      </c>
      <c r="B197" t="s">
        <v>376</v>
      </c>
      <c r="C197" t="s">
        <v>2262</v>
      </c>
      <c r="D197" s="4">
        <v>5</v>
      </c>
      <c r="E197" s="4">
        <v>10</v>
      </c>
      <c r="F197" s="8" t="s">
        <v>169</v>
      </c>
      <c r="H197" t="str">
        <f t="shared" si="6"/>
        <v>insert into tnl_rating.dbo.dhl_zone_conversion_matrix values ('12565','DE','3C','5','10','H')</v>
      </c>
    </row>
    <row r="198" spans="1:8" x14ac:dyDescent="0.3">
      <c r="A198">
        <v>12565</v>
      </c>
      <c r="B198" t="s">
        <v>376</v>
      </c>
      <c r="C198" t="s">
        <v>2262</v>
      </c>
      <c r="D198" s="4">
        <v>6</v>
      </c>
      <c r="E198" s="4">
        <v>1</v>
      </c>
      <c r="F198" s="8" t="s">
        <v>165</v>
      </c>
      <c r="H198" t="str">
        <f t="shared" si="6"/>
        <v>insert into tnl_rating.dbo.dhl_zone_conversion_matrix values ('12565','DE','3C','6','1','D')</v>
      </c>
    </row>
    <row r="199" spans="1:8" x14ac:dyDescent="0.3">
      <c r="A199">
        <v>12565</v>
      </c>
      <c r="B199" t="s">
        <v>376</v>
      </c>
      <c r="C199" t="s">
        <v>2262</v>
      </c>
      <c r="D199" s="4">
        <v>6</v>
      </c>
      <c r="E199" s="4">
        <v>2</v>
      </c>
      <c r="F199" s="8" t="s">
        <v>166</v>
      </c>
      <c r="H199" t="str">
        <f t="shared" si="6"/>
        <v>insert into tnl_rating.dbo.dhl_zone_conversion_matrix values ('12565','DE','3C','6','2','E')</v>
      </c>
    </row>
    <row r="200" spans="1:8" x14ac:dyDescent="0.3">
      <c r="A200">
        <v>12565</v>
      </c>
      <c r="B200" t="s">
        <v>376</v>
      </c>
      <c r="C200" t="s">
        <v>2262</v>
      </c>
      <c r="D200" s="4">
        <v>6</v>
      </c>
      <c r="E200" s="4">
        <v>3</v>
      </c>
      <c r="F200" s="8" t="s">
        <v>167</v>
      </c>
      <c r="H200" t="str">
        <f t="shared" si="6"/>
        <v>insert into tnl_rating.dbo.dhl_zone_conversion_matrix values ('12565','DE','3C','6','3','F')</v>
      </c>
    </row>
    <row r="201" spans="1:8" x14ac:dyDescent="0.3">
      <c r="A201">
        <v>12565</v>
      </c>
      <c r="B201" t="s">
        <v>376</v>
      </c>
      <c r="C201" t="s">
        <v>2262</v>
      </c>
      <c r="D201" s="4">
        <v>6</v>
      </c>
      <c r="E201" s="4">
        <v>4</v>
      </c>
      <c r="F201" s="8" t="s">
        <v>165</v>
      </c>
      <c r="H201" t="str">
        <f t="shared" si="6"/>
        <v>insert into tnl_rating.dbo.dhl_zone_conversion_matrix values ('12565','DE','3C','6','4','D')</v>
      </c>
    </row>
    <row r="202" spans="1:8" x14ac:dyDescent="0.3">
      <c r="A202">
        <v>12565</v>
      </c>
      <c r="B202" t="s">
        <v>376</v>
      </c>
      <c r="C202" t="s">
        <v>2262</v>
      </c>
      <c r="D202" s="4">
        <v>6</v>
      </c>
      <c r="E202" s="4">
        <v>5</v>
      </c>
      <c r="F202" s="8" t="s">
        <v>166</v>
      </c>
      <c r="H202" t="str">
        <f t="shared" si="6"/>
        <v>insert into tnl_rating.dbo.dhl_zone_conversion_matrix values ('12565','DE','3C','6','5','E')</v>
      </c>
    </row>
    <row r="203" spans="1:8" x14ac:dyDescent="0.3">
      <c r="A203">
        <v>12565</v>
      </c>
      <c r="B203" t="s">
        <v>376</v>
      </c>
      <c r="C203" t="s">
        <v>2262</v>
      </c>
      <c r="D203" s="4">
        <v>6</v>
      </c>
      <c r="E203" s="4">
        <v>6</v>
      </c>
      <c r="F203" s="8" t="s">
        <v>20</v>
      </c>
      <c r="H203" t="str">
        <f t="shared" si="6"/>
        <v>insert into tnl_rating.dbo.dhl_zone_conversion_matrix values ('12565','DE','3C','6','6','A')</v>
      </c>
    </row>
    <row r="204" spans="1:8" x14ac:dyDescent="0.3">
      <c r="A204">
        <v>12565</v>
      </c>
      <c r="B204" t="s">
        <v>376</v>
      </c>
      <c r="C204" t="s">
        <v>2262</v>
      </c>
      <c r="D204" s="4">
        <v>6</v>
      </c>
      <c r="E204" s="4">
        <v>7</v>
      </c>
      <c r="F204" s="8" t="s">
        <v>163</v>
      </c>
      <c r="H204" t="str">
        <f t="shared" si="6"/>
        <v>insert into tnl_rating.dbo.dhl_zone_conversion_matrix values ('12565','DE','3C','6','7','B')</v>
      </c>
    </row>
    <row r="205" spans="1:8" x14ac:dyDescent="0.3">
      <c r="A205">
        <v>12565</v>
      </c>
      <c r="B205" t="s">
        <v>376</v>
      </c>
      <c r="C205" t="s">
        <v>2262</v>
      </c>
      <c r="D205" s="4">
        <v>6</v>
      </c>
      <c r="E205" s="4">
        <v>8</v>
      </c>
      <c r="F205" s="8" t="s">
        <v>164</v>
      </c>
      <c r="H205" t="str">
        <f t="shared" si="6"/>
        <v>insert into tnl_rating.dbo.dhl_zone_conversion_matrix values ('12565','DE','3C','6','8','C')</v>
      </c>
    </row>
    <row r="206" spans="1:8" x14ac:dyDescent="0.3">
      <c r="A206">
        <v>12565</v>
      </c>
      <c r="B206" t="s">
        <v>376</v>
      </c>
      <c r="C206" t="s">
        <v>2262</v>
      </c>
      <c r="D206" s="4">
        <v>6</v>
      </c>
      <c r="E206" s="4">
        <v>9</v>
      </c>
      <c r="F206" s="8" t="s">
        <v>165</v>
      </c>
      <c r="H206" t="str">
        <f t="shared" si="6"/>
        <v>insert into tnl_rating.dbo.dhl_zone_conversion_matrix values ('12565','DE','3C','6','9','D')</v>
      </c>
    </row>
    <row r="207" spans="1:8" x14ac:dyDescent="0.3">
      <c r="A207">
        <v>12565</v>
      </c>
      <c r="B207" t="s">
        <v>376</v>
      </c>
      <c r="C207" t="s">
        <v>2262</v>
      </c>
      <c r="D207" s="4">
        <v>6</v>
      </c>
      <c r="E207" s="4">
        <v>10</v>
      </c>
      <c r="F207" s="8" t="s">
        <v>167</v>
      </c>
      <c r="H207" t="str">
        <f t="shared" si="6"/>
        <v>insert into tnl_rating.dbo.dhl_zone_conversion_matrix values ('12565','DE','3C','6','10','F')</v>
      </c>
    </row>
    <row r="208" spans="1:8" x14ac:dyDescent="0.3">
      <c r="A208">
        <v>12565</v>
      </c>
      <c r="B208" t="s">
        <v>376</v>
      </c>
      <c r="C208" t="s">
        <v>2262</v>
      </c>
      <c r="D208" s="4">
        <v>7</v>
      </c>
      <c r="E208" s="4">
        <v>1</v>
      </c>
      <c r="F208" s="8" t="s">
        <v>166</v>
      </c>
      <c r="H208" t="str">
        <f t="shared" si="6"/>
        <v>insert into tnl_rating.dbo.dhl_zone_conversion_matrix values ('12565','DE','3C','7','1','E')</v>
      </c>
    </row>
    <row r="209" spans="1:8" x14ac:dyDescent="0.3">
      <c r="A209">
        <v>12565</v>
      </c>
      <c r="B209" t="s">
        <v>376</v>
      </c>
      <c r="C209" t="s">
        <v>2262</v>
      </c>
      <c r="D209" s="4">
        <v>7</v>
      </c>
      <c r="E209" s="4">
        <v>2</v>
      </c>
      <c r="F209" s="8" t="s">
        <v>167</v>
      </c>
      <c r="H209" t="str">
        <f t="shared" si="6"/>
        <v>insert into tnl_rating.dbo.dhl_zone_conversion_matrix values ('12565','DE','3C','7','2','F')</v>
      </c>
    </row>
    <row r="210" spans="1:8" x14ac:dyDescent="0.3">
      <c r="A210">
        <v>12565</v>
      </c>
      <c r="B210" t="s">
        <v>376</v>
      </c>
      <c r="C210" t="s">
        <v>2262</v>
      </c>
      <c r="D210" s="4">
        <v>7</v>
      </c>
      <c r="E210" s="4">
        <v>3</v>
      </c>
      <c r="F210" s="8" t="s">
        <v>167</v>
      </c>
      <c r="H210" t="str">
        <f t="shared" si="6"/>
        <v>insert into tnl_rating.dbo.dhl_zone_conversion_matrix values ('12565','DE','3C','7','3','F')</v>
      </c>
    </row>
    <row r="211" spans="1:8" x14ac:dyDescent="0.3">
      <c r="A211">
        <v>12565</v>
      </c>
      <c r="B211" t="s">
        <v>376</v>
      </c>
      <c r="C211" t="s">
        <v>2262</v>
      </c>
      <c r="D211" s="4">
        <v>7</v>
      </c>
      <c r="E211" s="4">
        <v>4</v>
      </c>
      <c r="F211" s="8" t="s">
        <v>166</v>
      </c>
      <c r="H211" t="str">
        <f t="shared" si="6"/>
        <v>insert into tnl_rating.dbo.dhl_zone_conversion_matrix values ('12565','DE','3C','7','4','E')</v>
      </c>
    </row>
    <row r="212" spans="1:8" x14ac:dyDescent="0.3">
      <c r="A212">
        <v>12565</v>
      </c>
      <c r="B212" t="s">
        <v>376</v>
      </c>
      <c r="C212" t="s">
        <v>2262</v>
      </c>
      <c r="D212" s="4">
        <v>7</v>
      </c>
      <c r="E212" s="4">
        <v>5</v>
      </c>
      <c r="F212" s="8" t="s">
        <v>166</v>
      </c>
      <c r="H212" t="str">
        <f t="shared" si="6"/>
        <v>insert into tnl_rating.dbo.dhl_zone_conversion_matrix values ('12565','DE','3C','7','5','E')</v>
      </c>
    </row>
    <row r="213" spans="1:8" x14ac:dyDescent="0.3">
      <c r="A213">
        <v>12565</v>
      </c>
      <c r="B213" t="s">
        <v>376</v>
      </c>
      <c r="C213" t="s">
        <v>2262</v>
      </c>
      <c r="D213" s="4">
        <v>7</v>
      </c>
      <c r="E213" s="4">
        <v>6</v>
      </c>
      <c r="F213" s="8" t="s">
        <v>163</v>
      </c>
      <c r="H213" t="str">
        <f t="shared" si="6"/>
        <v>insert into tnl_rating.dbo.dhl_zone_conversion_matrix values ('12565','DE','3C','7','6','B')</v>
      </c>
    </row>
    <row r="214" spans="1:8" x14ac:dyDescent="0.3">
      <c r="A214">
        <v>12565</v>
      </c>
      <c r="B214" t="s">
        <v>376</v>
      </c>
      <c r="C214" t="s">
        <v>2262</v>
      </c>
      <c r="D214" s="4">
        <v>7</v>
      </c>
      <c r="E214" s="4">
        <v>7</v>
      </c>
      <c r="F214" s="8" t="s">
        <v>163</v>
      </c>
      <c r="H214" t="str">
        <f t="shared" si="6"/>
        <v>insert into tnl_rating.dbo.dhl_zone_conversion_matrix values ('12565','DE','3C','7','7','B')</v>
      </c>
    </row>
    <row r="215" spans="1:8" x14ac:dyDescent="0.3">
      <c r="A215">
        <v>12565</v>
      </c>
      <c r="B215" t="s">
        <v>376</v>
      </c>
      <c r="C215" t="s">
        <v>2262</v>
      </c>
      <c r="D215" s="4">
        <v>7</v>
      </c>
      <c r="E215" s="4">
        <v>8</v>
      </c>
      <c r="F215" s="8" t="s">
        <v>164</v>
      </c>
      <c r="H215" t="str">
        <f t="shared" si="6"/>
        <v>insert into tnl_rating.dbo.dhl_zone_conversion_matrix values ('12565','DE','3C','7','8','C')</v>
      </c>
    </row>
    <row r="216" spans="1:8" x14ac:dyDescent="0.3">
      <c r="A216">
        <v>12565</v>
      </c>
      <c r="B216" t="s">
        <v>376</v>
      </c>
      <c r="C216" t="s">
        <v>2262</v>
      </c>
      <c r="D216" s="4">
        <v>7</v>
      </c>
      <c r="E216" s="4">
        <v>9</v>
      </c>
      <c r="F216" s="8" t="s">
        <v>165</v>
      </c>
      <c r="H216" t="str">
        <f t="shared" si="6"/>
        <v>insert into tnl_rating.dbo.dhl_zone_conversion_matrix values ('12565','DE','3C','7','9','D')</v>
      </c>
    </row>
    <row r="217" spans="1:8" x14ac:dyDescent="0.3">
      <c r="A217">
        <v>12565</v>
      </c>
      <c r="B217" t="s">
        <v>376</v>
      </c>
      <c r="C217" t="s">
        <v>2262</v>
      </c>
      <c r="D217" s="4">
        <v>7</v>
      </c>
      <c r="E217" s="4">
        <v>10</v>
      </c>
      <c r="F217" s="8" t="s">
        <v>167</v>
      </c>
      <c r="H217" t="str">
        <f t="shared" si="6"/>
        <v>insert into tnl_rating.dbo.dhl_zone_conversion_matrix values ('12565','DE','3C','7','10','F')</v>
      </c>
    </row>
    <row r="218" spans="1:8" x14ac:dyDescent="0.3">
      <c r="A218">
        <v>12565</v>
      </c>
      <c r="B218" t="s">
        <v>376</v>
      </c>
      <c r="C218" t="s">
        <v>2262</v>
      </c>
      <c r="D218" s="4">
        <v>8</v>
      </c>
      <c r="E218" s="4">
        <v>1</v>
      </c>
      <c r="F218" s="8" t="s">
        <v>167</v>
      </c>
      <c r="H218" t="str">
        <f t="shared" si="6"/>
        <v>insert into tnl_rating.dbo.dhl_zone_conversion_matrix values ('12565','DE','3C','8','1','F')</v>
      </c>
    </row>
    <row r="219" spans="1:8" x14ac:dyDescent="0.3">
      <c r="A219">
        <v>12565</v>
      </c>
      <c r="B219" t="s">
        <v>376</v>
      </c>
      <c r="C219" t="s">
        <v>2262</v>
      </c>
      <c r="D219" s="4">
        <v>8</v>
      </c>
      <c r="E219" s="4">
        <v>2</v>
      </c>
      <c r="F219" s="8" t="s">
        <v>167</v>
      </c>
      <c r="H219" t="str">
        <f t="shared" si="6"/>
        <v>insert into tnl_rating.dbo.dhl_zone_conversion_matrix values ('12565','DE','3C','8','2','F')</v>
      </c>
    </row>
    <row r="220" spans="1:8" x14ac:dyDescent="0.3">
      <c r="A220">
        <v>12565</v>
      </c>
      <c r="B220" t="s">
        <v>376</v>
      </c>
      <c r="C220" t="s">
        <v>2262</v>
      </c>
      <c r="D220" s="4">
        <v>8</v>
      </c>
      <c r="E220" s="4">
        <v>3</v>
      </c>
      <c r="F220" s="8" t="s">
        <v>167</v>
      </c>
      <c r="H220" t="str">
        <f t="shared" si="6"/>
        <v>insert into tnl_rating.dbo.dhl_zone_conversion_matrix values ('12565','DE','3C','8','3','F')</v>
      </c>
    </row>
    <row r="221" spans="1:8" x14ac:dyDescent="0.3">
      <c r="A221">
        <v>12565</v>
      </c>
      <c r="B221" t="s">
        <v>376</v>
      </c>
      <c r="C221" t="s">
        <v>2262</v>
      </c>
      <c r="D221" s="4">
        <v>8</v>
      </c>
      <c r="E221" s="4">
        <v>4</v>
      </c>
      <c r="F221" s="8" t="s">
        <v>166</v>
      </c>
      <c r="H221" t="str">
        <f t="shared" si="6"/>
        <v>insert into tnl_rating.dbo.dhl_zone_conversion_matrix values ('12565','DE','3C','8','4','E')</v>
      </c>
    </row>
    <row r="222" spans="1:8" x14ac:dyDescent="0.3">
      <c r="A222">
        <v>12565</v>
      </c>
      <c r="B222" t="s">
        <v>376</v>
      </c>
      <c r="C222" t="s">
        <v>2262</v>
      </c>
      <c r="D222" s="4">
        <v>8</v>
      </c>
      <c r="E222" s="4">
        <v>5</v>
      </c>
      <c r="F222" s="8" t="s">
        <v>167</v>
      </c>
      <c r="H222" t="str">
        <f t="shared" ref="H222:H247" si="7">"insert into tnl_rating.dbo.dhl_zone_conversion_matrix values ('"&amp;A222&amp;"','"&amp;B222&amp;"','"&amp;C222&amp;"','"&amp;D222&amp;"','"&amp;E222&amp;"','"&amp;F222&amp;"')"</f>
        <v>insert into tnl_rating.dbo.dhl_zone_conversion_matrix values ('12565','DE','3C','8','5','F')</v>
      </c>
    </row>
    <row r="223" spans="1:8" x14ac:dyDescent="0.3">
      <c r="A223">
        <v>12565</v>
      </c>
      <c r="B223" t="s">
        <v>376</v>
      </c>
      <c r="C223" t="s">
        <v>2262</v>
      </c>
      <c r="D223" s="4">
        <v>8</v>
      </c>
      <c r="E223" s="4">
        <v>6</v>
      </c>
      <c r="F223" s="8" t="s">
        <v>164</v>
      </c>
      <c r="H223" t="str">
        <f t="shared" si="7"/>
        <v>insert into tnl_rating.dbo.dhl_zone_conversion_matrix values ('12565','DE','3C','8','6','C')</v>
      </c>
    </row>
    <row r="224" spans="1:8" x14ac:dyDescent="0.3">
      <c r="A224">
        <v>12565</v>
      </c>
      <c r="B224" t="s">
        <v>376</v>
      </c>
      <c r="C224" t="s">
        <v>2262</v>
      </c>
      <c r="D224" s="4">
        <v>8</v>
      </c>
      <c r="E224" s="4">
        <v>7</v>
      </c>
      <c r="F224" s="8" t="s">
        <v>164</v>
      </c>
      <c r="H224" t="str">
        <f t="shared" si="7"/>
        <v>insert into tnl_rating.dbo.dhl_zone_conversion_matrix values ('12565','DE','3C','8','7','C')</v>
      </c>
    </row>
    <row r="225" spans="1:8" x14ac:dyDescent="0.3">
      <c r="A225">
        <v>12565</v>
      </c>
      <c r="B225" t="s">
        <v>376</v>
      </c>
      <c r="C225" t="s">
        <v>2262</v>
      </c>
      <c r="D225" s="4">
        <v>8</v>
      </c>
      <c r="E225" s="4">
        <v>8</v>
      </c>
      <c r="F225" s="8" t="s">
        <v>164</v>
      </c>
      <c r="H225" t="str">
        <f t="shared" si="7"/>
        <v>insert into tnl_rating.dbo.dhl_zone_conversion_matrix values ('12565','DE','3C','8','8','C')</v>
      </c>
    </row>
    <row r="226" spans="1:8" x14ac:dyDescent="0.3">
      <c r="A226">
        <v>12565</v>
      </c>
      <c r="B226" t="s">
        <v>376</v>
      </c>
      <c r="C226" t="s">
        <v>2262</v>
      </c>
      <c r="D226" s="4">
        <v>8</v>
      </c>
      <c r="E226" s="4">
        <v>9</v>
      </c>
      <c r="F226" s="8" t="s">
        <v>166</v>
      </c>
      <c r="H226" t="str">
        <f t="shared" si="7"/>
        <v>insert into tnl_rating.dbo.dhl_zone_conversion_matrix values ('12565','DE','3C','8','9','E')</v>
      </c>
    </row>
    <row r="227" spans="1:8" x14ac:dyDescent="0.3">
      <c r="A227">
        <v>12565</v>
      </c>
      <c r="B227" t="s">
        <v>376</v>
      </c>
      <c r="C227" t="s">
        <v>2262</v>
      </c>
      <c r="D227" s="4">
        <v>8</v>
      </c>
      <c r="E227" s="4">
        <v>10</v>
      </c>
      <c r="F227" s="8" t="s">
        <v>168</v>
      </c>
      <c r="H227" t="str">
        <f t="shared" si="7"/>
        <v>insert into tnl_rating.dbo.dhl_zone_conversion_matrix values ('12565','DE','3C','8','10','G')</v>
      </c>
    </row>
    <row r="228" spans="1:8" x14ac:dyDescent="0.3">
      <c r="A228">
        <v>12565</v>
      </c>
      <c r="B228" t="s">
        <v>376</v>
      </c>
      <c r="C228" t="s">
        <v>2262</v>
      </c>
      <c r="D228" s="4">
        <v>9</v>
      </c>
      <c r="E228" s="4">
        <v>1</v>
      </c>
      <c r="F228" s="8" t="s">
        <v>168</v>
      </c>
      <c r="H228" t="str">
        <f t="shared" si="7"/>
        <v>insert into tnl_rating.dbo.dhl_zone_conversion_matrix values ('12565','DE','3C','9','1','G')</v>
      </c>
    </row>
    <row r="229" spans="1:8" x14ac:dyDescent="0.3">
      <c r="A229">
        <v>12565</v>
      </c>
      <c r="B229" t="s">
        <v>376</v>
      </c>
      <c r="C229" t="s">
        <v>2262</v>
      </c>
      <c r="D229" s="4">
        <v>9</v>
      </c>
      <c r="E229" s="4">
        <v>2</v>
      </c>
      <c r="F229" s="8" t="s">
        <v>168</v>
      </c>
      <c r="H229" t="str">
        <f t="shared" si="7"/>
        <v>insert into tnl_rating.dbo.dhl_zone_conversion_matrix values ('12565','DE','3C','9','2','G')</v>
      </c>
    </row>
    <row r="230" spans="1:8" x14ac:dyDescent="0.3">
      <c r="A230">
        <v>12565</v>
      </c>
      <c r="B230" t="s">
        <v>376</v>
      </c>
      <c r="C230" t="s">
        <v>2262</v>
      </c>
      <c r="D230" s="4">
        <v>9</v>
      </c>
      <c r="E230" s="4">
        <v>3</v>
      </c>
      <c r="F230" s="8" t="s">
        <v>168</v>
      </c>
      <c r="H230" t="str">
        <f t="shared" si="7"/>
        <v>insert into tnl_rating.dbo.dhl_zone_conversion_matrix values ('12565','DE','3C','9','3','G')</v>
      </c>
    </row>
    <row r="231" spans="1:8" x14ac:dyDescent="0.3">
      <c r="A231">
        <v>12565</v>
      </c>
      <c r="B231" t="s">
        <v>376</v>
      </c>
      <c r="C231" t="s">
        <v>2262</v>
      </c>
      <c r="D231" s="4">
        <v>9</v>
      </c>
      <c r="E231" s="4">
        <v>4</v>
      </c>
      <c r="F231" s="8" t="s">
        <v>166</v>
      </c>
      <c r="H231" t="str">
        <f t="shared" si="7"/>
        <v>insert into tnl_rating.dbo.dhl_zone_conversion_matrix values ('12565','DE','3C','9','4','E')</v>
      </c>
    </row>
    <row r="232" spans="1:8" x14ac:dyDescent="0.3">
      <c r="A232">
        <v>12565</v>
      </c>
      <c r="B232" t="s">
        <v>376</v>
      </c>
      <c r="C232" t="s">
        <v>2262</v>
      </c>
      <c r="D232" s="4">
        <v>9</v>
      </c>
      <c r="E232" s="4">
        <v>5</v>
      </c>
      <c r="F232" s="8" t="s">
        <v>166</v>
      </c>
      <c r="H232" t="str">
        <f t="shared" si="7"/>
        <v>insert into tnl_rating.dbo.dhl_zone_conversion_matrix values ('12565','DE','3C','9','5','E')</v>
      </c>
    </row>
    <row r="233" spans="1:8" x14ac:dyDescent="0.3">
      <c r="A233">
        <v>12565</v>
      </c>
      <c r="B233" t="s">
        <v>376</v>
      </c>
      <c r="C233" t="s">
        <v>2262</v>
      </c>
      <c r="D233" s="4">
        <v>9</v>
      </c>
      <c r="E233" s="4">
        <v>6</v>
      </c>
      <c r="F233" s="8" t="s">
        <v>166</v>
      </c>
      <c r="H233" t="str">
        <f t="shared" si="7"/>
        <v>insert into tnl_rating.dbo.dhl_zone_conversion_matrix values ('12565','DE','3C','9','6','E')</v>
      </c>
    </row>
    <row r="234" spans="1:8" x14ac:dyDescent="0.3">
      <c r="A234">
        <v>12565</v>
      </c>
      <c r="B234" t="s">
        <v>376</v>
      </c>
      <c r="C234" t="s">
        <v>2262</v>
      </c>
      <c r="D234" s="4">
        <v>9</v>
      </c>
      <c r="E234" s="4">
        <v>7</v>
      </c>
      <c r="F234" s="8" t="s">
        <v>166</v>
      </c>
      <c r="H234" t="str">
        <f t="shared" si="7"/>
        <v>insert into tnl_rating.dbo.dhl_zone_conversion_matrix values ('12565','DE','3C','9','7','E')</v>
      </c>
    </row>
    <row r="235" spans="1:8" x14ac:dyDescent="0.3">
      <c r="A235">
        <v>12565</v>
      </c>
      <c r="B235" t="s">
        <v>376</v>
      </c>
      <c r="C235" t="s">
        <v>2262</v>
      </c>
      <c r="D235" s="4">
        <v>9</v>
      </c>
      <c r="E235" s="4">
        <v>8</v>
      </c>
      <c r="F235" s="8" t="s">
        <v>166</v>
      </c>
      <c r="H235" t="str">
        <f t="shared" si="7"/>
        <v>insert into tnl_rating.dbo.dhl_zone_conversion_matrix values ('12565','DE','3C','9','8','E')</v>
      </c>
    </row>
    <row r="236" spans="1:8" x14ac:dyDescent="0.3">
      <c r="A236">
        <v>12565</v>
      </c>
      <c r="B236" t="s">
        <v>376</v>
      </c>
      <c r="C236" t="s">
        <v>2262</v>
      </c>
      <c r="D236" s="4">
        <v>9</v>
      </c>
      <c r="E236" s="4">
        <v>9</v>
      </c>
      <c r="F236" s="8" t="s">
        <v>165</v>
      </c>
      <c r="H236" t="str">
        <f t="shared" si="7"/>
        <v>insert into tnl_rating.dbo.dhl_zone_conversion_matrix values ('12565','DE','3C','9','9','D')</v>
      </c>
    </row>
    <row r="237" spans="1:8" x14ac:dyDescent="0.3">
      <c r="A237">
        <v>12565</v>
      </c>
      <c r="B237" t="s">
        <v>376</v>
      </c>
      <c r="C237" t="s">
        <v>2262</v>
      </c>
      <c r="D237" s="4">
        <v>9</v>
      </c>
      <c r="E237" s="4">
        <v>10</v>
      </c>
      <c r="F237" s="8" t="s">
        <v>168</v>
      </c>
      <c r="H237" t="str">
        <f t="shared" si="7"/>
        <v>insert into tnl_rating.dbo.dhl_zone_conversion_matrix values ('12565','DE','3C','9','10','G')</v>
      </c>
    </row>
    <row r="238" spans="1:8" x14ac:dyDescent="0.3">
      <c r="A238">
        <v>12565</v>
      </c>
      <c r="B238" t="s">
        <v>376</v>
      </c>
      <c r="C238" t="s">
        <v>2262</v>
      </c>
      <c r="D238" s="4">
        <v>10</v>
      </c>
      <c r="E238" s="4">
        <v>1</v>
      </c>
      <c r="F238" s="8" t="s">
        <v>168</v>
      </c>
      <c r="H238" t="str">
        <f t="shared" si="7"/>
        <v>insert into tnl_rating.dbo.dhl_zone_conversion_matrix values ('12565','DE','3C','10','1','G')</v>
      </c>
    </row>
    <row r="239" spans="1:8" x14ac:dyDescent="0.3">
      <c r="A239">
        <v>12565</v>
      </c>
      <c r="B239" t="s">
        <v>376</v>
      </c>
      <c r="C239" t="s">
        <v>2262</v>
      </c>
      <c r="D239" s="4">
        <v>10</v>
      </c>
      <c r="E239" s="4">
        <v>2</v>
      </c>
      <c r="F239" s="8" t="s">
        <v>169</v>
      </c>
      <c r="H239" t="str">
        <f t="shared" si="7"/>
        <v>insert into tnl_rating.dbo.dhl_zone_conversion_matrix values ('12565','DE','3C','10','2','H')</v>
      </c>
    </row>
    <row r="240" spans="1:8" x14ac:dyDescent="0.3">
      <c r="A240">
        <v>12565</v>
      </c>
      <c r="B240" t="s">
        <v>376</v>
      </c>
      <c r="C240" t="s">
        <v>2262</v>
      </c>
      <c r="D240" s="4">
        <v>10</v>
      </c>
      <c r="E240" s="4">
        <v>3</v>
      </c>
      <c r="F240" s="8" t="s">
        <v>169</v>
      </c>
      <c r="H240" t="str">
        <f t="shared" si="7"/>
        <v>insert into tnl_rating.dbo.dhl_zone_conversion_matrix values ('12565','DE','3C','10','3','H')</v>
      </c>
    </row>
    <row r="241" spans="1:8" x14ac:dyDescent="0.3">
      <c r="A241">
        <v>12565</v>
      </c>
      <c r="B241" t="s">
        <v>376</v>
      </c>
      <c r="C241" t="s">
        <v>2262</v>
      </c>
      <c r="D241" s="4">
        <v>10</v>
      </c>
      <c r="E241" s="4">
        <v>4</v>
      </c>
      <c r="F241" s="8" t="s">
        <v>168</v>
      </c>
      <c r="H241" t="str">
        <f t="shared" si="7"/>
        <v>insert into tnl_rating.dbo.dhl_zone_conversion_matrix values ('12565','DE','3C','10','4','G')</v>
      </c>
    </row>
    <row r="242" spans="1:8" x14ac:dyDescent="0.3">
      <c r="A242">
        <v>12565</v>
      </c>
      <c r="B242" t="s">
        <v>376</v>
      </c>
      <c r="C242" t="s">
        <v>2262</v>
      </c>
      <c r="D242" s="4">
        <v>10</v>
      </c>
      <c r="E242" s="4">
        <v>5</v>
      </c>
      <c r="F242" s="8" t="s">
        <v>168</v>
      </c>
      <c r="H242" t="str">
        <f t="shared" si="7"/>
        <v>insert into tnl_rating.dbo.dhl_zone_conversion_matrix values ('12565','DE','3C','10','5','G')</v>
      </c>
    </row>
    <row r="243" spans="1:8" x14ac:dyDescent="0.3">
      <c r="A243">
        <v>12565</v>
      </c>
      <c r="B243" t="s">
        <v>376</v>
      </c>
      <c r="C243" t="s">
        <v>2262</v>
      </c>
      <c r="D243" s="4">
        <v>10</v>
      </c>
      <c r="E243" s="4">
        <v>6</v>
      </c>
      <c r="F243" s="8" t="s">
        <v>166</v>
      </c>
      <c r="H243" t="str">
        <f t="shared" si="7"/>
        <v>insert into tnl_rating.dbo.dhl_zone_conversion_matrix values ('12565','DE','3C','10','6','E')</v>
      </c>
    </row>
    <row r="244" spans="1:8" x14ac:dyDescent="0.3">
      <c r="A244">
        <v>12565</v>
      </c>
      <c r="B244" t="s">
        <v>376</v>
      </c>
      <c r="C244" t="s">
        <v>2262</v>
      </c>
      <c r="D244" s="4">
        <v>10</v>
      </c>
      <c r="E244" s="4">
        <v>7</v>
      </c>
      <c r="F244" s="8" t="s">
        <v>166</v>
      </c>
      <c r="H244" t="str">
        <f t="shared" si="7"/>
        <v>insert into tnl_rating.dbo.dhl_zone_conversion_matrix values ('12565','DE','3C','10','7','E')</v>
      </c>
    </row>
    <row r="245" spans="1:8" x14ac:dyDescent="0.3">
      <c r="A245">
        <v>12565</v>
      </c>
      <c r="B245" t="s">
        <v>376</v>
      </c>
      <c r="C245" t="s">
        <v>2262</v>
      </c>
      <c r="D245" s="4">
        <v>10</v>
      </c>
      <c r="E245" s="4">
        <v>8</v>
      </c>
      <c r="F245" s="8" t="s">
        <v>168</v>
      </c>
      <c r="H245" t="str">
        <f t="shared" si="7"/>
        <v>insert into tnl_rating.dbo.dhl_zone_conversion_matrix values ('12565','DE','3C','10','8','G')</v>
      </c>
    </row>
    <row r="246" spans="1:8" x14ac:dyDescent="0.3">
      <c r="A246">
        <v>12565</v>
      </c>
      <c r="B246" t="s">
        <v>376</v>
      </c>
      <c r="C246" t="s">
        <v>2262</v>
      </c>
      <c r="D246" s="4">
        <v>10</v>
      </c>
      <c r="E246" s="4">
        <v>9</v>
      </c>
      <c r="F246" s="8" t="s">
        <v>168</v>
      </c>
      <c r="H246" t="str">
        <f t="shared" si="7"/>
        <v>insert into tnl_rating.dbo.dhl_zone_conversion_matrix values ('12565','DE','3C','10','9','G')</v>
      </c>
    </row>
    <row r="247" spans="1:8" x14ac:dyDescent="0.3">
      <c r="A247">
        <v>12565</v>
      </c>
      <c r="B247" t="s">
        <v>376</v>
      </c>
      <c r="C247" t="s">
        <v>2262</v>
      </c>
      <c r="D247" s="4">
        <v>10</v>
      </c>
      <c r="E247" s="4">
        <v>10</v>
      </c>
      <c r="F247" s="8" t="s">
        <v>169</v>
      </c>
      <c r="H247" t="str">
        <f t="shared" si="7"/>
        <v>insert into tnl_rating.dbo.dhl_zone_conversion_matrix values ('12565','DE','3C','10','10','H')</v>
      </c>
    </row>
    <row r="248" spans="1:8" x14ac:dyDescent="0.3">
      <c r="A248">
        <v>12565</v>
      </c>
      <c r="B248" t="s">
        <v>376</v>
      </c>
      <c r="C248" t="s">
        <v>2259</v>
      </c>
      <c r="D248" t="s">
        <v>2347</v>
      </c>
      <c r="E248" t="s">
        <v>2349</v>
      </c>
      <c r="F248" s="7" t="s">
        <v>2349</v>
      </c>
      <c r="H248" t="str">
        <f>"insert into tnl_rating.dbo.dhl_zone_conversion_matrix values ('"&amp;A248&amp;"','"&amp;B248&amp;"','"&amp;C248&amp;"',"&amp;D248&amp;","&amp;E248&amp;","&amp;F248&amp;")"</f>
        <v>insert into tnl_rating.dbo.dhl_zone_conversion_matrix values ('12565','DE','Dom3C',Null,null,null)</v>
      </c>
    </row>
    <row r="249" spans="1:8" x14ac:dyDescent="0.3">
      <c r="A249">
        <v>12565</v>
      </c>
      <c r="B249" t="s">
        <v>376</v>
      </c>
      <c r="C249" t="s">
        <v>2262</v>
      </c>
      <c r="D249" s="4">
        <v>1</v>
      </c>
      <c r="E249" s="4">
        <v>1</v>
      </c>
      <c r="F249" s="16" t="s">
        <v>20</v>
      </c>
      <c r="H249" t="str">
        <f t="shared" ref="H249:H278" si="8">"insert into tnl_rating.dbo.dhl_zone_conversion_matrix values ('"&amp;A249&amp;"','"&amp;B249&amp;"','"&amp;C249&amp;"','"&amp;D249&amp;"','"&amp;E249&amp;"','"&amp;F249&amp;"')"</f>
        <v>insert into tnl_rating.dbo.dhl_zone_conversion_matrix values ('12565','DE','3C','1','1','A')</v>
      </c>
    </row>
    <row r="250" spans="1:8" x14ac:dyDescent="0.3">
      <c r="A250">
        <v>12565</v>
      </c>
      <c r="B250" t="s">
        <v>376</v>
      </c>
      <c r="C250" t="s">
        <v>2262</v>
      </c>
      <c r="D250" s="4">
        <v>1</v>
      </c>
      <c r="E250" s="4">
        <v>2</v>
      </c>
      <c r="F250" s="16" t="s">
        <v>163</v>
      </c>
      <c r="H250" t="str">
        <f t="shared" si="8"/>
        <v>insert into tnl_rating.dbo.dhl_zone_conversion_matrix values ('12565','DE','3C','1','2','B')</v>
      </c>
    </row>
    <row r="251" spans="1:8" x14ac:dyDescent="0.3">
      <c r="A251">
        <v>12565</v>
      </c>
      <c r="B251" t="s">
        <v>376</v>
      </c>
      <c r="C251" t="s">
        <v>2262</v>
      </c>
      <c r="D251" s="4">
        <v>1</v>
      </c>
      <c r="E251" s="4">
        <v>3</v>
      </c>
      <c r="F251" s="16" t="s">
        <v>164</v>
      </c>
      <c r="H251" t="str">
        <f t="shared" si="8"/>
        <v>insert into tnl_rating.dbo.dhl_zone_conversion_matrix values ('12565','DE','3C','1','3','C')</v>
      </c>
    </row>
    <row r="252" spans="1:8" x14ac:dyDescent="0.3">
      <c r="A252">
        <v>12565</v>
      </c>
      <c r="B252" t="s">
        <v>376</v>
      </c>
      <c r="C252" t="s">
        <v>2262</v>
      </c>
      <c r="D252" s="4">
        <v>1</v>
      </c>
      <c r="E252" s="4">
        <v>4</v>
      </c>
      <c r="F252" s="6" t="s">
        <v>165</v>
      </c>
      <c r="H252" t="str">
        <f t="shared" si="8"/>
        <v>insert into tnl_rating.dbo.dhl_zone_conversion_matrix values ('12565','DE','3C','1','4','D')</v>
      </c>
    </row>
    <row r="253" spans="1:8" x14ac:dyDescent="0.3">
      <c r="A253">
        <v>12565</v>
      </c>
      <c r="B253" t="s">
        <v>376</v>
      </c>
      <c r="C253" t="s">
        <v>2262</v>
      </c>
      <c r="D253" s="4">
        <v>2</v>
      </c>
      <c r="E253" s="4">
        <v>1</v>
      </c>
      <c r="F253" s="6" t="s">
        <v>163</v>
      </c>
      <c r="H253" t="str">
        <f t="shared" si="8"/>
        <v>insert into tnl_rating.dbo.dhl_zone_conversion_matrix values ('12565','DE','3C','2','1','B')</v>
      </c>
    </row>
    <row r="254" spans="1:8" x14ac:dyDescent="0.3">
      <c r="A254">
        <v>12565</v>
      </c>
      <c r="B254" t="s">
        <v>376</v>
      </c>
      <c r="C254" t="s">
        <v>2262</v>
      </c>
      <c r="D254" s="4">
        <v>2</v>
      </c>
      <c r="E254" s="4">
        <v>2</v>
      </c>
      <c r="F254" s="6" t="s">
        <v>163</v>
      </c>
      <c r="H254" t="str">
        <f t="shared" si="8"/>
        <v>insert into tnl_rating.dbo.dhl_zone_conversion_matrix values ('12565','DE','3C','2','2','B')</v>
      </c>
    </row>
    <row r="255" spans="1:8" x14ac:dyDescent="0.3">
      <c r="A255">
        <v>12565</v>
      </c>
      <c r="B255" t="s">
        <v>376</v>
      </c>
      <c r="C255" t="s">
        <v>2262</v>
      </c>
      <c r="D255" s="4">
        <v>2</v>
      </c>
      <c r="E255" s="4">
        <v>3</v>
      </c>
      <c r="F255" s="6" t="s">
        <v>164</v>
      </c>
      <c r="H255" t="str">
        <f t="shared" si="8"/>
        <v>insert into tnl_rating.dbo.dhl_zone_conversion_matrix values ('12565','DE','3C','2','3','C')</v>
      </c>
    </row>
    <row r="256" spans="1:8" x14ac:dyDescent="0.3">
      <c r="A256">
        <v>12565</v>
      </c>
      <c r="B256" t="s">
        <v>376</v>
      </c>
      <c r="C256" t="s">
        <v>2262</v>
      </c>
      <c r="D256" s="4">
        <v>2</v>
      </c>
      <c r="E256" s="4">
        <v>4</v>
      </c>
      <c r="F256" s="6" t="s">
        <v>165</v>
      </c>
      <c r="H256" t="str">
        <f t="shared" si="8"/>
        <v>insert into tnl_rating.dbo.dhl_zone_conversion_matrix values ('12565','DE','3C','2','4','D')</v>
      </c>
    </row>
    <row r="257" spans="1:8" x14ac:dyDescent="0.3">
      <c r="A257">
        <v>12565</v>
      </c>
      <c r="B257" t="s">
        <v>376</v>
      </c>
      <c r="C257" t="s">
        <v>2262</v>
      </c>
      <c r="D257" s="4">
        <v>3</v>
      </c>
      <c r="E257" s="4">
        <v>1</v>
      </c>
      <c r="F257" s="6" t="s">
        <v>164</v>
      </c>
      <c r="H257" t="str">
        <f t="shared" si="8"/>
        <v>insert into tnl_rating.dbo.dhl_zone_conversion_matrix values ('12565','DE','3C','3','1','C')</v>
      </c>
    </row>
    <row r="258" spans="1:8" x14ac:dyDescent="0.3">
      <c r="A258">
        <v>12565</v>
      </c>
      <c r="B258" t="s">
        <v>376</v>
      </c>
      <c r="C258" t="s">
        <v>2262</v>
      </c>
      <c r="D258" s="4">
        <v>3</v>
      </c>
      <c r="E258" s="4">
        <v>2</v>
      </c>
      <c r="F258" s="6" t="s">
        <v>164</v>
      </c>
      <c r="H258" t="str">
        <f t="shared" si="8"/>
        <v>insert into tnl_rating.dbo.dhl_zone_conversion_matrix values ('12565','DE','3C','3','2','C')</v>
      </c>
    </row>
    <row r="259" spans="1:8" x14ac:dyDescent="0.3">
      <c r="A259">
        <v>12565</v>
      </c>
      <c r="B259" t="s">
        <v>376</v>
      </c>
      <c r="C259" t="s">
        <v>2262</v>
      </c>
      <c r="D259" s="4">
        <v>3</v>
      </c>
      <c r="E259" s="4">
        <v>3</v>
      </c>
      <c r="F259" s="6" t="s">
        <v>164</v>
      </c>
      <c r="H259" t="str">
        <f t="shared" si="8"/>
        <v>insert into tnl_rating.dbo.dhl_zone_conversion_matrix values ('12565','DE','3C','3','3','C')</v>
      </c>
    </row>
    <row r="260" spans="1:8" x14ac:dyDescent="0.3">
      <c r="A260">
        <v>12565</v>
      </c>
      <c r="B260" t="s">
        <v>376</v>
      </c>
      <c r="C260" t="s">
        <v>2262</v>
      </c>
      <c r="D260" s="4">
        <v>3</v>
      </c>
      <c r="E260" s="4">
        <v>4</v>
      </c>
      <c r="F260" s="6" t="s">
        <v>165</v>
      </c>
      <c r="H260" t="str">
        <f t="shared" si="8"/>
        <v>insert into tnl_rating.dbo.dhl_zone_conversion_matrix values ('12565','DE','3C','3','4','D')</v>
      </c>
    </row>
    <row r="261" spans="1:8" x14ac:dyDescent="0.3">
      <c r="A261">
        <v>12565</v>
      </c>
      <c r="B261" t="s">
        <v>376</v>
      </c>
      <c r="C261" t="s">
        <v>2262</v>
      </c>
      <c r="D261" s="4">
        <v>4</v>
      </c>
      <c r="E261" s="4">
        <v>2</v>
      </c>
      <c r="F261" s="6" t="s">
        <v>165</v>
      </c>
      <c r="H261" t="str">
        <f t="shared" si="8"/>
        <v>insert into tnl_rating.dbo.dhl_zone_conversion_matrix values ('12565','DE','3C','4','2','D')</v>
      </c>
    </row>
    <row r="262" spans="1:8" x14ac:dyDescent="0.3">
      <c r="A262">
        <v>12565</v>
      </c>
      <c r="B262" t="s">
        <v>376</v>
      </c>
      <c r="C262" t="s">
        <v>2262</v>
      </c>
      <c r="D262" s="4">
        <v>4</v>
      </c>
      <c r="E262" s="4">
        <v>3</v>
      </c>
      <c r="F262" s="6" t="s">
        <v>165</v>
      </c>
      <c r="H262" t="str">
        <f t="shared" si="8"/>
        <v>insert into tnl_rating.dbo.dhl_zone_conversion_matrix values ('12565','DE','3C','4','3','D')</v>
      </c>
    </row>
    <row r="263" spans="1:8" x14ac:dyDescent="0.3">
      <c r="A263">
        <v>12565</v>
      </c>
      <c r="B263" t="s">
        <v>376</v>
      </c>
      <c r="C263" t="s">
        <v>2262</v>
      </c>
      <c r="D263" s="4">
        <v>4</v>
      </c>
      <c r="E263" s="4">
        <v>4</v>
      </c>
      <c r="F263" s="6" t="s">
        <v>165</v>
      </c>
      <c r="H263" t="str">
        <f t="shared" si="8"/>
        <v>insert into tnl_rating.dbo.dhl_zone_conversion_matrix values ('12565','DE','3C','4','4','D')</v>
      </c>
    </row>
    <row r="264" spans="1:8" x14ac:dyDescent="0.3">
      <c r="A264">
        <v>12376</v>
      </c>
      <c r="B264" t="s">
        <v>376</v>
      </c>
      <c r="C264" t="s">
        <v>2262</v>
      </c>
      <c r="D264" s="4">
        <v>1</v>
      </c>
      <c r="E264" s="4">
        <v>1</v>
      </c>
      <c r="F264" s="6" t="s">
        <v>20</v>
      </c>
      <c r="H264" t="str">
        <f t="shared" si="8"/>
        <v>insert into tnl_rating.dbo.dhl_zone_conversion_matrix values ('12376','DE','3C','1','1','A')</v>
      </c>
    </row>
    <row r="265" spans="1:8" x14ac:dyDescent="0.3">
      <c r="A265">
        <v>12376</v>
      </c>
      <c r="B265" t="s">
        <v>376</v>
      </c>
      <c r="C265" t="s">
        <v>2262</v>
      </c>
      <c r="D265" s="4">
        <v>1</v>
      </c>
      <c r="E265" s="4">
        <v>2</v>
      </c>
      <c r="F265" s="6" t="s">
        <v>163</v>
      </c>
      <c r="H265" t="str">
        <f t="shared" si="8"/>
        <v>insert into tnl_rating.dbo.dhl_zone_conversion_matrix values ('12376','DE','3C','1','2','B')</v>
      </c>
    </row>
    <row r="266" spans="1:8" x14ac:dyDescent="0.3">
      <c r="A266">
        <v>12376</v>
      </c>
      <c r="B266" t="s">
        <v>376</v>
      </c>
      <c r="C266" t="s">
        <v>2262</v>
      </c>
      <c r="D266" s="4">
        <v>1</v>
      </c>
      <c r="E266" s="4">
        <v>3</v>
      </c>
      <c r="F266" s="6" t="s">
        <v>164</v>
      </c>
      <c r="H266" t="str">
        <f t="shared" si="8"/>
        <v>insert into tnl_rating.dbo.dhl_zone_conversion_matrix values ('12376','DE','3C','1','3','C')</v>
      </c>
    </row>
    <row r="267" spans="1:8" x14ac:dyDescent="0.3">
      <c r="A267">
        <v>12376</v>
      </c>
      <c r="B267" t="s">
        <v>376</v>
      </c>
      <c r="C267" t="s">
        <v>2262</v>
      </c>
      <c r="D267" s="4">
        <v>1</v>
      </c>
      <c r="E267" s="4">
        <v>4</v>
      </c>
      <c r="F267" s="6" t="s">
        <v>165</v>
      </c>
      <c r="H267" t="str">
        <f t="shared" si="8"/>
        <v>insert into tnl_rating.dbo.dhl_zone_conversion_matrix values ('12376','DE','3C','1','4','D')</v>
      </c>
    </row>
    <row r="268" spans="1:8" x14ac:dyDescent="0.3">
      <c r="A268">
        <v>12376</v>
      </c>
      <c r="B268" t="s">
        <v>376</v>
      </c>
      <c r="C268" t="s">
        <v>2262</v>
      </c>
      <c r="D268" s="4">
        <v>2</v>
      </c>
      <c r="E268" s="4">
        <v>1</v>
      </c>
      <c r="F268" s="6" t="s">
        <v>163</v>
      </c>
      <c r="H268" t="str">
        <f t="shared" si="8"/>
        <v>insert into tnl_rating.dbo.dhl_zone_conversion_matrix values ('12376','DE','3C','2','1','B')</v>
      </c>
    </row>
    <row r="269" spans="1:8" x14ac:dyDescent="0.3">
      <c r="A269">
        <v>12376</v>
      </c>
      <c r="B269" t="s">
        <v>376</v>
      </c>
      <c r="C269" t="s">
        <v>2262</v>
      </c>
      <c r="D269" s="4">
        <v>2</v>
      </c>
      <c r="E269" s="4">
        <v>2</v>
      </c>
      <c r="F269" s="6" t="s">
        <v>163</v>
      </c>
      <c r="H269" t="str">
        <f t="shared" si="8"/>
        <v>insert into tnl_rating.dbo.dhl_zone_conversion_matrix values ('12376','DE','3C','2','2','B')</v>
      </c>
    </row>
    <row r="270" spans="1:8" x14ac:dyDescent="0.3">
      <c r="A270">
        <v>12376</v>
      </c>
      <c r="B270" t="s">
        <v>376</v>
      </c>
      <c r="C270" t="s">
        <v>2262</v>
      </c>
      <c r="D270" s="4">
        <v>2</v>
      </c>
      <c r="E270" s="4">
        <v>3</v>
      </c>
      <c r="F270" s="6" t="s">
        <v>164</v>
      </c>
      <c r="H270" t="str">
        <f t="shared" si="8"/>
        <v>insert into tnl_rating.dbo.dhl_zone_conversion_matrix values ('12376','DE','3C','2','3','C')</v>
      </c>
    </row>
    <row r="271" spans="1:8" x14ac:dyDescent="0.3">
      <c r="A271">
        <v>12376</v>
      </c>
      <c r="B271" t="s">
        <v>376</v>
      </c>
      <c r="C271" t="s">
        <v>2262</v>
      </c>
      <c r="D271" s="4">
        <v>2</v>
      </c>
      <c r="E271" s="4">
        <v>4</v>
      </c>
      <c r="F271" s="6" t="s">
        <v>165</v>
      </c>
      <c r="H271" t="str">
        <f t="shared" si="8"/>
        <v>insert into tnl_rating.dbo.dhl_zone_conversion_matrix values ('12376','DE','3C','2','4','D')</v>
      </c>
    </row>
    <row r="272" spans="1:8" x14ac:dyDescent="0.3">
      <c r="A272">
        <v>12376</v>
      </c>
      <c r="B272" t="s">
        <v>376</v>
      </c>
      <c r="C272" t="s">
        <v>2262</v>
      </c>
      <c r="D272" s="4">
        <v>3</v>
      </c>
      <c r="E272" s="4">
        <v>1</v>
      </c>
      <c r="F272" s="6" t="s">
        <v>164</v>
      </c>
      <c r="H272" t="str">
        <f t="shared" si="8"/>
        <v>insert into tnl_rating.dbo.dhl_zone_conversion_matrix values ('12376','DE','3C','3','1','C')</v>
      </c>
    </row>
    <row r="273" spans="1:8" x14ac:dyDescent="0.3">
      <c r="A273">
        <v>12376</v>
      </c>
      <c r="B273" t="s">
        <v>376</v>
      </c>
      <c r="C273" t="s">
        <v>2262</v>
      </c>
      <c r="D273" s="4">
        <v>3</v>
      </c>
      <c r="E273" s="4">
        <v>2</v>
      </c>
      <c r="F273" s="6" t="s">
        <v>164</v>
      </c>
      <c r="H273" t="str">
        <f t="shared" si="8"/>
        <v>insert into tnl_rating.dbo.dhl_zone_conversion_matrix values ('12376','DE','3C','3','2','C')</v>
      </c>
    </row>
    <row r="274" spans="1:8" x14ac:dyDescent="0.3">
      <c r="A274">
        <v>12376</v>
      </c>
      <c r="B274" t="s">
        <v>376</v>
      </c>
      <c r="C274" t="s">
        <v>2262</v>
      </c>
      <c r="D274" s="4">
        <v>3</v>
      </c>
      <c r="E274" s="4">
        <v>3</v>
      </c>
      <c r="F274" s="6" t="s">
        <v>164</v>
      </c>
      <c r="H274" t="str">
        <f t="shared" si="8"/>
        <v>insert into tnl_rating.dbo.dhl_zone_conversion_matrix values ('12376','DE','3C','3','3','C')</v>
      </c>
    </row>
    <row r="275" spans="1:8" x14ac:dyDescent="0.3">
      <c r="A275">
        <v>12376</v>
      </c>
      <c r="B275" t="s">
        <v>376</v>
      </c>
      <c r="C275" t="s">
        <v>2262</v>
      </c>
      <c r="D275" s="4">
        <v>3</v>
      </c>
      <c r="E275" s="4">
        <v>4</v>
      </c>
      <c r="F275" s="6" t="s">
        <v>165</v>
      </c>
      <c r="H275" t="str">
        <f t="shared" si="8"/>
        <v>insert into tnl_rating.dbo.dhl_zone_conversion_matrix values ('12376','DE','3C','3','4','D')</v>
      </c>
    </row>
    <row r="276" spans="1:8" x14ac:dyDescent="0.3">
      <c r="A276">
        <v>12376</v>
      </c>
      <c r="B276" t="s">
        <v>376</v>
      </c>
      <c r="C276" t="s">
        <v>2262</v>
      </c>
      <c r="D276" s="4">
        <v>4</v>
      </c>
      <c r="E276" s="4">
        <v>2</v>
      </c>
      <c r="F276" s="6" t="s">
        <v>165</v>
      </c>
      <c r="H276" t="str">
        <f t="shared" si="8"/>
        <v>insert into tnl_rating.dbo.dhl_zone_conversion_matrix values ('12376','DE','3C','4','2','D')</v>
      </c>
    </row>
    <row r="277" spans="1:8" x14ac:dyDescent="0.3">
      <c r="A277">
        <v>12376</v>
      </c>
      <c r="B277" t="s">
        <v>376</v>
      </c>
      <c r="C277" t="s">
        <v>2262</v>
      </c>
      <c r="D277" s="4">
        <v>4</v>
      </c>
      <c r="E277" s="4">
        <v>3</v>
      </c>
      <c r="F277" s="6" t="s">
        <v>165</v>
      </c>
      <c r="H277" t="str">
        <f t="shared" si="8"/>
        <v>insert into tnl_rating.dbo.dhl_zone_conversion_matrix values ('12376','DE','3C','4','3','D')</v>
      </c>
    </row>
    <row r="278" spans="1:8" x14ac:dyDescent="0.3">
      <c r="A278">
        <v>12376</v>
      </c>
      <c r="B278" t="s">
        <v>376</v>
      </c>
      <c r="C278" t="s">
        <v>2262</v>
      </c>
      <c r="D278" s="4">
        <v>4</v>
      </c>
      <c r="E278" s="4">
        <v>4</v>
      </c>
      <c r="F278" s="6" t="s">
        <v>165</v>
      </c>
      <c r="H278" t="str">
        <f t="shared" si="8"/>
        <v>insert into tnl_rating.dbo.dhl_zone_conversion_matrix values ('12376','DE','3C','4','4','D')</v>
      </c>
    </row>
    <row r="279" spans="1:8" x14ac:dyDescent="0.3">
      <c r="F279"/>
    </row>
    <row r="280" spans="1:8" x14ac:dyDescent="0.3">
      <c r="F280"/>
    </row>
    <row r="281" spans="1:8" x14ac:dyDescent="0.3">
      <c r="F281"/>
    </row>
  </sheetData>
  <autoFilter ref="A1:F124" xr:uid="{2F07BA65-A598-4E29-8899-B4301379A0F4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FEF6-05A1-4257-969E-5CC40B7470ED}">
  <sheetPr codeName="Sheet13"/>
  <dimension ref="A1:R1390"/>
  <sheetViews>
    <sheetView zoomScaleNormal="100" workbookViewId="0">
      <pane ySplit="1" topLeftCell="A2" activePane="bottomLeft" state="frozen"/>
      <selection activeCell="W44" sqref="W44"/>
      <selection pane="bottomLeft" activeCell="A2" sqref="A2"/>
    </sheetView>
  </sheetViews>
  <sheetFormatPr defaultRowHeight="14.4" x14ac:dyDescent="0.3"/>
  <cols>
    <col min="2" max="2" width="13.109375" customWidth="1"/>
    <col min="3" max="3" width="11.77734375" customWidth="1"/>
    <col min="5" max="5" width="13.6640625" customWidth="1"/>
    <col min="8" max="8" width="25.44140625" customWidth="1"/>
    <col min="9" max="9" width="25.33203125" customWidth="1"/>
    <col min="14" max="14" width="17.88671875" customWidth="1"/>
    <col min="15" max="15" width="27.77734375" customWidth="1"/>
    <col min="18" max="18" width="182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12376</v>
      </c>
      <c r="E2" t="s">
        <v>16</v>
      </c>
      <c r="F2" t="s">
        <v>17</v>
      </c>
      <c r="G2" t="s">
        <v>18</v>
      </c>
      <c r="H2" t="s">
        <v>2337</v>
      </c>
      <c r="I2" t="s">
        <v>19</v>
      </c>
      <c r="J2">
        <v>1</v>
      </c>
      <c r="K2">
        <v>0</v>
      </c>
      <c r="L2">
        <v>0.5</v>
      </c>
      <c r="M2">
        <f>INDEX('Exp Economy'!$C$14:$H$83,MATCH(L2,'Exp Economy'!$B$14:$B$83,0),MATCH("Zone "&amp;J2,'Exp Economy'!$C$13:$H$13,0))*1</f>
        <v>16.22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2&amp;"','"&amp;C2&amp;"','"&amp;D2&amp;"','"&amp;E2&amp;"','"&amp;F2&amp;"','"&amp;G2&amp;"','"&amp;H2&amp;"','"&amp;I2&amp;"','"&amp;J2&amp;"',"&amp;K2&amp;","&amp;L2&amp;","&amp;M2&amp;",'"&amp;N2&amp;"','"&amp;O2&amp;"',"&amp;P2&amp;")","('DHL','"&amp;B2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('DHL','2024-01-01','2024-12-31','12376','Export','US',NULL,'EXPRESS 9:00 (DOC) ','Non-Document','1',0,0.5,16.22,'Flat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12376</v>
      </c>
      <c r="E3" t="s">
        <v>16</v>
      </c>
      <c r="F3" t="s">
        <v>17</v>
      </c>
      <c r="G3" t="s">
        <v>18</v>
      </c>
      <c r="H3" t="s">
        <v>2337</v>
      </c>
      <c r="I3" t="s">
        <v>19</v>
      </c>
      <c r="J3">
        <v>1</v>
      </c>
      <c r="K3">
        <v>0.5</v>
      </c>
      <c r="L3">
        <v>1</v>
      </c>
      <c r="M3">
        <f>INDEX('Exp Economy'!$C$14:$H$83,MATCH(L3,'Exp Economy'!$B$14:$B$83,0),MATCH("Zone "&amp;J3,'Exp Economy'!$C$13:$H$13,0))*1</f>
        <v>16.22</v>
      </c>
      <c r="N3" t="s">
        <v>285</v>
      </c>
      <c r="O3" t="s">
        <v>2310</v>
      </c>
      <c r="P3" t="s">
        <v>18</v>
      </c>
      <c r="R3" t="str">
        <f t="shared" ref="R3:R66" si="0">SUBSTITUTE(IF(OR(ROW(A3)=2,MOD(ROW(A3),1000)=0),"insert into tnl_rating.dbo.dhl_express_rate_master values ('DHL','"&amp;B3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3&amp;"','"&amp;C3&amp;"','"&amp;D3&amp;"','"&amp;E3&amp;"','"&amp;F3&amp;"','"&amp;G3&amp;"','"&amp;H3&amp;"','"&amp;I3&amp;"','"&amp;J3&amp;"',"&amp;K3&amp;","&amp;L3&amp;","&amp;M3&amp;",'"&amp;N3&amp;"','"&amp;O3&amp;"',"&amp;P3&amp;")","('DHL','"&amp;B3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('DHL','2024-01-01','2024-12-31','12376','Export','US',NULL,'EXPRESS 9:00 (DOC) ','Non-Document','1',0.5,1,16.22,'Flat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12376</v>
      </c>
      <c r="E4" t="s">
        <v>16</v>
      </c>
      <c r="F4" t="s">
        <v>17</v>
      </c>
      <c r="G4" t="s">
        <v>18</v>
      </c>
      <c r="H4" t="s">
        <v>2337</v>
      </c>
      <c r="I4" t="s">
        <v>19</v>
      </c>
      <c r="J4">
        <v>1</v>
      </c>
      <c r="K4">
        <v>1</v>
      </c>
      <c r="L4">
        <v>1.5</v>
      </c>
      <c r="M4">
        <f>INDEX('Exp Economy'!$C$14:$H$83,MATCH(L4,'Exp Economy'!$B$14:$B$83,0),MATCH("Zone "&amp;J4,'Exp Economy'!$C$13:$H$13,0))*1</f>
        <v>18.39</v>
      </c>
      <c r="N4" t="s">
        <v>285</v>
      </c>
      <c r="O4" t="s">
        <v>2310</v>
      </c>
      <c r="P4" t="s">
        <v>18</v>
      </c>
      <c r="R4" t="str">
        <f t="shared" si="0"/>
        <v>('DHL','2024-01-01','2024-12-31','12376','Export','US',NULL,'EXPRESS 9:00 (DOC) ','Non-Document','1',1,1.5,18.39,'Flat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12376</v>
      </c>
      <c r="E5" t="s">
        <v>16</v>
      </c>
      <c r="F5" t="s">
        <v>17</v>
      </c>
      <c r="G5" t="s">
        <v>18</v>
      </c>
      <c r="H5" t="s">
        <v>2337</v>
      </c>
      <c r="I5" t="s">
        <v>19</v>
      </c>
      <c r="J5">
        <v>1</v>
      </c>
      <c r="K5">
        <v>1.5</v>
      </c>
      <c r="L5">
        <v>2</v>
      </c>
      <c r="M5">
        <f>INDEX('Exp Economy'!$C$14:$H$83,MATCH(L5,'Exp Economy'!$B$14:$B$83,0),MATCH("Zone "&amp;J5,'Exp Economy'!$C$13:$H$13,0))*1</f>
        <v>18.39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('DHL','2024-01-01','2024-12-31','12376','Export','US',NULL,'EXPRESS 9:00 (DOC) ','Non-Document','1',1.5,2,18.39,'Flat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12376</v>
      </c>
      <c r="E6" t="s">
        <v>16</v>
      </c>
      <c r="F6" t="s">
        <v>17</v>
      </c>
      <c r="G6" t="s">
        <v>18</v>
      </c>
      <c r="H6" t="s">
        <v>2337</v>
      </c>
      <c r="I6" t="s">
        <v>19</v>
      </c>
      <c r="J6">
        <v>1</v>
      </c>
      <c r="K6">
        <v>2</v>
      </c>
      <c r="L6">
        <v>2.5</v>
      </c>
      <c r="M6">
        <f>INDEX('Exp Economy'!$C$14:$H$83,MATCH(L6,'Exp Economy'!$B$14:$B$83,0),MATCH("Zone "&amp;J6,'Exp Economy'!$C$13:$H$13,0))*1</f>
        <v>19.93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('DHL','2024-01-01','2024-12-31','12376','Export','US',NULL,'EXPRESS 9:00 (DOC) ','Non-Document','1',2,2.5,19.93,'Flat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12376</v>
      </c>
      <c r="E7" t="s">
        <v>16</v>
      </c>
      <c r="F7" t="s">
        <v>17</v>
      </c>
      <c r="G7" t="s">
        <v>18</v>
      </c>
      <c r="H7" t="s">
        <v>2337</v>
      </c>
      <c r="I7" t="s">
        <v>19</v>
      </c>
      <c r="J7">
        <v>1</v>
      </c>
      <c r="K7">
        <v>2.5</v>
      </c>
      <c r="L7">
        <v>3</v>
      </c>
      <c r="M7">
        <f>INDEX('Exp Economy'!$C$14:$H$83,MATCH(L7,'Exp Economy'!$B$14:$B$83,0),MATCH("Zone "&amp;J7,'Exp Economy'!$C$13:$H$13,0))*1</f>
        <v>19.93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('DHL','2024-01-01','2024-12-31','12376','Export','US',NULL,'EXPRESS 9:00 (DOC) ','Non-Document','1',2.5,3,19.93,'Flat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12376</v>
      </c>
      <c r="E8" t="s">
        <v>16</v>
      </c>
      <c r="F8" t="s">
        <v>17</v>
      </c>
      <c r="G8" t="s">
        <v>18</v>
      </c>
      <c r="H8" t="s">
        <v>2337</v>
      </c>
      <c r="I8" t="s">
        <v>19</v>
      </c>
      <c r="J8">
        <v>1</v>
      </c>
      <c r="K8">
        <v>3</v>
      </c>
      <c r="L8">
        <v>3.5</v>
      </c>
      <c r="M8">
        <f>INDEX('Exp Economy'!$C$14:$H$83,MATCH(L8,'Exp Economy'!$B$14:$B$83,0),MATCH("Zone "&amp;J8,'Exp Economy'!$C$13:$H$13,0))*1</f>
        <v>21.47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('DHL','2024-01-01','2024-12-31','12376','Export','US',NULL,'EXPRESS 9:00 (DOC) ','Non-Document','1',3,3.5,21.47,'Flat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12376</v>
      </c>
      <c r="E9" t="s">
        <v>16</v>
      </c>
      <c r="F9" t="s">
        <v>17</v>
      </c>
      <c r="G9" t="s">
        <v>18</v>
      </c>
      <c r="H9" t="s">
        <v>2337</v>
      </c>
      <c r="I9" t="s">
        <v>19</v>
      </c>
      <c r="J9">
        <v>1</v>
      </c>
      <c r="K9">
        <v>3.5</v>
      </c>
      <c r="L9">
        <v>4</v>
      </c>
      <c r="M9">
        <f>INDEX('Exp Economy'!$C$14:$H$83,MATCH(L9,'Exp Economy'!$B$14:$B$83,0),MATCH("Zone "&amp;J9,'Exp Economy'!$C$13:$H$13,0))*1</f>
        <v>21.47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('DHL','2024-01-01','2024-12-31','12376','Export','US',NULL,'EXPRESS 9:00 (DOC) ','Non-Document','1',3.5,4,21.47,'Flat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12376</v>
      </c>
      <c r="E10" t="s">
        <v>16</v>
      </c>
      <c r="F10" t="s">
        <v>17</v>
      </c>
      <c r="G10" t="s">
        <v>18</v>
      </c>
      <c r="H10" t="s">
        <v>2337</v>
      </c>
      <c r="I10" t="s">
        <v>19</v>
      </c>
      <c r="J10">
        <v>1</v>
      </c>
      <c r="K10">
        <v>4</v>
      </c>
      <c r="L10">
        <v>4.5</v>
      </c>
      <c r="M10">
        <f>INDEX('Exp Economy'!$C$14:$H$83,MATCH(L10,'Exp Economy'!$B$14:$B$83,0),MATCH("Zone "&amp;J10,'Exp Economy'!$C$13:$H$13,0))*1</f>
        <v>23.01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('DHL','2024-01-01','2024-12-31','12376','Export','US',NULL,'EXPRESS 9:00 (DOC) ','Non-Document','1',4,4.5,23.01,'Flat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12376</v>
      </c>
      <c r="E11" t="s">
        <v>16</v>
      </c>
      <c r="F11" t="s">
        <v>17</v>
      </c>
      <c r="G11" t="s">
        <v>18</v>
      </c>
      <c r="H11" t="s">
        <v>2337</v>
      </c>
      <c r="I11" t="s">
        <v>19</v>
      </c>
      <c r="J11">
        <v>1</v>
      </c>
      <c r="K11">
        <v>4.5</v>
      </c>
      <c r="L11">
        <v>5</v>
      </c>
      <c r="M11">
        <f>INDEX('Exp Economy'!$C$14:$H$83,MATCH(L11,'Exp Economy'!$B$14:$B$83,0),MATCH("Zone "&amp;J11,'Exp Economy'!$C$13:$H$13,0))*1</f>
        <v>23.01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('DHL','2024-01-01','2024-12-31','12376','Export','US',NULL,'EXPRESS 9:00 (DOC) ','Non-Document','1',4.5,5,23.01,'Flat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12376</v>
      </c>
      <c r="E12" t="s">
        <v>16</v>
      </c>
      <c r="F12" t="s">
        <v>17</v>
      </c>
      <c r="G12" t="s">
        <v>18</v>
      </c>
      <c r="H12" t="s">
        <v>2337</v>
      </c>
      <c r="I12" t="s">
        <v>19</v>
      </c>
      <c r="J12">
        <v>1</v>
      </c>
      <c r="K12">
        <v>5</v>
      </c>
      <c r="L12">
        <v>5.5</v>
      </c>
      <c r="M12">
        <f>INDEX('Exp Economy'!$C$14:$H$83,MATCH(L12,'Exp Economy'!$B$14:$B$83,0),MATCH("Zone "&amp;J12,'Exp Economy'!$C$13:$H$13,0))*1</f>
        <v>23.49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('DHL','2024-01-01','2024-12-31','12376','Export','US',NULL,'EXPRESS 9:00 (DOC) ','Non-Document','1',5,5.5,23.49,'Flat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12376</v>
      </c>
      <c r="E13" t="s">
        <v>16</v>
      </c>
      <c r="F13" t="s">
        <v>17</v>
      </c>
      <c r="G13" t="s">
        <v>18</v>
      </c>
      <c r="H13" t="s">
        <v>2337</v>
      </c>
      <c r="I13" t="s">
        <v>19</v>
      </c>
      <c r="J13">
        <v>1</v>
      </c>
      <c r="K13">
        <v>5.5</v>
      </c>
      <c r="L13">
        <v>6</v>
      </c>
      <c r="M13">
        <f>INDEX('Exp Economy'!$C$14:$H$83,MATCH(L13,'Exp Economy'!$B$14:$B$83,0),MATCH("Zone "&amp;J13,'Exp Economy'!$C$13:$H$13,0))*1</f>
        <v>23.49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('DHL','2024-01-01','2024-12-31','12376','Export','US',NULL,'EXPRESS 9:00 (DOC) ','Non-Document','1',5.5,6,23.49,'Flat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12376</v>
      </c>
      <c r="E14" t="s">
        <v>16</v>
      </c>
      <c r="F14" t="s">
        <v>17</v>
      </c>
      <c r="G14" t="s">
        <v>18</v>
      </c>
      <c r="H14" t="s">
        <v>2337</v>
      </c>
      <c r="I14" t="s">
        <v>19</v>
      </c>
      <c r="J14">
        <v>1</v>
      </c>
      <c r="K14">
        <v>6</v>
      </c>
      <c r="L14">
        <v>6.5</v>
      </c>
      <c r="M14">
        <f>INDEX('Exp Economy'!$C$14:$H$83,MATCH(L14,'Exp Economy'!$B$14:$B$83,0),MATCH("Zone "&amp;J14,'Exp Economy'!$C$13:$H$13,0))*1</f>
        <v>23.97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('DHL','2024-01-01','2024-12-31','12376','Export','US',NULL,'EXPRESS 9:00 (DOC) ','Non-Document','1',6,6.5,23.97,'Flat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12376</v>
      </c>
      <c r="E15" t="s">
        <v>16</v>
      </c>
      <c r="F15" t="s">
        <v>17</v>
      </c>
      <c r="G15" t="s">
        <v>18</v>
      </c>
      <c r="H15" t="s">
        <v>2337</v>
      </c>
      <c r="I15" t="s">
        <v>19</v>
      </c>
      <c r="J15">
        <v>1</v>
      </c>
      <c r="K15">
        <v>6.5</v>
      </c>
      <c r="L15">
        <v>7</v>
      </c>
      <c r="M15">
        <f>INDEX('Exp Economy'!$C$14:$H$83,MATCH(L15,'Exp Economy'!$B$14:$B$83,0),MATCH("Zone "&amp;J15,'Exp Economy'!$C$13:$H$13,0))*1</f>
        <v>23.97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('DHL','2024-01-01','2024-12-31','12376','Export','US',NULL,'EXPRESS 9:00 (DOC) ','Non-Document','1',6.5,7,23.97,'Flat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12376</v>
      </c>
      <c r="E16" t="s">
        <v>16</v>
      </c>
      <c r="F16" t="s">
        <v>17</v>
      </c>
      <c r="G16" t="s">
        <v>18</v>
      </c>
      <c r="H16" t="s">
        <v>2337</v>
      </c>
      <c r="I16" t="s">
        <v>19</v>
      </c>
      <c r="J16">
        <v>1</v>
      </c>
      <c r="K16">
        <v>7</v>
      </c>
      <c r="L16">
        <v>7.5</v>
      </c>
      <c r="M16">
        <f>INDEX('Exp Economy'!$C$14:$H$83,MATCH(L16,'Exp Economy'!$B$14:$B$83,0),MATCH("Zone "&amp;J16,'Exp Economy'!$C$13:$H$13,0))*1</f>
        <v>24.45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('DHL','2024-01-01','2024-12-31','12376','Export','US',NULL,'EXPRESS 9:00 (DOC) ','Non-Document','1',7,7.5,24.45,'Flat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12376</v>
      </c>
      <c r="E17" t="s">
        <v>16</v>
      </c>
      <c r="F17" t="s">
        <v>17</v>
      </c>
      <c r="G17" t="s">
        <v>18</v>
      </c>
      <c r="H17" t="s">
        <v>2337</v>
      </c>
      <c r="I17" t="s">
        <v>19</v>
      </c>
      <c r="J17">
        <v>1</v>
      </c>
      <c r="K17">
        <v>7.5</v>
      </c>
      <c r="L17">
        <v>8</v>
      </c>
      <c r="M17">
        <f>INDEX('Exp Economy'!$C$14:$H$83,MATCH(L17,'Exp Economy'!$B$14:$B$83,0),MATCH("Zone "&amp;J17,'Exp Economy'!$C$13:$H$13,0))*1</f>
        <v>24.45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('DHL','2024-01-01','2024-12-31','12376','Export','US',NULL,'EXPRESS 9:00 (DOC) ','Non-Document','1',7.5,8,24.45,'Flat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12376</v>
      </c>
      <c r="E18" t="s">
        <v>16</v>
      </c>
      <c r="F18" t="s">
        <v>17</v>
      </c>
      <c r="G18" t="s">
        <v>18</v>
      </c>
      <c r="H18" t="s">
        <v>2337</v>
      </c>
      <c r="I18" t="s">
        <v>19</v>
      </c>
      <c r="J18">
        <v>1</v>
      </c>
      <c r="K18">
        <v>8</v>
      </c>
      <c r="L18">
        <v>8.5</v>
      </c>
      <c r="M18">
        <f>INDEX('Exp Economy'!$C$14:$H$83,MATCH(L18,'Exp Economy'!$B$14:$B$83,0),MATCH("Zone "&amp;J18,'Exp Economy'!$C$13:$H$13,0))*1</f>
        <v>24.93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('DHL','2024-01-01','2024-12-31','12376','Export','US',NULL,'EXPRESS 9:00 (DOC) ','Non-Document','1',8,8.5,24.93,'Flat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12376</v>
      </c>
      <c r="E19" t="s">
        <v>16</v>
      </c>
      <c r="F19" t="s">
        <v>17</v>
      </c>
      <c r="G19" t="s">
        <v>18</v>
      </c>
      <c r="H19" t="s">
        <v>2337</v>
      </c>
      <c r="I19" t="s">
        <v>19</v>
      </c>
      <c r="J19">
        <v>1</v>
      </c>
      <c r="K19">
        <v>8.5</v>
      </c>
      <c r="L19">
        <v>9</v>
      </c>
      <c r="M19">
        <f>INDEX('Exp Economy'!$C$14:$H$83,MATCH(L19,'Exp Economy'!$B$14:$B$83,0),MATCH("Zone "&amp;J19,'Exp Economy'!$C$13:$H$13,0))*1</f>
        <v>24.93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('DHL','2024-01-01','2024-12-31','12376','Export','US',NULL,'EXPRESS 9:00 (DOC) ','Non-Document','1',8.5,9,24.93,'Flat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12376</v>
      </c>
      <c r="E20" t="s">
        <v>16</v>
      </c>
      <c r="F20" t="s">
        <v>17</v>
      </c>
      <c r="G20" t="s">
        <v>18</v>
      </c>
      <c r="H20" t="s">
        <v>2337</v>
      </c>
      <c r="I20" t="s">
        <v>19</v>
      </c>
      <c r="J20">
        <v>1</v>
      </c>
      <c r="K20">
        <v>9</v>
      </c>
      <c r="L20">
        <v>9.5</v>
      </c>
      <c r="M20">
        <f>INDEX('Exp Economy'!$C$14:$H$83,MATCH(L20,'Exp Economy'!$B$14:$B$83,0),MATCH("Zone "&amp;J20,'Exp Economy'!$C$13:$H$13,0))*1</f>
        <v>25.41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('DHL','2024-01-01','2024-12-31','12376','Export','US',NULL,'EXPRESS 9:00 (DOC) ','Non-Document','1',9,9.5,25.41,'Flat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12376</v>
      </c>
      <c r="E21" t="s">
        <v>16</v>
      </c>
      <c r="F21" t="s">
        <v>17</v>
      </c>
      <c r="G21" t="s">
        <v>18</v>
      </c>
      <c r="H21" t="s">
        <v>2337</v>
      </c>
      <c r="I21" t="s">
        <v>19</v>
      </c>
      <c r="J21">
        <v>1</v>
      </c>
      <c r="K21">
        <v>9.5</v>
      </c>
      <c r="L21">
        <v>10</v>
      </c>
      <c r="M21">
        <f>INDEX('Exp Economy'!$C$14:$H$83,MATCH(L21,'Exp Economy'!$B$14:$B$83,0),MATCH("Zone "&amp;J21,'Exp Economy'!$C$13:$H$13,0))*1</f>
        <v>25.41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('DHL','2024-01-01','2024-12-31','12376','Export','US',NULL,'EXPRESS 9:00 (DOC) ','Non-Document','1',9.5,10,25.41,'Flat KG','AppliedMaterials_2024',NULL),</v>
      </c>
    </row>
    <row r="22" spans="1:18" x14ac:dyDescent="0.3">
      <c r="A22" t="s">
        <v>15</v>
      </c>
      <c r="B22" s="1" t="s">
        <v>21</v>
      </c>
      <c r="C22" s="1" t="s">
        <v>2309</v>
      </c>
      <c r="D22">
        <v>12376</v>
      </c>
      <c r="E22" t="s">
        <v>16</v>
      </c>
      <c r="F22" t="s">
        <v>17</v>
      </c>
      <c r="G22" t="s">
        <v>18</v>
      </c>
      <c r="H22" t="s">
        <v>2337</v>
      </c>
      <c r="I22" t="s">
        <v>19</v>
      </c>
      <c r="J22">
        <v>1</v>
      </c>
      <c r="K22">
        <f>L21</f>
        <v>10</v>
      </c>
      <c r="L22">
        <f>K22+0.5</f>
        <v>10.5</v>
      </c>
      <c r="M22">
        <f>INDEX('Exp Economy'!$C$14:$H$83,MATCH(L22,'Exp Economy'!$B$14:$B$83,0),MATCH("Zone "&amp;J22,'Exp Economy'!$C$13:$H$13,0))*1</f>
        <v>25.96</v>
      </c>
      <c r="N22" t="s">
        <v>285</v>
      </c>
      <c r="O22" t="s">
        <v>2310</v>
      </c>
      <c r="P22" t="s">
        <v>18</v>
      </c>
      <c r="R22" t="str">
        <f t="shared" si="0"/>
        <v>('DHL','2024-01-01','2024-12-31','12376','Export','US',NULL,'EXPRESS 9:00 (DOC) ','Non-Document','1',10,10.5,25.96,'Flat KG','AppliedMaterials_2024',NULL),</v>
      </c>
    </row>
    <row r="23" spans="1:18" x14ac:dyDescent="0.3">
      <c r="A23" t="s">
        <v>15</v>
      </c>
      <c r="B23" s="1" t="s">
        <v>21</v>
      </c>
      <c r="C23" s="1" t="s">
        <v>2309</v>
      </c>
      <c r="D23">
        <v>12376</v>
      </c>
      <c r="E23" t="s">
        <v>16</v>
      </c>
      <c r="F23" t="s">
        <v>17</v>
      </c>
      <c r="G23" t="s">
        <v>18</v>
      </c>
      <c r="H23" t="s">
        <v>2337</v>
      </c>
      <c r="I23" t="s">
        <v>19</v>
      </c>
      <c r="J23">
        <v>1</v>
      </c>
      <c r="K23">
        <f t="shared" ref="K23:K60" si="1">L22</f>
        <v>10.5</v>
      </c>
      <c r="L23">
        <f t="shared" ref="L23:L60" si="2">K23+0.5</f>
        <v>11</v>
      </c>
      <c r="M23">
        <f>INDEX('Exp Economy'!$C$14:$H$83,MATCH(L23,'Exp Economy'!$B$14:$B$83,0),MATCH("Zone "&amp;J23,'Exp Economy'!$C$13:$H$13,0))*1</f>
        <v>25.96</v>
      </c>
      <c r="N23" t="s">
        <v>285</v>
      </c>
      <c r="O23" t="s">
        <v>2310</v>
      </c>
      <c r="P23" t="s">
        <v>18</v>
      </c>
      <c r="R23" t="str">
        <f t="shared" si="0"/>
        <v>('DHL','2024-01-01','2024-12-31','12376','Export','US',NULL,'EXPRESS 9:00 (DOC) ','Non-Document','1',10.5,11,25.96,'Flat KG','AppliedMaterials_2024',NULL),</v>
      </c>
    </row>
    <row r="24" spans="1:18" x14ac:dyDescent="0.3">
      <c r="A24" t="s">
        <v>15</v>
      </c>
      <c r="B24" s="1" t="s">
        <v>21</v>
      </c>
      <c r="C24" s="1" t="s">
        <v>2309</v>
      </c>
      <c r="D24">
        <v>12376</v>
      </c>
      <c r="E24" t="s">
        <v>16</v>
      </c>
      <c r="F24" t="s">
        <v>17</v>
      </c>
      <c r="G24" t="s">
        <v>18</v>
      </c>
      <c r="H24" t="s">
        <v>2337</v>
      </c>
      <c r="I24" t="s">
        <v>19</v>
      </c>
      <c r="J24">
        <v>1</v>
      </c>
      <c r="K24">
        <f t="shared" si="1"/>
        <v>11</v>
      </c>
      <c r="L24">
        <f t="shared" si="2"/>
        <v>11.5</v>
      </c>
      <c r="M24">
        <f>INDEX('Exp Economy'!$C$14:$H$83,MATCH(L24,'Exp Economy'!$B$14:$B$83,0),MATCH("Zone "&amp;J24,'Exp Economy'!$C$13:$H$13,0))*1</f>
        <v>26.51</v>
      </c>
      <c r="N24" t="s">
        <v>285</v>
      </c>
      <c r="O24" t="s">
        <v>2310</v>
      </c>
      <c r="P24" t="s">
        <v>18</v>
      </c>
      <c r="R24" t="str">
        <f t="shared" si="0"/>
        <v>('DHL','2024-01-01','2024-12-31','12376','Export','US',NULL,'EXPRESS 9:00 (DOC) ','Non-Document','1',11,11.5,26.51,'Flat KG','AppliedMaterials_2024',NULL),</v>
      </c>
    </row>
    <row r="25" spans="1:18" x14ac:dyDescent="0.3">
      <c r="A25" t="s">
        <v>15</v>
      </c>
      <c r="B25" s="1" t="s">
        <v>21</v>
      </c>
      <c r="C25" s="1" t="s">
        <v>2309</v>
      </c>
      <c r="D25">
        <v>12376</v>
      </c>
      <c r="E25" t="s">
        <v>16</v>
      </c>
      <c r="F25" t="s">
        <v>17</v>
      </c>
      <c r="G25" t="s">
        <v>18</v>
      </c>
      <c r="H25" t="s">
        <v>2337</v>
      </c>
      <c r="I25" t="s">
        <v>19</v>
      </c>
      <c r="J25">
        <v>1</v>
      </c>
      <c r="K25">
        <f t="shared" si="1"/>
        <v>11.5</v>
      </c>
      <c r="L25">
        <f t="shared" si="2"/>
        <v>12</v>
      </c>
      <c r="M25">
        <f>INDEX('Exp Economy'!$C$14:$H$83,MATCH(L25,'Exp Economy'!$B$14:$B$83,0),MATCH("Zone "&amp;J25,'Exp Economy'!$C$13:$H$13,0))*1</f>
        <v>26.51</v>
      </c>
      <c r="N25" t="s">
        <v>285</v>
      </c>
      <c r="O25" t="s">
        <v>2310</v>
      </c>
      <c r="P25" t="s">
        <v>18</v>
      </c>
      <c r="R25" t="str">
        <f t="shared" si="0"/>
        <v>('DHL','2024-01-01','2024-12-31','12376','Export','US',NULL,'EXPRESS 9:00 (DOC) ','Non-Document','1',11.5,12,26.51,'Flat KG','AppliedMaterials_2024',NULL),</v>
      </c>
    </row>
    <row r="26" spans="1:18" x14ac:dyDescent="0.3">
      <c r="A26" t="s">
        <v>15</v>
      </c>
      <c r="B26" s="1" t="s">
        <v>21</v>
      </c>
      <c r="C26" s="1" t="s">
        <v>2309</v>
      </c>
      <c r="D26">
        <v>12376</v>
      </c>
      <c r="E26" t="s">
        <v>16</v>
      </c>
      <c r="F26" t="s">
        <v>17</v>
      </c>
      <c r="G26" t="s">
        <v>18</v>
      </c>
      <c r="H26" t="s">
        <v>2337</v>
      </c>
      <c r="I26" t="s">
        <v>19</v>
      </c>
      <c r="J26">
        <v>1</v>
      </c>
      <c r="K26">
        <f t="shared" si="1"/>
        <v>12</v>
      </c>
      <c r="L26">
        <f t="shared" si="2"/>
        <v>12.5</v>
      </c>
      <c r="M26">
        <f>INDEX('Exp Economy'!$C$14:$H$83,MATCH(L26,'Exp Economy'!$B$14:$B$83,0),MATCH("Zone "&amp;J26,'Exp Economy'!$C$13:$H$13,0))*1</f>
        <v>27.06</v>
      </c>
      <c r="N26" t="s">
        <v>285</v>
      </c>
      <c r="O26" t="s">
        <v>2310</v>
      </c>
      <c r="P26" t="s">
        <v>18</v>
      </c>
      <c r="R26" t="str">
        <f t="shared" si="0"/>
        <v>('DHL','2024-01-01','2024-12-31','12376','Export','US',NULL,'EXPRESS 9:00 (DOC) ','Non-Document','1',12,12.5,27.06,'Flat KG','AppliedMaterials_2024',NULL),</v>
      </c>
    </row>
    <row r="27" spans="1:18" x14ac:dyDescent="0.3">
      <c r="A27" t="s">
        <v>15</v>
      </c>
      <c r="B27" s="1" t="s">
        <v>21</v>
      </c>
      <c r="C27" s="1" t="s">
        <v>2309</v>
      </c>
      <c r="D27">
        <v>12376</v>
      </c>
      <c r="E27" t="s">
        <v>16</v>
      </c>
      <c r="F27" t="s">
        <v>17</v>
      </c>
      <c r="G27" t="s">
        <v>18</v>
      </c>
      <c r="H27" t="s">
        <v>2337</v>
      </c>
      <c r="I27" t="s">
        <v>19</v>
      </c>
      <c r="J27">
        <v>1</v>
      </c>
      <c r="K27">
        <f t="shared" si="1"/>
        <v>12.5</v>
      </c>
      <c r="L27">
        <f t="shared" si="2"/>
        <v>13</v>
      </c>
      <c r="M27">
        <f>INDEX('Exp Economy'!$C$14:$H$83,MATCH(L27,'Exp Economy'!$B$14:$B$83,0),MATCH("Zone "&amp;J27,'Exp Economy'!$C$13:$H$13,0))*1</f>
        <v>27.06</v>
      </c>
      <c r="N27" t="s">
        <v>285</v>
      </c>
      <c r="O27" t="s">
        <v>2310</v>
      </c>
      <c r="P27" t="s">
        <v>18</v>
      </c>
      <c r="R27" t="str">
        <f t="shared" si="0"/>
        <v>('DHL','2024-01-01','2024-12-31','12376','Export','US',NULL,'EXPRESS 9:00 (DOC) ','Non-Document','1',12.5,13,27.06,'Flat KG','AppliedMaterials_2024',NULL),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12376</v>
      </c>
      <c r="E28" t="s">
        <v>16</v>
      </c>
      <c r="F28" t="s">
        <v>17</v>
      </c>
      <c r="G28" t="s">
        <v>18</v>
      </c>
      <c r="H28" t="s">
        <v>2337</v>
      </c>
      <c r="I28" t="s">
        <v>19</v>
      </c>
      <c r="J28">
        <v>1</v>
      </c>
      <c r="K28">
        <f t="shared" si="1"/>
        <v>13</v>
      </c>
      <c r="L28">
        <f t="shared" si="2"/>
        <v>13.5</v>
      </c>
      <c r="M28">
        <f>INDEX('Exp Economy'!$C$14:$H$83,MATCH(L28,'Exp Economy'!$B$14:$B$83,0),MATCH("Zone "&amp;J28,'Exp Economy'!$C$13:$H$13,0))*1</f>
        <v>27.61</v>
      </c>
      <c r="N28" t="s">
        <v>285</v>
      </c>
      <c r="O28" t="s">
        <v>2310</v>
      </c>
      <c r="P28" t="s">
        <v>18</v>
      </c>
      <c r="R28" t="str">
        <f t="shared" si="0"/>
        <v>('DHL','2024-01-01','2024-12-31','12376','Export','US',NULL,'EXPRESS 9:00 (DOC) ','Non-Document','1',13,13.5,27.61,'Flat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12376</v>
      </c>
      <c r="E29" t="s">
        <v>16</v>
      </c>
      <c r="F29" t="s">
        <v>17</v>
      </c>
      <c r="G29" t="s">
        <v>18</v>
      </c>
      <c r="H29" t="s">
        <v>2337</v>
      </c>
      <c r="I29" t="s">
        <v>19</v>
      </c>
      <c r="J29">
        <v>1</v>
      </c>
      <c r="K29">
        <f>L28</f>
        <v>13.5</v>
      </c>
      <c r="L29">
        <f>K29+0.5</f>
        <v>14</v>
      </c>
      <c r="M29">
        <f>INDEX('Exp Economy'!$C$14:$H$83,MATCH(L29,'Exp Economy'!$B$14:$B$83,0),MATCH("Zone "&amp;J29,'Exp Economy'!$C$13:$H$13,0))*1</f>
        <v>27.61</v>
      </c>
      <c r="N29" t="s">
        <v>285</v>
      </c>
      <c r="O29" t="s">
        <v>2310</v>
      </c>
      <c r="P29" t="s">
        <v>18</v>
      </c>
      <c r="R29" t="str">
        <f t="shared" si="0"/>
        <v>('DHL','2024-01-01','2024-12-31','12376','Export','US',NULL,'EXPRESS 9:00 (DOC) ','Non-Document','1',13.5,14,27.61,'Flat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12376</v>
      </c>
      <c r="E30" t="s">
        <v>16</v>
      </c>
      <c r="F30" t="s">
        <v>17</v>
      </c>
      <c r="G30" t="s">
        <v>18</v>
      </c>
      <c r="H30" t="s">
        <v>2337</v>
      </c>
      <c r="I30" t="s">
        <v>19</v>
      </c>
      <c r="J30">
        <v>1</v>
      </c>
      <c r="K30">
        <f t="shared" si="1"/>
        <v>14</v>
      </c>
      <c r="L30">
        <f t="shared" si="2"/>
        <v>14.5</v>
      </c>
      <c r="M30">
        <f>INDEX('Exp Economy'!$C$14:$H$83,MATCH(L30,'Exp Economy'!$B$14:$B$83,0),MATCH("Zone "&amp;J30,'Exp Economy'!$C$13:$H$13,0))*1</f>
        <v>28.16</v>
      </c>
      <c r="N30" t="s">
        <v>285</v>
      </c>
      <c r="O30" t="s">
        <v>2310</v>
      </c>
      <c r="P30" t="s">
        <v>18</v>
      </c>
      <c r="R30" t="str">
        <f t="shared" si="0"/>
        <v>('DHL','2024-01-01','2024-12-31','12376','Export','US',NULL,'EXPRESS 9:00 (DOC) ','Non-Document','1',14,14.5,28.16,'Flat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12376</v>
      </c>
      <c r="E31" t="s">
        <v>16</v>
      </c>
      <c r="F31" t="s">
        <v>17</v>
      </c>
      <c r="G31" t="s">
        <v>18</v>
      </c>
      <c r="H31" t="s">
        <v>2337</v>
      </c>
      <c r="I31" t="s">
        <v>19</v>
      </c>
      <c r="J31">
        <v>1</v>
      </c>
      <c r="K31">
        <f t="shared" si="1"/>
        <v>14.5</v>
      </c>
      <c r="L31">
        <f t="shared" si="2"/>
        <v>15</v>
      </c>
      <c r="M31">
        <f>INDEX('Exp Economy'!$C$14:$H$83,MATCH(L31,'Exp Economy'!$B$14:$B$83,0),MATCH("Zone "&amp;J31,'Exp Economy'!$C$13:$H$13,0))*1</f>
        <v>28.16</v>
      </c>
      <c r="N31" t="s">
        <v>285</v>
      </c>
      <c r="O31" t="s">
        <v>2310</v>
      </c>
      <c r="P31" t="s">
        <v>18</v>
      </c>
      <c r="R31" t="str">
        <f t="shared" si="0"/>
        <v>('DHL','2024-01-01','2024-12-31','12376','Export','US',NULL,'EXPRESS 9:00 (DOC) ','Non-Document','1',14.5,15,28.16,'Flat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12376</v>
      </c>
      <c r="E32" t="s">
        <v>16</v>
      </c>
      <c r="F32" t="s">
        <v>17</v>
      </c>
      <c r="G32" t="s">
        <v>18</v>
      </c>
      <c r="H32" t="s">
        <v>2337</v>
      </c>
      <c r="I32" t="s">
        <v>19</v>
      </c>
      <c r="J32">
        <v>1</v>
      </c>
      <c r="K32">
        <f t="shared" si="1"/>
        <v>15</v>
      </c>
      <c r="L32">
        <f t="shared" si="2"/>
        <v>15.5</v>
      </c>
      <c r="M32">
        <f>INDEX('Exp Economy'!$C$14:$H$83,MATCH(L32,'Exp Economy'!$B$14:$B$83,0),MATCH("Zone "&amp;J32,'Exp Economy'!$C$13:$H$13,0))*1</f>
        <v>28.71</v>
      </c>
      <c r="N32" t="s">
        <v>285</v>
      </c>
      <c r="O32" t="s">
        <v>2310</v>
      </c>
      <c r="P32" t="s">
        <v>18</v>
      </c>
      <c r="R32" t="str">
        <f t="shared" si="0"/>
        <v>('DHL','2024-01-01','2024-12-31','12376','Export','US',NULL,'EXPRESS 9:00 (DOC) ','Non-Document','1',15,15.5,28.71,'Flat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12376</v>
      </c>
      <c r="E33" t="s">
        <v>16</v>
      </c>
      <c r="F33" t="s">
        <v>17</v>
      </c>
      <c r="G33" t="s">
        <v>18</v>
      </c>
      <c r="H33" t="s">
        <v>2337</v>
      </c>
      <c r="I33" t="s">
        <v>19</v>
      </c>
      <c r="J33">
        <v>1</v>
      </c>
      <c r="K33">
        <f t="shared" si="1"/>
        <v>15.5</v>
      </c>
      <c r="L33">
        <f t="shared" si="2"/>
        <v>16</v>
      </c>
      <c r="M33">
        <f>INDEX('Exp Economy'!$C$14:$H$83,MATCH(L33,'Exp Economy'!$B$14:$B$83,0),MATCH("Zone "&amp;J33,'Exp Economy'!$C$13:$H$13,0))*1</f>
        <v>28.71</v>
      </c>
      <c r="N33" t="s">
        <v>285</v>
      </c>
      <c r="O33" t="s">
        <v>2310</v>
      </c>
      <c r="P33" t="s">
        <v>18</v>
      </c>
      <c r="R33" t="str">
        <f t="shared" si="0"/>
        <v>('DHL','2024-01-01','2024-12-31','12376','Export','US',NULL,'EXPRESS 9:00 (DOC) ','Non-Document','1',15.5,16,28.71,'Flat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12376</v>
      </c>
      <c r="E34" t="s">
        <v>16</v>
      </c>
      <c r="F34" t="s">
        <v>17</v>
      </c>
      <c r="G34" t="s">
        <v>18</v>
      </c>
      <c r="H34" t="s">
        <v>2337</v>
      </c>
      <c r="I34" t="s">
        <v>19</v>
      </c>
      <c r="J34">
        <v>1</v>
      </c>
      <c r="K34">
        <f t="shared" si="1"/>
        <v>16</v>
      </c>
      <c r="L34">
        <f t="shared" si="2"/>
        <v>16.5</v>
      </c>
      <c r="M34">
        <f>INDEX('Exp Economy'!$C$14:$H$83,MATCH(L34,'Exp Economy'!$B$14:$B$83,0),MATCH("Zone "&amp;J34,'Exp Economy'!$C$13:$H$13,0))*1</f>
        <v>29.26</v>
      </c>
      <c r="N34" t="s">
        <v>285</v>
      </c>
      <c r="O34" t="s">
        <v>2310</v>
      </c>
      <c r="P34" t="s">
        <v>18</v>
      </c>
      <c r="R34" t="str">
        <f t="shared" si="0"/>
        <v>('DHL','2024-01-01','2024-12-31','12376','Export','US',NULL,'EXPRESS 9:00 (DOC) ','Non-Document','1',16,16.5,29.26,'Flat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12376</v>
      </c>
      <c r="E35" t="s">
        <v>16</v>
      </c>
      <c r="F35" t="s">
        <v>17</v>
      </c>
      <c r="G35" t="s">
        <v>18</v>
      </c>
      <c r="H35" t="s">
        <v>2337</v>
      </c>
      <c r="I35" t="s">
        <v>19</v>
      </c>
      <c r="J35">
        <v>1</v>
      </c>
      <c r="K35">
        <f t="shared" si="1"/>
        <v>16.5</v>
      </c>
      <c r="L35">
        <f t="shared" si="2"/>
        <v>17</v>
      </c>
      <c r="M35">
        <f>INDEX('Exp Economy'!$C$14:$H$83,MATCH(L35,'Exp Economy'!$B$14:$B$83,0),MATCH("Zone "&amp;J35,'Exp Economy'!$C$13:$H$13,0))*1</f>
        <v>29.26</v>
      </c>
      <c r="N35" t="s">
        <v>285</v>
      </c>
      <c r="O35" t="s">
        <v>2310</v>
      </c>
      <c r="P35" t="s">
        <v>18</v>
      </c>
      <c r="R35" t="str">
        <f t="shared" si="0"/>
        <v>('DHL','2024-01-01','2024-12-31','12376','Export','US',NULL,'EXPRESS 9:00 (DOC) ','Non-Document','1',16.5,17,29.26,'Flat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12376</v>
      </c>
      <c r="E36" t="s">
        <v>16</v>
      </c>
      <c r="F36" t="s">
        <v>17</v>
      </c>
      <c r="G36" t="s">
        <v>18</v>
      </c>
      <c r="H36" t="s">
        <v>2337</v>
      </c>
      <c r="I36" t="s">
        <v>19</v>
      </c>
      <c r="J36">
        <v>1</v>
      </c>
      <c r="K36">
        <f>L35</f>
        <v>17</v>
      </c>
      <c r="L36">
        <f>K36+0.5</f>
        <v>17.5</v>
      </c>
      <c r="M36">
        <f>INDEX('Exp Economy'!$C$14:$H$83,MATCH(L36,'Exp Economy'!$B$14:$B$83,0),MATCH("Zone "&amp;J36,'Exp Economy'!$C$13:$H$13,0))*1</f>
        <v>29.81</v>
      </c>
      <c r="N36" t="s">
        <v>285</v>
      </c>
      <c r="O36" t="s">
        <v>2310</v>
      </c>
      <c r="P36" t="s">
        <v>18</v>
      </c>
      <c r="R36" t="str">
        <f t="shared" si="0"/>
        <v>('DHL','2024-01-01','2024-12-31','12376','Export','US',NULL,'EXPRESS 9:00 (DOC) ','Non-Document','1',17,17.5,29.81,'Flat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12376</v>
      </c>
      <c r="E37" t="s">
        <v>16</v>
      </c>
      <c r="F37" t="s">
        <v>17</v>
      </c>
      <c r="G37" t="s">
        <v>18</v>
      </c>
      <c r="H37" t="s">
        <v>2337</v>
      </c>
      <c r="I37" t="s">
        <v>19</v>
      </c>
      <c r="J37">
        <v>1</v>
      </c>
      <c r="K37">
        <f t="shared" si="1"/>
        <v>17.5</v>
      </c>
      <c r="L37">
        <f t="shared" si="2"/>
        <v>18</v>
      </c>
      <c r="M37">
        <f>INDEX('Exp Economy'!$C$14:$H$83,MATCH(L37,'Exp Economy'!$B$14:$B$83,0),MATCH("Zone "&amp;J37,'Exp Economy'!$C$13:$H$13,0))*1</f>
        <v>29.81</v>
      </c>
      <c r="N37" t="s">
        <v>285</v>
      </c>
      <c r="O37" t="s">
        <v>2310</v>
      </c>
      <c r="P37" t="s">
        <v>18</v>
      </c>
      <c r="R37" t="str">
        <f t="shared" si="0"/>
        <v>('DHL','2024-01-01','2024-12-31','12376','Export','US',NULL,'EXPRESS 9:00 (DOC) ','Non-Document','1',17.5,18,29.81,'Flat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12376</v>
      </c>
      <c r="E38" t="s">
        <v>16</v>
      </c>
      <c r="F38" t="s">
        <v>17</v>
      </c>
      <c r="G38" t="s">
        <v>18</v>
      </c>
      <c r="H38" t="s">
        <v>2337</v>
      </c>
      <c r="I38" t="s">
        <v>19</v>
      </c>
      <c r="J38">
        <v>1</v>
      </c>
      <c r="K38">
        <f>L37</f>
        <v>18</v>
      </c>
      <c r="L38">
        <f t="shared" si="2"/>
        <v>18.5</v>
      </c>
      <c r="M38">
        <f>INDEX('Exp Economy'!$C$14:$H$83,MATCH(L38,'Exp Economy'!$B$14:$B$83,0),MATCH("Zone "&amp;J38,'Exp Economy'!$C$13:$H$13,0))*1</f>
        <v>30.36</v>
      </c>
      <c r="N38" t="s">
        <v>285</v>
      </c>
      <c r="O38" t="s">
        <v>2310</v>
      </c>
      <c r="P38" t="s">
        <v>18</v>
      </c>
      <c r="R38" t="str">
        <f t="shared" si="0"/>
        <v>('DHL','2024-01-01','2024-12-31','12376','Export','US',NULL,'EXPRESS 9:00 (DOC) ','Non-Document','1',18,18.5,30.36,'Flat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12376</v>
      </c>
      <c r="E39" t="s">
        <v>16</v>
      </c>
      <c r="F39" t="s">
        <v>17</v>
      </c>
      <c r="G39" t="s">
        <v>18</v>
      </c>
      <c r="H39" t="s">
        <v>2337</v>
      </c>
      <c r="I39" t="s">
        <v>19</v>
      </c>
      <c r="J39">
        <v>1</v>
      </c>
      <c r="K39">
        <f t="shared" si="1"/>
        <v>18.5</v>
      </c>
      <c r="L39">
        <f t="shared" si="2"/>
        <v>19</v>
      </c>
      <c r="M39">
        <f>INDEX('Exp Economy'!$C$14:$H$83,MATCH(L39,'Exp Economy'!$B$14:$B$83,0),MATCH("Zone "&amp;J39,'Exp Economy'!$C$13:$H$13,0))*1</f>
        <v>30.36</v>
      </c>
      <c r="N39" t="s">
        <v>285</v>
      </c>
      <c r="O39" t="s">
        <v>2310</v>
      </c>
      <c r="P39" t="s">
        <v>18</v>
      </c>
      <c r="R39" t="str">
        <f t="shared" si="0"/>
        <v>('DHL','2024-01-01','2024-12-31','12376','Export','US',NULL,'EXPRESS 9:00 (DOC) ','Non-Document','1',18.5,19,30.36,'Flat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12376</v>
      </c>
      <c r="E40" t="s">
        <v>16</v>
      </c>
      <c r="F40" t="s">
        <v>17</v>
      </c>
      <c r="G40" t="s">
        <v>18</v>
      </c>
      <c r="H40" t="s">
        <v>2337</v>
      </c>
      <c r="I40" t="s">
        <v>19</v>
      </c>
      <c r="J40">
        <v>1</v>
      </c>
      <c r="K40">
        <f t="shared" si="1"/>
        <v>19</v>
      </c>
      <c r="L40">
        <f t="shared" si="2"/>
        <v>19.5</v>
      </c>
      <c r="M40">
        <f>INDEX('Exp Economy'!$C$14:$H$83,MATCH(L40,'Exp Economy'!$B$14:$B$83,0),MATCH("Zone "&amp;J40,'Exp Economy'!$C$13:$H$13,0))*1</f>
        <v>30.91</v>
      </c>
      <c r="N40" t="s">
        <v>285</v>
      </c>
      <c r="O40" t="s">
        <v>2310</v>
      </c>
      <c r="P40" t="s">
        <v>18</v>
      </c>
      <c r="R40" t="str">
        <f t="shared" si="0"/>
        <v>('DHL','2024-01-01','2024-12-31','12376','Export','US',NULL,'EXPRESS 9:00 (DOC) ','Non-Document','1',19,19.5,30.91,'Flat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12376</v>
      </c>
      <c r="E41" t="s">
        <v>16</v>
      </c>
      <c r="F41" t="s">
        <v>17</v>
      </c>
      <c r="G41" t="s">
        <v>18</v>
      </c>
      <c r="H41" t="s">
        <v>2337</v>
      </c>
      <c r="I41" t="s">
        <v>19</v>
      </c>
      <c r="J41">
        <v>1</v>
      </c>
      <c r="K41">
        <f t="shared" si="1"/>
        <v>19.5</v>
      </c>
      <c r="L41">
        <f t="shared" si="2"/>
        <v>20</v>
      </c>
      <c r="M41">
        <f>INDEX('Exp Economy'!$C$14:$H$83,MATCH(L41,'Exp Economy'!$B$14:$B$83,0),MATCH("Zone "&amp;J41,'Exp Economy'!$C$13:$H$13,0))*1</f>
        <v>30.91</v>
      </c>
      <c r="N41" t="s">
        <v>285</v>
      </c>
      <c r="O41" t="s">
        <v>2310</v>
      </c>
      <c r="P41" t="s">
        <v>18</v>
      </c>
      <c r="R41" t="str">
        <f t="shared" si="0"/>
        <v>('DHL','2024-01-01','2024-12-31','12376','Export','US',NULL,'EXPRESS 9:00 (DOC) ','Non-Document','1',19.5,20,30.91,'Flat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12376</v>
      </c>
      <c r="E42" t="s">
        <v>16</v>
      </c>
      <c r="F42" t="s">
        <v>17</v>
      </c>
      <c r="G42" t="s">
        <v>18</v>
      </c>
      <c r="H42" t="s">
        <v>2337</v>
      </c>
      <c r="I42" t="s">
        <v>19</v>
      </c>
      <c r="J42">
        <v>1</v>
      </c>
      <c r="K42">
        <f t="shared" si="1"/>
        <v>20</v>
      </c>
      <c r="L42">
        <f t="shared" si="2"/>
        <v>20.5</v>
      </c>
      <c r="M42">
        <f>INDEX('Exp Economy'!$C$14:$H$83,MATCH(L42,'Exp Economy'!$B$14:$B$83,0),MATCH("Zone "&amp;J42,'Exp Economy'!$C$13:$H$13,0))*1</f>
        <v>31.59</v>
      </c>
      <c r="N42" t="s">
        <v>285</v>
      </c>
      <c r="O42" t="s">
        <v>2310</v>
      </c>
      <c r="P42" t="s">
        <v>18</v>
      </c>
      <c r="R42" t="str">
        <f t="shared" si="0"/>
        <v>('DHL','2024-01-01','2024-12-31','12376','Export','US',NULL,'EXPRESS 9:00 (DOC) ','Non-Document','1',20,20.5,31.59,'Flat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12376</v>
      </c>
      <c r="E43" t="s">
        <v>16</v>
      </c>
      <c r="F43" t="s">
        <v>17</v>
      </c>
      <c r="G43" t="s">
        <v>18</v>
      </c>
      <c r="H43" t="s">
        <v>2337</v>
      </c>
      <c r="I43" t="s">
        <v>19</v>
      </c>
      <c r="J43">
        <v>1</v>
      </c>
      <c r="K43">
        <f>L42</f>
        <v>20.5</v>
      </c>
      <c r="L43">
        <f>K43+0.5</f>
        <v>21</v>
      </c>
      <c r="M43">
        <f>INDEX('Exp Economy'!$C$14:$H$83,MATCH(L43,'Exp Economy'!$B$14:$B$83,0),MATCH("Zone "&amp;J43,'Exp Economy'!$C$13:$H$13,0))*1</f>
        <v>31.59</v>
      </c>
      <c r="N43" t="s">
        <v>285</v>
      </c>
      <c r="O43" t="s">
        <v>2310</v>
      </c>
      <c r="P43" t="s">
        <v>18</v>
      </c>
      <c r="R43" t="str">
        <f t="shared" si="0"/>
        <v>('DHL','2024-01-01','2024-12-31','12376','Export','US',NULL,'EXPRESS 9:00 (DOC) ','Non-Document','1',20.5,21,31.59,'Flat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12376</v>
      </c>
      <c r="E44" t="s">
        <v>16</v>
      </c>
      <c r="F44" t="s">
        <v>17</v>
      </c>
      <c r="G44" t="s">
        <v>18</v>
      </c>
      <c r="H44" t="s">
        <v>2337</v>
      </c>
      <c r="I44" t="s">
        <v>19</v>
      </c>
      <c r="J44">
        <v>1</v>
      </c>
      <c r="K44">
        <f t="shared" si="1"/>
        <v>21</v>
      </c>
      <c r="L44">
        <f t="shared" si="2"/>
        <v>21.5</v>
      </c>
      <c r="M44">
        <f>INDEX('Exp Economy'!$C$14:$H$83,MATCH(L44,'Exp Economy'!$B$14:$B$83,0),MATCH("Zone "&amp;J44,'Exp Economy'!$C$13:$H$13,0))*1</f>
        <v>32.270000000000003</v>
      </c>
      <c r="N44" t="s">
        <v>285</v>
      </c>
      <c r="O44" t="s">
        <v>2310</v>
      </c>
      <c r="P44" t="s">
        <v>18</v>
      </c>
      <c r="R44" t="str">
        <f t="shared" si="0"/>
        <v>('DHL','2024-01-01','2024-12-31','12376','Export','US',NULL,'EXPRESS 9:00 (DOC) ','Non-Document','1',21,21.5,32.27,'Flat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12376</v>
      </c>
      <c r="E45" t="s">
        <v>16</v>
      </c>
      <c r="F45" t="s">
        <v>17</v>
      </c>
      <c r="G45" t="s">
        <v>18</v>
      </c>
      <c r="H45" t="s">
        <v>2337</v>
      </c>
      <c r="I45" t="s">
        <v>19</v>
      </c>
      <c r="J45">
        <v>1</v>
      </c>
      <c r="K45">
        <f>L44</f>
        <v>21.5</v>
      </c>
      <c r="L45">
        <f>K45+0.5</f>
        <v>22</v>
      </c>
      <c r="M45">
        <f>INDEX('Exp Economy'!$C$14:$H$83,MATCH(L45,'Exp Economy'!$B$14:$B$83,0),MATCH("Zone "&amp;J45,'Exp Economy'!$C$13:$H$13,0))*1</f>
        <v>32.270000000000003</v>
      </c>
      <c r="N45" t="s">
        <v>285</v>
      </c>
      <c r="O45" t="s">
        <v>2310</v>
      </c>
      <c r="P45" t="s">
        <v>18</v>
      </c>
      <c r="R45" t="str">
        <f t="shared" si="0"/>
        <v>('DHL','2024-01-01','2024-12-31','12376','Export','US',NULL,'EXPRESS 9:00 (DOC) ','Non-Document','1',21.5,22,32.27,'Flat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12376</v>
      </c>
      <c r="E46" t="s">
        <v>16</v>
      </c>
      <c r="F46" t="s">
        <v>17</v>
      </c>
      <c r="G46" t="s">
        <v>18</v>
      </c>
      <c r="H46" t="s">
        <v>2337</v>
      </c>
      <c r="I46" t="s">
        <v>19</v>
      </c>
      <c r="J46">
        <v>1</v>
      </c>
      <c r="K46">
        <f t="shared" si="1"/>
        <v>22</v>
      </c>
      <c r="L46">
        <f t="shared" si="2"/>
        <v>22.5</v>
      </c>
      <c r="M46">
        <f>INDEX('Exp Economy'!$C$14:$H$83,MATCH(L46,'Exp Economy'!$B$14:$B$83,0),MATCH("Zone "&amp;J46,'Exp Economy'!$C$13:$H$13,0))*1</f>
        <v>32.950000000000003</v>
      </c>
      <c r="N46" t="s">
        <v>285</v>
      </c>
      <c r="O46" t="s">
        <v>2310</v>
      </c>
      <c r="P46" t="s">
        <v>18</v>
      </c>
      <c r="R46" t="str">
        <f t="shared" si="0"/>
        <v>('DHL','2024-01-01','2024-12-31','12376','Export','US',NULL,'EXPRESS 9:00 (DOC) ','Non-Document','1',22,22.5,32.95,'Flat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12376</v>
      </c>
      <c r="E47" t="s">
        <v>16</v>
      </c>
      <c r="F47" t="s">
        <v>17</v>
      </c>
      <c r="G47" t="s">
        <v>18</v>
      </c>
      <c r="H47" t="s">
        <v>2337</v>
      </c>
      <c r="I47" t="s">
        <v>19</v>
      </c>
      <c r="J47">
        <v>1</v>
      </c>
      <c r="K47">
        <f t="shared" si="1"/>
        <v>22.5</v>
      </c>
      <c r="L47">
        <f t="shared" si="2"/>
        <v>23</v>
      </c>
      <c r="M47">
        <f>INDEX('Exp Economy'!$C$14:$H$83,MATCH(L47,'Exp Economy'!$B$14:$B$83,0),MATCH("Zone "&amp;J47,'Exp Economy'!$C$13:$H$13,0))*1</f>
        <v>32.950000000000003</v>
      </c>
      <c r="N47" t="s">
        <v>285</v>
      </c>
      <c r="O47" t="s">
        <v>2310</v>
      </c>
      <c r="P47" t="s">
        <v>18</v>
      </c>
      <c r="R47" t="str">
        <f t="shared" si="0"/>
        <v>('DHL','2024-01-01','2024-12-31','12376','Export','US',NULL,'EXPRESS 9:00 (DOC) ','Non-Document','1',22.5,23,32.95,'Flat KG','AppliedMaterials_2024',NULL),</v>
      </c>
    </row>
    <row r="48" spans="1:18" x14ac:dyDescent="0.3">
      <c r="A48" t="s">
        <v>15</v>
      </c>
      <c r="B48" s="1" t="s">
        <v>21</v>
      </c>
      <c r="C48" s="1" t="s">
        <v>2309</v>
      </c>
      <c r="D48">
        <v>12376</v>
      </c>
      <c r="E48" t="s">
        <v>16</v>
      </c>
      <c r="F48" t="s">
        <v>17</v>
      </c>
      <c r="G48" t="s">
        <v>18</v>
      </c>
      <c r="H48" t="s">
        <v>2337</v>
      </c>
      <c r="I48" t="s">
        <v>19</v>
      </c>
      <c r="J48">
        <v>1</v>
      </c>
      <c r="K48">
        <f t="shared" si="1"/>
        <v>23</v>
      </c>
      <c r="L48">
        <f t="shared" si="2"/>
        <v>23.5</v>
      </c>
      <c r="M48">
        <f>INDEX('Exp Economy'!$C$14:$H$83,MATCH(L48,'Exp Economy'!$B$14:$B$83,0),MATCH("Zone "&amp;J48,'Exp Economy'!$C$13:$H$13,0))*1</f>
        <v>33.630000000000003</v>
      </c>
      <c r="N48" t="s">
        <v>285</v>
      </c>
      <c r="O48" t="s">
        <v>2310</v>
      </c>
      <c r="P48" t="s">
        <v>18</v>
      </c>
      <c r="R48" t="str">
        <f t="shared" si="0"/>
        <v>('DHL','2024-01-01','2024-12-31','12376','Export','US',NULL,'EXPRESS 9:00 (DOC) ','Non-Document','1',23,23.5,33.63,'Flat KG','AppliedMaterials_2024',NULL),</v>
      </c>
    </row>
    <row r="49" spans="1:18" x14ac:dyDescent="0.3">
      <c r="A49" t="s">
        <v>15</v>
      </c>
      <c r="B49" s="1" t="s">
        <v>21</v>
      </c>
      <c r="C49" s="1" t="s">
        <v>2309</v>
      </c>
      <c r="D49">
        <v>12376</v>
      </c>
      <c r="E49" t="s">
        <v>16</v>
      </c>
      <c r="F49" t="s">
        <v>17</v>
      </c>
      <c r="G49" t="s">
        <v>18</v>
      </c>
      <c r="H49" t="s">
        <v>2337</v>
      </c>
      <c r="I49" t="s">
        <v>19</v>
      </c>
      <c r="J49">
        <v>1</v>
      </c>
      <c r="K49">
        <f t="shared" si="1"/>
        <v>23.5</v>
      </c>
      <c r="L49">
        <f t="shared" si="2"/>
        <v>24</v>
      </c>
      <c r="M49">
        <f>INDEX('Exp Economy'!$C$14:$H$83,MATCH(L49,'Exp Economy'!$B$14:$B$83,0),MATCH("Zone "&amp;J49,'Exp Economy'!$C$13:$H$13,0))*1</f>
        <v>33.630000000000003</v>
      </c>
      <c r="N49" t="s">
        <v>285</v>
      </c>
      <c r="O49" t="s">
        <v>2310</v>
      </c>
      <c r="P49" t="s">
        <v>18</v>
      </c>
      <c r="R49" t="str">
        <f t="shared" si="0"/>
        <v>('DHL','2024-01-01','2024-12-31','12376','Export','US',NULL,'EXPRESS 9:00 (DOC) ','Non-Document','1',23.5,24,33.63,'Flat KG','AppliedMaterials_2024',NULL),</v>
      </c>
    </row>
    <row r="50" spans="1:18" x14ac:dyDescent="0.3">
      <c r="A50" t="s">
        <v>15</v>
      </c>
      <c r="B50" s="1" t="s">
        <v>21</v>
      </c>
      <c r="C50" s="1" t="s">
        <v>2309</v>
      </c>
      <c r="D50">
        <v>12376</v>
      </c>
      <c r="E50" t="s">
        <v>16</v>
      </c>
      <c r="F50" t="s">
        <v>17</v>
      </c>
      <c r="G50" t="s">
        <v>18</v>
      </c>
      <c r="H50" t="s">
        <v>2337</v>
      </c>
      <c r="I50" t="s">
        <v>19</v>
      </c>
      <c r="J50">
        <v>1</v>
      </c>
      <c r="K50">
        <f t="shared" si="1"/>
        <v>24</v>
      </c>
      <c r="L50">
        <f t="shared" si="2"/>
        <v>24.5</v>
      </c>
      <c r="M50">
        <f>INDEX('Exp Economy'!$C$14:$H$83,MATCH(L50,'Exp Economy'!$B$14:$B$83,0),MATCH("Zone "&amp;J50,'Exp Economy'!$C$13:$H$13,0))*1</f>
        <v>34.31</v>
      </c>
      <c r="N50" t="s">
        <v>285</v>
      </c>
      <c r="O50" t="s">
        <v>2310</v>
      </c>
      <c r="P50" t="s">
        <v>18</v>
      </c>
      <c r="R50" t="str">
        <f t="shared" si="0"/>
        <v>('DHL','2024-01-01','2024-12-31','12376','Export','US',NULL,'EXPRESS 9:00 (DOC) ','Non-Document','1',24,24.5,34.31,'Flat KG','AppliedMaterials_2024',NULL),</v>
      </c>
    </row>
    <row r="51" spans="1:18" x14ac:dyDescent="0.3">
      <c r="A51" t="s">
        <v>15</v>
      </c>
      <c r="B51" s="1" t="s">
        <v>21</v>
      </c>
      <c r="C51" s="1" t="s">
        <v>2309</v>
      </c>
      <c r="D51">
        <v>12376</v>
      </c>
      <c r="E51" t="s">
        <v>16</v>
      </c>
      <c r="F51" t="s">
        <v>17</v>
      </c>
      <c r="G51" t="s">
        <v>18</v>
      </c>
      <c r="H51" t="s">
        <v>2337</v>
      </c>
      <c r="I51" t="s">
        <v>19</v>
      </c>
      <c r="J51">
        <v>1</v>
      </c>
      <c r="K51">
        <f t="shared" si="1"/>
        <v>24.5</v>
      </c>
      <c r="L51">
        <f t="shared" si="2"/>
        <v>25</v>
      </c>
      <c r="M51">
        <f>INDEX('Exp Economy'!$C$14:$H$83,MATCH(L51,'Exp Economy'!$B$14:$B$83,0),MATCH("Zone "&amp;J51,'Exp Economy'!$C$13:$H$13,0))*1</f>
        <v>34.31</v>
      </c>
      <c r="N51" t="s">
        <v>285</v>
      </c>
      <c r="O51" t="s">
        <v>2310</v>
      </c>
      <c r="P51" t="s">
        <v>18</v>
      </c>
      <c r="R51" t="str">
        <f t="shared" si="0"/>
        <v>('DHL','2024-01-01','2024-12-31','12376','Export','US',NULL,'EXPRESS 9:00 (DOC) ','Non-Document','1',24.5,25,34.31,'Flat KG','AppliedMaterials_2024',NULL),</v>
      </c>
    </row>
    <row r="52" spans="1:18" x14ac:dyDescent="0.3">
      <c r="A52" t="s">
        <v>15</v>
      </c>
      <c r="B52" s="1" t="s">
        <v>21</v>
      </c>
      <c r="C52" s="1" t="s">
        <v>2309</v>
      </c>
      <c r="D52">
        <v>12376</v>
      </c>
      <c r="E52" t="s">
        <v>16</v>
      </c>
      <c r="F52" t="s">
        <v>17</v>
      </c>
      <c r="G52" t="s">
        <v>18</v>
      </c>
      <c r="H52" t="s">
        <v>2337</v>
      </c>
      <c r="I52" t="s">
        <v>19</v>
      </c>
      <c r="J52">
        <v>1</v>
      </c>
      <c r="K52">
        <f>L51</f>
        <v>25</v>
      </c>
      <c r="L52">
        <f>K52+0.5</f>
        <v>25.5</v>
      </c>
      <c r="M52">
        <f>INDEX('Exp Economy'!$C$14:$H$83,MATCH(L52,'Exp Economy'!$B$14:$B$83,0),MATCH("Zone "&amp;J52,'Exp Economy'!$C$13:$H$13,0))*1</f>
        <v>34.99</v>
      </c>
      <c r="N52" t="s">
        <v>285</v>
      </c>
      <c r="O52" t="s">
        <v>2310</v>
      </c>
      <c r="P52" t="s">
        <v>18</v>
      </c>
      <c r="R52" t="str">
        <f t="shared" si="0"/>
        <v>('DHL','2024-01-01','2024-12-31','12376','Export','US',NULL,'EXPRESS 9:00 (DOC) ','Non-Document','1',25,25.5,34.99,'Flat KG','AppliedMaterials_2024',NULL),</v>
      </c>
    </row>
    <row r="53" spans="1:18" x14ac:dyDescent="0.3">
      <c r="A53" t="s">
        <v>15</v>
      </c>
      <c r="B53" s="1" t="s">
        <v>21</v>
      </c>
      <c r="C53" s="1" t="s">
        <v>2309</v>
      </c>
      <c r="D53">
        <v>12376</v>
      </c>
      <c r="E53" t="s">
        <v>16</v>
      </c>
      <c r="F53" t="s">
        <v>17</v>
      </c>
      <c r="G53" t="s">
        <v>18</v>
      </c>
      <c r="H53" t="s">
        <v>2337</v>
      </c>
      <c r="I53" t="s">
        <v>19</v>
      </c>
      <c r="J53">
        <v>1</v>
      </c>
      <c r="K53">
        <f t="shared" si="1"/>
        <v>25.5</v>
      </c>
      <c r="L53">
        <f t="shared" si="2"/>
        <v>26</v>
      </c>
      <c r="M53">
        <f>INDEX('Exp Economy'!$C$14:$H$83,MATCH(L53,'Exp Economy'!$B$14:$B$83,0),MATCH("Zone "&amp;J53,'Exp Economy'!$C$13:$H$13,0))*1</f>
        <v>34.99</v>
      </c>
      <c r="N53" t="s">
        <v>285</v>
      </c>
      <c r="O53" t="s">
        <v>2310</v>
      </c>
      <c r="P53" t="s">
        <v>18</v>
      </c>
      <c r="R53" t="str">
        <f t="shared" si="0"/>
        <v>('DHL','2024-01-01','2024-12-31','12376','Export','US',NULL,'EXPRESS 9:00 (DOC) ','Non-Document','1',25.5,26,34.99,'Flat KG','AppliedMaterials_2024',NULL),</v>
      </c>
    </row>
    <row r="54" spans="1:18" x14ac:dyDescent="0.3">
      <c r="A54" t="s">
        <v>15</v>
      </c>
      <c r="B54" s="1" t="s">
        <v>21</v>
      </c>
      <c r="C54" s="1" t="s">
        <v>2309</v>
      </c>
      <c r="D54">
        <v>12376</v>
      </c>
      <c r="E54" t="s">
        <v>16</v>
      </c>
      <c r="F54" t="s">
        <v>17</v>
      </c>
      <c r="G54" t="s">
        <v>18</v>
      </c>
      <c r="H54" t="s">
        <v>2337</v>
      </c>
      <c r="I54" t="s">
        <v>19</v>
      </c>
      <c r="J54">
        <v>1</v>
      </c>
      <c r="K54">
        <f t="shared" si="1"/>
        <v>26</v>
      </c>
      <c r="L54">
        <f t="shared" si="2"/>
        <v>26.5</v>
      </c>
      <c r="M54">
        <f>INDEX('Exp Economy'!$C$14:$H$83,MATCH(L54,'Exp Economy'!$B$14:$B$83,0),MATCH("Zone "&amp;J54,'Exp Economy'!$C$13:$H$13,0))*1</f>
        <v>35.67</v>
      </c>
      <c r="N54" t="s">
        <v>285</v>
      </c>
      <c r="O54" t="s">
        <v>2310</v>
      </c>
      <c r="P54" t="s">
        <v>18</v>
      </c>
      <c r="R54" t="str">
        <f t="shared" si="0"/>
        <v>('DHL','2024-01-01','2024-12-31','12376','Export','US',NULL,'EXPRESS 9:00 (DOC) ','Non-Document','1',26,26.5,35.67,'Flat KG','AppliedMaterials_2024',NULL),</v>
      </c>
    </row>
    <row r="55" spans="1:18" x14ac:dyDescent="0.3">
      <c r="A55" t="s">
        <v>15</v>
      </c>
      <c r="B55" s="1" t="s">
        <v>21</v>
      </c>
      <c r="C55" s="1" t="s">
        <v>2309</v>
      </c>
      <c r="D55">
        <v>12376</v>
      </c>
      <c r="E55" t="s">
        <v>16</v>
      </c>
      <c r="F55" t="s">
        <v>17</v>
      </c>
      <c r="G55" t="s">
        <v>18</v>
      </c>
      <c r="H55" t="s">
        <v>2337</v>
      </c>
      <c r="I55" t="s">
        <v>19</v>
      </c>
      <c r="J55">
        <v>1</v>
      </c>
      <c r="K55">
        <f t="shared" si="1"/>
        <v>26.5</v>
      </c>
      <c r="L55">
        <f t="shared" si="2"/>
        <v>27</v>
      </c>
      <c r="M55">
        <f>INDEX('Exp Economy'!$C$14:$H$83,MATCH(L55,'Exp Economy'!$B$14:$B$83,0),MATCH("Zone "&amp;J55,'Exp Economy'!$C$13:$H$13,0))*1</f>
        <v>35.67</v>
      </c>
      <c r="N55" t="s">
        <v>285</v>
      </c>
      <c r="O55" t="s">
        <v>2310</v>
      </c>
      <c r="P55" t="s">
        <v>18</v>
      </c>
      <c r="R55" t="str">
        <f t="shared" si="0"/>
        <v>('DHL','2024-01-01','2024-12-31','12376','Export','US',NULL,'EXPRESS 9:00 (DOC) ','Non-Document','1',26.5,27,35.67,'Flat KG','AppliedMaterials_2024',NULL),</v>
      </c>
    </row>
    <row r="56" spans="1:18" x14ac:dyDescent="0.3">
      <c r="A56" t="s">
        <v>15</v>
      </c>
      <c r="B56" s="1" t="s">
        <v>21</v>
      </c>
      <c r="C56" s="1" t="s">
        <v>2309</v>
      </c>
      <c r="D56">
        <v>12376</v>
      </c>
      <c r="E56" t="s">
        <v>16</v>
      </c>
      <c r="F56" t="s">
        <v>17</v>
      </c>
      <c r="G56" t="s">
        <v>18</v>
      </c>
      <c r="H56" t="s">
        <v>2337</v>
      </c>
      <c r="I56" t="s">
        <v>19</v>
      </c>
      <c r="J56">
        <v>1</v>
      </c>
      <c r="K56">
        <f t="shared" si="1"/>
        <v>27</v>
      </c>
      <c r="L56">
        <f t="shared" si="2"/>
        <v>27.5</v>
      </c>
      <c r="M56">
        <f>INDEX('Exp Economy'!$C$14:$H$83,MATCH(L56,'Exp Economy'!$B$14:$B$83,0),MATCH("Zone "&amp;J56,'Exp Economy'!$C$13:$H$13,0))*1</f>
        <v>36.35</v>
      </c>
      <c r="N56" t="s">
        <v>285</v>
      </c>
      <c r="O56" t="s">
        <v>2310</v>
      </c>
      <c r="P56" t="s">
        <v>18</v>
      </c>
      <c r="R56" t="str">
        <f t="shared" si="0"/>
        <v>('DHL','2024-01-01','2024-12-31','12376','Export','US',NULL,'EXPRESS 9:00 (DOC) ','Non-Document','1',27,27.5,36.35,'Flat KG','AppliedMaterials_2024',NULL),</v>
      </c>
    </row>
    <row r="57" spans="1:18" x14ac:dyDescent="0.3">
      <c r="A57" t="s">
        <v>15</v>
      </c>
      <c r="B57" s="1" t="s">
        <v>21</v>
      </c>
      <c r="C57" s="1" t="s">
        <v>2309</v>
      </c>
      <c r="D57">
        <v>12376</v>
      </c>
      <c r="E57" t="s">
        <v>16</v>
      </c>
      <c r="F57" t="s">
        <v>17</v>
      </c>
      <c r="G57" t="s">
        <v>18</v>
      </c>
      <c r="H57" t="s">
        <v>2337</v>
      </c>
      <c r="I57" t="s">
        <v>19</v>
      </c>
      <c r="J57">
        <v>1</v>
      </c>
      <c r="K57">
        <f t="shared" si="1"/>
        <v>27.5</v>
      </c>
      <c r="L57">
        <f t="shared" si="2"/>
        <v>28</v>
      </c>
      <c r="M57">
        <f>INDEX('Exp Economy'!$C$14:$H$83,MATCH(L57,'Exp Economy'!$B$14:$B$83,0),MATCH("Zone "&amp;J57,'Exp Economy'!$C$13:$H$13,0))*1</f>
        <v>36.35</v>
      </c>
      <c r="N57" t="s">
        <v>285</v>
      </c>
      <c r="O57" t="s">
        <v>2310</v>
      </c>
      <c r="P57" t="s">
        <v>18</v>
      </c>
      <c r="R57" t="str">
        <f t="shared" si="0"/>
        <v>('DHL','2024-01-01','2024-12-31','12376','Export','US',NULL,'EXPRESS 9:00 (DOC) ','Non-Document','1',27.5,28,36.35,'Flat KG','AppliedMaterials_2024',NULL),</v>
      </c>
    </row>
    <row r="58" spans="1:18" x14ac:dyDescent="0.3">
      <c r="A58" t="s">
        <v>15</v>
      </c>
      <c r="B58" s="1" t="s">
        <v>21</v>
      </c>
      <c r="C58" s="1" t="s">
        <v>2309</v>
      </c>
      <c r="D58">
        <v>12376</v>
      </c>
      <c r="E58" t="s">
        <v>16</v>
      </c>
      <c r="F58" t="s">
        <v>17</v>
      </c>
      <c r="G58" t="s">
        <v>18</v>
      </c>
      <c r="H58" t="s">
        <v>2337</v>
      </c>
      <c r="I58" t="s">
        <v>19</v>
      </c>
      <c r="J58">
        <v>1</v>
      </c>
      <c r="K58">
        <f>L57</f>
        <v>28</v>
      </c>
      <c r="L58">
        <f>K58+0.5</f>
        <v>28.5</v>
      </c>
      <c r="M58">
        <f>INDEX('Exp Economy'!$C$14:$H$83,MATCH(L58,'Exp Economy'!$B$14:$B$83,0),MATCH("Zone "&amp;J58,'Exp Economy'!$C$13:$H$13,0))*1</f>
        <v>37.03</v>
      </c>
      <c r="N58" t="s">
        <v>285</v>
      </c>
      <c r="O58" t="s">
        <v>2310</v>
      </c>
      <c r="P58" t="s">
        <v>18</v>
      </c>
      <c r="R58" t="str">
        <f t="shared" si="0"/>
        <v>('DHL','2024-01-01','2024-12-31','12376','Export','US',NULL,'EXPRESS 9:00 (DOC) ','Non-Document','1',28,28.5,37.03,'Flat KG','AppliedMaterials_2024',NULL),</v>
      </c>
    </row>
    <row r="59" spans="1:18" x14ac:dyDescent="0.3">
      <c r="A59" t="s">
        <v>15</v>
      </c>
      <c r="B59" s="1" t="s">
        <v>21</v>
      </c>
      <c r="C59" s="1" t="s">
        <v>2309</v>
      </c>
      <c r="D59">
        <v>12376</v>
      </c>
      <c r="E59" t="s">
        <v>16</v>
      </c>
      <c r="F59" t="s">
        <v>17</v>
      </c>
      <c r="G59" t="s">
        <v>18</v>
      </c>
      <c r="H59" t="s">
        <v>2337</v>
      </c>
      <c r="I59" t="s">
        <v>19</v>
      </c>
      <c r="J59">
        <v>1</v>
      </c>
      <c r="K59">
        <f t="shared" si="1"/>
        <v>28.5</v>
      </c>
      <c r="L59">
        <f t="shared" si="2"/>
        <v>29</v>
      </c>
      <c r="M59">
        <f>INDEX('Exp Economy'!$C$14:$H$83,MATCH(L59,'Exp Economy'!$B$14:$B$83,0),MATCH("Zone "&amp;J59,'Exp Economy'!$C$13:$H$13,0))*1</f>
        <v>37.03</v>
      </c>
      <c r="N59" t="s">
        <v>285</v>
      </c>
      <c r="O59" t="s">
        <v>2310</v>
      </c>
      <c r="P59" t="s">
        <v>18</v>
      </c>
      <c r="R59" t="str">
        <f t="shared" si="0"/>
        <v>('DHL','2024-01-01','2024-12-31','12376','Export','US',NULL,'EXPRESS 9:00 (DOC) ','Non-Document','1',28.5,29,37.03,'Flat KG','AppliedMaterials_2024',NULL),</v>
      </c>
    </row>
    <row r="60" spans="1:18" x14ac:dyDescent="0.3">
      <c r="A60" t="s">
        <v>15</v>
      </c>
      <c r="B60" s="1" t="s">
        <v>21</v>
      </c>
      <c r="C60" s="1" t="s">
        <v>2309</v>
      </c>
      <c r="D60">
        <v>12376</v>
      </c>
      <c r="E60" t="s">
        <v>16</v>
      </c>
      <c r="F60" t="s">
        <v>17</v>
      </c>
      <c r="G60" t="s">
        <v>18</v>
      </c>
      <c r="H60" t="s">
        <v>2337</v>
      </c>
      <c r="I60" t="s">
        <v>19</v>
      </c>
      <c r="J60">
        <v>1</v>
      </c>
      <c r="K60">
        <f t="shared" si="1"/>
        <v>29</v>
      </c>
      <c r="L60">
        <f t="shared" si="2"/>
        <v>29.5</v>
      </c>
      <c r="M60">
        <f>INDEX('Exp Economy'!$C$14:$H$83,MATCH(L60,'Exp Economy'!$B$14:$B$83,0),MATCH("Zone "&amp;J60,'Exp Economy'!$C$13:$H$13,0))*1</f>
        <v>37.71</v>
      </c>
      <c r="N60" t="s">
        <v>285</v>
      </c>
      <c r="O60" t="s">
        <v>2310</v>
      </c>
      <c r="P60" t="s">
        <v>18</v>
      </c>
      <c r="R60" t="str">
        <f t="shared" si="0"/>
        <v>('DHL','2024-01-01','2024-12-31','12376','Export','US',NULL,'EXPRESS 9:00 (DOC) ','Non-Document','1',29,29.5,37.71,'Flat KG','AppliedMaterials_2024',NULL),</v>
      </c>
    </row>
    <row r="61" spans="1:18" x14ac:dyDescent="0.3">
      <c r="A61" t="s">
        <v>15</v>
      </c>
      <c r="B61" s="1" t="s">
        <v>21</v>
      </c>
      <c r="C61" s="1" t="s">
        <v>2309</v>
      </c>
      <c r="D61">
        <v>12376</v>
      </c>
      <c r="E61" t="s">
        <v>16</v>
      </c>
      <c r="F61" t="s">
        <v>17</v>
      </c>
      <c r="G61" t="s">
        <v>18</v>
      </c>
      <c r="H61" t="s">
        <v>2337</v>
      </c>
      <c r="I61" t="s">
        <v>19</v>
      </c>
      <c r="J61">
        <v>1</v>
      </c>
      <c r="K61">
        <f>L60</f>
        <v>29.5</v>
      </c>
      <c r="L61">
        <f>K61+0.5</f>
        <v>30</v>
      </c>
      <c r="M61">
        <f>INDEX('Exp Economy'!$C$14:$H$83,MATCH(L61,'Exp Economy'!$B$14:$B$83,0),MATCH("Zone "&amp;J61,'Exp Economy'!$C$13:$H$13,0))*1</f>
        <v>37.71</v>
      </c>
      <c r="N61" t="s">
        <v>285</v>
      </c>
      <c r="O61" t="s">
        <v>2310</v>
      </c>
      <c r="P61" t="s">
        <v>18</v>
      </c>
      <c r="R61" t="str">
        <f t="shared" si="0"/>
        <v>('DHL','2024-01-01','2024-12-31','12376','Export','US',NULL,'EXPRESS 9:00 (DOC) ','Non-Document','1',29.5,30,37.71,'Flat KG','AppliedMaterials_2024',NULL),</v>
      </c>
    </row>
    <row r="62" spans="1:18" x14ac:dyDescent="0.3">
      <c r="A62" t="s">
        <v>15</v>
      </c>
      <c r="B62" t="s">
        <v>21</v>
      </c>
      <c r="C62" s="1" t="s">
        <v>2309</v>
      </c>
      <c r="D62">
        <v>12376</v>
      </c>
      <c r="E62" t="s">
        <v>16</v>
      </c>
      <c r="F62" t="s">
        <v>17</v>
      </c>
      <c r="G62" t="s">
        <v>18</v>
      </c>
      <c r="H62" t="s">
        <v>2337</v>
      </c>
      <c r="I62" t="s">
        <v>19</v>
      </c>
      <c r="J62">
        <v>1</v>
      </c>
      <c r="K62">
        <v>30</v>
      </c>
      <c r="L62">
        <v>70</v>
      </c>
      <c r="M62">
        <f>INDEX('Exp Economy'!$C$14:$H$83,MATCH(L62,'Exp Economy'!$B$14:$B$83,0),MATCH("Zone "&amp;J62,'Exp Economy'!$C$13:$H$13,0))*1</f>
        <v>0.54</v>
      </c>
      <c r="N62" t="s">
        <v>2261</v>
      </c>
      <c r="O62" t="s">
        <v>2310</v>
      </c>
      <c r="P62">
        <f>M61</f>
        <v>37.71</v>
      </c>
      <c r="R62" t="str">
        <f t="shared" si="0"/>
        <v>('DHL','2024-01-01','2024-12-31','12376','Export','US',NULL,'EXPRESS 9:00 (DOC) ','Non-Document','1',30,70,0.54,'Per1.0KG_A','AppliedMaterials_2024',37.71),</v>
      </c>
    </row>
    <row r="63" spans="1:18" x14ac:dyDescent="0.3">
      <c r="A63" t="s">
        <v>15</v>
      </c>
      <c r="B63" t="s">
        <v>21</v>
      </c>
      <c r="C63" s="1" t="s">
        <v>2309</v>
      </c>
      <c r="D63">
        <v>12376</v>
      </c>
      <c r="E63" t="s">
        <v>16</v>
      </c>
      <c r="F63" t="s">
        <v>17</v>
      </c>
      <c r="G63" t="s">
        <v>18</v>
      </c>
      <c r="H63" t="s">
        <v>2337</v>
      </c>
      <c r="I63" t="s">
        <v>19</v>
      </c>
      <c r="J63">
        <v>1</v>
      </c>
      <c r="K63">
        <v>70</v>
      </c>
      <c r="L63">
        <v>300</v>
      </c>
      <c r="M63">
        <f>INDEX('Exp Economy'!$C$14:$H$83,MATCH(L63,'Exp Economy'!$B$14:$B$83,0),MATCH("Zone "&amp;J63,'Exp Economy'!$C$13:$H$13,0))*1</f>
        <v>4</v>
      </c>
      <c r="N63" t="s">
        <v>2348</v>
      </c>
      <c r="O63" t="s">
        <v>2310</v>
      </c>
      <c r="P63">
        <f>P62+((K63-K62)*M62)</f>
        <v>59.31</v>
      </c>
      <c r="R63" t="str">
        <f t="shared" si="0"/>
        <v>('DHL','2024-01-01','2024-12-31','12376','Export','US',NULL,'EXPRESS 9:00 (DOC) ','Non-Document','1',70,300,4,'Per5.0KG_A','AppliedMaterials_2024',59.31),</v>
      </c>
    </row>
    <row r="64" spans="1:18" x14ac:dyDescent="0.3">
      <c r="A64" t="s">
        <v>15</v>
      </c>
      <c r="B64" t="s">
        <v>21</v>
      </c>
      <c r="C64" s="1" t="s">
        <v>2309</v>
      </c>
      <c r="D64">
        <v>12376</v>
      </c>
      <c r="E64" t="s">
        <v>16</v>
      </c>
      <c r="F64" t="s">
        <v>17</v>
      </c>
      <c r="G64" t="s">
        <v>18</v>
      </c>
      <c r="H64" t="s">
        <v>2337</v>
      </c>
      <c r="I64" t="s">
        <v>19</v>
      </c>
      <c r="J64">
        <v>1</v>
      </c>
      <c r="K64">
        <v>300</v>
      </c>
      <c r="L64">
        <v>99999</v>
      </c>
      <c r="M64">
        <f>INDEX('Exp Economy'!$C$14:$H$83,MATCH(L64,'Exp Economy'!$B$14:$B$83,0),MATCH("Zone "&amp;J64,'Exp Economy'!$C$13:$H$13,0))*1</f>
        <v>2.46</v>
      </c>
      <c r="N64" t="s">
        <v>2348</v>
      </c>
      <c r="O64" t="s">
        <v>2310</v>
      </c>
      <c r="P64">
        <f>P63+M63*((L63-K63)/5)</f>
        <v>243.31</v>
      </c>
      <c r="R64" t="str">
        <f t="shared" si="0"/>
        <v>('DHL','2024-01-01','2024-12-31','12376','Export','US',NULL,'EXPRESS 9:00 (DOC) ','Non-Document','1',300,99999,2.46,'Per5.0KG_A','AppliedMaterials_2024',243.31),</v>
      </c>
    </row>
    <row r="65" spans="1:18" x14ac:dyDescent="0.3">
      <c r="A65" t="s">
        <v>15</v>
      </c>
      <c r="B65" s="1" t="s">
        <v>21</v>
      </c>
      <c r="C65" s="1" t="s">
        <v>2309</v>
      </c>
      <c r="D65">
        <v>12376</v>
      </c>
      <c r="E65" t="s">
        <v>16</v>
      </c>
      <c r="F65" t="s">
        <v>17</v>
      </c>
      <c r="G65" t="s">
        <v>18</v>
      </c>
      <c r="H65" t="s">
        <v>2337</v>
      </c>
      <c r="I65" t="s">
        <v>19</v>
      </c>
      <c r="J65">
        <v>2</v>
      </c>
      <c r="K65">
        <v>0</v>
      </c>
      <c r="L65">
        <v>0.5</v>
      </c>
      <c r="M65">
        <f>INDEX('Exp Economy'!$C$14:$H$83,MATCH(L65,'Exp Economy'!$B$14:$B$83,0),MATCH("Zone "&amp;J65,'Exp Economy'!$C$13:$H$13,0))*1</f>
        <v>10.91</v>
      </c>
      <c r="N65" t="s">
        <v>285</v>
      </c>
      <c r="O65" t="s">
        <v>2310</v>
      </c>
      <c r="P65" t="s">
        <v>18</v>
      </c>
      <c r="R65" t="str">
        <f t="shared" si="0"/>
        <v>('DHL','2024-01-01','2024-12-31','12376','Export','US',NULL,'EXPRESS 9:00 (DOC) ','Non-Document','2',0,0.5,10.91,'Flat KG','AppliedMaterials_2024',NULL),</v>
      </c>
    </row>
    <row r="66" spans="1:18" x14ac:dyDescent="0.3">
      <c r="A66" t="s">
        <v>15</v>
      </c>
      <c r="B66" s="1" t="s">
        <v>21</v>
      </c>
      <c r="C66" s="1" t="s">
        <v>2309</v>
      </c>
      <c r="D66">
        <v>12376</v>
      </c>
      <c r="E66" t="s">
        <v>16</v>
      </c>
      <c r="F66" t="s">
        <v>17</v>
      </c>
      <c r="G66" t="s">
        <v>18</v>
      </c>
      <c r="H66" t="s">
        <v>2337</v>
      </c>
      <c r="I66" t="s">
        <v>19</v>
      </c>
      <c r="J66">
        <v>2</v>
      </c>
      <c r="K66">
        <v>0.5</v>
      </c>
      <c r="L66">
        <v>1</v>
      </c>
      <c r="M66">
        <f>INDEX('Exp Economy'!$C$14:$H$83,MATCH(L66,'Exp Economy'!$B$14:$B$83,0),MATCH("Zone "&amp;J66,'Exp Economy'!$C$13:$H$13,0))*1</f>
        <v>10.91</v>
      </c>
      <c r="N66" t="s">
        <v>285</v>
      </c>
      <c r="O66" t="s">
        <v>2310</v>
      </c>
      <c r="P66" t="s">
        <v>18</v>
      </c>
      <c r="R66" t="str">
        <f t="shared" si="0"/>
        <v>('DHL','2024-01-01','2024-12-31','12376','Export','US',NULL,'EXPRESS 9:00 (DOC) ','Non-Document','2',0.5,1,10.91,'Flat KG','AppliedMaterials_2024',NULL),</v>
      </c>
    </row>
    <row r="67" spans="1:18" x14ac:dyDescent="0.3">
      <c r="A67" t="s">
        <v>15</v>
      </c>
      <c r="B67" s="1" t="s">
        <v>21</v>
      </c>
      <c r="C67" s="1" t="s">
        <v>2309</v>
      </c>
      <c r="D67">
        <v>12376</v>
      </c>
      <c r="E67" t="s">
        <v>16</v>
      </c>
      <c r="F67" t="s">
        <v>17</v>
      </c>
      <c r="G67" t="s">
        <v>18</v>
      </c>
      <c r="H67" t="s">
        <v>2337</v>
      </c>
      <c r="I67" t="s">
        <v>19</v>
      </c>
      <c r="J67">
        <v>2</v>
      </c>
      <c r="K67">
        <v>1</v>
      </c>
      <c r="L67">
        <v>1.5</v>
      </c>
      <c r="M67">
        <f>INDEX('Exp Economy'!$C$14:$H$83,MATCH(L67,'Exp Economy'!$B$14:$B$83,0),MATCH("Zone "&amp;J67,'Exp Economy'!$C$13:$H$13,0))*1</f>
        <v>12.45</v>
      </c>
      <c r="N67" t="s">
        <v>285</v>
      </c>
      <c r="O67" t="s">
        <v>2310</v>
      </c>
      <c r="P67" t="s">
        <v>18</v>
      </c>
      <c r="R67" t="str">
        <f t="shared" ref="R67:R130" si="3">SUBSTITUTE(IF(OR(ROW(A67)=2,MOD(ROW(A67),1000)=0),"insert into tnl_rating.dbo.dhl_express_rate_master values ('DHL','"&amp;B67&amp;"','"&amp;C67&amp;"','"&amp;D67&amp;"','"&amp;E67&amp;"','"&amp;F67&amp;"','"&amp;G67&amp;"','"&amp;H67&amp;"','"&amp;I67&amp;"','"&amp;J67&amp;"',"&amp;K67&amp;","&amp;L67&amp;","&amp;M67&amp;",'"&amp;N67&amp;"','"&amp;O67&amp;"',"&amp;P67&amp;"),",IF(OR(A68="",MOD(ROW(A68),1000)=0),"('DHL','"&amp;B67&amp;"','"&amp;C67&amp;"','"&amp;D67&amp;"','"&amp;E67&amp;"','"&amp;F67&amp;"','"&amp;G67&amp;"','"&amp;H67&amp;"','"&amp;I67&amp;"','"&amp;J67&amp;"',"&amp;K67&amp;","&amp;L67&amp;","&amp;M67&amp;",'"&amp;N67&amp;"','"&amp;O67&amp;"',"&amp;P67&amp;")","('DHL','"&amp;B67&amp;"','"&amp;C67&amp;"','"&amp;D67&amp;"','"&amp;E67&amp;"','"&amp;F67&amp;"','"&amp;G67&amp;"','"&amp;H67&amp;"','"&amp;I67&amp;"','"&amp;J67&amp;"',"&amp;K67&amp;","&amp;L67&amp;","&amp;M67&amp;",'"&amp;N67&amp;"','"&amp;O67&amp;"',"&amp;P67&amp;"),")),"'NULL'","NULL")</f>
        <v>('DHL','2024-01-01','2024-12-31','12376','Export','US',NULL,'EXPRESS 9:00 (DOC) ','Non-Document','2',1,1.5,12.45,'Flat KG','AppliedMaterials_2024',NULL),</v>
      </c>
    </row>
    <row r="68" spans="1:18" x14ac:dyDescent="0.3">
      <c r="A68" t="s">
        <v>15</v>
      </c>
      <c r="B68" s="1" t="s">
        <v>21</v>
      </c>
      <c r="C68" s="1" t="s">
        <v>2309</v>
      </c>
      <c r="D68">
        <v>12376</v>
      </c>
      <c r="E68" t="s">
        <v>16</v>
      </c>
      <c r="F68" t="s">
        <v>17</v>
      </c>
      <c r="G68" t="s">
        <v>18</v>
      </c>
      <c r="H68" t="s">
        <v>2337</v>
      </c>
      <c r="I68" t="s">
        <v>19</v>
      </c>
      <c r="J68">
        <v>2</v>
      </c>
      <c r="K68">
        <v>1.5</v>
      </c>
      <c r="L68">
        <v>2</v>
      </c>
      <c r="M68">
        <f>INDEX('Exp Economy'!$C$14:$H$83,MATCH(L68,'Exp Economy'!$B$14:$B$83,0),MATCH("Zone "&amp;J68,'Exp Economy'!$C$13:$H$13,0))*1</f>
        <v>12.45</v>
      </c>
      <c r="N68" t="s">
        <v>285</v>
      </c>
      <c r="O68" t="s">
        <v>2310</v>
      </c>
      <c r="P68" t="s">
        <v>18</v>
      </c>
      <c r="R68" t="str">
        <f t="shared" si="3"/>
        <v>('DHL','2024-01-01','2024-12-31','12376','Export','US',NULL,'EXPRESS 9:00 (DOC) ','Non-Document','2',1.5,2,12.45,'Flat KG','AppliedMaterials_2024',NULL),</v>
      </c>
    </row>
    <row r="69" spans="1:18" x14ac:dyDescent="0.3">
      <c r="A69" t="s">
        <v>15</v>
      </c>
      <c r="B69" s="1" t="s">
        <v>21</v>
      </c>
      <c r="C69" s="1" t="s">
        <v>2309</v>
      </c>
      <c r="D69">
        <v>12376</v>
      </c>
      <c r="E69" t="s">
        <v>16</v>
      </c>
      <c r="F69" t="s">
        <v>17</v>
      </c>
      <c r="G69" t="s">
        <v>18</v>
      </c>
      <c r="H69" t="s">
        <v>2337</v>
      </c>
      <c r="I69" t="s">
        <v>19</v>
      </c>
      <c r="J69">
        <v>2</v>
      </c>
      <c r="K69">
        <v>2</v>
      </c>
      <c r="L69">
        <v>2.5</v>
      </c>
      <c r="M69">
        <f>INDEX('Exp Economy'!$C$14:$H$83,MATCH(L69,'Exp Economy'!$B$14:$B$83,0),MATCH("Zone "&amp;J69,'Exp Economy'!$C$13:$H$13,0))*1</f>
        <v>13.52</v>
      </c>
      <c r="N69" t="s">
        <v>285</v>
      </c>
      <c r="O69" t="s">
        <v>2310</v>
      </c>
      <c r="P69" t="s">
        <v>18</v>
      </c>
      <c r="R69" t="str">
        <f t="shared" si="3"/>
        <v>('DHL','2024-01-01','2024-12-31','12376','Export','US',NULL,'EXPRESS 9:00 (DOC) ','Non-Document','2',2,2.5,13.52,'Flat KG','AppliedMaterials_2024',NULL),</v>
      </c>
    </row>
    <row r="70" spans="1:18" x14ac:dyDescent="0.3">
      <c r="A70" t="s">
        <v>15</v>
      </c>
      <c r="B70" s="1" t="s">
        <v>21</v>
      </c>
      <c r="C70" s="1" t="s">
        <v>2309</v>
      </c>
      <c r="D70">
        <v>12376</v>
      </c>
      <c r="E70" t="s">
        <v>16</v>
      </c>
      <c r="F70" t="s">
        <v>17</v>
      </c>
      <c r="G70" t="s">
        <v>18</v>
      </c>
      <c r="H70" t="s">
        <v>2337</v>
      </c>
      <c r="I70" t="s">
        <v>19</v>
      </c>
      <c r="J70">
        <v>2</v>
      </c>
      <c r="K70">
        <v>2.5</v>
      </c>
      <c r="L70">
        <v>3</v>
      </c>
      <c r="M70">
        <f>INDEX('Exp Economy'!$C$14:$H$83,MATCH(L70,'Exp Economy'!$B$14:$B$83,0),MATCH("Zone "&amp;J70,'Exp Economy'!$C$13:$H$13,0))*1</f>
        <v>13.52</v>
      </c>
      <c r="N70" t="s">
        <v>285</v>
      </c>
      <c r="O70" t="s">
        <v>2310</v>
      </c>
      <c r="P70" t="s">
        <v>18</v>
      </c>
      <c r="R70" t="str">
        <f t="shared" si="3"/>
        <v>('DHL','2024-01-01','2024-12-31','12376','Export','US',NULL,'EXPRESS 9:00 (DOC) ','Non-Document','2',2.5,3,13.52,'Flat KG','AppliedMaterials_2024',NULL),</v>
      </c>
    </row>
    <row r="71" spans="1:18" x14ac:dyDescent="0.3">
      <c r="A71" t="s">
        <v>15</v>
      </c>
      <c r="B71" s="1" t="s">
        <v>21</v>
      </c>
      <c r="C71" s="1" t="s">
        <v>2309</v>
      </c>
      <c r="D71">
        <v>12376</v>
      </c>
      <c r="E71" t="s">
        <v>16</v>
      </c>
      <c r="F71" t="s">
        <v>17</v>
      </c>
      <c r="G71" t="s">
        <v>18</v>
      </c>
      <c r="H71" t="s">
        <v>2337</v>
      </c>
      <c r="I71" t="s">
        <v>19</v>
      </c>
      <c r="J71">
        <v>2</v>
      </c>
      <c r="K71">
        <v>3</v>
      </c>
      <c r="L71">
        <v>3.5</v>
      </c>
      <c r="M71">
        <f>INDEX('Exp Economy'!$C$14:$H$83,MATCH(L71,'Exp Economy'!$B$14:$B$83,0),MATCH("Zone "&amp;J71,'Exp Economy'!$C$13:$H$13,0))*1</f>
        <v>14.59</v>
      </c>
      <c r="N71" t="s">
        <v>285</v>
      </c>
      <c r="O71" t="s">
        <v>2310</v>
      </c>
      <c r="P71" t="s">
        <v>18</v>
      </c>
      <c r="R71" t="str">
        <f t="shared" si="3"/>
        <v>('DHL','2024-01-01','2024-12-31','12376','Export','US',NULL,'EXPRESS 9:00 (DOC) ','Non-Document','2',3,3.5,14.59,'Flat KG','AppliedMaterials_2024',NULL),</v>
      </c>
    </row>
    <row r="72" spans="1:18" x14ac:dyDescent="0.3">
      <c r="A72" t="s">
        <v>15</v>
      </c>
      <c r="B72" s="1" t="s">
        <v>21</v>
      </c>
      <c r="C72" s="1" t="s">
        <v>2309</v>
      </c>
      <c r="D72">
        <v>12376</v>
      </c>
      <c r="E72" t="s">
        <v>16</v>
      </c>
      <c r="F72" t="s">
        <v>17</v>
      </c>
      <c r="G72" t="s">
        <v>18</v>
      </c>
      <c r="H72" t="s">
        <v>2337</v>
      </c>
      <c r="I72" t="s">
        <v>19</v>
      </c>
      <c r="J72">
        <v>2</v>
      </c>
      <c r="K72">
        <v>3.5</v>
      </c>
      <c r="L72">
        <v>4</v>
      </c>
      <c r="M72">
        <f>INDEX('Exp Economy'!$C$14:$H$83,MATCH(L72,'Exp Economy'!$B$14:$B$83,0),MATCH("Zone "&amp;J72,'Exp Economy'!$C$13:$H$13,0))*1</f>
        <v>14.59</v>
      </c>
      <c r="N72" t="s">
        <v>285</v>
      </c>
      <c r="O72" t="s">
        <v>2310</v>
      </c>
      <c r="P72" t="s">
        <v>18</v>
      </c>
      <c r="R72" t="str">
        <f t="shared" si="3"/>
        <v>('DHL','2024-01-01','2024-12-31','12376','Export','US',NULL,'EXPRESS 9:00 (DOC) ','Non-Document','2',3.5,4,14.59,'Flat KG','AppliedMaterials_2024',NULL),</v>
      </c>
    </row>
    <row r="73" spans="1:18" x14ac:dyDescent="0.3">
      <c r="A73" t="s">
        <v>15</v>
      </c>
      <c r="B73" s="1" t="s">
        <v>21</v>
      </c>
      <c r="C73" s="1" t="s">
        <v>2309</v>
      </c>
      <c r="D73">
        <v>12376</v>
      </c>
      <c r="E73" t="s">
        <v>16</v>
      </c>
      <c r="F73" t="s">
        <v>17</v>
      </c>
      <c r="G73" t="s">
        <v>18</v>
      </c>
      <c r="H73" t="s">
        <v>2337</v>
      </c>
      <c r="I73" t="s">
        <v>19</v>
      </c>
      <c r="J73">
        <v>2</v>
      </c>
      <c r="K73">
        <v>4</v>
      </c>
      <c r="L73">
        <v>4.5</v>
      </c>
      <c r="M73">
        <f>INDEX('Exp Economy'!$C$14:$H$83,MATCH(L73,'Exp Economy'!$B$14:$B$83,0),MATCH("Zone "&amp;J73,'Exp Economy'!$C$13:$H$13,0))*1</f>
        <v>15.66</v>
      </c>
      <c r="N73" t="s">
        <v>285</v>
      </c>
      <c r="O73" t="s">
        <v>2310</v>
      </c>
      <c r="P73" t="s">
        <v>18</v>
      </c>
      <c r="R73" t="str">
        <f t="shared" si="3"/>
        <v>('DHL','2024-01-01','2024-12-31','12376','Export','US',NULL,'EXPRESS 9:00 (DOC) ','Non-Document','2',4,4.5,15.66,'Flat KG','AppliedMaterials_2024',NULL),</v>
      </c>
    </row>
    <row r="74" spans="1:18" x14ac:dyDescent="0.3">
      <c r="A74" t="s">
        <v>15</v>
      </c>
      <c r="B74" s="1" t="s">
        <v>21</v>
      </c>
      <c r="C74" s="1" t="s">
        <v>2309</v>
      </c>
      <c r="D74">
        <v>12376</v>
      </c>
      <c r="E74" t="s">
        <v>16</v>
      </c>
      <c r="F74" t="s">
        <v>17</v>
      </c>
      <c r="G74" t="s">
        <v>18</v>
      </c>
      <c r="H74" t="s">
        <v>2337</v>
      </c>
      <c r="I74" t="s">
        <v>19</v>
      </c>
      <c r="J74">
        <v>2</v>
      </c>
      <c r="K74">
        <v>4.5</v>
      </c>
      <c r="L74">
        <v>5</v>
      </c>
      <c r="M74">
        <f>INDEX('Exp Economy'!$C$14:$H$83,MATCH(L74,'Exp Economy'!$B$14:$B$83,0),MATCH("Zone "&amp;J74,'Exp Economy'!$C$13:$H$13,0))*1</f>
        <v>15.66</v>
      </c>
      <c r="N74" t="s">
        <v>285</v>
      </c>
      <c r="O74" t="s">
        <v>2310</v>
      </c>
      <c r="P74" t="s">
        <v>18</v>
      </c>
      <c r="R74" t="str">
        <f t="shared" si="3"/>
        <v>('DHL','2024-01-01','2024-12-31','12376','Export','US',NULL,'EXPRESS 9:00 (DOC) ','Non-Document','2',4.5,5,15.66,'Flat KG','AppliedMaterials_2024',NULL),</v>
      </c>
    </row>
    <row r="75" spans="1:18" x14ac:dyDescent="0.3">
      <c r="A75" t="s">
        <v>15</v>
      </c>
      <c r="B75" s="1" t="s">
        <v>21</v>
      </c>
      <c r="C75" s="1" t="s">
        <v>2309</v>
      </c>
      <c r="D75">
        <v>12376</v>
      </c>
      <c r="E75" t="s">
        <v>16</v>
      </c>
      <c r="F75" t="s">
        <v>17</v>
      </c>
      <c r="G75" t="s">
        <v>18</v>
      </c>
      <c r="H75" t="s">
        <v>2337</v>
      </c>
      <c r="I75" t="s">
        <v>19</v>
      </c>
      <c r="J75">
        <v>2</v>
      </c>
      <c r="K75">
        <v>5</v>
      </c>
      <c r="L75">
        <v>5.5</v>
      </c>
      <c r="M75">
        <f>INDEX('Exp Economy'!$C$14:$H$83,MATCH(L75,'Exp Economy'!$B$14:$B$83,0),MATCH("Zone "&amp;J75,'Exp Economy'!$C$13:$H$13,0))*1</f>
        <v>15.97</v>
      </c>
      <c r="N75" t="s">
        <v>285</v>
      </c>
      <c r="O75" t="s">
        <v>2310</v>
      </c>
      <c r="P75" t="s">
        <v>18</v>
      </c>
      <c r="R75" t="str">
        <f t="shared" si="3"/>
        <v>('DHL','2024-01-01','2024-12-31','12376','Export','US',NULL,'EXPRESS 9:00 (DOC) ','Non-Document','2',5,5.5,15.97,'Flat KG','AppliedMaterials_2024',NULL),</v>
      </c>
    </row>
    <row r="76" spans="1:18" x14ac:dyDescent="0.3">
      <c r="A76" t="s">
        <v>15</v>
      </c>
      <c r="B76" s="1" t="s">
        <v>21</v>
      </c>
      <c r="C76" s="1" t="s">
        <v>2309</v>
      </c>
      <c r="D76">
        <v>12376</v>
      </c>
      <c r="E76" t="s">
        <v>16</v>
      </c>
      <c r="F76" t="s">
        <v>17</v>
      </c>
      <c r="G76" t="s">
        <v>18</v>
      </c>
      <c r="H76" t="s">
        <v>2337</v>
      </c>
      <c r="I76" t="s">
        <v>19</v>
      </c>
      <c r="J76">
        <v>2</v>
      </c>
      <c r="K76">
        <v>5.5</v>
      </c>
      <c r="L76">
        <v>6</v>
      </c>
      <c r="M76">
        <f>INDEX('Exp Economy'!$C$14:$H$83,MATCH(L76,'Exp Economy'!$B$14:$B$83,0),MATCH("Zone "&amp;J76,'Exp Economy'!$C$13:$H$13,0))*1</f>
        <v>15.97</v>
      </c>
      <c r="N76" t="s">
        <v>285</v>
      </c>
      <c r="O76" t="s">
        <v>2310</v>
      </c>
      <c r="P76" t="s">
        <v>18</v>
      </c>
      <c r="R76" t="str">
        <f t="shared" si="3"/>
        <v>('DHL','2024-01-01','2024-12-31','12376','Export','US',NULL,'EXPRESS 9:00 (DOC) ','Non-Document','2',5.5,6,15.97,'Flat KG','AppliedMaterials_2024',NULL),</v>
      </c>
    </row>
    <row r="77" spans="1:18" x14ac:dyDescent="0.3">
      <c r="A77" t="s">
        <v>15</v>
      </c>
      <c r="B77" s="1" t="s">
        <v>21</v>
      </c>
      <c r="C77" s="1" t="s">
        <v>2309</v>
      </c>
      <c r="D77">
        <v>12376</v>
      </c>
      <c r="E77" t="s">
        <v>16</v>
      </c>
      <c r="F77" t="s">
        <v>17</v>
      </c>
      <c r="G77" t="s">
        <v>18</v>
      </c>
      <c r="H77" t="s">
        <v>2337</v>
      </c>
      <c r="I77" t="s">
        <v>19</v>
      </c>
      <c r="J77">
        <v>2</v>
      </c>
      <c r="K77">
        <v>6</v>
      </c>
      <c r="L77">
        <v>6.5</v>
      </c>
      <c r="M77">
        <f>INDEX('Exp Economy'!$C$14:$H$83,MATCH(L77,'Exp Economy'!$B$14:$B$83,0),MATCH("Zone "&amp;J77,'Exp Economy'!$C$13:$H$13,0))*1</f>
        <v>16.28</v>
      </c>
      <c r="N77" t="s">
        <v>285</v>
      </c>
      <c r="O77" t="s">
        <v>2310</v>
      </c>
      <c r="P77" t="s">
        <v>18</v>
      </c>
      <c r="R77" t="str">
        <f t="shared" si="3"/>
        <v>('DHL','2024-01-01','2024-12-31','12376','Export','US',NULL,'EXPRESS 9:00 (DOC) ','Non-Document','2',6,6.5,16.28,'Flat KG','AppliedMaterials_2024',NULL),</v>
      </c>
    </row>
    <row r="78" spans="1:18" x14ac:dyDescent="0.3">
      <c r="A78" t="s">
        <v>15</v>
      </c>
      <c r="B78" s="1" t="s">
        <v>21</v>
      </c>
      <c r="C78" s="1" t="s">
        <v>2309</v>
      </c>
      <c r="D78">
        <v>12376</v>
      </c>
      <c r="E78" t="s">
        <v>16</v>
      </c>
      <c r="F78" t="s">
        <v>17</v>
      </c>
      <c r="G78" t="s">
        <v>18</v>
      </c>
      <c r="H78" t="s">
        <v>2337</v>
      </c>
      <c r="I78" t="s">
        <v>19</v>
      </c>
      <c r="J78">
        <v>2</v>
      </c>
      <c r="K78">
        <v>6.5</v>
      </c>
      <c r="L78">
        <v>7</v>
      </c>
      <c r="M78">
        <f>INDEX('Exp Economy'!$C$14:$H$83,MATCH(L78,'Exp Economy'!$B$14:$B$83,0),MATCH("Zone "&amp;J78,'Exp Economy'!$C$13:$H$13,0))*1</f>
        <v>16.28</v>
      </c>
      <c r="N78" t="s">
        <v>285</v>
      </c>
      <c r="O78" t="s">
        <v>2310</v>
      </c>
      <c r="P78" t="s">
        <v>18</v>
      </c>
      <c r="R78" t="str">
        <f t="shared" si="3"/>
        <v>('DHL','2024-01-01','2024-12-31','12376','Export','US',NULL,'EXPRESS 9:00 (DOC) ','Non-Document','2',6.5,7,16.28,'Flat KG','AppliedMaterials_2024',NULL),</v>
      </c>
    </row>
    <row r="79" spans="1:18" x14ac:dyDescent="0.3">
      <c r="A79" t="s">
        <v>15</v>
      </c>
      <c r="B79" s="1" t="s">
        <v>21</v>
      </c>
      <c r="C79" s="1" t="s">
        <v>2309</v>
      </c>
      <c r="D79">
        <v>12376</v>
      </c>
      <c r="E79" t="s">
        <v>16</v>
      </c>
      <c r="F79" t="s">
        <v>17</v>
      </c>
      <c r="G79" t="s">
        <v>18</v>
      </c>
      <c r="H79" t="s">
        <v>2337</v>
      </c>
      <c r="I79" t="s">
        <v>19</v>
      </c>
      <c r="J79">
        <v>2</v>
      </c>
      <c r="K79">
        <v>7</v>
      </c>
      <c r="L79">
        <v>7.5</v>
      </c>
      <c r="M79">
        <f>INDEX('Exp Economy'!$C$14:$H$83,MATCH(L79,'Exp Economy'!$B$14:$B$83,0),MATCH("Zone "&amp;J79,'Exp Economy'!$C$13:$H$13,0))*1</f>
        <v>16.59</v>
      </c>
      <c r="N79" t="s">
        <v>285</v>
      </c>
      <c r="O79" t="s">
        <v>2310</v>
      </c>
      <c r="P79" t="s">
        <v>18</v>
      </c>
      <c r="R79" t="str">
        <f t="shared" si="3"/>
        <v>('DHL','2024-01-01','2024-12-31','12376','Export','US',NULL,'EXPRESS 9:00 (DOC) ','Non-Document','2',7,7.5,16.59,'Flat KG','AppliedMaterials_2024',NULL),</v>
      </c>
    </row>
    <row r="80" spans="1:18" x14ac:dyDescent="0.3">
      <c r="A80" t="s">
        <v>15</v>
      </c>
      <c r="B80" s="1" t="s">
        <v>21</v>
      </c>
      <c r="C80" s="1" t="s">
        <v>2309</v>
      </c>
      <c r="D80">
        <v>12376</v>
      </c>
      <c r="E80" t="s">
        <v>16</v>
      </c>
      <c r="F80" t="s">
        <v>17</v>
      </c>
      <c r="G80" t="s">
        <v>18</v>
      </c>
      <c r="H80" t="s">
        <v>2337</v>
      </c>
      <c r="I80" t="s">
        <v>19</v>
      </c>
      <c r="J80">
        <v>2</v>
      </c>
      <c r="K80">
        <v>7.5</v>
      </c>
      <c r="L80">
        <v>8</v>
      </c>
      <c r="M80">
        <f>INDEX('Exp Economy'!$C$14:$H$83,MATCH(L80,'Exp Economy'!$B$14:$B$83,0),MATCH("Zone "&amp;J80,'Exp Economy'!$C$13:$H$13,0))*1</f>
        <v>16.59</v>
      </c>
      <c r="N80" t="s">
        <v>285</v>
      </c>
      <c r="O80" t="s">
        <v>2310</v>
      </c>
      <c r="P80" t="s">
        <v>18</v>
      </c>
      <c r="R80" t="str">
        <f t="shared" si="3"/>
        <v>('DHL','2024-01-01','2024-12-31','12376','Export','US',NULL,'EXPRESS 9:00 (DOC) ','Non-Document','2',7.5,8,16.59,'Flat KG','AppliedMaterials_2024',NULL),</v>
      </c>
    </row>
    <row r="81" spans="1:18" x14ac:dyDescent="0.3">
      <c r="A81" t="s">
        <v>15</v>
      </c>
      <c r="B81" s="1" t="s">
        <v>21</v>
      </c>
      <c r="C81" s="1" t="s">
        <v>2309</v>
      </c>
      <c r="D81">
        <v>12376</v>
      </c>
      <c r="E81" t="s">
        <v>16</v>
      </c>
      <c r="F81" t="s">
        <v>17</v>
      </c>
      <c r="G81" t="s">
        <v>18</v>
      </c>
      <c r="H81" t="s">
        <v>2337</v>
      </c>
      <c r="I81" t="s">
        <v>19</v>
      </c>
      <c r="J81">
        <v>2</v>
      </c>
      <c r="K81">
        <v>8</v>
      </c>
      <c r="L81">
        <v>8.5</v>
      </c>
      <c r="M81">
        <f>INDEX('Exp Economy'!$C$14:$H$83,MATCH(L81,'Exp Economy'!$B$14:$B$83,0),MATCH("Zone "&amp;J81,'Exp Economy'!$C$13:$H$13,0))*1</f>
        <v>16.899999999999999</v>
      </c>
      <c r="N81" t="s">
        <v>285</v>
      </c>
      <c r="O81" t="s">
        <v>2310</v>
      </c>
      <c r="P81" t="s">
        <v>18</v>
      </c>
      <c r="R81" t="str">
        <f t="shared" si="3"/>
        <v>('DHL','2024-01-01','2024-12-31','12376','Export','US',NULL,'EXPRESS 9:00 (DOC) ','Non-Document','2',8,8.5,16.9,'Flat KG','AppliedMaterials_2024',NULL),</v>
      </c>
    </row>
    <row r="82" spans="1:18" x14ac:dyDescent="0.3">
      <c r="A82" t="s">
        <v>15</v>
      </c>
      <c r="B82" s="1" t="s">
        <v>21</v>
      </c>
      <c r="C82" s="1" t="s">
        <v>2309</v>
      </c>
      <c r="D82">
        <v>12376</v>
      </c>
      <c r="E82" t="s">
        <v>16</v>
      </c>
      <c r="F82" t="s">
        <v>17</v>
      </c>
      <c r="G82" t="s">
        <v>18</v>
      </c>
      <c r="H82" t="s">
        <v>2337</v>
      </c>
      <c r="I82" t="s">
        <v>19</v>
      </c>
      <c r="J82">
        <v>2</v>
      </c>
      <c r="K82">
        <v>8.5</v>
      </c>
      <c r="L82">
        <v>9</v>
      </c>
      <c r="M82">
        <f>INDEX('Exp Economy'!$C$14:$H$83,MATCH(L82,'Exp Economy'!$B$14:$B$83,0),MATCH("Zone "&amp;J82,'Exp Economy'!$C$13:$H$13,0))*1</f>
        <v>16.899999999999999</v>
      </c>
      <c r="N82" t="s">
        <v>285</v>
      </c>
      <c r="O82" t="s">
        <v>2310</v>
      </c>
      <c r="P82" t="s">
        <v>18</v>
      </c>
      <c r="R82" t="str">
        <f t="shared" si="3"/>
        <v>('DHL','2024-01-01','2024-12-31','12376','Export','US',NULL,'EXPRESS 9:00 (DOC) ','Non-Document','2',8.5,9,16.9,'Flat KG','AppliedMaterials_2024',NULL),</v>
      </c>
    </row>
    <row r="83" spans="1:18" x14ac:dyDescent="0.3">
      <c r="A83" t="s">
        <v>15</v>
      </c>
      <c r="B83" s="1" t="s">
        <v>21</v>
      </c>
      <c r="C83" s="1" t="s">
        <v>2309</v>
      </c>
      <c r="D83">
        <v>12376</v>
      </c>
      <c r="E83" t="s">
        <v>16</v>
      </c>
      <c r="F83" t="s">
        <v>17</v>
      </c>
      <c r="G83" t="s">
        <v>18</v>
      </c>
      <c r="H83" t="s">
        <v>2337</v>
      </c>
      <c r="I83" t="s">
        <v>19</v>
      </c>
      <c r="J83">
        <v>2</v>
      </c>
      <c r="K83">
        <v>9</v>
      </c>
      <c r="L83">
        <v>9.5</v>
      </c>
      <c r="M83">
        <f>INDEX('Exp Economy'!$C$14:$H$83,MATCH(L83,'Exp Economy'!$B$14:$B$83,0),MATCH("Zone "&amp;J83,'Exp Economy'!$C$13:$H$13,0))*1</f>
        <v>17.21</v>
      </c>
      <c r="N83" t="s">
        <v>285</v>
      </c>
      <c r="O83" t="s">
        <v>2310</v>
      </c>
      <c r="P83" t="s">
        <v>18</v>
      </c>
      <c r="R83" t="str">
        <f t="shared" si="3"/>
        <v>('DHL','2024-01-01','2024-12-31','12376','Export','US',NULL,'EXPRESS 9:00 (DOC) ','Non-Document','2',9,9.5,17.21,'Flat KG','AppliedMaterials_2024',NULL),</v>
      </c>
    </row>
    <row r="84" spans="1:18" x14ac:dyDescent="0.3">
      <c r="A84" t="s">
        <v>15</v>
      </c>
      <c r="B84" s="1" t="s">
        <v>21</v>
      </c>
      <c r="C84" s="1" t="s">
        <v>2309</v>
      </c>
      <c r="D84">
        <v>12376</v>
      </c>
      <c r="E84" t="s">
        <v>16</v>
      </c>
      <c r="F84" t="s">
        <v>17</v>
      </c>
      <c r="G84" t="s">
        <v>18</v>
      </c>
      <c r="H84" t="s">
        <v>2337</v>
      </c>
      <c r="I84" t="s">
        <v>19</v>
      </c>
      <c r="J84">
        <v>2</v>
      </c>
      <c r="K84">
        <v>9.5</v>
      </c>
      <c r="L84">
        <v>10</v>
      </c>
      <c r="M84">
        <f>INDEX('Exp Economy'!$C$14:$H$83,MATCH(L84,'Exp Economy'!$B$14:$B$83,0),MATCH("Zone "&amp;J84,'Exp Economy'!$C$13:$H$13,0))*1</f>
        <v>17.21</v>
      </c>
      <c r="N84" t="s">
        <v>285</v>
      </c>
      <c r="O84" t="s">
        <v>2310</v>
      </c>
      <c r="P84" t="s">
        <v>18</v>
      </c>
      <c r="R84" t="str">
        <f t="shared" si="3"/>
        <v>('DHL','2024-01-01','2024-12-31','12376','Export','US',NULL,'EXPRESS 9:00 (DOC) ','Non-Document','2',9.5,10,17.21,'Flat KG','AppliedMaterials_2024',NULL),</v>
      </c>
    </row>
    <row r="85" spans="1:18" x14ac:dyDescent="0.3">
      <c r="A85" t="s">
        <v>15</v>
      </c>
      <c r="B85" s="1" t="s">
        <v>21</v>
      </c>
      <c r="C85" s="1" t="s">
        <v>2309</v>
      </c>
      <c r="D85">
        <v>12376</v>
      </c>
      <c r="E85" t="s">
        <v>16</v>
      </c>
      <c r="F85" t="s">
        <v>17</v>
      </c>
      <c r="G85" t="s">
        <v>18</v>
      </c>
      <c r="H85" t="s">
        <v>2337</v>
      </c>
      <c r="I85" t="s">
        <v>19</v>
      </c>
      <c r="J85">
        <v>2</v>
      </c>
      <c r="K85">
        <f>L84</f>
        <v>10</v>
      </c>
      <c r="L85">
        <f>K85+0.5</f>
        <v>10.5</v>
      </c>
      <c r="M85">
        <f>INDEX('Exp Economy'!$C$14:$H$83,MATCH(L85,'Exp Economy'!$B$14:$B$83,0),MATCH("Zone "&amp;J85,'Exp Economy'!$C$13:$H$13,0))*1</f>
        <v>17.63</v>
      </c>
      <c r="N85" t="s">
        <v>285</v>
      </c>
      <c r="O85" t="s">
        <v>2310</v>
      </c>
      <c r="P85" t="s">
        <v>18</v>
      </c>
      <c r="R85" t="str">
        <f t="shared" si="3"/>
        <v>('DHL','2024-01-01','2024-12-31','12376','Export','US',NULL,'EXPRESS 9:00 (DOC) ','Non-Document','2',10,10.5,17.63,'Flat KG','AppliedMaterials_2024',NULL),</v>
      </c>
    </row>
    <row r="86" spans="1:18" x14ac:dyDescent="0.3">
      <c r="A86" t="s">
        <v>15</v>
      </c>
      <c r="B86" s="1" t="s">
        <v>21</v>
      </c>
      <c r="C86" s="1" t="s">
        <v>2309</v>
      </c>
      <c r="D86">
        <v>12376</v>
      </c>
      <c r="E86" t="s">
        <v>16</v>
      </c>
      <c r="F86" t="s">
        <v>17</v>
      </c>
      <c r="G86" t="s">
        <v>18</v>
      </c>
      <c r="H86" t="s">
        <v>2337</v>
      </c>
      <c r="I86" t="s">
        <v>19</v>
      </c>
      <c r="J86">
        <v>2</v>
      </c>
      <c r="K86">
        <f t="shared" ref="K86:K123" si="4">L85</f>
        <v>10.5</v>
      </c>
      <c r="L86">
        <f t="shared" ref="L86:L123" si="5">K86+0.5</f>
        <v>11</v>
      </c>
      <c r="M86">
        <f>INDEX('Exp Economy'!$C$14:$H$83,MATCH(L86,'Exp Economy'!$B$14:$B$83,0),MATCH("Zone "&amp;J86,'Exp Economy'!$C$13:$H$13,0))*1</f>
        <v>17.63</v>
      </c>
      <c r="N86" t="s">
        <v>285</v>
      </c>
      <c r="O86" t="s">
        <v>2310</v>
      </c>
      <c r="P86" t="s">
        <v>18</v>
      </c>
      <c r="R86" t="str">
        <f t="shared" si="3"/>
        <v>('DHL','2024-01-01','2024-12-31','12376','Export','US',NULL,'EXPRESS 9:00 (DOC) ','Non-Document','2',10.5,11,17.63,'Flat KG','AppliedMaterials_2024',NULL),</v>
      </c>
    </row>
    <row r="87" spans="1:18" x14ac:dyDescent="0.3">
      <c r="A87" t="s">
        <v>15</v>
      </c>
      <c r="B87" s="1" t="s">
        <v>21</v>
      </c>
      <c r="C87" s="1" t="s">
        <v>2309</v>
      </c>
      <c r="D87">
        <v>12376</v>
      </c>
      <c r="E87" t="s">
        <v>16</v>
      </c>
      <c r="F87" t="s">
        <v>17</v>
      </c>
      <c r="G87" t="s">
        <v>18</v>
      </c>
      <c r="H87" t="s">
        <v>2337</v>
      </c>
      <c r="I87" t="s">
        <v>19</v>
      </c>
      <c r="J87">
        <v>2</v>
      </c>
      <c r="K87">
        <f t="shared" si="4"/>
        <v>11</v>
      </c>
      <c r="L87">
        <f t="shared" si="5"/>
        <v>11.5</v>
      </c>
      <c r="M87">
        <f>INDEX('Exp Economy'!$C$14:$H$83,MATCH(L87,'Exp Economy'!$B$14:$B$83,0),MATCH("Zone "&amp;J87,'Exp Economy'!$C$13:$H$13,0))*1</f>
        <v>18.05</v>
      </c>
      <c r="N87" t="s">
        <v>285</v>
      </c>
      <c r="O87" t="s">
        <v>2310</v>
      </c>
      <c r="P87" t="s">
        <v>18</v>
      </c>
      <c r="R87" t="str">
        <f t="shared" si="3"/>
        <v>('DHL','2024-01-01','2024-12-31','12376','Export','US',NULL,'EXPRESS 9:00 (DOC) ','Non-Document','2',11,11.5,18.05,'Flat KG','AppliedMaterials_2024',NULL),</v>
      </c>
    </row>
    <row r="88" spans="1:18" x14ac:dyDescent="0.3">
      <c r="A88" t="s">
        <v>15</v>
      </c>
      <c r="B88" s="1" t="s">
        <v>21</v>
      </c>
      <c r="C88" s="1" t="s">
        <v>2309</v>
      </c>
      <c r="D88">
        <v>12376</v>
      </c>
      <c r="E88" t="s">
        <v>16</v>
      </c>
      <c r="F88" t="s">
        <v>17</v>
      </c>
      <c r="G88" t="s">
        <v>18</v>
      </c>
      <c r="H88" t="s">
        <v>2337</v>
      </c>
      <c r="I88" t="s">
        <v>19</v>
      </c>
      <c r="J88">
        <v>2</v>
      </c>
      <c r="K88">
        <f t="shared" si="4"/>
        <v>11.5</v>
      </c>
      <c r="L88">
        <f t="shared" si="5"/>
        <v>12</v>
      </c>
      <c r="M88">
        <f>INDEX('Exp Economy'!$C$14:$H$83,MATCH(L88,'Exp Economy'!$B$14:$B$83,0),MATCH("Zone "&amp;J88,'Exp Economy'!$C$13:$H$13,0))*1</f>
        <v>18.05</v>
      </c>
      <c r="N88" t="s">
        <v>285</v>
      </c>
      <c r="O88" t="s">
        <v>2310</v>
      </c>
      <c r="P88" t="s">
        <v>18</v>
      </c>
      <c r="R88" t="str">
        <f t="shared" si="3"/>
        <v>('DHL','2024-01-01','2024-12-31','12376','Export','US',NULL,'EXPRESS 9:00 (DOC) ','Non-Document','2',11.5,12,18.05,'Flat KG','AppliedMaterials_2024',NULL),</v>
      </c>
    </row>
    <row r="89" spans="1:18" x14ac:dyDescent="0.3">
      <c r="A89" t="s">
        <v>15</v>
      </c>
      <c r="B89" s="1" t="s">
        <v>21</v>
      </c>
      <c r="C89" s="1" t="s">
        <v>2309</v>
      </c>
      <c r="D89">
        <v>12376</v>
      </c>
      <c r="E89" t="s">
        <v>16</v>
      </c>
      <c r="F89" t="s">
        <v>17</v>
      </c>
      <c r="G89" t="s">
        <v>18</v>
      </c>
      <c r="H89" t="s">
        <v>2337</v>
      </c>
      <c r="I89" t="s">
        <v>19</v>
      </c>
      <c r="J89">
        <v>2</v>
      </c>
      <c r="K89">
        <f t="shared" si="4"/>
        <v>12</v>
      </c>
      <c r="L89">
        <f t="shared" si="5"/>
        <v>12.5</v>
      </c>
      <c r="M89">
        <f>INDEX('Exp Economy'!$C$14:$H$83,MATCH(L89,'Exp Economy'!$B$14:$B$83,0),MATCH("Zone "&amp;J89,'Exp Economy'!$C$13:$H$13,0))*1</f>
        <v>18.47</v>
      </c>
      <c r="N89" t="s">
        <v>285</v>
      </c>
      <c r="O89" t="s">
        <v>2310</v>
      </c>
      <c r="P89" t="s">
        <v>18</v>
      </c>
      <c r="R89" t="str">
        <f t="shared" si="3"/>
        <v>('DHL','2024-01-01','2024-12-31','12376','Export','US',NULL,'EXPRESS 9:00 (DOC) ','Non-Document','2',12,12.5,18.47,'Flat KG','AppliedMaterials_2024',NULL),</v>
      </c>
    </row>
    <row r="90" spans="1:18" x14ac:dyDescent="0.3">
      <c r="A90" t="s">
        <v>15</v>
      </c>
      <c r="B90" s="1" t="s">
        <v>21</v>
      </c>
      <c r="C90" s="1" t="s">
        <v>2309</v>
      </c>
      <c r="D90">
        <v>12376</v>
      </c>
      <c r="E90" t="s">
        <v>16</v>
      </c>
      <c r="F90" t="s">
        <v>17</v>
      </c>
      <c r="G90" t="s">
        <v>18</v>
      </c>
      <c r="H90" t="s">
        <v>2337</v>
      </c>
      <c r="I90" t="s">
        <v>19</v>
      </c>
      <c r="J90">
        <v>2</v>
      </c>
      <c r="K90">
        <f t="shared" si="4"/>
        <v>12.5</v>
      </c>
      <c r="L90">
        <f t="shared" si="5"/>
        <v>13</v>
      </c>
      <c r="M90">
        <f>INDEX('Exp Economy'!$C$14:$H$83,MATCH(L90,'Exp Economy'!$B$14:$B$83,0),MATCH("Zone "&amp;J90,'Exp Economy'!$C$13:$H$13,0))*1</f>
        <v>18.47</v>
      </c>
      <c r="N90" t="s">
        <v>285</v>
      </c>
      <c r="O90" t="s">
        <v>2310</v>
      </c>
      <c r="P90" t="s">
        <v>18</v>
      </c>
      <c r="R90" t="str">
        <f t="shared" si="3"/>
        <v>('DHL','2024-01-01','2024-12-31','12376','Export','US',NULL,'EXPRESS 9:00 (DOC) ','Non-Document','2',12.5,13,18.47,'Flat KG','AppliedMaterials_2024',NULL),</v>
      </c>
    </row>
    <row r="91" spans="1:18" x14ac:dyDescent="0.3">
      <c r="A91" t="s">
        <v>15</v>
      </c>
      <c r="B91" s="1" t="s">
        <v>21</v>
      </c>
      <c r="C91" s="1" t="s">
        <v>2309</v>
      </c>
      <c r="D91">
        <v>12376</v>
      </c>
      <c r="E91" t="s">
        <v>16</v>
      </c>
      <c r="F91" t="s">
        <v>17</v>
      </c>
      <c r="G91" t="s">
        <v>18</v>
      </c>
      <c r="H91" t="s">
        <v>2337</v>
      </c>
      <c r="I91" t="s">
        <v>19</v>
      </c>
      <c r="J91">
        <v>2</v>
      </c>
      <c r="K91">
        <f t="shared" si="4"/>
        <v>13</v>
      </c>
      <c r="L91">
        <f t="shared" si="5"/>
        <v>13.5</v>
      </c>
      <c r="M91">
        <f>INDEX('Exp Economy'!$C$14:$H$83,MATCH(L91,'Exp Economy'!$B$14:$B$83,0),MATCH("Zone "&amp;J91,'Exp Economy'!$C$13:$H$13,0))*1</f>
        <v>18.89</v>
      </c>
      <c r="N91" t="s">
        <v>285</v>
      </c>
      <c r="O91" t="s">
        <v>2310</v>
      </c>
      <c r="P91" t="s">
        <v>18</v>
      </c>
      <c r="R91" t="str">
        <f t="shared" si="3"/>
        <v>('DHL','2024-01-01','2024-12-31','12376','Export','US',NULL,'EXPRESS 9:00 (DOC) ','Non-Document','2',13,13.5,18.89,'Flat KG','AppliedMaterials_2024',NULL),</v>
      </c>
    </row>
    <row r="92" spans="1:18" x14ac:dyDescent="0.3">
      <c r="A92" t="s">
        <v>15</v>
      </c>
      <c r="B92" s="1" t="s">
        <v>21</v>
      </c>
      <c r="C92" s="1" t="s">
        <v>2309</v>
      </c>
      <c r="D92">
        <v>12376</v>
      </c>
      <c r="E92" t="s">
        <v>16</v>
      </c>
      <c r="F92" t="s">
        <v>17</v>
      </c>
      <c r="G92" t="s">
        <v>18</v>
      </c>
      <c r="H92" t="s">
        <v>2337</v>
      </c>
      <c r="I92" t="s">
        <v>19</v>
      </c>
      <c r="J92">
        <v>2</v>
      </c>
      <c r="K92">
        <f>L91</f>
        <v>13.5</v>
      </c>
      <c r="L92">
        <f>K92+0.5</f>
        <v>14</v>
      </c>
      <c r="M92">
        <f>INDEX('Exp Economy'!$C$14:$H$83,MATCH(L92,'Exp Economy'!$B$14:$B$83,0),MATCH("Zone "&amp;J92,'Exp Economy'!$C$13:$H$13,0))*1</f>
        <v>18.89</v>
      </c>
      <c r="N92" t="s">
        <v>285</v>
      </c>
      <c r="O92" t="s">
        <v>2310</v>
      </c>
      <c r="P92" t="s">
        <v>18</v>
      </c>
      <c r="R92" t="str">
        <f t="shared" si="3"/>
        <v>('DHL','2024-01-01','2024-12-31','12376','Export','US',NULL,'EXPRESS 9:00 (DOC) ','Non-Document','2',13.5,14,18.89,'Flat KG','AppliedMaterials_2024',NULL),</v>
      </c>
    </row>
    <row r="93" spans="1:18" x14ac:dyDescent="0.3">
      <c r="A93" t="s">
        <v>15</v>
      </c>
      <c r="B93" s="1" t="s">
        <v>21</v>
      </c>
      <c r="C93" s="1" t="s">
        <v>2309</v>
      </c>
      <c r="D93">
        <v>12376</v>
      </c>
      <c r="E93" t="s">
        <v>16</v>
      </c>
      <c r="F93" t="s">
        <v>17</v>
      </c>
      <c r="G93" t="s">
        <v>18</v>
      </c>
      <c r="H93" t="s">
        <v>2337</v>
      </c>
      <c r="I93" t="s">
        <v>19</v>
      </c>
      <c r="J93">
        <v>2</v>
      </c>
      <c r="K93">
        <f t="shared" si="4"/>
        <v>14</v>
      </c>
      <c r="L93">
        <f t="shared" si="5"/>
        <v>14.5</v>
      </c>
      <c r="M93">
        <f>INDEX('Exp Economy'!$C$14:$H$83,MATCH(L93,'Exp Economy'!$B$14:$B$83,0),MATCH("Zone "&amp;J93,'Exp Economy'!$C$13:$H$13,0))*1</f>
        <v>19.309999999999999</v>
      </c>
      <c r="N93" t="s">
        <v>285</v>
      </c>
      <c r="O93" t="s">
        <v>2310</v>
      </c>
      <c r="P93" t="s">
        <v>18</v>
      </c>
      <c r="R93" t="str">
        <f t="shared" si="3"/>
        <v>('DHL','2024-01-01','2024-12-31','12376','Export','US',NULL,'EXPRESS 9:00 (DOC) ','Non-Document','2',14,14.5,19.31,'Flat KG','AppliedMaterials_2024',NULL),</v>
      </c>
    </row>
    <row r="94" spans="1:18" x14ac:dyDescent="0.3">
      <c r="A94" t="s">
        <v>15</v>
      </c>
      <c r="B94" s="1" t="s">
        <v>21</v>
      </c>
      <c r="C94" s="1" t="s">
        <v>2309</v>
      </c>
      <c r="D94">
        <v>12376</v>
      </c>
      <c r="E94" t="s">
        <v>16</v>
      </c>
      <c r="F94" t="s">
        <v>17</v>
      </c>
      <c r="G94" t="s">
        <v>18</v>
      </c>
      <c r="H94" t="s">
        <v>2337</v>
      </c>
      <c r="I94" t="s">
        <v>19</v>
      </c>
      <c r="J94">
        <v>2</v>
      </c>
      <c r="K94">
        <f t="shared" si="4"/>
        <v>14.5</v>
      </c>
      <c r="L94">
        <f t="shared" si="5"/>
        <v>15</v>
      </c>
      <c r="M94">
        <f>INDEX('Exp Economy'!$C$14:$H$83,MATCH(L94,'Exp Economy'!$B$14:$B$83,0),MATCH("Zone "&amp;J94,'Exp Economy'!$C$13:$H$13,0))*1</f>
        <v>19.309999999999999</v>
      </c>
      <c r="N94" t="s">
        <v>285</v>
      </c>
      <c r="O94" t="s">
        <v>2310</v>
      </c>
      <c r="P94" t="s">
        <v>18</v>
      </c>
      <c r="R94" t="str">
        <f t="shared" si="3"/>
        <v>('DHL','2024-01-01','2024-12-31','12376','Export','US',NULL,'EXPRESS 9:00 (DOC) ','Non-Document','2',14.5,15,19.31,'Flat KG','AppliedMaterials_2024',NULL),</v>
      </c>
    </row>
    <row r="95" spans="1:18" x14ac:dyDescent="0.3">
      <c r="A95" t="s">
        <v>15</v>
      </c>
      <c r="B95" s="1" t="s">
        <v>21</v>
      </c>
      <c r="C95" s="1" t="s">
        <v>2309</v>
      </c>
      <c r="D95">
        <v>12376</v>
      </c>
      <c r="E95" t="s">
        <v>16</v>
      </c>
      <c r="F95" t="s">
        <v>17</v>
      </c>
      <c r="G95" t="s">
        <v>18</v>
      </c>
      <c r="H95" t="s">
        <v>2337</v>
      </c>
      <c r="I95" t="s">
        <v>19</v>
      </c>
      <c r="J95">
        <v>2</v>
      </c>
      <c r="K95">
        <f t="shared" si="4"/>
        <v>15</v>
      </c>
      <c r="L95">
        <f t="shared" si="5"/>
        <v>15.5</v>
      </c>
      <c r="M95">
        <f>INDEX('Exp Economy'!$C$14:$H$83,MATCH(L95,'Exp Economy'!$B$14:$B$83,0),MATCH("Zone "&amp;J95,'Exp Economy'!$C$13:$H$13,0))*1</f>
        <v>19.73</v>
      </c>
      <c r="N95" t="s">
        <v>285</v>
      </c>
      <c r="O95" t="s">
        <v>2310</v>
      </c>
      <c r="P95" t="s">
        <v>18</v>
      </c>
      <c r="R95" t="str">
        <f t="shared" si="3"/>
        <v>('DHL','2024-01-01','2024-12-31','12376','Export','US',NULL,'EXPRESS 9:00 (DOC) ','Non-Document','2',15,15.5,19.73,'Flat KG','AppliedMaterials_2024',NULL),</v>
      </c>
    </row>
    <row r="96" spans="1:18" x14ac:dyDescent="0.3">
      <c r="A96" t="s">
        <v>15</v>
      </c>
      <c r="B96" s="1" t="s">
        <v>21</v>
      </c>
      <c r="C96" s="1" t="s">
        <v>2309</v>
      </c>
      <c r="D96">
        <v>12376</v>
      </c>
      <c r="E96" t="s">
        <v>16</v>
      </c>
      <c r="F96" t="s">
        <v>17</v>
      </c>
      <c r="G96" t="s">
        <v>18</v>
      </c>
      <c r="H96" t="s">
        <v>2337</v>
      </c>
      <c r="I96" t="s">
        <v>19</v>
      </c>
      <c r="J96">
        <v>2</v>
      </c>
      <c r="K96">
        <f t="shared" si="4"/>
        <v>15.5</v>
      </c>
      <c r="L96">
        <f t="shared" si="5"/>
        <v>16</v>
      </c>
      <c r="M96">
        <f>INDEX('Exp Economy'!$C$14:$H$83,MATCH(L96,'Exp Economy'!$B$14:$B$83,0),MATCH("Zone "&amp;J96,'Exp Economy'!$C$13:$H$13,0))*1</f>
        <v>19.73</v>
      </c>
      <c r="N96" t="s">
        <v>285</v>
      </c>
      <c r="O96" t="s">
        <v>2310</v>
      </c>
      <c r="P96" t="s">
        <v>18</v>
      </c>
      <c r="R96" t="str">
        <f t="shared" si="3"/>
        <v>('DHL','2024-01-01','2024-12-31','12376','Export','US',NULL,'EXPRESS 9:00 (DOC) ','Non-Document','2',15.5,16,19.73,'Flat KG','AppliedMaterials_2024',NULL),</v>
      </c>
    </row>
    <row r="97" spans="1:18" x14ac:dyDescent="0.3">
      <c r="A97" t="s">
        <v>15</v>
      </c>
      <c r="B97" s="1" t="s">
        <v>21</v>
      </c>
      <c r="C97" s="1" t="s">
        <v>2309</v>
      </c>
      <c r="D97">
        <v>12376</v>
      </c>
      <c r="E97" t="s">
        <v>16</v>
      </c>
      <c r="F97" t="s">
        <v>17</v>
      </c>
      <c r="G97" t="s">
        <v>18</v>
      </c>
      <c r="H97" t="s">
        <v>2337</v>
      </c>
      <c r="I97" t="s">
        <v>19</v>
      </c>
      <c r="J97">
        <v>2</v>
      </c>
      <c r="K97">
        <f t="shared" si="4"/>
        <v>16</v>
      </c>
      <c r="L97">
        <f t="shared" si="5"/>
        <v>16.5</v>
      </c>
      <c r="M97">
        <f>INDEX('Exp Economy'!$C$14:$H$83,MATCH(L97,'Exp Economy'!$B$14:$B$83,0),MATCH("Zone "&amp;J97,'Exp Economy'!$C$13:$H$13,0))*1</f>
        <v>20.149999999999999</v>
      </c>
      <c r="N97" t="s">
        <v>285</v>
      </c>
      <c r="O97" t="s">
        <v>2310</v>
      </c>
      <c r="P97" t="s">
        <v>18</v>
      </c>
      <c r="R97" t="str">
        <f t="shared" si="3"/>
        <v>('DHL','2024-01-01','2024-12-31','12376','Export','US',NULL,'EXPRESS 9:00 (DOC) ','Non-Document','2',16,16.5,20.15,'Flat KG','AppliedMaterials_2024',NULL),</v>
      </c>
    </row>
    <row r="98" spans="1:18" x14ac:dyDescent="0.3">
      <c r="A98" t="s">
        <v>15</v>
      </c>
      <c r="B98" s="1" t="s">
        <v>21</v>
      </c>
      <c r="C98" s="1" t="s">
        <v>2309</v>
      </c>
      <c r="D98">
        <v>12376</v>
      </c>
      <c r="E98" t="s">
        <v>16</v>
      </c>
      <c r="F98" t="s">
        <v>17</v>
      </c>
      <c r="G98" t="s">
        <v>18</v>
      </c>
      <c r="H98" t="s">
        <v>2337</v>
      </c>
      <c r="I98" t="s">
        <v>19</v>
      </c>
      <c r="J98">
        <v>2</v>
      </c>
      <c r="K98">
        <f t="shared" si="4"/>
        <v>16.5</v>
      </c>
      <c r="L98">
        <f t="shared" si="5"/>
        <v>17</v>
      </c>
      <c r="M98">
        <f>INDEX('Exp Economy'!$C$14:$H$83,MATCH(L98,'Exp Economy'!$B$14:$B$83,0),MATCH("Zone "&amp;J98,'Exp Economy'!$C$13:$H$13,0))*1</f>
        <v>20.149999999999999</v>
      </c>
      <c r="N98" t="s">
        <v>285</v>
      </c>
      <c r="O98" t="s">
        <v>2310</v>
      </c>
      <c r="P98" t="s">
        <v>18</v>
      </c>
      <c r="R98" t="str">
        <f t="shared" si="3"/>
        <v>('DHL','2024-01-01','2024-12-31','12376','Export','US',NULL,'EXPRESS 9:00 (DOC) ','Non-Document','2',16.5,17,20.15,'Flat KG','AppliedMaterials_2024',NULL),</v>
      </c>
    </row>
    <row r="99" spans="1:18" x14ac:dyDescent="0.3">
      <c r="A99" t="s">
        <v>15</v>
      </c>
      <c r="B99" s="1" t="s">
        <v>21</v>
      </c>
      <c r="C99" s="1" t="s">
        <v>2309</v>
      </c>
      <c r="D99">
        <v>12376</v>
      </c>
      <c r="E99" t="s">
        <v>16</v>
      </c>
      <c r="F99" t="s">
        <v>17</v>
      </c>
      <c r="G99" t="s">
        <v>18</v>
      </c>
      <c r="H99" t="s">
        <v>2337</v>
      </c>
      <c r="I99" t="s">
        <v>19</v>
      </c>
      <c r="J99">
        <v>2</v>
      </c>
      <c r="K99">
        <f>L98</f>
        <v>17</v>
      </c>
      <c r="L99">
        <f>K99+0.5</f>
        <v>17.5</v>
      </c>
      <c r="M99">
        <f>INDEX('Exp Economy'!$C$14:$H$83,MATCH(L99,'Exp Economy'!$B$14:$B$83,0),MATCH("Zone "&amp;J99,'Exp Economy'!$C$13:$H$13,0))*1</f>
        <v>20.57</v>
      </c>
      <c r="N99" t="s">
        <v>285</v>
      </c>
      <c r="O99" t="s">
        <v>2310</v>
      </c>
      <c r="P99" t="s">
        <v>18</v>
      </c>
      <c r="R99" t="str">
        <f t="shared" si="3"/>
        <v>('DHL','2024-01-01','2024-12-31','12376','Export','US',NULL,'EXPRESS 9:00 (DOC) ','Non-Document','2',17,17.5,20.57,'Flat KG','AppliedMaterials_2024',NULL),</v>
      </c>
    </row>
    <row r="100" spans="1:18" x14ac:dyDescent="0.3">
      <c r="A100" t="s">
        <v>15</v>
      </c>
      <c r="B100" s="1" t="s">
        <v>21</v>
      </c>
      <c r="C100" s="1" t="s">
        <v>2309</v>
      </c>
      <c r="D100">
        <v>12376</v>
      </c>
      <c r="E100" t="s">
        <v>16</v>
      </c>
      <c r="F100" t="s">
        <v>17</v>
      </c>
      <c r="G100" t="s">
        <v>18</v>
      </c>
      <c r="H100" t="s">
        <v>2337</v>
      </c>
      <c r="I100" t="s">
        <v>19</v>
      </c>
      <c r="J100">
        <v>2</v>
      </c>
      <c r="K100">
        <f t="shared" si="4"/>
        <v>17.5</v>
      </c>
      <c r="L100">
        <f t="shared" si="5"/>
        <v>18</v>
      </c>
      <c r="M100">
        <f>INDEX('Exp Economy'!$C$14:$H$83,MATCH(L100,'Exp Economy'!$B$14:$B$83,0),MATCH("Zone "&amp;J100,'Exp Economy'!$C$13:$H$13,0))*1</f>
        <v>20.57</v>
      </c>
      <c r="N100" t="s">
        <v>285</v>
      </c>
      <c r="O100" t="s">
        <v>2310</v>
      </c>
      <c r="P100" t="s">
        <v>18</v>
      </c>
      <c r="R100" t="str">
        <f t="shared" si="3"/>
        <v>('DHL','2024-01-01','2024-12-31','12376','Export','US',NULL,'EXPRESS 9:00 (DOC) ','Non-Document','2',17.5,18,20.57,'Flat KG','AppliedMaterials_2024',NULL),</v>
      </c>
    </row>
    <row r="101" spans="1:18" x14ac:dyDescent="0.3">
      <c r="A101" t="s">
        <v>15</v>
      </c>
      <c r="B101" s="1" t="s">
        <v>21</v>
      </c>
      <c r="C101" s="1" t="s">
        <v>2309</v>
      </c>
      <c r="D101">
        <v>12376</v>
      </c>
      <c r="E101" t="s">
        <v>16</v>
      </c>
      <c r="F101" t="s">
        <v>17</v>
      </c>
      <c r="G101" t="s">
        <v>18</v>
      </c>
      <c r="H101" t="s">
        <v>2337</v>
      </c>
      <c r="I101" t="s">
        <v>19</v>
      </c>
      <c r="J101">
        <v>2</v>
      </c>
      <c r="K101">
        <f t="shared" si="4"/>
        <v>18</v>
      </c>
      <c r="L101">
        <f t="shared" si="5"/>
        <v>18.5</v>
      </c>
      <c r="M101">
        <f>INDEX('Exp Economy'!$C$14:$H$83,MATCH(L101,'Exp Economy'!$B$14:$B$83,0),MATCH("Zone "&amp;J101,'Exp Economy'!$C$13:$H$13,0))*1</f>
        <v>20.99</v>
      </c>
      <c r="N101" t="s">
        <v>285</v>
      </c>
      <c r="O101" t="s">
        <v>2310</v>
      </c>
      <c r="P101" t="s">
        <v>18</v>
      </c>
      <c r="R101" t="str">
        <f t="shared" si="3"/>
        <v>('DHL','2024-01-01','2024-12-31','12376','Export','US',NULL,'EXPRESS 9:00 (DOC) ','Non-Document','2',18,18.5,20.99,'Flat KG','AppliedMaterials_2024',NULL),</v>
      </c>
    </row>
    <row r="102" spans="1:18" x14ac:dyDescent="0.3">
      <c r="A102" t="s">
        <v>15</v>
      </c>
      <c r="B102" s="1" t="s">
        <v>21</v>
      </c>
      <c r="C102" s="1" t="s">
        <v>2309</v>
      </c>
      <c r="D102">
        <v>12376</v>
      </c>
      <c r="E102" t="s">
        <v>16</v>
      </c>
      <c r="F102" t="s">
        <v>17</v>
      </c>
      <c r="G102" t="s">
        <v>18</v>
      </c>
      <c r="H102" t="s">
        <v>2337</v>
      </c>
      <c r="I102" t="s">
        <v>19</v>
      </c>
      <c r="J102">
        <v>2</v>
      </c>
      <c r="K102">
        <f t="shared" si="4"/>
        <v>18.5</v>
      </c>
      <c r="L102">
        <f t="shared" si="5"/>
        <v>19</v>
      </c>
      <c r="M102">
        <f>INDEX('Exp Economy'!$C$14:$H$83,MATCH(L102,'Exp Economy'!$B$14:$B$83,0),MATCH("Zone "&amp;J102,'Exp Economy'!$C$13:$H$13,0))*1</f>
        <v>20.99</v>
      </c>
      <c r="N102" t="s">
        <v>285</v>
      </c>
      <c r="O102" t="s">
        <v>2310</v>
      </c>
      <c r="P102" t="s">
        <v>18</v>
      </c>
      <c r="R102" t="str">
        <f t="shared" si="3"/>
        <v>('DHL','2024-01-01','2024-12-31','12376','Export','US',NULL,'EXPRESS 9:00 (DOC) ','Non-Document','2',18.5,19,20.99,'Flat KG','AppliedMaterials_2024',NULL),</v>
      </c>
    </row>
    <row r="103" spans="1:18" x14ac:dyDescent="0.3">
      <c r="A103" t="s">
        <v>15</v>
      </c>
      <c r="B103" s="1" t="s">
        <v>21</v>
      </c>
      <c r="C103" s="1" t="s">
        <v>2309</v>
      </c>
      <c r="D103">
        <v>12376</v>
      </c>
      <c r="E103" t="s">
        <v>16</v>
      </c>
      <c r="F103" t="s">
        <v>17</v>
      </c>
      <c r="G103" t="s">
        <v>18</v>
      </c>
      <c r="H103" t="s">
        <v>2337</v>
      </c>
      <c r="I103" t="s">
        <v>19</v>
      </c>
      <c r="J103">
        <v>2</v>
      </c>
      <c r="K103">
        <f t="shared" si="4"/>
        <v>19</v>
      </c>
      <c r="L103">
        <f t="shared" si="5"/>
        <v>19.5</v>
      </c>
      <c r="M103">
        <f>INDEX('Exp Economy'!$C$14:$H$83,MATCH(L103,'Exp Economy'!$B$14:$B$83,0),MATCH("Zone "&amp;J103,'Exp Economy'!$C$13:$H$13,0))*1</f>
        <v>21.41</v>
      </c>
      <c r="N103" t="s">
        <v>285</v>
      </c>
      <c r="O103" t="s">
        <v>2310</v>
      </c>
      <c r="P103" t="s">
        <v>18</v>
      </c>
      <c r="R103" t="str">
        <f t="shared" si="3"/>
        <v>('DHL','2024-01-01','2024-12-31','12376','Export','US',NULL,'EXPRESS 9:00 (DOC) ','Non-Document','2',19,19.5,21.41,'Flat KG','AppliedMaterials_2024',NULL),</v>
      </c>
    </row>
    <row r="104" spans="1:18" x14ac:dyDescent="0.3">
      <c r="A104" t="s">
        <v>15</v>
      </c>
      <c r="B104" s="1" t="s">
        <v>21</v>
      </c>
      <c r="C104" s="1" t="s">
        <v>2309</v>
      </c>
      <c r="D104">
        <v>12376</v>
      </c>
      <c r="E104" t="s">
        <v>16</v>
      </c>
      <c r="F104" t="s">
        <v>17</v>
      </c>
      <c r="G104" t="s">
        <v>18</v>
      </c>
      <c r="H104" t="s">
        <v>2337</v>
      </c>
      <c r="I104" t="s">
        <v>19</v>
      </c>
      <c r="J104">
        <v>2</v>
      </c>
      <c r="K104">
        <f t="shared" si="4"/>
        <v>19.5</v>
      </c>
      <c r="L104">
        <f t="shared" si="5"/>
        <v>20</v>
      </c>
      <c r="M104">
        <f>INDEX('Exp Economy'!$C$14:$H$83,MATCH(L104,'Exp Economy'!$B$14:$B$83,0),MATCH("Zone "&amp;J104,'Exp Economy'!$C$13:$H$13,0))*1</f>
        <v>21.41</v>
      </c>
      <c r="N104" t="s">
        <v>285</v>
      </c>
      <c r="O104" t="s">
        <v>2310</v>
      </c>
      <c r="P104" t="s">
        <v>18</v>
      </c>
      <c r="R104" t="str">
        <f t="shared" si="3"/>
        <v>('DHL','2024-01-01','2024-12-31','12376','Export','US',NULL,'EXPRESS 9:00 (DOC) ','Non-Document','2',19.5,20,21.41,'Flat KG','AppliedMaterials_2024',NULL),</v>
      </c>
    </row>
    <row r="105" spans="1:18" x14ac:dyDescent="0.3">
      <c r="A105" t="s">
        <v>15</v>
      </c>
      <c r="B105" s="1" t="s">
        <v>21</v>
      </c>
      <c r="C105" s="1" t="s">
        <v>2309</v>
      </c>
      <c r="D105">
        <v>12376</v>
      </c>
      <c r="E105" t="s">
        <v>16</v>
      </c>
      <c r="F105" t="s">
        <v>17</v>
      </c>
      <c r="G105" t="s">
        <v>18</v>
      </c>
      <c r="H105" t="s">
        <v>2337</v>
      </c>
      <c r="I105" t="s">
        <v>19</v>
      </c>
      <c r="J105">
        <v>2</v>
      </c>
      <c r="K105">
        <f t="shared" si="4"/>
        <v>20</v>
      </c>
      <c r="L105">
        <f t="shared" si="5"/>
        <v>20.5</v>
      </c>
      <c r="M105">
        <f>INDEX('Exp Economy'!$C$14:$H$83,MATCH(L105,'Exp Economy'!$B$14:$B$83,0),MATCH("Zone "&amp;J105,'Exp Economy'!$C$13:$H$13,0))*1</f>
        <v>21.88</v>
      </c>
      <c r="N105" t="s">
        <v>285</v>
      </c>
      <c r="O105" t="s">
        <v>2310</v>
      </c>
      <c r="P105" t="s">
        <v>18</v>
      </c>
      <c r="R105" t="str">
        <f t="shared" si="3"/>
        <v>('DHL','2024-01-01','2024-12-31','12376','Export','US',NULL,'EXPRESS 9:00 (DOC) ','Non-Document','2',20,20.5,21.88,'Flat KG','AppliedMaterials_2024',NULL),</v>
      </c>
    </row>
    <row r="106" spans="1:18" x14ac:dyDescent="0.3">
      <c r="A106" t="s">
        <v>15</v>
      </c>
      <c r="B106" s="1" t="s">
        <v>21</v>
      </c>
      <c r="C106" s="1" t="s">
        <v>2309</v>
      </c>
      <c r="D106">
        <v>12376</v>
      </c>
      <c r="E106" t="s">
        <v>16</v>
      </c>
      <c r="F106" t="s">
        <v>17</v>
      </c>
      <c r="G106" t="s">
        <v>18</v>
      </c>
      <c r="H106" t="s">
        <v>2337</v>
      </c>
      <c r="I106" t="s">
        <v>19</v>
      </c>
      <c r="J106">
        <v>2</v>
      </c>
      <c r="K106">
        <f>L105</f>
        <v>20.5</v>
      </c>
      <c r="L106">
        <f>K106+0.5</f>
        <v>21</v>
      </c>
      <c r="M106">
        <f>INDEX('Exp Economy'!$C$14:$H$83,MATCH(L106,'Exp Economy'!$B$14:$B$83,0),MATCH("Zone "&amp;J106,'Exp Economy'!$C$13:$H$13,0))*1</f>
        <v>21.88</v>
      </c>
      <c r="N106" t="s">
        <v>285</v>
      </c>
      <c r="O106" t="s">
        <v>2310</v>
      </c>
      <c r="P106" t="s">
        <v>18</v>
      </c>
      <c r="R106" t="str">
        <f t="shared" si="3"/>
        <v>('DHL','2024-01-01','2024-12-31','12376','Export','US',NULL,'EXPRESS 9:00 (DOC) ','Non-Document','2',20.5,21,21.88,'Flat KG','AppliedMaterials_2024',NULL),</v>
      </c>
    </row>
    <row r="107" spans="1:18" x14ac:dyDescent="0.3">
      <c r="A107" t="s">
        <v>15</v>
      </c>
      <c r="B107" s="1" t="s">
        <v>21</v>
      </c>
      <c r="C107" s="1" t="s">
        <v>2309</v>
      </c>
      <c r="D107">
        <v>12376</v>
      </c>
      <c r="E107" t="s">
        <v>16</v>
      </c>
      <c r="F107" t="s">
        <v>17</v>
      </c>
      <c r="G107" t="s">
        <v>18</v>
      </c>
      <c r="H107" t="s">
        <v>2337</v>
      </c>
      <c r="I107" t="s">
        <v>19</v>
      </c>
      <c r="J107">
        <v>2</v>
      </c>
      <c r="K107">
        <f t="shared" si="4"/>
        <v>21</v>
      </c>
      <c r="L107">
        <f t="shared" si="5"/>
        <v>21.5</v>
      </c>
      <c r="M107">
        <f>INDEX('Exp Economy'!$C$14:$H$83,MATCH(L107,'Exp Economy'!$B$14:$B$83,0),MATCH("Zone "&amp;J107,'Exp Economy'!$C$13:$H$13,0))*1</f>
        <v>22.35</v>
      </c>
      <c r="N107" t="s">
        <v>285</v>
      </c>
      <c r="O107" t="s">
        <v>2310</v>
      </c>
      <c r="P107" t="s">
        <v>18</v>
      </c>
      <c r="R107" t="str">
        <f t="shared" si="3"/>
        <v>('DHL','2024-01-01','2024-12-31','12376','Export','US',NULL,'EXPRESS 9:00 (DOC) ','Non-Document','2',21,21.5,22.35,'Flat KG','AppliedMaterials_2024',NULL),</v>
      </c>
    </row>
    <row r="108" spans="1:18" x14ac:dyDescent="0.3">
      <c r="A108" t="s">
        <v>15</v>
      </c>
      <c r="B108" s="1" t="s">
        <v>21</v>
      </c>
      <c r="C108" s="1" t="s">
        <v>2309</v>
      </c>
      <c r="D108">
        <v>12376</v>
      </c>
      <c r="E108" t="s">
        <v>16</v>
      </c>
      <c r="F108" t="s">
        <v>17</v>
      </c>
      <c r="G108" t="s">
        <v>18</v>
      </c>
      <c r="H108" t="s">
        <v>2337</v>
      </c>
      <c r="I108" t="s">
        <v>19</v>
      </c>
      <c r="J108">
        <v>2</v>
      </c>
      <c r="K108">
        <f>L107</f>
        <v>21.5</v>
      </c>
      <c r="L108">
        <f>K108+0.5</f>
        <v>22</v>
      </c>
      <c r="M108">
        <f>INDEX('Exp Economy'!$C$14:$H$83,MATCH(L108,'Exp Economy'!$B$14:$B$83,0),MATCH("Zone "&amp;J108,'Exp Economy'!$C$13:$H$13,0))*1</f>
        <v>22.35</v>
      </c>
      <c r="N108" t="s">
        <v>285</v>
      </c>
      <c r="O108" t="s">
        <v>2310</v>
      </c>
      <c r="P108" t="s">
        <v>18</v>
      </c>
      <c r="R108" t="str">
        <f t="shared" si="3"/>
        <v>('DHL','2024-01-01','2024-12-31','12376','Export','US',NULL,'EXPRESS 9:00 (DOC) ','Non-Document','2',21.5,22,22.35,'Flat KG','AppliedMaterials_2024',NULL),</v>
      </c>
    </row>
    <row r="109" spans="1:18" x14ac:dyDescent="0.3">
      <c r="A109" t="s">
        <v>15</v>
      </c>
      <c r="B109" s="1" t="s">
        <v>21</v>
      </c>
      <c r="C109" s="1" t="s">
        <v>2309</v>
      </c>
      <c r="D109">
        <v>12376</v>
      </c>
      <c r="E109" t="s">
        <v>16</v>
      </c>
      <c r="F109" t="s">
        <v>17</v>
      </c>
      <c r="G109" t="s">
        <v>18</v>
      </c>
      <c r="H109" t="s">
        <v>2337</v>
      </c>
      <c r="I109" t="s">
        <v>19</v>
      </c>
      <c r="J109">
        <v>2</v>
      </c>
      <c r="K109">
        <f t="shared" si="4"/>
        <v>22</v>
      </c>
      <c r="L109">
        <f t="shared" si="5"/>
        <v>22.5</v>
      </c>
      <c r="M109">
        <f>INDEX('Exp Economy'!$C$14:$H$83,MATCH(L109,'Exp Economy'!$B$14:$B$83,0),MATCH("Zone "&amp;J109,'Exp Economy'!$C$13:$H$13,0))*1</f>
        <v>22.82</v>
      </c>
      <c r="N109" t="s">
        <v>285</v>
      </c>
      <c r="O109" t="s">
        <v>2310</v>
      </c>
      <c r="P109" t="s">
        <v>18</v>
      </c>
      <c r="R109" t="str">
        <f t="shared" si="3"/>
        <v>('DHL','2024-01-01','2024-12-31','12376','Export','US',NULL,'EXPRESS 9:00 (DOC) ','Non-Document','2',22,22.5,22.82,'Flat KG','AppliedMaterials_2024',NULL),</v>
      </c>
    </row>
    <row r="110" spans="1:18" x14ac:dyDescent="0.3">
      <c r="A110" t="s">
        <v>15</v>
      </c>
      <c r="B110" s="1" t="s">
        <v>21</v>
      </c>
      <c r="C110" s="1" t="s">
        <v>2309</v>
      </c>
      <c r="D110">
        <v>12376</v>
      </c>
      <c r="E110" t="s">
        <v>16</v>
      </c>
      <c r="F110" t="s">
        <v>17</v>
      </c>
      <c r="G110" t="s">
        <v>18</v>
      </c>
      <c r="H110" t="s">
        <v>2337</v>
      </c>
      <c r="I110" t="s">
        <v>19</v>
      </c>
      <c r="J110">
        <v>2</v>
      </c>
      <c r="K110">
        <f t="shared" si="4"/>
        <v>22.5</v>
      </c>
      <c r="L110">
        <f t="shared" si="5"/>
        <v>23</v>
      </c>
      <c r="M110">
        <f>INDEX('Exp Economy'!$C$14:$H$83,MATCH(L110,'Exp Economy'!$B$14:$B$83,0),MATCH("Zone "&amp;J110,'Exp Economy'!$C$13:$H$13,0))*1</f>
        <v>22.82</v>
      </c>
      <c r="N110" t="s">
        <v>285</v>
      </c>
      <c r="O110" t="s">
        <v>2310</v>
      </c>
      <c r="P110" t="s">
        <v>18</v>
      </c>
      <c r="R110" t="str">
        <f t="shared" si="3"/>
        <v>('DHL','2024-01-01','2024-12-31','12376','Export','US',NULL,'EXPRESS 9:00 (DOC) ','Non-Document','2',22.5,23,22.82,'Flat KG','AppliedMaterials_2024',NULL),</v>
      </c>
    </row>
    <row r="111" spans="1:18" x14ac:dyDescent="0.3">
      <c r="A111" t="s">
        <v>15</v>
      </c>
      <c r="B111" s="1" t="s">
        <v>21</v>
      </c>
      <c r="C111" s="1" t="s">
        <v>2309</v>
      </c>
      <c r="D111">
        <v>12376</v>
      </c>
      <c r="E111" t="s">
        <v>16</v>
      </c>
      <c r="F111" t="s">
        <v>17</v>
      </c>
      <c r="G111" t="s">
        <v>18</v>
      </c>
      <c r="H111" t="s">
        <v>2337</v>
      </c>
      <c r="I111" t="s">
        <v>19</v>
      </c>
      <c r="J111">
        <v>2</v>
      </c>
      <c r="K111">
        <f t="shared" si="4"/>
        <v>23</v>
      </c>
      <c r="L111">
        <f t="shared" si="5"/>
        <v>23.5</v>
      </c>
      <c r="M111">
        <f>INDEX('Exp Economy'!$C$14:$H$83,MATCH(L111,'Exp Economy'!$B$14:$B$83,0),MATCH("Zone "&amp;J111,'Exp Economy'!$C$13:$H$13,0))*1</f>
        <v>23.29</v>
      </c>
      <c r="N111" t="s">
        <v>285</v>
      </c>
      <c r="O111" t="s">
        <v>2310</v>
      </c>
      <c r="P111" t="s">
        <v>18</v>
      </c>
      <c r="R111" t="str">
        <f t="shared" si="3"/>
        <v>('DHL','2024-01-01','2024-12-31','12376','Export','US',NULL,'EXPRESS 9:00 (DOC) ','Non-Document','2',23,23.5,23.29,'Flat KG','AppliedMaterials_2024',NULL),</v>
      </c>
    </row>
    <row r="112" spans="1:18" x14ac:dyDescent="0.3">
      <c r="A112" t="s">
        <v>15</v>
      </c>
      <c r="B112" s="1" t="s">
        <v>21</v>
      </c>
      <c r="C112" s="1" t="s">
        <v>2309</v>
      </c>
      <c r="D112">
        <v>12376</v>
      </c>
      <c r="E112" t="s">
        <v>16</v>
      </c>
      <c r="F112" t="s">
        <v>17</v>
      </c>
      <c r="G112" t="s">
        <v>18</v>
      </c>
      <c r="H112" t="s">
        <v>2337</v>
      </c>
      <c r="I112" t="s">
        <v>19</v>
      </c>
      <c r="J112">
        <v>2</v>
      </c>
      <c r="K112">
        <f t="shared" si="4"/>
        <v>23.5</v>
      </c>
      <c r="L112">
        <f t="shared" si="5"/>
        <v>24</v>
      </c>
      <c r="M112">
        <f>INDEX('Exp Economy'!$C$14:$H$83,MATCH(L112,'Exp Economy'!$B$14:$B$83,0),MATCH("Zone "&amp;J112,'Exp Economy'!$C$13:$H$13,0))*1</f>
        <v>23.29</v>
      </c>
      <c r="N112" t="s">
        <v>285</v>
      </c>
      <c r="O112" t="s">
        <v>2310</v>
      </c>
      <c r="P112" t="s">
        <v>18</v>
      </c>
      <c r="R112" t="str">
        <f t="shared" si="3"/>
        <v>('DHL','2024-01-01','2024-12-31','12376','Export','US',NULL,'EXPRESS 9:00 (DOC) ','Non-Document','2',23.5,24,23.29,'Flat KG','AppliedMaterials_2024',NULL),</v>
      </c>
    </row>
    <row r="113" spans="1:18" x14ac:dyDescent="0.3">
      <c r="A113" t="s">
        <v>15</v>
      </c>
      <c r="B113" s="1" t="s">
        <v>21</v>
      </c>
      <c r="C113" s="1" t="s">
        <v>2309</v>
      </c>
      <c r="D113">
        <v>12376</v>
      </c>
      <c r="E113" t="s">
        <v>16</v>
      </c>
      <c r="F113" t="s">
        <v>17</v>
      </c>
      <c r="G113" t="s">
        <v>18</v>
      </c>
      <c r="H113" t="s">
        <v>2337</v>
      </c>
      <c r="I113" t="s">
        <v>19</v>
      </c>
      <c r="J113">
        <v>2</v>
      </c>
      <c r="K113">
        <f t="shared" si="4"/>
        <v>24</v>
      </c>
      <c r="L113">
        <f t="shared" si="5"/>
        <v>24.5</v>
      </c>
      <c r="M113">
        <f>INDEX('Exp Economy'!$C$14:$H$83,MATCH(L113,'Exp Economy'!$B$14:$B$83,0),MATCH("Zone "&amp;J113,'Exp Economy'!$C$13:$H$13,0))*1</f>
        <v>23.76</v>
      </c>
      <c r="N113" t="s">
        <v>285</v>
      </c>
      <c r="O113" t="s">
        <v>2310</v>
      </c>
      <c r="P113" t="s">
        <v>18</v>
      </c>
      <c r="R113" t="str">
        <f t="shared" si="3"/>
        <v>('DHL','2024-01-01','2024-12-31','12376','Export','US',NULL,'EXPRESS 9:00 (DOC) ','Non-Document','2',24,24.5,23.76,'Flat KG','AppliedMaterials_2024',NULL),</v>
      </c>
    </row>
    <row r="114" spans="1:18" x14ac:dyDescent="0.3">
      <c r="A114" t="s">
        <v>15</v>
      </c>
      <c r="B114" s="1" t="s">
        <v>21</v>
      </c>
      <c r="C114" s="1" t="s">
        <v>2309</v>
      </c>
      <c r="D114">
        <v>12376</v>
      </c>
      <c r="E114" t="s">
        <v>16</v>
      </c>
      <c r="F114" t="s">
        <v>17</v>
      </c>
      <c r="G114" t="s">
        <v>18</v>
      </c>
      <c r="H114" t="s">
        <v>2337</v>
      </c>
      <c r="I114" t="s">
        <v>19</v>
      </c>
      <c r="J114">
        <v>2</v>
      </c>
      <c r="K114">
        <f t="shared" si="4"/>
        <v>24.5</v>
      </c>
      <c r="L114">
        <f t="shared" si="5"/>
        <v>25</v>
      </c>
      <c r="M114">
        <f>INDEX('Exp Economy'!$C$14:$H$83,MATCH(L114,'Exp Economy'!$B$14:$B$83,0),MATCH("Zone "&amp;J114,'Exp Economy'!$C$13:$H$13,0))*1</f>
        <v>23.76</v>
      </c>
      <c r="N114" t="s">
        <v>285</v>
      </c>
      <c r="O114" t="s">
        <v>2310</v>
      </c>
      <c r="P114" t="s">
        <v>18</v>
      </c>
      <c r="R114" t="str">
        <f t="shared" si="3"/>
        <v>('DHL','2024-01-01','2024-12-31','12376','Export','US',NULL,'EXPRESS 9:00 (DOC) ','Non-Document','2',24.5,25,23.76,'Flat KG','AppliedMaterials_2024',NULL),</v>
      </c>
    </row>
    <row r="115" spans="1:18" x14ac:dyDescent="0.3">
      <c r="A115" t="s">
        <v>15</v>
      </c>
      <c r="B115" s="1" t="s">
        <v>21</v>
      </c>
      <c r="C115" s="1" t="s">
        <v>2309</v>
      </c>
      <c r="D115">
        <v>12376</v>
      </c>
      <c r="E115" t="s">
        <v>16</v>
      </c>
      <c r="F115" t="s">
        <v>17</v>
      </c>
      <c r="G115" t="s">
        <v>18</v>
      </c>
      <c r="H115" t="s">
        <v>2337</v>
      </c>
      <c r="I115" t="s">
        <v>19</v>
      </c>
      <c r="J115">
        <v>2</v>
      </c>
      <c r="K115">
        <f>L114</f>
        <v>25</v>
      </c>
      <c r="L115">
        <f>K115+0.5</f>
        <v>25.5</v>
      </c>
      <c r="M115">
        <f>INDEX('Exp Economy'!$C$14:$H$83,MATCH(L115,'Exp Economy'!$B$14:$B$83,0),MATCH("Zone "&amp;J115,'Exp Economy'!$C$13:$H$13,0))*1</f>
        <v>24.23</v>
      </c>
      <c r="N115" t="s">
        <v>285</v>
      </c>
      <c r="O115" t="s">
        <v>2310</v>
      </c>
      <c r="P115" t="s">
        <v>18</v>
      </c>
      <c r="R115" t="str">
        <f t="shared" si="3"/>
        <v>('DHL','2024-01-01','2024-12-31','12376','Export','US',NULL,'EXPRESS 9:00 (DOC) ','Non-Document','2',25,25.5,24.23,'Flat KG','AppliedMaterials_2024',NULL),</v>
      </c>
    </row>
    <row r="116" spans="1:18" x14ac:dyDescent="0.3">
      <c r="A116" t="s">
        <v>15</v>
      </c>
      <c r="B116" s="1" t="s">
        <v>21</v>
      </c>
      <c r="C116" s="1" t="s">
        <v>2309</v>
      </c>
      <c r="D116">
        <v>12376</v>
      </c>
      <c r="E116" t="s">
        <v>16</v>
      </c>
      <c r="F116" t="s">
        <v>17</v>
      </c>
      <c r="G116" t="s">
        <v>18</v>
      </c>
      <c r="H116" t="s">
        <v>2337</v>
      </c>
      <c r="I116" t="s">
        <v>19</v>
      </c>
      <c r="J116">
        <v>2</v>
      </c>
      <c r="K116">
        <f t="shared" si="4"/>
        <v>25.5</v>
      </c>
      <c r="L116">
        <f t="shared" si="5"/>
        <v>26</v>
      </c>
      <c r="M116">
        <f>INDEX('Exp Economy'!$C$14:$H$83,MATCH(L116,'Exp Economy'!$B$14:$B$83,0),MATCH("Zone "&amp;J116,'Exp Economy'!$C$13:$H$13,0))*1</f>
        <v>24.23</v>
      </c>
      <c r="N116" t="s">
        <v>285</v>
      </c>
      <c r="O116" t="s">
        <v>2310</v>
      </c>
      <c r="P116" t="s">
        <v>18</v>
      </c>
      <c r="R116" t="str">
        <f t="shared" si="3"/>
        <v>('DHL','2024-01-01','2024-12-31','12376','Export','US',NULL,'EXPRESS 9:00 (DOC) ','Non-Document','2',25.5,26,24.23,'Flat KG','AppliedMaterials_2024',NULL),</v>
      </c>
    </row>
    <row r="117" spans="1:18" x14ac:dyDescent="0.3">
      <c r="A117" t="s">
        <v>15</v>
      </c>
      <c r="B117" s="1" t="s">
        <v>21</v>
      </c>
      <c r="C117" s="1" t="s">
        <v>2309</v>
      </c>
      <c r="D117">
        <v>12376</v>
      </c>
      <c r="E117" t="s">
        <v>16</v>
      </c>
      <c r="F117" t="s">
        <v>17</v>
      </c>
      <c r="G117" t="s">
        <v>18</v>
      </c>
      <c r="H117" t="s">
        <v>2337</v>
      </c>
      <c r="I117" t="s">
        <v>19</v>
      </c>
      <c r="J117">
        <v>2</v>
      </c>
      <c r="K117">
        <f t="shared" si="4"/>
        <v>26</v>
      </c>
      <c r="L117">
        <f t="shared" si="5"/>
        <v>26.5</v>
      </c>
      <c r="M117">
        <f>INDEX('Exp Economy'!$C$14:$H$83,MATCH(L117,'Exp Economy'!$B$14:$B$83,0),MATCH("Zone "&amp;J117,'Exp Economy'!$C$13:$H$13,0))*1</f>
        <v>24.7</v>
      </c>
      <c r="N117" t="s">
        <v>285</v>
      </c>
      <c r="O117" t="s">
        <v>2310</v>
      </c>
      <c r="P117" t="s">
        <v>18</v>
      </c>
      <c r="R117" t="str">
        <f t="shared" si="3"/>
        <v>('DHL','2024-01-01','2024-12-31','12376','Export','US',NULL,'EXPRESS 9:00 (DOC) ','Non-Document','2',26,26.5,24.7,'Flat KG','AppliedMaterials_2024',NULL),</v>
      </c>
    </row>
    <row r="118" spans="1:18" x14ac:dyDescent="0.3">
      <c r="A118" t="s">
        <v>15</v>
      </c>
      <c r="B118" s="1" t="s">
        <v>21</v>
      </c>
      <c r="C118" s="1" t="s">
        <v>2309</v>
      </c>
      <c r="D118">
        <v>12376</v>
      </c>
      <c r="E118" t="s">
        <v>16</v>
      </c>
      <c r="F118" t="s">
        <v>17</v>
      </c>
      <c r="G118" t="s">
        <v>18</v>
      </c>
      <c r="H118" t="s">
        <v>2337</v>
      </c>
      <c r="I118" t="s">
        <v>19</v>
      </c>
      <c r="J118">
        <v>2</v>
      </c>
      <c r="K118">
        <f t="shared" si="4"/>
        <v>26.5</v>
      </c>
      <c r="L118">
        <f t="shared" si="5"/>
        <v>27</v>
      </c>
      <c r="M118">
        <f>INDEX('Exp Economy'!$C$14:$H$83,MATCH(L118,'Exp Economy'!$B$14:$B$83,0),MATCH("Zone "&amp;J118,'Exp Economy'!$C$13:$H$13,0))*1</f>
        <v>24.7</v>
      </c>
      <c r="N118" t="s">
        <v>285</v>
      </c>
      <c r="O118" t="s">
        <v>2310</v>
      </c>
      <c r="P118" t="s">
        <v>18</v>
      </c>
      <c r="R118" t="str">
        <f t="shared" si="3"/>
        <v>('DHL','2024-01-01','2024-12-31','12376','Export','US',NULL,'EXPRESS 9:00 (DOC) ','Non-Document','2',26.5,27,24.7,'Flat KG','AppliedMaterials_2024',NULL),</v>
      </c>
    </row>
    <row r="119" spans="1:18" x14ac:dyDescent="0.3">
      <c r="A119" t="s">
        <v>15</v>
      </c>
      <c r="B119" s="1" t="s">
        <v>21</v>
      </c>
      <c r="C119" s="1" t="s">
        <v>2309</v>
      </c>
      <c r="D119">
        <v>12376</v>
      </c>
      <c r="E119" t="s">
        <v>16</v>
      </c>
      <c r="F119" t="s">
        <v>17</v>
      </c>
      <c r="G119" t="s">
        <v>18</v>
      </c>
      <c r="H119" t="s">
        <v>2337</v>
      </c>
      <c r="I119" t="s">
        <v>19</v>
      </c>
      <c r="J119">
        <v>2</v>
      </c>
      <c r="K119">
        <f t="shared" si="4"/>
        <v>27</v>
      </c>
      <c r="L119">
        <f t="shared" si="5"/>
        <v>27.5</v>
      </c>
      <c r="M119">
        <f>INDEX('Exp Economy'!$C$14:$H$83,MATCH(L119,'Exp Economy'!$B$14:$B$83,0),MATCH("Zone "&amp;J119,'Exp Economy'!$C$13:$H$13,0))*1</f>
        <v>25.17</v>
      </c>
      <c r="N119" t="s">
        <v>285</v>
      </c>
      <c r="O119" t="s">
        <v>2310</v>
      </c>
      <c r="P119" t="s">
        <v>18</v>
      </c>
      <c r="R119" t="str">
        <f t="shared" si="3"/>
        <v>('DHL','2024-01-01','2024-12-31','12376','Export','US',NULL,'EXPRESS 9:00 (DOC) ','Non-Document','2',27,27.5,25.17,'Flat KG','AppliedMaterials_2024',NULL),</v>
      </c>
    </row>
    <row r="120" spans="1:18" x14ac:dyDescent="0.3">
      <c r="A120" t="s">
        <v>15</v>
      </c>
      <c r="B120" s="1" t="s">
        <v>21</v>
      </c>
      <c r="C120" s="1" t="s">
        <v>2309</v>
      </c>
      <c r="D120">
        <v>12376</v>
      </c>
      <c r="E120" t="s">
        <v>16</v>
      </c>
      <c r="F120" t="s">
        <v>17</v>
      </c>
      <c r="G120" t="s">
        <v>18</v>
      </c>
      <c r="H120" t="s">
        <v>2337</v>
      </c>
      <c r="I120" t="s">
        <v>19</v>
      </c>
      <c r="J120">
        <v>2</v>
      </c>
      <c r="K120">
        <f t="shared" si="4"/>
        <v>27.5</v>
      </c>
      <c r="L120">
        <f t="shared" si="5"/>
        <v>28</v>
      </c>
      <c r="M120">
        <f>INDEX('Exp Economy'!$C$14:$H$83,MATCH(L120,'Exp Economy'!$B$14:$B$83,0),MATCH("Zone "&amp;J120,'Exp Economy'!$C$13:$H$13,0))*1</f>
        <v>25.17</v>
      </c>
      <c r="N120" t="s">
        <v>285</v>
      </c>
      <c r="O120" t="s">
        <v>2310</v>
      </c>
      <c r="P120" t="s">
        <v>18</v>
      </c>
      <c r="R120" t="str">
        <f t="shared" si="3"/>
        <v>('DHL','2024-01-01','2024-12-31','12376','Export','US',NULL,'EXPRESS 9:00 (DOC) ','Non-Document','2',27.5,28,25.17,'Flat KG','AppliedMaterials_2024',NULL),</v>
      </c>
    </row>
    <row r="121" spans="1:18" x14ac:dyDescent="0.3">
      <c r="A121" t="s">
        <v>15</v>
      </c>
      <c r="B121" s="1" t="s">
        <v>21</v>
      </c>
      <c r="C121" s="1" t="s">
        <v>2309</v>
      </c>
      <c r="D121">
        <v>12376</v>
      </c>
      <c r="E121" t="s">
        <v>16</v>
      </c>
      <c r="F121" t="s">
        <v>17</v>
      </c>
      <c r="G121" t="s">
        <v>18</v>
      </c>
      <c r="H121" t="s">
        <v>2337</v>
      </c>
      <c r="I121" t="s">
        <v>19</v>
      </c>
      <c r="J121">
        <v>2</v>
      </c>
      <c r="K121">
        <f>L120</f>
        <v>28</v>
      </c>
      <c r="L121">
        <f>K121+0.5</f>
        <v>28.5</v>
      </c>
      <c r="M121">
        <f>INDEX('Exp Economy'!$C$14:$H$83,MATCH(L121,'Exp Economy'!$B$14:$B$83,0),MATCH("Zone "&amp;J121,'Exp Economy'!$C$13:$H$13,0))*1</f>
        <v>25.64</v>
      </c>
      <c r="N121" t="s">
        <v>285</v>
      </c>
      <c r="O121" t="s">
        <v>2310</v>
      </c>
      <c r="P121" t="s">
        <v>18</v>
      </c>
      <c r="R121" t="str">
        <f t="shared" si="3"/>
        <v>('DHL','2024-01-01','2024-12-31','12376','Export','US',NULL,'EXPRESS 9:00 (DOC) ','Non-Document','2',28,28.5,25.64,'Flat KG','AppliedMaterials_2024',NULL),</v>
      </c>
    </row>
    <row r="122" spans="1:18" x14ac:dyDescent="0.3">
      <c r="A122" t="s">
        <v>15</v>
      </c>
      <c r="B122" s="1" t="s">
        <v>21</v>
      </c>
      <c r="C122" s="1" t="s">
        <v>2309</v>
      </c>
      <c r="D122">
        <v>12376</v>
      </c>
      <c r="E122" t="s">
        <v>16</v>
      </c>
      <c r="F122" t="s">
        <v>17</v>
      </c>
      <c r="G122" t="s">
        <v>18</v>
      </c>
      <c r="H122" t="s">
        <v>2337</v>
      </c>
      <c r="I122" t="s">
        <v>19</v>
      </c>
      <c r="J122">
        <v>2</v>
      </c>
      <c r="K122">
        <f t="shared" si="4"/>
        <v>28.5</v>
      </c>
      <c r="L122">
        <f t="shared" si="5"/>
        <v>29</v>
      </c>
      <c r="M122">
        <f>INDEX('Exp Economy'!$C$14:$H$83,MATCH(L122,'Exp Economy'!$B$14:$B$83,0),MATCH("Zone "&amp;J122,'Exp Economy'!$C$13:$H$13,0))*1</f>
        <v>25.64</v>
      </c>
      <c r="N122" t="s">
        <v>285</v>
      </c>
      <c r="O122" t="s">
        <v>2310</v>
      </c>
      <c r="P122" t="s">
        <v>18</v>
      </c>
      <c r="R122" t="str">
        <f t="shared" si="3"/>
        <v>('DHL','2024-01-01','2024-12-31','12376','Export','US',NULL,'EXPRESS 9:00 (DOC) ','Non-Document','2',28.5,29,25.64,'Flat KG','AppliedMaterials_2024',NULL),</v>
      </c>
    </row>
    <row r="123" spans="1:18" x14ac:dyDescent="0.3">
      <c r="A123" t="s">
        <v>15</v>
      </c>
      <c r="B123" s="1" t="s">
        <v>21</v>
      </c>
      <c r="C123" s="1" t="s">
        <v>2309</v>
      </c>
      <c r="D123">
        <v>12376</v>
      </c>
      <c r="E123" t="s">
        <v>16</v>
      </c>
      <c r="F123" t="s">
        <v>17</v>
      </c>
      <c r="G123" t="s">
        <v>18</v>
      </c>
      <c r="H123" t="s">
        <v>2337</v>
      </c>
      <c r="I123" t="s">
        <v>19</v>
      </c>
      <c r="J123">
        <v>2</v>
      </c>
      <c r="K123">
        <f t="shared" si="4"/>
        <v>29</v>
      </c>
      <c r="L123">
        <f t="shared" si="5"/>
        <v>29.5</v>
      </c>
      <c r="M123">
        <f>INDEX('Exp Economy'!$C$14:$H$83,MATCH(L123,'Exp Economy'!$B$14:$B$83,0),MATCH("Zone "&amp;J123,'Exp Economy'!$C$13:$H$13,0))*1</f>
        <v>26.11</v>
      </c>
      <c r="N123" t="s">
        <v>285</v>
      </c>
      <c r="O123" t="s">
        <v>2310</v>
      </c>
      <c r="P123" t="s">
        <v>18</v>
      </c>
      <c r="R123" t="str">
        <f t="shared" si="3"/>
        <v>('DHL','2024-01-01','2024-12-31','12376','Export','US',NULL,'EXPRESS 9:00 (DOC) ','Non-Document','2',29,29.5,26.11,'Flat KG','AppliedMaterials_2024',NULL),</v>
      </c>
    </row>
    <row r="124" spans="1:18" x14ac:dyDescent="0.3">
      <c r="A124" t="s">
        <v>15</v>
      </c>
      <c r="B124" s="1" t="s">
        <v>21</v>
      </c>
      <c r="C124" s="1" t="s">
        <v>2309</v>
      </c>
      <c r="D124">
        <v>12376</v>
      </c>
      <c r="E124" t="s">
        <v>16</v>
      </c>
      <c r="F124" t="s">
        <v>17</v>
      </c>
      <c r="G124" t="s">
        <v>18</v>
      </c>
      <c r="H124" t="s">
        <v>2337</v>
      </c>
      <c r="I124" t="s">
        <v>19</v>
      </c>
      <c r="J124">
        <v>2</v>
      </c>
      <c r="K124">
        <f>L123</f>
        <v>29.5</v>
      </c>
      <c r="L124">
        <f>K124+0.5</f>
        <v>30</v>
      </c>
      <c r="M124">
        <f>INDEX('Exp Economy'!$C$14:$H$83,MATCH(L124,'Exp Economy'!$B$14:$B$83,0),MATCH("Zone "&amp;J124,'Exp Economy'!$C$13:$H$13,0))*1</f>
        <v>26.11</v>
      </c>
      <c r="N124" t="s">
        <v>285</v>
      </c>
      <c r="O124" t="s">
        <v>2310</v>
      </c>
      <c r="P124" t="s">
        <v>18</v>
      </c>
      <c r="R124" t="str">
        <f t="shared" si="3"/>
        <v>('DHL','2024-01-01','2024-12-31','12376','Export','US',NULL,'EXPRESS 9:00 (DOC) ','Non-Document','2',29.5,30,26.11,'Flat KG','AppliedMaterials_2024',NULL),</v>
      </c>
    </row>
    <row r="125" spans="1:18" x14ac:dyDescent="0.3">
      <c r="A125" t="s">
        <v>15</v>
      </c>
      <c r="B125" t="s">
        <v>21</v>
      </c>
      <c r="C125" s="1" t="s">
        <v>2309</v>
      </c>
      <c r="D125">
        <v>12376</v>
      </c>
      <c r="E125" t="s">
        <v>16</v>
      </c>
      <c r="F125" t="s">
        <v>17</v>
      </c>
      <c r="G125" t="s">
        <v>18</v>
      </c>
      <c r="H125" t="s">
        <v>2337</v>
      </c>
      <c r="I125" t="s">
        <v>19</v>
      </c>
      <c r="J125">
        <v>2</v>
      </c>
      <c r="K125">
        <v>30</v>
      </c>
      <c r="L125">
        <v>70</v>
      </c>
      <c r="M125">
        <f>INDEX('Exp Economy'!$C$14:$H$83,MATCH(L125,'Exp Economy'!$B$14:$B$83,0),MATCH("Zone "&amp;J125,'Exp Economy'!$C$13:$H$13,0))*1</f>
        <v>0.37</v>
      </c>
      <c r="N125" t="s">
        <v>2261</v>
      </c>
      <c r="O125" t="s">
        <v>2310</v>
      </c>
      <c r="P125">
        <f>M124</f>
        <v>26.11</v>
      </c>
      <c r="R125" t="str">
        <f t="shared" si="3"/>
        <v>('DHL','2024-01-01','2024-12-31','12376','Export','US',NULL,'EXPRESS 9:00 (DOC) ','Non-Document','2',30,70,0.37,'Per1.0KG_A','AppliedMaterials_2024',26.11),</v>
      </c>
    </row>
    <row r="126" spans="1:18" x14ac:dyDescent="0.3">
      <c r="A126" t="s">
        <v>15</v>
      </c>
      <c r="B126" t="s">
        <v>21</v>
      </c>
      <c r="C126" s="1" t="s">
        <v>2309</v>
      </c>
      <c r="D126">
        <v>12376</v>
      </c>
      <c r="E126" t="s">
        <v>16</v>
      </c>
      <c r="F126" t="s">
        <v>17</v>
      </c>
      <c r="G126" t="s">
        <v>18</v>
      </c>
      <c r="H126" t="s">
        <v>2337</v>
      </c>
      <c r="I126" t="s">
        <v>19</v>
      </c>
      <c r="J126">
        <v>2</v>
      </c>
      <c r="K126">
        <v>70</v>
      </c>
      <c r="L126">
        <v>300</v>
      </c>
      <c r="M126">
        <f>INDEX('Exp Economy'!$C$14:$H$83,MATCH(L126,'Exp Economy'!$B$14:$B$83,0),MATCH("Zone "&amp;J126,'Exp Economy'!$C$13:$H$13,0))*1</f>
        <v>2.75</v>
      </c>
      <c r="N126" t="s">
        <v>2348</v>
      </c>
      <c r="O126" t="s">
        <v>2310</v>
      </c>
      <c r="P126">
        <f>P125+((K126-K125)*M125)</f>
        <v>40.909999999999997</v>
      </c>
      <c r="R126" t="str">
        <f t="shared" si="3"/>
        <v>('DHL','2024-01-01','2024-12-31','12376','Export','US',NULL,'EXPRESS 9:00 (DOC) ','Non-Document','2',70,300,2.75,'Per5.0KG_A','AppliedMaterials_2024',40.91),</v>
      </c>
    </row>
    <row r="127" spans="1:18" x14ac:dyDescent="0.3">
      <c r="A127" t="s">
        <v>15</v>
      </c>
      <c r="B127" t="s">
        <v>21</v>
      </c>
      <c r="C127" s="1" t="s">
        <v>2309</v>
      </c>
      <c r="D127">
        <v>12376</v>
      </c>
      <c r="E127" t="s">
        <v>16</v>
      </c>
      <c r="F127" t="s">
        <v>17</v>
      </c>
      <c r="G127" t="s">
        <v>18</v>
      </c>
      <c r="H127" t="s">
        <v>2337</v>
      </c>
      <c r="I127" t="s">
        <v>19</v>
      </c>
      <c r="J127">
        <v>2</v>
      </c>
      <c r="K127">
        <v>300</v>
      </c>
      <c r="L127">
        <v>99999</v>
      </c>
      <c r="M127">
        <f>INDEX('Exp Economy'!$C$14:$H$83,MATCH(L127,'Exp Economy'!$B$14:$B$83,0),MATCH("Zone "&amp;J127,'Exp Economy'!$C$13:$H$13,0))*1</f>
        <v>2.0699999999999998</v>
      </c>
      <c r="N127" t="s">
        <v>2348</v>
      </c>
      <c r="O127" t="s">
        <v>2310</v>
      </c>
      <c r="P127">
        <f>P126+M126*((L126-K126)/5)</f>
        <v>167.41</v>
      </c>
      <c r="R127" t="str">
        <f t="shared" si="3"/>
        <v>('DHL','2024-01-01','2024-12-31','12376','Export','US',NULL,'EXPRESS 9:00 (DOC) ','Non-Document','2',300,99999,2.07,'Per5.0KG_A','AppliedMaterials_2024',167.41),</v>
      </c>
    </row>
    <row r="128" spans="1:18" x14ac:dyDescent="0.3">
      <c r="A128" t="s">
        <v>15</v>
      </c>
      <c r="B128" s="1" t="s">
        <v>21</v>
      </c>
      <c r="C128" s="1" t="s">
        <v>2309</v>
      </c>
      <c r="D128">
        <v>12376</v>
      </c>
      <c r="E128" t="s">
        <v>16</v>
      </c>
      <c r="F128" t="s">
        <v>17</v>
      </c>
      <c r="G128" t="s">
        <v>18</v>
      </c>
      <c r="H128" t="s">
        <v>2337</v>
      </c>
      <c r="I128" t="s">
        <v>19</v>
      </c>
      <c r="J128">
        <v>3</v>
      </c>
      <c r="K128">
        <v>0</v>
      </c>
      <c r="L128">
        <v>0.5</v>
      </c>
      <c r="M128">
        <f>INDEX('Exp Economy'!$C$14:$H$83,MATCH(L128,'Exp Economy'!$B$14:$B$83,0),MATCH("Zone "&amp;J128,'Exp Economy'!$C$13:$H$13,0))*1</f>
        <v>11.82</v>
      </c>
      <c r="N128" t="s">
        <v>285</v>
      </c>
      <c r="O128" t="s">
        <v>2310</v>
      </c>
      <c r="P128" t="s">
        <v>18</v>
      </c>
      <c r="R128" t="str">
        <f t="shared" si="3"/>
        <v>('DHL','2024-01-01','2024-12-31','12376','Export','US',NULL,'EXPRESS 9:00 (DOC) ','Non-Document','3',0,0.5,11.82,'Flat KG','AppliedMaterials_2024',NULL),</v>
      </c>
    </row>
    <row r="129" spans="1:18" x14ac:dyDescent="0.3">
      <c r="A129" t="s">
        <v>15</v>
      </c>
      <c r="B129" s="1" t="s">
        <v>21</v>
      </c>
      <c r="C129" s="1" t="s">
        <v>2309</v>
      </c>
      <c r="D129">
        <v>12376</v>
      </c>
      <c r="E129" t="s">
        <v>16</v>
      </c>
      <c r="F129" t="s">
        <v>17</v>
      </c>
      <c r="G129" t="s">
        <v>18</v>
      </c>
      <c r="H129" t="s">
        <v>2337</v>
      </c>
      <c r="I129" t="s">
        <v>19</v>
      </c>
      <c r="J129">
        <v>3</v>
      </c>
      <c r="K129">
        <v>0.5</v>
      </c>
      <c r="L129">
        <v>1</v>
      </c>
      <c r="M129">
        <f>INDEX('Exp Economy'!$C$14:$H$83,MATCH(L129,'Exp Economy'!$B$14:$B$83,0),MATCH("Zone "&amp;J129,'Exp Economy'!$C$13:$H$13,0))*1</f>
        <v>11.82</v>
      </c>
      <c r="N129" t="s">
        <v>285</v>
      </c>
      <c r="O129" t="s">
        <v>2310</v>
      </c>
      <c r="P129" t="s">
        <v>18</v>
      </c>
      <c r="R129" t="str">
        <f t="shared" si="3"/>
        <v>('DHL','2024-01-01','2024-12-31','12376','Export','US',NULL,'EXPRESS 9:00 (DOC) ','Non-Document','3',0.5,1,11.82,'Flat KG','AppliedMaterials_2024',NULL),</v>
      </c>
    </row>
    <row r="130" spans="1:18" x14ac:dyDescent="0.3">
      <c r="A130" t="s">
        <v>15</v>
      </c>
      <c r="B130" s="1" t="s">
        <v>21</v>
      </c>
      <c r="C130" s="1" t="s">
        <v>2309</v>
      </c>
      <c r="D130">
        <v>12376</v>
      </c>
      <c r="E130" t="s">
        <v>16</v>
      </c>
      <c r="F130" t="s">
        <v>17</v>
      </c>
      <c r="G130" t="s">
        <v>18</v>
      </c>
      <c r="H130" t="s">
        <v>2337</v>
      </c>
      <c r="I130" t="s">
        <v>19</v>
      </c>
      <c r="J130">
        <v>3</v>
      </c>
      <c r="K130">
        <v>1</v>
      </c>
      <c r="L130">
        <v>1.5</v>
      </c>
      <c r="M130">
        <f>INDEX('Exp Economy'!$C$14:$H$83,MATCH(L130,'Exp Economy'!$B$14:$B$83,0),MATCH("Zone "&amp;J130,'Exp Economy'!$C$13:$H$13,0))*1</f>
        <v>13.26</v>
      </c>
      <c r="N130" t="s">
        <v>285</v>
      </c>
      <c r="O130" t="s">
        <v>2310</v>
      </c>
      <c r="P130" t="s">
        <v>18</v>
      </c>
      <c r="R130" t="str">
        <f t="shared" si="3"/>
        <v>('DHL','2024-01-01','2024-12-31','12376','Export','US',NULL,'EXPRESS 9:00 (DOC) ','Non-Document','3',1,1.5,13.26,'Flat KG','AppliedMaterials_2024',NULL),</v>
      </c>
    </row>
    <row r="131" spans="1:18" x14ac:dyDescent="0.3">
      <c r="A131" t="s">
        <v>15</v>
      </c>
      <c r="B131" s="1" t="s">
        <v>21</v>
      </c>
      <c r="C131" s="1" t="s">
        <v>2309</v>
      </c>
      <c r="D131">
        <v>12376</v>
      </c>
      <c r="E131" t="s">
        <v>16</v>
      </c>
      <c r="F131" t="s">
        <v>17</v>
      </c>
      <c r="G131" t="s">
        <v>18</v>
      </c>
      <c r="H131" t="s">
        <v>2337</v>
      </c>
      <c r="I131" t="s">
        <v>19</v>
      </c>
      <c r="J131">
        <v>3</v>
      </c>
      <c r="K131">
        <v>1.5</v>
      </c>
      <c r="L131">
        <v>2</v>
      </c>
      <c r="M131">
        <f>INDEX('Exp Economy'!$C$14:$H$83,MATCH(L131,'Exp Economy'!$B$14:$B$83,0),MATCH("Zone "&amp;J131,'Exp Economy'!$C$13:$H$13,0))*1</f>
        <v>13.26</v>
      </c>
      <c r="N131" t="s">
        <v>285</v>
      </c>
      <c r="O131" t="s">
        <v>2310</v>
      </c>
      <c r="P131" t="s">
        <v>18</v>
      </c>
      <c r="R131" t="str">
        <f t="shared" ref="R131:R194" si="6">SUBSTITUTE(IF(OR(ROW(A131)=2,MOD(ROW(A131),1000)=0),"insert into tnl_rating.dbo.dhl_express_rate_master values 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,IF(OR(A132="",MOD(ROW(A132),1000)=0)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","('DHL','"&amp;B131&amp;"','"&amp;C131&amp;"','"&amp;D131&amp;"','"&amp;E131&amp;"','"&amp;F131&amp;"','"&amp;G131&amp;"','"&amp;H131&amp;"','"&amp;I131&amp;"','"&amp;J131&amp;"',"&amp;K131&amp;","&amp;L131&amp;","&amp;M131&amp;",'"&amp;N131&amp;"','"&amp;O131&amp;"',"&amp;P131&amp;"),")),"'NULL'","NULL")</f>
        <v>('DHL','2024-01-01','2024-12-31','12376','Export','US',NULL,'EXPRESS 9:00 (DOC) ','Non-Document','3',1.5,2,13.26,'Flat KG','AppliedMaterials_2024',NULL),</v>
      </c>
    </row>
    <row r="132" spans="1:18" x14ac:dyDescent="0.3">
      <c r="A132" t="s">
        <v>15</v>
      </c>
      <c r="B132" s="1" t="s">
        <v>21</v>
      </c>
      <c r="C132" s="1" t="s">
        <v>2309</v>
      </c>
      <c r="D132">
        <v>12376</v>
      </c>
      <c r="E132" t="s">
        <v>16</v>
      </c>
      <c r="F132" t="s">
        <v>17</v>
      </c>
      <c r="G132" t="s">
        <v>18</v>
      </c>
      <c r="H132" t="s">
        <v>2337</v>
      </c>
      <c r="I132" t="s">
        <v>19</v>
      </c>
      <c r="J132">
        <v>3</v>
      </c>
      <c r="K132">
        <v>2</v>
      </c>
      <c r="L132">
        <v>2.5</v>
      </c>
      <c r="M132">
        <f>INDEX('Exp Economy'!$C$14:$H$83,MATCH(L132,'Exp Economy'!$B$14:$B$83,0),MATCH("Zone "&amp;J132,'Exp Economy'!$C$13:$H$13,0))*1</f>
        <v>14.48</v>
      </c>
      <c r="N132" t="s">
        <v>285</v>
      </c>
      <c r="O132" t="s">
        <v>2310</v>
      </c>
      <c r="P132" t="s">
        <v>18</v>
      </c>
      <c r="R132" t="str">
        <f t="shared" si="6"/>
        <v>('DHL','2024-01-01','2024-12-31','12376','Export','US',NULL,'EXPRESS 9:00 (DOC) ','Non-Document','3',2,2.5,14.48,'Flat KG','AppliedMaterials_2024',NULL),</v>
      </c>
    </row>
    <row r="133" spans="1:18" x14ac:dyDescent="0.3">
      <c r="A133" t="s">
        <v>15</v>
      </c>
      <c r="B133" s="1" t="s">
        <v>21</v>
      </c>
      <c r="C133" s="1" t="s">
        <v>2309</v>
      </c>
      <c r="D133">
        <v>12376</v>
      </c>
      <c r="E133" t="s">
        <v>16</v>
      </c>
      <c r="F133" t="s">
        <v>17</v>
      </c>
      <c r="G133" t="s">
        <v>18</v>
      </c>
      <c r="H133" t="s">
        <v>2337</v>
      </c>
      <c r="I133" t="s">
        <v>19</v>
      </c>
      <c r="J133">
        <v>3</v>
      </c>
      <c r="K133">
        <v>2.5</v>
      </c>
      <c r="L133">
        <v>3</v>
      </c>
      <c r="M133">
        <f>INDEX('Exp Economy'!$C$14:$H$83,MATCH(L133,'Exp Economy'!$B$14:$B$83,0),MATCH("Zone "&amp;J133,'Exp Economy'!$C$13:$H$13,0))*1</f>
        <v>14.48</v>
      </c>
      <c r="N133" t="s">
        <v>285</v>
      </c>
      <c r="O133" t="s">
        <v>2310</v>
      </c>
      <c r="P133" t="s">
        <v>18</v>
      </c>
      <c r="R133" t="str">
        <f t="shared" si="6"/>
        <v>('DHL','2024-01-01','2024-12-31','12376','Export','US',NULL,'EXPRESS 9:00 (DOC) ','Non-Document','3',2.5,3,14.48,'Flat KG','AppliedMaterials_2024',NULL),</v>
      </c>
    </row>
    <row r="134" spans="1:18" x14ac:dyDescent="0.3">
      <c r="A134" t="s">
        <v>15</v>
      </c>
      <c r="B134" s="1" t="s">
        <v>21</v>
      </c>
      <c r="C134" s="1" t="s">
        <v>2309</v>
      </c>
      <c r="D134">
        <v>12376</v>
      </c>
      <c r="E134" t="s">
        <v>16</v>
      </c>
      <c r="F134" t="s">
        <v>17</v>
      </c>
      <c r="G134" t="s">
        <v>18</v>
      </c>
      <c r="H134" t="s">
        <v>2337</v>
      </c>
      <c r="I134" t="s">
        <v>19</v>
      </c>
      <c r="J134">
        <v>3</v>
      </c>
      <c r="K134">
        <v>3</v>
      </c>
      <c r="L134">
        <v>3.5</v>
      </c>
      <c r="M134">
        <f>INDEX('Exp Economy'!$C$14:$H$83,MATCH(L134,'Exp Economy'!$B$14:$B$83,0),MATCH("Zone "&amp;J134,'Exp Economy'!$C$13:$H$13,0))*1</f>
        <v>15.7</v>
      </c>
      <c r="N134" t="s">
        <v>285</v>
      </c>
      <c r="O134" t="s">
        <v>2310</v>
      </c>
      <c r="P134" t="s">
        <v>18</v>
      </c>
      <c r="R134" t="str">
        <f t="shared" si="6"/>
        <v>('DHL','2024-01-01','2024-12-31','12376','Export','US',NULL,'EXPRESS 9:00 (DOC) ','Non-Document','3',3,3.5,15.7,'Flat KG','AppliedMaterials_2024',NULL),</v>
      </c>
    </row>
    <row r="135" spans="1:18" x14ac:dyDescent="0.3">
      <c r="A135" t="s">
        <v>15</v>
      </c>
      <c r="B135" s="1" t="s">
        <v>21</v>
      </c>
      <c r="C135" s="1" t="s">
        <v>2309</v>
      </c>
      <c r="D135">
        <v>12376</v>
      </c>
      <c r="E135" t="s">
        <v>16</v>
      </c>
      <c r="F135" t="s">
        <v>17</v>
      </c>
      <c r="G135" t="s">
        <v>18</v>
      </c>
      <c r="H135" t="s">
        <v>2337</v>
      </c>
      <c r="I135" t="s">
        <v>19</v>
      </c>
      <c r="J135">
        <v>3</v>
      </c>
      <c r="K135">
        <v>3.5</v>
      </c>
      <c r="L135">
        <v>4</v>
      </c>
      <c r="M135">
        <f>INDEX('Exp Economy'!$C$14:$H$83,MATCH(L135,'Exp Economy'!$B$14:$B$83,0),MATCH("Zone "&amp;J135,'Exp Economy'!$C$13:$H$13,0))*1</f>
        <v>15.7</v>
      </c>
      <c r="N135" t="s">
        <v>285</v>
      </c>
      <c r="O135" t="s">
        <v>2310</v>
      </c>
      <c r="P135" t="s">
        <v>18</v>
      </c>
      <c r="R135" t="str">
        <f t="shared" si="6"/>
        <v>('DHL','2024-01-01','2024-12-31','12376','Export','US',NULL,'EXPRESS 9:00 (DOC) ','Non-Document','3',3.5,4,15.7,'Flat KG','AppliedMaterials_2024',NULL),</v>
      </c>
    </row>
    <row r="136" spans="1:18" x14ac:dyDescent="0.3">
      <c r="A136" t="s">
        <v>15</v>
      </c>
      <c r="B136" s="1" t="s">
        <v>21</v>
      </c>
      <c r="C136" s="1" t="s">
        <v>2309</v>
      </c>
      <c r="D136">
        <v>12376</v>
      </c>
      <c r="E136" t="s">
        <v>16</v>
      </c>
      <c r="F136" t="s">
        <v>17</v>
      </c>
      <c r="G136" t="s">
        <v>18</v>
      </c>
      <c r="H136" t="s">
        <v>2337</v>
      </c>
      <c r="I136" t="s">
        <v>19</v>
      </c>
      <c r="J136">
        <v>3</v>
      </c>
      <c r="K136">
        <v>4</v>
      </c>
      <c r="L136">
        <v>4.5</v>
      </c>
      <c r="M136">
        <f>INDEX('Exp Economy'!$C$14:$H$83,MATCH(L136,'Exp Economy'!$B$14:$B$83,0),MATCH("Zone "&amp;J136,'Exp Economy'!$C$13:$H$13,0))*1</f>
        <v>16.920000000000002</v>
      </c>
      <c r="N136" t="s">
        <v>285</v>
      </c>
      <c r="O136" t="s">
        <v>2310</v>
      </c>
      <c r="P136" t="s">
        <v>18</v>
      </c>
      <c r="R136" t="str">
        <f t="shared" si="6"/>
        <v>('DHL','2024-01-01','2024-12-31','12376','Export','US',NULL,'EXPRESS 9:00 (DOC) ','Non-Document','3',4,4.5,16.92,'Flat KG','AppliedMaterials_2024',NULL),</v>
      </c>
    </row>
    <row r="137" spans="1:18" x14ac:dyDescent="0.3">
      <c r="A137" t="s">
        <v>15</v>
      </c>
      <c r="B137" s="1" t="s">
        <v>21</v>
      </c>
      <c r="C137" s="1" t="s">
        <v>2309</v>
      </c>
      <c r="D137">
        <v>12376</v>
      </c>
      <c r="E137" t="s">
        <v>16</v>
      </c>
      <c r="F137" t="s">
        <v>17</v>
      </c>
      <c r="G137" t="s">
        <v>18</v>
      </c>
      <c r="H137" t="s">
        <v>2337</v>
      </c>
      <c r="I137" t="s">
        <v>19</v>
      </c>
      <c r="J137">
        <v>3</v>
      </c>
      <c r="K137">
        <v>4.5</v>
      </c>
      <c r="L137">
        <v>5</v>
      </c>
      <c r="M137">
        <f>INDEX('Exp Economy'!$C$14:$H$83,MATCH(L137,'Exp Economy'!$B$14:$B$83,0),MATCH("Zone "&amp;J137,'Exp Economy'!$C$13:$H$13,0))*1</f>
        <v>16.920000000000002</v>
      </c>
      <c r="N137" t="s">
        <v>285</v>
      </c>
      <c r="O137" t="s">
        <v>2310</v>
      </c>
      <c r="P137" t="s">
        <v>18</v>
      </c>
      <c r="R137" t="str">
        <f t="shared" si="6"/>
        <v>('DHL','2024-01-01','2024-12-31','12376','Export','US',NULL,'EXPRESS 9:00 (DOC) ','Non-Document','3',4.5,5,16.92,'Flat KG','AppliedMaterials_2024',NULL),</v>
      </c>
    </row>
    <row r="138" spans="1:18" x14ac:dyDescent="0.3">
      <c r="A138" t="s">
        <v>15</v>
      </c>
      <c r="B138" s="1" t="s">
        <v>21</v>
      </c>
      <c r="C138" s="1" t="s">
        <v>2309</v>
      </c>
      <c r="D138">
        <v>12376</v>
      </c>
      <c r="E138" t="s">
        <v>16</v>
      </c>
      <c r="F138" t="s">
        <v>17</v>
      </c>
      <c r="G138" t="s">
        <v>18</v>
      </c>
      <c r="H138" t="s">
        <v>2337</v>
      </c>
      <c r="I138" t="s">
        <v>19</v>
      </c>
      <c r="J138">
        <v>3</v>
      </c>
      <c r="K138">
        <v>5</v>
      </c>
      <c r="L138">
        <v>5.5</v>
      </c>
      <c r="M138">
        <f>INDEX('Exp Economy'!$C$14:$H$83,MATCH(L138,'Exp Economy'!$B$14:$B$83,0),MATCH("Zone "&amp;J138,'Exp Economy'!$C$13:$H$13,0))*1</f>
        <v>17.25</v>
      </c>
      <c r="N138" t="s">
        <v>285</v>
      </c>
      <c r="O138" t="s">
        <v>2310</v>
      </c>
      <c r="P138" t="s">
        <v>18</v>
      </c>
      <c r="R138" t="str">
        <f t="shared" si="6"/>
        <v>('DHL','2024-01-01','2024-12-31','12376','Export','US',NULL,'EXPRESS 9:00 (DOC) ','Non-Document','3',5,5.5,17.25,'Flat KG','AppliedMaterials_2024',NULL),</v>
      </c>
    </row>
    <row r="139" spans="1:18" x14ac:dyDescent="0.3">
      <c r="A139" t="s">
        <v>15</v>
      </c>
      <c r="B139" s="1" t="s">
        <v>21</v>
      </c>
      <c r="C139" s="1" t="s">
        <v>2309</v>
      </c>
      <c r="D139">
        <v>12376</v>
      </c>
      <c r="E139" t="s">
        <v>16</v>
      </c>
      <c r="F139" t="s">
        <v>17</v>
      </c>
      <c r="G139" t="s">
        <v>18</v>
      </c>
      <c r="H139" t="s">
        <v>2337</v>
      </c>
      <c r="I139" t="s">
        <v>19</v>
      </c>
      <c r="J139">
        <v>3</v>
      </c>
      <c r="K139">
        <v>5.5</v>
      </c>
      <c r="L139">
        <v>6</v>
      </c>
      <c r="M139">
        <f>INDEX('Exp Economy'!$C$14:$H$83,MATCH(L139,'Exp Economy'!$B$14:$B$83,0),MATCH("Zone "&amp;J139,'Exp Economy'!$C$13:$H$13,0))*1</f>
        <v>17.25</v>
      </c>
      <c r="N139" t="s">
        <v>285</v>
      </c>
      <c r="O139" t="s">
        <v>2310</v>
      </c>
      <c r="P139" t="s">
        <v>18</v>
      </c>
      <c r="R139" t="str">
        <f t="shared" si="6"/>
        <v>('DHL','2024-01-01','2024-12-31','12376','Export','US',NULL,'EXPRESS 9:00 (DOC) ','Non-Document','3',5.5,6,17.25,'Flat KG','AppliedMaterials_2024',NULL),</v>
      </c>
    </row>
    <row r="140" spans="1:18" x14ac:dyDescent="0.3">
      <c r="A140" t="s">
        <v>15</v>
      </c>
      <c r="B140" s="1" t="s">
        <v>21</v>
      </c>
      <c r="C140" s="1" t="s">
        <v>2309</v>
      </c>
      <c r="D140">
        <v>12376</v>
      </c>
      <c r="E140" t="s">
        <v>16</v>
      </c>
      <c r="F140" t="s">
        <v>17</v>
      </c>
      <c r="G140" t="s">
        <v>18</v>
      </c>
      <c r="H140" t="s">
        <v>2337</v>
      </c>
      <c r="I140" t="s">
        <v>19</v>
      </c>
      <c r="J140">
        <v>3</v>
      </c>
      <c r="K140">
        <v>6</v>
      </c>
      <c r="L140">
        <v>6.5</v>
      </c>
      <c r="M140">
        <f>INDEX('Exp Economy'!$C$14:$H$83,MATCH(L140,'Exp Economy'!$B$14:$B$83,0),MATCH("Zone "&amp;J140,'Exp Economy'!$C$13:$H$13,0))*1</f>
        <v>17.579999999999998</v>
      </c>
      <c r="N140" t="s">
        <v>285</v>
      </c>
      <c r="O140" t="s">
        <v>2310</v>
      </c>
      <c r="P140" t="s">
        <v>18</v>
      </c>
      <c r="R140" t="str">
        <f t="shared" si="6"/>
        <v>('DHL','2024-01-01','2024-12-31','12376','Export','US',NULL,'EXPRESS 9:00 (DOC) ','Non-Document','3',6,6.5,17.58,'Flat KG','AppliedMaterials_2024',NULL),</v>
      </c>
    </row>
    <row r="141" spans="1:18" x14ac:dyDescent="0.3">
      <c r="A141" t="s">
        <v>15</v>
      </c>
      <c r="B141" s="1" t="s">
        <v>21</v>
      </c>
      <c r="C141" s="1" t="s">
        <v>2309</v>
      </c>
      <c r="D141">
        <v>12376</v>
      </c>
      <c r="E141" t="s">
        <v>16</v>
      </c>
      <c r="F141" t="s">
        <v>17</v>
      </c>
      <c r="G141" t="s">
        <v>18</v>
      </c>
      <c r="H141" t="s">
        <v>2337</v>
      </c>
      <c r="I141" t="s">
        <v>19</v>
      </c>
      <c r="J141">
        <v>3</v>
      </c>
      <c r="K141">
        <v>6.5</v>
      </c>
      <c r="L141">
        <v>7</v>
      </c>
      <c r="M141">
        <f>INDEX('Exp Economy'!$C$14:$H$83,MATCH(L141,'Exp Economy'!$B$14:$B$83,0),MATCH("Zone "&amp;J141,'Exp Economy'!$C$13:$H$13,0))*1</f>
        <v>17.579999999999998</v>
      </c>
      <c r="N141" t="s">
        <v>285</v>
      </c>
      <c r="O141" t="s">
        <v>2310</v>
      </c>
      <c r="P141" t="s">
        <v>18</v>
      </c>
      <c r="R141" t="str">
        <f t="shared" si="6"/>
        <v>('DHL','2024-01-01','2024-12-31','12376','Export','US',NULL,'EXPRESS 9:00 (DOC) ','Non-Document','3',6.5,7,17.58,'Flat KG','AppliedMaterials_2024',NULL),</v>
      </c>
    </row>
    <row r="142" spans="1:18" x14ac:dyDescent="0.3">
      <c r="A142" t="s">
        <v>15</v>
      </c>
      <c r="B142" s="1" t="s">
        <v>21</v>
      </c>
      <c r="C142" s="1" t="s">
        <v>2309</v>
      </c>
      <c r="D142">
        <v>12376</v>
      </c>
      <c r="E142" t="s">
        <v>16</v>
      </c>
      <c r="F142" t="s">
        <v>17</v>
      </c>
      <c r="G142" t="s">
        <v>18</v>
      </c>
      <c r="H142" t="s">
        <v>2337</v>
      </c>
      <c r="I142" t="s">
        <v>19</v>
      </c>
      <c r="J142">
        <v>3</v>
      </c>
      <c r="K142">
        <v>7</v>
      </c>
      <c r="L142">
        <v>7.5</v>
      </c>
      <c r="M142">
        <f>INDEX('Exp Economy'!$C$14:$H$83,MATCH(L142,'Exp Economy'!$B$14:$B$83,0),MATCH("Zone "&amp;J142,'Exp Economy'!$C$13:$H$13,0))*1</f>
        <v>17.91</v>
      </c>
      <c r="N142" t="s">
        <v>285</v>
      </c>
      <c r="O142" t="s">
        <v>2310</v>
      </c>
      <c r="P142" t="s">
        <v>18</v>
      </c>
      <c r="R142" t="str">
        <f t="shared" si="6"/>
        <v>('DHL','2024-01-01','2024-12-31','12376','Export','US',NULL,'EXPRESS 9:00 (DOC) ','Non-Document','3',7,7.5,17.91,'Flat KG','AppliedMaterials_2024',NULL),</v>
      </c>
    </row>
    <row r="143" spans="1:18" x14ac:dyDescent="0.3">
      <c r="A143" t="s">
        <v>15</v>
      </c>
      <c r="B143" s="1" t="s">
        <v>21</v>
      </c>
      <c r="C143" s="1" t="s">
        <v>2309</v>
      </c>
      <c r="D143">
        <v>12376</v>
      </c>
      <c r="E143" t="s">
        <v>16</v>
      </c>
      <c r="F143" t="s">
        <v>17</v>
      </c>
      <c r="G143" t="s">
        <v>18</v>
      </c>
      <c r="H143" t="s">
        <v>2337</v>
      </c>
      <c r="I143" t="s">
        <v>19</v>
      </c>
      <c r="J143">
        <v>3</v>
      </c>
      <c r="K143">
        <v>7.5</v>
      </c>
      <c r="L143">
        <v>8</v>
      </c>
      <c r="M143">
        <f>INDEX('Exp Economy'!$C$14:$H$83,MATCH(L143,'Exp Economy'!$B$14:$B$83,0),MATCH("Zone "&amp;J143,'Exp Economy'!$C$13:$H$13,0))*1</f>
        <v>17.91</v>
      </c>
      <c r="N143" t="s">
        <v>285</v>
      </c>
      <c r="O143" t="s">
        <v>2310</v>
      </c>
      <c r="P143" t="s">
        <v>18</v>
      </c>
      <c r="R143" t="str">
        <f t="shared" si="6"/>
        <v>('DHL','2024-01-01','2024-12-31','12376','Export','US',NULL,'EXPRESS 9:00 (DOC) ','Non-Document','3',7.5,8,17.91,'Flat KG','AppliedMaterials_2024',NULL),</v>
      </c>
    </row>
    <row r="144" spans="1:18" x14ac:dyDescent="0.3">
      <c r="A144" t="s">
        <v>15</v>
      </c>
      <c r="B144" s="1" t="s">
        <v>21</v>
      </c>
      <c r="C144" s="1" t="s">
        <v>2309</v>
      </c>
      <c r="D144">
        <v>12376</v>
      </c>
      <c r="E144" t="s">
        <v>16</v>
      </c>
      <c r="F144" t="s">
        <v>17</v>
      </c>
      <c r="G144" t="s">
        <v>18</v>
      </c>
      <c r="H144" t="s">
        <v>2337</v>
      </c>
      <c r="I144" t="s">
        <v>19</v>
      </c>
      <c r="J144">
        <v>3</v>
      </c>
      <c r="K144">
        <v>8</v>
      </c>
      <c r="L144">
        <v>8.5</v>
      </c>
      <c r="M144">
        <f>INDEX('Exp Economy'!$C$14:$H$83,MATCH(L144,'Exp Economy'!$B$14:$B$83,0),MATCH("Zone "&amp;J144,'Exp Economy'!$C$13:$H$13,0))*1</f>
        <v>18.239999999999998</v>
      </c>
      <c r="N144" t="s">
        <v>285</v>
      </c>
      <c r="O144" t="s">
        <v>2310</v>
      </c>
      <c r="P144" t="s">
        <v>18</v>
      </c>
      <c r="R144" t="str">
        <f t="shared" si="6"/>
        <v>('DHL','2024-01-01','2024-12-31','12376','Export','US',NULL,'EXPRESS 9:00 (DOC) ','Non-Document','3',8,8.5,18.24,'Flat KG','AppliedMaterials_2024',NULL),</v>
      </c>
    </row>
    <row r="145" spans="1:18" x14ac:dyDescent="0.3">
      <c r="A145" t="s">
        <v>15</v>
      </c>
      <c r="B145" s="1" t="s">
        <v>21</v>
      </c>
      <c r="C145" s="1" t="s">
        <v>2309</v>
      </c>
      <c r="D145">
        <v>12376</v>
      </c>
      <c r="E145" t="s">
        <v>16</v>
      </c>
      <c r="F145" t="s">
        <v>17</v>
      </c>
      <c r="G145" t="s">
        <v>18</v>
      </c>
      <c r="H145" t="s">
        <v>2337</v>
      </c>
      <c r="I145" t="s">
        <v>19</v>
      </c>
      <c r="J145">
        <v>3</v>
      </c>
      <c r="K145">
        <v>8.5</v>
      </c>
      <c r="L145">
        <v>9</v>
      </c>
      <c r="M145">
        <f>INDEX('Exp Economy'!$C$14:$H$83,MATCH(L145,'Exp Economy'!$B$14:$B$83,0),MATCH("Zone "&amp;J145,'Exp Economy'!$C$13:$H$13,0))*1</f>
        <v>18.239999999999998</v>
      </c>
      <c r="N145" t="s">
        <v>285</v>
      </c>
      <c r="O145" t="s">
        <v>2310</v>
      </c>
      <c r="P145" t="s">
        <v>18</v>
      </c>
      <c r="R145" t="str">
        <f t="shared" si="6"/>
        <v>('DHL','2024-01-01','2024-12-31','12376','Export','US',NULL,'EXPRESS 9:00 (DOC) ','Non-Document','3',8.5,9,18.24,'Flat KG','AppliedMaterials_2024',NULL),</v>
      </c>
    </row>
    <row r="146" spans="1:18" x14ac:dyDescent="0.3">
      <c r="A146" t="s">
        <v>15</v>
      </c>
      <c r="B146" s="1" t="s">
        <v>21</v>
      </c>
      <c r="C146" s="1" t="s">
        <v>2309</v>
      </c>
      <c r="D146">
        <v>12376</v>
      </c>
      <c r="E146" t="s">
        <v>16</v>
      </c>
      <c r="F146" t="s">
        <v>17</v>
      </c>
      <c r="G146" t="s">
        <v>18</v>
      </c>
      <c r="H146" t="s">
        <v>2337</v>
      </c>
      <c r="I146" t="s">
        <v>19</v>
      </c>
      <c r="J146">
        <v>3</v>
      </c>
      <c r="K146">
        <v>9</v>
      </c>
      <c r="L146">
        <v>9.5</v>
      </c>
      <c r="M146">
        <f>INDEX('Exp Economy'!$C$14:$H$83,MATCH(L146,'Exp Economy'!$B$14:$B$83,0),MATCH("Zone "&amp;J146,'Exp Economy'!$C$13:$H$13,0))*1</f>
        <v>18.57</v>
      </c>
      <c r="N146" t="s">
        <v>285</v>
      </c>
      <c r="O146" t="s">
        <v>2310</v>
      </c>
      <c r="P146" t="s">
        <v>18</v>
      </c>
      <c r="R146" t="str">
        <f t="shared" si="6"/>
        <v>('DHL','2024-01-01','2024-12-31','12376','Export','US',NULL,'EXPRESS 9:00 (DOC) ','Non-Document','3',9,9.5,18.57,'Flat KG','AppliedMaterials_2024',NULL),</v>
      </c>
    </row>
    <row r="147" spans="1:18" x14ac:dyDescent="0.3">
      <c r="A147" t="s">
        <v>15</v>
      </c>
      <c r="B147" s="1" t="s">
        <v>21</v>
      </c>
      <c r="C147" s="1" t="s">
        <v>2309</v>
      </c>
      <c r="D147">
        <v>12376</v>
      </c>
      <c r="E147" t="s">
        <v>16</v>
      </c>
      <c r="F147" t="s">
        <v>17</v>
      </c>
      <c r="G147" t="s">
        <v>18</v>
      </c>
      <c r="H147" t="s">
        <v>2337</v>
      </c>
      <c r="I147" t="s">
        <v>19</v>
      </c>
      <c r="J147">
        <v>3</v>
      </c>
      <c r="K147">
        <v>9.5</v>
      </c>
      <c r="L147">
        <v>10</v>
      </c>
      <c r="M147">
        <f>INDEX('Exp Economy'!$C$14:$H$83,MATCH(L147,'Exp Economy'!$B$14:$B$83,0),MATCH("Zone "&amp;J147,'Exp Economy'!$C$13:$H$13,0))*1</f>
        <v>18.57</v>
      </c>
      <c r="N147" t="s">
        <v>285</v>
      </c>
      <c r="O147" t="s">
        <v>2310</v>
      </c>
      <c r="P147" t="s">
        <v>18</v>
      </c>
      <c r="R147" t="str">
        <f t="shared" si="6"/>
        <v>('DHL','2024-01-01','2024-12-31','12376','Export','US',NULL,'EXPRESS 9:00 (DOC) ','Non-Document','3',9.5,10,18.57,'Flat KG','AppliedMaterials_2024',NULL),</v>
      </c>
    </row>
    <row r="148" spans="1:18" x14ac:dyDescent="0.3">
      <c r="A148" t="s">
        <v>15</v>
      </c>
      <c r="B148" s="1" t="s">
        <v>21</v>
      </c>
      <c r="C148" s="1" t="s">
        <v>2309</v>
      </c>
      <c r="D148">
        <v>12376</v>
      </c>
      <c r="E148" t="s">
        <v>16</v>
      </c>
      <c r="F148" t="s">
        <v>17</v>
      </c>
      <c r="G148" t="s">
        <v>18</v>
      </c>
      <c r="H148" t="s">
        <v>2337</v>
      </c>
      <c r="I148" t="s">
        <v>19</v>
      </c>
      <c r="J148">
        <v>3</v>
      </c>
      <c r="K148">
        <f>L147</f>
        <v>10</v>
      </c>
      <c r="L148">
        <f>K148+0.5</f>
        <v>10.5</v>
      </c>
      <c r="M148">
        <f>INDEX('Exp Economy'!$C$14:$H$83,MATCH(L148,'Exp Economy'!$B$14:$B$83,0),MATCH("Zone "&amp;J148,'Exp Economy'!$C$13:$H$13,0))*1</f>
        <v>19.04</v>
      </c>
      <c r="N148" t="s">
        <v>285</v>
      </c>
      <c r="O148" t="s">
        <v>2310</v>
      </c>
      <c r="P148" t="s">
        <v>18</v>
      </c>
      <c r="R148" t="str">
        <f t="shared" si="6"/>
        <v>('DHL','2024-01-01','2024-12-31','12376','Export','US',NULL,'EXPRESS 9:00 (DOC) ','Non-Document','3',10,10.5,19.04,'Flat KG','AppliedMaterials_2024',NULL),</v>
      </c>
    </row>
    <row r="149" spans="1:18" x14ac:dyDescent="0.3">
      <c r="A149" t="s">
        <v>15</v>
      </c>
      <c r="B149" s="1" t="s">
        <v>21</v>
      </c>
      <c r="C149" s="1" t="s">
        <v>2309</v>
      </c>
      <c r="D149">
        <v>12376</v>
      </c>
      <c r="E149" t="s">
        <v>16</v>
      </c>
      <c r="F149" t="s">
        <v>17</v>
      </c>
      <c r="G149" t="s">
        <v>18</v>
      </c>
      <c r="H149" t="s">
        <v>2337</v>
      </c>
      <c r="I149" t="s">
        <v>19</v>
      </c>
      <c r="J149">
        <v>3</v>
      </c>
      <c r="K149">
        <f t="shared" ref="K149:K186" si="7">L148</f>
        <v>10.5</v>
      </c>
      <c r="L149">
        <f t="shared" ref="L149:L186" si="8">K149+0.5</f>
        <v>11</v>
      </c>
      <c r="M149">
        <f>INDEX('Exp Economy'!$C$14:$H$83,MATCH(L149,'Exp Economy'!$B$14:$B$83,0),MATCH("Zone "&amp;J149,'Exp Economy'!$C$13:$H$13,0))*1</f>
        <v>19.04</v>
      </c>
      <c r="N149" t="s">
        <v>285</v>
      </c>
      <c r="O149" t="s">
        <v>2310</v>
      </c>
      <c r="P149" t="s">
        <v>18</v>
      </c>
      <c r="R149" t="str">
        <f t="shared" si="6"/>
        <v>('DHL','2024-01-01','2024-12-31','12376','Export','US',NULL,'EXPRESS 9:00 (DOC) ','Non-Document','3',10.5,11,19.04,'Flat KG','AppliedMaterials_2024',NULL),</v>
      </c>
    </row>
    <row r="150" spans="1:18" x14ac:dyDescent="0.3">
      <c r="A150" t="s">
        <v>15</v>
      </c>
      <c r="B150" s="1" t="s">
        <v>21</v>
      </c>
      <c r="C150" s="1" t="s">
        <v>2309</v>
      </c>
      <c r="D150">
        <v>12376</v>
      </c>
      <c r="E150" t="s">
        <v>16</v>
      </c>
      <c r="F150" t="s">
        <v>17</v>
      </c>
      <c r="G150" t="s">
        <v>18</v>
      </c>
      <c r="H150" t="s">
        <v>2337</v>
      </c>
      <c r="I150" t="s">
        <v>19</v>
      </c>
      <c r="J150">
        <v>3</v>
      </c>
      <c r="K150">
        <f t="shared" si="7"/>
        <v>11</v>
      </c>
      <c r="L150">
        <f t="shared" si="8"/>
        <v>11.5</v>
      </c>
      <c r="M150">
        <f>INDEX('Exp Economy'!$C$14:$H$83,MATCH(L150,'Exp Economy'!$B$14:$B$83,0),MATCH("Zone "&amp;J150,'Exp Economy'!$C$13:$H$13,0))*1</f>
        <v>19.510000000000002</v>
      </c>
      <c r="N150" t="s">
        <v>285</v>
      </c>
      <c r="O150" t="s">
        <v>2310</v>
      </c>
      <c r="P150" t="s">
        <v>18</v>
      </c>
      <c r="R150" t="str">
        <f t="shared" si="6"/>
        <v>('DHL','2024-01-01','2024-12-31','12376','Export','US',NULL,'EXPRESS 9:00 (DOC) ','Non-Document','3',11,11.5,19.51,'Flat KG','AppliedMaterials_2024',NULL),</v>
      </c>
    </row>
    <row r="151" spans="1:18" x14ac:dyDescent="0.3">
      <c r="A151" t="s">
        <v>15</v>
      </c>
      <c r="B151" s="1" t="s">
        <v>21</v>
      </c>
      <c r="C151" s="1" t="s">
        <v>2309</v>
      </c>
      <c r="D151">
        <v>12376</v>
      </c>
      <c r="E151" t="s">
        <v>16</v>
      </c>
      <c r="F151" t="s">
        <v>17</v>
      </c>
      <c r="G151" t="s">
        <v>18</v>
      </c>
      <c r="H151" t="s">
        <v>2337</v>
      </c>
      <c r="I151" t="s">
        <v>19</v>
      </c>
      <c r="J151">
        <v>3</v>
      </c>
      <c r="K151">
        <f t="shared" si="7"/>
        <v>11.5</v>
      </c>
      <c r="L151">
        <f t="shared" si="8"/>
        <v>12</v>
      </c>
      <c r="M151">
        <f>INDEX('Exp Economy'!$C$14:$H$83,MATCH(L151,'Exp Economy'!$B$14:$B$83,0),MATCH("Zone "&amp;J151,'Exp Economy'!$C$13:$H$13,0))*1</f>
        <v>19.510000000000002</v>
      </c>
      <c r="N151" t="s">
        <v>285</v>
      </c>
      <c r="O151" t="s">
        <v>2310</v>
      </c>
      <c r="P151" t="s">
        <v>18</v>
      </c>
      <c r="R151" t="str">
        <f t="shared" si="6"/>
        <v>('DHL','2024-01-01','2024-12-31','12376','Export','US',NULL,'EXPRESS 9:00 (DOC) ','Non-Document','3',11.5,12,19.51,'Flat KG','AppliedMaterials_2024',NULL),</v>
      </c>
    </row>
    <row r="152" spans="1:18" x14ac:dyDescent="0.3">
      <c r="A152" t="s">
        <v>15</v>
      </c>
      <c r="B152" s="1" t="s">
        <v>21</v>
      </c>
      <c r="C152" s="1" t="s">
        <v>2309</v>
      </c>
      <c r="D152">
        <v>12376</v>
      </c>
      <c r="E152" t="s">
        <v>16</v>
      </c>
      <c r="F152" t="s">
        <v>17</v>
      </c>
      <c r="G152" t="s">
        <v>18</v>
      </c>
      <c r="H152" t="s">
        <v>2337</v>
      </c>
      <c r="I152" t="s">
        <v>19</v>
      </c>
      <c r="J152">
        <v>3</v>
      </c>
      <c r="K152">
        <f t="shared" si="7"/>
        <v>12</v>
      </c>
      <c r="L152">
        <f t="shared" si="8"/>
        <v>12.5</v>
      </c>
      <c r="M152">
        <f>INDEX('Exp Economy'!$C$14:$H$83,MATCH(L152,'Exp Economy'!$B$14:$B$83,0),MATCH("Zone "&amp;J152,'Exp Economy'!$C$13:$H$13,0))*1</f>
        <v>19.98</v>
      </c>
      <c r="N152" t="s">
        <v>285</v>
      </c>
      <c r="O152" t="s">
        <v>2310</v>
      </c>
      <c r="P152" t="s">
        <v>18</v>
      </c>
      <c r="R152" t="str">
        <f t="shared" si="6"/>
        <v>('DHL','2024-01-01','2024-12-31','12376','Export','US',NULL,'EXPRESS 9:00 (DOC) ','Non-Document','3',12,12.5,19.98,'Flat KG','AppliedMaterials_2024',NULL),</v>
      </c>
    </row>
    <row r="153" spans="1:18" x14ac:dyDescent="0.3">
      <c r="A153" t="s">
        <v>15</v>
      </c>
      <c r="B153" s="1" t="s">
        <v>21</v>
      </c>
      <c r="C153" s="1" t="s">
        <v>2309</v>
      </c>
      <c r="D153">
        <v>12376</v>
      </c>
      <c r="E153" t="s">
        <v>16</v>
      </c>
      <c r="F153" t="s">
        <v>17</v>
      </c>
      <c r="G153" t="s">
        <v>18</v>
      </c>
      <c r="H153" t="s">
        <v>2337</v>
      </c>
      <c r="I153" t="s">
        <v>19</v>
      </c>
      <c r="J153">
        <v>3</v>
      </c>
      <c r="K153">
        <f t="shared" si="7"/>
        <v>12.5</v>
      </c>
      <c r="L153">
        <f t="shared" si="8"/>
        <v>13</v>
      </c>
      <c r="M153">
        <f>INDEX('Exp Economy'!$C$14:$H$83,MATCH(L153,'Exp Economy'!$B$14:$B$83,0),MATCH("Zone "&amp;J153,'Exp Economy'!$C$13:$H$13,0))*1</f>
        <v>19.98</v>
      </c>
      <c r="N153" t="s">
        <v>285</v>
      </c>
      <c r="O153" t="s">
        <v>2310</v>
      </c>
      <c r="P153" t="s">
        <v>18</v>
      </c>
      <c r="R153" t="str">
        <f t="shared" si="6"/>
        <v>('DHL','2024-01-01','2024-12-31','12376','Export','US',NULL,'EXPRESS 9:00 (DOC) ','Non-Document','3',12.5,13,19.98,'Flat KG','AppliedMaterials_2024',NULL),</v>
      </c>
    </row>
    <row r="154" spans="1:18" x14ac:dyDescent="0.3">
      <c r="A154" t="s">
        <v>15</v>
      </c>
      <c r="B154" s="1" t="s">
        <v>21</v>
      </c>
      <c r="C154" s="1" t="s">
        <v>2309</v>
      </c>
      <c r="D154">
        <v>12376</v>
      </c>
      <c r="E154" t="s">
        <v>16</v>
      </c>
      <c r="F154" t="s">
        <v>17</v>
      </c>
      <c r="G154" t="s">
        <v>18</v>
      </c>
      <c r="H154" t="s">
        <v>2337</v>
      </c>
      <c r="I154" t="s">
        <v>19</v>
      </c>
      <c r="J154">
        <v>3</v>
      </c>
      <c r="K154">
        <f t="shared" si="7"/>
        <v>13</v>
      </c>
      <c r="L154">
        <f t="shared" si="8"/>
        <v>13.5</v>
      </c>
      <c r="M154">
        <f>INDEX('Exp Economy'!$C$14:$H$83,MATCH(L154,'Exp Economy'!$B$14:$B$83,0),MATCH("Zone "&amp;J154,'Exp Economy'!$C$13:$H$13,0))*1</f>
        <v>20.45</v>
      </c>
      <c r="N154" t="s">
        <v>285</v>
      </c>
      <c r="O154" t="s">
        <v>2310</v>
      </c>
      <c r="P154" t="s">
        <v>18</v>
      </c>
      <c r="R154" t="str">
        <f t="shared" si="6"/>
        <v>('DHL','2024-01-01','2024-12-31','12376','Export','US',NULL,'EXPRESS 9:00 (DOC) ','Non-Document','3',13,13.5,20.45,'Flat KG','AppliedMaterials_2024',NULL),</v>
      </c>
    </row>
    <row r="155" spans="1:18" x14ac:dyDescent="0.3">
      <c r="A155" t="s">
        <v>15</v>
      </c>
      <c r="B155" s="1" t="s">
        <v>21</v>
      </c>
      <c r="C155" s="1" t="s">
        <v>2309</v>
      </c>
      <c r="D155">
        <v>12376</v>
      </c>
      <c r="E155" t="s">
        <v>16</v>
      </c>
      <c r="F155" t="s">
        <v>17</v>
      </c>
      <c r="G155" t="s">
        <v>18</v>
      </c>
      <c r="H155" t="s">
        <v>2337</v>
      </c>
      <c r="I155" t="s">
        <v>19</v>
      </c>
      <c r="J155">
        <v>3</v>
      </c>
      <c r="K155">
        <f>L154</f>
        <v>13.5</v>
      </c>
      <c r="L155">
        <f>K155+0.5</f>
        <v>14</v>
      </c>
      <c r="M155">
        <f>INDEX('Exp Economy'!$C$14:$H$83,MATCH(L155,'Exp Economy'!$B$14:$B$83,0),MATCH("Zone "&amp;J155,'Exp Economy'!$C$13:$H$13,0))*1</f>
        <v>20.45</v>
      </c>
      <c r="N155" t="s">
        <v>285</v>
      </c>
      <c r="O155" t="s">
        <v>2310</v>
      </c>
      <c r="P155" t="s">
        <v>18</v>
      </c>
      <c r="R155" t="str">
        <f t="shared" si="6"/>
        <v>('DHL','2024-01-01','2024-12-31','12376','Export','US',NULL,'EXPRESS 9:00 (DOC) ','Non-Document','3',13.5,14,20.45,'Flat KG','AppliedMaterials_2024',NULL),</v>
      </c>
    </row>
    <row r="156" spans="1:18" x14ac:dyDescent="0.3">
      <c r="A156" t="s">
        <v>15</v>
      </c>
      <c r="B156" s="1" t="s">
        <v>21</v>
      </c>
      <c r="C156" s="1" t="s">
        <v>2309</v>
      </c>
      <c r="D156">
        <v>12376</v>
      </c>
      <c r="E156" t="s">
        <v>16</v>
      </c>
      <c r="F156" t="s">
        <v>17</v>
      </c>
      <c r="G156" t="s">
        <v>18</v>
      </c>
      <c r="H156" t="s">
        <v>2337</v>
      </c>
      <c r="I156" t="s">
        <v>19</v>
      </c>
      <c r="J156">
        <v>3</v>
      </c>
      <c r="K156">
        <f t="shared" si="7"/>
        <v>14</v>
      </c>
      <c r="L156">
        <f t="shared" si="8"/>
        <v>14.5</v>
      </c>
      <c r="M156">
        <f>INDEX('Exp Economy'!$C$14:$H$83,MATCH(L156,'Exp Economy'!$B$14:$B$83,0),MATCH("Zone "&amp;J156,'Exp Economy'!$C$13:$H$13,0))*1</f>
        <v>20.92</v>
      </c>
      <c r="N156" t="s">
        <v>285</v>
      </c>
      <c r="O156" t="s">
        <v>2310</v>
      </c>
      <c r="P156" t="s">
        <v>18</v>
      </c>
      <c r="R156" t="str">
        <f t="shared" si="6"/>
        <v>('DHL','2024-01-01','2024-12-31','12376','Export','US',NULL,'EXPRESS 9:00 (DOC) ','Non-Document','3',14,14.5,20.92,'Flat KG','AppliedMaterials_2024',NULL),</v>
      </c>
    </row>
    <row r="157" spans="1:18" x14ac:dyDescent="0.3">
      <c r="A157" t="s">
        <v>15</v>
      </c>
      <c r="B157" s="1" t="s">
        <v>21</v>
      </c>
      <c r="C157" s="1" t="s">
        <v>2309</v>
      </c>
      <c r="D157">
        <v>12376</v>
      </c>
      <c r="E157" t="s">
        <v>16</v>
      </c>
      <c r="F157" t="s">
        <v>17</v>
      </c>
      <c r="G157" t="s">
        <v>18</v>
      </c>
      <c r="H157" t="s">
        <v>2337</v>
      </c>
      <c r="I157" t="s">
        <v>19</v>
      </c>
      <c r="J157">
        <v>3</v>
      </c>
      <c r="K157">
        <f t="shared" si="7"/>
        <v>14.5</v>
      </c>
      <c r="L157">
        <f t="shared" si="8"/>
        <v>15</v>
      </c>
      <c r="M157">
        <f>INDEX('Exp Economy'!$C$14:$H$83,MATCH(L157,'Exp Economy'!$B$14:$B$83,0),MATCH("Zone "&amp;J157,'Exp Economy'!$C$13:$H$13,0))*1</f>
        <v>20.92</v>
      </c>
      <c r="N157" t="s">
        <v>285</v>
      </c>
      <c r="O157" t="s">
        <v>2310</v>
      </c>
      <c r="P157" t="s">
        <v>18</v>
      </c>
      <c r="R157" t="str">
        <f t="shared" si="6"/>
        <v>('DHL','2024-01-01','2024-12-31','12376','Export','US',NULL,'EXPRESS 9:00 (DOC) ','Non-Document','3',14.5,15,20.92,'Flat KG','AppliedMaterials_2024',NULL),</v>
      </c>
    </row>
    <row r="158" spans="1:18" x14ac:dyDescent="0.3">
      <c r="A158" t="s">
        <v>15</v>
      </c>
      <c r="B158" s="1" t="s">
        <v>21</v>
      </c>
      <c r="C158" s="1" t="s">
        <v>2309</v>
      </c>
      <c r="D158">
        <v>12376</v>
      </c>
      <c r="E158" t="s">
        <v>16</v>
      </c>
      <c r="F158" t="s">
        <v>17</v>
      </c>
      <c r="G158" t="s">
        <v>18</v>
      </c>
      <c r="H158" t="s">
        <v>2337</v>
      </c>
      <c r="I158" t="s">
        <v>19</v>
      </c>
      <c r="J158">
        <v>3</v>
      </c>
      <c r="K158">
        <f t="shared" si="7"/>
        <v>15</v>
      </c>
      <c r="L158">
        <f t="shared" si="8"/>
        <v>15.5</v>
      </c>
      <c r="M158">
        <f>INDEX('Exp Economy'!$C$14:$H$83,MATCH(L158,'Exp Economy'!$B$14:$B$83,0),MATCH("Zone "&amp;J158,'Exp Economy'!$C$13:$H$13,0))*1</f>
        <v>21.39</v>
      </c>
      <c r="N158" t="s">
        <v>285</v>
      </c>
      <c r="O158" t="s">
        <v>2310</v>
      </c>
      <c r="P158" t="s">
        <v>18</v>
      </c>
      <c r="R158" t="str">
        <f t="shared" si="6"/>
        <v>('DHL','2024-01-01','2024-12-31','12376','Export','US',NULL,'EXPRESS 9:00 (DOC) ','Non-Document','3',15,15.5,21.39,'Flat KG','AppliedMaterials_2024',NULL),</v>
      </c>
    </row>
    <row r="159" spans="1:18" x14ac:dyDescent="0.3">
      <c r="A159" t="s">
        <v>15</v>
      </c>
      <c r="B159" s="1" t="s">
        <v>21</v>
      </c>
      <c r="C159" s="1" t="s">
        <v>2309</v>
      </c>
      <c r="D159">
        <v>12376</v>
      </c>
      <c r="E159" t="s">
        <v>16</v>
      </c>
      <c r="F159" t="s">
        <v>17</v>
      </c>
      <c r="G159" t="s">
        <v>18</v>
      </c>
      <c r="H159" t="s">
        <v>2337</v>
      </c>
      <c r="I159" t="s">
        <v>19</v>
      </c>
      <c r="J159">
        <v>3</v>
      </c>
      <c r="K159">
        <f t="shared" si="7"/>
        <v>15.5</v>
      </c>
      <c r="L159">
        <f t="shared" si="8"/>
        <v>16</v>
      </c>
      <c r="M159">
        <f>INDEX('Exp Economy'!$C$14:$H$83,MATCH(L159,'Exp Economy'!$B$14:$B$83,0),MATCH("Zone "&amp;J159,'Exp Economy'!$C$13:$H$13,0))*1</f>
        <v>21.39</v>
      </c>
      <c r="N159" t="s">
        <v>285</v>
      </c>
      <c r="O159" t="s">
        <v>2310</v>
      </c>
      <c r="P159" t="s">
        <v>18</v>
      </c>
      <c r="R159" t="str">
        <f t="shared" si="6"/>
        <v>('DHL','2024-01-01','2024-12-31','12376','Export','US',NULL,'EXPRESS 9:00 (DOC) ','Non-Document','3',15.5,16,21.39,'Flat KG','AppliedMaterials_2024',NULL),</v>
      </c>
    </row>
    <row r="160" spans="1:18" x14ac:dyDescent="0.3">
      <c r="A160" t="s">
        <v>15</v>
      </c>
      <c r="B160" s="1" t="s">
        <v>21</v>
      </c>
      <c r="C160" s="1" t="s">
        <v>2309</v>
      </c>
      <c r="D160">
        <v>12376</v>
      </c>
      <c r="E160" t="s">
        <v>16</v>
      </c>
      <c r="F160" t="s">
        <v>17</v>
      </c>
      <c r="G160" t="s">
        <v>18</v>
      </c>
      <c r="H160" t="s">
        <v>2337</v>
      </c>
      <c r="I160" t="s">
        <v>19</v>
      </c>
      <c r="J160">
        <v>3</v>
      </c>
      <c r="K160">
        <f t="shared" si="7"/>
        <v>16</v>
      </c>
      <c r="L160">
        <f t="shared" si="8"/>
        <v>16.5</v>
      </c>
      <c r="M160">
        <f>INDEX('Exp Economy'!$C$14:$H$83,MATCH(L160,'Exp Economy'!$B$14:$B$83,0),MATCH("Zone "&amp;J160,'Exp Economy'!$C$13:$H$13,0))*1</f>
        <v>21.86</v>
      </c>
      <c r="N160" t="s">
        <v>285</v>
      </c>
      <c r="O160" t="s">
        <v>2310</v>
      </c>
      <c r="P160" t="s">
        <v>18</v>
      </c>
      <c r="R160" t="str">
        <f t="shared" si="6"/>
        <v>('DHL','2024-01-01','2024-12-31','12376','Export','US',NULL,'EXPRESS 9:00 (DOC) ','Non-Document','3',16,16.5,21.86,'Flat KG','AppliedMaterials_2024',NULL),</v>
      </c>
    </row>
    <row r="161" spans="1:18" x14ac:dyDescent="0.3">
      <c r="A161" t="s">
        <v>15</v>
      </c>
      <c r="B161" s="1" t="s">
        <v>21</v>
      </c>
      <c r="C161" s="1" t="s">
        <v>2309</v>
      </c>
      <c r="D161">
        <v>12376</v>
      </c>
      <c r="E161" t="s">
        <v>16</v>
      </c>
      <c r="F161" t="s">
        <v>17</v>
      </c>
      <c r="G161" t="s">
        <v>18</v>
      </c>
      <c r="H161" t="s">
        <v>2337</v>
      </c>
      <c r="I161" t="s">
        <v>19</v>
      </c>
      <c r="J161">
        <v>3</v>
      </c>
      <c r="K161">
        <f t="shared" si="7"/>
        <v>16.5</v>
      </c>
      <c r="L161">
        <f t="shared" si="8"/>
        <v>17</v>
      </c>
      <c r="M161">
        <f>INDEX('Exp Economy'!$C$14:$H$83,MATCH(L161,'Exp Economy'!$B$14:$B$83,0),MATCH("Zone "&amp;J161,'Exp Economy'!$C$13:$H$13,0))*1</f>
        <v>21.86</v>
      </c>
      <c r="N161" t="s">
        <v>285</v>
      </c>
      <c r="O161" t="s">
        <v>2310</v>
      </c>
      <c r="P161" t="s">
        <v>18</v>
      </c>
      <c r="R161" t="str">
        <f t="shared" si="6"/>
        <v>('DHL','2024-01-01','2024-12-31','12376','Export','US',NULL,'EXPRESS 9:00 (DOC) ','Non-Document','3',16.5,17,21.86,'Flat KG','AppliedMaterials_2024',NULL),</v>
      </c>
    </row>
    <row r="162" spans="1:18" x14ac:dyDescent="0.3">
      <c r="A162" t="s">
        <v>15</v>
      </c>
      <c r="B162" s="1" t="s">
        <v>21</v>
      </c>
      <c r="C162" s="1" t="s">
        <v>2309</v>
      </c>
      <c r="D162">
        <v>12376</v>
      </c>
      <c r="E162" t="s">
        <v>16</v>
      </c>
      <c r="F162" t="s">
        <v>17</v>
      </c>
      <c r="G162" t="s">
        <v>18</v>
      </c>
      <c r="H162" t="s">
        <v>2337</v>
      </c>
      <c r="I162" t="s">
        <v>19</v>
      </c>
      <c r="J162">
        <v>3</v>
      </c>
      <c r="K162">
        <f>L161</f>
        <v>17</v>
      </c>
      <c r="L162">
        <f>K162+0.5</f>
        <v>17.5</v>
      </c>
      <c r="M162">
        <f>INDEX('Exp Economy'!$C$14:$H$83,MATCH(L162,'Exp Economy'!$B$14:$B$83,0),MATCH("Zone "&amp;J162,'Exp Economy'!$C$13:$H$13,0))*1</f>
        <v>22.33</v>
      </c>
      <c r="N162" t="s">
        <v>285</v>
      </c>
      <c r="O162" t="s">
        <v>2310</v>
      </c>
      <c r="P162" t="s">
        <v>18</v>
      </c>
      <c r="R162" t="str">
        <f t="shared" si="6"/>
        <v>('DHL','2024-01-01','2024-12-31','12376','Export','US',NULL,'EXPRESS 9:00 (DOC) ','Non-Document','3',17,17.5,22.33,'Flat KG','AppliedMaterials_2024',NULL),</v>
      </c>
    </row>
    <row r="163" spans="1:18" x14ac:dyDescent="0.3">
      <c r="A163" t="s">
        <v>15</v>
      </c>
      <c r="B163" s="1" t="s">
        <v>21</v>
      </c>
      <c r="C163" s="1" t="s">
        <v>2309</v>
      </c>
      <c r="D163">
        <v>12376</v>
      </c>
      <c r="E163" t="s">
        <v>16</v>
      </c>
      <c r="F163" t="s">
        <v>17</v>
      </c>
      <c r="G163" t="s">
        <v>18</v>
      </c>
      <c r="H163" t="s">
        <v>2337</v>
      </c>
      <c r="I163" t="s">
        <v>19</v>
      </c>
      <c r="J163">
        <v>3</v>
      </c>
      <c r="K163">
        <f t="shared" si="7"/>
        <v>17.5</v>
      </c>
      <c r="L163">
        <f t="shared" si="8"/>
        <v>18</v>
      </c>
      <c r="M163">
        <f>INDEX('Exp Economy'!$C$14:$H$83,MATCH(L163,'Exp Economy'!$B$14:$B$83,0),MATCH("Zone "&amp;J163,'Exp Economy'!$C$13:$H$13,0))*1</f>
        <v>22.33</v>
      </c>
      <c r="N163" t="s">
        <v>285</v>
      </c>
      <c r="O163" t="s">
        <v>2310</v>
      </c>
      <c r="P163" t="s">
        <v>18</v>
      </c>
      <c r="R163" t="str">
        <f t="shared" si="6"/>
        <v>('DHL','2024-01-01','2024-12-31','12376','Export','US',NULL,'EXPRESS 9:00 (DOC) ','Non-Document','3',17.5,18,22.33,'Flat KG','AppliedMaterials_2024',NULL),</v>
      </c>
    </row>
    <row r="164" spans="1:18" x14ac:dyDescent="0.3">
      <c r="A164" t="s">
        <v>15</v>
      </c>
      <c r="B164" s="1" t="s">
        <v>21</v>
      </c>
      <c r="C164" s="1" t="s">
        <v>2309</v>
      </c>
      <c r="D164">
        <v>12376</v>
      </c>
      <c r="E164" t="s">
        <v>16</v>
      </c>
      <c r="F164" t="s">
        <v>17</v>
      </c>
      <c r="G164" t="s">
        <v>18</v>
      </c>
      <c r="H164" t="s">
        <v>2337</v>
      </c>
      <c r="I164" t="s">
        <v>19</v>
      </c>
      <c r="J164">
        <v>3</v>
      </c>
      <c r="K164">
        <f t="shared" si="7"/>
        <v>18</v>
      </c>
      <c r="L164">
        <f t="shared" si="8"/>
        <v>18.5</v>
      </c>
      <c r="M164">
        <f>INDEX('Exp Economy'!$C$14:$H$83,MATCH(L164,'Exp Economy'!$B$14:$B$83,0),MATCH("Zone "&amp;J164,'Exp Economy'!$C$13:$H$13,0))*1</f>
        <v>22.8</v>
      </c>
      <c r="N164" t="s">
        <v>285</v>
      </c>
      <c r="O164" t="s">
        <v>2310</v>
      </c>
      <c r="P164" t="s">
        <v>18</v>
      </c>
      <c r="R164" t="str">
        <f t="shared" si="6"/>
        <v>('DHL','2024-01-01','2024-12-31','12376','Export','US',NULL,'EXPRESS 9:00 (DOC) ','Non-Document','3',18,18.5,22.8,'Flat KG','AppliedMaterials_2024',NULL),</v>
      </c>
    </row>
    <row r="165" spans="1:18" x14ac:dyDescent="0.3">
      <c r="A165" t="s">
        <v>15</v>
      </c>
      <c r="B165" s="1" t="s">
        <v>21</v>
      </c>
      <c r="C165" s="1" t="s">
        <v>2309</v>
      </c>
      <c r="D165">
        <v>12376</v>
      </c>
      <c r="E165" t="s">
        <v>16</v>
      </c>
      <c r="F165" t="s">
        <v>17</v>
      </c>
      <c r="G165" t="s">
        <v>18</v>
      </c>
      <c r="H165" t="s">
        <v>2337</v>
      </c>
      <c r="I165" t="s">
        <v>19</v>
      </c>
      <c r="J165">
        <v>3</v>
      </c>
      <c r="K165">
        <f t="shared" si="7"/>
        <v>18.5</v>
      </c>
      <c r="L165">
        <f t="shared" si="8"/>
        <v>19</v>
      </c>
      <c r="M165">
        <f>INDEX('Exp Economy'!$C$14:$H$83,MATCH(L165,'Exp Economy'!$B$14:$B$83,0),MATCH("Zone "&amp;J165,'Exp Economy'!$C$13:$H$13,0))*1</f>
        <v>22.8</v>
      </c>
      <c r="N165" t="s">
        <v>285</v>
      </c>
      <c r="O165" t="s">
        <v>2310</v>
      </c>
      <c r="P165" t="s">
        <v>18</v>
      </c>
      <c r="R165" t="str">
        <f t="shared" si="6"/>
        <v>('DHL','2024-01-01','2024-12-31','12376','Export','US',NULL,'EXPRESS 9:00 (DOC) ','Non-Document','3',18.5,19,22.8,'Flat KG','AppliedMaterials_2024',NULL),</v>
      </c>
    </row>
    <row r="166" spans="1:18" x14ac:dyDescent="0.3">
      <c r="A166" t="s">
        <v>15</v>
      </c>
      <c r="B166" s="1" t="s">
        <v>21</v>
      </c>
      <c r="C166" s="1" t="s">
        <v>2309</v>
      </c>
      <c r="D166">
        <v>12376</v>
      </c>
      <c r="E166" t="s">
        <v>16</v>
      </c>
      <c r="F166" t="s">
        <v>17</v>
      </c>
      <c r="G166" t="s">
        <v>18</v>
      </c>
      <c r="H166" t="s">
        <v>2337</v>
      </c>
      <c r="I166" t="s">
        <v>19</v>
      </c>
      <c r="J166">
        <v>3</v>
      </c>
      <c r="K166">
        <f t="shared" si="7"/>
        <v>19</v>
      </c>
      <c r="L166">
        <f t="shared" si="8"/>
        <v>19.5</v>
      </c>
      <c r="M166">
        <f>INDEX('Exp Economy'!$C$14:$H$83,MATCH(L166,'Exp Economy'!$B$14:$B$83,0),MATCH("Zone "&amp;J166,'Exp Economy'!$C$13:$H$13,0))*1</f>
        <v>23.27</v>
      </c>
      <c r="N166" t="s">
        <v>285</v>
      </c>
      <c r="O166" t="s">
        <v>2310</v>
      </c>
      <c r="P166" t="s">
        <v>18</v>
      </c>
      <c r="R166" t="str">
        <f t="shared" si="6"/>
        <v>('DHL','2024-01-01','2024-12-31','12376','Export','US',NULL,'EXPRESS 9:00 (DOC) ','Non-Document','3',19,19.5,23.27,'Flat KG','AppliedMaterials_2024',NULL),</v>
      </c>
    </row>
    <row r="167" spans="1:18" x14ac:dyDescent="0.3">
      <c r="A167" t="s">
        <v>15</v>
      </c>
      <c r="B167" s="1" t="s">
        <v>21</v>
      </c>
      <c r="C167" s="1" t="s">
        <v>2309</v>
      </c>
      <c r="D167">
        <v>12376</v>
      </c>
      <c r="E167" t="s">
        <v>16</v>
      </c>
      <c r="F167" t="s">
        <v>17</v>
      </c>
      <c r="G167" t="s">
        <v>18</v>
      </c>
      <c r="H167" t="s">
        <v>2337</v>
      </c>
      <c r="I167" t="s">
        <v>19</v>
      </c>
      <c r="J167">
        <v>3</v>
      </c>
      <c r="K167">
        <f t="shared" si="7"/>
        <v>19.5</v>
      </c>
      <c r="L167">
        <f t="shared" si="8"/>
        <v>20</v>
      </c>
      <c r="M167">
        <f>INDEX('Exp Economy'!$C$14:$H$83,MATCH(L167,'Exp Economy'!$B$14:$B$83,0),MATCH("Zone "&amp;J167,'Exp Economy'!$C$13:$H$13,0))*1</f>
        <v>23.27</v>
      </c>
      <c r="N167" t="s">
        <v>285</v>
      </c>
      <c r="O167" t="s">
        <v>2310</v>
      </c>
      <c r="P167" t="s">
        <v>18</v>
      </c>
      <c r="R167" t="str">
        <f t="shared" si="6"/>
        <v>('DHL','2024-01-01','2024-12-31','12376','Export','US',NULL,'EXPRESS 9:00 (DOC) ','Non-Document','3',19.5,20,23.27,'Flat KG','AppliedMaterials_2024',NULL),</v>
      </c>
    </row>
    <row r="168" spans="1:18" x14ac:dyDescent="0.3">
      <c r="A168" t="s">
        <v>15</v>
      </c>
      <c r="B168" s="1" t="s">
        <v>21</v>
      </c>
      <c r="C168" s="1" t="s">
        <v>2309</v>
      </c>
      <c r="D168">
        <v>12376</v>
      </c>
      <c r="E168" t="s">
        <v>16</v>
      </c>
      <c r="F168" t="s">
        <v>17</v>
      </c>
      <c r="G168" t="s">
        <v>18</v>
      </c>
      <c r="H168" t="s">
        <v>2337</v>
      </c>
      <c r="I168" t="s">
        <v>19</v>
      </c>
      <c r="J168">
        <v>3</v>
      </c>
      <c r="K168">
        <f t="shared" si="7"/>
        <v>20</v>
      </c>
      <c r="L168">
        <f t="shared" si="8"/>
        <v>20.5</v>
      </c>
      <c r="M168">
        <f>INDEX('Exp Economy'!$C$14:$H$83,MATCH(L168,'Exp Economy'!$B$14:$B$83,0),MATCH("Zone "&amp;J168,'Exp Economy'!$C$13:$H$13,0))*1</f>
        <v>23.79</v>
      </c>
      <c r="N168" t="s">
        <v>285</v>
      </c>
      <c r="O168" t="s">
        <v>2310</v>
      </c>
      <c r="P168" t="s">
        <v>18</v>
      </c>
      <c r="R168" t="str">
        <f t="shared" si="6"/>
        <v>('DHL','2024-01-01','2024-12-31','12376','Export','US',NULL,'EXPRESS 9:00 (DOC) ','Non-Document','3',20,20.5,23.79,'Flat KG','AppliedMaterials_2024',NULL),</v>
      </c>
    </row>
    <row r="169" spans="1:18" x14ac:dyDescent="0.3">
      <c r="A169" t="s">
        <v>15</v>
      </c>
      <c r="B169" s="1" t="s">
        <v>21</v>
      </c>
      <c r="C169" s="1" t="s">
        <v>2309</v>
      </c>
      <c r="D169">
        <v>12376</v>
      </c>
      <c r="E169" t="s">
        <v>16</v>
      </c>
      <c r="F169" t="s">
        <v>17</v>
      </c>
      <c r="G169" t="s">
        <v>18</v>
      </c>
      <c r="H169" t="s">
        <v>2337</v>
      </c>
      <c r="I169" t="s">
        <v>19</v>
      </c>
      <c r="J169">
        <v>3</v>
      </c>
      <c r="K169">
        <f>L168</f>
        <v>20.5</v>
      </c>
      <c r="L169">
        <f>K169+0.5</f>
        <v>21</v>
      </c>
      <c r="M169">
        <f>INDEX('Exp Economy'!$C$14:$H$83,MATCH(L169,'Exp Economy'!$B$14:$B$83,0),MATCH("Zone "&amp;J169,'Exp Economy'!$C$13:$H$13,0))*1</f>
        <v>23.79</v>
      </c>
      <c r="N169" t="s">
        <v>285</v>
      </c>
      <c r="O169" t="s">
        <v>2310</v>
      </c>
      <c r="P169" t="s">
        <v>18</v>
      </c>
      <c r="R169" t="str">
        <f t="shared" si="6"/>
        <v>('DHL','2024-01-01','2024-12-31','12376','Export','US',NULL,'EXPRESS 9:00 (DOC) ','Non-Document','3',20.5,21,23.79,'Flat KG','AppliedMaterials_2024',NULL),</v>
      </c>
    </row>
    <row r="170" spans="1:18" x14ac:dyDescent="0.3">
      <c r="A170" t="s">
        <v>15</v>
      </c>
      <c r="B170" s="1" t="s">
        <v>21</v>
      </c>
      <c r="C170" s="1" t="s">
        <v>2309</v>
      </c>
      <c r="D170">
        <v>12376</v>
      </c>
      <c r="E170" t="s">
        <v>16</v>
      </c>
      <c r="F170" t="s">
        <v>17</v>
      </c>
      <c r="G170" t="s">
        <v>18</v>
      </c>
      <c r="H170" t="s">
        <v>2337</v>
      </c>
      <c r="I170" t="s">
        <v>19</v>
      </c>
      <c r="J170">
        <v>3</v>
      </c>
      <c r="K170">
        <f t="shared" si="7"/>
        <v>21</v>
      </c>
      <c r="L170">
        <f t="shared" si="8"/>
        <v>21.5</v>
      </c>
      <c r="M170">
        <f>INDEX('Exp Economy'!$C$14:$H$83,MATCH(L170,'Exp Economy'!$B$14:$B$83,0),MATCH("Zone "&amp;J170,'Exp Economy'!$C$13:$H$13,0))*1</f>
        <v>24.31</v>
      </c>
      <c r="N170" t="s">
        <v>285</v>
      </c>
      <c r="O170" t="s">
        <v>2310</v>
      </c>
      <c r="P170" t="s">
        <v>18</v>
      </c>
      <c r="R170" t="str">
        <f t="shared" si="6"/>
        <v>('DHL','2024-01-01','2024-12-31','12376','Export','US',NULL,'EXPRESS 9:00 (DOC) ','Non-Document','3',21,21.5,24.31,'Flat KG','AppliedMaterials_2024',NULL),</v>
      </c>
    </row>
    <row r="171" spans="1:18" x14ac:dyDescent="0.3">
      <c r="A171" t="s">
        <v>15</v>
      </c>
      <c r="B171" s="1" t="s">
        <v>21</v>
      </c>
      <c r="C171" s="1" t="s">
        <v>2309</v>
      </c>
      <c r="D171">
        <v>12376</v>
      </c>
      <c r="E171" t="s">
        <v>16</v>
      </c>
      <c r="F171" t="s">
        <v>17</v>
      </c>
      <c r="G171" t="s">
        <v>18</v>
      </c>
      <c r="H171" t="s">
        <v>2337</v>
      </c>
      <c r="I171" t="s">
        <v>19</v>
      </c>
      <c r="J171">
        <v>3</v>
      </c>
      <c r="K171">
        <f>L170</f>
        <v>21.5</v>
      </c>
      <c r="L171">
        <f>K171+0.5</f>
        <v>22</v>
      </c>
      <c r="M171">
        <f>INDEX('Exp Economy'!$C$14:$H$83,MATCH(L171,'Exp Economy'!$B$14:$B$83,0),MATCH("Zone "&amp;J171,'Exp Economy'!$C$13:$H$13,0))*1</f>
        <v>24.31</v>
      </c>
      <c r="N171" t="s">
        <v>285</v>
      </c>
      <c r="O171" t="s">
        <v>2310</v>
      </c>
      <c r="P171" t="s">
        <v>18</v>
      </c>
      <c r="R171" t="str">
        <f t="shared" si="6"/>
        <v>('DHL','2024-01-01','2024-12-31','12376','Export','US',NULL,'EXPRESS 9:00 (DOC) ','Non-Document','3',21.5,22,24.31,'Flat KG','AppliedMaterials_2024',NULL),</v>
      </c>
    </row>
    <row r="172" spans="1:18" x14ac:dyDescent="0.3">
      <c r="A172" t="s">
        <v>15</v>
      </c>
      <c r="B172" s="1" t="s">
        <v>21</v>
      </c>
      <c r="C172" s="1" t="s">
        <v>2309</v>
      </c>
      <c r="D172">
        <v>12376</v>
      </c>
      <c r="E172" t="s">
        <v>16</v>
      </c>
      <c r="F172" t="s">
        <v>17</v>
      </c>
      <c r="G172" t="s">
        <v>18</v>
      </c>
      <c r="H172" t="s">
        <v>2337</v>
      </c>
      <c r="I172" t="s">
        <v>19</v>
      </c>
      <c r="J172">
        <v>3</v>
      </c>
      <c r="K172">
        <f t="shared" si="7"/>
        <v>22</v>
      </c>
      <c r="L172">
        <f t="shared" si="8"/>
        <v>22.5</v>
      </c>
      <c r="M172">
        <f>INDEX('Exp Economy'!$C$14:$H$83,MATCH(L172,'Exp Economy'!$B$14:$B$83,0),MATCH("Zone "&amp;J172,'Exp Economy'!$C$13:$H$13,0))*1</f>
        <v>24.83</v>
      </c>
      <c r="N172" t="s">
        <v>285</v>
      </c>
      <c r="O172" t="s">
        <v>2310</v>
      </c>
      <c r="P172" t="s">
        <v>18</v>
      </c>
      <c r="R172" t="str">
        <f t="shared" si="6"/>
        <v>('DHL','2024-01-01','2024-12-31','12376','Export','US',NULL,'EXPRESS 9:00 (DOC) ','Non-Document','3',22,22.5,24.83,'Flat KG','AppliedMaterials_2024',NULL),</v>
      </c>
    </row>
    <row r="173" spans="1:18" x14ac:dyDescent="0.3">
      <c r="A173" t="s">
        <v>15</v>
      </c>
      <c r="B173" s="1" t="s">
        <v>21</v>
      </c>
      <c r="C173" s="1" t="s">
        <v>2309</v>
      </c>
      <c r="D173">
        <v>12376</v>
      </c>
      <c r="E173" t="s">
        <v>16</v>
      </c>
      <c r="F173" t="s">
        <v>17</v>
      </c>
      <c r="G173" t="s">
        <v>18</v>
      </c>
      <c r="H173" t="s">
        <v>2337</v>
      </c>
      <c r="I173" t="s">
        <v>19</v>
      </c>
      <c r="J173">
        <v>3</v>
      </c>
      <c r="K173">
        <f t="shared" si="7"/>
        <v>22.5</v>
      </c>
      <c r="L173">
        <f t="shared" si="8"/>
        <v>23</v>
      </c>
      <c r="M173">
        <f>INDEX('Exp Economy'!$C$14:$H$83,MATCH(L173,'Exp Economy'!$B$14:$B$83,0),MATCH("Zone "&amp;J173,'Exp Economy'!$C$13:$H$13,0))*1</f>
        <v>24.83</v>
      </c>
      <c r="N173" t="s">
        <v>285</v>
      </c>
      <c r="O173" t="s">
        <v>2310</v>
      </c>
      <c r="P173" t="s">
        <v>18</v>
      </c>
      <c r="R173" t="str">
        <f t="shared" si="6"/>
        <v>('DHL','2024-01-01','2024-12-31','12376','Export','US',NULL,'EXPRESS 9:00 (DOC) ','Non-Document','3',22.5,23,24.83,'Flat KG','AppliedMaterials_2024',NULL),</v>
      </c>
    </row>
    <row r="174" spans="1:18" x14ac:dyDescent="0.3">
      <c r="A174" t="s">
        <v>15</v>
      </c>
      <c r="B174" s="1" t="s">
        <v>21</v>
      </c>
      <c r="C174" s="1" t="s">
        <v>2309</v>
      </c>
      <c r="D174">
        <v>12376</v>
      </c>
      <c r="E174" t="s">
        <v>16</v>
      </c>
      <c r="F174" t="s">
        <v>17</v>
      </c>
      <c r="G174" t="s">
        <v>18</v>
      </c>
      <c r="H174" t="s">
        <v>2337</v>
      </c>
      <c r="I174" t="s">
        <v>19</v>
      </c>
      <c r="J174">
        <v>3</v>
      </c>
      <c r="K174">
        <f t="shared" si="7"/>
        <v>23</v>
      </c>
      <c r="L174">
        <f t="shared" si="8"/>
        <v>23.5</v>
      </c>
      <c r="M174">
        <f>INDEX('Exp Economy'!$C$14:$H$83,MATCH(L174,'Exp Economy'!$B$14:$B$83,0),MATCH("Zone "&amp;J174,'Exp Economy'!$C$13:$H$13,0))*1</f>
        <v>25.35</v>
      </c>
      <c r="N174" t="s">
        <v>285</v>
      </c>
      <c r="O174" t="s">
        <v>2310</v>
      </c>
      <c r="P174" t="s">
        <v>18</v>
      </c>
      <c r="R174" t="str">
        <f t="shared" si="6"/>
        <v>('DHL','2024-01-01','2024-12-31','12376','Export','US',NULL,'EXPRESS 9:00 (DOC) ','Non-Document','3',23,23.5,25.35,'Flat KG','AppliedMaterials_2024',NULL),</v>
      </c>
    </row>
    <row r="175" spans="1:18" x14ac:dyDescent="0.3">
      <c r="A175" t="s">
        <v>15</v>
      </c>
      <c r="B175" s="1" t="s">
        <v>21</v>
      </c>
      <c r="C175" s="1" t="s">
        <v>2309</v>
      </c>
      <c r="D175">
        <v>12376</v>
      </c>
      <c r="E175" t="s">
        <v>16</v>
      </c>
      <c r="F175" t="s">
        <v>17</v>
      </c>
      <c r="G175" t="s">
        <v>18</v>
      </c>
      <c r="H175" t="s">
        <v>2337</v>
      </c>
      <c r="I175" t="s">
        <v>19</v>
      </c>
      <c r="J175">
        <v>3</v>
      </c>
      <c r="K175">
        <f t="shared" si="7"/>
        <v>23.5</v>
      </c>
      <c r="L175">
        <f t="shared" si="8"/>
        <v>24</v>
      </c>
      <c r="M175">
        <f>INDEX('Exp Economy'!$C$14:$H$83,MATCH(L175,'Exp Economy'!$B$14:$B$83,0),MATCH("Zone "&amp;J175,'Exp Economy'!$C$13:$H$13,0))*1</f>
        <v>25.35</v>
      </c>
      <c r="N175" t="s">
        <v>285</v>
      </c>
      <c r="O175" t="s">
        <v>2310</v>
      </c>
      <c r="P175" t="s">
        <v>18</v>
      </c>
      <c r="R175" t="str">
        <f t="shared" si="6"/>
        <v>('DHL','2024-01-01','2024-12-31','12376','Export','US',NULL,'EXPRESS 9:00 (DOC) ','Non-Document','3',23.5,24,25.35,'Flat KG','AppliedMaterials_2024',NULL),</v>
      </c>
    </row>
    <row r="176" spans="1:18" x14ac:dyDescent="0.3">
      <c r="A176" t="s">
        <v>15</v>
      </c>
      <c r="B176" s="1" t="s">
        <v>21</v>
      </c>
      <c r="C176" s="1" t="s">
        <v>2309</v>
      </c>
      <c r="D176">
        <v>12376</v>
      </c>
      <c r="E176" t="s">
        <v>16</v>
      </c>
      <c r="F176" t="s">
        <v>17</v>
      </c>
      <c r="G176" t="s">
        <v>18</v>
      </c>
      <c r="H176" t="s">
        <v>2337</v>
      </c>
      <c r="I176" t="s">
        <v>19</v>
      </c>
      <c r="J176">
        <v>3</v>
      </c>
      <c r="K176">
        <f t="shared" si="7"/>
        <v>24</v>
      </c>
      <c r="L176">
        <f t="shared" si="8"/>
        <v>24.5</v>
      </c>
      <c r="M176">
        <f>INDEX('Exp Economy'!$C$14:$H$83,MATCH(L176,'Exp Economy'!$B$14:$B$83,0),MATCH("Zone "&amp;J176,'Exp Economy'!$C$13:$H$13,0))*1</f>
        <v>25.87</v>
      </c>
      <c r="N176" t="s">
        <v>285</v>
      </c>
      <c r="O176" t="s">
        <v>2310</v>
      </c>
      <c r="P176" t="s">
        <v>18</v>
      </c>
      <c r="R176" t="str">
        <f t="shared" si="6"/>
        <v>('DHL','2024-01-01','2024-12-31','12376','Export','US',NULL,'EXPRESS 9:00 (DOC) ','Non-Document','3',24,24.5,25.87,'Flat KG','AppliedMaterials_2024',NULL),</v>
      </c>
    </row>
    <row r="177" spans="1:18" x14ac:dyDescent="0.3">
      <c r="A177" t="s">
        <v>15</v>
      </c>
      <c r="B177" s="1" t="s">
        <v>21</v>
      </c>
      <c r="C177" s="1" t="s">
        <v>2309</v>
      </c>
      <c r="D177">
        <v>12376</v>
      </c>
      <c r="E177" t="s">
        <v>16</v>
      </c>
      <c r="F177" t="s">
        <v>17</v>
      </c>
      <c r="G177" t="s">
        <v>18</v>
      </c>
      <c r="H177" t="s">
        <v>2337</v>
      </c>
      <c r="I177" t="s">
        <v>19</v>
      </c>
      <c r="J177">
        <v>3</v>
      </c>
      <c r="K177">
        <f t="shared" si="7"/>
        <v>24.5</v>
      </c>
      <c r="L177">
        <f t="shared" si="8"/>
        <v>25</v>
      </c>
      <c r="M177">
        <f>INDEX('Exp Economy'!$C$14:$H$83,MATCH(L177,'Exp Economy'!$B$14:$B$83,0),MATCH("Zone "&amp;J177,'Exp Economy'!$C$13:$H$13,0))*1</f>
        <v>25.87</v>
      </c>
      <c r="N177" t="s">
        <v>285</v>
      </c>
      <c r="O177" t="s">
        <v>2310</v>
      </c>
      <c r="P177" t="s">
        <v>18</v>
      </c>
      <c r="R177" t="str">
        <f t="shared" si="6"/>
        <v>('DHL','2024-01-01','2024-12-31','12376','Export','US',NULL,'EXPRESS 9:00 (DOC) ','Non-Document','3',24.5,25,25.87,'Flat KG','AppliedMaterials_2024',NULL),</v>
      </c>
    </row>
    <row r="178" spans="1:18" x14ac:dyDescent="0.3">
      <c r="A178" t="s">
        <v>15</v>
      </c>
      <c r="B178" s="1" t="s">
        <v>21</v>
      </c>
      <c r="C178" s="1" t="s">
        <v>2309</v>
      </c>
      <c r="D178">
        <v>12376</v>
      </c>
      <c r="E178" t="s">
        <v>16</v>
      </c>
      <c r="F178" t="s">
        <v>17</v>
      </c>
      <c r="G178" t="s">
        <v>18</v>
      </c>
      <c r="H178" t="s">
        <v>2337</v>
      </c>
      <c r="I178" t="s">
        <v>19</v>
      </c>
      <c r="J178">
        <v>3</v>
      </c>
      <c r="K178">
        <f>L177</f>
        <v>25</v>
      </c>
      <c r="L178">
        <f>K178+0.5</f>
        <v>25.5</v>
      </c>
      <c r="M178">
        <f>INDEX('Exp Economy'!$C$14:$H$83,MATCH(L178,'Exp Economy'!$B$14:$B$83,0),MATCH("Zone "&amp;J178,'Exp Economy'!$C$13:$H$13,0))*1</f>
        <v>26.39</v>
      </c>
      <c r="N178" t="s">
        <v>285</v>
      </c>
      <c r="O178" t="s">
        <v>2310</v>
      </c>
      <c r="P178" t="s">
        <v>18</v>
      </c>
      <c r="R178" t="str">
        <f t="shared" si="6"/>
        <v>('DHL','2024-01-01','2024-12-31','12376','Export','US',NULL,'EXPRESS 9:00 (DOC) ','Non-Document','3',25,25.5,26.39,'Flat KG','AppliedMaterials_2024',NULL),</v>
      </c>
    </row>
    <row r="179" spans="1:18" x14ac:dyDescent="0.3">
      <c r="A179" t="s">
        <v>15</v>
      </c>
      <c r="B179" s="1" t="s">
        <v>21</v>
      </c>
      <c r="C179" s="1" t="s">
        <v>2309</v>
      </c>
      <c r="D179">
        <v>12376</v>
      </c>
      <c r="E179" t="s">
        <v>16</v>
      </c>
      <c r="F179" t="s">
        <v>17</v>
      </c>
      <c r="G179" t="s">
        <v>18</v>
      </c>
      <c r="H179" t="s">
        <v>2337</v>
      </c>
      <c r="I179" t="s">
        <v>19</v>
      </c>
      <c r="J179">
        <v>3</v>
      </c>
      <c r="K179">
        <f t="shared" si="7"/>
        <v>25.5</v>
      </c>
      <c r="L179">
        <f t="shared" si="8"/>
        <v>26</v>
      </c>
      <c r="M179">
        <f>INDEX('Exp Economy'!$C$14:$H$83,MATCH(L179,'Exp Economy'!$B$14:$B$83,0),MATCH("Zone "&amp;J179,'Exp Economy'!$C$13:$H$13,0))*1</f>
        <v>26.39</v>
      </c>
      <c r="N179" t="s">
        <v>285</v>
      </c>
      <c r="O179" t="s">
        <v>2310</v>
      </c>
      <c r="P179" t="s">
        <v>18</v>
      </c>
      <c r="R179" t="str">
        <f t="shared" si="6"/>
        <v>('DHL','2024-01-01','2024-12-31','12376','Export','US',NULL,'EXPRESS 9:00 (DOC) ','Non-Document','3',25.5,26,26.39,'Flat KG','AppliedMaterials_2024',NULL),</v>
      </c>
    </row>
    <row r="180" spans="1:18" x14ac:dyDescent="0.3">
      <c r="A180" t="s">
        <v>15</v>
      </c>
      <c r="B180" s="1" t="s">
        <v>21</v>
      </c>
      <c r="C180" s="1" t="s">
        <v>2309</v>
      </c>
      <c r="D180">
        <v>12376</v>
      </c>
      <c r="E180" t="s">
        <v>16</v>
      </c>
      <c r="F180" t="s">
        <v>17</v>
      </c>
      <c r="G180" t="s">
        <v>18</v>
      </c>
      <c r="H180" t="s">
        <v>2337</v>
      </c>
      <c r="I180" t="s">
        <v>19</v>
      </c>
      <c r="J180">
        <v>3</v>
      </c>
      <c r="K180">
        <f t="shared" si="7"/>
        <v>26</v>
      </c>
      <c r="L180">
        <f t="shared" si="8"/>
        <v>26.5</v>
      </c>
      <c r="M180">
        <f>INDEX('Exp Economy'!$C$14:$H$83,MATCH(L180,'Exp Economy'!$B$14:$B$83,0),MATCH("Zone "&amp;J180,'Exp Economy'!$C$13:$H$13,0))*1</f>
        <v>26.91</v>
      </c>
      <c r="N180" t="s">
        <v>285</v>
      </c>
      <c r="O180" t="s">
        <v>2310</v>
      </c>
      <c r="P180" t="s">
        <v>18</v>
      </c>
      <c r="R180" t="str">
        <f t="shared" si="6"/>
        <v>('DHL','2024-01-01','2024-12-31','12376','Export','US',NULL,'EXPRESS 9:00 (DOC) ','Non-Document','3',26,26.5,26.91,'Flat KG','AppliedMaterials_2024',NULL),</v>
      </c>
    </row>
    <row r="181" spans="1:18" x14ac:dyDescent="0.3">
      <c r="A181" t="s">
        <v>15</v>
      </c>
      <c r="B181" s="1" t="s">
        <v>21</v>
      </c>
      <c r="C181" s="1" t="s">
        <v>2309</v>
      </c>
      <c r="D181">
        <v>12376</v>
      </c>
      <c r="E181" t="s">
        <v>16</v>
      </c>
      <c r="F181" t="s">
        <v>17</v>
      </c>
      <c r="G181" t="s">
        <v>18</v>
      </c>
      <c r="H181" t="s">
        <v>2337</v>
      </c>
      <c r="I181" t="s">
        <v>19</v>
      </c>
      <c r="J181">
        <v>3</v>
      </c>
      <c r="K181">
        <f t="shared" si="7"/>
        <v>26.5</v>
      </c>
      <c r="L181">
        <f t="shared" si="8"/>
        <v>27</v>
      </c>
      <c r="M181">
        <f>INDEX('Exp Economy'!$C$14:$H$83,MATCH(L181,'Exp Economy'!$B$14:$B$83,0),MATCH("Zone "&amp;J181,'Exp Economy'!$C$13:$H$13,0))*1</f>
        <v>26.91</v>
      </c>
      <c r="N181" t="s">
        <v>285</v>
      </c>
      <c r="O181" t="s">
        <v>2310</v>
      </c>
      <c r="P181" t="s">
        <v>18</v>
      </c>
      <c r="R181" t="str">
        <f t="shared" si="6"/>
        <v>('DHL','2024-01-01','2024-12-31','12376','Export','US',NULL,'EXPRESS 9:00 (DOC) ','Non-Document','3',26.5,27,26.91,'Flat KG','AppliedMaterials_2024',NULL),</v>
      </c>
    </row>
    <row r="182" spans="1:18" x14ac:dyDescent="0.3">
      <c r="A182" t="s">
        <v>15</v>
      </c>
      <c r="B182" s="1" t="s">
        <v>21</v>
      </c>
      <c r="C182" s="1" t="s">
        <v>2309</v>
      </c>
      <c r="D182">
        <v>12376</v>
      </c>
      <c r="E182" t="s">
        <v>16</v>
      </c>
      <c r="F182" t="s">
        <v>17</v>
      </c>
      <c r="G182" t="s">
        <v>18</v>
      </c>
      <c r="H182" t="s">
        <v>2337</v>
      </c>
      <c r="I182" t="s">
        <v>19</v>
      </c>
      <c r="J182">
        <v>3</v>
      </c>
      <c r="K182">
        <f t="shared" si="7"/>
        <v>27</v>
      </c>
      <c r="L182">
        <f t="shared" si="8"/>
        <v>27.5</v>
      </c>
      <c r="M182">
        <f>INDEX('Exp Economy'!$C$14:$H$83,MATCH(L182,'Exp Economy'!$B$14:$B$83,0),MATCH("Zone "&amp;J182,'Exp Economy'!$C$13:$H$13,0))*1</f>
        <v>27.43</v>
      </c>
      <c r="N182" t="s">
        <v>285</v>
      </c>
      <c r="O182" t="s">
        <v>2310</v>
      </c>
      <c r="P182" t="s">
        <v>18</v>
      </c>
      <c r="R182" t="str">
        <f t="shared" si="6"/>
        <v>('DHL','2024-01-01','2024-12-31','12376','Export','US',NULL,'EXPRESS 9:00 (DOC) ','Non-Document','3',27,27.5,27.43,'Flat KG','AppliedMaterials_2024',NULL),</v>
      </c>
    </row>
    <row r="183" spans="1:18" x14ac:dyDescent="0.3">
      <c r="A183" t="s">
        <v>15</v>
      </c>
      <c r="B183" s="1" t="s">
        <v>21</v>
      </c>
      <c r="C183" s="1" t="s">
        <v>2309</v>
      </c>
      <c r="D183">
        <v>12376</v>
      </c>
      <c r="E183" t="s">
        <v>16</v>
      </c>
      <c r="F183" t="s">
        <v>17</v>
      </c>
      <c r="G183" t="s">
        <v>18</v>
      </c>
      <c r="H183" t="s">
        <v>2337</v>
      </c>
      <c r="I183" t="s">
        <v>19</v>
      </c>
      <c r="J183">
        <v>3</v>
      </c>
      <c r="K183">
        <f t="shared" si="7"/>
        <v>27.5</v>
      </c>
      <c r="L183">
        <f t="shared" si="8"/>
        <v>28</v>
      </c>
      <c r="M183">
        <f>INDEX('Exp Economy'!$C$14:$H$83,MATCH(L183,'Exp Economy'!$B$14:$B$83,0),MATCH("Zone "&amp;J183,'Exp Economy'!$C$13:$H$13,0))*1</f>
        <v>27.43</v>
      </c>
      <c r="N183" t="s">
        <v>285</v>
      </c>
      <c r="O183" t="s">
        <v>2310</v>
      </c>
      <c r="P183" t="s">
        <v>18</v>
      </c>
      <c r="R183" t="str">
        <f t="shared" si="6"/>
        <v>('DHL','2024-01-01','2024-12-31','12376','Export','US',NULL,'EXPRESS 9:00 (DOC) ','Non-Document','3',27.5,28,27.43,'Flat KG','AppliedMaterials_2024',NULL),</v>
      </c>
    </row>
    <row r="184" spans="1:18" x14ac:dyDescent="0.3">
      <c r="A184" t="s">
        <v>15</v>
      </c>
      <c r="B184" s="1" t="s">
        <v>21</v>
      </c>
      <c r="C184" s="1" t="s">
        <v>2309</v>
      </c>
      <c r="D184">
        <v>12376</v>
      </c>
      <c r="E184" t="s">
        <v>16</v>
      </c>
      <c r="F184" t="s">
        <v>17</v>
      </c>
      <c r="G184" t="s">
        <v>18</v>
      </c>
      <c r="H184" t="s">
        <v>2337</v>
      </c>
      <c r="I184" t="s">
        <v>19</v>
      </c>
      <c r="J184">
        <v>3</v>
      </c>
      <c r="K184">
        <f>L183</f>
        <v>28</v>
      </c>
      <c r="L184">
        <f>K184+0.5</f>
        <v>28.5</v>
      </c>
      <c r="M184">
        <f>INDEX('Exp Economy'!$C$14:$H$83,MATCH(L184,'Exp Economy'!$B$14:$B$83,0),MATCH("Zone "&amp;J184,'Exp Economy'!$C$13:$H$13,0))*1</f>
        <v>27.95</v>
      </c>
      <c r="N184" t="s">
        <v>285</v>
      </c>
      <c r="O184" t="s">
        <v>2310</v>
      </c>
      <c r="P184" t="s">
        <v>18</v>
      </c>
      <c r="R184" t="str">
        <f t="shared" si="6"/>
        <v>('DHL','2024-01-01','2024-12-31','12376','Export','US',NULL,'EXPRESS 9:00 (DOC) ','Non-Document','3',28,28.5,27.95,'Flat KG','AppliedMaterials_2024',NULL),</v>
      </c>
    </row>
    <row r="185" spans="1:18" x14ac:dyDescent="0.3">
      <c r="A185" t="s">
        <v>15</v>
      </c>
      <c r="B185" s="1" t="s">
        <v>21</v>
      </c>
      <c r="C185" s="1" t="s">
        <v>2309</v>
      </c>
      <c r="D185">
        <v>12376</v>
      </c>
      <c r="E185" t="s">
        <v>16</v>
      </c>
      <c r="F185" t="s">
        <v>17</v>
      </c>
      <c r="G185" t="s">
        <v>18</v>
      </c>
      <c r="H185" t="s">
        <v>2337</v>
      </c>
      <c r="I185" t="s">
        <v>19</v>
      </c>
      <c r="J185">
        <v>3</v>
      </c>
      <c r="K185">
        <f t="shared" si="7"/>
        <v>28.5</v>
      </c>
      <c r="L185">
        <f t="shared" si="8"/>
        <v>29</v>
      </c>
      <c r="M185">
        <f>INDEX('Exp Economy'!$C$14:$H$83,MATCH(L185,'Exp Economy'!$B$14:$B$83,0),MATCH("Zone "&amp;J185,'Exp Economy'!$C$13:$H$13,0))*1</f>
        <v>27.95</v>
      </c>
      <c r="N185" t="s">
        <v>285</v>
      </c>
      <c r="O185" t="s">
        <v>2310</v>
      </c>
      <c r="P185" t="s">
        <v>18</v>
      </c>
      <c r="R185" t="str">
        <f t="shared" si="6"/>
        <v>('DHL','2024-01-01','2024-12-31','12376','Export','US',NULL,'EXPRESS 9:00 (DOC) ','Non-Document','3',28.5,29,27.95,'Flat KG','AppliedMaterials_2024',NULL),</v>
      </c>
    </row>
    <row r="186" spans="1:18" x14ac:dyDescent="0.3">
      <c r="A186" t="s">
        <v>15</v>
      </c>
      <c r="B186" s="1" t="s">
        <v>21</v>
      </c>
      <c r="C186" s="1" t="s">
        <v>2309</v>
      </c>
      <c r="D186">
        <v>12376</v>
      </c>
      <c r="E186" t="s">
        <v>16</v>
      </c>
      <c r="F186" t="s">
        <v>17</v>
      </c>
      <c r="G186" t="s">
        <v>18</v>
      </c>
      <c r="H186" t="s">
        <v>2337</v>
      </c>
      <c r="I186" t="s">
        <v>19</v>
      </c>
      <c r="J186">
        <v>3</v>
      </c>
      <c r="K186">
        <f t="shared" si="7"/>
        <v>29</v>
      </c>
      <c r="L186">
        <f t="shared" si="8"/>
        <v>29.5</v>
      </c>
      <c r="M186">
        <f>INDEX('Exp Economy'!$C$14:$H$83,MATCH(L186,'Exp Economy'!$B$14:$B$83,0),MATCH("Zone "&amp;J186,'Exp Economy'!$C$13:$H$13,0))*1</f>
        <v>28.47</v>
      </c>
      <c r="N186" t="s">
        <v>285</v>
      </c>
      <c r="O186" t="s">
        <v>2310</v>
      </c>
      <c r="P186" t="s">
        <v>18</v>
      </c>
      <c r="R186" t="str">
        <f t="shared" si="6"/>
        <v>('DHL','2024-01-01','2024-12-31','12376','Export','US',NULL,'EXPRESS 9:00 (DOC) ','Non-Document','3',29,29.5,28.47,'Flat KG','AppliedMaterials_2024',NULL),</v>
      </c>
    </row>
    <row r="187" spans="1:18" x14ac:dyDescent="0.3">
      <c r="A187" t="s">
        <v>15</v>
      </c>
      <c r="B187" s="1" t="s">
        <v>21</v>
      </c>
      <c r="C187" s="1" t="s">
        <v>2309</v>
      </c>
      <c r="D187">
        <v>12376</v>
      </c>
      <c r="E187" t="s">
        <v>16</v>
      </c>
      <c r="F187" t="s">
        <v>17</v>
      </c>
      <c r="G187" t="s">
        <v>18</v>
      </c>
      <c r="H187" t="s">
        <v>2337</v>
      </c>
      <c r="I187" t="s">
        <v>19</v>
      </c>
      <c r="J187">
        <v>3</v>
      </c>
      <c r="K187">
        <f>L186</f>
        <v>29.5</v>
      </c>
      <c r="L187">
        <f>K187+0.5</f>
        <v>30</v>
      </c>
      <c r="M187">
        <f>INDEX('Exp Economy'!$C$14:$H$83,MATCH(L187,'Exp Economy'!$B$14:$B$83,0),MATCH("Zone "&amp;J187,'Exp Economy'!$C$13:$H$13,0))*1</f>
        <v>28.47</v>
      </c>
      <c r="N187" t="s">
        <v>285</v>
      </c>
      <c r="O187" t="s">
        <v>2310</v>
      </c>
      <c r="P187" t="s">
        <v>18</v>
      </c>
      <c r="R187" t="str">
        <f t="shared" si="6"/>
        <v>('DHL','2024-01-01','2024-12-31','12376','Export','US',NULL,'EXPRESS 9:00 (DOC) ','Non-Document','3',29.5,30,28.47,'Flat KG','AppliedMaterials_2024',NULL),</v>
      </c>
    </row>
    <row r="188" spans="1:18" x14ac:dyDescent="0.3">
      <c r="A188" t="s">
        <v>15</v>
      </c>
      <c r="B188" t="s">
        <v>21</v>
      </c>
      <c r="C188" s="1" t="s">
        <v>2309</v>
      </c>
      <c r="D188">
        <v>12376</v>
      </c>
      <c r="E188" t="s">
        <v>16</v>
      </c>
      <c r="F188" t="s">
        <v>17</v>
      </c>
      <c r="G188" t="s">
        <v>18</v>
      </c>
      <c r="H188" t="s">
        <v>2337</v>
      </c>
      <c r="I188" t="s">
        <v>19</v>
      </c>
      <c r="J188">
        <v>3</v>
      </c>
      <c r="K188">
        <v>30</v>
      </c>
      <c r="L188">
        <v>70</v>
      </c>
      <c r="M188">
        <f>INDEX('Exp Economy'!$C$14:$H$83,MATCH(L188,'Exp Economy'!$B$14:$B$83,0),MATCH("Zone "&amp;J188,'Exp Economy'!$C$13:$H$13,0))*1</f>
        <v>0.41</v>
      </c>
      <c r="N188" t="s">
        <v>2261</v>
      </c>
      <c r="O188" t="s">
        <v>2310</v>
      </c>
      <c r="P188">
        <f>M187</f>
        <v>28.47</v>
      </c>
      <c r="R188" t="str">
        <f t="shared" si="6"/>
        <v>('DHL','2024-01-01','2024-12-31','12376','Export','US',NULL,'EXPRESS 9:00 (DOC) ','Non-Document','3',30,70,0.41,'Per1.0KG_A','AppliedMaterials_2024',28.47),</v>
      </c>
    </row>
    <row r="189" spans="1:18" x14ac:dyDescent="0.3">
      <c r="A189" t="s">
        <v>15</v>
      </c>
      <c r="B189" t="s">
        <v>21</v>
      </c>
      <c r="C189" s="1" t="s">
        <v>2309</v>
      </c>
      <c r="D189">
        <v>12376</v>
      </c>
      <c r="E189" t="s">
        <v>16</v>
      </c>
      <c r="F189" t="s">
        <v>17</v>
      </c>
      <c r="G189" t="s">
        <v>18</v>
      </c>
      <c r="H189" t="s">
        <v>2337</v>
      </c>
      <c r="I189" t="s">
        <v>19</v>
      </c>
      <c r="J189">
        <v>3</v>
      </c>
      <c r="K189">
        <v>70</v>
      </c>
      <c r="L189">
        <v>300</v>
      </c>
      <c r="M189">
        <f>INDEX('Exp Economy'!$C$14:$H$83,MATCH(L189,'Exp Economy'!$B$14:$B$83,0),MATCH("Zone "&amp;J189,'Exp Economy'!$C$13:$H$13,0))*1</f>
        <v>3.05</v>
      </c>
      <c r="N189" t="s">
        <v>2348</v>
      </c>
      <c r="O189" t="s">
        <v>2310</v>
      </c>
      <c r="P189">
        <f>P188+((K189-K188)*M188)</f>
        <v>44.87</v>
      </c>
      <c r="R189" t="str">
        <f t="shared" si="6"/>
        <v>('DHL','2024-01-01','2024-12-31','12376','Export','US',NULL,'EXPRESS 9:00 (DOC) ','Non-Document','3',70,300,3.05,'Per5.0KG_A','AppliedMaterials_2024',44.87),</v>
      </c>
    </row>
    <row r="190" spans="1:18" x14ac:dyDescent="0.3">
      <c r="A190" t="s">
        <v>15</v>
      </c>
      <c r="B190" t="s">
        <v>21</v>
      </c>
      <c r="C190" s="1" t="s">
        <v>2309</v>
      </c>
      <c r="D190">
        <v>12376</v>
      </c>
      <c r="E190" t="s">
        <v>16</v>
      </c>
      <c r="F190" t="s">
        <v>17</v>
      </c>
      <c r="G190" t="s">
        <v>18</v>
      </c>
      <c r="H190" t="s">
        <v>2337</v>
      </c>
      <c r="I190" t="s">
        <v>19</v>
      </c>
      <c r="J190">
        <v>3</v>
      </c>
      <c r="K190">
        <v>300</v>
      </c>
      <c r="L190">
        <v>99999</v>
      </c>
      <c r="M190">
        <f>INDEX('Exp Economy'!$C$14:$H$83,MATCH(L190,'Exp Economy'!$B$14:$B$83,0),MATCH("Zone "&amp;J190,'Exp Economy'!$C$13:$H$13,0))*1</f>
        <v>1.95</v>
      </c>
      <c r="N190" t="s">
        <v>2348</v>
      </c>
      <c r="O190" t="s">
        <v>2310</v>
      </c>
      <c r="P190">
        <f>P189+M189*((L189-K189)/5)</f>
        <v>185.17</v>
      </c>
      <c r="R190" t="str">
        <f t="shared" si="6"/>
        <v>('DHL','2024-01-01','2024-12-31','12376','Export','US',NULL,'EXPRESS 9:00 (DOC) ','Non-Document','3',300,99999,1.95,'Per5.0KG_A','AppliedMaterials_2024',185.17),</v>
      </c>
    </row>
    <row r="191" spans="1:18" x14ac:dyDescent="0.3">
      <c r="A191" t="s">
        <v>15</v>
      </c>
      <c r="B191" s="1" t="s">
        <v>21</v>
      </c>
      <c r="C191" s="1" t="s">
        <v>2309</v>
      </c>
      <c r="D191">
        <v>12376</v>
      </c>
      <c r="E191" t="s">
        <v>16</v>
      </c>
      <c r="F191" t="s">
        <v>17</v>
      </c>
      <c r="G191" t="s">
        <v>18</v>
      </c>
      <c r="H191" t="s">
        <v>2337</v>
      </c>
      <c r="I191" t="s">
        <v>19</v>
      </c>
      <c r="J191">
        <v>4</v>
      </c>
      <c r="K191">
        <v>0</v>
      </c>
      <c r="L191">
        <v>0.5</v>
      </c>
      <c r="M191">
        <f>INDEX('Exp Economy'!$C$14:$H$83,MATCH(L191,'Exp Economy'!$B$14:$B$83,0),MATCH("Zone "&amp;J191,'Exp Economy'!$C$13:$H$13,0))*1</f>
        <v>17.45</v>
      </c>
      <c r="N191" t="s">
        <v>285</v>
      </c>
      <c r="O191" t="s">
        <v>2310</v>
      </c>
      <c r="P191" t="s">
        <v>18</v>
      </c>
      <c r="R191" t="str">
        <f t="shared" si="6"/>
        <v>('DHL','2024-01-01','2024-12-31','12376','Export','US',NULL,'EXPRESS 9:00 (DOC) ','Non-Document','4',0,0.5,17.45,'Flat KG','AppliedMaterials_2024',NULL),</v>
      </c>
    </row>
    <row r="192" spans="1:18" x14ac:dyDescent="0.3">
      <c r="A192" t="s">
        <v>15</v>
      </c>
      <c r="B192" s="1" t="s">
        <v>21</v>
      </c>
      <c r="C192" s="1" t="s">
        <v>2309</v>
      </c>
      <c r="D192">
        <v>12376</v>
      </c>
      <c r="E192" t="s">
        <v>16</v>
      </c>
      <c r="F192" t="s">
        <v>17</v>
      </c>
      <c r="G192" t="s">
        <v>18</v>
      </c>
      <c r="H192" t="s">
        <v>2337</v>
      </c>
      <c r="I192" t="s">
        <v>19</v>
      </c>
      <c r="J192">
        <v>4</v>
      </c>
      <c r="K192">
        <v>0.5</v>
      </c>
      <c r="L192">
        <v>1</v>
      </c>
      <c r="M192">
        <f>INDEX('Exp Economy'!$C$14:$H$83,MATCH(L192,'Exp Economy'!$B$14:$B$83,0),MATCH("Zone "&amp;J192,'Exp Economy'!$C$13:$H$13,0))*1</f>
        <v>17.45</v>
      </c>
      <c r="N192" t="s">
        <v>285</v>
      </c>
      <c r="O192" t="s">
        <v>2310</v>
      </c>
      <c r="P192" t="s">
        <v>18</v>
      </c>
      <c r="R192" t="str">
        <f t="shared" si="6"/>
        <v>('DHL','2024-01-01','2024-12-31','12376','Export','US',NULL,'EXPRESS 9:00 (DOC) ','Non-Document','4',0.5,1,17.45,'Flat KG','AppliedMaterials_2024',NULL),</v>
      </c>
    </row>
    <row r="193" spans="1:18" x14ac:dyDescent="0.3">
      <c r="A193" t="s">
        <v>15</v>
      </c>
      <c r="B193" s="1" t="s">
        <v>21</v>
      </c>
      <c r="C193" s="1" t="s">
        <v>2309</v>
      </c>
      <c r="D193">
        <v>12376</v>
      </c>
      <c r="E193" t="s">
        <v>16</v>
      </c>
      <c r="F193" t="s">
        <v>17</v>
      </c>
      <c r="G193" t="s">
        <v>18</v>
      </c>
      <c r="H193" t="s">
        <v>2337</v>
      </c>
      <c r="I193" t="s">
        <v>19</v>
      </c>
      <c r="J193">
        <v>4</v>
      </c>
      <c r="K193">
        <v>1</v>
      </c>
      <c r="L193">
        <v>1.5</v>
      </c>
      <c r="M193">
        <f>INDEX('Exp Economy'!$C$14:$H$83,MATCH(L193,'Exp Economy'!$B$14:$B$83,0),MATCH("Zone "&amp;J193,'Exp Economy'!$C$13:$H$13,0))*1</f>
        <v>18.87</v>
      </c>
      <c r="N193" t="s">
        <v>285</v>
      </c>
      <c r="O193" t="s">
        <v>2310</v>
      </c>
      <c r="P193" t="s">
        <v>18</v>
      </c>
      <c r="R193" t="str">
        <f t="shared" si="6"/>
        <v>('DHL','2024-01-01','2024-12-31','12376','Export','US',NULL,'EXPRESS 9:00 (DOC) ','Non-Document','4',1,1.5,18.87,'Flat KG','AppliedMaterials_2024',NULL),</v>
      </c>
    </row>
    <row r="194" spans="1:18" x14ac:dyDescent="0.3">
      <c r="A194" t="s">
        <v>15</v>
      </c>
      <c r="B194" s="1" t="s">
        <v>21</v>
      </c>
      <c r="C194" s="1" t="s">
        <v>2309</v>
      </c>
      <c r="D194">
        <v>12376</v>
      </c>
      <c r="E194" t="s">
        <v>16</v>
      </c>
      <c r="F194" t="s">
        <v>17</v>
      </c>
      <c r="G194" t="s">
        <v>18</v>
      </c>
      <c r="H194" t="s">
        <v>2337</v>
      </c>
      <c r="I194" t="s">
        <v>19</v>
      </c>
      <c r="J194">
        <v>4</v>
      </c>
      <c r="K194">
        <v>1.5</v>
      </c>
      <c r="L194">
        <v>2</v>
      </c>
      <c r="M194">
        <f>INDEX('Exp Economy'!$C$14:$H$83,MATCH(L194,'Exp Economy'!$B$14:$B$83,0),MATCH("Zone "&amp;J194,'Exp Economy'!$C$13:$H$13,0))*1</f>
        <v>18.87</v>
      </c>
      <c r="N194" t="s">
        <v>285</v>
      </c>
      <c r="O194" t="s">
        <v>2310</v>
      </c>
      <c r="P194" t="s">
        <v>18</v>
      </c>
      <c r="R194" t="str">
        <f t="shared" si="6"/>
        <v>('DHL','2024-01-01','2024-12-31','12376','Export','US',NULL,'EXPRESS 9:00 (DOC) ','Non-Document','4',1.5,2,18.87,'Flat KG','AppliedMaterials_2024',NULL),</v>
      </c>
    </row>
    <row r="195" spans="1:18" x14ac:dyDescent="0.3">
      <c r="A195" t="s">
        <v>15</v>
      </c>
      <c r="B195" s="1" t="s">
        <v>21</v>
      </c>
      <c r="C195" s="1" t="s">
        <v>2309</v>
      </c>
      <c r="D195">
        <v>12376</v>
      </c>
      <c r="E195" t="s">
        <v>16</v>
      </c>
      <c r="F195" t="s">
        <v>17</v>
      </c>
      <c r="G195" t="s">
        <v>18</v>
      </c>
      <c r="H195" t="s">
        <v>2337</v>
      </c>
      <c r="I195" t="s">
        <v>19</v>
      </c>
      <c r="J195">
        <v>4</v>
      </c>
      <c r="K195">
        <v>2</v>
      </c>
      <c r="L195">
        <v>2.5</v>
      </c>
      <c r="M195">
        <f>INDEX('Exp Economy'!$C$14:$H$83,MATCH(L195,'Exp Economy'!$B$14:$B$83,0),MATCH("Zone "&amp;J195,'Exp Economy'!$C$13:$H$13,0))*1</f>
        <v>20.100000000000001</v>
      </c>
      <c r="N195" t="s">
        <v>285</v>
      </c>
      <c r="O195" t="s">
        <v>2310</v>
      </c>
      <c r="P195" t="s">
        <v>18</v>
      </c>
      <c r="R195" t="str">
        <f t="shared" ref="R195:R258" si="9">SUBSTITUTE(IF(OR(ROW(A195)=2,MOD(ROW(A195),1000)=0),"insert into tnl_rating.dbo.dhl_express_rate_master values 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,IF(OR(A196="",MOD(ROW(A196),1000)=0)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","('DHL','"&amp;B195&amp;"','"&amp;C195&amp;"','"&amp;D195&amp;"','"&amp;E195&amp;"','"&amp;F195&amp;"','"&amp;G195&amp;"','"&amp;H195&amp;"','"&amp;I195&amp;"','"&amp;J195&amp;"',"&amp;K195&amp;","&amp;L195&amp;","&amp;M195&amp;",'"&amp;N195&amp;"','"&amp;O195&amp;"',"&amp;P195&amp;"),")),"'NULL'","NULL")</f>
        <v>('DHL','2024-01-01','2024-12-31','12376','Export','US',NULL,'EXPRESS 9:00 (DOC) ','Non-Document','4',2,2.5,20.1,'Flat KG','AppliedMaterials_2024',NULL),</v>
      </c>
    </row>
    <row r="196" spans="1:18" x14ac:dyDescent="0.3">
      <c r="A196" t="s">
        <v>15</v>
      </c>
      <c r="B196" s="1" t="s">
        <v>21</v>
      </c>
      <c r="C196" s="1" t="s">
        <v>2309</v>
      </c>
      <c r="D196">
        <v>12376</v>
      </c>
      <c r="E196" t="s">
        <v>16</v>
      </c>
      <c r="F196" t="s">
        <v>17</v>
      </c>
      <c r="G196" t="s">
        <v>18</v>
      </c>
      <c r="H196" t="s">
        <v>2337</v>
      </c>
      <c r="I196" t="s">
        <v>19</v>
      </c>
      <c r="J196">
        <v>4</v>
      </c>
      <c r="K196">
        <v>2.5</v>
      </c>
      <c r="L196">
        <v>3</v>
      </c>
      <c r="M196">
        <f>INDEX('Exp Economy'!$C$14:$H$83,MATCH(L196,'Exp Economy'!$B$14:$B$83,0),MATCH("Zone "&amp;J196,'Exp Economy'!$C$13:$H$13,0))*1</f>
        <v>20.100000000000001</v>
      </c>
      <c r="N196" t="s">
        <v>285</v>
      </c>
      <c r="O196" t="s">
        <v>2310</v>
      </c>
      <c r="P196" t="s">
        <v>18</v>
      </c>
      <c r="R196" t="str">
        <f t="shared" si="9"/>
        <v>('DHL','2024-01-01','2024-12-31','12376','Export','US',NULL,'EXPRESS 9:00 (DOC) ','Non-Document','4',2.5,3,20.1,'Flat KG','AppliedMaterials_2024',NULL),</v>
      </c>
    </row>
    <row r="197" spans="1:18" x14ac:dyDescent="0.3">
      <c r="A197" t="s">
        <v>15</v>
      </c>
      <c r="B197" s="1" t="s">
        <v>21</v>
      </c>
      <c r="C197" s="1" t="s">
        <v>2309</v>
      </c>
      <c r="D197">
        <v>12376</v>
      </c>
      <c r="E197" t="s">
        <v>16</v>
      </c>
      <c r="F197" t="s">
        <v>17</v>
      </c>
      <c r="G197" t="s">
        <v>18</v>
      </c>
      <c r="H197" t="s">
        <v>2337</v>
      </c>
      <c r="I197" t="s">
        <v>19</v>
      </c>
      <c r="J197">
        <v>4</v>
      </c>
      <c r="K197">
        <v>3</v>
      </c>
      <c r="L197">
        <v>3.5</v>
      </c>
      <c r="M197">
        <f>INDEX('Exp Economy'!$C$14:$H$83,MATCH(L197,'Exp Economy'!$B$14:$B$83,0),MATCH("Zone "&amp;J197,'Exp Economy'!$C$13:$H$13,0))*1</f>
        <v>21.33</v>
      </c>
      <c r="N197" t="s">
        <v>285</v>
      </c>
      <c r="O197" t="s">
        <v>2310</v>
      </c>
      <c r="P197" t="s">
        <v>18</v>
      </c>
      <c r="R197" t="str">
        <f t="shared" si="9"/>
        <v>('DHL','2024-01-01','2024-12-31','12376','Export','US',NULL,'EXPRESS 9:00 (DOC) ','Non-Document','4',3,3.5,21.33,'Flat KG','AppliedMaterials_2024',NULL),</v>
      </c>
    </row>
    <row r="198" spans="1:18" x14ac:dyDescent="0.3">
      <c r="A198" t="s">
        <v>15</v>
      </c>
      <c r="B198" s="1" t="s">
        <v>21</v>
      </c>
      <c r="C198" s="1" t="s">
        <v>2309</v>
      </c>
      <c r="D198">
        <v>12376</v>
      </c>
      <c r="E198" t="s">
        <v>16</v>
      </c>
      <c r="F198" t="s">
        <v>17</v>
      </c>
      <c r="G198" t="s">
        <v>18</v>
      </c>
      <c r="H198" t="s">
        <v>2337</v>
      </c>
      <c r="I198" t="s">
        <v>19</v>
      </c>
      <c r="J198">
        <v>4</v>
      </c>
      <c r="K198">
        <v>3.5</v>
      </c>
      <c r="L198">
        <v>4</v>
      </c>
      <c r="M198">
        <f>INDEX('Exp Economy'!$C$14:$H$83,MATCH(L198,'Exp Economy'!$B$14:$B$83,0),MATCH("Zone "&amp;J198,'Exp Economy'!$C$13:$H$13,0))*1</f>
        <v>21.33</v>
      </c>
      <c r="N198" t="s">
        <v>285</v>
      </c>
      <c r="O198" t="s">
        <v>2310</v>
      </c>
      <c r="P198" t="s">
        <v>18</v>
      </c>
      <c r="R198" t="str">
        <f t="shared" si="9"/>
        <v>('DHL','2024-01-01','2024-12-31','12376','Export','US',NULL,'EXPRESS 9:00 (DOC) ','Non-Document','4',3.5,4,21.33,'Flat KG','AppliedMaterials_2024',NULL),</v>
      </c>
    </row>
    <row r="199" spans="1:18" x14ac:dyDescent="0.3">
      <c r="A199" t="s">
        <v>15</v>
      </c>
      <c r="B199" s="1" t="s">
        <v>21</v>
      </c>
      <c r="C199" s="1" t="s">
        <v>2309</v>
      </c>
      <c r="D199">
        <v>12376</v>
      </c>
      <c r="E199" t="s">
        <v>16</v>
      </c>
      <c r="F199" t="s">
        <v>17</v>
      </c>
      <c r="G199" t="s">
        <v>18</v>
      </c>
      <c r="H199" t="s">
        <v>2337</v>
      </c>
      <c r="I199" t="s">
        <v>19</v>
      </c>
      <c r="J199">
        <v>4</v>
      </c>
      <c r="K199">
        <v>4</v>
      </c>
      <c r="L199">
        <v>4.5</v>
      </c>
      <c r="M199">
        <f>INDEX('Exp Economy'!$C$14:$H$83,MATCH(L199,'Exp Economy'!$B$14:$B$83,0),MATCH("Zone "&amp;J199,'Exp Economy'!$C$13:$H$13,0))*1</f>
        <v>22.56</v>
      </c>
      <c r="N199" t="s">
        <v>285</v>
      </c>
      <c r="O199" t="s">
        <v>2310</v>
      </c>
      <c r="P199" t="s">
        <v>18</v>
      </c>
      <c r="R199" t="str">
        <f t="shared" si="9"/>
        <v>('DHL','2024-01-01','2024-12-31','12376','Export','US',NULL,'EXPRESS 9:00 (DOC) ','Non-Document','4',4,4.5,22.56,'Flat KG','AppliedMaterials_2024',NULL),</v>
      </c>
    </row>
    <row r="200" spans="1:18" x14ac:dyDescent="0.3">
      <c r="A200" t="s">
        <v>15</v>
      </c>
      <c r="B200" s="1" t="s">
        <v>21</v>
      </c>
      <c r="C200" s="1" t="s">
        <v>2309</v>
      </c>
      <c r="D200">
        <v>12376</v>
      </c>
      <c r="E200" t="s">
        <v>16</v>
      </c>
      <c r="F200" t="s">
        <v>17</v>
      </c>
      <c r="G200" t="s">
        <v>18</v>
      </c>
      <c r="H200" t="s">
        <v>2337</v>
      </c>
      <c r="I200" t="s">
        <v>19</v>
      </c>
      <c r="J200">
        <v>4</v>
      </c>
      <c r="K200">
        <v>4.5</v>
      </c>
      <c r="L200">
        <v>5</v>
      </c>
      <c r="M200">
        <f>INDEX('Exp Economy'!$C$14:$H$83,MATCH(L200,'Exp Economy'!$B$14:$B$83,0),MATCH("Zone "&amp;J200,'Exp Economy'!$C$13:$H$13,0))*1</f>
        <v>22.56</v>
      </c>
      <c r="N200" t="s">
        <v>285</v>
      </c>
      <c r="O200" t="s">
        <v>2310</v>
      </c>
      <c r="P200" t="s">
        <v>18</v>
      </c>
      <c r="R200" t="str">
        <f t="shared" si="9"/>
        <v>('DHL','2024-01-01','2024-12-31','12376','Export','US',NULL,'EXPRESS 9:00 (DOC) ','Non-Document','4',4.5,5,22.56,'Flat KG','AppliedMaterials_2024',NULL),</v>
      </c>
    </row>
    <row r="201" spans="1:18" x14ac:dyDescent="0.3">
      <c r="A201" t="s">
        <v>15</v>
      </c>
      <c r="B201" s="1" t="s">
        <v>21</v>
      </c>
      <c r="C201" s="1" t="s">
        <v>2309</v>
      </c>
      <c r="D201">
        <v>12376</v>
      </c>
      <c r="E201" t="s">
        <v>16</v>
      </c>
      <c r="F201" t="s">
        <v>17</v>
      </c>
      <c r="G201" t="s">
        <v>18</v>
      </c>
      <c r="H201" t="s">
        <v>2337</v>
      </c>
      <c r="I201" t="s">
        <v>19</v>
      </c>
      <c r="J201">
        <v>4</v>
      </c>
      <c r="K201">
        <v>5</v>
      </c>
      <c r="L201">
        <v>5.5</v>
      </c>
      <c r="M201">
        <f>INDEX('Exp Economy'!$C$14:$H$83,MATCH(L201,'Exp Economy'!$B$14:$B$83,0),MATCH("Zone "&amp;J201,'Exp Economy'!$C$13:$H$13,0))*1</f>
        <v>22.89</v>
      </c>
      <c r="N201" t="s">
        <v>285</v>
      </c>
      <c r="O201" t="s">
        <v>2310</v>
      </c>
      <c r="P201" t="s">
        <v>18</v>
      </c>
      <c r="R201" t="str">
        <f t="shared" si="9"/>
        <v>('DHL','2024-01-01','2024-12-31','12376','Export','US',NULL,'EXPRESS 9:00 (DOC) ','Non-Document','4',5,5.5,22.89,'Flat KG','AppliedMaterials_2024',NULL),</v>
      </c>
    </row>
    <row r="202" spans="1:18" x14ac:dyDescent="0.3">
      <c r="A202" t="s">
        <v>15</v>
      </c>
      <c r="B202" s="1" t="s">
        <v>21</v>
      </c>
      <c r="C202" s="1" t="s">
        <v>2309</v>
      </c>
      <c r="D202">
        <v>12376</v>
      </c>
      <c r="E202" t="s">
        <v>16</v>
      </c>
      <c r="F202" t="s">
        <v>17</v>
      </c>
      <c r="G202" t="s">
        <v>18</v>
      </c>
      <c r="H202" t="s">
        <v>2337</v>
      </c>
      <c r="I202" t="s">
        <v>19</v>
      </c>
      <c r="J202">
        <v>4</v>
      </c>
      <c r="K202">
        <v>5.5</v>
      </c>
      <c r="L202">
        <v>6</v>
      </c>
      <c r="M202">
        <f>INDEX('Exp Economy'!$C$14:$H$83,MATCH(L202,'Exp Economy'!$B$14:$B$83,0),MATCH("Zone "&amp;J202,'Exp Economy'!$C$13:$H$13,0))*1</f>
        <v>22.89</v>
      </c>
      <c r="N202" t="s">
        <v>285</v>
      </c>
      <c r="O202" t="s">
        <v>2310</v>
      </c>
      <c r="P202" t="s">
        <v>18</v>
      </c>
      <c r="R202" t="str">
        <f t="shared" si="9"/>
        <v>('DHL','2024-01-01','2024-12-31','12376','Export','US',NULL,'EXPRESS 9:00 (DOC) ','Non-Document','4',5.5,6,22.89,'Flat KG','AppliedMaterials_2024',NULL),</v>
      </c>
    </row>
    <row r="203" spans="1:18" x14ac:dyDescent="0.3">
      <c r="A203" t="s">
        <v>15</v>
      </c>
      <c r="B203" s="1" t="s">
        <v>21</v>
      </c>
      <c r="C203" s="1" t="s">
        <v>2309</v>
      </c>
      <c r="D203">
        <v>12376</v>
      </c>
      <c r="E203" t="s">
        <v>16</v>
      </c>
      <c r="F203" t="s">
        <v>17</v>
      </c>
      <c r="G203" t="s">
        <v>18</v>
      </c>
      <c r="H203" t="s">
        <v>2337</v>
      </c>
      <c r="I203" t="s">
        <v>19</v>
      </c>
      <c r="J203">
        <v>4</v>
      </c>
      <c r="K203">
        <v>6</v>
      </c>
      <c r="L203">
        <v>6.5</v>
      </c>
      <c r="M203">
        <f>INDEX('Exp Economy'!$C$14:$H$83,MATCH(L203,'Exp Economy'!$B$14:$B$83,0),MATCH("Zone "&amp;J203,'Exp Economy'!$C$13:$H$13,0))*1</f>
        <v>23.22</v>
      </c>
      <c r="N203" t="s">
        <v>285</v>
      </c>
      <c r="O203" t="s">
        <v>2310</v>
      </c>
      <c r="P203" t="s">
        <v>18</v>
      </c>
      <c r="R203" t="str">
        <f t="shared" si="9"/>
        <v>('DHL','2024-01-01','2024-12-31','12376','Export','US',NULL,'EXPRESS 9:00 (DOC) ','Non-Document','4',6,6.5,23.22,'Flat KG','AppliedMaterials_2024',NULL),</v>
      </c>
    </row>
    <row r="204" spans="1:18" x14ac:dyDescent="0.3">
      <c r="A204" t="s">
        <v>15</v>
      </c>
      <c r="B204" s="1" t="s">
        <v>21</v>
      </c>
      <c r="C204" s="1" t="s">
        <v>2309</v>
      </c>
      <c r="D204">
        <v>12376</v>
      </c>
      <c r="E204" t="s">
        <v>16</v>
      </c>
      <c r="F204" t="s">
        <v>17</v>
      </c>
      <c r="G204" t="s">
        <v>18</v>
      </c>
      <c r="H204" t="s">
        <v>2337</v>
      </c>
      <c r="I204" t="s">
        <v>19</v>
      </c>
      <c r="J204">
        <v>4</v>
      </c>
      <c r="K204">
        <v>6.5</v>
      </c>
      <c r="L204">
        <v>7</v>
      </c>
      <c r="M204">
        <f>INDEX('Exp Economy'!$C$14:$H$83,MATCH(L204,'Exp Economy'!$B$14:$B$83,0),MATCH("Zone "&amp;J204,'Exp Economy'!$C$13:$H$13,0))*1</f>
        <v>23.22</v>
      </c>
      <c r="N204" t="s">
        <v>285</v>
      </c>
      <c r="O204" t="s">
        <v>2310</v>
      </c>
      <c r="P204" t="s">
        <v>18</v>
      </c>
      <c r="R204" t="str">
        <f t="shared" si="9"/>
        <v>('DHL','2024-01-01','2024-12-31','12376','Export','US',NULL,'EXPRESS 9:00 (DOC) ','Non-Document','4',6.5,7,23.22,'Flat KG','AppliedMaterials_2024',NULL),</v>
      </c>
    </row>
    <row r="205" spans="1:18" x14ac:dyDescent="0.3">
      <c r="A205" t="s">
        <v>15</v>
      </c>
      <c r="B205" s="1" t="s">
        <v>21</v>
      </c>
      <c r="C205" s="1" t="s">
        <v>2309</v>
      </c>
      <c r="D205">
        <v>12376</v>
      </c>
      <c r="E205" t="s">
        <v>16</v>
      </c>
      <c r="F205" t="s">
        <v>17</v>
      </c>
      <c r="G205" t="s">
        <v>18</v>
      </c>
      <c r="H205" t="s">
        <v>2337</v>
      </c>
      <c r="I205" t="s">
        <v>19</v>
      </c>
      <c r="J205">
        <v>4</v>
      </c>
      <c r="K205">
        <v>7</v>
      </c>
      <c r="L205">
        <v>7.5</v>
      </c>
      <c r="M205">
        <f>INDEX('Exp Economy'!$C$14:$H$83,MATCH(L205,'Exp Economy'!$B$14:$B$83,0),MATCH("Zone "&amp;J205,'Exp Economy'!$C$13:$H$13,0))*1</f>
        <v>23.55</v>
      </c>
      <c r="N205" t="s">
        <v>285</v>
      </c>
      <c r="O205" t="s">
        <v>2310</v>
      </c>
      <c r="P205" t="s">
        <v>18</v>
      </c>
      <c r="R205" t="str">
        <f t="shared" si="9"/>
        <v>('DHL','2024-01-01','2024-12-31','12376','Export','US',NULL,'EXPRESS 9:00 (DOC) ','Non-Document','4',7,7.5,23.55,'Flat KG','AppliedMaterials_2024',NULL),</v>
      </c>
    </row>
    <row r="206" spans="1:18" x14ac:dyDescent="0.3">
      <c r="A206" t="s">
        <v>15</v>
      </c>
      <c r="B206" s="1" t="s">
        <v>21</v>
      </c>
      <c r="C206" s="1" t="s">
        <v>2309</v>
      </c>
      <c r="D206">
        <v>12376</v>
      </c>
      <c r="E206" t="s">
        <v>16</v>
      </c>
      <c r="F206" t="s">
        <v>17</v>
      </c>
      <c r="G206" t="s">
        <v>18</v>
      </c>
      <c r="H206" t="s">
        <v>2337</v>
      </c>
      <c r="I206" t="s">
        <v>19</v>
      </c>
      <c r="J206">
        <v>4</v>
      </c>
      <c r="K206">
        <v>7.5</v>
      </c>
      <c r="L206">
        <v>8</v>
      </c>
      <c r="M206">
        <f>INDEX('Exp Economy'!$C$14:$H$83,MATCH(L206,'Exp Economy'!$B$14:$B$83,0),MATCH("Zone "&amp;J206,'Exp Economy'!$C$13:$H$13,0))*1</f>
        <v>23.55</v>
      </c>
      <c r="N206" t="s">
        <v>285</v>
      </c>
      <c r="O206" t="s">
        <v>2310</v>
      </c>
      <c r="P206" t="s">
        <v>18</v>
      </c>
      <c r="R206" t="str">
        <f t="shared" si="9"/>
        <v>('DHL','2024-01-01','2024-12-31','12376','Export','US',NULL,'EXPRESS 9:00 (DOC) ','Non-Document','4',7.5,8,23.55,'Flat KG','AppliedMaterials_2024',NULL),</v>
      </c>
    </row>
    <row r="207" spans="1:18" x14ac:dyDescent="0.3">
      <c r="A207" t="s">
        <v>15</v>
      </c>
      <c r="B207" s="1" t="s">
        <v>21</v>
      </c>
      <c r="C207" s="1" t="s">
        <v>2309</v>
      </c>
      <c r="D207">
        <v>12376</v>
      </c>
      <c r="E207" t="s">
        <v>16</v>
      </c>
      <c r="F207" t="s">
        <v>17</v>
      </c>
      <c r="G207" t="s">
        <v>18</v>
      </c>
      <c r="H207" t="s">
        <v>2337</v>
      </c>
      <c r="I207" t="s">
        <v>19</v>
      </c>
      <c r="J207">
        <v>4</v>
      </c>
      <c r="K207">
        <v>8</v>
      </c>
      <c r="L207">
        <v>8.5</v>
      </c>
      <c r="M207">
        <f>INDEX('Exp Economy'!$C$14:$H$83,MATCH(L207,'Exp Economy'!$B$14:$B$83,0),MATCH("Zone "&amp;J207,'Exp Economy'!$C$13:$H$13,0))*1</f>
        <v>23.88</v>
      </c>
      <c r="N207" t="s">
        <v>285</v>
      </c>
      <c r="O207" t="s">
        <v>2310</v>
      </c>
      <c r="P207" t="s">
        <v>18</v>
      </c>
      <c r="R207" t="str">
        <f t="shared" si="9"/>
        <v>('DHL','2024-01-01','2024-12-31','12376','Export','US',NULL,'EXPRESS 9:00 (DOC) ','Non-Document','4',8,8.5,23.88,'Flat KG','AppliedMaterials_2024',NULL),</v>
      </c>
    </row>
    <row r="208" spans="1:18" x14ac:dyDescent="0.3">
      <c r="A208" t="s">
        <v>15</v>
      </c>
      <c r="B208" s="1" t="s">
        <v>21</v>
      </c>
      <c r="C208" s="1" t="s">
        <v>2309</v>
      </c>
      <c r="D208">
        <v>12376</v>
      </c>
      <c r="E208" t="s">
        <v>16</v>
      </c>
      <c r="F208" t="s">
        <v>17</v>
      </c>
      <c r="G208" t="s">
        <v>18</v>
      </c>
      <c r="H208" t="s">
        <v>2337</v>
      </c>
      <c r="I208" t="s">
        <v>19</v>
      </c>
      <c r="J208">
        <v>4</v>
      </c>
      <c r="K208">
        <v>8.5</v>
      </c>
      <c r="L208">
        <v>9</v>
      </c>
      <c r="M208">
        <f>INDEX('Exp Economy'!$C$14:$H$83,MATCH(L208,'Exp Economy'!$B$14:$B$83,0),MATCH("Zone "&amp;J208,'Exp Economy'!$C$13:$H$13,0))*1</f>
        <v>23.88</v>
      </c>
      <c r="N208" t="s">
        <v>285</v>
      </c>
      <c r="O208" t="s">
        <v>2310</v>
      </c>
      <c r="P208" t="s">
        <v>18</v>
      </c>
      <c r="R208" t="str">
        <f t="shared" si="9"/>
        <v>('DHL','2024-01-01','2024-12-31','12376','Export','US',NULL,'EXPRESS 9:00 (DOC) ','Non-Document','4',8.5,9,23.88,'Flat KG','AppliedMaterials_2024',NULL),</v>
      </c>
    </row>
    <row r="209" spans="1:18" x14ac:dyDescent="0.3">
      <c r="A209" t="s">
        <v>15</v>
      </c>
      <c r="B209" s="1" t="s">
        <v>21</v>
      </c>
      <c r="C209" s="1" t="s">
        <v>2309</v>
      </c>
      <c r="D209">
        <v>12376</v>
      </c>
      <c r="E209" t="s">
        <v>16</v>
      </c>
      <c r="F209" t="s">
        <v>17</v>
      </c>
      <c r="G209" t="s">
        <v>18</v>
      </c>
      <c r="H209" t="s">
        <v>2337</v>
      </c>
      <c r="I209" t="s">
        <v>19</v>
      </c>
      <c r="J209">
        <v>4</v>
      </c>
      <c r="K209">
        <v>9</v>
      </c>
      <c r="L209">
        <v>9.5</v>
      </c>
      <c r="M209">
        <f>INDEX('Exp Economy'!$C$14:$H$83,MATCH(L209,'Exp Economy'!$B$14:$B$83,0),MATCH("Zone "&amp;J209,'Exp Economy'!$C$13:$H$13,0))*1</f>
        <v>24.21</v>
      </c>
      <c r="N209" t="s">
        <v>285</v>
      </c>
      <c r="O209" t="s">
        <v>2310</v>
      </c>
      <c r="P209" t="s">
        <v>18</v>
      </c>
      <c r="R209" t="str">
        <f t="shared" si="9"/>
        <v>('DHL','2024-01-01','2024-12-31','12376','Export','US',NULL,'EXPRESS 9:00 (DOC) ','Non-Document','4',9,9.5,24.21,'Flat KG','AppliedMaterials_2024',NULL),</v>
      </c>
    </row>
    <row r="210" spans="1:18" x14ac:dyDescent="0.3">
      <c r="A210" t="s">
        <v>15</v>
      </c>
      <c r="B210" s="1" t="s">
        <v>21</v>
      </c>
      <c r="C210" s="1" t="s">
        <v>2309</v>
      </c>
      <c r="D210">
        <v>12376</v>
      </c>
      <c r="E210" t="s">
        <v>16</v>
      </c>
      <c r="F210" t="s">
        <v>17</v>
      </c>
      <c r="G210" t="s">
        <v>18</v>
      </c>
      <c r="H210" t="s">
        <v>2337</v>
      </c>
      <c r="I210" t="s">
        <v>19</v>
      </c>
      <c r="J210">
        <v>4</v>
      </c>
      <c r="K210">
        <v>9.5</v>
      </c>
      <c r="L210">
        <v>10</v>
      </c>
      <c r="M210">
        <f>INDEX('Exp Economy'!$C$14:$H$83,MATCH(L210,'Exp Economy'!$B$14:$B$83,0),MATCH("Zone "&amp;J210,'Exp Economy'!$C$13:$H$13,0))*1</f>
        <v>24.21</v>
      </c>
      <c r="N210" t="s">
        <v>285</v>
      </c>
      <c r="O210" t="s">
        <v>2310</v>
      </c>
      <c r="P210" t="s">
        <v>18</v>
      </c>
      <c r="R210" t="str">
        <f t="shared" si="9"/>
        <v>('DHL','2024-01-01','2024-12-31','12376','Export','US',NULL,'EXPRESS 9:00 (DOC) ','Non-Document','4',9.5,10,24.21,'Flat KG','AppliedMaterials_2024',NULL),</v>
      </c>
    </row>
    <row r="211" spans="1:18" x14ac:dyDescent="0.3">
      <c r="A211" t="s">
        <v>15</v>
      </c>
      <c r="B211" s="1" t="s">
        <v>21</v>
      </c>
      <c r="C211" s="1" t="s">
        <v>2309</v>
      </c>
      <c r="D211">
        <v>12376</v>
      </c>
      <c r="E211" t="s">
        <v>16</v>
      </c>
      <c r="F211" t="s">
        <v>17</v>
      </c>
      <c r="G211" t="s">
        <v>18</v>
      </c>
      <c r="H211" t="s">
        <v>2337</v>
      </c>
      <c r="I211" t="s">
        <v>19</v>
      </c>
      <c r="J211">
        <v>4</v>
      </c>
      <c r="K211">
        <f>L210</f>
        <v>10</v>
      </c>
      <c r="L211">
        <f>K211+0.5</f>
        <v>10.5</v>
      </c>
      <c r="M211">
        <f>INDEX('Exp Economy'!$C$14:$H$83,MATCH(L211,'Exp Economy'!$B$14:$B$83,0),MATCH("Zone "&amp;J211,'Exp Economy'!$C$13:$H$13,0))*1</f>
        <v>24.68</v>
      </c>
      <c r="N211" t="s">
        <v>285</v>
      </c>
      <c r="O211" t="s">
        <v>2310</v>
      </c>
      <c r="P211" t="s">
        <v>18</v>
      </c>
      <c r="R211" t="str">
        <f t="shared" si="9"/>
        <v>('DHL','2024-01-01','2024-12-31','12376','Export','US',NULL,'EXPRESS 9:00 (DOC) ','Non-Document','4',10,10.5,24.68,'Flat KG','AppliedMaterials_2024',NULL),</v>
      </c>
    </row>
    <row r="212" spans="1:18" x14ac:dyDescent="0.3">
      <c r="A212" t="s">
        <v>15</v>
      </c>
      <c r="B212" s="1" t="s">
        <v>21</v>
      </c>
      <c r="C212" s="1" t="s">
        <v>2309</v>
      </c>
      <c r="D212">
        <v>12376</v>
      </c>
      <c r="E212" t="s">
        <v>16</v>
      </c>
      <c r="F212" t="s">
        <v>17</v>
      </c>
      <c r="G212" t="s">
        <v>18</v>
      </c>
      <c r="H212" t="s">
        <v>2337</v>
      </c>
      <c r="I212" t="s">
        <v>19</v>
      </c>
      <c r="J212">
        <v>4</v>
      </c>
      <c r="K212">
        <f t="shared" ref="K212:K249" si="10">L211</f>
        <v>10.5</v>
      </c>
      <c r="L212">
        <f t="shared" ref="L212:L249" si="11">K212+0.5</f>
        <v>11</v>
      </c>
      <c r="M212">
        <f>INDEX('Exp Economy'!$C$14:$H$83,MATCH(L212,'Exp Economy'!$B$14:$B$83,0),MATCH("Zone "&amp;J212,'Exp Economy'!$C$13:$H$13,0))*1</f>
        <v>24.68</v>
      </c>
      <c r="N212" t="s">
        <v>285</v>
      </c>
      <c r="O212" t="s">
        <v>2310</v>
      </c>
      <c r="P212" t="s">
        <v>18</v>
      </c>
      <c r="R212" t="str">
        <f t="shared" si="9"/>
        <v>('DHL','2024-01-01','2024-12-31','12376','Export','US',NULL,'EXPRESS 9:00 (DOC) ','Non-Document','4',10.5,11,24.68,'Flat KG','AppliedMaterials_2024',NULL),</v>
      </c>
    </row>
    <row r="213" spans="1:18" x14ac:dyDescent="0.3">
      <c r="A213" t="s">
        <v>15</v>
      </c>
      <c r="B213" s="1" t="s">
        <v>21</v>
      </c>
      <c r="C213" s="1" t="s">
        <v>2309</v>
      </c>
      <c r="D213">
        <v>12376</v>
      </c>
      <c r="E213" t="s">
        <v>16</v>
      </c>
      <c r="F213" t="s">
        <v>17</v>
      </c>
      <c r="G213" t="s">
        <v>18</v>
      </c>
      <c r="H213" t="s">
        <v>2337</v>
      </c>
      <c r="I213" t="s">
        <v>19</v>
      </c>
      <c r="J213">
        <v>4</v>
      </c>
      <c r="K213">
        <f t="shared" si="10"/>
        <v>11</v>
      </c>
      <c r="L213">
        <f t="shared" si="11"/>
        <v>11.5</v>
      </c>
      <c r="M213">
        <f>INDEX('Exp Economy'!$C$14:$H$83,MATCH(L213,'Exp Economy'!$B$14:$B$83,0),MATCH("Zone "&amp;J213,'Exp Economy'!$C$13:$H$13,0))*1</f>
        <v>25.15</v>
      </c>
      <c r="N213" t="s">
        <v>285</v>
      </c>
      <c r="O213" t="s">
        <v>2310</v>
      </c>
      <c r="P213" t="s">
        <v>18</v>
      </c>
      <c r="R213" t="str">
        <f t="shared" si="9"/>
        <v>('DHL','2024-01-01','2024-12-31','12376','Export','US',NULL,'EXPRESS 9:00 (DOC) ','Non-Document','4',11,11.5,25.15,'Flat KG','AppliedMaterials_2024',NULL),</v>
      </c>
    </row>
    <row r="214" spans="1:18" x14ac:dyDescent="0.3">
      <c r="A214" t="s">
        <v>15</v>
      </c>
      <c r="B214" s="1" t="s">
        <v>21</v>
      </c>
      <c r="C214" s="1" t="s">
        <v>2309</v>
      </c>
      <c r="D214">
        <v>12376</v>
      </c>
      <c r="E214" t="s">
        <v>16</v>
      </c>
      <c r="F214" t="s">
        <v>17</v>
      </c>
      <c r="G214" t="s">
        <v>18</v>
      </c>
      <c r="H214" t="s">
        <v>2337</v>
      </c>
      <c r="I214" t="s">
        <v>19</v>
      </c>
      <c r="J214">
        <v>4</v>
      </c>
      <c r="K214">
        <f t="shared" si="10"/>
        <v>11.5</v>
      </c>
      <c r="L214">
        <f t="shared" si="11"/>
        <v>12</v>
      </c>
      <c r="M214">
        <f>INDEX('Exp Economy'!$C$14:$H$83,MATCH(L214,'Exp Economy'!$B$14:$B$83,0),MATCH("Zone "&amp;J214,'Exp Economy'!$C$13:$H$13,0))*1</f>
        <v>25.15</v>
      </c>
      <c r="N214" t="s">
        <v>285</v>
      </c>
      <c r="O214" t="s">
        <v>2310</v>
      </c>
      <c r="P214" t="s">
        <v>18</v>
      </c>
      <c r="R214" t="str">
        <f t="shared" si="9"/>
        <v>('DHL','2024-01-01','2024-12-31','12376','Export','US',NULL,'EXPRESS 9:00 (DOC) ','Non-Document','4',11.5,12,25.15,'Flat KG','AppliedMaterials_2024',NULL),</v>
      </c>
    </row>
    <row r="215" spans="1:18" x14ac:dyDescent="0.3">
      <c r="A215" t="s">
        <v>15</v>
      </c>
      <c r="B215" s="1" t="s">
        <v>21</v>
      </c>
      <c r="C215" s="1" t="s">
        <v>2309</v>
      </c>
      <c r="D215">
        <v>12376</v>
      </c>
      <c r="E215" t="s">
        <v>16</v>
      </c>
      <c r="F215" t="s">
        <v>17</v>
      </c>
      <c r="G215" t="s">
        <v>18</v>
      </c>
      <c r="H215" t="s">
        <v>2337</v>
      </c>
      <c r="I215" t="s">
        <v>19</v>
      </c>
      <c r="J215">
        <v>4</v>
      </c>
      <c r="K215">
        <f t="shared" si="10"/>
        <v>12</v>
      </c>
      <c r="L215">
        <f t="shared" si="11"/>
        <v>12.5</v>
      </c>
      <c r="M215">
        <f>INDEX('Exp Economy'!$C$14:$H$83,MATCH(L215,'Exp Economy'!$B$14:$B$83,0),MATCH("Zone "&amp;J215,'Exp Economy'!$C$13:$H$13,0))*1</f>
        <v>25.62</v>
      </c>
      <c r="N215" t="s">
        <v>285</v>
      </c>
      <c r="O215" t="s">
        <v>2310</v>
      </c>
      <c r="P215" t="s">
        <v>18</v>
      </c>
      <c r="R215" t="str">
        <f t="shared" si="9"/>
        <v>('DHL','2024-01-01','2024-12-31','12376','Export','US',NULL,'EXPRESS 9:00 (DOC) ','Non-Document','4',12,12.5,25.62,'Flat KG','AppliedMaterials_2024',NULL),</v>
      </c>
    </row>
    <row r="216" spans="1:18" x14ac:dyDescent="0.3">
      <c r="A216" t="s">
        <v>15</v>
      </c>
      <c r="B216" s="1" t="s">
        <v>21</v>
      </c>
      <c r="C216" s="1" t="s">
        <v>2309</v>
      </c>
      <c r="D216">
        <v>12376</v>
      </c>
      <c r="E216" t="s">
        <v>16</v>
      </c>
      <c r="F216" t="s">
        <v>17</v>
      </c>
      <c r="G216" t="s">
        <v>18</v>
      </c>
      <c r="H216" t="s">
        <v>2337</v>
      </c>
      <c r="I216" t="s">
        <v>19</v>
      </c>
      <c r="J216">
        <v>4</v>
      </c>
      <c r="K216">
        <f t="shared" si="10"/>
        <v>12.5</v>
      </c>
      <c r="L216">
        <f t="shared" si="11"/>
        <v>13</v>
      </c>
      <c r="M216">
        <f>INDEX('Exp Economy'!$C$14:$H$83,MATCH(L216,'Exp Economy'!$B$14:$B$83,0),MATCH("Zone "&amp;J216,'Exp Economy'!$C$13:$H$13,0))*1</f>
        <v>25.62</v>
      </c>
      <c r="N216" t="s">
        <v>285</v>
      </c>
      <c r="O216" t="s">
        <v>2310</v>
      </c>
      <c r="P216" t="s">
        <v>18</v>
      </c>
      <c r="R216" t="str">
        <f t="shared" si="9"/>
        <v>('DHL','2024-01-01','2024-12-31','12376','Export','US',NULL,'EXPRESS 9:00 (DOC) ','Non-Document','4',12.5,13,25.62,'Flat KG','AppliedMaterials_2024',NULL),</v>
      </c>
    </row>
    <row r="217" spans="1:18" x14ac:dyDescent="0.3">
      <c r="A217" t="s">
        <v>15</v>
      </c>
      <c r="B217" s="1" t="s">
        <v>21</v>
      </c>
      <c r="C217" s="1" t="s">
        <v>2309</v>
      </c>
      <c r="D217">
        <v>12376</v>
      </c>
      <c r="E217" t="s">
        <v>16</v>
      </c>
      <c r="F217" t="s">
        <v>17</v>
      </c>
      <c r="G217" t="s">
        <v>18</v>
      </c>
      <c r="H217" t="s">
        <v>2337</v>
      </c>
      <c r="I217" t="s">
        <v>19</v>
      </c>
      <c r="J217">
        <v>4</v>
      </c>
      <c r="K217">
        <f t="shared" si="10"/>
        <v>13</v>
      </c>
      <c r="L217">
        <f t="shared" si="11"/>
        <v>13.5</v>
      </c>
      <c r="M217">
        <f>INDEX('Exp Economy'!$C$14:$H$83,MATCH(L217,'Exp Economy'!$B$14:$B$83,0),MATCH("Zone "&amp;J217,'Exp Economy'!$C$13:$H$13,0))*1</f>
        <v>26.09</v>
      </c>
      <c r="N217" t="s">
        <v>285</v>
      </c>
      <c r="O217" t="s">
        <v>2310</v>
      </c>
      <c r="P217" t="s">
        <v>18</v>
      </c>
      <c r="R217" t="str">
        <f t="shared" si="9"/>
        <v>('DHL','2024-01-01','2024-12-31','12376','Export','US',NULL,'EXPRESS 9:00 (DOC) ','Non-Document','4',13,13.5,26.09,'Flat KG','AppliedMaterials_2024',NULL),</v>
      </c>
    </row>
    <row r="218" spans="1:18" x14ac:dyDescent="0.3">
      <c r="A218" t="s">
        <v>15</v>
      </c>
      <c r="B218" s="1" t="s">
        <v>21</v>
      </c>
      <c r="C218" s="1" t="s">
        <v>2309</v>
      </c>
      <c r="D218">
        <v>12376</v>
      </c>
      <c r="E218" t="s">
        <v>16</v>
      </c>
      <c r="F218" t="s">
        <v>17</v>
      </c>
      <c r="G218" t="s">
        <v>18</v>
      </c>
      <c r="H218" t="s">
        <v>2337</v>
      </c>
      <c r="I218" t="s">
        <v>19</v>
      </c>
      <c r="J218">
        <v>4</v>
      </c>
      <c r="K218">
        <f>L217</f>
        <v>13.5</v>
      </c>
      <c r="L218">
        <f>K218+0.5</f>
        <v>14</v>
      </c>
      <c r="M218">
        <f>INDEX('Exp Economy'!$C$14:$H$83,MATCH(L218,'Exp Economy'!$B$14:$B$83,0),MATCH("Zone "&amp;J218,'Exp Economy'!$C$13:$H$13,0))*1</f>
        <v>26.09</v>
      </c>
      <c r="N218" t="s">
        <v>285</v>
      </c>
      <c r="O218" t="s">
        <v>2310</v>
      </c>
      <c r="P218" t="s">
        <v>18</v>
      </c>
      <c r="R218" t="str">
        <f t="shared" si="9"/>
        <v>('DHL','2024-01-01','2024-12-31','12376','Export','US',NULL,'EXPRESS 9:00 (DOC) ','Non-Document','4',13.5,14,26.09,'Flat KG','AppliedMaterials_2024',NULL),</v>
      </c>
    </row>
    <row r="219" spans="1:18" x14ac:dyDescent="0.3">
      <c r="A219" t="s">
        <v>15</v>
      </c>
      <c r="B219" s="1" t="s">
        <v>21</v>
      </c>
      <c r="C219" s="1" t="s">
        <v>2309</v>
      </c>
      <c r="D219">
        <v>12376</v>
      </c>
      <c r="E219" t="s">
        <v>16</v>
      </c>
      <c r="F219" t="s">
        <v>17</v>
      </c>
      <c r="G219" t="s">
        <v>18</v>
      </c>
      <c r="H219" t="s">
        <v>2337</v>
      </c>
      <c r="I219" t="s">
        <v>19</v>
      </c>
      <c r="J219">
        <v>4</v>
      </c>
      <c r="K219">
        <f t="shared" si="10"/>
        <v>14</v>
      </c>
      <c r="L219">
        <f t="shared" si="11"/>
        <v>14.5</v>
      </c>
      <c r="M219">
        <f>INDEX('Exp Economy'!$C$14:$H$83,MATCH(L219,'Exp Economy'!$B$14:$B$83,0),MATCH("Zone "&amp;J219,'Exp Economy'!$C$13:$H$13,0))*1</f>
        <v>26.56</v>
      </c>
      <c r="N219" t="s">
        <v>285</v>
      </c>
      <c r="O219" t="s">
        <v>2310</v>
      </c>
      <c r="P219" t="s">
        <v>18</v>
      </c>
      <c r="R219" t="str">
        <f t="shared" si="9"/>
        <v>('DHL','2024-01-01','2024-12-31','12376','Export','US',NULL,'EXPRESS 9:00 (DOC) ','Non-Document','4',14,14.5,26.56,'Flat KG','AppliedMaterials_2024',NULL),</v>
      </c>
    </row>
    <row r="220" spans="1:18" x14ac:dyDescent="0.3">
      <c r="A220" t="s">
        <v>15</v>
      </c>
      <c r="B220" s="1" t="s">
        <v>21</v>
      </c>
      <c r="C220" s="1" t="s">
        <v>2309</v>
      </c>
      <c r="D220">
        <v>12376</v>
      </c>
      <c r="E220" t="s">
        <v>16</v>
      </c>
      <c r="F220" t="s">
        <v>17</v>
      </c>
      <c r="G220" t="s">
        <v>18</v>
      </c>
      <c r="H220" t="s">
        <v>2337</v>
      </c>
      <c r="I220" t="s">
        <v>19</v>
      </c>
      <c r="J220">
        <v>4</v>
      </c>
      <c r="K220">
        <f t="shared" si="10"/>
        <v>14.5</v>
      </c>
      <c r="L220">
        <f t="shared" si="11"/>
        <v>15</v>
      </c>
      <c r="M220">
        <f>INDEX('Exp Economy'!$C$14:$H$83,MATCH(L220,'Exp Economy'!$B$14:$B$83,0),MATCH("Zone "&amp;J220,'Exp Economy'!$C$13:$H$13,0))*1</f>
        <v>26.56</v>
      </c>
      <c r="N220" t="s">
        <v>285</v>
      </c>
      <c r="O220" t="s">
        <v>2310</v>
      </c>
      <c r="P220" t="s">
        <v>18</v>
      </c>
      <c r="R220" t="str">
        <f t="shared" si="9"/>
        <v>('DHL','2024-01-01','2024-12-31','12376','Export','US',NULL,'EXPRESS 9:00 (DOC) ','Non-Document','4',14.5,15,26.56,'Flat KG','AppliedMaterials_2024',NULL),</v>
      </c>
    </row>
    <row r="221" spans="1:18" x14ac:dyDescent="0.3">
      <c r="A221" t="s">
        <v>15</v>
      </c>
      <c r="B221" s="1" t="s">
        <v>21</v>
      </c>
      <c r="C221" s="1" t="s">
        <v>2309</v>
      </c>
      <c r="D221">
        <v>12376</v>
      </c>
      <c r="E221" t="s">
        <v>16</v>
      </c>
      <c r="F221" t="s">
        <v>17</v>
      </c>
      <c r="G221" t="s">
        <v>18</v>
      </c>
      <c r="H221" t="s">
        <v>2337</v>
      </c>
      <c r="I221" t="s">
        <v>19</v>
      </c>
      <c r="J221">
        <v>4</v>
      </c>
      <c r="K221">
        <f t="shared" si="10"/>
        <v>15</v>
      </c>
      <c r="L221">
        <f t="shared" si="11"/>
        <v>15.5</v>
      </c>
      <c r="M221">
        <f>INDEX('Exp Economy'!$C$14:$H$83,MATCH(L221,'Exp Economy'!$B$14:$B$83,0),MATCH("Zone "&amp;J221,'Exp Economy'!$C$13:$H$13,0))*1</f>
        <v>27.03</v>
      </c>
      <c r="N221" t="s">
        <v>285</v>
      </c>
      <c r="O221" t="s">
        <v>2310</v>
      </c>
      <c r="P221" t="s">
        <v>18</v>
      </c>
      <c r="R221" t="str">
        <f t="shared" si="9"/>
        <v>('DHL','2024-01-01','2024-12-31','12376','Export','US',NULL,'EXPRESS 9:00 (DOC) ','Non-Document','4',15,15.5,27.03,'Flat KG','AppliedMaterials_2024',NULL),</v>
      </c>
    </row>
    <row r="222" spans="1:18" x14ac:dyDescent="0.3">
      <c r="A222" t="s">
        <v>15</v>
      </c>
      <c r="B222" s="1" t="s">
        <v>21</v>
      </c>
      <c r="C222" s="1" t="s">
        <v>2309</v>
      </c>
      <c r="D222">
        <v>12376</v>
      </c>
      <c r="E222" t="s">
        <v>16</v>
      </c>
      <c r="F222" t="s">
        <v>17</v>
      </c>
      <c r="G222" t="s">
        <v>18</v>
      </c>
      <c r="H222" t="s">
        <v>2337</v>
      </c>
      <c r="I222" t="s">
        <v>19</v>
      </c>
      <c r="J222">
        <v>4</v>
      </c>
      <c r="K222">
        <f t="shared" si="10"/>
        <v>15.5</v>
      </c>
      <c r="L222">
        <f t="shared" si="11"/>
        <v>16</v>
      </c>
      <c r="M222">
        <f>INDEX('Exp Economy'!$C$14:$H$83,MATCH(L222,'Exp Economy'!$B$14:$B$83,0),MATCH("Zone "&amp;J222,'Exp Economy'!$C$13:$H$13,0))*1</f>
        <v>27.03</v>
      </c>
      <c r="N222" t="s">
        <v>285</v>
      </c>
      <c r="O222" t="s">
        <v>2310</v>
      </c>
      <c r="P222" t="s">
        <v>18</v>
      </c>
      <c r="R222" t="str">
        <f t="shared" si="9"/>
        <v>('DHL','2024-01-01','2024-12-31','12376','Export','US',NULL,'EXPRESS 9:00 (DOC) ','Non-Document','4',15.5,16,27.03,'Flat KG','AppliedMaterials_2024',NULL),</v>
      </c>
    </row>
    <row r="223" spans="1:18" x14ac:dyDescent="0.3">
      <c r="A223" t="s">
        <v>15</v>
      </c>
      <c r="B223" s="1" t="s">
        <v>21</v>
      </c>
      <c r="C223" s="1" t="s">
        <v>2309</v>
      </c>
      <c r="D223">
        <v>12376</v>
      </c>
      <c r="E223" t="s">
        <v>16</v>
      </c>
      <c r="F223" t="s">
        <v>17</v>
      </c>
      <c r="G223" t="s">
        <v>18</v>
      </c>
      <c r="H223" t="s">
        <v>2337</v>
      </c>
      <c r="I223" t="s">
        <v>19</v>
      </c>
      <c r="J223">
        <v>4</v>
      </c>
      <c r="K223">
        <f t="shared" si="10"/>
        <v>16</v>
      </c>
      <c r="L223">
        <f t="shared" si="11"/>
        <v>16.5</v>
      </c>
      <c r="M223">
        <f>INDEX('Exp Economy'!$C$14:$H$83,MATCH(L223,'Exp Economy'!$B$14:$B$83,0),MATCH("Zone "&amp;J223,'Exp Economy'!$C$13:$H$13,0))*1</f>
        <v>27.5</v>
      </c>
      <c r="N223" t="s">
        <v>285</v>
      </c>
      <c r="O223" t="s">
        <v>2310</v>
      </c>
      <c r="P223" t="s">
        <v>18</v>
      </c>
      <c r="R223" t="str">
        <f t="shared" si="9"/>
        <v>('DHL','2024-01-01','2024-12-31','12376','Export','US',NULL,'EXPRESS 9:00 (DOC) ','Non-Document','4',16,16.5,27.5,'Flat KG','AppliedMaterials_2024',NULL),</v>
      </c>
    </row>
    <row r="224" spans="1:18" x14ac:dyDescent="0.3">
      <c r="A224" t="s">
        <v>15</v>
      </c>
      <c r="B224" s="1" t="s">
        <v>21</v>
      </c>
      <c r="C224" s="1" t="s">
        <v>2309</v>
      </c>
      <c r="D224">
        <v>12376</v>
      </c>
      <c r="E224" t="s">
        <v>16</v>
      </c>
      <c r="F224" t="s">
        <v>17</v>
      </c>
      <c r="G224" t="s">
        <v>18</v>
      </c>
      <c r="H224" t="s">
        <v>2337</v>
      </c>
      <c r="I224" t="s">
        <v>19</v>
      </c>
      <c r="J224">
        <v>4</v>
      </c>
      <c r="K224">
        <f t="shared" si="10"/>
        <v>16.5</v>
      </c>
      <c r="L224">
        <f t="shared" si="11"/>
        <v>17</v>
      </c>
      <c r="M224">
        <f>INDEX('Exp Economy'!$C$14:$H$83,MATCH(L224,'Exp Economy'!$B$14:$B$83,0),MATCH("Zone "&amp;J224,'Exp Economy'!$C$13:$H$13,0))*1</f>
        <v>27.5</v>
      </c>
      <c r="N224" t="s">
        <v>285</v>
      </c>
      <c r="O224" t="s">
        <v>2310</v>
      </c>
      <c r="P224" t="s">
        <v>18</v>
      </c>
      <c r="R224" t="str">
        <f t="shared" si="9"/>
        <v>('DHL','2024-01-01','2024-12-31','12376','Export','US',NULL,'EXPRESS 9:00 (DOC) ','Non-Document','4',16.5,17,27.5,'Flat KG','AppliedMaterials_2024',NULL),</v>
      </c>
    </row>
    <row r="225" spans="1:18" x14ac:dyDescent="0.3">
      <c r="A225" t="s">
        <v>15</v>
      </c>
      <c r="B225" s="1" t="s">
        <v>21</v>
      </c>
      <c r="C225" s="1" t="s">
        <v>2309</v>
      </c>
      <c r="D225">
        <v>12376</v>
      </c>
      <c r="E225" t="s">
        <v>16</v>
      </c>
      <c r="F225" t="s">
        <v>17</v>
      </c>
      <c r="G225" t="s">
        <v>18</v>
      </c>
      <c r="H225" t="s">
        <v>2337</v>
      </c>
      <c r="I225" t="s">
        <v>19</v>
      </c>
      <c r="J225">
        <v>4</v>
      </c>
      <c r="K225">
        <f>L224</f>
        <v>17</v>
      </c>
      <c r="L225">
        <f>K225+0.5</f>
        <v>17.5</v>
      </c>
      <c r="M225">
        <f>INDEX('Exp Economy'!$C$14:$H$83,MATCH(L225,'Exp Economy'!$B$14:$B$83,0),MATCH("Zone "&amp;J225,'Exp Economy'!$C$13:$H$13,0))*1</f>
        <v>27.97</v>
      </c>
      <c r="N225" t="s">
        <v>285</v>
      </c>
      <c r="O225" t="s">
        <v>2310</v>
      </c>
      <c r="P225" t="s">
        <v>18</v>
      </c>
      <c r="R225" t="str">
        <f t="shared" si="9"/>
        <v>('DHL','2024-01-01','2024-12-31','12376','Export','US',NULL,'EXPRESS 9:00 (DOC) ','Non-Document','4',17,17.5,27.97,'Flat KG','AppliedMaterials_2024',NULL),</v>
      </c>
    </row>
    <row r="226" spans="1:18" x14ac:dyDescent="0.3">
      <c r="A226" t="s">
        <v>15</v>
      </c>
      <c r="B226" s="1" t="s">
        <v>21</v>
      </c>
      <c r="C226" s="1" t="s">
        <v>2309</v>
      </c>
      <c r="D226">
        <v>12376</v>
      </c>
      <c r="E226" t="s">
        <v>16</v>
      </c>
      <c r="F226" t="s">
        <v>17</v>
      </c>
      <c r="G226" t="s">
        <v>18</v>
      </c>
      <c r="H226" t="s">
        <v>2337</v>
      </c>
      <c r="I226" t="s">
        <v>19</v>
      </c>
      <c r="J226">
        <v>4</v>
      </c>
      <c r="K226">
        <f t="shared" si="10"/>
        <v>17.5</v>
      </c>
      <c r="L226">
        <f t="shared" si="11"/>
        <v>18</v>
      </c>
      <c r="M226">
        <f>INDEX('Exp Economy'!$C$14:$H$83,MATCH(L226,'Exp Economy'!$B$14:$B$83,0),MATCH("Zone "&amp;J226,'Exp Economy'!$C$13:$H$13,0))*1</f>
        <v>27.97</v>
      </c>
      <c r="N226" t="s">
        <v>285</v>
      </c>
      <c r="O226" t="s">
        <v>2310</v>
      </c>
      <c r="P226" t="s">
        <v>18</v>
      </c>
      <c r="R226" t="str">
        <f t="shared" si="9"/>
        <v>('DHL','2024-01-01','2024-12-31','12376','Export','US',NULL,'EXPRESS 9:00 (DOC) ','Non-Document','4',17.5,18,27.97,'Flat KG','AppliedMaterials_2024',NULL),</v>
      </c>
    </row>
    <row r="227" spans="1:18" x14ac:dyDescent="0.3">
      <c r="A227" t="s">
        <v>15</v>
      </c>
      <c r="B227" s="1" t="s">
        <v>21</v>
      </c>
      <c r="C227" s="1" t="s">
        <v>2309</v>
      </c>
      <c r="D227">
        <v>12376</v>
      </c>
      <c r="E227" t="s">
        <v>16</v>
      </c>
      <c r="F227" t="s">
        <v>17</v>
      </c>
      <c r="G227" t="s">
        <v>18</v>
      </c>
      <c r="H227" t="s">
        <v>2337</v>
      </c>
      <c r="I227" t="s">
        <v>19</v>
      </c>
      <c r="J227">
        <v>4</v>
      </c>
      <c r="K227">
        <f t="shared" si="10"/>
        <v>18</v>
      </c>
      <c r="L227">
        <f t="shared" si="11"/>
        <v>18.5</v>
      </c>
      <c r="M227">
        <f>INDEX('Exp Economy'!$C$14:$H$83,MATCH(L227,'Exp Economy'!$B$14:$B$83,0),MATCH("Zone "&amp;J227,'Exp Economy'!$C$13:$H$13,0))*1</f>
        <v>28.44</v>
      </c>
      <c r="N227" t="s">
        <v>285</v>
      </c>
      <c r="O227" t="s">
        <v>2310</v>
      </c>
      <c r="P227" t="s">
        <v>18</v>
      </c>
      <c r="R227" t="str">
        <f t="shared" si="9"/>
        <v>('DHL','2024-01-01','2024-12-31','12376','Export','US',NULL,'EXPRESS 9:00 (DOC) ','Non-Document','4',18,18.5,28.44,'Flat KG','AppliedMaterials_2024',NULL),</v>
      </c>
    </row>
    <row r="228" spans="1:18" x14ac:dyDescent="0.3">
      <c r="A228" t="s">
        <v>15</v>
      </c>
      <c r="B228" s="1" t="s">
        <v>21</v>
      </c>
      <c r="C228" s="1" t="s">
        <v>2309</v>
      </c>
      <c r="D228">
        <v>12376</v>
      </c>
      <c r="E228" t="s">
        <v>16</v>
      </c>
      <c r="F228" t="s">
        <v>17</v>
      </c>
      <c r="G228" t="s">
        <v>18</v>
      </c>
      <c r="H228" t="s">
        <v>2337</v>
      </c>
      <c r="I228" t="s">
        <v>19</v>
      </c>
      <c r="J228">
        <v>4</v>
      </c>
      <c r="K228">
        <f t="shared" si="10"/>
        <v>18.5</v>
      </c>
      <c r="L228">
        <f t="shared" si="11"/>
        <v>19</v>
      </c>
      <c r="M228">
        <f>INDEX('Exp Economy'!$C$14:$H$83,MATCH(L228,'Exp Economy'!$B$14:$B$83,0),MATCH("Zone "&amp;J228,'Exp Economy'!$C$13:$H$13,0))*1</f>
        <v>28.44</v>
      </c>
      <c r="N228" t="s">
        <v>285</v>
      </c>
      <c r="O228" t="s">
        <v>2310</v>
      </c>
      <c r="P228" t="s">
        <v>18</v>
      </c>
      <c r="R228" t="str">
        <f t="shared" si="9"/>
        <v>('DHL','2024-01-01','2024-12-31','12376','Export','US',NULL,'EXPRESS 9:00 (DOC) ','Non-Document','4',18.5,19,28.44,'Flat KG','AppliedMaterials_2024',NULL),</v>
      </c>
    </row>
    <row r="229" spans="1:18" x14ac:dyDescent="0.3">
      <c r="A229" t="s">
        <v>15</v>
      </c>
      <c r="B229" s="1" t="s">
        <v>21</v>
      </c>
      <c r="C229" s="1" t="s">
        <v>2309</v>
      </c>
      <c r="D229">
        <v>12376</v>
      </c>
      <c r="E229" t="s">
        <v>16</v>
      </c>
      <c r="F229" t="s">
        <v>17</v>
      </c>
      <c r="G229" t="s">
        <v>18</v>
      </c>
      <c r="H229" t="s">
        <v>2337</v>
      </c>
      <c r="I229" t="s">
        <v>19</v>
      </c>
      <c r="J229">
        <v>4</v>
      </c>
      <c r="K229">
        <f t="shared" si="10"/>
        <v>19</v>
      </c>
      <c r="L229">
        <f t="shared" si="11"/>
        <v>19.5</v>
      </c>
      <c r="M229">
        <f>INDEX('Exp Economy'!$C$14:$H$83,MATCH(L229,'Exp Economy'!$B$14:$B$83,0),MATCH("Zone "&amp;J229,'Exp Economy'!$C$13:$H$13,0))*1</f>
        <v>28.91</v>
      </c>
      <c r="N229" t="s">
        <v>285</v>
      </c>
      <c r="O229" t="s">
        <v>2310</v>
      </c>
      <c r="P229" t="s">
        <v>18</v>
      </c>
      <c r="R229" t="str">
        <f t="shared" si="9"/>
        <v>('DHL','2024-01-01','2024-12-31','12376','Export','US',NULL,'EXPRESS 9:00 (DOC) ','Non-Document','4',19,19.5,28.91,'Flat KG','AppliedMaterials_2024',NULL),</v>
      </c>
    </row>
    <row r="230" spans="1:18" x14ac:dyDescent="0.3">
      <c r="A230" t="s">
        <v>15</v>
      </c>
      <c r="B230" s="1" t="s">
        <v>21</v>
      </c>
      <c r="C230" s="1" t="s">
        <v>2309</v>
      </c>
      <c r="D230">
        <v>12376</v>
      </c>
      <c r="E230" t="s">
        <v>16</v>
      </c>
      <c r="F230" t="s">
        <v>17</v>
      </c>
      <c r="G230" t="s">
        <v>18</v>
      </c>
      <c r="H230" t="s">
        <v>2337</v>
      </c>
      <c r="I230" t="s">
        <v>19</v>
      </c>
      <c r="J230">
        <v>4</v>
      </c>
      <c r="K230">
        <f t="shared" si="10"/>
        <v>19.5</v>
      </c>
      <c r="L230">
        <f t="shared" si="11"/>
        <v>20</v>
      </c>
      <c r="M230">
        <f>INDEX('Exp Economy'!$C$14:$H$83,MATCH(L230,'Exp Economy'!$B$14:$B$83,0),MATCH("Zone "&amp;J230,'Exp Economy'!$C$13:$H$13,0))*1</f>
        <v>28.91</v>
      </c>
      <c r="N230" t="s">
        <v>285</v>
      </c>
      <c r="O230" t="s">
        <v>2310</v>
      </c>
      <c r="P230" t="s">
        <v>18</v>
      </c>
      <c r="R230" t="str">
        <f t="shared" si="9"/>
        <v>('DHL','2024-01-01','2024-12-31','12376','Export','US',NULL,'EXPRESS 9:00 (DOC) ','Non-Document','4',19.5,20,28.91,'Flat KG','AppliedMaterials_2024',NULL),</v>
      </c>
    </row>
    <row r="231" spans="1:18" x14ac:dyDescent="0.3">
      <c r="A231" t="s">
        <v>15</v>
      </c>
      <c r="B231" s="1" t="s">
        <v>21</v>
      </c>
      <c r="C231" s="1" t="s">
        <v>2309</v>
      </c>
      <c r="D231">
        <v>12376</v>
      </c>
      <c r="E231" t="s">
        <v>16</v>
      </c>
      <c r="F231" t="s">
        <v>17</v>
      </c>
      <c r="G231" t="s">
        <v>18</v>
      </c>
      <c r="H231" t="s">
        <v>2337</v>
      </c>
      <c r="I231" t="s">
        <v>19</v>
      </c>
      <c r="J231">
        <v>4</v>
      </c>
      <c r="K231">
        <f t="shared" si="10"/>
        <v>20</v>
      </c>
      <c r="L231">
        <f t="shared" si="11"/>
        <v>20.5</v>
      </c>
      <c r="M231">
        <f>INDEX('Exp Economy'!$C$14:$H$83,MATCH(L231,'Exp Economy'!$B$14:$B$83,0),MATCH("Zone "&amp;J231,'Exp Economy'!$C$13:$H$13,0))*1</f>
        <v>29.71</v>
      </c>
      <c r="N231" t="s">
        <v>285</v>
      </c>
      <c r="O231" t="s">
        <v>2310</v>
      </c>
      <c r="P231" t="s">
        <v>18</v>
      </c>
      <c r="R231" t="str">
        <f t="shared" si="9"/>
        <v>('DHL','2024-01-01','2024-12-31','12376','Export','US',NULL,'EXPRESS 9:00 (DOC) ','Non-Document','4',20,20.5,29.71,'Flat KG','AppliedMaterials_2024',NULL),</v>
      </c>
    </row>
    <row r="232" spans="1:18" x14ac:dyDescent="0.3">
      <c r="A232" t="s">
        <v>15</v>
      </c>
      <c r="B232" s="1" t="s">
        <v>21</v>
      </c>
      <c r="C232" s="1" t="s">
        <v>2309</v>
      </c>
      <c r="D232">
        <v>12376</v>
      </c>
      <c r="E232" t="s">
        <v>16</v>
      </c>
      <c r="F232" t="s">
        <v>17</v>
      </c>
      <c r="G232" t="s">
        <v>18</v>
      </c>
      <c r="H232" t="s">
        <v>2337</v>
      </c>
      <c r="I232" t="s">
        <v>19</v>
      </c>
      <c r="J232">
        <v>4</v>
      </c>
      <c r="K232">
        <f>L231</f>
        <v>20.5</v>
      </c>
      <c r="L232">
        <f>K232+0.5</f>
        <v>21</v>
      </c>
      <c r="M232">
        <f>INDEX('Exp Economy'!$C$14:$H$83,MATCH(L232,'Exp Economy'!$B$14:$B$83,0),MATCH("Zone "&amp;J232,'Exp Economy'!$C$13:$H$13,0))*1</f>
        <v>29.71</v>
      </c>
      <c r="N232" t="s">
        <v>285</v>
      </c>
      <c r="O232" t="s">
        <v>2310</v>
      </c>
      <c r="P232" t="s">
        <v>18</v>
      </c>
      <c r="R232" t="str">
        <f t="shared" si="9"/>
        <v>('DHL','2024-01-01','2024-12-31','12376','Export','US',NULL,'EXPRESS 9:00 (DOC) ','Non-Document','4',20.5,21,29.71,'Flat KG','AppliedMaterials_2024',NULL),</v>
      </c>
    </row>
    <row r="233" spans="1:18" x14ac:dyDescent="0.3">
      <c r="A233" t="s">
        <v>15</v>
      </c>
      <c r="B233" s="1" t="s">
        <v>21</v>
      </c>
      <c r="C233" s="1" t="s">
        <v>2309</v>
      </c>
      <c r="D233">
        <v>12376</v>
      </c>
      <c r="E233" t="s">
        <v>16</v>
      </c>
      <c r="F233" t="s">
        <v>17</v>
      </c>
      <c r="G233" t="s">
        <v>18</v>
      </c>
      <c r="H233" t="s">
        <v>2337</v>
      </c>
      <c r="I233" t="s">
        <v>19</v>
      </c>
      <c r="J233">
        <v>4</v>
      </c>
      <c r="K233">
        <f>L232</f>
        <v>21</v>
      </c>
      <c r="L233">
        <f t="shared" si="11"/>
        <v>21.5</v>
      </c>
      <c r="M233">
        <f>INDEX('Exp Economy'!$C$14:$H$83,MATCH(L233,'Exp Economy'!$B$14:$B$83,0),MATCH("Zone "&amp;J233,'Exp Economy'!$C$13:$H$13,0))*1</f>
        <v>30.51</v>
      </c>
      <c r="N233" t="s">
        <v>285</v>
      </c>
      <c r="O233" t="s">
        <v>2310</v>
      </c>
      <c r="P233" t="s">
        <v>18</v>
      </c>
      <c r="R233" t="str">
        <f t="shared" si="9"/>
        <v>('DHL','2024-01-01','2024-12-31','12376','Export','US',NULL,'EXPRESS 9:00 (DOC) ','Non-Document','4',21,21.5,30.51,'Flat KG','AppliedMaterials_2024',NULL),</v>
      </c>
    </row>
    <row r="234" spans="1:18" x14ac:dyDescent="0.3">
      <c r="A234" t="s">
        <v>15</v>
      </c>
      <c r="B234" s="1" t="s">
        <v>21</v>
      </c>
      <c r="C234" s="1" t="s">
        <v>2309</v>
      </c>
      <c r="D234">
        <v>12376</v>
      </c>
      <c r="E234" t="s">
        <v>16</v>
      </c>
      <c r="F234" t="s">
        <v>17</v>
      </c>
      <c r="G234" t="s">
        <v>18</v>
      </c>
      <c r="H234" t="s">
        <v>2337</v>
      </c>
      <c r="I234" t="s">
        <v>19</v>
      </c>
      <c r="J234">
        <v>4</v>
      </c>
      <c r="K234">
        <f>L233</f>
        <v>21.5</v>
      </c>
      <c r="L234">
        <f>K234+0.5</f>
        <v>22</v>
      </c>
      <c r="M234">
        <f>INDEX('Exp Economy'!$C$14:$H$83,MATCH(L234,'Exp Economy'!$B$14:$B$83,0),MATCH("Zone "&amp;J234,'Exp Economy'!$C$13:$H$13,0))*1</f>
        <v>30.51</v>
      </c>
      <c r="N234" t="s">
        <v>285</v>
      </c>
      <c r="O234" t="s">
        <v>2310</v>
      </c>
      <c r="P234" t="s">
        <v>18</v>
      </c>
      <c r="R234" t="str">
        <f t="shared" si="9"/>
        <v>('DHL','2024-01-01','2024-12-31','12376','Export','US',NULL,'EXPRESS 9:00 (DOC) ','Non-Document','4',21.5,22,30.51,'Flat KG','AppliedMaterials_2024',NULL),</v>
      </c>
    </row>
    <row r="235" spans="1:18" x14ac:dyDescent="0.3">
      <c r="A235" t="s">
        <v>15</v>
      </c>
      <c r="B235" s="1" t="s">
        <v>21</v>
      </c>
      <c r="C235" s="1" t="s">
        <v>2309</v>
      </c>
      <c r="D235">
        <v>12376</v>
      </c>
      <c r="E235" t="s">
        <v>16</v>
      </c>
      <c r="F235" t="s">
        <v>17</v>
      </c>
      <c r="G235" t="s">
        <v>18</v>
      </c>
      <c r="H235" t="s">
        <v>2337</v>
      </c>
      <c r="I235" t="s">
        <v>19</v>
      </c>
      <c r="J235">
        <v>4</v>
      </c>
      <c r="K235">
        <f t="shared" si="10"/>
        <v>22</v>
      </c>
      <c r="L235">
        <f t="shared" si="11"/>
        <v>22.5</v>
      </c>
      <c r="M235">
        <f>INDEX('Exp Economy'!$C$14:$H$83,MATCH(L235,'Exp Economy'!$B$14:$B$83,0),MATCH("Zone "&amp;J235,'Exp Economy'!$C$13:$H$13,0))*1</f>
        <v>31.31</v>
      </c>
      <c r="N235" t="s">
        <v>285</v>
      </c>
      <c r="O235" t="s">
        <v>2310</v>
      </c>
      <c r="P235" t="s">
        <v>18</v>
      </c>
      <c r="R235" t="str">
        <f t="shared" si="9"/>
        <v>('DHL','2024-01-01','2024-12-31','12376','Export','US',NULL,'EXPRESS 9:00 (DOC) ','Non-Document','4',22,22.5,31.31,'Flat KG','AppliedMaterials_2024',NULL),</v>
      </c>
    </row>
    <row r="236" spans="1:18" x14ac:dyDescent="0.3">
      <c r="A236" t="s">
        <v>15</v>
      </c>
      <c r="B236" s="1" t="s">
        <v>21</v>
      </c>
      <c r="C236" s="1" t="s">
        <v>2309</v>
      </c>
      <c r="D236">
        <v>12376</v>
      </c>
      <c r="E236" t="s">
        <v>16</v>
      </c>
      <c r="F236" t="s">
        <v>17</v>
      </c>
      <c r="G236" t="s">
        <v>18</v>
      </c>
      <c r="H236" t="s">
        <v>2337</v>
      </c>
      <c r="I236" t="s">
        <v>19</v>
      </c>
      <c r="J236">
        <v>4</v>
      </c>
      <c r="K236">
        <f t="shared" si="10"/>
        <v>22.5</v>
      </c>
      <c r="L236">
        <f t="shared" si="11"/>
        <v>23</v>
      </c>
      <c r="M236">
        <f>INDEX('Exp Economy'!$C$14:$H$83,MATCH(L236,'Exp Economy'!$B$14:$B$83,0),MATCH("Zone "&amp;J236,'Exp Economy'!$C$13:$H$13,0))*1</f>
        <v>31.31</v>
      </c>
      <c r="N236" t="s">
        <v>285</v>
      </c>
      <c r="O236" t="s">
        <v>2310</v>
      </c>
      <c r="P236" t="s">
        <v>18</v>
      </c>
      <c r="R236" t="str">
        <f t="shared" si="9"/>
        <v>('DHL','2024-01-01','2024-12-31','12376','Export','US',NULL,'EXPRESS 9:00 (DOC) ','Non-Document','4',22.5,23,31.31,'Flat KG','AppliedMaterials_2024',NULL),</v>
      </c>
    </row>
    <row r="237" spans="1:18" x14ac:dyDescent="0.3">
      <c r="A237" t="s">
        <v>15</v>
      </c>
      <c r="B237" s="1" t="s">
        <v>21</v>
      </c>
      <c r="C237" s="1" t="s">
        <v>2309</v>
      </c>
      <c r="D237">
        <v>12376</v>
      </c>
      <c r="E237" t="s">
        <v>16</v>
      </c>
      <c r="F237" t="s">
        <v>17</v>
      </c>
      <c r="G237" t="s">
        <v>18</v>
      </c>
      <c r="H237" t="s">
        <v>2337</v>
      </c>
      <c r="I237" t="s">
        <v>19</v>
      </c>
      <c r="J237">
        <v>4</v>
      </c>
      <c r="K237">
        <f t="shared" si="10"/>
        <v>23</v>
      </c>
      <c r="L237">
        <f t="shared" si="11"/>
        <v>23.5</v>
      </c>
      <c r="M237">
        <f>INDEX('Exp Economy'!$C$14:$H$83,MATCH(L237,'Exp Economy'!$B$14:$B$83,0),MATCH("Zone "&amp;J237,'Exp Economy'!$C$13:$H$13,0))*1</f>
        <v>32.11</v>
      </c>
      <c r="N237" t="s">
        <v>285</v>
      </c>
      <c r="O237" t="s">
        <v>2310</v>
      </c>
      <c r="P237" t="s">
        <v>18</v>
      </c>
      <c r="R237" t="str">
        <f t="shared" si="9"/>
        <v>('DHL','2024-01-01','2024-12-31','12376','Export','US',NULL,'EXPRESS 9:00 (DOC) ','Non-Document','4',23,23.5,32.11,'Flat KG','AppliedMaterials_2024',NULL),</v>
      </c>
    </row>
    <row r="238" spans="1:18" x14ac:dyDescent="0.3">
      <c r="A238" t="s">
        <v>15</v>
      </c>
      <c r="B238" s="1" t="s">
        <v>21</v>
      </c>
      <c r="C238" s="1" t="s">
        <v>2309</v>
      </c>
      <c r="D238">
        <v>12376</v>
      </c>
      <c r="E238" t="s">
        <v>16</v>
      </c>
      <c r="F238" t="s">
        <v>17</v>
      </c>
      <c r="G238" t="s">
        <v>18</v>
      </c>
      <c r="H238" t="s">
        <v>2337</v>
      </c>
      <c r="I238" t="s">
        <v>19</v>
      </c>
      <c r="J238">
        <v>4</v>
      </c>
      <c r="K238">
        <f t="shared" si="10"/>
        <v>23.5</v>
      </c>
      <c r="L238">
        <f t="shared" si="11"/>
        <v>24</v>
      </c>
      <c r="M238">
        <f>INDEX('Exp Economy'!$C$14:$H$83,MATCH(L238,'Exp Economy'!$B$14:$B$83,0),MATCH("Zone "&amp;J238,'Exp Economy'!$C$13:$H$13,0))*1</f>
        <v>32.11</v>
      </c>
      <c r="N238" t="s">
        <v>285</v>
      </c>
      <c r="O238" t="s">
        <v>2310</v>
      </c>
      <c r="P238" t="s">
        <v>18</v>
      </c>
      <c r="R238" t="str">
        <f t="shared" si="9"/>
        <v>('DHL','2024-01-01','2024-12-31','12376','Export','US',NULL,'EXPRESS 9:00 (DOC) ','Non-Document','4',23.5,24,32.11,'Flat KG','AppliedMaterials_2024',NULL),</v>
      </c>
    </row>
    <row r="239" spans="1:18" x14ac:dyDescent="0.3">
      <c r="A239" t="s">
        <v>15</v>
      </c>
      <c r="B239" s="1" t="s">
        <v>21</v>
      </c>
      <c r="C239" s="1" t="s">
        <v>2309</v>
      </c>
      <c r="D239">
        <v>12376</v>
      </c>
      <c r="E239" t="s">
        <v>16</v>
      </c>
      <c r="F239" t="s">
        <v>17</v>
      </c>
      <c r="G239" t="s">
        <v>18</v>
      </c>
      <c r="H239" t="s">
        <v>2337</v>
      </c>
      <c r="I239" t="s">
        <v>19</v>
      </c>
      <c r="J239">
        <v>4</v>
      </c>
      <c r="K239">
        <f t="shared" si="10"/>
        <v>24</v>
      </c>
      <c r="L239">
        <f t="shared" si="11"/>
        <v>24.5</v>
      </c>
      <c r="M239">
        <f>INDEX('Exp Economy'!$C$14:$H$83,MATCH(L239,'Exp Economy'!$B$14:$B$83,0),MATCH("Zone "&amp;J239,'Exp Economy'!$C$13:$H$13,0))*1</f>
        <v>32.909999999999997</v>
      </c>
      <c r="N239" t="s">
        <v>285</v>
      </c>
      <c r="O239" t="s">
        <v>2310</v>
      </c>
      <c r="P239" t="s">
        <v>18</v>
      </c>
      <c r="R239" t="str">
        <f t="shared" si="9"/>
        <v>('DHL','2024-01-01','2024-12-31','12376','Export','US',NULL,'EXPRESS 9:00 (DOC) ','Non-Document','4',24,24.5,32.91,'Flat KG','AppliedMaterials_2024',NULL),</v>
      </c>
    </row>
    <row r="240" spans="1:18" x14ac:dyDescent="0.3">
      <c r="A240" t="s">
        <v>15</v>
      </c>
      <c r="B240" s="1" t="s">
        <v>21</v>
      </c>
      <c r="C240" s="1" t="s">
        <v>2309</v>
      </c>
      <c r="D240">
        <v>12376</v>
      </c>
      <c r="E240" t="s">
        <v>16</v>
      </c>
      <c r="F240" t="s">
        <v>17</v>
      </c>
      <c r="G240" t="s">
        <v>18</v>
      </c>
      <c r="H240" t="s">
        <v>2337</v>
      </c>
      <c r="I240" t="s">
        <v>19</v>
      </c>
      <c r="J240">
        <v>4</v>
      </c>
      <c r="K240">
        <f t="shared" si="10"/>
        <v>24.5</v>
      </c>
      <c r="L240">
        <f t="shared" si="11"/>
        <v>25</v>
      </c>
      <c r="M240">
        <f>INDEX('Exp Economy'!$C$14:$H$83,MATCH(L240,'Exp Economy'!$B$14:$B$83,0),MATCH("Zone "&amp;J240,'Exp Economy'!$C$13:$H$13,0))*1</f>
        <v>32.909999999999997</v>
      </c>
      <c r="N240" t="s">
        <v>285</v>
      </c>
      <c r="O240" t="s">
        <v>2310</v>
      </c>
      <c r="P240" t="s">
        <v>18</v>
      </c>
      <c r="R240" t="str">
        <f t="shared" si="9"/>
        <v>('DHL','2024-01-01','2024-12-31','12376','Export','US',NULL,'EXPRESS 9:00 (DOC) ','Non-Document','4',24.5,25,32.91,'Flat KG','AppliedMaterials_2024',NULL),</v>
      </c>
    </row>
    <row r="241" spans="1:18" x14ac:dyDescent="0.3">
      <c r="A241" t="s">
        <v>15</v>
      </c>
      <c r="B241" s="1" t="s">
        <v>21</v>
      </c>
      <c r="C241" s="1" t="s">
        <v>2309</v>
      </c>
      <c r="D241">
        <v>12376</v>
      </c>
      <c r="E241" t="s">
        <v>16</v>
      </c>
      <c r="F241" t="s">
        <v>17</v>
      </c>
      <c r="G241" t="s">
        <v>18</v>
      </c>
      <c r="H241" t="s">
        <v>2337</v>
      </c>
      <c r="I241" t="s">
        <v>19</v>
      </c>
      <c r="J241">
        <v>4</v>
      </c>
      <c r="K241">
        <f>L240</f>
        <v>25</v>
      </c>
      <c r="L241">
        <f>K241+0.5</f>
        <v>25.5</v>
      </c>
      <c r="M241">
        <f>INDEX('Exp Economy'!$C$14:$H$83,MATCH(L241,'Exp Economy'!$B$14:$B$83,0),MATCH("Zone "&amp;J241,'Exp Economy'!$C$13:$H$13,0))*1</f>
        <v>33.71</v>
      </c>
      <c r="N241" t="s">
        <v>285</v>
      </c>
      <c r="O241" t="s">
        <v>2310</v>
      </c>
      <c r="P241" t="s">
        <v>18</v>
      </c>
      <c r="R241" t="str">
        <f t="shared" si="9"/>
        <v>('DHL','2024-01-01','2024-12-31','12376','Export','US',NULL,'EXPRESS 9:00 (DOC) ','Non-Document','4',25,25.5,33.71,'Flat KG','AppliedMaterials_2024',NULL),</v>
      </c>
    </row>
    <row r="242" spans="1:18" x14ac:dyDescent="0.3">
      <c r="A242" t="s">
        <v>15</v>
      </c>
      <c r="B242" s="1" t="s">
        <v>21</v>
      </c>
      <c r="C242" s="1" t="s">
        <v>2309</v>
      </c>
      <c r="D242">
        <v>12376</v>
      </c>
      <c r="E242" t="s">
        <v>16</v>
      </c>
      <c r="F242" t="s">
        <v>17</v>
      </c>
      <c r="G242" t="s">
        <v>18</v>
      </c>
      <c r="H242" t="s">
        <v>2337</v>
      </c>
      <c r="I242" t="s">
        <v>19</v>
      </c>
      <c r="J242">
        <v>4</v>
      </c>
      <c r="K242">
        <f t="shared" si="10"/>
        <v>25.5</v>
      </c>
      <c r="L242">
        <f t="shared" si="11"/>
        <v>26</v>
      </c>
      <c r="M242">
        <f>INDEX('Exp Economy'!$C$14:$H$83,MATCH(L242,'Exp Economy'!$B$14:$B$83,0),MATCH("Zone "&amp;J242,'Exp Economy'!$C$13:$H$13,0))*1</f>
        <v>33.71</v>
      </c>
      <c r="N242" t="s">
        <v>285</v>
      </c>
      <c r="O242" t="s">
        <v>2310</v>
      </c>
      <c r="P242" t="s">
        <v>18</v>
      </c>
      <c r="R242" t="str">
        <f t="shared" si="9"/>
        <v>('DHL','2024-01-01','2024-12-31','12376','Export','US',NULL,'EXPRESS 9:00 (DOC) ','Non-Document','4',25.5,26,33.71,'Flat KG','AppliedMaterials_2024',NULL),</v>
      </c>
    </row>
    <row r="243" spans="1:18" x14ac:dyDescent="0.3">
      <c r="A243" t="s">
        <v>15</v>
      </c>
      <c r="B243" s="1" t="s">
        <v>21</v>
      </c>
      <c r="C243" s="1" t="s">
        <v>2309</v>
      </c>
      <c r="D243">
        <v>12376</v>
      </c>
      <c r="E243" t="s">
        <v>16</v>
      </c>
      <c r="F243" t="s">
        <v>17</v>
      </c>
      <c r="G243" t="s">
        <v>18</v>
      </c>
      <c r="H243" t="s">
        <v>2337</v>
      </c>
      <c r="I243" t="s">
        <v>19</v>
      </c>
      <c r="J243">
        <v>4</v>
      </c>
      <c r="K243">
        <f t="shared" si="10"/>
        <v>26</v>
      </c>
      <c r="L243">
        <f t="shared" si="11"/>
        <v>26.5</v>
      </c>
      <c r="M243">
        <f>INDEX('Exp Economy'!$C$14:$H$83,MATCH(L243,'Exp Economy'!$B$14:$B$83,0),MATCH("Zone "&amp;J243,'Exp Economy'!$C$13:$H$13,0))*1</f>
        <v>34.51</v>
      </c>
      <c r="N243" t="s">
        <v>285</v>
      </c>
      <c r="O243" t="s">
        <v>2310</v>
      </c>
      <c r="P243" t="s">
        <v>18</v>
      </c>
      <c r="R243" t="str">
        <f t="shared" si="9"/>
        <v>('DHL','2024-01-01','2024-12-31','12376','Export','US',NULL,'EXPRESS 9:00 (DOC) ','Non-Document','4',26,26.5,34.51,'Flat KG','AppliedMaterials_2024',NULL),</v>
      </c>
    </row>
    <row r="244" spans="1:18" x14ac:dyDescent="0.3">
      <c r="A244" t="s">
        <v>15</v>
      </c>
      <c r="B244" s="1" t="s">
        <v>21</v>
      </c>
      <c r="C244" s="1" t="s">
        <v>2309</v>
      </c>
      <c r="D244">
        <v>12376</v>
      </c>
      <c r="E244" t="s">
        <v>16</v>
      </c>
      <c r="F244" t="s">
        <v>17</v>
      </c>
      <c r="G244" t="s">
        <v>18</v>
      </c>
      <c r="H244" t="s">
        <v>2337</v>
      </c>
      <c r="I244" t="s">
        <v>19</v>
      </c>
      <c r="J244">
        <v>4</v>
      </c>
      <c r="K244">
        <f t="shared" si="10"/>
        <v>26.5</v>
      </c>
      <c r="L244">
        <f t="shared" si="11"/>
        <v>27</v>
      </c>
      <c r="M244">
        <f>INDEX('Exp Economy'!$C$14:$H$83,MATCH(L244,'Exp Economy'!$B$14:$B$83,0),MATCH("Zone "&amp;J244,'Exp Economy'!$C$13:$H$13,0))*1</f>
        <v>34.51</v>
      </c>
      <c r="N244" t="s">
        <v>285</v>
      </c>
      <c r="O244" t="s">
        <v>2310</v>
      </c>
      <c r="P244" t="s">
        <v>18</v>
      </c>
      <c r="R244" t="str">
        <f t="shared" si="9"/>
        <v>('DHL','2024-01-01','2024-12-31','12376','Export','US',NULL,'EXPRESS 9:00 (DOC) ','Non-Document','4',26.5,27,34.51,'Flat KG','AppliedMaterials_2024',NULL),</v>
      </c>
    </row>
    <row r="245" spans="1:18" x14ac:dyDescent="0.3">
      <c r="A245" t="s">
        <v>15</v>
      </c>
      <c r="B245" s="1" t="s">
        <v>21</v>
      </c>
      <c r="C245" s="1" t="s">
        <v>2309</v>
      </c>
      <c r="D245">
        <v>12376</v>
      </c>
      <c r="E245" t="s">
        <v>16</v>
      </c>
      <c r="F245" t="s">
        <v>17</v>
      </c>
      <c r="G245" t="s">
        <v>18</v>
      </c>
      <c r="H245" t="s">
        <v>2337</v>
      </c>
      <c r="I245" t="s">
        <v>19</v>
      </c>
      <c r="J245">
        <v>4</v>
      </c>
      <c r="K245">
        <f t="shared" si="10"/>
        <v>27</v>
      </c>
      <c r="L245">
        <f t="shared" si="11"/>
        <v>27.5</v>
      </c>
      <c r="M245">
        <f>INDEX('Exp Economy'!$C$14:$H$83,MATCH(L245,'Exp Economy'!$B$14:$B$83,0),MATCH("Zone "&amp;J245,'Exp Economy'!$C$13:$H$13,0))*1</f>
        <v>35.31</v>
      </c>
      <c r="N245" t="s">
        <v>285</v>
      </c>
      <c r="O245" t="s">
        <v>2310</v>
      </c>
      <c r="P245" t="s">
        <v>18</v>
      </c>
      <c r="R245" t="str">
        <f t="shared" si="9"/>
        <v>('DHL','2024-01-01','2024-12-31','12376','Export','US',NULL,'EXPRESS 9:00 (DOC) ','Non-Document','4',27,27.5,35.31,'Flat KG','AppliedMaterials_2024',NULL),</v>
      </c>
    </row>
    <row r="246" spans="1:18" x14ac:dyDescent="0.3">
      <c r="A246" t="s">
        <v>15</v>
      </c>
      <c r="B246" s="1" t="s">
        <v>21</v>
      </c>
      <c r="C246" s="1" t="s">
        <v>2309</v>
      </c>
      <c r="D246">
        <v>12376</v>
      </c>
      <c r="E246" t="s">
        <v>16</v>
      </c>
      <c r="F246" t="s">
        <v>17</v>
      </c>
      <c r="G246" t="s">
        <v>18</v>
      </c>
      <c r="H246" t="s">
        <v>2337</v>
      </c>
      <c r="I246" t="s">
        <v>19</v>
      </c>
      <c r="J246">
        <v>4</v>
      </c>
      <c r="K246">
        <f t="shared" si="10"/>
        <v>27.5</v>
      </c>
      <c r="L246">
        <f t="shared" si="11"/>
        <v>28</v>
      </c>
      <c r="M246">
        <f>INDEX('Exp Economy'!$C$14:$H$83,MATCH(L246,'Exp Economy'!$B$14:$B$83,0),MATCH("Zone "&amp;J246,'Exp Economy'!$C$13:$H$13,0))*1</f>
        <v>35.31</v>
      </c>
      <c r="N246" t="s">
        <v>285</v>
      </c>
      <c r="O246" t="s">
        <v>2310</v>
      </c>
      <c r="P246" t="s">
        <v>18</v>
      </c>
      <c r="R246" t="str">
        <f t="shared" si="9"/>
        <v>('DHL','2024-01-01','2024-12-31','12376','Export','US',NULL,'EXPRESS 9:00 (DOC) ','Non-Document','4',27.5,28,35.31,'Flat KG','AppliedMaterials_2024',NULL),</v>
      </c>
    </row>
    <row r="247" spans="1:18" x14ac:dyDescent="0.3">
      <c r="A247" t="s">
        <v>15</v>
      </c>
      <c r="B247" s="1" t="s">
        <v>21</v>
      </c>
      <c r="C247" s="1" t="s">
        <v>2309</v>
      </c>
      <c r="D247">
        <v>12376</v>
      </c>
      <c r="E247" t="s">
        <v>16</v>
      </c>
      <c r="F247" t="s">
        <v>17</v>
      </c>
      <c r="G247" t="s">
        <v>18</v>
      </c>
      <c r="H247" t="s">
        <v>2337</v>
      </c>
      <c r="I247" t="s">
        <v>19</v>
      </c>
      <c r="J247">
        <v>4</v>
      </c>
      <c r="K247">
        <f>L246</f>
        <v>28</v>
      </c>
      <c r="L247">
        <f>K247+0.5</f>
        <v>28.5</v>
      </c>
      <c r="M247">
        <f>INDEX('Exp Economy'!$C$14:$H$83,MATCH(L247,'Exp Economy'!$B$14:$B$83,0),MATCH("Zone "&amp;J247,'Exp Economy'!$C$13:$H$13,0))*1</f>
        <v>36.11</v>
      </c>
      <c r="N247" t="s">
        <v>285</v>
      </c>
      <c r="O247" t="s">
        <v>2310</v>
      </c>
      <c r="P247" t="s">
        <v>18</v>
      </c>
      <c r="R247" t="str">
        <f t="shared" si="9"/>
        <v>('DHL','2024-01-01','2024-12-31','12376','Export','US',NULL,'EXPRESS 9:00 (DOC) ','Non-Document','4',28,28.5,36.11,'Flat KG','AppliedMaterials_2024',NULL),</v>
      </c>
    </row>
    <row r="248" spans="1:18" x14ac:dyDescent="0.3">
      <c r="A248" t="s">
        <v>15</v>
      </c>
      <c r="B248" s="1" t="s">
        <v>21</v>
      </c>
      <c r="C248" s="1" t="s">
        <v>2309</v>
      </c>
      <c r="D248">
        <v>12376</v>
      </c>
      <c r="E248" t="s">
        <v>16</v>
      </c>
      <c r="F248" t="s">
        <v>17</v>
      </c>
      <c r="G248" t="s">
        <v>18</v>
      </c>
      <c r="H248" t="s">
        <v>2337</v>
      </c>
      <c r="I248" t="s">
        <v>19</v>
      </c>
      <c r="J248">
        <v>4</v>
      </c>
      <c r="K248">
        <f t="shared" si="10"/>
        <v>28.5</v>
      </c>
      <c r="L248">
        <f t="shared" si="11"/>
        <v>29</v>
      </c>
      <c r="M248">
        <f>INDEX('Exp Economy'!$C$14:$H$83,MATCH(L248,'Exp Economy'!$B$14:$B$83,0),MATCH("Zone "&amp;J248,'Exp Economy'!$C$13:$H$13,0))*1</f>
        <v>36.11</v>
      </c>
      <c r="N248" t="s">
        <v>285</v>
      </c>
      <c r="O248" t="s">
        <v>2310</v>
      </c>
      <c r="P248" t="s">
        <v>18</v>
      </c>
      <c r="R248" t="str">
        <f t="shared" si="9"/>
        <v>('DHL','2024-01-01','2024-12-31','12376','Export','US',NULL,'EXPRESS 9:00 (DOC) ','Non-Document','4',28.5,29,36.11,'Flat KG','AppliedMaterials_2024',NULL),</v>
      </c>
    </row>
    <row r="249" spans="1:18" x14ac:dyDescent="0.3">
      <c r="A249" t="s">
        <v>15</v>
      </c>
      <c r="B249" s="1" t="s">
        <v>21</v>
      </c>
      <c r="C249" s="1" t="s">
        <v>2309</v>
      </c>
      <c r="D249">
        <v>12376</v>
      </c>
      <c r="E249" t="s">
        <v>16</v>
      </c>
      <c r="F249" t="s">
        <v>17</v>
      </c>
      <c r="G249" t="s">
        <v>18</v>
      </c>
      <c r="H249" t="s">
        <v>2337</v>
      </c>
      <c r="I249" t="s">
        <v>19</v>
      </c>
      <c r="J249">
        <v>4</v>
      </c>
      <c r="K249">
        <f t="shared" si="10"/>
        <v>29</v>
      </c>
      <c r="L249">
        <f t="shared" si="11"/>
        <v>29.5</v>
      </c>
      <c r="M249">
        <f>INDEX('Exp Economy'!$C$14:$H$83,MATCH(L249,'Exp Economy'!$B$14:$B$83,0),MATCH("Zone "&amp;J249,'Exp Economy'!$C$13:$H$13,0))*1</f>
        <v>36.909999999999997</v>
      </c>
      <c r="N249" t="s">
        <v>285</v>
      </c>
      <c r="O249" t="s">
        <v>2310</v>
      </c>
      <c r="P249" t="s">
        <v>18</v>
      </c>
      <c r="R249" t="str">
        <f t="shared" si="9"/>
        <v>('DHL','2024-01-01','2024-12-31','12376','Export','US',NULL,'EXPRESS 9:00 (DOC) ','Non-Document','4',29,29.5,36.91,'Flat KG','AppliedMaterials_2024',NULL),</v>
      </c>
    </row>
    <row r="250" spans="1:18" x14ac:dyDescent="0.3">
      <c r="A250" t="s">
        <v>15</v>
      </c>
      <c r="B250" s="1" t="s">
        <v>21</v>
      </c>
      <c r="C250" s="1" t="s">
        <v>2309</v>
      </c>
      <c r="D250">
        <v>12376</v>
      </c>
      <c r="E250" t="s">
        <v>16</v>
      </c>
      <c r="F250" t="s">
        <v>17</v>
      </c>
      <c r="G250" t="s">
        <v>18</v>
      </c>
      <c r="H250" t="s">
        <v>2337</v>
      </c>
      <c r="I250" t="s">
        <v>19</v>
      </c>
      <c r="J250">
        <v>4</v>
      </c>
      <c r="K250">
        <f>L249</f>
        <v>29.5</v>
      </c>
      <c r="L250">
        <f>K250+0.5</f>
        <v>30</v>
      </c>
      <c r="M250">
        <f>INDEX('Exp Economy'!$C$14:$H$83,MATCH(L250,'Exp Economy'!$B$14:$B$83,0),MATCH("Zone "&amp;J250,'Exp Economy'!$C$13:$H$13,0))*1</f>
        <v>36.909999999999997</v>
      </c>
      <c r="N250" t="s">
        <v>285</v>
      </c>
      <c r="O250" t="s">
        <v>2310</v>
      </c>
      <c r="P250" t="s">
        <v>18</v>
      </c>
      <c r="R250" t="str">
        <f t="shared" si="9"/>
        <v>('DHL','2024-01-01','2024-12-31','12376','Export','US',NULL,'EXPRESS 9:00 (DOC) ','Non-Document','4',29.5,30,36.91,'Flat KG','AppliedMaterials_2024',NULL),</v>
      </c>
    </row>
    <row r="251" spans="1:18" x14ac:dyDescent="0.3">
      <c r="A251" t="s">
        <v>15</v>
      </c>
      <c r="B251" t="s">
        <v>21</v>
      </c>
      <c r="C251" s="1" t="s">
        <v>2309</v>
      </c>
      <c r="D251">
        <v>12376</v>
      </c>
      <c r="E251" t="s">
        <v>16</v>
      </c>
      <c r="F251" t="s">
        <v>17</v>
      </c>
      <c r="G251" t="s">
        <v>18</v>
      </c>
      <c r="H251" t="s">
        <v>2337</v>
      </c>
      <c r="I251" t="s">
        <v>19</v>
      </c>
      <c r="J251">
        <v>4</v>
      </c>
      <c r="K251">
        <v>30</v>
      </c>
      <c r="L251">
        <v>70</v>
      </c>
      <c r="M251">
        <f>INDEX('Exp Economy'!$C$14:$H$83,MATCH(L251,'Exp Economy'!$B$14:$B$83,0),MATCH("Zone "&amp;J251,'Exp Economy'!$C$13:$H$13,0))*1</f>
        <v>0.7</v>
      </c>
      <c r="N251" t="s">
        <v>2261</v>
      </c>
      <c r="O251" t="s">
        <v>2310</v>
      </c>
      <c r="P251">
        <f>M250</f>
        <v>36.909999999999997</v>
      </c>
      <c r="R251" t="str">
        <f t="shared" si="9"/>
        <v>('DHL','2024-01-01','2024-12-31','12376','Export','US',NULL,'EXPRESS 9:00 (DOC) ','Non-Document','4',30,70,0.7,'Per1.0KG_A','AppliedMaterials_2024',36.91),</v>
      </c>
    </row>
    <row r="252" spans="1:18" x14ac:dyDescent="0.3">
      <c r="A252" t="s">
        <v>15</v>
      </c>
      <c r="B252" t="s">
        <v>21</v>
      </c>
      <c r="C252" s="1" t="s">
        <v>2309</v>
      </c>
      <c r="D252">
        <v>12376</v>
      </c>
      <c r="E252" t="s">
        <v>16</v>
      </c>
      <c r="F252" t="s">
        <v>17</v>
      </c>
      <c r="G252" t="s">
        <v>18</v>
      </c>
      <c r="H252" t="s">
        <v>2337</v>
      </c>
      <c r="I252" t="s">
        <v>19</v>
      </c>
      <c r="J252">
        <v>4</v>
      </c>
      <c r="K252">
        <v>70</v>
      </c>
      <c r="L252">
        <v>300</v>
      </c>
      <c r="M252">
        <f>INDEX('Exp Economy'!$C$14:$H$83,MATCH(L252,'Exp Economy'!$B$14:$B$83,0),MATCH("Zone "&amp;J252,'Exp Economy'!$C$13:$H$13,0))*1</f>
        <v>4.45</v>
      </c>
      <c r="N252" t="s">
        <v>2348</v>
      </c>
      <c r="O252" t="s">
        <v>2310</v>
      </c>
      <c r="P252">
        <f>P251+((K252-K251)*M251)</f>
        <v>64.91</v>
      </c>
      <c r="R252" t="str">
        <f t="shared" si="9"/>
        <v>('DHL','2024-01-01','2024-12-31','12376','Export','US',NULL,'EXPRESS 9:00 (DOC) ','Non-Document','4',70,300,4.45,'Per5.0KG_A','AppliedMaterials_2024',64.91),</v>
      </c>
    </row>
    <row r="253" spans="1:18" x14ac:dyDescent="0.3">
      <c r="A253" t="s">
        <v>15</v>
      </c>
      <c r="B253" t="s">
        <v>21</v>
      </c>
      <c r="C253" s="1" t="s">
        <v>2309</v>
      </c>
      <c r="D253">
        <v>12376</v>
      </c>
      <c r="E253" t="s">
        <v>16</v>
      </c>
      <c r="F253" t="s">
        <v>17</v>
      </c>
      <c r="G253" t="s">
        <v>18</v>
      </c>
      <c r="H253" t="s">
        <v>2337</v>
      </c>
      <c r="I253" t="s">
        <v>19</v>
      </c>
      <c r="J253">
        <v>4</v>
      </c>
      <c r="K253">
        <v>300</v>
      </c>
      <c r="L253">
        <v>99999</v>
      </c>
      <c r="M253">
        <f>INDEX('Exp Economy'!$C$14:$H$83,MATCH(L253,'Exp Economy'!$B$14:$B$83,0),MATCH("Zone "&amp;J253,'Exp Economy'!$C$13:$H$13,0))*1</f>
        <v>3.13</v>
      </c>
      <c r="N253" t="s">
        <v>2348</v>
      </c>
      <c r="O253" t="s">
        <v>2310</v>
      </c>
      <c r="P253">
        <f>P252+M252*((L252-K252)/5)</f>
        <v>269.61</v>
      </c>
      <c r="R253" t="str">
        <f t="shared" si="9"/>
        <v>('DHL','2024-01-01','2024-12-31','12376','Export','US',NULL,'EXPRESS 9:00 (DOC) ','Non-Document','4',300,99999,3.13,'Per5.0KG_A','AppliedMaterials_2024',269.61),</v>
      </c>
    </row>
    <row r="254" spans="1:18" x14ac:dyDescent="0.3">
      <c r="A254" t="s">
        <v>15</v>
      </c>
      <c r="B254" s="1" t="s">
        <v>21</v>
      </c>
      <c r="C254" s="1" t="s">
        <v>2309</v>
      </c>
      <c r="D254">
        <v>12376</v>
      </c>
      <c r="E254" t="s">
        <v>16</v>
      </c>
      <c r="F254" t="s">
        <v>17</v>
      </c>
      <c r="G254" t="s">
        <v>18</v>
      </c>
      <c r="H254" t="s">
        <v>2337</v>
      </c>
      <c r="I254" t="s">
        <v>19</v>
      </c>
      <c r="J254">
        <v>5</v>
      </c>
      <c r="K254">
        <v>0</v>
      </c>
      <c r="L254">
        <v>0.5</v>
      </c>
      <c r="M254">
        <f>INDEX('Exp Economy'!$C$14:$H$83,MATCH(L254,'Exp Economy'!$B$14:$B$83,0),MATCH("Zone "&amp;J254,'Exp Economy'!$C$13:$H$13,0))*1</f>
        <v>19.579999999999998</v>
      </c>
      <c r="N254" t="s">
        <v>285</v>
      </c>
      <c r="O254" t="s">
        <v>2310</v>
      </c>
      <c r="P254" t="s">
        <v>18</v>
      </c>
      <c r="R254" t="str">
        <f t="shared" si="9"/>
        <v>('DHL','2024-01-01','2024-12-31','12376','Export','US',NULL,'EXPRESS 9:00 (DOC) ','Non-Document','5',0,0.5,19.58,'Flat KG','AppliedMaterials_2024',NULL),</v>
      </c>
    </row>
    <row r="255" spans="1:18" x14ac:dyDescent="0.3">
      <c r="A255" t="s">
        <v>15</v>
      </c>
      <c r="B255" s="1" t="s">
        <v>21</v>
      </c>
      <c r="C255" s="1" t="s">
        <v>2309</v>
      </c>
      <c r="D255">
        <v>12376</v>
      </c>
      <c r="E255" t="s">
        <v>16</v>
      </c>
      <c r="F255" t="s">
        <v>17</v>
      </c>
      <c r="G255" t="s">
        <v>18</v>
      </c>
      <c r="H255" t="s">
        <v>2337</v>
      </c>
      <c r="I255" t="s">
        <v>19</v>
      </c>
      <c r="J255">
        <v>5</v>
      </c>
      <c r="K255">
        <v>0.5</v>
      </c>
      <c r="L255">
        <v>1</v>
      </c>
      <c r="M255">
        <f>INDEX('Exp Economy'!$C$14:$H$83,MATCH(L255,'Exp Economy'!$B$14:$B$83,0),MATCH("Zone "&amp;J255,'Exp Economy'!$C$13:$H$13,0))*1</f>
        <v>19.579999999999998</v>
      </c>
      <c r="N255" t="s">
        <v>285</v>
      </c>
      <c r="O255" t="s">
        <v>2310</v>
      </c>
      <c r="P255" t="s">
        <v>18</v>
      </c>
      <c r="R255" t="str">
        <f t="shared" si="9"/>
        <v>('DHL','2024-01-01','2024-12-31','12376','Export','US',NULL,'EXPRESS 9:00 (DOC) ','Non-Document','5',0.5,1,19.58,'Flat KG','AppliedMaterials_2024',NULL),</v>
      </c>
    </row>
    <row r="256" spans="1:18" x14ac:dyDescent="0.3">
      <c r="A256" t="s">
        <v>15</v>
      </c>
      <c r="B256" s="1" t="s">
        <v>21</v>
      </c>
      <c r="C256" s="1" t="s">
        <v>2309</v>
      </c>
      <c r="D256">
        <v>12376</v>
      </c>
      <c r="E256" t="s">
        <v>16</v>
      </c>
      <c r="F256" t="s">
        <v>17</v>
      </c>
      <c r="G256" t="s">
        <v>18</v>
      </c>
      <c r="H256" t="s">
        <v>2337</v>
      </c>
      <c r="I256" t="s">
        <v>19</v>
      </c>
      <c r="J256">
        <v>5</v>
      </c>
      <c r="K256">
        <v>1</v>
      </c>
      <c r="L256">
        <v>1.5</v>
      </c>
      <c r="M256">
        <f>INDEX('Exp Economy'!$C$14:$H$83,MATCH(L256,'Exp Economy'!$B$14:$B$83,0),MATCH("Zone "&amp;J256,'Exp Economy'!$C$13:$H$13,0))*1</f>
        <v>21.2</v>
      </c>
      <c r="N256" t="s">
        <v>285</v>
      </c>
      <c r="O256" t="s">
        <v>2310</v>
      </c>
      <c r="P256" t="s">
        <v>18</v>
      </c>
      <c r="R256" t="str">
        <f t="shared" si="9"/>
        <v>('DHL','2024-01-01','2024-12-31','12376','Export','US',NULL,'EXPRESS 9:00 (DOC) ','Non-Document','5',1,1.5,21.2,'Flat KG','AppliedMaterials_2024',NULL),</v>
      </c>
    </row>
    <row r="257" spans="1:18" x14ac:dyDescent="0.3">
      <c r="A257" t="s">
        <v>15</v>
      </c>
      <c r="B257" s="1" t="s">
        <v>21</v>
      </c>
      <c r="C257" s="1" t="s">
        <v>2309</v>
      </c>
      <c r="D257">
        <v>12376</v>
      </c>
      <c r="E257" t="s">
        <v>16</v>
      </c>
      <c r="F257" t="s">
        <v>17</v>
      </c>
      <c r="G257" t="s">
        <v>18</v>
      </c>
      <c r="H257" t="s">
        <v>2337</v>
      </c>
      <c r="I257" t="s">
        <v>19</v>
      </c>
      <c r="J257">
        <v>5</v>
      </c>
      <c r="K257">
        <v>1.5</v>
      </c>
      <c r="L257">
        <v>2</v>
      </c>
      <c r="M257">
        <f>INDEX('Exp Economy'!$C$14:$H$83,MATCH(L257,'Exp Economy'!$B$14:$B$83,0),MATCH("Zone "&amp;J257,'Exp Economy'!$C$13:$H$13,0))*1</f>
        <v>21.2</v>
      </c>
      <c r="N257" t="s">
        <v>285</v>
      </c>
      <c r="O257" t="s">
        <v>2310</v>
      </c>
      <c r="P257" t="s">
        <v>18</v>
      </c>
      <c r="R257" t="str">
        <f t="shared" si="9"/>
        <v>('DHL','2024-01-01','2024-12-31','12376','Export','US',NULL,'EXPRESS 9:00 (DOC) ','Non-Document','5',1.5,2,21.2,'Flat KG','AppliedMaterials_2024',NULL),</v>
      </c>
    </row>
    <row r="258" spans="1:18" x14ac:dyDescent="0.3">
      <c r="A258" t="s">
        <v>15</v>
      </c>
      <c r="B258" s="1" t="s">
        <v>21</v>
      </c>
      <c r="C258" s="1" t="s">
        <v>2309</v>
      </c>
      <c r="D258">
        <v>12376</v>
      </c>
      <c r="E258" t="s">
        <v>16</v>
      </c>
      <c r="F258" t="s">
        <v>17</v>
      </c>
      <c r="G258" t="s">
        <v>18</v>
      </c>
      <c r="H258" t="s">
        <v>2337</v>
      </c>
      <c r="I258" t="s">
        <v>19</v>
      </c>
      <c r="J258">
        <v>5</v>
      </c>
      <c r="K258">
        <v>2</v>
      </c>
      <c r="L258">
        <v>2.5</v>
      </c>
      <c r="M258">
        <f>INDEX('Exp Economy'!$C$14:$H$83,MATCH(L258,'Exp Economy'!$B$14:$B$83,0),MATCH("Zone "&amp;J258,'Exp Economy'!$C$13:$H$13,0))*1</f>
        <v>22.42</v>
      </c>
      <c r="N258" t="s">
        <v>285</v>
      </c>
      <c r="O258" t="s">
        <v>2310</v>
      </c>
      <c r="P258" t="s">
        <v>18</v>
      </c>
      <c r="R258" t="str">
        <f t="shared" si="9"/>
        <v>('DHL','2024-01-01','2024-12-31','12376','Export','US',NULL,'EXPRESS 9:00 (DOC) ','Non-Document','5',2,2.5,22.42,'Flat KG','AppliedMaterials_2024',NULL),</v>
      </c>
    </row>
    <row r="259" spans="1:18" x14ac:dyDescent="0.3">
      <c r="A259" t="s">
        <v>15</v>
      </c>
      <c r="B259" s="1" t="s">
        <v>21</v>
      </c>
      <c r="C259" s="1" t="s">
        <v>2309</v>
      </c>
      <c r="D259">
        <v>12376</v>
      </c>
      <c r="E259" t="s">
        <v>16</v>
      </c>
      <c r="F259" t="s">
        <v>17</v>
      </c>
      <c r="G259" t="s">
        <v>18</v>
      </c>
      <c r="H259" t="s">
        <v>2337</v>
      </c>
      <c r="I259" t="s">
        <v>19</v>
      </c>
      <c r="J259">
        <v>5</v>
      </c>
      <c r="K259">
        <v>2.5</v>
      </c>
      <c r="L259">
        <v>3</v>
      </c>
      <c r="M259">
        <f>INDEX('Exp Economy'!$C$14:$H$83,MATCH(L259,'Exp Economy'!$B$14:$B$83,0),MATCH("Zone "&amp;J259,'Exp Economy'!$C$13:$H$13,0))*1</f>
        <v>22.42</v>
      </c>
      <c r="N259" t="s">
        <v>285</v>
      </c>
      <c r="O259" t="s">
        <v>2310</v>
      </c>
      <c r="P259" t="s">
        <v>18</v>
      </c>
      <c r="R259" t="str">
        <f t="shared" ref="R259:R322" si="12">SUBSTITUTE(IF(OR(ROW(A259)=2,MOD(ROW(A259),1000)=0),"insert into tnl_rating.dbo.dhl_express_rate_master values 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,",IF(OR(A260="",MOD(ROW(A260),1000)=0),"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","('DHL','"&amp;B259&amp;"','"&amp;C259&amp;"','"&amp;D259&amp;"','"&amp;E259&amp;"','"&amp;F259&amp;"','"&amp;G259&amp;"','"&amp;H259&amp;"','"&amp;I259&amp;"','"&amp;J259&amp;"',"&amp;K259&amp;","&amp;L259&amp;","&amp;M259&amp;",'"&amp;N259&amp;"','"&amp;O259&amp;"',"&amp;P259&amp;"),")),"'NULL'","NULL")</f>
        <v>('DHL','2024-01-01','2024-12-31','12376','Export','US',NULL,'EXPRESS 9:00 (DOC) ','Non-Document','5',2.5,3,22.42,'Flat KG','AppliedMaterials_2024',NULL),</v>
      </c>
    </row>
    <row r="260" spans="1:18" x14ac:dyDescent="0.3">
      <c r="A260" t="s">
        <v>15</v>
      </c>
      <c r="B260" s="1" t="s">
        <v>21</v>
      </c>
      <c r="C260" s="1" t="s">
        <v>2309</v>
      </c>
      <c r="D260">
        <v>12376</v>
      </c>
      <c r="E260" t="s">
        <v>16</v>
      </c>
      <c r="F260" t="s">
        <v>17</v>
      </c>
      <c r="G260" t="s">
        <v>18</v>
      </c>
      <c r="H260" t="s">
        <v>2337</v>
      </c>
      <c r="I260" t="s">
        <v>19</v>
      </c>
      <c r="J260">
        <v>5</v>
      </c>
      <c r="K260">
        <v>3</v>
      </c>
      <c r="L260">
        <v>3.5</v>
      </c>
      <c r="M260">
        <f>INDEX('Exp Economy'!$C$14:$H$83,MATCH(L260,'Exp Economy'!$B$14:$B$83,0),MATCH("Zone "&amp;J260,'Exp Economy'!$C$13:$H$13,0))*1</f>
        <v>23.64</v>
      </c>
      <c r="N260" t="s">
        <v>285</v>
      </c>
      <c r="O260" t="s">
        <v>2310</v>
      </c>
      <c r="P260" t="s">
        <v>18</v>
      </c>
      <c r="R260" t="str">
        <f t="shared" si="12"/>
        <v>('DHL','2024-01-01','2024-12-31','12376','Export','US',NULL,'EXPRESS 9:00 (DOC) ','Non-Document','5',3,3.5,23.64,'Flat KG','AppliedMaterials_2024',NULL),</v>
      </c>
    </row>
    <row r="261" spans="1:18" x14ac:dyDescent="0.3">
      <c r="A261" t="s">
        <v>15</v>
      </c>
      <c r="B261" s="1" t="s">
        <v>21</v>
      </c>
      <c r="C261" s="1" t="s">
        <v>2309</v>
      </c>
      <c r="D261">
        <v>12376</v>
      </c>
      <c r="E261" t="s">
        <v>16</v>
      </c>
      <c r="F261" t="s">
        <v>17</v>
      </c>
      <c r="G261" t="s">
        <v>18</v>
      </c>
      <c r="H261" t="s">
        <v>2337</v>
      </c>
      <c r="I261" t="s">
        <v>19</v>
      </c>
      <c r="J261">
        <v>5</v>
      </c>
      <c r="K261">
        <v>3.5</v>
      </c>
      <c r="L261">
        <v>4</v>
      </c>
      <c r="M261">
        <f>INDEX('Exp Economy'!$C$14:$H$83,MATCH(L261,'Exp Economy'!$B$14:$B$83,0),MATCH("Zone "&amp;J261,'Exp Economy'!$C$13:$H$13,0))*1</f>
        <v>23.64</v>
      </c>
      <c r="N261" t="s">
        <v>285</v>
      </c>
      <c r="O261" t="s">
        <v>2310</v>
      </c>
      <c r="P261" t="s">
        <v>18</v>
      </c>
      <c r="R261" t="str">
        <f t="shared" si="12"/>
        <v>('DHL','2024-01-01','2024-12-31','12376','Export','US',NULL,'EXPRESS 9:00 (DOC) ','Non-Document','5',3.5,4,23.64,'Flat KG','AppliedMaterials_2024',NULL),</v>
      </c>
    </row>
    <row r="262" spans="1:18" x14ac:dyDescent="0.3">
      <c r="A262" t="s">
        <v>15</v>
      </c>
      <c r="B262" s="1" t="s">
        <v>21</v>
      </c>
      <c r="C262" s="1" t="s">
        <v>2309</v>
      </c>
      <c r="D262">
        <v>12376</v>
      </c>
      <c r="E262" t="s">
        <v>16</v>
      </c>
      <c r="F262" t="s">
        <v>17</v>
      </c>
      <c r="G262" t="s">
        <v>18</v>
      </c>
      <c r="H262" t="s">
        <v>2337</v>
      </c>
      <c r="I262" t="s">
        <v>19</v>
      </c>
      <c r="J262">
        <v>5</v>
      </c>
      <c r="K262">
        <v>4</v>
      </c>
      <c r="L262">
        <v>4.5</v>
      </c>
      <c r="M262">
        <f>INDEX('Exp Economy'!$C$14:$H$83,MATCH(L262,'Exp Economy'!$B$14:$B$83,0),MATCH("Zone "&amp;J262,'Exp Economy'!$C$13:$H$13,0))*1</f>
        <v>24.86</v>
      </c>
      <c r="N262" t="s">
        <v>285</v>
      </c>
      <c r="O262" t="s">
        <v>2310</v>
      </c>
      <c r="P262" t="s">
        <v>18</v>
      </c>
      <c r="R262" t="str">
        <f t="shared" si="12"/>
        <v>('DHL','2024-01-01','2024-12-31','12376','Export','US',NULL,'EXPRESS 9:00 (DOC) ','Non-Document','5',4,4.5,24.86,'Flat KG','AppliedMaterials_2024',NULL),</v>
      </c>
    </row>
    <row r="263" spans="1:18" x14ac:dyDescent="0.3">
      <c r="A263" t="s">
        <v>15</v>
      </c>
      <c r="B263" s="1" t="s">
        <v>21</v>
      </c>
      <c r="C263" s="1" t="s">
        <v>2309</v>
      </c>
      <c r="D263">
        <v>12376</v>
      </c>
      <c r="E263" t="s">
        <v>16</v>
      </c>
      <c r="F263" t="s">
        <v>17</v>
      </c>
      <c r="G263" t="s">
        <v>18</v>
      </c>
      <c r="H263" t="s">
        <v>2337</v>
      </c>
      <c r="I263" t="s">
        <v>19</v>
      </c>
      <c r="J263">
        <v>5</v>
      </c>
      <c r="K263">
        <v>4.5</v>
      </c>
      <c r="L263">
        <v>5</v>
      </c>
      <c r="M263">
        <f>INDEX('Exp Economy'!$C$14:$H$83,MATCH(L263,'Exp Economy'!$B$14:$B$83,0),MATCH("Zone "&amp;J263,'Exp Economy'!$C$13:$H$13,0))*1</f>
        <v>24.86</v>
      </c>
      <c r="N263" t="s">
        <v>285</v>
      </c>
      <c r="O263" t="s">
        <v>2310</v>
      </c>
      <c r="P263" t="s">
        <v>18</v>
      </c>
      <c r="R263" t="str">
        <f t="shared" si="12"/>
        <v>('DHL','2024-01-01','2024-12-31','12376','Export','US',NULL,'EXPRESS 9:00 (DOC) ','Non-Document','5',4.5,5,24.86,'Flat KG','AppliedMaterials_2024',NULL),</v>
      </c>
    </row>
    <row r="264" spans="1:18" x14ac:dyDescent="0.3">
      <c r="A264" t="s">
        <v>15</v>
      </c>
      <c r="B264" s="1" t="s">
        <v>21</v>
      </c>
      <c r="C264" s="1" t="s">
        <v>2309</v>
      </c>
      <c r="D264">
        <v>12376</v>
      </c>
      <c r="E264" t="s">
        <v>16</v>
      </c>
      <c r="F264" t="s">
        <v>17</v>
      </c>
      <c r="G264" t="s">
        <v>18</v>
      </c>
      <c r="H264" t="s">
        <v>2337</v>
      </c>
      <c r="I264" t="s">
        <v>19</v>
      </c>
      <c r="J264">
        <v>5</v>
      </c>
      <c r="K264">
        <v>5</v>
      </c>
      <c r="L264">
        <v>5.5</v>
      </c>
      <c r="M264">
        <f>INDEX('Exp Economy'!$C$14:$H$83,MATCH(L264,'Exp Economy'!$B$14:$B$83,0),MATCH("Zone "&amp;J264,'Exp Economy'!$C$13:$H$13,0))*1</f>
        <v>25.17</v>
      </c>
      <c r="N264" t="s">
        <v>285</v>
      </c>
      <c r="O264" t="s">
        <v>2310</v>
      </c>
      <c r="P264" t="s">
        <v>18</v>
      </c>
      <c r="R264" t="str">
        <f t="shared" si="12"/>
        <v>('DHL','2024-01-01','2024-12-31','12376','Export','US',NULL,'EXPRESS 9:00 (DOC) ','Non-Document','5',5,5.5,25.17,'Flat KG','AppliedMaterials_2024',NULL),</v>
      </c>
    </row>
    <row r="265" spans="1:18" x14ac:dyDescent="0.3">
      <c r="A265" t="s">
        <v>15</v>
      </c>
      <c r="B265" s="1" t="s">
        <v>21</v>
      </c>
      <c r="C265" s="1" t="s">
        <v>2309</v>
      </c>
      <c r="D265">
        <v>12376</v>
      </c>
      <c r="E265" t="s">
        <v>16</v>
      </c>
      <c r="F265" t="s">
        <v>17</v>
      </c>
      <c r="G265" t="s">
        <v>18</v>
      </c>
      <c r="H265" t="s">
        <v>2337</v>
      </c>
      <c r="I265" t="s">
        <v>19</v>
      </c>
      <c r="J265">
        <v>5</v>
      </c>
      <c r="K265">
        <v>5.5</v>
      </c>
      <c r="L265">
        <v>6</v>
      </c>
      <c r="M265">
        <f>INDEX('Exp Economy'!$C$14:$H$83,MATCH(L265,'Exp Economy'!$B$14:$B$83,0),MATCH("Zone "&amp;J265,'Exp Economy'!$C$13:$H$13,0))*1</f>
        <v>25.17</v>
      </c>
      <c r="N265" t="s">
        <v>285</v>
      </c>
      <c r="O265" t="s">
        <v>2310</v>
      </c>
      <c r="P265" t="s">
        <v>18</v>
      </c>
      <c r="R265" t="str">
        <f t="shared" si="12"/>
        <v>('DHL','2024-01-01','2024-12-31','12376','Export','US',NULL,'EXPRESS 9:00 (DOC) ','Non-Document','5',5.5,6,25.17,'Flat KG','AppliedMaterials_2024',NULL),</v>
      </c>
    </row>
    <row r="266" spans="1:18" x14ac:dyDescent="0.3">
      <c r="A266" t="s">
        <v>15</v>
      </c>
      <c r="B266" s="1" t="s">
        <v>21</v>
      </c>
      <c r="C266" s="1" t="s">
        <v>2309</v>
      </c>
      <c r="D266">
        <v>12376</v>
      </c>
      <c r="E266" t="s">
        <v>16</v>
      </c>
      <c r="F266" t="s">
        <v>17</v>
      </c>
      <c r="G266" t="s">
        <v>18</v>
      </c>
      <c r="H266" t="s">
        <v>2337</v>
      </c>
      <c r="I266" t="s">
        <v>19</v>
      </c>
      <c r="J266">
        <v>5</v>
      </c>
      <c r="K266">
        <v>6</v>
      </c>
      <c r="L266">
        <v>6.5</v>
      </c>
      <c r="M266">
        <f>INDEX('Exp Economy'!$C$14:$H$83,MATCH(L266,'Exp Economy'!$B$14:$B$83,0),MATCH("Zone "&amp;J266,'Exp Economy'!$C$13:$H$13,0))*1</f>
        <v>25.48</v>
      </c>
      <c r="N266" t="s">
        <v>285</v>
      </c>
      <c r="O266" t="s">
        <v>2310</v>
      </c>
      <c r="P266" t="s">
        <v>18</v>
      </c>
      <c r="R266" t="str">
        <f t="shared" si="12"/>
        <v>('DHL','2024-01-01','2024-12-31','12376','Export','US',NULL,'EXPRESS 9:00 (DOC) ','Non-Document','5',6,6.5,25.48,'Flat KG','AppliedMaterials_2024',NULL),</v>
      </c>
    </row>
    <row r="267" spans="1:18" x14ac:dyDescent="0.3">
      <c r="A267" t="s">
        <v>15</v>
      </c>
      <c r="B267" s="1" t="s">
        <v>21</v>
      </c>
      <c r="C267" s="1" t="s">
        <v>2309</v>
      </c>
      <c r="D267">
        <v>12376</v>
      </c>
      <c r="E267" t="s">
        <v>16</v>
      </c>
      <c r="F267" t="s">
        <v>17</v>
      </c>
      <c r="G267" t="s">
        <v>18</v>
      </c>
      <c r="H267" t="s">
        <v>2337</v>
      </c>
      <c r="I267" t="s">
        <v>19</v>
      </c>
      <c r="J267">
        <v>5</v>
      </c>
      <c r="K267">
        <v>6.5</v>
      </c>
      <c r="L267">
        <v>7</v>
      </c>
      <c r="M267">
        <f>INDEX('Exp Economy'!$C$14:$H$83,MATCH(L267,'Exp Economy'!$B$14:$B$83,0),MATCH("Zone "&amp;J267,'Exp Economy'!$C$13:$H$13,0))*1</f>
        <v>25.48</v>
      </c>
      <c r="N267" t="s">
        <v>285</v>
      </c>
      <c r="O267" t="s">
        <v>2310</v>
      </c>
      <c r="P267" t="s">
        <v>18</v>
      </c>
      <c r="R267" t="str">
        <f t="shared" si="12"/>
        <v>('DHL','2024-01-01','2024-12-31','12376','Export','US',NULL,'EXPRESS 9:00 (DOC) ','Non-Document','5',6.5,7,25.48,'Flat KG','AppliedMaterials_2024',NULL),</v>
      </c>
    </row>
    <row r="268" spans="1:18" x14ac:dyDescent="0.3">
      <c r="A268" t="s">
        <v>15</v>
      </c>
      <c r="B268" s="1" t="s">
        <v>21</v>
      </c>
      <c r="C268" s="1" t="s">
        <v>2309</v>
      </c>
      <c r="D268">
        <v>12376</v>
      </c>
      <c r="E268" t="s">
        <v>16</v>
      </c>
      <c r="F268" t="s">
        <v>17</v>
      </c>
      <c r="G268" t="s">
        <v>18</v>
      </c>
      <c r="H268" t="s">
        <v>2337</v>
      </c>
      <c r="I268" t="s">
        <v>19</v>
      </c>
      <c r="J268">
        <v>5</v>
      </c>
      <c r="K268">
        <v>7</v>
      </c>
      <c r="L268">
        <v>7.5</v>
      </c>
      <c r="M268">
        <f>INDEX('Exp Economy'!$C$14:$H$83,MATCH(L268,'Exp Economy'!$B$14:$B$83,0),MATCH("Zone "&amp;J268,'Exp Economy'!$C$13:$H$13,0))*1</f>
        <v>25.79</v>
      </c>
      <c r="N268" t="s">
        <v>285</v>
      </c>
      <c r="O268" t="s">
        <v>2310</v>
      </c>
      <c r="P268" t="s">
        <v>18</v>
      </c>
      <c r="R268" t="str">
        <f t="shared" si="12"/>
        <v>('DHL','2024-01-01','2024-12-31','12376','Export','US',NULL,'EXPRESS 9:00 (DOC) ','Non-Document','5',7,7.5,25.79,'Flat KG','AppliedMaterials_2024',NULL),</v>
      </c>
    </row>
    <row r="269" spans="1:18" x14ac:dyDescent="0.3">
      <c r="A269" t="s">
        <v>15</v>
      </c>
      <c r="B269" s="1" t="s">
        <v>21</v>
      </c>
      <c r="C269" s="1" t="s">
        <v>2309</v>
      </c>
      <c r="D269">
        <v>12376</v>
      </c>
      <c r="E269" t="s">
        <v>16</v>
      </c>
      <c r="F269" t="s">
        <v>17</v>
      </c>
      <c r="G269" t="s">
        <v>18</v>
      </c>
      <c r="H269" t="s">
        <v>2337</v>
      </c>
      <c r="I269" t="s">
        <v>19</v>
      </c>
      <c r="J269">
        <v>5</v>
      </c>
      <c r="K269">
        <v>7.5</v>
      </c>
      <c r="L269">
        <v>8</v>
      </c>
      <c r="M269">
        <f>INDEX('Exp Economy'!$C$14:$H$83,MATCH(L269,'Exp Economy'!$B$14:$B$83,0),MATCH("Zone "&amp;J269,'Exp Economy'!$C$13:$H$13,0))*1</f>
        <v>25.79</v>
      </c>
      <c r="N269" t="s">
        <v>285</v>
      </c>
      <c r="O269" t="s">
        <v>2310</v>
      </c>
      <c r="P269" t="s">
        <v>18</v>
      </c>
      <c r="R269" t="str">
        <f t="shared" si="12"/>
        <v>('DHL','2024-01-01','2024-12-31','12376','Export','US',NULL,'EXPRESS 9:00 (DOC) ','Non-Document','5',7.5,8,25.79,'Flat KG','AppliedMaterials_2024',NULL),</v>
      </c>
    </row>
    <row r="270" spans="1:18" x14ac:dyDescent="0.3">
      <c r="A270" t="s">
        <v>15</v>
      </c>
      <c r="B270" s="1" t="s">
        <v>21</v>
      </c>
      <c r="C270" s="1" t="s">
        <v>2309</v>
      </c>
      <c r="D270">
        <v>12376</v>
      </c>
      <c r="E270" t="s">
        <v>16</v>
      </c>
      <c r="F270" t="s">
        <v>17</v>
      </c>
      <c r="G270" t="s">
        <v>18</v>
      </c>
      <c r="H270" t="s">
        <v>2337</v>
      </c>
      <c r="I270" t="s">
        <v>19</v>
      </c>
      <c r="J270">
        <v>5</v>
      </c>
      <c r="K270">
        <v>8</v>
      </c>
      <c r="L270">
        <v>8.5</v>
      </c>
      <c r="M270">
        <f>INDEX('Exp Economy'!$C$14:$H$83,MATCH(L270,'Exp Economy'!$B$14:$B$83,0),MATCH("Zone "&amp;J270,'Exp Economy'!$C$13:$H$13,0))*1</f>
        <v>26.1</v>
      </c>
      <c r="N270" t="s">
        <v>285</v>
      </c>
      <c r="O270" t="s">
        <v>2310</v>
      </c>
      <c r="P270" t="s">
        <v>18</v>
      </c>
      <c r="R270" t="str">
        <f t="shared" si="12"/>
        <v>('DHL','2024-01-01','2024-12-31','12376','Export','US',NULL,'EXPRESS 9:00 (DOC) ','Non-Document','5',8,8.5,26.1,'Flat KG','AppliedMaterials_2024',NULL),</v>
      </c>
    </row>
    <row r="271" spans="1:18" x14ac:dyDescent="0.3">
      <c r="A271" t="s">
        <v>15</v>
      </c>
      <c r="B271" s="1" t="s">
        <v>21</v>
      </c>
      <c r="C271" s="1" t="s">
        <v>2309</v>
      </c>
      <c r="D271">
        <v>12376</v>
      </c>
      <c r="E271" t="s">
        <v>16</v>
      </c>
      <c r="F271" t="s">
        <v>17</v>
      </c>
      <c r="G271" t="s">
        <v>18</v>
      </c>
      <c r="H271" t="s">
        <v>2337</v>
      </c>
      <c r="I271" t="s">
        <v>19</v>
      </c>
      <c r="J271">
        <v>5</v>
      </c>
      <c r="K271">
        <v>8.5</v>
      </c>
      <c r="L271">
        <v>9</v>
      </c>
      <c r="M271">
        <f>INDEX('Exp Economy'!$C$14:$H$83,MATCH(L271,'Exp Economy'!$B$14:$B$83,0),MATCH("Zone "&amp;J271,'Exp Economy'!$C$13:$H$13,0))*1</f>
        <v>26.1</v>
      </c>
      <c r="N271" t="s">
        <v>285</v>
      </c>
      <c r="O271" t="s">
        <v>2310</v>
      </c>
      <c r="P271" t="s">
        <v>18</v>
      </c>
      <c r="R271" t="str">
        <f t="shared" si="12"/>
        <v>('DHL','2024-01-01','2024-12-31','12376','Export','US',NULL,'EXPRESS 9:00 (DOC) ','Non-Document','5',8.5,9,26.1,'Flat KG','AppliedMaterials_2024',NULL),</v>
      </c>
    </row>
    <row r="272" spans="1:18" x14ac:dyDescent="0.3">
      <c r="A272" t="s">
        <v>15</v>
      </c>
      <c r="B272" s="1" t="s">
        <v>21</v>
      </c>
      <c r="C272" s="1" t="s">
        <v>2309</v>
      </c>
      <c r="D272">
        <v>12376</v>
      </c>
      <c r="E272" t="s">
        <v>16</v>
      </c>
      <c r="F272" t="s">
        <v>17</v>
      </c>
      <c r="G272" t="s">
        <v>18</v>
      </c>
      <c r="H272" t="s">
        <v>2337</v>
      </c>
      <c r="I272" t="s">
        <v>19</v>
      </c>
      <c r="J272">
        <v>5</v>
      </c>
      <c r="K272">
        <v>9</v>
      </c>
      <c r="L272">
        <v>9.5</v>
      </c>
      <c r="M272">
        <f>INDEX('Exp Economy'!$C$14:$H$83,MATCH(L272,'Exp Economy'!$B$14:$B$83,0),MATCH("Zone "&amp;J272,'Exp Economy'!$C$13:$H$13,0))*1</f>
        <v>26.41</v>
      </c>
      <c r="N272" t="s">
        <v>285</v>
      </c>
      <c r="O272" t="s">
        <v>2310</v>
      </c>
      <c r="P272" t="s">
        <v>18</v>
      </c>
      <c r="R272" t="str">
        <f t="shared" si="12"/>
        <v>('DHL','2024-01-01','2024-12-31','12376','Export','US',NULL,'EXPRESS 9:00 (DOC) ','Non-Document','5',9,9.5,26.41,'Flat KG','AppliedMaterials_2024',NULL),</v>
      </c>
    </row>
    <row r="273" spans="1:18" x14ac:dyDescent="0.3">
      <c r="A273" t="s">
        <v>15</v>
      </c>
      <c r="B273" s="1" t="s">
        <v>21</v>
      </c>
      <c r="C273" s="1" t="s">
        <v>2309</v>
      </c>
      <c r="D273">
        <v>12376</v>
      </c>
      <c r="E273" t="s">
        <v>16</v>
      </c>
      <c r="F273" t="s">
        <v>17</v>
      </c>
      <c r="G273" t="s">
        <v>18</v>
      </c>
      <c r="H273" t="s">
        <v>2337</v>
      </c>
      <c r="I273" t="s">
        <v>19</v>
      </c>
      <c r="J273">
        <v>5</v>
      </c>
      <c r="K273">
        <v>9.5</v>
      </c>
      <c r="L273">
        <v>10</v>
      </c>
      <c r="M273">
        <f>INDEX('Exp Economy'!$C$14:$H$83,MATCH(L273,'Exp Economy'!$B$14:$B$83,0),MATCH("Zone "&amp;J273,'Exp Economy'!$C$13:$H$13,0))*1</f>
        <v>26.41</v>
      </c>
      <c r="N273" t="s">
        <v>285</v>
      </c>
      <c r="O273" t="s">
        <v>2310</v>
      </c>
      <c r="P273" t="s">
        <v>18</v>
      </c>
      <c r="R273" t="str">
        <f t="shared" si="12"/>
        <v>('DHL','2024-01-01','2024-12-31','12376','Export','US',NULL,'EXPRESS 9:00 (DOC) ','Non-Document','5',9.5,10,26.41,'Flat KG','AppliedMaterials_2024',NULL),</v>
      </c>
    </row>
    <row r="274" spans="1:18" x14ac:dyDescent="0.3">
      <c r="A274" t="s">
        <v>15</v>
      </c>
      <c r="B274" s="1" t="s">
        <v>21</v>
      </c>
      <c r="C274" s="1" t="s">
        <v>2309</v>
      </c>
      <c r="D274">
        <v>12376</v>
      </c>
      <c r="E274" t="s">
        <v>16</v>
      </c>
      <c r="F274" t="s">
        <v>17</v>
      </c>
      <c r="G274" t="s">
        <v>18</v>
      </c>
      <c r="H274" t="s">
        <v>2337</v>
      </c>
      <c r="I274" t="s">
        <v>19</v>
      </c>
      <c r="J274">
        <v>5</v>
      </c>
      <c r="K274">
        <f>L273</f>
        <v>10</v>
      </c>
      <c r="L274">
        <f>K274+0.5</f>
        <v>10.5</v>
      </c>
      <c r="M274">
        <f>INDEX('Exp Economy'!$C$14:$H$83,MATCH(L274,'Exp Economy'!$B$14:$B$83,0),MATCH("Zone "&amp;J274,'Exp Economy'!$C$13:$H$13,0))*1</f>
        <v>27.02</v>
      </c>
      <c r="N274" t="s">
        <v>285</v>
      </c>
      <c r="O274" t="s">
        <v>2310</v>
      </c>
      <c r="P274" t="s">
        <v>18</v>
      </c>
      <c r="R274" t="str">
        <f t="shared" si="12"/>
        <v>('DHL','2024-01-01','2024-12-31','12376','Export','US',NULL,'EXPRESS 9:00 (DOC) ','Non-Document','5',10,10.5,27.02,'Flat KG','AppliedMaterials_2024',NULL),</v>
      </c>
    </row>
    <row r="275" spans="1:18" x14ac:dyDescent="0.3">
      <c r="A275" t="s">
        <v>15</v>
      </c>
      <c r="B275" s="1" t="s">
        <v>21</v>
      </c>
      <c r="C275" s="1" t="s">
        <v>2309</v>
      </c>
      <c r="D275">
        <v>12376</v>
      </c>
      <c r="E275" t="s">
        <v>16</v>
      </c>
      <c r="F275" t="s">
        <v>17</v>
      </c>
      <c r="G275" t="s">
        <v>18</v>
      </c>
      <c r="H275" t="s">
        <v>2337</v>
      </c>
      <c r="I275" t="s">
        <v>19</v>
      </c>
      <c r="J275">
        <v>5</v>
      </c>
      <c r="K275">
        <f t="shared" ref="K275:K312" si="13">L274</f>
        <v>10.5</v>
      </c>
      <c r="L275">
        <f t="shared" ref="L275:L312" si="14">K275+0.5</f>
        <v>11</v>
      </c>
      <c r="M275">
        <f>INDEX('Exp Economy'!$C$14:$H$83,MATCH(L275,'Exp Economy'!$B$14:$B$83,0),MATCH("Zone "&amp;J275,'Exp Economy'!$C$13:$H$13,0))*1</f>
        <v>27.02</v>
      </c>
      <c r="N275" t="s">
        <v>285</v>
      </c>
      <c r="O275" t="s">
        <v>2310</v>
      </c>
      <c r="P275" t="s">
        <v>18</v>
      </c>
      <c r="R275" t="str">
        <f t="shared" si="12"/>
        <v>('DHL','2024-01-01','2024-12-31','12376','Export','US',NULL,'EXPRESS 9:00 (DOC) ','Non-Document','5',10.5,11,27.02,'Flat KG','AppliedMaterials_2024',NULL),</v>
      </c>
    </row>
    <row r="276" spans="1:18" x14ac:dyDescent="0.3">
      <c r="A276" t="s">
        <v>15</v>
      </c>
      <c r="B276" s="1" t="s">
        <v>21</v>
      </c>
      <c r="C276" s="1" t="s">
        <v>2309</v>
      </c>
      <c r="D276">
        <v>12376</v>
      </c>
      <c r="E276" t="s">
        <v>16</v>
      </c>
      <c r="F276" t="s">
        <v>17</v>
      </c>
      <c r="G276" t="s">
        <v>18</v>
      </c>
      <c r="H276" t="s">
        <v>2337</v>
      </c>
      <c r="I276" t="s">
        <v>19</v>
      </c>
      <c r="J276">
        <v>5</v>
      </c>
      <c r="K276">
        <f t="shared" si="13"/>
        <v>11</v>
      </c>
      <c r="L276">
        <f t="shared" si="14"/>
        <v>11.5</v>
      </c>
      <c r="M276">
        <f>INDEX('Exp Economy'!$C$14:$H$83,MATCH(L276,'Exp Economy'!$B$14:$B$83,0),MATCH("Zone "&amp;J276,'Exp Economy'!$C$13:$H$13,0))*1</f>
        <v>27.63</v>
      </c>
      <c r="N276" t="s">
        <v>285</v>
      </c>
      <c r="O276" t="s">
        <v>2310</v>
      </c>
      <c r="P276" t="s">
        <v>18</v>
      </c>
      <c r="R276" t="str">
        <f t="shared" si="12"/>
        <v>('DHL','2024-01-01','2024-12-31','12376','Export','US',NULL,'EXPRESS 9:00 (DOC) ','Non-Document','5',11,11.5,27.63,'Flat KG','AppliedMaterials_2024',NULL),</v>
      </c>
    </row>
    <row r="277" spans="1:18" x14ac:dyDescent="0.3">
      <c r="A277" t="s">
        <v>15</v>
      </c>
      <c r="B277" s="1" t="s">
        <v>21</v>
      </c>
      <c r="C277" s="1" t="s">
        <v>2309</v>
      </c>
      <c r="D277">
        <v>12376</v>
      </c>
      <c r="E277" t="s">
        <v>16</v>
      </c>
      <c r="F277" t="s">
        <v>17</v>
      </c>
      <c r="G277" t="s">
        <v>18</v>
      </c>
      <c r="H277" t="s">
        <v>2337</v>
      </c>
      <c r="I277" t="s">
        <v>19</v>
      </c>
      <c r="J277">
        <v>5</v>
      </c>
      <c r="K277">
        <f t="shared" si="13"/>
        <v>11.5</v>
      </c>
      <c r="L277">
        <f t="shared" si="14"/>
        <v>12</v>
      </c>
      <c r="M277">
        <f>INDEX('Exp Economy'!$C$14:$H$83,MATCH(L277,'Exp Economy'!$B$14:$B$83,0),MATCH("Zone "&amp;J277,'Exp Economy'!$C$13:$H$13,0))*1</f>
        <v>27.63</v>
      </c>
      <c r="N277" t="s">
        <v>285</v>
      </c>
      <c r="O277" t="s">
        <v>2310</v>
      </c>
      <c r="P277" t="s">
        <v>18</v>
      </c>
      <c r="R277" t="str">
        <f t="shared" si="12"/>
        <v>('DHL','2024-01-01','2024-12-31','12376','Export','US',NULL,'EXPRESS 9:00 (DOC) ','Non-Document','5',11.5,12,27.63,'Flat KG','AppliedMaterials_2024',NULL),</v>
      </c>
    </row>
    <row r="278" spans="1:18" x14ac:dyDescent="0.3">
      <c r="A278" t="s">
        <v>15</v>
      </c>
      <c r="B278" s="1" t="s">
        <v>21</v>
      </c>
      <c r="C278" s="1" t="s">
        <v>2309</v>
      </c>
      <c r="D278">
        <v>12376</v>
      </c>
      <c r="E278" t="s">
        <v>16</v>
      </c>
      <c r="F278" t="s">
        <v>17</v>
      </c>
      <c r="G278" t="s">
        <v>18</v>
      </c>
      <c r="H278" t="s">
        <v>2337</v>
      </c>
      <c r="I278" t="s">
        <v>19</v>
      </c>
      <c r="J278">
        <v>5</v>
      </c>
      <c r="K278">
        <f t="shared" si="13"/>
        <v>12</v>
      </c>
      <c r="L278">
        <f t="shared" si="14"/>
        <v>12.5</v>
      </c>
      <c r="M278">
        <f>INDEX('Exp Economy'!$C$14:$H$83,MATCH(L278,'Exp Economy'!$B$14:$B$83,0),MATCH("Zone "&amp;J278,'Exp Economy'!$C$13:$H$13,0))*1</f>
        <v>28.24</v>
      </c>
      <c r="N278" t="s">
        <v>285</v>
      </c>
      <c r="O278" t="s">
        <v>2310</v>
      </c>
      <c r="P278" t="s">
        <v>18</v>
      </c>
      <c r="R278" t="str">
        <f t="shared" si="12"/>
        <v>('DHL','2024-01-01','2024-12-31','12376','Export','US',NULL,'EXPRESS 9:00 (DOC) ','Non-Document','5',12,12.5,28.24,'Flat KG','AppliedMaterials_2024',NULL),</v>
      </c>
    </row>
    <row r="279" spans="1:18" x14ac:dyDescent="0.3">
      <c r="A279" t="s">
        <v>15</v>
      </c>
      <c r="B279" s="1" t="s">
        <v>21</v>
      </c>
      <c r="C279" s="1" t="s">
        <v>2309</v>
      </c>
      <c r="D279">
        <v>12376</v>
      </c>
      <c r="E279" t="s">
        <v>16</v>
      </c>
      <c r="F279" t="s">
        <v>17</v>
      </c>
      <c r="G279" t="s">
        <v>18</v>
      </c>
      <c r="H279" t="s">
        <v>2337</v>
      </c>
      <c r="I279" t="s">
        <v>19</v>
      </c>
      <c r="J279">
        <v>5</v>
      </c>
      <c r="K279">
        <f t="shared" si="13"/>
        <v>12.5</v>
      </c>
      <c r="L279">
        <f t="shared" si="14"/>
        <v>13</v>
      </c>
      <c r="M279">
        <f>INDEX('Exp Economy'!$C$14:$H$83,MATCH(L279,'Exp Economy'!$B$14:$B$83,0),MATCH("Zone "&amp;J279,'Exp Economy'!$C$13:$H$13,0))*1</f>
        <v>28.24</v>
      </c>
      <c r="N279" t="s">
        <v>285</v>
      </c>
      <c r="O279" t="s">
        <v>2310</v>
      </c>
      <c r="P279" t="s">
        <v>18</v>
      </c>
      <c r="R279" t="str">
        <f t="shared" si="12"/>
        <v>('DHL','2024-01-01','2024-12-31','12376','Export','US',NULL,'EXPRESS 9:00 (DOC) ','Non-Document','5',12.5,13,28.24,'Flat KG','AppliedMaterials_2024',NULL),</v>
      </c>
    </row>
    <row r="280" spans="1:18" x14ac:dyDescent="0.3">
      <c r="A280" t="s">
        <v>15</v>
      </c>
      <c r="B280" s="1" t="s">
        <v>21</v>
      </c>
      <c r="C280" s="1" t="s">
        <v>2309</v>
      </c>
      <c r="D280">
        <v>12376</v>
      </c>
      <c r="E280" t="s">
        <v>16</v>
      </c>
      <c r="F280" t="s">
        <v>17</v>
      </c>
      <c r="G280" t="s">
        <v>18</v>
      </c>
      <c r="H280" t="s">
        <v>2337</v>
      </c>
      <c r="I280" t="s">
        <v>19</v>
      </c>
      <c r="J280">
        <v>5</v>
      </c>
      <c r="K280">
        <f t="shared" si="13"/>
        <v>13</v>
      </c>
      <c r="L280">
        <f t="shared" si="14"/>
        <v>13.5</v>
      </c>
      <c r="M280">
        <f>INDEX('Exp Economy'!$C$14:$H$83,MATCH(L280,'Exp Economy'!$B$14:$B$83,0),MATCH("Zone "&amp;J280,'Exp Economy'!$C$13:$H$13,0))*1</f>
        <v>28.85</v>
      </c>
      <c r="N280" t="s">
        <v>285</v>
      </c>
      <c r="O280" t="s">
        <v>2310</v>
      </c>
      <c r="P280" t="s">
        <v>18</v>
      </c>
      <c r="R280" t="str">
        <f t="shared" si="12"/>
        <v>('DHL','2024-01-01','2024-12-31','12376','Export','US',NULL,'EXPRESS 9:00 (DOC) ','Non-Document','5',13,13.5,28.85,'Flat KG','AppliedMaterials_2024',NULL),</v>
      </c>
    </row>
    <row r="281" spans="1:18" x14ac:dyDescent="0.3">
      <c r="A281" t="s">
        <v>15</v>
      </c>
      <c r="B281" s="1" t="s">
        <v>21</v>
      </c>
      <c r="C281" s="1" t="s">
        <v>2309</v>
      </c>
      <c r="D281">
        <v>12376</v>
      </c>
      <c r="E281" t="s">
        <v>16</v>
      </c>
      <c r="F281" t="s">
        <v>17</v>
      </c>
      <c r="G281" t="s">
        <v>18</v>
      </c>
      <c r="H281" t="s">
        <v>2337</v>
      </c>
      <c r="I281" t="s">
        <v>19</v>
      </c>
      <c r="J281">
        <v>5</v>
      </c>
      <c r="K281">
        <f>L280</f>
        <v>13.5</v>
      </c>
      <c r="L281">
        <f>K281+0.5</f>
        <v>14</v>
      </c>
      <c r="M281">
        <f>INDEX('Exp Economy'!$C$14:$H$83,MATCH(L281,'Exp Economy'!$B$14:$B$83,0),MATCH("Zone "&amp;J281,'Exp Economy'!$C$13:$H$13,0))*1</f>
        <v>28.85</v>
      </c>
      <c r="N281" t="s">
        <v>285</v>
      </c>
      <c r="O281" t="s">
        <v>2310</v>
      </c>
      <c r="P281" t="s">
        <v>18</v>
      </c>
      <c r="R281" t="str">
        <f t="shared" si="12"/>
        <v>('DHL','2024-01-01','2024-12-31','12376','Export','US',NULL,'EXPRESS 9:00 (DOC) ','Non-Document','5',13.5,14,28.85,'Flat KG','AppliedMaterials_2024',NULL),</v>
      </c>
    </row>
    <row r="282" spans="1:18" x14ac:dyDescent="0.3">
      <c r="A282" t="s">
        <v>15</v>
      </c>
      <c r="B282" s="1" t="s">
        <v>21</v>
      </c>
      <c r="C282" s="1" t="s">
        <v>2309</v>
      </c>
      <c r="D282">
        <v>12376</v>
      </c>
      <c r="E282" t="s">
        <v>16</v>
      </c>
      <c r="F282" t="s">
        <v>17</v>
      </c>
      <c r="G282" t="s">
        <v>18</v>
      </c>
      <c r="H282" t="s">
        <v>2337</v>
      </c>
      <c r="I282" t="s">
        <v>19</v>
      </c>
      <c r="J282">
        <v>5</v>
      </c>
      <c r="K282">
        <f t="shared" si="13"/>
        <v>14</v>
      </c>
      <c r="L282">
        <f t="shared" si="14"/>
        <v>14.5</v>
      </c>
      <c r="M282">
        <f>INDEX('Exp Economy'!$C$14:$H$83,MATCH(L282,'Exp Economy'!$B$14:$B$83,0),MATCH("Zone "&amp;J282,'Exp Economy'!$C$13:$H$13,0))*1</f>
        <v>29.46</v>
      </c>
      <c r="N282" t="s">
        <v>285</v>
      </c>
      <c r="O282" t="s">
        <v>2310</v>
      </c>
      <c r="P282" t="s">
        <v>18</v>
      </c>
      <c r="R282" t="str">
        <f t="shared" si="12"/>
        <v>('DHL','2024-01-01','2024-12-31','12376','Export','US',NULL,'EXPRESS 9:00 (DOC) ','Non-Document','5',14,14.5,29.46,'Flat KG','AppliedMaterials_2024',NULL),</v>
      </c>
    </row>
    <row r="283" spans="1:18" x14ac:dyDescent="0.3">
      <c r="A283" t="s">
        <v>15</v>
      </c>
      <c r="B283" s="1" t="s">
        <v>21</v>
      </c>
      <c r="C283" s="1" t="s">
        <v>2309</v>
      </c>
      <c r="D283">
        <v>12376</v>
      </c>
      <c r="E283" t="s">
        <v>16</v>
      </c>
      <c r="F283" t="s">
        <v>17</v>
      </c>
      <c r="G283" t="s">
        <v>18</v>
      </c>
      <c r="H283" t="s">
        <v>2337</v>
      </c>
      <c r="I283" t="s">
        <v>19</v>
      </c>
      <c r="J283">
        <v>5</v>
      </c>
      <c r="K283">
        <f t="shared" si="13"/>
        <v>14.5</v>
      </c>
      <c r="L283">
        <f t="shared" si="14"/>
        <v>15</v>
      </c>
      <c r="M283">
        <f>INDEX('Exp Economy'!$C$14:$H$83,MATCH(L283,'Exp Economy'!$B$14:$B$83,0),MATCH("Zone "&amp;J283,'Exp Economy'!$C$13:$H$13,0))*1</f>
        <v>29.46</v>
      </c>
      <c r="N283" t="s">
        <v>285</v>
      </c>
      <c r="O283" t="s">
        <v>2310</v>
      </c>
      <c r="P283" t="s">
        <v>18</v>
      </c>
      <c r="R283" t="str">
        <f t="shared" si="12"/>
        <v>('DHL','2024-01-01','2024-12-31','12376','Export','US',NULL,'EXPRESS 9:00 (DOC) ','Non-Document','5',14.5,15,29.46,'Flat KG','AppliedMaterials_2024',NULL),</v>
      </c>
    </row>
    <row r="284" spans="1:18" x14ac:dyDescent="0.3">
      <c r="A284" t="s">
        <v>15</v>
      </c>
      <c r="B284" s="1" t="s">
        <v>21</v>
      </c>
      <c r="C284" s="1" t="s">
        <v>2309</v>
      </c>
      <c r="D284">
        <v>12376</v>
      </c>
      <c r="E284" t="s">
        <v>16</v>
      </c>
      <c r="F284" t="s">
        <v>17</v>
      </c>
      <c r="G284" t="s">
        <v>18</v>
      </c>
      <c r="H284" t="s">
        <v>2337</v>
      </c>
      <c r="I284" t="s">
        <v>19</v>
      </c>
      <c r="J284">
        <v>5</v>
      </c>
      <c r="K284">
        <f>L283</f>
        <v>15</v>
      </c>
      <c r="L284">
        <f t="shared" si="14"/>
        <v>15.5</v>
      </c>
      <c r="M284">
        <f>INDEX('Exp Economy'!$C$14:$H$83,MATCH(L284,'Exp Economy'!$B$14:$B$83,0),MATCH("Zone "&amp;J284,'Exp Economy'!$C$13:$H$13,0))*1</f>
        <v>30.07</v>
      </c>
      <c r="N284" t="s">
        <v>285</v>
      </c>
      <c r="O284" t="s">
        <v>2310</v>
      </c>
      <c r="P284" t="s">
        <v>18</v>
      </c>
      <c r="R284" t="str">
        <f t="shared" si="12"/>
        <v>('DHL','2024-01-01','2024-12-31','12376','Export','US',NULL,'EXPRESS 9:00 (DOC) ','Non-Document','5',15,15.5,30.07,'Flat KG','AppliedMaterials_2024',NULL),</v>
      </c>
    </row>
    <row r="285" spans="1:18" x14ac:dyDescent="0.3">
      <c r="A285" t="s">
        <v>15</v>
      </c>
      <c r="B285" s="1" t="s">
        <v>21</v>
      </c>
      <c r="C285" s="1" t="s">
        <v>2309</v>
      </c>
      <c r="D285">
        <v>12376</v>
      </c>
      <c r="E285" t="s">
        <v>16</v>
      </c>
      <c r="F285" t="s">
        <v>17</v>
      </c>
      <c r="G285" t="s">
        <v>18</v>
      </c>
      <c r="H285" t="s">
        <v>2337</v>
      </c>
      <c r="I285" t="s">
        <v>19</v>
      </c>
      <c r="J285">
        <v>5</v>
      </c>
      <c r="K285">
        <f t="shared" si="13"/>
        <v>15.5</v>
      </c>
      <c r="L285">
        <f t="shared" si="14"/>
        <v>16</v>
      </c>
      <c r="M285">
        <f>INDEX('Exp Economy'!$C$14:$H$83,MATCH(L285,'Exp Economy'!$B$14:$B$83,0),MATCH("Zone "&amp;J285,'Exp Economy'!$C$13:$H$13,0))*1</f>
        <v>30.07</v>
      </c>
      <c r="N285" t="s">
        <v>285</v>
      </c>
      <c r="O285" t="s">
        <v>2310</v>
      </c>
      <c r="P285" t="s">
        <v>18</v>
      </c>
      <c r="R285" t="str">
        <f t="shared" si="12"/>
        <v>('DHL','2024-01-01','2024-12-31','12376','Export','US',NULL,'EXPRESS 9:00 (DOC) ','Non-Document','5',15.5,16,30.07,'Flat KG','AppliedMaterials_2024',NULL),</v>
      </c>
    </row>
    <row r="286" spans="1:18" x14ac:dyDescent="0.3">
      <c r="A286" t="s">
        <v>15</v>
      </c>
      <c r="B286" s="1" t="s">
        <v>21</v>
      </c>
      <c r="C286" s="1" t="s">
        <v>2309</v>
      </c>
      <c r="D286">
        <v>12376</v>
      </c>
      <c r="E286" t="s">
        <v>16</v>
      </c>
      <c r="F286" t="s">
        <v>17</v>
      </c>
      <c r="G286" t="s">
        <v>18</v>
      </c>
      <c r="H286" t="s">
        <v>2337</v>
      </c>
      <c r="I286" t="s">
        <v>19</v>
      </c>
      <c r="J286">
        <v>5</v>
      </c>
      <c r="K286">
        <f t="shared" si="13"/>
        <v>16</v>
      </c>
      <c r="L286">
        <f t="shared" si="14"/>
        <v>16.5</v>
      </c>
      <c r="M286">
        <f>INDEX('Exp Economy'!$C$14:$H$83,MATCH(L286,'Exp Economy'!$B$14:$B$83,0),MATCH("Zone "&amp;J286,'Exp Economy'!$C$13:$H$13,0))*1</f>
        <v>30.68</v>
      </c>
      <c r="N286" t="s">
        <v>285</v>
      </c>
      <c r="O286" t="s">
        <v>2310</v>
      </c>
      <c r="P286" t="s">
        <v>18</v>
      </c>
      <c r="R286" t="str">
        <f t="shared" si="12"/>
        <v>('DHL','2024-01-01','2024-12-31','12376','Export','US',NULL,'EXPRESS 9:00 (DOC) ','Non-Document','5',16,16.5,30.68,'Flat KG','AppliedMaterials_2024',NULL),</v>
      </c>
    </row>
    <row r="287" spans="1:18" x14ac:dyDescent="0.3">
      <c r="A287" t="s">
        <v>15</v>
      </c>
      <c r="B287" s="1" t="s">
        <v>21</v>
      </c>
      <c r="C287" s="1" t="s">
        <v>2309</v>
      </c>
      <c r="D287">
        <v>12376</v>
      </c>
      <c r="E287" t="s">
        <v>16</v>
      </c>
      <c r="F287" t="s">
        <v>17</v>
      </c>
      <c r="G287" t="s">
        <v>18</v>
      </c>
      <c r="H287" t="s">
        <v>2337</v>
      </c>
      <c r="I287" t="s">
        <v>19</v>
      </c>
      <c r="J287">
        <v>5</v>
      </c>
      <c r="K287">
        <f t="shared" si="13"/>
        <v>16.5</v>
      </c>
      <c r="L287">
        <f t="shared" si="14"/>
        <v>17</v>
      </c>
      <c r="M287">
        <f>INDEX('Exp Economy'!$C$14:$H$83,MATCH(L287,'Exp Economy'!$B$14:$B$83,0),MATCH("Zone "&amp;J287,'Exp Economy'!$C$13:$H$13,0))*1</f>
        <v>30.68</v>
      </c>
      <c r="N287" t="s">
        <v>285</v>
      </c>
      <c r="O287" t="s">
        <v>2310</v>
      </c>
      <c r="P287" t="s">
        <v>18</v>
      </c>
      <c r="R287" t="str">
        <f t="shared" si="12"/>
        <v>('DHL','2024-01-01','2024-12-31','12376','Export','US',NULL,'EXPRESS 9:00 (DOC) ','Non-Document','5',16.5,17,30.68,'Flat KG','AppliedMaterials_2024',NULL),</v>
      </c>
    </row>
    <row r="288" spans="1:18" x14ac:dyDescent="0.3">
      <c r="A288" t="s">
        <v>15</v>
      </c>
      <c r="B288" s="1" t="s">
        <v>21</v>
      </c>
      <c r="C288" s="1" t="s">
        <v>2309</v>
      </c>
      <c r="D288">
        <v>12376</v>
      </c>
      <c r="E288" t="s">
        <v>16</v>
      </c>
      <c r="F288" t="s">
        <v>17</v>
      </c>
      <c r="G288" t="s">
        <v>18</v>
      </c>
      <c r="H288" t="s">
        <v>2337</v>
      </c>
      <c r="I288" t="s">
        <v>19</v>
      </c>
      <c r="J288">
        <v>5</v>
      </c>
      <c r="K288">
        <f>L287</f>
        <v>17</v>
      </c>
      <c r="L288">
        <f>K288+0.5</f>
        <v>17.5</v>
      </c>
      <c r="M288">
        <f>INDEX('Exp Economy'!$C$14:$H$83,MATCH(L288,'Exp Economy'!$B$14:$B$83,0),MATCH("Zone "&amp;J288,'Exp Economy'!$C$13:$H$13,0))*1</f>
        <v>31.29</v>
      </c>
      <c r="N288" t="s">
        <v>285</v>
      </c>
      <c r="O288" t="s">
        <v>2310</v>
      </c>
      <c r="P288" t="s">
        <v>18</v>
      </c>
      <c r="R288" t="str">
        <f t="shared" si="12"/>
        <v>('DHL','2024-01-01','2024-12-31','12376','Export','US',NULL,'EXPRESS 9:00 (DOC) ','Non-Document','5',17,17.5,31.29,'Flat KG','AppliedMaterials_2024',NULL),</v>
      </c>
    </row>
    <row r="289" spans="1:18" x14ac:dyDescent="0.3">
      <c r="A289" t="s">
        <v>15</v>
      </c>
      <c r="B289" s="1" t="s">
        <v>21</v>
      </c>
      <c r="C289" s="1" t="s">
        <v>2309</v>
      </c>
      <c r="D289">
        <v>12376</v>
      </c>
      <c r="E289" t="s">
        <v>16</v>
      </c>
      <c r="F289" t="s">
        <v>17</v>
      </c>
      <c r="G289" t="s">
        <v>18</v>
      </c>
      <c r="H289" t="s">
        <v>2337</v>
      </c>
      <c r="I289" t="s">
        <v>19</v>
      </c>
      <c r="J289">
        <v>5</v>
      </c>
      <c r="K289">
        <f t="shared" si="13"/>
        <v>17.5</v>
      </c>
      <c r="L289">
        <f t="shared" si="14"/>
        <v>18</v>
      </c>
      <c r="M289">
        <f>INDEX('Exp Economy'!$C$14:$H$83,MATCH(L289,'Exp Economy'!$B$14:$B$83,0),MATCH("Zone "&amp;J289,'Exp Economy'!$C$13:$H$13,0))*1</f>
        <v>31.29</v>
      </c>
      <c r="N289" t="s">
        <v>285</v>
      </c>
      <c r="O289" t="s">
        <v>2310</v>
      </c>
      <c r="P289" t="s">
        <v>18</v>
      </c>
      <c r="R289" t="str">
        <f t="shared" si="12"/>
        <v>('DHL','2024-01-01','2024-12-31','12376','Export','US',NULL,'EXPRESS 9:00 (DOC) ','Non-Document','5',17.5,18,31.29,'Flat KG','AppliedMaterials_2024',NULL),</v>
      </c>
    </row>
    <row r="290" spans="1:18" x14ac:dyDescent="0.3">
      <c r="A290" t="s">
        <v>15</v>
      </c>
      <c r="B290" s="1" t="s">
        <v>21</v>
      </c>
      <c r="C290" s="1" t="s">
        <v>2309</v>
      </c>
      <c r="D290">
        <v>12376</v>
      </c>
      <c r="E290" t="s">
        <v>16</v>
      </c>
      <c r="F290" t="s">
        <v>17</v>
      </c>
      <c r="G290" t="s">
        <v>18</v>
      </c>
      <c r="H290" t="s">
        <v>2337</v>
      </c>
      <c r="I290" t="s">
        <v>19</v>
      </c>
      <c r="J290">
        <v>5</v>
      </c>
      <c r="K290">
        <f t="shared" si="13"/>
        <v>18</v>
      </c>
      <c r="L290">
        <f t="shared" si="14"/>
        <v>18.5</v>
      </c>
      <c r="M290">
        <f>INDEX('Exp Economy'!$C$14:$H$83,MATCH(L290,'Exp Economy'!$B$14:$B$83,0),MATCH("Zone "&amp;J290,'Exp Economy'!$C$13:$H$13,0))*1</f>
        <v>31.9</v>
      </c>
      <c r="N290" t="s">
        <v>285</v>
      </c>
      <c r="O290" t="s">
        <v>2310</v>
      </c>
      <c r="P290" t="s">
        <v>18</v>
      </c>
      <c r="R290" t="str">
        <f t="shared" si="12"/>
        <v>('DHL','2024-01-01','2024-12-31','12376','Export','US',NULL,'EXPRESS 9:00 (DOC) ','Non-Document','5',18,18.5,31.9,'Flat KG','AppliedMaterials_2024',NULL),</v>
      </c>
    </row>
    <row r="291" spans="1:18" x14ac:dyDescent="0.3">
      <c r="A291" t="s">
        <v>15</v>
      </c>
      <c r="B291" s="1" t="s">
        <v>21</v>
      </c>
      <c r="C291" s="1" t="s">
        <v>2309</v>
      </c>
      <c r="D291">
        <v>12376</v>
      </c>
      <c r="E291" t="s">
        <v>16</v>
      </c>
      <c r="F291" t="s">
        <v>17</v>
      </c>
      <c r="G291" t="s">
        <v>18</v>
      </c>
      <c r="H291" t="s">
        <v>2337</v>
      </c>
      <c r="I291" t="s">
        <v>19</v>
      </c>
      <c r="J291">
        <v>5</v>
      </c>
      <c r="K291">
        <f t="shared" si="13"/>
        <v>18.5</v>
      </c>
      <c r="L291">
        <f t="shared" si="14"/>
        <v>19</v>
      </c>
      <c r="M291">
        <f>INDEX('Exp Economy'!$C$14:$H$83,MATCH(L291,'Exp Economy'!$B$14:$B$83,0),MATCH("Zone "&amp;J291,'Exp Economy'!$C$13:$H$13,0))*1</f>
        <v>31.9</v>
      </c>
      <c r="N291" t="s">
        <v>285</v>
      </c>
      <c r="O291" t="s">
        <v>2310</v>
      </c>
      <c r="P291" t="s">
        <v>18</v>
      </c>
      <c r="R291" t="str">
        <f t="shared" si="12"/>
        <v>('DHL','2024-01-01','2024-12-31','12376','Export','US',NULL,'EXPRESS 9:00 (DOC) ','Non-Document','5',18.5,19,31.9,'Flat KG','AppliedMaterials_2024',NULL),</v>
      </c>
    </row>
    <row r="292" spans="1:18" x14ac:dyDescent="0.3">
      <c r="A292" t="s">
        <v>15</v>
      </c>
      <c r="B292" s="1" t="s">
        <v>21</v>
      </c>
      <c r="C292" s="1" t="s">
        <v>2309</v>
      </c>
      <c r="D292">
        <v>12376</v>
      </c>
      <c r="E292" t="s">
        <v>16</v>
      </c>
      <c r="F292" t="s">
        <v>17</v>
      </c>
      <c r="G292" t="s">
        <v>18</v>
      </c>
      <c r="H292" t="s">
        <v>2337</v>
      </c>
      <c r="I292" t="s">
        <v>19</v>
      </c>
      <c r="J292">
        <v>5</v>
      </c>
      <c r="K292">
        <f t="shared" si="13"/>
        <v>19</v>
      </c>
      <c r="L292">
        <f t="shared" si="14"/>
        <v>19.5</v>
      </c>
      <c r="M292">
        <f>INDEX('Exp Economy'!$C$14:$H$83,MATCH(L292,'Exp Economy'!$B$14:$B$83,0),MATCH("Zone "&amp;J292,'Exp Economy'!$C$13:$H$13,0))*1</f>
        <v>32.51</v>
      </c>
      <c r="N292" t="s">
        <v>285</v>
      </c>
      <c r="O292" t="s">
        <v>2310</v>
      </c>
      <c r="P292" t="s">
        <v>18</v>
      </c>
      <c r="R292" t="str">
        <f t="shared" si="12"/>
        <v>('DHL','2024-01-01','2024-12-31','12376','Export','US',NULL,'EXPRESS 9:00 (DOC) ','Non-Document','5',19,19.5,32.51,'Flat KG','AppliedMaterials_2024',NULL),</v>
      </c>
    </row>
    <row r="293" spans="1:18" x14ac:dyDescent="0.3">
      <c r="A293" t="s">
        <v>15</v>
      </c>
      <c r="B293" s="1" t="s">
        <v>21</v>
      </c>
      <c r="C293" s="1" t="s">
        <v>2309</v>
      </c>
      <c r="D293">
        <v>12376</v>
      </c>
      <c r="E293" t="s">
        <v>16</v>
      </c>
      <c r="F293" t="s">
        <v>17</v>
      </c>
      <c r="G293" t="s">
        <v>18</v>
      </c>
      <c r="H293" t="s">
        <v>2337</v>
      </c>
      <c r="I293" t="s">
        <v>19</v>
      </c>
      <c r="J293">
        <v>5</v>
      </c>
      <c r="K293">
        <f t="shared" si="13"/>
        <v>19.5</v>
      </c>
      <c r="L293">
        <f t="shared" si="14"/>
        <v>20</v>
      </c>
      <c r="M293">
        <f>INDEX('Exp Economy'!$C$14:$H$83,MATCH(L293,'Exp Economy'!$B$14:$B$83,0),MATCH("Zone "&amp;J293,'Exp Economy'!$C$13:$H$13,0))*1</f>
        <v>32.51</v>
      </c>
      <c r="N293" t="s">
        <v>285</v>
      </c>
      <c r="O293" t="s">
        <v>2310</v>
      </c>
      <c r="P293" t="s">
        <v>18</v>
      </c>
      <c r="R293" t="str">
        <f t="shared" si="12"/>
        <v>('DHL','2024-01-01','2024-12-31','12376','Export','US',NULL,'EXPRESS 9:00 (DOC) ','Non-Document','5',19.5,20,32.51,'Flat KG','AppliedMaterials_2024',NULL),</v>
      </c>
    </row>
    <row r="294" spans="1:18" x14ac:dyDescent="0.3">
      <c r="A294" t="s">
        <v>15</v>
      </c>
      <c r="B294" s="1" t="s">
        <v>21</v>
      </c>
      <c r="C294" s="1" t="s">
        <v>2309</v>
      </c>
      <c r="D294">
        <v>12376</v>
      </c>
      <c r="E294" t="s">
        <v>16</v>
      </c>
      <c r="F294" t="s">
        <v>17</v>
      </c>
      <c r="G294" t="s">
        <v>18</v>
      </c>
      <c r="H294" t="s">
        <v>2337</v>
      </c>
      <c r="I294" t="s">
        <v>19</v>
      </c>
      <c r="J294">
        <v>5</v>
      </c>
      <c r="K294">
        <f t="shared" si="13"/>
        <v>20</v>
      </c>
      <c r="L294">
        <f t="shared" si="14"/>
        <v>20.5</v>
      </c>
      <c r="M294">
        <f>INDEX('Exp Economy'!$C$14:$H$83,MATCH(L294,'Exp Economy'!$B$14:$B$83,0),MATCH("Zone "&amp;J294,'Exp Economy'!$C$13:$H$13,0))*1</f>
        <v>33.31</v>
      </c>
      <c r="N294" t="s">
        <v>285</v>
      </c>
      <c r="O294" t="s">
        <v>2310</v>
      </c>
      <c r="P294" t="s">
        <v>18</v>
      </c>
      <c r="R294" t="str">
        <f t="shared" si="12"/>
        <v>('DHL','2024-01-01','2024-12-31','12376','Export','US',NULL,'EXPRESS 9:00 (DOC) ','Non-Document','5',20,20.5,33.31,'Flat KG','AppliedMaterials_2024',NULL),</v>
      </c>
    </row>
    <row r="295" spans="1:18" x14ac:dyDescent="0.3">
      <c r="A295" t="s">
        <v>15</v>
      </c>
      <c r="B295" s="1" t="s">
        <v>21</v>
      </c>
      <c r="C295" s="1" t="s">
        <v>2309</v>
      </c>
      <c r="D295">
        <v>12376</v>
      </c>
      <c r="E295" t="s">
        <v>16</v>
      </c>
      <c r="F295" t="s">
        <v>17</v>
      </c>
      <c r="G295" t="s">
        <v>18</v>
      </c>
      <c r="H295" t="s">
        <v>2337</v>
      </c>
      <c r="I295" t="s">
        <v>19</v>
      </c>
      <c r="J295">
        <v>5</v>
      </c>
      <c r="K295">
        <f>L294</f>
        <v>20.5</v>
      </c>
      <c r="L295">
        <f>K295+0.5</f>
        <v>21</v>
      </c>
      <c r="M295">
        <f>INDEX('Exp Economy'!$C$14:$H$83,MATCH(L295,'Exp Economy'!$B$14:$B$83,0),MATCH("Zone "&amp;J295,'Exp Economy'!$C$13:$H$13,0))*1</f>
        <v>33.31</v>
      </c>
      <c r="N295" t="s">
        <v>285</v>
      </c>
      <c r="O295" t="s">
        <v>2310</v>
      </c>
      <c r="P295" t="s">
        <v>18</v>
      </c>
      <c r="R295" t="str">
        <f t="shared" si="12"/>
        <v>('DHL','2024-01-01','2024-12-31','12376','Export','US',NULL,'EXPRESS 9:00 (DOC) ','Non-Document','5',20.5,21,33.31,'Flat KG','AppliedMaterials_2024',NULL),</v>
      </c>
    </row>
    <row r="296" spans="1:18" x14ac:dyDescent="0.3">
      <c r="A296" t="s">
        <v>15</v>
      </c>
      <c r="B296" s="1" t="s">
        <v>21</v>
      </c>
      <c r="C296" s="1" t="s">
        <v>2309</v>
      </c>
      <c r="D296">
        <v>12376</v>
      </c>
      <c r="E296" t="s">
        <v>16</v>
      </c>
      <c r="F296" t="s">
        <v>17</v>
      </c>
      <c r="G296" t="s">
        <v>18</v>
      </c>
      <c r="H296" t="s">
        <v>2337</v>
      </c>
      <c r="I296" t="s">
        <v>19</v>
      </c>
      <c r="J296">
        <v>5</v>
      </c>
      <c r="K296">
        <f t="shared" si="13"/>
        <v>21</v>
      </c>
      <c r="L296">
        <f t="shared" si="14"/>
        <v>21.5</v>
      </c>
      <c r="M296">
        <f>INDEX('Exp Economy'!$C$14:$H$83,MATCH(L296,'Exp Economy'!$B$14:$B$83,0),MATCH("Zone "&amp;J296,'Exp Economy'!$C$13:$H$13,0))*1</f>
        <v>34.11</v>
      </c>
      <c r="N296" t="s">
        <v>285</v>
      </c>
      <c r="O296" t="s">
        <v>2310</v>
      </c>
      <c r="P296" t="s">
        <v>18</v>
      </c>
      <c r="R296" t="str">
        <f t="shared" si="12"/>
        <v>('DHL','2024-01-01','2024-12-31','12376','Export','US',NULL,'EXPRESS 9:00 (DOC) ','Non-Document','5',21,21.5,34.11,'Flat KG','AppliedMaterials_2024',NULL),</v>
      </c>
    </row>
    <row r="297" spans="1:18" x14ac:dyDescent="0.3">
      <c r="A297" t="s">
        <v>15</v>
      </c>
      <c r="B297" s="1" t="s">
        <v>21</v>
      </c>
      <c r="C297" s="1" t="s">
        <v>2309</v>
      </c>
      <c r="D297">
        <v>12376</v>
      </c>
      <c r="E297" t="s">
        <v>16</v>
      </c>
      <c r="F297" t="s">
        <v>17</v>
      </c>
      <c r="G297" t="s">
        <v>18</v>
      </c>
      <c r="H297" t="s">
        <v>2337</v>
      </c>
      <c r="I297" t="s">
        <v>19</v>
      </c>
      <c r="J297">
        <v>5</v>
      </c>
      <c r="K297">
        <f>L296</f>
        <v>21.5</v>
      </c>
      <c r="L297">
        <f>K297+0.5</f>
        <v>22</v>
      </c>
      <c r="M297">
        <f>INDEX('Exp Economy'!$C$14:$H$83,MATCH(L297,'Exp Economy'!$B$14:$B$83,0),MATCH("Zone "&amp;J297,'Exp Economy'!$C$13:$H$13,0))*1</f>
        <v>34.11</v>
      </c>
      <c r="N297" t="s">
        <v>285</v>
      </c>
      <c r="O297" t="s">
        <v>2310</v>
      </c>
      <c r="P297" t="s">
        <v>18</v>
      </c>
      <c r="R297" t="str">
        <f t="shared" si="12"/>
        <v>('DHL','2024-01-01','2024-12-31','12376','Export','US',NULL,'EXPRESS 9:00 (DOC) ','Non-Document','5',21.5,22,34.11,'Flat KG','AppliedMaterials_2024',NULL),</v>
      </c>
    </row>
    <row r="298" spans="1:18" x14ac:dyDescent="0.3">
      <c r="A298" t="s">
        <v>15</v>
      </c>
      <c r="B298" s="1" t="s">
        <v>21</v>
      </c>
      <c r="C298" s="1" t="s">
        <v>2309</v>
      </c>
      <c r="D298">
        <v>12376</v>
      </c>
      <c r="E298" t="s">
        <v>16</v>
      </c>
      <c r="F298" t="s">
        <v>17</v>
      </c>
      <c r="G298" t="s">
        <v>18</v>
      </c>
      <c r="H298" t="s">
        <v>2337</v>
      </c>
      <c r="I298" t="s">
        <v>19</v>
      </c>
      <c r="J298">
        <v>5</v>
      </c>
      <c r="K298">
        <f t="shared" si="13"/>
        <v>22</v>
      </c>
      <c r="L298">
        <f t="shared" si="14"/>
        <v>22.5</v>
      </c>
      <c r="M298">
        <f>INDEX('Exp Economy'!$C$14:$H$83,MATCH(L298,'Exp Economy'!$B$14:$B$83,0),MATCH("Zone "&amp;J298,'Exp Economy'!$C$13:$H$13,0))*1</f>
        <v>34.909999999999997</v>
      </c>
      <c r="N298" t="s">
        <v>285</v>
      </c>
      <c r="O298" t="s">
        <v>2310</v>
      </c>
      <c r="P298" t="s">
        <v>18</v>
      </c>
      <c r="R298" t="str">
        <f t="shared" si="12"/>
        <v>('DHL','2024-01-01','2024-12-31','12376','Export','US',NULL,'EXPRESS 9:00 (DOC) ','Non-Document','5',22,22.5,34.91,'Flat KG','AppliedMaterials_2024',NULL),</v>
      </c>
    </row>
    <row r="299" spans="1:18" x14ac:dyDescent="0.3">
      <c r="A299" t="s">
        <v>15</v>
      </c>
      <c r="B299" s="1" t="s">
        <v>21</v>
      </c>
      <c r="C299" s="1" t="s">
        <v>2309</v>
      </c>
      <c r="D299">
        <v>12376</v>
      </c>
      <c r="E299" t="s">
        <v>16</v>
      </c>
      <c r="F299" t="s">
        <v>17</v>
      </c>
      <c r="G299" t="s">
        <v>18</v>
      </c>
      <c r="H299" t="s">
        <v>2337</v>
      </c>
      <c r="I299" t="s">
        <v>19</v>
      </c>
      <c r="J299">
        <v>5</v>
      </c>
      <c r="K299">
        <f t="shared" si="13"/>
        <v>22.5</v>
      </c>
      <c r="L299">
        <f t="shared" si="14"/>
        <v>23</v>
      </c>
      <c r="M299">
        <f>INDEX('Exp Economy'!$C$14:$H$83,MATCH(L299,'Exp Economy'!$B$14:$B$83,0),MATCH("Zone "&amp;J299,'Exp Economy'!$C$13:$H$13,0))*1</f>
        <v>34.909999999999997</v>
      </c>
      <c r="N299" t="s">
        <v>285</v>
      </c>
      <c r="O299" t="s">
        <v>2310</v>
      </c>
      <c r="P299" t="s">
        <v>18</v>
      </c>
      <c r="R299" t="str">
        <f t="shared" si="12"/>
        <v>('DHL','2024-01-01','2024-12-31','12376','Export','US',NULL,'EXPRESS 9:00 (DOC) ','Non-Document','5',22.5,23,34.91,'Flat KG','AppliedMaterials_2024',NULL),</v>
      </c>
    </row>
    <row r="300" spans="1:18" x14ac:dyDescent="0.3">
      <c r="A300" t="s">
        <v>15</v>
      </c>
      <c r="B300" s="1" t="s">
        <v>21</v>
      </c>
      <c r="C300" s="1" t="s">
        <v>2309</v>
      </c>
      <c r="D300">
        <v>12376</v>
      </c>
      <c r="E300" t="s">
        <v>16</v>
      </c>
      <c r="F300" t="s">
        <v>17</v>
      </c>
      <c r="G300" t="s">
        <v>18</v>
      </c>
      <c r="H300" t="s">
        <v>2337</v>
      </c>
      <c r="I300" t="s">
        <v>19</v>
      </c>
      <c r="J300">
        <v>5</v>
      </c>
      <c r="K300">
        <f t="shared" si="13"/>
        <v>23</v>
      </c>
      <c r="L300">
        <f t="shared" si="14"/>
        <v>23.5</v>
      </c>
      <c r="M300">
        <f>INDEX('Exp Economy'!$C$14:$H$83,MATCH(L300,'Exp Economy'!$B$14:$B$83,0),MATCH("Zone "&amp;J300,'Exp Economy'!$C$13:$H$13,0))*1</f>
        <v>35.71</v>
      </c>
      <c r="N300" t="s">
        <v>285</v>
      </c>
      <c r="O300" t="s">
        <v>2310</v>
      </c>
      <c r="P300" t="s">
        <v>18</v>
      </c>
      <c r="R300" t="str">
        <f t="shared" si="12"/>
        <v>('DHL','2024-01-01','2024-12-31','12376','Export','US',NULL,'EXPRESS 9:00 (DOC) ','Non-Document','5',23,23.5,35.71,'Flat KG','AppliedMaterials_2024',NULL),</v>
      </c>
    </row>
    <row r="301" spans="1:18" x14ac:dyDescent="0.3">
      <c r="A301" t="s">
        <v>15</v>
      </c>
      <c r="B301" s="1" t="s">
        <v>21</v>
      </c>
      <c r="C301" s="1" t="s">
        <v>2309</v>
      </c>
      <c r="D301">
        <v>12376</v>
      </c>
      <c r="E301" t="s">
        <v>16</v>
      </c>
      <c r="F301" t="s">
        <v>17</v>
      </c>
      <c r="G301" t="s">
        <v>18</v>
      </c>
      <c r="H301" t="s">
        <v>2337</v>
      </c>
      <c r="I301" t="s">
        <v>19</v>
      </c>
      <c r="J301">
        <v>5</v>
      </c>
      <c r="K301">
        <f t="shared" si="13"/>
        <v>23.5</v>
      </c>
      <c r="L301">
        <f t="shared" si="14"/>
        <v>24</v>
      </c>
      <c r="M301">
        <f>INDEX('Exp Economy'!$C$14:$H$83,MATCH(L301,'Exp Economy'!$B$14:$B$83,0),MATCH("Zone "&amp;J301,'Exp Economy'!$C$13:$H$13,0))*1</f>
        <v>35.71</v>
      </c>
      <c r="N301" t="s">
        <v>285</v>
      </c>
      <c r="O301" t="s">
        <v>2310</v>
      </c>
      <c r="P301" t="s">
        <v>18</v>
      </c>
      <c r="R301" t="str">
        <f t="shared" si="12"/>
        <v>('DHL','2024-01-01','2024-12-31','12376','Export','US',NULL,'EXPRESS 9:00 (DOC) ','Non-Document','5',23.5,24,35.71,'Flat KG','AppliedMaterials_2024',NULL),</v>
      </c>
    </row>
    <row r="302" spans="1:18" x14ac:dyDescent="0.3">
      <c r="A302" t="s">
        <v>15</v>
      </c>
      <c r="B302" s="1" t="s">
        <v>21</v>
      </c>
      <c r="C302" s="1" t="s">
        <v>2309</v>
      </c>
      <c r="D302">
        <v>12376</v>
      </c>
      <c r="E302" t="s">
        <v>16</v>
      </c>
      <c r="F302" t="s">
        <v>17</v>
      </c>
      <c r="G302" t="s">
        <v>18</v>
      </c>
      <c r="H302" t="s">
        <v>2337</v>
      </c>
      <c r="I302" t="s">
        <v>19</v>
      </c>
      <c r="J302">
        <v>5</v>
      </c>
      <c r="K302">
        <f t="shared" si="13"/>
        <v>24</v>
      </c>
      <c r="L302">
        <f t="shared" si="14"/>
        <v>24.5</v>
      </c>
      <c r="M302">
        <f>INDEX('Exp Economy'!$C$14:$H$83,MATCH(L302,'Exp Economy'!$B$14:$B$83,0),MATCH("Zone "&amp;J302,'Exp Economy'!$C$13:$H$13,0))*1</f>
        <v>36.51</v>
      </c>
      <c r="N302" t="s">
        <v>285</v>
      </c>
      <c r="O302" t="s">
        <v>2310</v>
      </c>
      <c r="P302" t="s">
        <v>18</v>
      </c>
      <c r="R302" t="str">
        <f t="shared" si="12"/>
        <v>('DHL','2024-01-01','2024-12-31','12376','Export','US',NULL,'EXPRESS 9:00 (DOC) ','Non-Document','5',24,24.5,36.51,'Flat KG','AppliedMaterials_2024',NULL),</v>
      </c>
    </row>
    <row r="303" spans="1:18" x14ac:dyDescent="0.3">
      <c r="A303" t="s">
        <v>15</v>
      </c>
      <c r="B303" s="1" t="s">
        <v>21</v>
      </c>
      <c r="C303" s="1" t="s">
        <v>2309</v>
      </c>
      <c r="D303">
        <v>12376</v>
      </c>
      <c r="E303" t="s">
        <v>16</v>
      </c>
      <c r="F303" t="s">
        <v>17</v>
      </c>
      <c r="G303" t="s">
        <v>18</v>
      </c>
      <c r="H303" t="s">
        <v>2337</v>
      </c>
      <c r="I303" t="s">
        <v>19</v>
      </c>
      <c r="J303">
        <v>5</v>
      </c>
      <c r="K303">
        <f t="shared" si="13"/>
        <v>24.5</v>
      </c>
      <c r="L303">
        <f t="shared" si="14"/>
        <v>25</v>
      </c>
      <c r="M303">
        <f>INDEX('Exp Economy'!$C$14:$H$83,MATCH(L303,'Exp Economy'!$B$14:$B$83,0),MATCH("Zone "&amp;J303,'Exp Economy'!$C$13:$H$13,0))*1</f>
        <v>36.51</v>
      </c>
      <c r="N303" t="s">
        <v>285</v>
      </c>
      <c r="O303" t="s">
        <v>2310</v>
      </c>
      <c r="P303" t="s">
        <v>18</v>
      </c>
      <c r="R303" t="str">
        <f t="shared" si="12"/>
        <v>('DHL','2024-01-01','2024-12-31','12376','Export','US',NULL,'EXPRESS 9:00 (DOC) ','Non-Document','5',24.5,25,36.51,'Flat KG','AppliedMaterials_2024',NULL),</v>
      </c>
    </row>
    <row r="304" spans="1:18" x14ac:dyDescent="0.3">
      <c r="A304" t="s">
        <v>15</v>
      </c>
      <c r="B304" s="1" t="s">
        <v>21</v>
      </c>
      <c r="C304" s="1" t="s">
        <v>2309</v>
      </c>
      <c r="D304">
        <v>12376</v>
      </c>
      <c r="E304" t="s">
        <v>16</v>
      </c>
      <c r="F304" t="s">
        <v>17</v>
      </c>
      <c r="G304" t="s">
        <v>18</v>
      </c>
      <c r="H304" t="s">
        <v>2337</v>
      </c>
      <c r="I304" t="s">
        <v>19</v>
      </c>
      <c r="J304">
        <v>5</v>
      </c>
      <c r="K304">
        <f>L303</f>
        <v>25</v>
      </c>
      <c r="L304">
        <f>K304+0.5</f>
        <v>25.5</v>
      </c>
      <c r="M304">
        <f>INDEX('Exp Economy'!$C$14:$H$83,MATCH(L304,'Exp Economy'!$B$14:$B$83,0),MATCH("Zone "&amp;J304,'Exp Economy'!$C$13:$H$13,0))*1</f>
        <v>37.31</v>
      </c>
      <c r="N304" t="s">
        <v>285</v>
      </c>
      <c r="O304" t="s">
        <v>2310</v>
      </c>
      <c r="P304" t="s">
        <v>18</v>
      </c>
      <c r="R304" t="str">
        <f t="shared" si="12"/>
        <v>('DHL','2024-01-01','2024-12-31','12376','Export','US',NULL,'EXPRESS 9:00 (DOC) ','Non-Document','5',25,25.5,37.31,'Flat KG','AppliedMaterials_2024',NULL),</v>
      </c>
    </row>
    <row r="305" spans="1:18" x14ac:dyDescent="0.3">
      <c r="A305" t="s">
        <v>15</v>
      </c>
      <c r="B305" s="1" t="s">
        <v>21</v>
      </c>
      <c r="C305" s="1" t="s">
        <v>2309</v>
      </c>
      <c r="D305">
        <v>12376</v>
      </c>
      <c r="E305" t="s">
        <v>16</v>
      </c>
      <c r="F305" t="s">
        <v>17</v>
      </c>
      <c r="G305" t="s">
        <v>18</v>
      </c>
      <c r="H305" t="s">
        <v>2337</v>
      </c>
      <c r="I305" t="s">
        <v>19</v>
      </c>
      <c r="J305">
        <v>5</v>
      </c>
      <c r="K305">
        <f t="shared" si="13"/>
        <v>25.5</v>
      </c>
      <c r="L305">
        <f t="shared" si="14"/>
        <v>26</v>
      </c>
      <c r="M305">
        <f>INDEX('Exp Economy'!$C$14:$H$83,MATCH(L305,'Exp Economy'!$B$14:$B$83,0),MATCH("Zone "&amp;J305,'Exp Economy'!$C$13:$H$13,0))*1</f>
        <v>37.31</v>
      </c>
      <c r="N305" t="s">
        <v>285</v>
      </c>
      <c r="O305" t="s">
        <v>2310</v>
      </c>
      <c r="P305" t="s">
        <v>18</v>
      </c>
      <c r="R305" t="str">
        <f t="shared" si="12"/>
        <v>('DHL','2024-01-01','2024-12-31','12376','Export','US',NULL,'EXPRESS 9:00 (DOC) ','Non-Document','5',25.5,26,37.31,'Flat KG','AppliedMaterials_2024',NULL),</v>
      </c>
    </row>
    <row r="306" spans="1:18" x14ac:dyDescent="0.3">
      <c r="A306" t="s">
        <v>15</v>
      </c>
      <c r="B306" s="1" t="s">
        <v>21</v>
      </c>
      <c r="C306" s="1" t="s">
        <v>2309</v>
      </c>
      <c r="D306">
        <v>12376</v>
      </c>
      <c r="E306" t="s">
        <v>16</v>
      </c>
      <c r="F306" t="s">
        <v>17</v>
      </c>
      <c r="G306" t="s">
        <v>18</v>
      </c>
      <c r="H306" t="s">
        <v>2337</v>
      </c>
      <c r="I306" t="s">
        <v>19</v>
      </c>
      <c r="J306">
        <v>5</v>
      </c>
      <c r="K306">
        <f t="shared" si="13"/>
        <v>26</v>
      </c>
      <c r="L306">
        <f t="shared" si="14"/>
        <v>26.5</v>
      </c>
      <c r="M306">
        <f>INDEX('Exp Economy'!$C$14:$H$83,MATCH(L306,'Exp Economy'!$B$14:$B$83,0),MATCH("Zone "&amp;J306,'Exp Economy'!$C$13:$H$13,0))*1</f>
        <v>38.11</v>
      </c>
      <c r="N306" t="s">
        <v>285</v>
      </c>
      <c r="O306" t="s">
        <v>2310</v>
      </c>
      <c r="P306" t="s">
        <v>18</v>
      </c>
      <c r="R306" t="str">
        <f t="shared" si="12"/>
        <v>('DHL','2024-01-01','2024-12-31','12376','Export','US',NULL,'EXPRESS 9:00 (DOC) ','Non-Document','5',26,26.5,38.11,'Flat KG','AppliedMaterials_2024',NULL),</v>
      </c>
    </row>
    <row r="307" spans="1:18" x14ac:dyDescent="0.3">
      <c r="A307" t="s">
        <v>15</v>
      </c>
      <c r="B307" s="1" t="s">
        <v>21</v>
      </c>
      <c r="C307" s="1" t="s">
        <v>2309</v>
      </c>
      <c r="D307">
        <v>12376</v>
      </c>
      <c r="E307" t="s">
        <v>16</v>
      </c>
      <c r="F307" t="s">
        <v>17</v>
      </c>
      <c r="G307" t="s">
        <v>18</v>
      </c>
      <c r="H307" t="s">
        <v>2337</v>
      </c>
      <c r="I307" t="s">
        <v>19</v>
      </c>
      <c r="J307">
        <v>5</v>
      </c>
      <c r="K307">
        <f t="shared" si="13"/>
        <v>26.5</v>
      </c>
      <c r="L307">
        <f t="shared" si="14"/>
        <v>27</v>
      </c>
      <c r="M307">
        <f>INDEX('Exp Economy'!$C$14:$H$83,MATCH(L307,'Exp Economy'!$B$14:$B$83,0),MATCH("Zone "&amp;J307,'Exp Economy'!$C$13:$H$13,0))*1</f>
        <v>38.11</v>
      </c>
      <c r="N307" t="s">
        <v>285</v>
      </c>
      <c r="O307" t="s">
        <v>2310</v>
      </c>
      <c r="P307" t="s">
        <v>18</v>
      </c>
      <c r="R307" t="str">
        <f t="shared" si="12"/>
        <v>('DHL','2024-01-01','2024-12-31','12376','Export','US',NULL,'EXPRESS 9:00 (DOC) ','Non-Document','5',26.5,27,38.11,'Flat KG','AppliedMaterials_2024',NULL),</v>
      </c>
    </row>
    <row r="308" spans="1:18" x14ac:dyDescent="0.3">
      <c r="A308" t="s">
        <v>15</v>
      </c>
      <c r="B308" s="1" t="s">
        <v>21</v>
      </c>
      <c r="C308" s="1" t="s">
        <v>2309</v>
      </c>
      <c r="D308">
        <v>12376</v>
      </c>
      <c r="E308" t="s">
        <v>16</v>
      </c>
      <c r="F308" t="s">
        <v>17</v>
      </c>
      <c r="G308" t="s">
        <v>18</v>
      </c>
      <c r="H308" t="s">
        <v>2337</v>
      </c>
      <c r="I308" t="s">
        <v>19</v>
      </c>
      <c r="J308">
        <v>5</v>
      </c>
      <c r="K308">
        <f t="shared" si="13"/>
        <v>27</v>
      </c>
      <c r="L308">
        <f t="shared" si="14"/>
        <v>27.5</v>
      </c>
      <c r="M308">
        <f>INDEX('Exp Economy'!$C$14:$H$83,MATCH(L308,'Exp Economy'!$B$14:$B$83,0),MATCH("Zone "&amp;J308,'Exp Economy'!$C$13:$H$13,0))*1</f>
        <v>38.909999999999997</v>
      </c>
      <c r="N308" t="s">
        <v>285</v>
      </c>
      <c r="O308" t="s">
        <v>2310</v>
      </c>
      <c r="P308" t="s">
        <v>18</v>
      </c>
      <c r="R308" t="str">
        <f t="shared" si="12"/>
        <v>('DHL','2024-01-01','2024-12-31','12376','Export','US',NULL,'EXPRESS 9:00 (DOC) ','Non-Document','5',27,27.5,38.91,'Flat KG','AppliedMaterials_2024',NULL),</v>
      </c>
    </row>
    <row r="309" spans="1:18" x14ac:dyDescent="0.3">
      <c r="A309" t="s">
        <v>15</v>
      </c>
      <c r="B309" s="1" t="s">
        <v>21</v>
      </c>
      <c r="C309" s="1" t="s">
        <v>2309</v>
      </c>
      <c r="D309">
        <v>12376</v>
      </c>
      <c r="E309" t="s">
        <v>16</v>
      </c>
      <c r="F309" t="s">
        <v>17</v>
      </c>
      <c r="G309" t="s">
        <v>18</v>
      </c>
      <c r="H309" t="s">
        <v>2337</v>
      </c>
      <c r="I309" t="s">
        <v>19</v>
      </c>
      <c r="J309">
        <v>5</v>
      </c>
      <c r="K309">
        <f t="shared" si="13"/>
        <v>27.5</v>
      </c>
      <c r="L309">
        <f t="shared" si="14"/>
        <v>28</v>
      </c>
      <c r="M309">
        <f>INDEX('Exp Economy'!$C$14:$H$83,MATCH(L309,'Exp Economy'!$B$14:$B$83,0),MATCH("Zone "&amp;J309,'Exp Economy'!$C$13:$H$13,0))*1</f>
        <v>38.909999999999997</v>
      </c>
      <c r="N309" t="s">
        <v>285</v>
      </c>
      <c r="O309" t="s">
        <v>2310</v>
      </c>
      <c r="P309" t="s">
        <v>18</v>
      </c>
      <c r="R309" t="str">
        <f t="shared" si="12"/>
        <v>('DHL','2024-01-01','2024-12-31','12376','Export','US',NULL,'EXPRESS 9:00 (DOC) ','Non-Document','5',27.5,28,38.91,'Flat KG','AppliedMaterials_2024',NULL),</v>
      </c>
    </row>
    <row r="310" spans="1:18" x14ac:dyDescent="0.3">
      <c r="A310" t="s">
        <v>15</v>
      </c>
      <c r="B310" s="1" t="s">
        <v>21</v>
      </c>
      <c r="C310" s="1" t="s">
        <v>2309</v>
      </c>
      <c r="D310">
        <v>12376</v>
      </c>
      <c r="E310" t="s">
        <v>16</v>
      </c>
      <c r="F310" t="s">
        <v>17</v>
      </c>
      <c r="G310" t="s">
        <v>18</v>
      </c>
      <c r="H310" t="s">
        <v>2337</v>
      </c>
      <c r="I310" t="s">
        <v>19</v>
      </c>
      <c r="J310">
        <v>5</v>
      </c>
      <c r="K310">
        <f>L309</f>
        <v>28</v>
      </c>
      <c r="L310">
        <f>K310+0.5</f>
        <v>28.5</v>
      </c>
      <c r="M310">
        <f>INDEX('Exp Economy'!$C$14:$H$83,MATCH(L310,'Exp Economy'!$B$14:$B$83,0),MATCH("Zone "&amp;J310,'Exp Economy'!$C$13:$H$13,0))*1</f>
        <v>39.71</v>
      </c>
      <c r="N310" t="s">
        <v>285</v>
      </c>
      <c r="O310" t="s">
        <v>2310</v>
      </c>
      <c r="P310" t="s">
        <v>18</v>
      </c>
      <c r="R310" t="str">
        <f t="shared" si="12"/>
        <v>('DHL','2024-01-01','2024-12-31','12376','Export','US',NULL,'EXPRESS 9:00 (DOC) ','Non-Document','5',28,28.5,39.71,'Flat KG','AppliedMaterials_2024',NULL),</v>
      </c>
    </row>
    <row r="311" spans="1:18" x14ac:dyDescent="0.3">
      <c r="A311" t="s">
        <v>15</v>
      </c>
      <c r="B311" s="1" t="s">
        <v>21</v>
      </c>
      <c r="C311" s="1" t="s">
        <v>2309</v>
      </c>
      <c r="D311">
        <v>12376</v>
      </c>
      <c r="E311" t="s">
        <v>16</v>
      </c>
      <c r="F311" t="s">
        <v>17</v>
      </c>
      <c r="G311" t="s">
        <v>18</v>
      </c>
      <c r="H311" t="s">
        <v>2337</v>
      </c>
      <c r="I311" t="s">
        <v>19</v>
      </c>
      <c r="J311">
        <v>5</v>
      </c>
      <c r="K311">
        <f t="shared" si="13"/>
        <v>28.5</v>
      </c>
      <c r="L311">
        <f t="shared" si="14"/>
        <v>29</v>
      </c>
      <c r="M311">
        <f>INDEX('Exp Economy'!$C$14:$H$83,MATCH(L311,'Exp Economy'!$B$14:$B$83,0),MATCH("Zone "&amp;J311,'Exp Economy'!$C$13:$H$13,0))*1</f>
        <v>39.71</v>
      </c>
      <c r="N311" t="s">
        <v>285</v>
      </c>
      <c r="O311" t="s">
        <v>2310</v>
      </c>
      <c r="P311" t="s">
        <v>18</v>
      </c>
      <c r="R311" t="str">
        <f t="shared" si="12"/>
        <v>('DHL','2024-01-01','2024-12-31','12376','Export','US',NULL,'EXPRESS 9:00 (DOC) ','Non-Document','5',28.5,29,39.71,'Flat KG','AppliedMaterials_2024',NULL),</v>
      </c>
    </row>
    <row r="312" spans="1:18" x14ac:dyDescent="0.3">
      <c r="A312" t="s">
        <v>15</v>
      </c>
      <c r="B312" s="1" t="s">
        <v>21</v>
      </c>
      <c r="C312" s="1" t="s">
        <v>2309</v>
      </c>
      <c r="D312">
        <v>12376</v>
      </c>
      <c r="E312" t="s">
        <v>16</v>
      </c>
      <c r="F312" t="s">
        <v>17</v>
      </c>
      <c r="G312" t="s">
        <v>18</v>
      </c>
      <c r="H312" t="s">
        <v>2337</v>
      </c>
      <c r="I312" t="s">
        <v>19</v>
      </c>
      <c r="J312">
        <v>5</v>
      </c>
      <c r="K312">
        <f t="shared" si="13"/>
        <v>29</v>
      </c>
      <c r="L312">
        <f t="shared" si="14"/>
        <v>29.5</v>
      </c>
      <c r="M312">
        <f>INDEX('Exp Economy'!$C$14:$H$83,MATCH(L312,'Exp Economy'!$B$14:$B$83,0),MATCH("Zone "&amp;J312,'Exp Economy'!$C$13:$H$13,0))*1</f>
        <v>40.51</v>
      </c>
      <c r="N312" t="s">
        <v>285</v>
      </c>
      <c r="O312" t="s">
        <v>2310</v>
      </c>
      <c r="P312" t="s">
        <v>18</v>
      </c>
      <c r="R312" t="str">
        <f t="shared" si="12"/>
        <v>('DHL','2024-01-01','2024-12-31','12376','Export','US',NULL,'EXPRESS 9:00 (DOC) ','Non-Document','5',29,29.5,40.51,'Flat KG','AppliedMaterials_2024',NULL),</v>
      </c>
    </row>
    <row r="313" spans="1:18" x14ac:dyDescent="0.3">
      <c r="A313" t="s">
        <v>15</v>
      </c>
      <c r="B313" s="1" t="s">
        <v>21</v>
      </c>
      <c r="C313" s="1" t="s">
        <v>2309</v>
      </c>
      <c r="D313">
        <v>12376</v>
      </c>
      <c r="E313" t="s">
        <v>16</v>
      </c>
      <c r="F313" t="s">
        <v>17</v>
      </c>
      <c r="G313" t="s">
        <v>18</v>
      </c>
      <c r="H313" t="s">
        <v>2337</v>
      </c>
      <c r="I313" t="s">
        <v>19</v>
      </c>
      <c r="J313">
        <v>5</v>
      </c>
      <c r="K313">
        <f>L312</f>
        <v>29.5</v>
      </c>
      <c r="L313">
        <f>K313+0.5</f>
        <v>30</v>
      </c>
      <c r="M313">
        <f>INDEX('Exp Economy'!$C$14:$H$83,MATCH(L313,'Exp Economy'!$B$14:$B$83,0),MATCH("Zone "&amp;J313,'Exp Economy'!$C$13:$H$13,0))*1</f>
        <v>40.51</v>
      </c>
      <c r="N313" t="s">
        <v>285</v>
      </c>
      <c r="O313" t="s">
        <v>2310</v>
      </c>
      <c r="P313" t="s">
        <v>18</v>
      </c>
      <c r="R313" t="str">
        <f t="shared" si="12"/>
        <v>('DHL','2024-01-01','2024-12-31','12376','Export','US',NULL,'EXPRESS 9:00 (DOC) ','Non-Document','5',29.5,30,40.51,'Flat KG','AppliedMaterials_2024',NULL),</v>
      </c>
    </row>
    <row r="314" spans="1:18" x14ac:dyDescent="0.3">
      <c r="A314" t="s">
        <v>15</v>
      </c>
      <c r="B314" t="s">
        <v>21</v>
      </c>
      <c r="C314" s="1" t="s">
        <v>2309</v>
      </c>
      <c r="D314">
        <v>12376</v>
      </c>
      <c r="E314" t="s">
        <v>16</v>
      </c>
      <c r="F314" t="s">
        <v>17</v>
      </c>
      <c r="G314" t="s">
        <v>18</v>
      </c>
      <c r="H314" t="s">
        <v>2337</v>
      </c>
      <c r="I314" t="s">
        <v>19</v>
      </c>
      <c r="J314">
        <v>5</v>
      </c>
      <c r="K314">
        <v>30</v>
      </c>
      <c r="L314">
        <v>70</v>
      </c>
      <c r="M314">
        <f>INDEX('Exp Economy'!$C$14:$H$83,MATCH(L314,'Exp Economy'!$B$14:$B$83,0),MATCH("Zone "&amp;J314,'Exp Economy'!$C$13:$H$13,0))*1</f>
        <v>0.71</v>
      </c>
      <c r="N314" t="s">
        <v>2261</v>
      </c>
      <c r="O314" t="s">
        <v>2310</v>
      </c>
      <c r="P314">
        <f>M313</f>
        <v>40.51</v>
      </c>
      <c r="R314" t="str">
        <f t="shared" si="12"/>
        <v>('DHL','2024-01-01','2024-12-31','12376','Export','US',NULL,'EXPRESS 9:00 (DOC) ','Non-Document','5',30,70,0.71,'Per1.0KG_A','AppliedMaterials_2024',40.51),</v>
      </c>
    </row>
    <row r="315" spans="1:18" x14ac:dyDescent="0.3">
      <c r="A315" t="s">
        <v>15</v>
      </c>
      <c r="B315" t="s">
        <v>21</v>
      </c>
      <c r="C315" s="1" t="s">
        <v>2309</v>
      </c>
      <c r="D315">
        <v>12376</v>
      </c>
      <c r="E315" t="s">
        <v>16</v>
      </c>
      <c r="F315" t="s">
        <v>17</v>
      </c>
      <c r="G315" t="s">
        <v>18</v>
      </c>
      <c r="H315" t="s">
        <v>2337</v>
      </c>
      <c r="I315" t="s">
        <v>19</v>
      </c>
      <c r="J315">
        <v>5</v>
      </c>
      <c r="K315">
        <v>70</v>
      </c>
      <c r="L315">
        <v>300</v>
      </c>
      <c r="M315">
        <f>INDEX('Exp Economy'!$C$14:$H$83,MATCH(L315,'Exp Economy'!$B$14:$B$83,0),MATCH("Zone "&amp;J315,'Exp Economy'!$C$13:$H$13,0))*1</f>
        <v>4.67</v>
      </c>
      <c r="N315" t="s">
        <v>2348</v>
      </c>
      <c r="O315" t="s">
        <v>2310</v>
      </c>
      <c r="P315">
        <f>P314+((K315-K314)*M314)</f>
        <v>68.91</v>
      </c>
      <c r="R315" t="str">
        <f t="shared" si="12"/>
        <v>('DHL','2024-01-01','2024-12-31','12376','Export','US',NULL,'EXPRESS 9:00 (DOC) ','Non-Document','5',70,300,4.67,'Per5.0KG_A','AppliedMaterials_2024',68.91),</v>
      </c>
    </row>
    <row r="316" spans="1:18" x14ac:dyDescent="0.3">
      <c r="A316" t="s">
        <v>15</v>
      </c>
      <c r="B316" t="s">
        <v>21</v>
      </c>
      <c r="C316" s="1" t="s">
        <v>2309</v>
      </c>
      <c r="D316">
        <v>12376</v>
      </c>
      <c r="E316" t="s">
        <v>16</v>
      </c>
      <c r="F316" t="s">
        <v>17</v>
      </c>
      <c r="G316" t="s">
        <v>18</v>
      </c>
      <c r="H316" t="s">
        <v>2337</v>
      </c>
      <c r="I316" t="s">
        <v>19</v>
      </c>
      <c r="J316">
        <v>5</v>
      </c>
      <c r="K316">
        <v>300</v>
      </c>
      <c r="L316">
        <v>99999</v>
      </c>
      <c r="M316">
        <f>INDEX('Exp Economy'!$C$14:$H$83,MATCH(L316,'Exp Economy'!$B$14:$B$83,0),MATCH("Zone "&amp;J316,'Exp Economy'!$C$13:$H$13,0))*1</f>
        <v>3.85</v>
      </c>
      <c r="N316" t="s">
        <v>2348</v>
      </c>
      <c r="O316" t="s">
        <v>2310</v>
      </c>
      <c r="P316">
        <f>P315+M315*((L315-K315)/5)</f>
        <v>283.73</v>
      </c>
      <c r="R316" t="str">
        <f t="shared" si="12"/>
        <v>('DHL','2024-01-01','2024-12-31','12376','Export','US',NULL,'EXPRESS 9:00 (DOC) ','Non-Document','5',300,99999,3.85,'Per5.0KG_A','AppliedMaterials_2024',283.73),</v>
      </c>
    </row>
    <row r="317" spans="1:18" x14ac:dyDescent="0.3">
      <c r="A317" t="s">
        <v>15</v>
      </c>
      <c r="B317" s="1" t="s">
        <v>21</v>
      </c>
      <c r="C317" s="1" t="s">
        <v>2309</v>
      </c>
      <c r="D317">
        <v>12376</v>
      </c>
      <c r="E317" t="s">
        <v>16</v>
      </c>
      <c r="F317" t="s">
        <v>17</v>
      </c>
      <c r="G317" t="s">
        <v>18</v>
      </c>
      <c r="H317" t="s">
        <v>2337</v>
      </c>
      <c r="I317" t="s">
        <v>19</v>
      </c>
      <c r="J317">
        <v>6</v>
      </c>
      <c r="K317">
        <v>0</v>
      </c>
      <c r="L317">
        <v>0.5</v>
      </c>
      <c r="M317">
        <f>INDEX('Exp Economy'!$C$14:$H$83,MATCH(L317,'Exp Economy'!$B$14:$B$83,0),MATCH("Zone "&amp;J317,'Exp Economy'!$C$13:$H$13,0))*1</f>
        <v>13.96</v>
      </c>
      <c r="N317" t="s">
        <v>285</v>
      </c>
      <c r="O317" t="s">
        <v>2310</v>
      </c>
      <c r="P317" t="s">
        <v>18</v>
      </c>
      <c r="R317" t="str">
        <f t="shared" si="12"/>
        <v>('DHL','2024-01-01','2024-12-31','12376','Export','US',NULL,'EXPRESS 9:00 (DOC) ','Non-Document','6',0,0.5,13.96,'Flat KG','AppliedMaterials_2024',NULL),</v>
      </c>
    </row>
    <row r="318" spans="1:18" x14ac:dyDescent="0.3">
      <c r="A318" t="s">
        <v>15</v>
      </c>
      <c r="B318" s="1" t="s">
        <v>21</v>
      </c>
      <c r="C318" s="1" t="s">
        <v>2309</v>
      </c>
      <c r="D318">
        <v>12376</v>
      </c>
      <c r="E318" t="s">
        <v>16</v>
      </c>
      <c r="F318" t="s">
        <v>17</v>
      </c>
      <c r="G318" t="s">
        <v>18</v>
      </c>
      <c r="H318" t="s">
        <v>2337</v>
      </c>
      <c r="I318" t="s">
        <v>19</v>
      </c>
      <c r="J318">
        <v>6</v>
      </c>
      <c r="K318">
        <v>0.5</v>
      </c>
      <c r="L318">
        <v>1</v>
      </c>
      <c r="M318">
        <f>INDEX('Exp Economy'!$C$14:$H$83,MATCH(L318,'Exp Economy'!$B$14:$B$83,0),MATCH("Zone "&amp;J318,'Exp Economy'!$C$13:$H$13,0))*1</f>
        <v>13.96</v>
      </c>
      <c r="N318" t="s">
        <v>285</v>
      </c>
      <c r="O318" t="s">
        <v>2310</v>
      </c>
      <c r="P318" t="s">
        <v>18</v>
      </c>
      <c r="R318" t="str">
        <f t="shared" si="12"/>
        <v>('DHL','2024-01-01','2024-12-31','12376','Export','US',NULL,'EXPRESS 9:00 (DOC) ','Non-Document','6',0.5,1,13.96,'Flat KG','AppliedMaterials_2024',NULL),</v>
      </c>
    </row>
    <row r="319" spans="1:18" x14ac:dyDescent="0.3">
      <c r="A319" t="s">
        <v>15</v>
      </c>
      <c r="B319" s="1" t="s">
        <v>21</v>
      </c>
      <c r="C319" s="1" t="s">
        <v>2309</v>
      </c>
      <c r="D319">
        <v>12376</v>
      </c>
      <c r="E319" t="s">
        <v>16</v>
      </c>
      <c r="F319" t="s">
        <v>17</v>
      </c>
      <c r="G319" t="s">
        <v>18</v>
      </c>
      <c r="H319" t="s">
        <v>2337</v>
      </c>
      <c r="I319" t="s">
        <v>19</v>
      </c>
      <c r="J319">
        <v>6</v>
      </c>
      <c r="K319">
        <v>1</v>
      </c>
      <c r="L319">
        <v>1.5</v>
      </c>
      <c r="M319">
        <f>INDEX('Exp Economy'!$C$14:$H$83,MATCH(L319,'Exp Economy'!$B$14:$B$83,0),MATCH("Zone "&amp;J319,'Exp Economy'!$C$13:$H$13,0))*1</f>
        <v>15.58</v>
      </c>
      <c r="N319" t="s">
        <v>285</v>
      </c>
      <c r="O319" t="s">
        <v>2310</v>
      </c>
      <c r="P319" t="s">
        <v>18</v>
      </c>
      <c r="R319" t="str">
        <f t="shared" si="12"/>
        <v>('DHL','2024-01-01','2024-12-31','12376','Export','US',NULL,'EXPRESS 9:00 (DOC) ','Non-Document','6',1,1.5,15.58,'Flat KG','AppliedMaterials_2024',NULL),</v>
      </c>
    </row>
    <row r="320" spans="1:18" x14ac:dyDescent="0.3">
      <c r="A320" t="s">
        <v>15</v>
      </c>
      <c r="B320" s="1" t="s">
        <v>21</v>
      </c>
      <c r="C320" s="1" t="s">
        <v>2309</v>
      </c>
      <c r="D320">
        <v>12376</v>
      </c>
      <c r="E320" t="s">
        <v>16</v>
      </c>
      <c r="F320" t="s">
        <v>17</v>
      </c>
      <c r="G320" t="s">
        <v>18</v>
      </c>
      <c r="H320" t="s">
        <v>2337</v>
      </c>
      <c r="I320" t="s">
        <v>19</v>
      </c>
      <c r="J320">
        <v>6</v>
      </c>
      <c r="K320">
        <v>1.5</v>
      </c>
      <c r="L320">
        <v>2</v>
      </c>
      <c r="M320">
        <f>INDEX('Exp Economy'!$C$14:$H$83,MATCH(L320,'Exp Economy'!$B$14:$B$83,0),MATCH("Zone "&amp;J320,'Exp Economy'!$C$13:$H$13,0))*1</f>
        <v>15.58</v>
      </c>
      <c r="N320" t="s">
        <v>285</v>
      </c>
      <c r="O320" t="s">
        <v>2310</v>
      </c>
      <c r="P320" t="s">
        <v>18</v>
      </c>
      <c r="R320" t="str">
        <f t="shared" si="12"/>
        <v>('DHL','2024-01-01','2024-12-31','12376','Export','US',NULL,'EXPRESS 9:00 (DOC) ','Non-Document','6',1.5,2,15.58,'Flat KG','AppliedMaterials_2024',NULL),</v>
      </c>
    </row>
    <row r="321" spans="1:18" x14ac:dyDescent="0.3">
      <c r="A321" t="s">
        <v>15</v>
      </c>
      <c r="B321" s="1" t="s">
        <v>21</v>
      </c>
      <c r="C321" s="1" t="s">
        <v>2309</v>
      </c>
      <c r="D321">
        <v>12376</v>
      </c>
      <c r="E321" t="s">
        <v>16</v>
      </c>
      <c r="F321" t="s">
        <v>17</v>
      </c>
      <c r="G321" t="s">
        <v>18</v>
      </c>
      <c r="H321" t="s">
        <v>2337</v>
      </c>
      <c r="I321" t="s">
        <v>19</v>
      </c>
      <c r="J321">
        <v>6</v>
      </c>
      <c r="K321">
        <v>2</v>
      </c>
      <c r="L321">
        <v>2.5</v>
      </c>
      <c r="M321">
        <f>INDEX('Exp Economy'!$C$14:$H$83,MATCH(L321,'Exp Economy'!$B$14:$B$83,0),MATCH("Zone "&amp;J321,'Exp Economy'!$C$13:$H$13,0))*1</f>
        <v>16.809999999999999</v>
      </c>
      <c r="N321" t="s">
        <v>285</v>
      </c>
      <c r="O321" t="s">
        <v>2310</v>
      </c>
      <c r="P321" t="s">
        <v>18</v>
      </c>
      <c r="R321" t="str">
        <f t="shared" si="12"/>
        <v>('DHL','2024-01-01','2024-12-31','12376','Export','US',NULL,'EXPRESS 9:00 (DOC) ','Non-Document','6',2,2.5,16.81,'Flat KG','AppliedMaterials_2024',NULL),</v>
      </c>
    </row>
    <row r="322" spans="1:18" x14ac:dyDescent="0.3">
      <c r="A322" t="s">
        <v>15</v>
      </c>
      <c r="B322" s="1" t="s">
        <v>21</v>
      </c>
      <c r="C322" s="1" t="s">
        <v>2309</v>
      </c>
      <c r="D322">
        <v>12376</v>
      </c>
      <c r="E322" t="s">
        <v>16</v>
      </c>
      <c r="F322" t="s">
        <v>17</v>
      </c>
      <c r="G322" t="s">
        <v>18</v>
      </c>
      <c r="H322" t="s">
        <v>2337</v>
      </c>
      <c r="I322" t="s">
        <v>19</v>
      </c>
      <c r="J322">
        <v>6</v>
      </c>
      <c r="K322">
        <v>2.5</v>
      </c>
      <c r="L322">
        <v>3</v>
      </c>
      <c r="M322">
        <f>INDEX('Exp Economy'!$C$14:$H$83,MATCH(L322,'Exp Economy'!$B$14:$B$83,0),MATCH("Zone "&amp;J322,'Exp Economy'!$C$13:$H$13,0))*1</f>
        <v>16.809999999999999</v>
      </c>
      <c r="N322" t="s">
        <v>285</v>
      </c>
      <c r="O322" t="s">
        <v>2310</v>
      </c>
      <c r="P322" t="s">
        <v>18</v>
      </c>
      <c r="R322" t="str">
        <f t="shared" si="12"/>
        <v>('DHL','2024-01-01','2024-12-31','12376','Export','US',NULL,'EXPRESS 9:00 (DOC) ','Non-Document','6',2.5,3,16.81,'Flat KG','AppliedMaterials_2024',NULL),</v>
      </c>
    </row>
    <row r="323" spans="1:18" x14ac:dyDescent="0.3">
      <c r="A323" t="s">
        <v>15</v>
      </c>
      <c r="B323" s="1" t="s">
        <v>21</v>
      </c>
      <c r="C323" s="1" t="s">
        <v>2309</v>
      </c>
      <c r="D323">
        <v>12376</v>
      </c>
      <c r="E323" t="s">
        <v>16</v>
      </c>
      <c r="F323" t="s">
        <v>17</v>
      </c>
      <c r="G323" t="s">
        <v>18</v>
      </c>
      <c r="H323" t="s">
        <v>2337</v>
      </c>
      <c r="I323" t="s">
        <v>19</v>
      </c>
      <c r="J323">
        <v>6</v>
      </c>
      <c r="K323">
        <v>3</v>
      </c>
      <c r="L323">
        <v>3.5</v>
      </c>
      <c r="M323">
        <f>INDEX('Exp Economy'!$C$14:$H$83,MATCH(L323,'Exp Economy'!$B$14:$B$83,0),MATCH("Zone "&amp;J323,'Exp Economy'!$C$13:$H$13,0))*1</f>
        <v>18.04</v>
      </c>
      <c r="N323" t="s">
        <v>285</v>
      </c>
      <c r="O323" t="s">
        <v>2310</v>
      </c>
      <c r="P323" t="s">
        <v>18</v>
      </c>
      <c r="R323" t="str">
        <f t="shared" ref="R323:R379" si="15">SUBSTITUTE(IF(OR(ROW(A323)=2,MOD(ROW(A323),1000)=0),"insert into tnl_rating.dbo.dhl_express_rate_master values 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,",IF(OR(A324="",MOD(ROW(A324),1000)=0),"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","('DHL','"&amp;B323&amp;"','"&amp;C323&amp;"','"&amp;D323&amp;"','"&amp;E323&amp;"','"&amp;F323&amp;"','"&amp;G323&amp;"','"&amp;H323&amp;"','"&amp;I323&amp;"','"&amp;J323&amp;"',"&amp;K323&amp;","&amp;L323&amp;","&amp;M323&amp;",'"&amp;N323&amp;"','"&amp;O323&amp;"',"&amp;P323&amp;"),")),"'NULL'","NULL")</f>
        <v>('DHL','2024-01-01','2024-12-31','12376','Export','US',NULL,'EXPRESS 9:00 (DOC) ','Non-Document','6',3,3.5,18.04,'Flat KG','AppliedMaterials_2024',NULL),</v>
      </c>
    </row>
    <row r="324" spans="1:18" x14ac:dyDescent="0.3">
      <c r="A324" t="s">
        <v>15</v>
      </c>
      <c r="B324" s="1" t="s">
        <v>21</v>
      </c>
      <c r="C324" s="1" t="s">
        <v>2309</v>
      </c>
      <c r="D324">
        <v>12376</v>
      </c>
      <c r="E324" t="s">
        <v>16</v>
      </c>
      <c r="F324" t="s">
        <v>17</v>
      </c>
      <c r="G324" t="s">
        <v>18</v>
      </c>
      <c r="H324" t="s">
        <v>2337</v>
      </c>
      <c r="I324" t="s">
        <v>19</v>
      </c>
      <c r="J324">
        <v>6</v>
      </c>
      <c r="K324">
        <v>3.5</v>
      </c>
      <c r="L324">
        <v>4</v>
      </c>
      <c r="M324">
        <f>INDEX('Exp Economy'!$C$14:$H$83,MATCH(L324,'Exp Economy'!$B$14:$B$83,0),MATCH("Zone "&amp;J324,'Exp Economy'!$C$13:$H$13,0))*1</f>
        <v>18.04</v>
      </c>
      <c r="N324" t="s">
        <v>285</v>
      </c>
      <c r="O324" t="s">
        <v>2310</v>
      </c>
      <c r="P324" t="s">
        <v>18</v>
      </c>
      <c r="R324" t="str">
        <f t="shared" si="15"/>
        <v>('DHL','2024-01-01','2024-12-31','12376','Export','US',NULL,'EXPRESS 9:00 (DOC) ','Non-Document','6',3.5,4,18.04,'Flat KG','AppliedMaterials_2024',NULL),</v>
      </c>
    </row>
    <row r="325" spans="1:18" x14ac:dyDescent="0.3">
      <c r="A325" t="s">
        <v>15</v>
      </c>
      <c r="B325" s="1" t="s">
        <v>21</v>
      </c>
      <c r="C325" s="1" t="s">
        <v>2309</v>
      </c>
      <c r="D325">
        <v>12376</v>
      </c>
      <c r="E325" t="s">
        <v>16</v>
      </c>
      <c r="F325" t="s">
        <v>17</v>
      </c>
      <c r="G325" t="s">
        <v>18</v>
      </c>
      <c r="H325" t="s">
        <v>2337</v>
      </c>
      <c r="I325" t="s">
        <v>19</v>
      </c>
      <c r="J325">
        <v>6</v>
      </c>
      <c r="K325">
        <v>4</v>
      </c>
      <c r="L325">
        <v>4.5</v>
      </c>
      <c r="M325">
        <f>INDEX('Exp Economy'!$C$14:$H$83,MATCH(L325,'Exp Economy'!$B$14:$B$83,0),MATCH("Zone "&amp;J325,'Exp Economy'!$C$13:$H$13,0))*1</f>
        <v>19.27</v>
      </c>
      <c r="N325" t="s">
        <v>285</v>
      </c>
      <c r="O325" t="s">
        <v>2310</v>
      </c>
      <c r="P325" t="s">
        <v>18</v>
      </c>
      <c r="R325" t="str">
        <f t="shared" si="15"/>
        <v>('DHL','2024-01-01','2024-12-31','12376','Export','US',NULL,'EXPRESS 9:00 (DOC) ','Non-Document','6',4,4.5,19.27,'Flat KG','AppliedMaterials_2024',NULL),</v>
      </c>
    </row>
    <row r="326" spans="1:18" x14ac:dyDescent="0.3">
      <c r="A326" t="s">
        <v>15</v>
      </c>
      <c r="B326" s="1" t="s">
        <v>21</v>
      </c>
      <c r="C326" s="1" t="s">
        <v>2309</v>
      </c>
      <c r="D326">
        <v>12376</v>
      </c>
      <c r="E326" t="s">
        <v>16</v>
      </c>
      <c r="F326" t="s">
        <v>17</v>
      </c>
      <c r="G326" t="s">
        <v>18</v>
      </c>
      <c r="H326" t="s">
        <v>2337</v>
      </c>
      <c r="I326" t="s">
        <v>19</v>
      </c>
      <c r="J326">
        <v>6</v>
      </c>
      <c r="K326">
        <v>4.5</v>
      </c>
      <c r="L326">
        <v>5</v>
      </c>
      <c r="M326">
        <f>INDEX('Exp Economy'!$C$14:$H$83,MATCH(L326,'Exp Economy'!$B$14:$B$83,0),MATCH("Zone "&amp;J326,'Exp Economy'!$C$13:$H$13,0))*1</f>
        <v>19.27</v>
      </c>
      <c r="N326" t="s">
        <v>285</v>
      </c>
      <c r="O326" t="s">
        <v>2310</v>
      </c>
      <c r="P326" t="s">
        <v>18</v>
      </c>
      <c r="R326" t="str">
        <f t="shared" si="15"/>
        <v>('DHL','2024-01-01','2024-12-31','12376','Export','US',NULL,'EXPRESS 9:00 (DOC) ','Non-Document','6',4.5,5,19.27,'Flat KG','AppliedMaterials_2024',NULL),</v>
      </c>
    </row>
    <row r="327" spans="1:18" x14ac:dyDescent="0.3">
      <c r="A327" t="s">
        <v>15</v>
      </c>
      <c r="B327" s="1" t="s">
        <v>21</v>
      </c>
      <c r="C327" s="1" t="s">
        <v>2309</v>
      </c>
      <c r="D327">
        <v>12376</v>
      </c>
      <c r="E327" t="s">
        <v>16</v>
      </c>
      <c r="F327" t="s">
        <v>17</v>
      </c>
      <c r="G327" t="s">
        <v>18</v>
      </c>
      <c r="H327" t="s">
        <v>2337</v>
      </c>
      <c r="I327" t="s">
        <v>19</v>
      </c>
      <c r="J327">
        <v>6</v>
      </c>
      <c r="K327">
        <v>5</v>
      </c>
      <c r="L327">
        <v>5.5</v>
      </c>
      <c r="M327">
        <f>INDEX('Exp Economy'!$C$14:$H$83,MATCH(L327,'Exp Economy'!$B$14:$B$83,0),MATCH("Zone "&amp;J327,'Exp Economy'!$C$13:$H$13,0))*1</f>
        <v>19.579999999999998</v>
      </c>
      <c r="N327" t="s">
        <v>285</v>
      </c>
      <c r="O327" t="s">
        <v>2310</v>
      </c>
      <c r="P327" t="s">
        <v>18</v>
      </c>
      <c r="R327" t="str">
        <f t="shared" si="15"/>
        <v>('DHL','2024-01-01','2024-12-31','12376','Export','US',NULL,'EXPRESS 9:00 (DOC) ','Non-Document','6',5,5.5,19.58,'Flat KG','AppliedMaterials_2024',NULL),</v>
      </c>
    </row>
    <row r="328" spans="1:18" x14ac:dyDescent="0.3">
      <c r="A328" t="s">
        <v>15</v>
      </c>
      <c r="B328" s="1" t="s">
        <v>21</v>
      </c>
      <c r="C328" s="1" t="s">
        <v>2309</v>
      </c>
      <c r="D328">
        <v>12376</v>
      </c>
      <c r="E328" t="s">
        <v>16</v>
      </c>
      <c r="F328" t="s">
        <v>17</v>
      </c>
      <c r="G328" t="s">
        <v>18</v>
      </c>
      <c r="H328" t="s">
        <v>2337</v>
      </c>
      <c r="I328" t="s">
        <v>19</v>
      </c>
      <c r="J328">
        <v>6</v>
      </c>
      <c r="K328">
        <v>5.5</v>
      </c>
      <c r="L328">
        <v>6</v>
      </c>
      <c r="M328">
        <f>INDEX('Exp Economy'!$C$14:$H$83,MATCH(L328,'Exp Economy'!$B$14:$B$83,0),MATCH("Zone "&amp;J328,'Exp Economy'!$C$13:$H$13,0))*1</f>
        <v>19.579999999999998</v>
      </c>
      <c r="N328" t="s">
        <v>285</v>
      </c>
      <c r="O328" t="s">
        <v>2310</v>
      </c>
      <c r="P328" t="s">
        <v>18</v>
      </c>
      <c r="R328" t="str">
        <f t="shared" si="15"/>
        <v>('DHL','2024-01-01','2024-12-31','12376','Export','US',NULL,'EXPRESS 9:00 (DOC) ','Non-Document','6',5.5,6,19.58,'Flat KG','AppliedMaterials_2024',NULL),</v>
      </c>
    </row>
    <row r="329" spans="1:18" x14ac:dyDescent="0.3">
      <c r="A329" t="s">
        <v>15</v>
      </c>
      <c r="B329" s="1" t="s">
        <v>21</v>
      </c>
      <c r="C329" s="1" t="s">
        <v>2309</v>
      </c>
      <c r="D329">
        <v>12376</v>
      </c>
      <c r="E329" t="s">
        <v>16</v>
      </c>
      <c r="F329" t="s">
        <v>17</v>
      </c>
      <c r="G329" t="s">
        <v>18</v>
      </c>
      <c r="H329" t="s">
        <v>2337</v>
      </c>
      <c r="I329" t="s">
        <v>19</v>
      </c>
      <c r="J329">
        <v>6</v>
      </c>
      <c r="K329">
        <v>6</v>
      </c>
      <c r="L329">
        <v>6.5</v>
      </c>
      <c r="M329">
        <f>INDEX('Exp Economy'!$C$14:$H$83,MATCH(L329,'Exp Economy'!$B$14:$B$83,0),MATCH("Zone "&amp;J329,'Exp Economy'!$C$13:$H$13,0))*1</f>
        <v>19.89</v>
      </c>
      <c r="N329" t="s">
        <v>285</v>
      </c>
      <c r="O329" t="s">
        <v>2310</v>
      </c>
      <c r="P329" t="s">
        <v>18</v>
      </c>
      <c r="R329" t="str">
        <f t="shared" si="15"/>
        <v>('DHL','2024-01-01','2024-12-31','12376','Export','US',NULL,'EXPRESS 9:00 (DOC) ','Non-Document','6',6,6.5,19.89,'Flat KG','AppliedMaterials_2024',NULL),</v>
      </c>
    </row>
    <row r="330" spans="1:18" x14ac:dyDescent="0.3">
      <c r="A330" t="s">
        <v>15</v>
      </c>
      <c r="B330" s="1" t="s">
        <v>21</v>
      </c>
      <c r="C330" s="1" t="s">
        <v>2309</v>
      </c>
      <c r="D330">
        <v>12376</v>
      </c>
      <c r="E330" t="s">
        <v>16</v>
      </c>
      <c r="F330" t="s">
        <v>17</v>
      </c>
      <c r="G330" t="s">
        <v>18</v>
      </c>
      <c r="H330" t="s">
        <v>2337</v>
      </c>
      <c r="I330" t="s">
        <v>19</v>
      </c>
      <c r="J330">
        <v>6</v>
      </c>
      <c r="K330">
        <v>6.5</v>
      </c>
      <c r="L330">
        <v>7</v>
      </c>
      <c r="M330">
        <f>INDEX('Exp Economy'!$C$14:$H$83,MATCH(L330,'Exp Economy'!$B$14:$B$83,0),MATCH("Zone "&amp;J330,'Exp Economy'!$C$13:$H$13,0))*1</f>
        <v>19.89</v>
      </c>
      <c r="N330" t="s">
        <v>285</v>
      </c>
      <c r="O330" t="s">
        <v>2310</v>
      </c>
      <c r="P330" t="s">
        <v>18</v>
      </c>
      <c r="R330" t="str">
        <f t="shared" si="15"/>
        <v>('DHL','2024-01-01','2024-12-31','12376','Export','US',NULL,'EXPRESS 9:00 (DOC) ','Non-Document','6',6.5,7,19.89,'Flat KG','AppliedMaterials_2024',NULL),</v>
      </c>
    </row>
    <row r="331" spans="1:18" x14ac:dyDescent="0.3">
      <c r="A331" t="s">
        <v>15</v>
      </c>
      <c r="B331" s="1" t="s">
        <v>21</v>
      </c>
      <c r="C331" s="1" t="s">
        <v>2309</v>
      </c>
      <c r="D331">
        <v>12376</v>
      </c>
      <c r="E331" t="s">
        <v>16</v>
      </c>
      <c r="F331" t="s">
        <v>17</v>
      </c>
      <c r="G331" t="s">
        <v>18</v>
      </c>
      <c r="H331" t="s">
        <v>2337</v>
      </c>
      <c r="I331" t="s">
        <v>19</v>
      </c>
      <c r="J331">
        <v>6</v>
      </c>
      <c r="K331">
        <v>7</v>
      </c>
      <c r="L331">
        <v>7.5</v>
      </c>
      <c r="M331">
        <f>INDEX('Exp Economy'!$C$14:$H$83,MATCH(L331,'Exp Economy'!$B$14:$B$83,0),MATCH("Zone "&amp;J331,'Exp Economy'!$C$13:$H$13,0))*1</f>
        <v>20.2</v>
      </c>
      <c r="N331" t="s">
        <v>285</v>
      </c>
      <c r="O331" t="s">
        <v>2310</v>
      </c>
      <c r="P331" t="s">
        <v>18</v>
      </c>
      <c r="R331" t="str">
        <f t="shared" si="15"/>
        <v>('DHL','2024-01-01','2024-12-31','12376','Export','US',NULL,'EXPRESS 9:00 (DOC) ','Non-Document','6',7,7.5,20.2,'Flat KG','AppliedMaterials_2024',NULL),</v>
      </c>
    </row>
    <row r="332" spans="1:18" x14ac:dyDescent="0.3">
      <c r="A332" t="s">
        <v>15</v>
      </c>
      <c r="B332" s="1" t="s">
        <v>21</v>
      </c>
      <c r="C332" s="1" t="s">
        <v>2309</v>
      </c>
      <c r="D332">
        <v>12376</v>
      </c>
      <c r="E332" t="s">
        <v>16</v>
      </c>
      <c r="F332" t="s">
        <v>17</v>
      </c>
      <c r="G332" t="s">
        <v>18</v>
      </c>
      <c r="H332" t="s">
        <v>2337</v>
      </c>
      <c r="I332" t="s">
        <v>19</v>
      </c>
      <c r="J332">
        <v>6</v>
      </c>
      <c r="K332">
        <v>7.5</v>
      </c>
      <c r="L332">
        <v>8</v>
      </c>
      <c r="M332">
        <f>INDEX('Exp Economy'!$C$14:$H$83,MATCH(L332,'Exp Economy'!$B$14:$B$83,0),MATCH("Zone "&amp;J332,'Exp Economy'!$C$13:$H$13,0))*1</f>
        <v>20.2</v>
      </c>
      <c r="N332" t="s">
        <v>285</v>
      </c>
      <c r="O332" t="s">
        <v>2310</v>
      </c>
      <c r="P332" t="s">
        <v>18</v>
      </c>
      <c r="R332" t="str">
        <f t="shared" si="15"/>
        <v>('DHL','2024-01-01','2024-12-31','12376','Export','US',NULL,'EXPRESS 9:00 (DOC) ','Non-Document','6',7.5,8,20.2,'Flat KG','AppliedMaterials_2024',NULL),</v>
      </c>
    </row>
    <row r="333" spans="1:18" x14ac:dyDescent="0.3">
      <c r="A333" t="s">
        <v>15</v>
      </c>
      <c r="B333" s="1" t="s">
        <v>21</v>
      </c>
      <c r="C333" s="1" t="s">
        <v>2309</v>
      </c>
      <c r="D333">
        <v>12376</v>
      </c>
      <c r="E333" t="s">
        <v>16</v>
      </c>
      <c r="F333" t="s">
        <v>17</v>
      </c>
      <c r="G333" t="s">
        <v>18</v>
      </c>
      <c r="H333" t="s">
        <v>2337</v>
      </c>
      <c r="I333" t="s">
        <v>19</v>
      </c>
      <c r="J333">
        <v>6</v>
      </c>
      <c r="K333">
        <v>8</v>
      </c>
      <c r="L333">
        <v>8.5</v>
      </c>
      <c r="M333">
        <f>INDEX('Exp Economy'!$C$14:$H$83,MATCH(L333,'Exp Economy'!$B$14:$B$83,0),MATCH("Zone "&amp;J333,'Exp Economy'!$C$13:$H$13,0))*1</f>
        <v>20.51</v>
      </c>
      <c r="N333" t="s">
        <v>285</v>
      </c>
      <c r="O333" t="s">
        <v>2310</v>
      </c>
      <c r="P333" t="s">
        <v>18</v>
      </c>
      <c r="R333" t="str">
        <f t="shared" si="15"/>
        <v>('DHL','2024-01-01','2024-12-31','12376','Export','US',NULL,'EXPRESS 9:00 (DOC) ','Non-Document','6',8,8.5,20.51,'Flat KG','AppliedMaterials_2024',NULL),</v>
      </c>
    </row>
    <row r="334" spans="1:18" x14ac:dyDescent="0.3">
      <c r="A334" t="s">
        <v>15</v>
      </c>
      <c r="B334" s="1" t="s">
        <v>21</v>
      </c>
      <c r="C334" s="1" t="s">
        <v>2309</v>
      </c>
      <c r="D334">
        <v>12376</v>
      </c>
      <c r="E334" t="s">
        <v>16</v>
      </c>
      <c r="F334" t="s">
        <v>17</v>
      </c>
      <c r="G334" t="s">
        <v>18</v>
      </c>
      <c r="H334" t="s">
        <v>2337</v>
      </c>
      <c r="I334" t="s">
        <v>19</v>
      </c>
      <c r="J334">
        <v>6</v>
      </c>
      <c r="K334">
        <v>8.5</v>
      </c>
      <c r="L334">
        <v>9</v>
      </c>
      <c r="M334">
        <f>INDEX('Exp Economy'!$C$14:$H$83,MATCH(L334,'Exp Economy'!$B$14:$B$83,0),MATCH("Zone "&amp;J334,'Exp Economy'!$C$13:$H$13,0))*1</f>
        <v>20.51</v>
      </c>
      <c r="N334" t="s">
        <v>285</v>
      </c>
      <c r="O334" t="s">
        <v>2310</v>
      </c>
      <c r="P334" t="s">
        <v>18</v>
      </c>
      <c r="R334" t="str">
        <f t="shared" si="15"/>
        <v>('DHL','2024-01-01','2024-12-31','12376','Export','US',NULL,'EXPRESS 9:00 (DOC) ','Non-Document','6',8.5,9,20.51,'Flat KG','AppliedMaterials_2024',NULL),</v>
      </c>
    </row>
    <row r="335" spans="1:18" x14ac:dyDescent="0.3">
      <c r="A335" t="s">
        <v>15</v>
      </c>
      <c r="B335" s="1" t="s">
        <v>21</v>
      </c>
      <c r="C335" s="1" t="s">
        <v>2309</v>
      </c>
      <c r="D335">
        <v>12376</v>
      </c>
      <c r="E335" t="s">
        <v>16</v>
      </c>
      <c r="F335" t="s">
        <v>17</v>
      </c>
      <c r="G335" t="s">
        <v>18</v>
      </c>
      <c r="H335" t="s">
        <v>2337</v>
      </c>
      <c r="I335" t="s">
        <v>19</v>
      </c>
      <c r="J335">
        <v>6</v>
      </c>
      <c r="K335">
        <v>9</v>
      </c>
      <c r="L335">
        <v>9.5</v>
      </c>
      <c r="M335">
        <f>INDEX('Exp Economy'!$C$14:$H$83,MATCH(L335,'Exp Economy'!$B$14:$B$83,0),MATCH("Zone "&amp;J335,'Exp Economy'!$C$13:$H$13,0))*1</f>
        <v>20.82</v>
      </c>
      <c r="N335" t="s">
        <v>285</v>
      </c>
      <c r="O335" t="s">
        <v>2310</v>
      </c>
      <c r="P335" t="s">
        <v>18</v>
      </c>
      <c r="R335" t="str">
        <f t="shared" si="15"/>
        <v>('DHL','2024-01-01','2024-12-31','12376','Export','US',NULL,'EXPRESS 9:00 (DOC) ','Non-Document','6',9,9.5,20.82,'Flat KG','AppliedMaterials_2024',NULL),</v>
      </c>
    </row>
    <row r="336" spans="1:18" x14ac:dyDescent="0.3">
      <c r="A336" t="s">
        <v>15</v>
      </c>
      <c r="B336" s="1" t="s">
        <v>21</v>
      </c>
      <c r="C336" s="1" t="s">
        <v>2309</v>
      </c>
      <c r="D336">
        <v>12376</v>
      </c>
      <c r="E336" t="s">
        <v>16</v>
      </c>
      <c r="F336" t="s">
        <v>17</v>
      </c>
      <c r="G336" t="s">
        <v>18</v>
      </c>
      <c r="H336" t="s">
        <v>2337</v>
      </c>
      <c r="I336" t="s">
        <v>19</v>
      </c>
      <c r="J336">
        <v>6</v>
      </c>
      <c r="K336">
        <v>9.5</v>
      </c>
      <c r="L336">
        <v>10</v>
      </c>
      <c r="M336">
        <f>INDEX('Exp Economy'!$C$14:$H$83,MATCH(L336,'Exp Economy'!$B$14:$B$83,0),MATCH("Zone "&amp;J336,'Exp Economy'!$C$13:$H$13,0))*1</f>
        <v>20.82</v>
      </c>
      <c r="N336" t="s">
        <v>285</v>
      </c>
      <c r="O336" t="s">
        <v>2310</v>
      </c>
      <c r="P336" t="s">
        <v>18</v>
      </c>
      <c r="R336" t="str">
        <f t="shared" si="15"/>
        <v>('DHL','2024-01-01','2024-12-31','12376','Export','US',NULL,'EXPRESS 9:00 (DOC) ','Non-Document','6',9.5,10,20.82,'Flat KG','AppliedMaterials_2024',NULL),</v>
      </c>
    </row>
    <row r="337" spans="1:18" x14ac:dyDescent="0.3">
      <c r="A337" t="s">
        <v>15</v>
      </c>
      <c r="B337" s="1" t="s">
        <v>21</v>
      </c>
      <c r="C337" s="1" t="s">
        <v>2309</v>
      </c>
      <c r="D337">
        <v>12376</v>
      </c>
      <c r="E337" t="s">
        <v>16</v>
      </c>
      <c r="F337" t="s">
        <v>17</v>
      </c>
      <c r="G337" t="s">
        <v>18</v>
      </c>
      <c r="H337" t="s">
        <v>2337</v>
      </c>
      <c r="I337" t="s">
        <v>19</v>
      </c>
      <c r="J337">
        <v>6</v>
      </c>
      <c r="K337">
        <f>L336</f>
        <v>10</v>
      </c>
      <c r="L337">
        <f>K337+0.5</f>
        <v>10.5</v>
      </c>
      <c r="M337">
        <f>INDEX('Exp Economy'!$C$14:$H$83,MATCH(L337,'Exp Economy'!$B$14:$B$83,0),MATCH("Zone "&amp;J337,'Exp Economy'!$C$13:$H$13,0))*1</f>
        <v>21.43</v>
      </c>
      <c r="N337" t="s">
        <v>285</v>
      </c>
      <c r="O337" t="s">
        <v>2310</v>
      </c>
      <c r="P337" t="s">
        <v>18</v>
      </c>
      <c r="R337" t="str">
        <f t="shared" si="15"/>
        <v>('DHL','2024-01-01','2024-12-31','12376','Export','US',NULL,'EXPRESS 9:00 (DOC) ','Non-Document','6',10,10.5,21.43,'Flat KG','AppliedMaterials_2024',NULL),</v>
      </c>
    </row>
    <row r="338" spans="1:18" x14ac:dyDescent="0.3">
      <c r="A338" t="s">
        <v>15</v>
      </c>
      <c r="B338" s="1" t="s">
        <v>21</v>
      </c>
      <c r="C338" s="1" t="s">
        <v>2309</v>
      </c>
      <c r="D338">
        <v>12376</v>
      </c>
      <c r="E338" t="s">
        <v>16</v>
      </c>
      <c r="F338" t="s">
        <v>17</v>
      </c>
      <c r="G338" t="s">
        <v>18</v>
      </c>
      <c r="H338" t="s">
        <v>2337</v>
      </c>
      <c r="I338" t="s">
        <v>19</v>
      </c>
      <c r="J338">
        <v>6</v>
      </c>
      <c r="K338">
        <f t="shared" ref="K338:K375" si="16">L337</f>
        <v>10.5</v>
      </c>
      <c r="L338">
        <f t="shared" ref="L338:L375" si="17">K338+0.5</f>
        <v>11</v>
      </c>
      <c r="M338">
        <f>INDEX('Exp Economy'!$C$14:$H$83,MATCH(L338,'Exp Economy'!$B$14:$B$83,0),MATCH("Zone "&amp;J338,'Exp Economy'!$C$13:$H$13,0))*1</f>
        <v>21.43</v>
      </c>
      <c r="N338" t="s">
        <v>285</v>
      </c>
      <c r="O338" t="s">
        <v>2310</v>
      </c>
      <c r="P338" t="s">
        <v>18</v>
      </c>
      <c r="R338" t="str">
        <f t="shared" si="15"/>
        <v>('DHL','2024-01-01','2024-12-31','12376','Export','US',NULL,'EXPRESS 9:00 (DOC) ','Non-Document','6',10.5,11,21.43,'Flat KG','AppliedMaterials_2024',NULL),</v>
      </c>
    </row>
    <row r="339" spans="1:18" x14ac:dyDescent="0.3">
      <c r="A339" t="s">
        <v>15</v>
      </c>
      <c r="B339" s="1" t="s">
        <v>21</v>
      </c>
      <c r="C339" s="1" t="s">
        <v>2309</v>
      </c>
      <c r="D339">
        <v>12376</v>
      </c>
      <c r="E339" t="s">
        <v>16</v>
      </c>
      <c r="F339" t="s">
        <v>17</v>
      </c>
      <c r="G339" t="s">
        <v>18</v>
      </c>
      <c r="H339" t="s">
        <v>2337</v>
      </c>
      <c r="I339" t="s">
        <v>19</v>
      </c>
      <c r="J339">
        <v>6</v>
      </c>
      <c r="K339">
        <f t="shared" si="16"/>
        <v>11</v>
      </c>
      <c r="L339">
        <f t="shared" si="17"/>
        <v>11.5</v>
      </c>
      <c r="M339">
        <f>INDEX('Exp Economy'!$C$14:$H$83,MATCH(L339,'Exp Economy'!$B$14:$B$83,0),MATCH("Zone "&amp;J339,'Exp Economy'!$C$13:$H$13,0))*1</f>
        <v>22.04</v>
      </c>
      <c r="N339" t="s">
        <v>285</v>
      </c>
      <c r="O339" t="s">
        <v>2310</v>
      </c>
      <c r="P339" t="s">
        <v>18</v>
      </c>
      <c r="R339" t="str">
        <f t="shared" si="15"/>
        <v>('DHL','2024-01-01','2024-12-31','12376','Export','US',NULL,'EXPRESS 9:00 (DOC) ','Non-Document','6',11,11.5,22.04,'Flat KG','AppliedMaterials_2024',NULL),</v>
      </c>
    </row>
    <row r="340" spans="1:18" x14ac:dyDescent="0.3">
      <c r="A340" t="s">
        <v>15</v>
      </c>
      <c r="B340" s="1" t="s">
        <v>21</v>
      </c>
      <c r="C340" s="1" t="s">
        <v>2309</v>
      </c>
      <c r="D340">
        <v>12376</v>
      </c>
      <c r="E340" t="s">
        <v>16</v>
      </c>
      <c r="F340" t="s">
        <v>17</v>
      </c>
      <c r="G340" t="s">
        <v>18</v>
      </c>
      <c r="H340" t="s">
        <v>2337</v>
      </c>
      <c r="I340" t="s">
        <v>19</v>
      </c>
      <c r="J340">
        <v>6</v>
      </c>
      <c r="K340">
        <f t="shared" si="16"/>
        <v>11.5</v>
      </c>
      <c r="L340">
        <f t="shared" si="17"/>
        <v>12</v>
      </c>
      <c r="M340">
        <f>INDEX('Exp Economy'!$C$14:$H$83,MATCH(L340,'Exp Economy'!$B$14:$B$83,0),MATCH("Zone "&amp;J340,'Exp Economy'!$C$13:$H$13,0))*1</f>
        <v>22.04</v>
      </c>
      <c r="N340" t="s">
        <v>285</v>
      </c>
      <c r="O340" t="s">
        <v>2310</v>
      </c>
      <c r="P340" t="s">
        <v>18</v>
      </c>
      <c r="R340" t="str">
        <f t="shared" si="15"/>
        <v>('DHL','2024-01-01','2024-12-31','12376','Export','US',NULL,'EXPRESS 9:00 (DOC) ','Non-Document','6',11.5,12,22.04,'Flat KG','AppliedMaterials_2024',NULL),</v>
      </c>
    </row>
    <row r="341" spans="1:18" x14ac:dyDescent="0.3">
      <c r="A341" t="s">
        <v>15</v>
      </c>
      <c r="B341" s="1" t="s">
        <v>21</v>
      </c>
      <c r="C341" s="1" t="s">
        <v>2309</v>
      </c>
      <c r="D341">
        <v>12376</v>
      </c>
      <c r="E341" t="s">
        <v>16</v>
      </c>
      <c r="F341" t="s">
        <v>17</v>
      </c>
      <c r="G341" t="s">
        <v>18</v>
      </c>
      <c r="H341" t="s">
        <v>2337</v>
      </c>
      <c r="I341" t="s">
        <v>19</v>
      </c>
      <c r="J341">
        <v>6</v>
      </c>
      <c r="K341">
        <f t="shared" si="16"/>
        <v>12</v>
      </c>
      <c r="L341">
        <f t="shared" si="17"/>
        <v>12.5</v>
      </c>
      <c r="M341">
        <f>INDEX('Exp Economy'!$C$14:$H$83,MATCH(L341,'Exp Economy'!$B$14:$B$83,0),MATCH("Zone "&amp;J341,'Exp Economy'!$C$13:$H$13,0))*1</f>
        <v>22.65</v>
      </c>
      <c r="N341" t="s">
        <v>285</v>
      </c>
      <c r="O341" t="s">
        <v>2310</v>
      </c>
      <c r="P341" t="s">
        <v>18</v>
      </c>
      <c r="R341" t="str">
        <f t="shared" si="15"/>
        <v>('DHL','2024-01-01','2024-12-31','12376','Export','US',NULL,'EXPRESS 9:00 (DOC) ','Non-Document','6',12,12.5,22.65,'Flat KG','AppliedMaterials_2024',NULL),</v>
      </c>
    </row>
    <row r="342" spans="1:18" x14ac:dyDescent="0.3">
      <c r="A342" t="s">
        <v>15</v>
      </c>
      <c r="B342" s="1" t="s">
        <v>21</v>
      </c>
      <c r="C342" s="1" t="s">
        <v>2309</v>
      </c>
      <c r="D342">
        <v>12376</v>
      </c>
      <c r="E342" t="s">
        <v>16</v>
      </c>
      <c r="F342" t="s">
        <v>17</v>
      </c>
      <c r="G342" t="s">
        <v>18</v>
      </c>
      <c r="H342" t="s">
        <v>2337</v>
      </c>
      <c r="I342" t="s">
        <v>19</v>
      </c>
      <c r="J342">
        <v>6</v>
      </c>
      <c r="K342">
        <f t="shared" si="16"/>
        <v>12.5</v>
      </c>
      <c r="L342">
        <f t="shared" si="17"/>
        <v>13</v>
      </c>
      <c r="M342">
        <f>INDEX('Exp Economy'!$C$14:$H$83,MATCH(L342,'Exp Economy'!$B$14:$B$83,0),MATCH("Zone "&amp;J342,'Exp Economy'!$C$13:$H$13,0))*1</f>
        <v>22.65</v>
      </c>
      <c r="N342" t="s">
        <v>285</v>
      </c>
      <c r="O342" t="s">
        <v>2310</v>
      </c>
      <c r="P342" t="s">
        <v>18</v>
      </c>
      <c r="R342" t="str">
        <f t="shared" si="15"/>
        <v>('DHL','2024-01-01','2024-12-31','12376','Export','US',NULL,'EXPRESS 9:00 (DOC) ','Non-Document','6',12.5,13,22.65,'Flat KG','AppliedMaterials_2024',NULL),</v>
      </c>
    </row>
    <row r="343" spans="1:18" x14ac:dyDescent="0.3">
      <c r="A343" t="s">
        <v>15</v>
      </c>
      <c r="B343" s="1" t="s">
        <v>21</v>
      </c>
      <c r="C343" s="1" t="s">
        <v>2309</v>
      </c>
      <c r="D343">
        <v>12376</v>
      </c>
      <c r="E343" t="s">
        <v>16</v>
      </c>
      <c r="F343" t="s">
        <v>17</v>
      </c>
      <c r="G343" t="s">
        <v>18</v>
      </c>
      <c r="H343" t="s">
        <v>2337</v>
      </c>
      <c r="I343" t="s">
        <v>19</v>
      </c>
      <c r="J343">
        <v>6</v>
      </c>
      <c r="K343">
        <f t="shared" si="16"/>
        <v>13</v>
      </c>
      <c r="L343">
        <f t="shared" si="17"/>
        <v>13.5</v>
      </c>
      <c r="M343">
        <f>INDEX('Exp Economy'!$C$14:$H$83,MATCH(L343,'Exp Economy'!$B$14:$B$83,0),MATCH("Zone "&amp;J343,'Exp Economy'!$C$13:$H$13,0))*1</f>
        <v>23.26</v>
      </c>
      <c r="N343" t="s">
        <v>285</v>
      </c>
      <c r="O343" t="s">
        <v>2310</v>
      </c>
      <c r="P343" t="s">
        <v>18</v>
      </c>
      <c r="R343" t="str">
        <f t="shared" si="15"/>
        <v>('DHL','2024-01-01','2024-12-31','12376','Export','US',NULL,'EXPRESS 9:00 (DOC) ','Non-Document','6',13,13.5,23.26,'Flat KG','AppliedMaterials_2024',NULL),</v>
      </c>
    </row>
    <row r="344" spans="1:18" x14ac:dyDescent="0.3">
      <c r="A344" t="s">
        <v>15</v>
      </c>
      <c r="B344" s="1" t="s">
        <v>21</v>
      </c>
      <c r="C344" s="1" t="s">
        <v>2309</v>
      </c>
      <c r="D344">
        <v>12376</v>
      </c>
      <c r="E344" t="s">
        <v>16</v>
      </c>
      <c r="F344" t="s">
        <v>17</v>
      </c>
      <c r="G344" t="s">
        <v>18</v>
      </c>
      <c r="H344" t="s">
        <v>2337</v>
      </c>
      <c r="I344" t="s">
        <v>19</v>
      </c>
      <c r="J344">
        <v>6</v>
      </c>
      <c r="K344">
        <f>L343</f>
        <v>13.5</v>
      </c>
      <c r="L344">
        <f>K344+0.5</f>
        <v>14</v>
      </c>
      <c r="M344">
        <f>INDEX('Exp Economy'!$C$14:$H$83,MATCH(L344,'Exp Economy'!$B$14:$B$83,0),MATCH("Zone "&amp;J344,'Exp Economy'!$C$13:$H$13,0))*1</f>
        <v>23.26</v>
      </c>
      <c r="N344" t="s">
        <v>285</v>
      </c>
      <c r="O344" t="s">
        <v>2310</v>
      </c>
      <c r="P344" t="s">
        <v>18</v>
      </c>
      <c r="R344" t="str">
        <f t="shared" si="15"/>
        <v>('DHL','2024-01-01','2024-12-31','12376','Export','US',NULL,'EXPRESS 9:00 (DOC) ','Non-Document','6',13.5,14,23.26,'Flat KG','AppliedMaterials_2024',NULL),</v>
      </c>
    </row>
    <row r="345" spans="1:18" x14ac:dyDescent="0.3">
      <c r="A345" t="s">
        <v>15</v>
      </c>
      <c r="B345" s="1" t="s">
        <v>21</v>
      </c>
      <c r="C345" s="1" t="s">
        <v>2309</v>
      </c>
      <c r="D345">
        <v>12376</v>
      </c>
      <c r="E345" t="s">
        <v>16</v>
      </c>
      <c r="F345" t="s">
        <v>17</v>
      </c>
      <c r="G345" t="s">
        <v>18</v>
      </c>
      <c r="H345" t="s">
        <v>2337</v>
      </c>
      <c r="I345" t="s">
        <v>19</v>
      </c>
      <c r="J345">
        <v>6</v>
      </c>
      <c r="K345">
        <f t="shared" si="16"/>
        <v>14</v>
      </c>
      <c r="L345">
        <f t="shared" si="17"/>
        <v>14.5</v>
      </c>
      <c r="M345">
        <f>INDEX('Exp Economy'!$C$14:$H$83,MATCH(L345,'Exp Economy'!$B$14:$B$83,0),MATCH("Zone "&amp;J345,'Exp Economy'!$C$13:$H$13,0))*1</f>
        <v>23.87</v>
      </c>
      <c r="N345" t="s">
        <v>285</v>
      </c>
      <c r="O345" t="s">
        <v>2310</v>
      </c>
      <c r="P345" t="s">
        <v>18</v>
      </c>
      <c r="R345" t="str">
        <f t="shared" si="15"/>
        <v>('DHL','2024-01-01','2024-12-31','12376','Export','US',NULL,'EXPRESS 9:00 (DOC) ','Non-Document','6',14,14.5,23.87,'Flat KG','AppliedMaterials_2024',NULL),</v>
      </c>
    </row>
    <row r="346" spans="1:18" x14ac:dyDescent="0.3">
      <c r="A346" t="s">
        <v>15</v>
      </c>
      <c r="B346" s="1" t="s">
        <v>21</v>
      </c>
      <c r="C346" s="1" t="s">
        <v>2309</v>
      </c>
      <c r="D346">
        <v>12376</v>
      </c>
      <c r="E346" t="s">
        <v>16</v>
      </c>
      <c r="F346" t="s">
        <v>17</v>
      </c>
      <c r="G346" t="s">
        <v>18</v>
      </c>
      <c r="H346" t="s">
        <v>2337</v>
      </c>
      <c r="I346" t="s">
        <v>19</v>
      </c>
      <c r="J346">
        <v>6</v>
      </c>
      <c r="K346">
        <f t="shared" si="16"/>
        <v>14.5</v>
      </c>
      <c r="L346">
        <f t="shared" si="17"/>
        <v>15</v>
      </c>
      <c r="M346">
        <f>INDEX('Exp Economy'!$C$14:$H$83,MATCH(L346,'Exp Economy'!$B$14:$B$83,0),MATCH("Zone "&amp;J346,'Exp Economy'!$C$13:$H$13,0))*1</f>
        <v>23.87</v>
      </c>
      <c r="N346" t="s">
        <v>285</v>
      </c>
      <c r="O346" t="s">
        <v>2310</v>
      </c>
      <c r="P346" t="s">
        <v>18</v>
      </c>
      <c r="R346" t="str">
        <f t="shared" si="15"/>
        <v>('DHL','2024-01-01','2024-12-31','12376','Export','US',NULL,'EXPRESS 9:00 (DOC) ','Non-Document','6',14.5,15,23.87,'Flat KG','AppliedMaterials_2024',NULL),</v>
      </c>
    </row>
    <row r="347" spans="1:18" x14ac:dyDescent="0.3">
      <c r="A347" t="s">
        <v>15</v>
      </c>
      <c r="B347" s="1" t="s">
        <v>21</v>
      </c>
      <c r="C347" s="1" t="s">
        <v>2309</v>
      </c>
      <c r="D347">
        <v>12376</v>
      </c>
      <c r="E347" t="s">
        <v>16</v>
      </c>
      <c r="F347" t="s">
        <v>17</v>
      </c>
      <c r="G347" t="s">
        <v>18</v>
      </c>
      <c r="H347" t="s">
        <v>2337</v>
      </c>
      <c r="I347" t="s">
        <v>19</v>
      </c>
      <c r="J347">
        <v>6</v>
      </c>
      <c r="K347">
        <f t="shared" si="16"/>
        <v>15</v>
      </c>
      <c r="L347">
        <f t="shared" si="17"/>
        <v>15.5</v>
      </c>
      <c r="M347">
        <f>INDEX('Exp Economy'!$C$14:$H$83,MATCH(L347,'Exp Economy'!$B$14:$B$83,0),MATCH("Zone "&amp;J347,'Exp Economy'!$C$13:$H$13,0))*1</f>
        <v>24.48</v>
      </c>
      <c r="N347" t="s">
        <v>285</v>
      </c>
      <c r="O347" t="s">
        <v>2310</v>
      </c>
      <c r="P347" t="s">
        <v>18</v>
      </c>
      <c r="R347" t="str">
        <f t="shared" si="15"/>
        <v>('DHL','2024-01-01','2024-12-31','12376','Export','US',NULL,'EXPRESS 9:00 (DOC) ','Non-Document','6',15,15.5,24.48,'Flat KG','AppliedMaterials_2024',NULL),</v>
      </c>
    </row>
    <row r="348" spans="1:18" x14ac:dyDescent="0.3">
      <c r="A348" t="s">
        <v>15</v>
      </c>
      <c r="B348" s="1" t="s">
        <v>21</v>
      </c>
      <c r="C348" s="1" t="s">
        <v>2309</v>
      </c>
      <c r="D348">
        <v>12376</v>
      </c>
      <c r="E348" t="s">
        <v>16</v>
      </c>
      <c r="F348" t="s">
        <v>17</v>
      </c>
      <c r="G348" t="s">
        <v>18</v>
      </c>
      <c r="H348" t="s">
        <v>2337</v>
      </c>
      <c r="I348" t="s">
        <v>19</v>
      </c>
      <c r="J348">
        <v>6</v>
      </c>
      <c r="K348">
        <f t="shared" si="16"/>
        <v>15.5</v>
      </c>
      <c r="L348">
        <f t="shared" si="17"/>
        <v>16</v>
      </c>
      <c r="M348">
        <f>INDEX('Exp Economy'!$C$14:$H$83,MATCH(L348,'Exp Economy'!$B$14:$B$83,0),MATCH("Zone "&amp;J348,'Exp Economy'!$C$13:$H$13,0))*1</f>
        <v>24.48</v>
      </c>
      <c r="N348" t="s">
        <v>285</v>
      </c>
      <c r="O348" t="s">
        <v>2310</v>
      </c>
      <c r="P348" t="s">
        <v>18</v>
      </c>
      <c r="R348" t="str">
        <f t="shared" si="15"/>
        <v>('DHL','2024-01-01','2024-12-31','12376','Export','US',NULL,'EXPRESS 9:00 (DOC) ','Non-Document','6',15.5,16,24.48,'Flat KG','AppliedMaterials_2024',NULL),</v>
      </c>
    </row>
    <row r="349" spans="1:18" x14ac:dyDescent="0.3">
      <c r="A349" t="s">
        <v>15</v>
      </c>
      <c r="B349" s="1" t="s">
        <v>21</v>
      </c>
      <c r="C349" s="1" t="s">
        <v>2309</v>
      </c>
      <c r="D349">
        <v>12376</v>
      </c>
      <c r="E349" t="s">
        <v>16</v>
      </c>
      <c r="F349" t="s">
        <v>17</v>
      </c>
      <c r="G349" t="s">
        <v>18</v>
      </c>
      <c r="H349" t="s">
        <v>2337</v>
      </c>
      <c r="I349" t="s">
        <v>19</v>
      </c>
      <c r="J349">
        <v>6</v>
      </c>
      <c r="K349">
        <f t="shared" si="16"/>
        <v>16</v>
      </c>
      <c r="L349">
        <f t="shared" si="17"/>
        <v>16.5</v>
      </c>
      <c r="M349">
        <f>INDEX('Exp Economy'!$C$14:$H$83,MATCH(L349,'Exp Economy'!$B$14:$B$83,0),MATCH("Zone "&amp;J349,'Exp Economy'!$C$13:$H$13,0))*1</f>
        <v>25.09</v>
      </c>
      <c r="N349" t="s">
        <v>285</v>
      </c>
      <c r="O349" t="s">
        <v>2310</v>
      </c>
      <c r="P349" t="s">
        <v>18</v>
      </c>
      <c r="R349" t="str">
        <f t="shared" si="15"/>
        <v>('DHL','2024-01-01','2024-12-31','12376','Export','US',NULL,'EXPRESS 9:00 (DOC) ','Non-Document','6',16,16.5,25.09,'Flat KG','AppliedMaterials_2024',NULL),</v>
      </c>
    </row>
    <row r="350" spans="1:18" x14ac:dyDescent="0.3">
      <c r="A350" t="s">
        <v>15</v>
      </c>
      <c r="B350" s="1" t="s">
        <v>21</v>
      </c>
      <c r="C350" s="1" t="s">
        <v>2309</v>
      </c>
      <c r="D350">
        <v>12376</v>
      </c>
      <c r="E350" t="s">
        <v>16</v>
      </c>
      <c r="F350" t="s">
        <v>17</v>
      </c>
      <c r="G350" t="s">
        <v>18</v>
      </c>
      <c r="H350" t="s">
        <v>2337</v>
      </c>
      <c r="I350" t="s">
        <v>19</v>
      </c>
      <c r="J350">
        <v>6</v>
      </c>
      <c r="K350">
        <f t="shared" si="16"/>
        <v>16.5</v>
      </c>
      <c r="L350">
        <f t="shared" si="17"/>
        <v>17</v>
      </c>
      <c r="M350">
        <f>INDEX('Exp Economy'!$C$14:$H$83,MATCH(L350,'Exp Economy'!$B$14:$B$83,0),MATCH("Zone "&amp;J350,'Exp Economy'!$C$13:$H$13,0))*1</f>
        <v>25.09</v>
      </c>
      <c r="N350" t="s">
        <v>285</v>
      </c>
      <c r="O350" t="s">
        <v>2310</v>
      </c>
      <c r="P350" t="s">
        <v>18</v>
      </c>
      <c r="R350" t="str">
        <f t="shared" si="15"/>
        <v>('DHL','2024-01-01','2024-12-31','12376','Export','US',NULL,'EXPRESS 9:00 (DOC) ','Non-Document','6',16.5,17,25.09,'Flat KG','AppliedMaterials_2024',NULL),</v>
      </c>
    </row>
    <row r="351" spans="1:18" x14ac:dyDescent="0.3">
      <c r="A351" t="s">
        <v>15</v>
      </c>
      <c r="B351" s="1" t="s">
        <v>21</v>
      </c>
      <c r="C351" s="1" t="s">
        <v>2309</v>
      </c>
      <c r="D351">
        <v>12376</v>
      </c>
      <c r="E351" t="s">
        <v>16</v>
      </c>
      <c r="F351" t="s">
        <v>17</v>
      </c>
      <c r="G351" t="s">
        <v>18</v>
      </c>
      <c r="H351" t="s">
        <v>2337</v>
      </c>
      <c r="I351" t="s">
        <v>19</v>
      </c>
      <c r="J351">
        <v>6</v>
      </c>
      <c r="K351">
        <f>L350</f>
        <v>17</v>
      </c>
      <c r="L351">
        <f>K351+0.5</f>
        <v>17.5</v>
      </c>
      <c r="M351">
        <f>INDEX('Exp Economy'!$C$14:$H$83,MATCH(L351,'Exp Economy'!$B$14:$B$83,0),MATCH("Zone "&amp;J351,'Exp Economy'!$C$13:$H$13,0))*1</f>
        <v>25.7</v>
      </c>
      <c r="N351" t="s">
        <v>285</v>
      </c>
      <c r="O351" t="s">
        <v>2310</v>
      </c>
      <c r="P351" t="s">
        <v>18</v>
      </c>
      <c r="R351" t="str">
        <f t="shared" si="15"/>
        <v>('DHL','2024-01-01','2024-12-31','12376','Export','US',NULL,'EXPRESS 9:00 (DOC) ','Non-Document','6',17,17.5,25.7,'Flat KG','AppliedMaterials_2024',NULL),</v>
      </c>
    </row>
    <row r="352" spans="1:18" x14ac:dyDescent="0.3">
      <c r="A352" t="s">
        <v>15</v>
      </c>
      <c r="B352" s="1" t="s">
        <v>21</v>
      </c>
      <c r="C352" s="1" t="s">
        <v>2309</v>
      </c>
      <c r="D352">
        <v>12376</v>
      </c>
      <c r="E352" t="s">
        <v>16</v>
      </c>
      <c r="F352" t="s">
        <v>17</v>
      </c>
      <c r="G352" t="s">
        <v>18</v>
      </c>
      <c r="H352" t="s">
        <v>2337</v>
      </c>
      <c r="I352" t="s">
        <v>19</v>
      </c>
      <c r="J352">
        <v>6</v>
      </c>
      <c r="K352">
        <f t="shared" si="16"/>
        <v>17.5</v>
      </c>
      <c r="L352">
        <f t="shared" si="17"/>
        <v>18</v>
      </c>
      <c r="M352">
        <f>INDEX('Exp Economy'!$C$14:$H$83,MATCH(L352,'Exp Economy'!$B$14:$B$83,0),MATCH("Zone "&amp;J352,'Exp Economy'!$C$13:$H$13,0))*1</f>
        <v>25.7</v>
      </c>
      <c r="N352" t="s">
        <v>285</v>
      </c>
      <c r="O352" t="s">
        <v>2310</v>
      </c>
      <c r="P352" t="s">
        <v>18</v>
      </c>
      <c r="R352" t="str">
        <f t="shared" si="15"/>
        <v>('DHL','2024-01-01','2024-12-31','12376','Export','US',NULL,'EXPRESS 9:00 (DOC) ','Non-Document','6',17.5,18,25.7,'Flat KG','AppliedMaterials_2024',NULL),</v>
      </c>
    </row>
    <row r="353" spans="1:18" x14ac:dyDescent="0.3">
      <c r="A353" t="s">
        <v>15</v>
      </c>
      <c r="B353" s="1" t="s">
        <v>21</v>
      </c>
      <c r="C353" s="1" t="s">
        <v>2309</v>
      </c>
      <c r="D353">
        <v>12376</v>
      </c>
      <c r="E353" t="s">
        <v>16</v>
      </c>
      <c r="F353" t="s">
        <v>17</v>
      </c>
      <c r="G353" t="s">
        <v>18</v>
      </c>
      <c r="H353" t="s">
        <v>2337</v>
      </c>
      <c r="I353" t="s">
        <v>19</v>
      </c>
      <c r="J353">
        <v>6</v>
      </c>
      <c r="K353">
        <f t="shared" si="16"/>
        <v>18</v>
      </c>
      <c r="L353">
        <f t="shared" si="17"/>
        <v>18.5</v>
      </c>
      <c r="M353">
        <f>INDEX('Exp Economy'!$C$14:$H$83,MATCH(L353,'Exp Economy'!$B$14:$B$83,0),MATCH("Zone "&amp;J353,'Exp Economy'!$C$13:$H$13,0))*1</f>
        <v>26.31</v>
      </c>
      <c r="N353" t="s">
        <v>285</v>
      </c>
      <c r="O353" t="s">
        <v>2310</v>
      </c>
      <c r="P353" t="s">
        <v>18</v>
      </c>
      <c r="R353" t="str">
        <f t="shared" si="15"/>
        <v>('DHL','2024-01-01','2024-12-31','12376','Export','US',NULL,'EXPRESS 9:00 (DOC) ','Non-Document','6',18,18.5,26.31,'Flat KG','AppliedMaterials_2024',NULL),</v>
      </c>
    </row>
    <row r="354" spans="1:18" x14ac:dyDescent="0.3">
      <c r="A354" t="s">
        <v>15</v>
      </c>
      <c r="B354" s="1" t="s">
        <v>21</v>
      </c>
      <c r="C354" s="1" t="s">
        <v>2309</v>
      </c>
      <c r="D354">
        <v>12376</v>
      </c>
      <c r="E354" t="s">
        <v>16</v>
      </c>
      <c r="F354" t="s">
        <v>17</v>
      </c>
      <c r="G354" t="s">
        <v>18</v>
      </c>
      <c r="H354" t="s">
        <v>2337</v>
      </c>
      <c r="I354" t="s">
        <v>19</v>
      </c>
      <c r="J354">
        <v>6</v>
      </c>
      <c r="K354">
        <f t="shared" si="16"/>
        <v>18.5</v>
      </c>
      <c r="L354">
        <f t="shared" si="17"/>
        <v>19</v>
      </c>
      <c r="M354">
        <f>INDEX('Exp Economy'!$C$14:$H$83,MATCH(L354,'Exp Economy'!$B$14:$B$83,0),MATCH("Zone "&amp;J354,'Exp Economy'!$C$13:$H$13,0))*1</f>
        <v>26.31</v>
      </c>
      <c r="N354" t="s">
        <v>285</v>
      </c>
      <c r="O354" t="s">
        <v>2310</v>
      </c>
      <c r="P354" t="s">
        <v>18</v>
      </c>
      <c r="R354" t="str">
        <f t="shared" si="15"/>
        <v>('DHL','2024-01-01','2024-12-31','12376','Export','US',NULL,'EXPRESS 9:00 (DOC) ','Non-Document','6',18.5,19,26.31,'Flat KG','AppliedMaterials_2024',NULL),</v>
      </c>
    </row>
    <row r="355" spans="1:18" x14ac:dyDescent="0.3">
      <c r="A355" t="s">
        <v>15</v>
      </c>
      <c r="B355" s="1" t="s">
        <v>21</v>
      </c>
      <c r="C355" s="1" t="s">
        <v>2309</v>
      </c>
      <c r="D355">
        <v>12376</v>
      </c>
      <c r="E355" t="s">
        <v>16</v>
      </c>
      <c r="F355" t="s">
        <v>17</v>
      </c>
      <c r="G355" t="s">
        <v>18</v>
      </c>
      <c r="H355" t="s">
        <v>2337</v>
      </c>
      <c r="I355" t="s">
        <v>19</v>
      </c>
      <c r="J355">
        <v>6</v>
      </c>
      <c r="K355">
        <f t="shared" si="16"/>
        <v>19</v>
      </c>
      <c r="L355">
        <f t="shared" si="17"/>
        <v>19.5</v>
      </c>
      <c r="M355">
        <f>INDEX('Exp Economy'!$C$14:$H$83,MATCH(L355,'Exp Economy'!$B$14:$B$83,0),MATCH("Zone "&amp;J355,'Exp Economy'!$C$13:$H$13,0))*1</f>
        <v>26.92</v>
      </c>
      <c r="N355" t="s">
        <v>285</v>
      </c>
      <c r="O355" t="s">
        <v>2310</v>
      </c>
      <c r="P355" t="s">
        <v>18</v>
      </c>
      <c r="R355" t="str">
        <f t="shared" si="15"/>
        <v>('DHL','2024-01-01','2024-12-31','12376','Export','US',NULL,'EXPRESS 9:00 (DOC) ','Non-Document','6',19,19.5,26.92,'Flat KG','AppliedMaterials_2024',NULL),</v>
      </c>
    </row>
    <row r="356" spans="1:18" x14ac:dyDescent="0.3">
      <c r="A356" t="s">
        <v>15</v>
      </c>
      <c r="B356" s="1" t="s">
        <v>21</v>
      </c>
      <c r="C356" s="1" t="s">
        <v>2309</v>
      </c>
      <c r="D356">
        <v>12376</v>
      </c>
      <c r="E356" t="s">
        <v>16</v>
      </c>
      <c r="F356" t="s">
        <v>17</v>
      </c>
      <c r="G356" t="s">
        <v>18</v>
      </c>
      <c r="H356" t="s">
        <v>2337</v>
      </c>
      <c r="I356" t="s">
        <v>19</v>
      </c>
      <c r="J356">
        <v>6</v>
      </c>
      <c r="K356">
        <f t="shared" si="16"/>
        <v>19.5</v>
      </c>
      <c r="L356">
        <f t="shared" si="17"/>
        <v>20</v>
      </c>
      <c r="M356">
        <f>INDEX('Exp Economy'!$C$14:$H$83,MATCH(L356,'Exp Economy'!$B$14:$B$83,0),MATCH("Zone "&amp;J356,'Exp Economy'!$C$13:$H$13,0))*1</f>
        <v>26.92</v>
      </c>
      <c r="N356" t="s">
        <v>285</v>
      </c>
      <c r="O356" t="s">
        <v>2310</v>
      </c>
      <c r="P356" t="s">
        <v>18</v>
      </c>
      <c r="R356" t="str">
        <f t="shared" si="15"/>
        <v>('DHL','2024-01-01','2024-12-31','12376','Export','US',NULL,'EXPRESS 9:00 (DOC) ','Non-Document','6',19.5,20,26.92,'Flat KG','AppliedMaterials_2024',NULL),</v>
      </c>
    </row>
    <row r="357" spans="1:18" x14ac:dyDescent="0.3">
      <c r="A357" t="s">
        <v>15</v>
      </c>
      <c r="B357" s="1" t="s">
        <v>21</v>
      </c>
      <c r="C357" s="1" t="s">
        <v>2309</v>
      </c>
      <c r="D357">
        <v>12376</v>
      </c>
      <c r="E357" t="s">
        <v>16</v>
      </c>
      <c r="F357" t="s">
        <v>17</v>
      </c>
      <c r="G357" t="s">
        <v>18</v>
      </c>
      <c r="H357" t="s">
        <v>2337</v>
      </c>
      <c r="I357" t="s">
        <v>19</v>
      </c>
      <c r="J357">
        <v>6</v>
      </c>
      <c r="K357">
        <f t="shared" si="16"/>
        <v>20</v>
      </c>
      <c r="L357">
        <f t="shared" si="17"/>
        <v>20.5</v>
      </c>
      <c r="M357">
        <f>INDEX('Exp Economy'!$C$14:$H$83,MATCH(L357,'Exp Economy'!$B$14:$B$83,0),MATCH("Zone "&amp;J357,'Exp Economy'!$C$13:$H$13,0))*1</f>
        <v>27.43</v>
      </c>
      <c r="N357" t="s">
        <v>285</v>
      </c>
      <c r="O357" t="s">
        <v>2310</v>
      </c>
      <c r="P357" t="s">
        <v>18</v>
      </c>
      <c r="R357" t="str">
        <f t="shared" si="15"/>
        <v>('DHL','2024-01-01','2024-12-31','12376','Export','US',NULL,'EXPRESS 9:00 (DOC) ','Non-Document','6',20,20.5,27.43,'Flat KG','AppliedMaterials_2024',NULL),</v>
      </c>
    </row>
    <row r="358" spans="1:18" x14ac:dyDescent="0.3">
      <c r="A358" t="s">
        <v>15</v>
      </c>
      <c r="B358" s="1" t="s">
        <v>21</v>
      </c>
      <c r="C358" s="1" t="s">
        <v>2309</v>
      </c>
      <c r="D358">
        <v>12376</v>
      </c>
      <c r="E358" t="s">
        <v>16</v>
      </c>
      <c r="F358" t="s">
        <v>17</v>
      </c>
      <c r="G358" t="s">
        <v>18</v>
      </c>
      <c r="H358" t="s">
        <v>2337</v>
      </c>
      <c r="I358" t="s">
        <v>19</v>
      </c>
      <c r="J358">
        <v>6</v>
      </c>
      <c r="K358">
        <f>L357</f>
        <v>20.5</v>
      </c>
      <c r="L358">
        <f>K358+0.5</f>
        <v>21</v>
      </c>
      <c r="M358">
        <f>INDEX('Exp Economy'!$C$14:$H$83,MATCH(L358,'Exp Economy'!$B$14:$B$83,0),MATCH("Zone "&amp;J358,'Exp Economy'!$C$13:$H$13,0))*1</f>
        <v>27.43</v>
      </c>
      <c r="N358" t="s">
        <v>285</v>
      </c>
      <c r="O358" t="s">
        <v>2310</v>
      </c>
      <c r="P358" t="s">
        <v>18</v>
      </c>
      <c r="R358" t="str">
        <f t="shared" si="15"/>
        <v>('DHL','2024-01-01','2024-12-31','12376','Export','US',NULL,'EXPRESS 9:00 (DOC) ','Non-Document','6',20.5,21,27.43,'Flat KG','AppliedMaterials_2024',NULL),</v>
      </c>
    </row>
    <row r="359" spans="1:18" x14ac:dyDescent="0.3">
      <c r="A359" t="s">
        <v>15</v>
      </c>
      <c r="B359" s="1" t="s">
        <v>21</v>
      </c>
      <c r="C359" s="1" t="s">
        <v>2309</v>
      </c>
      <c r="D359">
        <v>12376</v>
      </c>
      <c r="E359" t="s">
        <v>16</v>
      </c>
      <c r="F359" t="s">
        <v>17</v>
      </c>
      <c r="G359" t="s">
        <v>18</v>
      </c>
      <c r="H359" t="s">
        <v>2337</v>
      </c>
      <c r="I359" t="s">
        <v>19</v>
      </c>
      <c r="J359">
        <v>6</v>
      </c>
      <c r="K359">
        <f t="shared" si="16"/>
        <v>21</v>
      </c>
      <c r="L359">
        <f t="shared" si="17"/>
        <v>21.5</v>
      </c>
      <c r="M359">
        <f>INDEX('Exp Economy'!$C$14:$H$83,MATCH(L359,'Exp Economy'!$B$14:$B$83,0),MATCH("Zone "&amp;J359,'Exp Economy'!$C$13:$H$13,0))*1</f>
        <v>27.94</v>
      </c>
      <c r="N359" t="s">
        <v>285</v>
      </c>
      <c r="O359" t="s">
        <v>2310</v>
      </c>
      <c r="P359" t="s">
        <v>18</v>
      </c>
      <c r="R359" t="str">
        <f t="shared" si="15"/>
        <v>('DHL','2024-01-01','2024-12-31','12376','Export','US',NULL,'EXPRESS 9:00 (DOC) ','Non-Document','6',21,21.5,27.94,'Flat KG','AppliedMaterials_2024',NULL),</v>
      </c>
    </row>
    <row r="360" spans="1:18" x14ac:dyDescent="0.3">
      <c r="A360" t="s">
        <v>15</v>
      </c>
      <c r="B360" s="1" t="s">
        <v>21</v>
      </c>
      <c r="C360" s="1" t="s">
        <v>2309</v>
      </c>
      <c r="D360">
        <v>12376</v>
      </c>
      <c r="E360" t="s">
        <v>16</v>
      </c>
      <c r="F360" t="s">
        <v>17</v>
      </c>
      <c r="G360" t="s">
        <v>18</v>
      </c>
      <c r="H360" t="s">
        <v>2337</v>
      </c>
      <c r="I360" t="s">
        <v>19</v>
      </c>
      <c r="J360">
        <v>6</v>
      </c>
      <c r="K360">
        <f>L359</f>
        <v>21.5</v>
      </c>
      <c r="L360">
        <f>K360+0.5</f>
        <v>22</v>
      </c>
      <c r="M360">
        <f>INDEX('Exp Economy'!$C$14:$H$83,MATCH(L360,'Exp Economy'!$B$14:$B$83,0),MATCH("Zone "&amp;J360,'Exp Economy'!$C$13:$H$13,0))*1</f>
        <v>27.94</v>
      </c>
      <c r="N360" t="s">
        <v>285</v>
      </c>
      <c r="O360" t="s">
        <v>2310</v>
      </c>
      <c r="P360" t="s">
        <v>18</v>
      </c>
      <c r="R360" t="str">
        <f t="shared" si="15"/>
        <v>('DHL','2024-01-01','2024-12-31','12376','Export','US',NULL,'EXPRESS 9:00 (DOC) ','Non-Document','6',21.5,22,27.94,'Flat KG','AppliedMaterials_2024',NULL),</v>
      </c>
    </row>
    <row r="361" spans="1:18" x14ac:dyDescent="0.3">
      <c r="A361" t="s">
        <v>15</v>
      </c>
      <c r="B361" s="1" t="s">
        <v>21</v>
      </c>
      <c r="C361" s="1" t="s">
        <v>2309</v>
      </c>
      <c r="D361">
        <v>12376</v>
      </c>
      <c r="E361" t="s">
        <v>16</v>
      </c>
      <c r="F361" t="s">
        <v>17</v>
      </c>
      <c r="G361" t="s">
        <v>18</v>
      </c>
      <c r="H361" t="s">
        <v>2337</v>
      </c>
      <c r="I361" t="s">
        <v>19</v>
      </c>
      <c r="J361">
        <v>6</v>
      </c>
      <c r="K361">
        <f t="shared" si="16"/>
        <v>22</v>
      </c>
      <c r="L361">
        <f t="shared" si="17"/>
        <v>22.5</v>
      </c>
      <c r="M361">
        <f>INDEX('Exp Economy'!$C$14:$H$83,MATCH(L361,'Exp Economy'!$B$14:$B$83,0),MATCH("Zone "&amp;J361,'Exp Economy'!$C$13:$H$13,0))*1</f>
        <v>28.45</v>
      </c>
      <c r="N361" t="s">
        <v>285</v>
      </c>
      <c r="O361" t="s">
        <v>2310</v>
      </c>
      <c r="P361" t="s">
        <v>18</v>
      </c>
      <c r="R361" t="str">
        <f t="shared" si="15"/>
        <v>('DHL','2024-01-01','2024-12-31','12376','Export','US',NULL,'EXPRESS 9:00 (DOC) ','Non-Document','6',22,22.5,28.45,'Flat KG','AppliedMaterials_2024',NULL),</v>
      </c>
    </row>
    <row r="362" spans="1:18" x14ac:dyDescent="0.3">
      <c r="A362" t="s">
        <v>15</v>
      </c>
      <c r="B362" s="1" t="s">
        <v>21</v>
      </c>
      <c r="C362" s="1" t="s">
        <v>2309</v>
      </c>
      <c r="D362">
        <v>12376</v>
      </c>
      <c r="E362" t="s">
        <v>16</v>
      </c>
      <c r="F362" t="s">
        <v>17</v>
      </c>
      <c r="G362" t="s">
        <v>18</v>
      </c>
      <c r="H362" t="s">
        <v>2337</v>
      </c>
      <c r="I362" t="s">
        <v>19</v>
      </c>
      <c r="J362">
        <v>6</v>
      </c>
      <c r="K362">
        <f t="shared" si="16"/>
        <v>22.5</v>
      </c>
      <c r="L362">
        <f t="shared" si="17"/>
        <v>23</v>
      </c>
      <c r="M362">
        <f>INDEX('Exp Economy'!$C$14:$H$83,MATCH(L362,'Exp Economy'!$B$14:$B$83,0),MATCH("Zone "&amp;J362,'Exp Economy'!$C$13:$H$13,0))*1</f>
        <v>28.45</v>
      </c>
      <c r="N362" t="s">
        <v>285</v>
      </c>
      <c r="O362" t="s">
        <v>2310</v>
      </c>
      <c r="P362" t="s">
        <v>18</v>
      </c>
      <c r="R362" t="str">
        <f t="shared" si="15"/>
        <v>('DHL','2024-01-01','2024-12-31','12376','Export','US',NULL,'EXPRESS 9:00 (DOC) ','Non-Document','6',22.5,23,28.45,'Flat KG','AppliedMaterials_2024',NULL),</v>
      </c>
    </row>
    <row r="363" spans="1:18" x14ac:dyDescent="0.3">
      <c r="A363" t="s">
        <v>15</v>
      </c>
      <c r="B363" s="1" t="s">
        <v>21</v>
      </c>
      <c r="C363" s="1" t="s">
        <v>2309</v>
      </c>
      <c r="D363">
        <v>12376</v>
      </c>
      <c r="E363" t="s">
        <v>16</v>
      </c>
      <c r="F363" t="s">
        <v>17</v>
      </c>
      <c r="G363" t="s">
        <v>18</v>
      </c>
      <c r="H363" t="s">
        <v>2337</v>
      </c>
      <c r="I363" t="s">
        <v>19</v>
      </c>
      <c r="J363">
        <v>6</v>
      </c>
      <c r="K363">
        <f t="shared" si="16"/>
        <v>23</v>
      </c>
      <c r="L363">
        <f t="shared" si="17"/>
        <v>23.5</v>
      </c>
      <c r="M363">
        <f>INDEX('Exp Economy'!$C$14:$H$83,MATCH(L363,'Exp Economy'!$B$14:$B$83,0),MATCH("Zone "&amp;J363,'Exp Economy'!$C$13:$H$13,0))*1</f>
        <v>28.96</v>
      </c>
      <c r="N363" t="s">
        <v>285</v>
      </c>
      <c r="O363" t="s">
        <v>2310</v>
      </c>
      <c r="P363" t="s">
        <v>18</v>
      </c>
      <c r="R363" t="str">
        <f t="shared" si="15"/>
        <v>('DHL','2024-01-01','2024-12-31','12376','Export','US',NULL,'EXPRESS 9:00 (DOC) ','Non-Document','6',23,23.5,28.96,'Flat KG','AppliedMaterials_2024',NULL),</v>
      </c>
    </row>
    <row r="364" spans="1:18" x14ac:dyDescent="0.3">
      <c r="A364" t="s">
        <v>15</v>
      </c>
      <c r="B364" s="1" t="s">
        <v>21</v>
      </c>
      <c r="C364" s="1" t="s">
        <v>2309</v>
      </c>
      <c r="D364">
        <v>12376</v>
      </c>
      <c r="E364" t="s">
        <v>16</v>
      </c>
      <c r="F364" t="s">
        <v>17</v>
      </c>
      <c r="G364" t="s">
        <v>18</v>
      </c>
      <c r="H364" t="s">
        <v>2337</v>
      </c>
      <c r="I364" t="s">
        <v>19</v>
      </c>
      <c r="J364">
        <v>6</v>
      </c>
      <c r="K364">
        <f t="shared" si="16"/>
        <v>23.5</v>
      </c>
      <c r="L364">
        <f t="shared" si="17"/>
        <v>24</v>
      </c>
      <c r="M364">
        <f>INDEX('Exp Economy'!$C$14:$H$83,MATCH(L364,'Exp Economy'!$B$14:$B$83,0),MATCH("Zone "&amp;J364,'Exp Economy'!$C$13:$H$13,0))*1</f>
        <v>28.96</v>
      </c>
      <c r="N364" t="s">
        <v>285</v>
      </c>
      <c r="O364" t="s">
        <v>2310</v>
      </c>
      <c r="P364" t="s">
        <v>18</v>
      </c>
      <c r="R364" t="str">
        <f t="shared" si="15"/>
        <v>('DHL','2024-01-01','2024-12-31','12376','Export','US',NULL,'EXPRESS 9:00 (DOC) ','Non-Document','6',23.5,24,28.96,'Flat KG','AppliedMaterials_2024',NULL),</v>
      </c>
    </row>
    <row r="365" spans="1:18" x14ac:dyDescent="0.3">
      <c r="A365" t="s">
        <v>15</v>
      </c>
      <c r="B365" s="1" t="s">
        <v>21</v>
      </c>
      <c r="C365" s="1" t="s">
        <v>2309</v>
      </c>
      <c r="D365">
        <v>12376</v>
      </c>
      <c r="E365" t="s">
        <v>16</v>
      </c>
      <c r="F365" t="s">
        <v>17</v>
      </c>
      <c r="G365" t="s">
        <v>18</v>
      </c>
      <c r="H365" t="s">
        <v>2337</v>
      </c>
      <c r="I365" t="s">
        <v>19</v>
      </c>
      <c r="J365">
        <v>6</v>
      </c>
      <c r="K365">
        <f t="shared" si="16"/>
        <v>24</v>
      </c>
      <c r="L365">
        <f t="shared" si="17"/>
        <v>24.5</v>
      </c>
      <c r="M365">
        <f>INDEX('Exp Economy'!$C$14:$H$83,MATCH(L365,'Exp Economy'!$B$14:$B$83,0),MATCH("Zone "&amp;J365,'Exp Economy'!$C$13:$H$13,0))*1</f>
        <v>29.47</v>
      </c>
      <c r="N365" t="s">
        <v>285</v>
      </c>
      <c r="O365" t="s">
        <v>2310</v>
      </c>
      <c r="P365" t="s">
        <v>18</v>
      </c>
      <c r="R365" t="str">
        <f t="shared" si="15"/>
        <v>('DHL','2024-01-01','2024-12-31','12376','Export','US',NULL,'EXPRESS 9:00 (DOC) ','Non-Document','6',24,24.5,29.47,'Flat KG','AppliedMaterials_2024',NULL),</v>
      </c>
    </row>
    <row r="366" spans="1:18" x14ac:dyDescent="0.3">
      <c r="A366" t="s">
        <v>15</v>
      </c>
      <c r="B366" s="1" t="s">
        <v>21</v>
      </c>
      <c r="C366" s="1" t="s">
        <v>2309</v>
      </c>
      <c r="D366">
        <v>12376</v>
      </c>
      <c r="E366" t="s">
        <v>16</v>
      </c>
      <c r="F366" t="s">
        <v>17</v>
      </c>
      <c r="G366" t="s">
        <v>18</v>
      </c>
      <c r="H366" t="s">
        <v>2337</v>
      </c>
      <c r="I366" t="s">
        <v>19</v>
      </c>
      <c r="J366">
        <v>6</v>
      </c>
      <c r="K366">
        <f t="shared" si="16"/>
        <v>24.5</v>
      </c>
      <c r="L366">
        <f t="shared" si="17"/>
        <v>25</v>
      </c>
      <c r="M366">
        <f>INDEX('Exp Economy'!$C$14:$H$83,MATCH(L366,'Exp Economy'!$B$14:$B$83,0),MATCH("Zone "&amp;J366,'Exp Economy'!$C$13:$H$13,0))*1</f>
        <v>29.47</v>
      </c>
      <c r="N366" t="s">
        <v>285</v>
      </c>
      <c r="O366" t="s">
        <v>2310</v>
      </c>
      <c r="P366" t="s">
        <v>18</v>
      </c>
      <c r="R366" t="str">
        <f t="shared" si="15"/>
        <v>('DHL','2024-01-01','2024-12-31','12376','Export','US',NULL,'EXPRESS 9:00 (DOC) ','Non-Document','6',24.5,25,29.47,'Flat KG','AppliedMaterials_2024',NULL),</v>
      </c>
    </row>
    <row r="367" spans="1:18" x14ac:dyDescent="0.3">
      <c r="A367" t="s">
        <v>15</v>
      </c>
      <c r="B367" s="1" t="s">
        <v>21</v>
      </c>
      <c r="C367" s="1" t="s">
        <v>2309</v>
      </c>
      <c r="D367">
        <v>12376</v>
      </c>
      <c r="E367" t="s">
        <v>16</v>
      </c>
      <c r="F367" t="s">
        <v>17</v>
      </c>
      <c r="G367" t="s">
        <v>18</v>
      </c>
      <c r="H367" t="s">
        <v>2337</v>
      </c>
      <c r="I367" t="s">
        <v>19</v>
      </c>
      <c r="J367">
        <v>6</v>
      </c>
      <c r="K367">
        <f>L366</f>
        <v>25</v>
      </c>
      <c r="L367">
        <f>K367+0.5</f>
        <v>25.5</v>
      </c>
      <c r="M367">
        <f>INDEX('Exp Economy'!$C$14:$H$83,MATCH(L367,'Exp Economy'!$B$14:$B$83,0),MATCH("Zone "&amp;J367,'Exp Economy'!$C$13:$H$13,0))*1</f>
        <v>29.98</v>
      </c>
      <c r="N367" t="s">
        <v>285</v>
      </c>
      <c r="O367" t="s">
        <v>2310</v>
      </c>
      <c r="P367" t="s">
        <v>18</v>
      </c>
      <c r="R367" t="str">
        <f t="shared" si="15"/>
        <v>('DHL','2024-01-01','2024-12-31','12376','Export','US',NULL,'EXPRESS 9:00 (DOC) ','Non-Document','6',25,25.5,29.98,'Flat KG','AppliedMaterials_2024',NULL),</v>
      </c>
    </row>
    <row r="368" spans="1:18" x14ac:dyDescent="0.3">
      <c r="A368" t="s">
        <v>15</v>
      </c>
      <c r="B368" s="1" t="s">
        <v>21</v>
      </c>
      <c r="C368" s="1" t="s">
        <v>2309</v>
      </c>
      <c r="D368">
        <v>12376</v>
      </c>
      <c r="E368" t="s">
        <v>16</v>
      </c>
      <c r="F368" t="s">
        <v>17</v>
      </c>
      <c r="G368" t="s">
        <v>18</v>
      </c>
      <c r="H368" t="s">
        <v>2337</v>
      </c>
      <c r="I368" t="s">
        <v>19</v>
      </c>
      <c r="J368">
        <v>6</v>
      </c>
      <c r="K368">
        <f t="shared" si="16"/>
        <v>25.5</v>
      </c>
      <c r="L368">
        <f t="shared" si="17"/>
        <v>26</v>
      </c>
      <c r="M368">
        <f>INDEX('Exp Economy'!$C$14:$H$83,MATCH(L368,'Exp Economy'!$B$14:$B$83,0),MATCH("Zone "&amp;J368,'Exp Economy'!$C$13:$H$13,0))*1</f>
        <v>29.98</v>
      </c>
      <c r="N368" t="s">
        <v>285</v>
      </c>
      <c r="O368" t="s">
        <v>2310</v>
      </c>
      <c r="P368" t="s">
        <v>18</v>
      </c>
      <c r="R368" t="str">
        <f t="shared" si="15"/>
        <v>('DHL','2024-01-01','2024-12-31','12376','Export','US',NULL,'EXPRESS 9:00 (DOC) ','Non-Document','6',25.5,26,29.98,'Flat KG','AppliedMaterials_2024',NULL),</v>
      </c>
    </row>
    <row r="369" spans="1:18" x14ac:dyDescent="0.3">
      <c r="A369" t="s">
        <v>15</v>
      </c>
      <c r="B369" s="1" t="s">
        <v>21</v>
      </c>
      <c r="C369" s="1" t="s">
        <v>2309</v>
      </c>
      <c r="D369">
        <v>12376</v>
      </c>
      <c r="E369" t="s">
        <v>16</v>
      </c>
      <c r="F369" t="s">
        <v>17</v>
      </c>
      <c r="G369" t="s">
        <v>18</v>
      </c>
      <c r="H369" t="s">
        <v>2337</v>
      </c>
      <c r="I369" t="s">
        <v>19</v>
      </c>
      <c r="J369">
        <v>6</v>
      </c>
      <c r="K369">
        <f>L368</f>
        <v>26</v>
      </c>
      <c r="L369">
        <f t="shared" si="17"/>
        <v>26.5</v>
      </c>
      <c r="M369">
        <f>INDEX('Exp Economy'!$C$14:$H$83,MATCH(L369,'Exp Economy'!$B$14:$B$83,0),MATCH("Zone "&amp;J369,'Exp Economy'!$C$13:$H$13,0))*1</f>
        <v>30.49</v>
      </c>
      <c r="N369" t="s">
        <v>285</v>
      </c>
      <c r="O369" t="s">
        <v>2310</v>
      </c>
      <c r="P369" t="s">
        <v>18</v>
      </c>
      <c r="R369" t="str">
        <f t="shared" si="15"/>
        <v>('DHL','2024-01-01','2024-12-31','12376','Export','US',NULL,'EXPRESS 9:00 (DOC) ','Non-Document','6',26,26.5,30.49,'Flat KG','AppliedMaterials_2024',NULL),</v>
      </c>
    </row>
    <row r="370" spans="1:18" x14ac:dyDescent="0.3">
      <c r="A370" t="s">
        <v>15</v>
      </c>
      <c r="B370" s="1" t="s">
        <v>21</v>
      </c>
      <c r="C370" s="1" t="s">
        <v>2309</v>
      </c>
      <c r="D370">
        <v>12376</v>
      </c>
      <c r="E370" t="s">
        <v>16</v>
      </c>
      <c r="F370" t="s">
        <v>17</v>
      </c>
      <c r="G370" t="s">
        <v>18</v>
      </c>
      <c r="H370" t="s">
        <v>2337</v>
      </c>
      <c r="I370" t="s">
        <v>19</v>
      </c>
      <c r="J370">
        <v>6</v>
      </c>
      <c r="K370">
        <f t="shared" si="16"/>
        <v>26.5</v>
      </c>
      <c r="L370">
        <f t="shared" si="17"/>
        <v>27</v>
      </c>
      <c r="M370">
        <f>INDEX('Exp Economy'!$C$14:$H$83,MATCH(L370,'Exp Economy'!$B$14:$B$83,0),MATCH("Zone "&amp;J370,'Exp Economy'!$C$13:$H$13,0))*1</f>
        <v>30.49</v>
      </c>
      <c r="N370" t="s">
        <v>285</v>
      </c>
      <c r="O370" t="s">
        <v>2310</v>
      </c>
      <c r="P370" t="s">
        <v>18</v>
      </c>
      <c r="R370" t="str">
        <f t="shared" si="15"/>
        <v>('DHL','2024-01-01','2024-12-31','12376','Export','US',NULL,'EXPRESS 9:00 (DOC) ','Non-Document','6',26.5,27,30.49,'Flat KG','AppliedMaterials_2024',NULL),</v>
      </c>
    </row>
    <row r="371" spans="1:18" x14ac:dyDescent="0.3">
      <c r="A371" t="s">
        <v>15</v>
      </c>
      <c r="B371" s="1" t="s">
        <v>21</v>
      </c>
      <c r="C371" s="1" t="s">
        <v>2309</v>
      </c>
      <c r="D371">
        <v>12376</v>
      </c>
      <c r="E371" t="s">
        <v>16</v>
      </c>
      <c r="F371" t="s">
        <v>17</v>
      </c>
      <c r="G371" t="s">
        <v>18</v>
      </c>
      <c r="H371" t="s">
        <v>2337</v>
      </c>
      <c r="I371" t="s">
        <v>19</v>
      </c>
      <c r="J371">
        <v>6</v>
      </c>
      <c r="K371">
        <f t="shared" si="16"/>
        <v>27</v>
      </c>
      <c r="L371">
        <f t="shared" si="17"/>
        <v>27.5</v>
      </c>
      <c r="M371">
        <f>INDEX('Exp Economy'!$C$14:$H$83,MATCH(L371,'Exp Economy'!$B$14:$B$83,0),MATCH("Zone "&amp;J371,'Exp Economy'!$C$13:$H$13,0))*1</f>
        <v>31</v>
      </c>
      <c r="N371" t="s">
        <v>285</v>
      </c>
      <c r="O371" t="s">
        <v>2310</v>
      </c>
      <c r="P371" t="s">
        <v>18</v>
      </c>
      <c r="R371" t="str">
        <f t="shared" si="15"/>
        <v>('DHL','2024-01-01','2024-12-31','12376','Export','US',NULL,'EXPRESS 9:00 (DOC) ','Non-Document','6',27,27.5,31,'Flat KG','AppliedMaterials_2024',NULL),</v>
      </c>
    </row>
    <row r="372" spans="1:18" x14ac:dyDescent="0.3">
      <c r="A372" t="s">
        <v>15</v>
      </c>
      <c r="B372" s="1" t="s">
        <v>21</v>
      </c>
      <c r="C372" s="1" t="s">
        <v>2309</v>
      </c>
      <c r="D372">
        <v>12376</v>
      </c>
      <c r="E372" t="s">
        <v>16</v>
      </c>
      <c r="F372" t="s">
        <v>17</v>
      </c>
      <c r="G372" t="s">
        <v>18</v>
      </c>
      <c r="H372" t="s">
        <v>2337</v>
      </c>
      <c r="I372" t="s">
        <v>19</v>
      </c>
      <c r="J372">
        <v>6</v>
      </c>
      <c r="K372">
        <f t="shared" si="16"/>
        <v>27.5</v>
      </c>
      <c r="L372">
        <f t="shared" si="17"/>
        <v>28</v>
      </c>
      <c r="M372">
        <f>INDEX('Exp Economy'!$C$14:$H$83,MATCH(L372,'Exp Economy'!$B$14:$B$83,0),MATCH("Zone "&amp;J372,'Exp Economy'!$C$13:$H$13,0))*1</f>
        <v>31</v>
      </c>
      <c r="N372" t="s">
        <v>285</v>
      </c>
      <c r="O372" t="s">
        <v>2310</v>
      </c>
      <c r="P372" t="s">
        <v>18</v>
      </c>
      <c r="R372" t="str">
        <f t="shared" si="15"/>
        <v>('DHL','2024-01-01','2024-12-31','12376','Export','US',NULL,'EXPRESS 9:00 (DOC) ','Non-Document','6',27.5,28,31,'Flat KG','AppliedMaterials_2024',NULL),</v>
      </c>
    </row>
    <row r="373" spans="1:18" x14ac:dyDescent="0.3">
      <c r="A373" t="s">
        <v>15</v>
      </c>
      <c r="B373" s="1" t="s">
        <v>21</v>
      </c>
      <c r="C373" s="1" t="s">
        <v>2309</v>
      </c>
      <c r="D373">
        <v>12376</v>
      </c>
      <c r="E373" t="s">
        <v>16</v>
      </c>
      <c r="F373" t="s">
        <v>17</v>
      </c>
      <c r="G373" t="s">
        <v>18</v>
      </c>
      <c r="H373" t="s">
        <v>2337</v>
      </c>
      <c r="I373" t="s">
        <v>19</v>
      </c>
      <c r="J373">
        <v>6</v>
      </c>
      <c r="K373">
        <f>L372</f>
        <v>28</v>
      </c>
      <c r="L373">
        <f>K373+0.5</f>
        <v>28.5</v>
      </c>
      <c r="M373">
        <f>INDEX('Exp Economy'!$C$14:$H$83,MATCH(L373,'Exp Economy'!$B$14:$B$83,0),MATCH("Zone "&amp;J373,'Exp Economy'!$C$13:$H$13,0))*1</f>
        <v>31.51</v>
      </c>
      <c r="N373" t="s">
        <v>285</v>
      </c>
      <c r="O373" t="s">
        <v>2310</v>
      </c>
      <c r="P373" t="s">
        <v>18</v>
      </c>
      <c r="R373" t="str">
        <f t="shared" si="15"/>
        <v>('DHL','2024-01-01','2024-12-31','12376','Export','US',NULL,'EXPRESS 9:00 (DOC) ','Non-Document','6',28,28.5,31.51,'Flat KG','AppliedMaterials_2024',NULL),</v>
      </c>
    </row>
    <row r="374" spans="1:18" x14ac:dyDescent="0.3">
      <c r="A374" t="s">
        <v>15</v>
      </c>
      <c r="B374" s="1" t="s">
        <v>21</v>
      </c>
      <c r="C374" s="1" t="s">
        <v>2309</v>
      </c>
      <c r="D374">
        <v>12376</v>
      </c>
      <c r="E374" t="s">
        <v>16</v>
      </c>
      <c r="F374" t="s">
        <v>17</v>
      </c>
      <c r="G374" t="s">
        <v>18</v>
      </c>
      <c r="H374" t="s">
        <v>2337</v>
      </c>
      <c r="I374" t="s">
        <v>19</v>
      </c>
      <c r="J374">
        <v>6</v>
      </c>
      <c r="K374">
        <f t="shared" si="16"/>
        <v>28.5</v>
      </c>
      <c r="L374">
        <f t="shared" si="17"/>
        <v>29</v>
      </c>
      <c r="M374">
        <f>INDEX('Exp Economy'!$C$14:$H$83,MATCH(L374,'Exp Economy'!$B$14:$B$83,0),MATCH("Zone "&amp;J374,'Exp Economy'!$C$13:$H$13,0))*1</f>
        <v>31.51</v>
      </c>
      <c r="N374" t="s">
        <v>285</v>
      </c>
      <c r="O374" t="s">
        <v>2310</v>
      </c>
      <c r="P374" t="s">
        <v>18</v>
      </c>
      <c r="R374" t="str">
        <f t="shared" si="15"/>
        <v>('DHL','2024-01-01','2024-12-31','12376','Export','US',NULL,'EXPRESS 9:00 (DOC) ','Non-Document','6',28.5,29,31.51,'Flat KG','AppliedMaterials_2024',NULL),</v>
      </c>
    </row>
    <row r="375" spans="1:18" x14ac:dyDescent="0.3">
      <c r="A375" t="s">
        <v>15</v>
      </c>
      <c r="B375" s="1" t="s">
        <v>21</v>
      </c>
      <c r="C375" s="1" t="s">
        <v>2309</v>
      </c>
      <c r="D375">
        <v>12376</v>
      </c>
      <c r="E375" t="s">
        <v>16</v>
      </c>
      <c r="F375" t="s">
        <v>17</v>
      </c>
      <c r="G375" t="s">
        <v>18</v>
      </c>
      <c r="H375" t="s">
        <v>2337</v>
      </c>
      <c r="I375" t="s">
        <v>19</v>
      </c>
      <c r="J375">
        <v>6</v>
      </c>
      <c r="K375">
        <f t="shared" si="16"/>
        <v>29</v>
      </c>
      <c r="L375">
        <f t="shared" si="17"/>
        <v>29.5</v>
      </c>
      <c r="M375">
        <f>INDEX('Exp Economy'!$C$14:$H$83,MATCH(L375,'Exp Economy'!$B$14:$B$83,0),MATCH("Zone "&amp;J375,'Exp Economy'!$C$13:$H$13,0))*1</f>
        <v>32.020000000000003</v>
      </c>
      <c r="N375" t="s">
        <v>285</v>
      </c>
      <c r="O375" t="s">
        <v>2310</v>
      </c>
      <c r="P375" t="s">
        <v>18</v>
      </c>
      <c r="R375" t="str">
        <f t="shared" si="15"/>
        <v>('DHL','2024-01-01','2024-12-31','12376','Export','US',NULL,'EXPRESS 9:00 (DOC) ','Non-Document','6',29,29.5,32.02,'Flat KG','AppliedMaterials_2024',NULL),</v>
      </c>
    </row>
    <row r="376" spans="1:18" x14ac:dyDescent="0.3">
      <c r="A376" t="s">
        <v>15</v>
      </c>
      <c r="B376" s="1" t="s">
        <v>21</v>
      </c>
      <c r="C376" s="1" t="s">
        <v>2309</v>
      </c>
      <c r="D376">
        <v>12376</v>
      </c>
      <c r="E376" t="s">
        <v>16</v>
      </c>
      <c r="F376" t="s">
        <v>17</v>
      </c>
      <c r="G376" t="s">
        <v>18</v>
      </c>
      <c r="H376" t="s">
        <v>2337</v>
      </c>
      <c r="I376" t="s">
        <v>19</v>
      </c>
      <c r="J376">
        <v>6</v>
      </c>
      <c r="K376">
        <f>L375</f>
        <v>29.5</v>
      </c>
      <c r="L376">
        <f>K376+0.5</f>
        <v>30</v>
      </c>
      <c r="M376">
        <f>INDEX('Exp Economy'!$C$14:$H$83,MATCH(L376,'Exp Economy'!$B$14:$B$83,0),MATCH("Zone "&amp;J376,'Exp Economy'!$C$13:$H$13,0))*1</f>
        <v>32.020000000000003</v>
      </c>
      <c r="N376" t="s">
        <v>285</v>
      </c>
      <c r="O376" t="s">
        <v>2310</v>
      </c>
      <c r="P376" t="s">
        <v>18</v>
      </c>
      <c r="R376" t="str">
        <f t="shared" si="15"/>
        <v>('DHL','2024-01-01','2024-12-31','12376','Export','US',NULL,'EXPRESS 9:00 (DOC) ','Non-Document','6',29.5,30,32.02,'Flat KG','AppliedMaterials_2024',NULL),</v>
      </c>
    </row>
    <row r="377" spans="1:18" x14ac:dyDescent="0.3">
      <c r="A377" t="s">
        <v>15</v>
      </c>
      <c r="B377" t="s">
        <v>21</v>
      </c>
      <c r="C377" s="1" t="s">
        <v>2309</v>
      </c>
      <c r="D377">
        <v>12376</v>
      </c>
      <c r="E377" t="s">
        <v>16</v>
      </c>
      <c r="F377" t="s">
        <v>17</v>
      </c>
      <c r="G377" t="s">
        <v>18</v>
      </c>
      <c r="H377" t="s">
        <v>2337</v>
      </c>
      <c r="I377" t="s">
        <v>19</v>
      </c>
      <c r="J377">
        <v>6</v>
      </c>
      <c r="K377">
        <v>30</v>
      </c>
      <c r="L377">
        <v>70</v>
      </c>
      <c r="M377">
        <f>INDEX('Exp Economy'!$C$14:$H$83,MATCH(L377,'Exp Economy'!$B$14:$B$83,0),MATCH("Zone "&amp;J377,'Exp Economy'!$C$13:$H$13,0))*1</f>
        <v>0.42</v>
      </c>
      <c r="N377" t="s">
        <v>2261</v>
      </c>
      <c r="O377" t="s">
        <v>2310</v>
      </c>
      <c r="P377">
        <f>M376</f>
        <v>32.020000000000003</v>
      </c>
      <c r="R377" t="str">
        <f t="shared" si="15"/>
        <v>('DHL','2024-01-01','2024-12-31','12376','Export','US',NULL,'EXPRESS 9:00 (DOC) ','Non-Document','6',30,70,0.42,'Per1.0KG_A','AppliedMaterials_2024',32.02),</v>
      </c>
    </row>
    <row r="378" spans="1:18" x14ac:dyDescent="0.3">
      <c r="A378" t="s">
        <v>15</v>
      </c>
      <c r="B378" t="s">
        <v>21</v>
      </c>
      <c r="C378" s="1" t="s">
        <v>2309</v>
      </c>
      <c r="D378">
        <v>12376</v>
      </c>
      <c r="E378" t="s">
        <v>16</v>
      </c>
      <c r="F378" t="s">
        <v>17</v>
      </c>
      <c r="G378" t="s">
        <v>18</v>
      </c>
      <c r="H378" t="s">
        <v>2337</v>
      </c>
      <c r="I378" t="s">
        <v>19</v>
      </c>
      <c r="J378">
        <v>6</v>
      </c>
      <c r="K378">
        <v>70</v>
      </c>
      <c r="L378">
        <v>300</v>
      </c>
      <c r="M378">
        <f>INDEX('Exp Economy'!$C$14:$H$83,MATCH(L378,'Exp Economy'!$B$14:$B$83,0),MATCH("Zone "&amp;J378,'Exp Economy'!$C$13:$H$13,0))*1</f>
        <v>3.28</v>
      </c>
      <c r="N378" t="s">
        <v>2348</v>
      </c>
      <c r="O378" t="s">
        <v>2310</v>
      </c>
      <c r="P378">
        <f>P377+((K378-K377)*M377)</f>
        <v>48.820000000000007</v>
      </c>
      <c r="R378" t="str">
        <f t="shared" si="15"/>
        <v>('DHL','2024-01-01','2024-12-31','12376','Export','US',NULL,'EXPRESS 9:00 (DOC) ','Non-Document','6',70,300,3.28,'Per5.0KG_A','AppliedMaterials_2024',48.82),</v>
      </c>
    </row>
    <row r="379" spans="1:18" x14ac:dyDescent="0.3">
      <c r="A379" t="s">
        <v>15</v>
      </c>
      <c r="B379" t="s">
        <v>21</v>
      </c>
      <c r="C379" s="1" t="s">
        <v>2309</v>
      </c>
      <c r="D379">
        <v>12376</v>
      </c>
      <c r="E379" t="s">
        <v>16</v>
      </c>
      <c r="F379" t="s">
        <v>17</v>
      </c>
      <c r="G379" t="s">
        <v>18</v>
      </c>
      <c r="H379" t="s">
        <v>2337</v>
      </c>
      <c r="I379" t="s">
        <v>19</v>
      </c>
      <c r="J379">
        <v>6</v>
      </c>
      <c r="K379">
        <v>300</v>
      </c>
      <c r="L379">
        <v>99999</v>
      </c>
      <c r="M379">
        <f>INDEX('Exp Economy'!$C$14:$H$83,MATCH(L379,'Exp Economy'!$B$14:$B$83,0),MATCH("Zone "&amp;J379,'Exp Economy'!$C$13:$H$13,0))*1</f>
        <v>2.44</v>
      </c>
      <c r="N379" t="s">
        <v>2348</v>
      </c>
      <c r="O379" t="s">
        <v>2310</v>
      </c>
      <c r="P379">
        <f>P378+M378*((L378-K378)/5)</f>
        <v>199.7</v>
      </c>
      <c r="R379" t="str">
        <f t="shared" si="15"/>
        <v>('DHL','2024-01-01','2024-12-31','12376','Export','US',NULL,'EXPRESS 9:00 (DOC) ','Non-Document','6',300,99999,2.44,'Per5.0KG_A','AppliedMaterials_2024',199.7)</v>
      </c>
    </row>
    <row r="381" spans="1:18" x14ac:dyDescent="0.3">
      <c r="A381" t="s">
        <v>15</v>
      </c>
      <c r="B381" s="1" t="s">
        <v>21</v>
      </c>
      <c r="C381" s="1" t="s">
        <v>2309</v>
      </c>
      <c r="D381">
        <v>12565</v>
      </c>
      <c r="E381" t="s">
        <v>16</v>
      </c>
      <c r="F381" t="s">
        <v>17</v>
      </c>
      <c r="G381" t="s">
        <v>18</v>
      </c>
      <c r="H381" t="s">
        <v>2354</v>
      </c>
      <c r="I381" t="s">
        <v>19</v>
      </c>
      <c r="J381">
        <v>2</v>
      </c>
      <c r="K381">
        <v>0</v>
      </c>
      <c r="L381">
        <v>0.5</v>
      </c>
      <c r="M381">
        <f>INDEX('Exp Economy'!$C$14:$H$83,MATCH(L381,'Exp Economy'!$B$14:$B$83,0),MATCH("Zone "&amp;J381,'Exp Economy'!$C$13:$H$13,0))*1</f>
        <v>10.91</v>
      </c>
      <c r="N381" t="s">
        <v>285</v>
      </c>
      <c r="O381" t="s">
        <v>2310</v>
      </c>
      <c r="P381" t="s">
        <v>18</v>
      </c>
      <c r="R381" t="str">
        <f t="shared" ref="R381:R444" si="18">SUBSTITUTE(IF(OR(ROW(A381)=2,MOD(ROW(A381),1000)=0),"insert into tnl_rating.dbo.dhl_express_rate_master values ('DHL','"&amp;B381&amp;"','"&amp;C381&amp;"','"&amp;D381&amp;"','"&amp;E381&amp;"','"&amp;F381&amp;"','"&amp;G381&amp;"','"&amp;H381&amp;"','"&amp;I381&amp;"','"&amp;J381&amp;"',"&amp;K381&amp;","&amp;L381&amp;","&amp;M381&amp;",'"&amp;N381&amp;"','"&amp;O381&amp;"',"&amp;P381&amp;"),",IF(OR(A382="",MOD(ROW(A382),1000)=0),"('DHL','"&amp;B381&amp;"','"&amp;C381&amp;"','"&amp;D381&amp;"','"&amp;E381&amp;"','"&amp;F381&amp;"','"&amp;G381&amp;"','"&amp;H381&amp;"','"&amp;I381&amp;"','"&amp;J381&amp;"',"&amp;K381&amp;","&amp;L381&amp;","&amp;M381&amp;",'"&amp;N381&amp;"','"&amp;O381&amp;"',"&amp;P381&amp;")","('DHL','"&amp;B381&amp;"','"&amp;C381&amp;"','"&amp;D381&amp;"','"&amp;E381&amp;"','"&amp;F381&amp;"','"&amp;G381&amp;"','"&amp;H381&amp;"','"&amp;I381&amp;"','"&amp;J381&amp;"',"&amp;K381&amp;","&amp;L381&amp;","&amp;M381&amp;",'"&amp;N381&amp;"','"&amp;O381&amp;"',"&amp;P381&amp;"),")),"'NULL'","NULL")</f>
        <v>('DHL','2024-01-01','2024-12-31','12565','Export','US',NULL,'ECONOMY SELECT (EU) ','Non-Document','2',0,0.5,10.91,'Flat KG','AppliedMaterials_2024',NULL),</v>
      </c>
    </row>
    <row r="382" spans="1:18" x14ac:dyDescent="0.3">
      <c r="A382" t="s">
        <v>15</v>
      </c>
      <c r="B382" s="1" t="s">
        <v>21</v>
      </c>
      <c r="C382" s="1" t="s">
        <v>2309</v>
      </c>
      <c r="D382">
        <v>12565</v>
      </c>
      <c r="E382" t="s">
        <v>16</v>
      </c>
      <c r="F382" t="s">
        <v>17</v>
      </c>
      <c r="G382" t="s">
        <v>18</v>
      </c>
      <c r="H382" t="s">
        <v>2354</v>
      </c>
      <c r="I382" t="s">
        <v>19</v>
      </c>
      <c r="J382">
        <v>2</v>
      </c>
      <c r="K382">
        <v>0.5</v>
      </c>
      <c r="L382">
        <v>1</v>
      </c>
      <c r="M382">
        <f>INDEX('Exp Economy'!$C$14:$H$83,MATCH(L382,'Exp Economy'!$B$14:$B$83,0),MATCH("Zone "&amp;J382,'Exp Economy'!$C$13:$H$13,0))*1</f>
        <v>10.91</v>
      </c>
      <c r="N382" t="s">
        <v>285</v>
      </c>
      <c r="O382" t="s">
        <v>2310</v>
      </c>
      <c r="P382" t="s">
        <v>18</v>
      </c>
      <c r="R382" t="str">
        <f t="shared" si="18"/>
        <v>('DHL','2024-01-01','2024-12-31','12565','Export','US',NULL,'ECONOMY SELECT (EU) ','Non-Document','2',0.5,1,10.91,'Flat KG','AppliedMaterials_2024',NULL),</v>
      </c>
    </row>
    <row r="383" spans="1:18" x14ac:dyDescent="0.3">
      <c r="A383" t="s">
        <v>15</v>
      </c>
      <c r="B383" s="1" t="s">
        <v>21</v>
      </c>
      <c r="C383" s="1" t="s">
        <v>2309</v>
      </c>
      <c r="D383">
        <v>12565</v>
      </c>
      <c r="E383" t="s">
        <v>16</v>
      </c>
      <c r="F383" t="s">
        <v>17</v>
      </c>
      <c r="G383" t="s">
        <v>18</v>
      </c>
      <c r="H383" t="s">
        <v>2354</v>
      </c>
      <c r="I383" t="s">
        <v>19</v>
      </c>
      <c r="J383">
        <v>2</v>
      </c>
      <c r="K383">
        <v>1</v>
      </c>
      <c r="L383">
        <v>1.5</v>
      </c>
      <c r="M383">
        <f>INDEX('Exp Economy'!$C$14:$H$83,MATCH(L383,'Exp Economy'!$B$14:$B$83,0),MATCH("Zone "&amp;J383,'Exp Economy'!$C$13:$H$13,0))*1</f>
        <v>12.45</v>
      </c>
      <c r="N383" t="s">
        <v>285</v>
      </c>
      <c r="O383" t="s">
        <v>2310</v>
      </c>
      <c r="P383" t="s">
        <v>18</v>
      </c>
      <c r="R383" t="str">
        <f t="shared" si="18"/>
        <v>('DHL','2024-01-01','2024-12-31','12565','Export','US',NULL,'ECONOMY SELECT (EU) ','Non-Document','2',1,1.5,12.45,'Flat KG','AppliedMaterials_2024',NULL),</v>
      </c>
    </row>
    <row r="384" spans="1:18" x14ac:dyDescent="0.3">
      <c r="A384" t="s">
        <v>15</v>
      </c>
      <c r="B384" s="1" t="s">
        <v>21</v>
      </c>
      <c r="C384" s="1" t="s">
        <v>2309</v>
      </c>
      <c r="D384">
        <v>12565</v>
      </c>
      <c r="E384" t="s">
        <v>16</v>
      </c>
      <c r="F384" t="s">
        <v>17</v>
      </c>
      <c r="G384" t="s">
        <v>18</v>
      </c>
      <c r="H384" t="s">
        <v>2354</v>
      </c>
      <c r="I384" t="s">
        <v>19</v>
      </c>
      <c r="J384">
        <v>2</v>
      </c>
      <c r="K384">
        <v>1.5</v>
      </c>
      <c r="L384">
        <v>2</v>
      </c>
      <c r="M384">
        <f>INDEX('Exp Economy'!$C$14:$H$83,MATCH(L384,'Exp Economy'!$B$14:$B$83,0),MATCH("Zone "&amp;J384,'Exp Economy'!$C$13:$H$13,0))*1</f>
        <v>12.45</v>
      </c>
      <c r="N384" t="s">
        <v>285</v>
      </c>
      <c r="O384" t="s">
        <v>2310</v>
      </c>
      <c r="P384" t="s">
        <v>18</v>
      </c>
      <c r="R384" t="str">
        <f t="shared" si="18"/>
        <v>('DHL','2024-01-01','2024-12-31','12565','Export','US',NULL,'ECONOMY SELECT (EU) ','Non-Document','2',1.5,2,12.45,'Flat KG','AppliedMaterials_2024',NULL),</v>
      </c>
    </row>
    <row r="385" spans="1:18" x14ac:dyDescent="0.3">
      <c r="A385" t="s">
        <v>15</v>
      </c>
      <c r="B385" s="1" t="s">
        <v>21</v>
      </c>
      <c r="C385" s="1" t="s">
        <v>2309</v>
      </c>
      <c r="D385">
        <v>12565</v>
      </c>
      <c r="E385" t="s">
        <v>16</v>
      </c>
      <c r="F385" t="s">
        <v>17</v>
      </c>
      <c r="G385" t="s">
        <v>18</v>
      </c>
      <c r="H385" t="s">
        <v>2354</v>
      </c>
      <c r="I385" t="s">
        <v>19</v>
      </c>
      <c r="J385">
        <v>2</v>
      </c>
      <c r="K385">
        <v>2</v>
      </c>
      <c r="L385">
        <v>2.5</v>
      </c>
      <c r="M385">
        <f>INDEX('Exp Economy'!$C$14:$H$83,MATCH(L385,'Exp Economy'!$B$14:$B$83,0),MATCH("Zone "&amp;J385,'Exp Economy'!$C$13:$H$13,0))*1</f>
        <v>13.52</v>
      </c>
      <c r="N385" t="s">
        <v>285</v>
      </c>
      <c r="O385" t="s">
        <v>2310</v>
      </c>
      <c r="P385" t="s">
        <v>18</v>
      </c>
      <c r="R385" t="str">
        <f t="shared" si="18"/>
        <v>('DHL','2024-01-01','2024-12-31','12565','Export','US',NULL,'ECONOMY SELECT (EU) ','Non-Document','2',2,2.5,13.52,'Flat KG','AppliedMaterials_2024',NULL),</v>
      </c>
    </row>
    <row r="386" spans="1:18" x14ac:dyDescent="0.3">
      <c r="A386" t="s">
        <v>15</v>
      </c>
      <c r="B386" s="1" t="s">
        <v>21</v>
      </c>
      <c r="C386" s="1" t="s">
        <v>2309</v>
      </c>
      <c r="D386">
        <v>12565</v>
      </c>
      <c r="E386" t="s">
        <v>16</v>
      </c>
      <c r="F386" t="s">
        <v>17</v>
      </c>
      <c r="G386" t="s">
        <v>18</v>
      </c>
      <c r="H386" t="s">
        <v>2354</v>
      </c>
      <c r="I386" t="s">
        <v>19</v>
      </c>
      <c r="J386">
        <v>2</v>
      </c>
      <c r="K386">
        <v>2.5</v>
      </c>
      <c r="L386">
        <v>3</v>
      </c>
      <c r="M386">
        <f>INDEX('Exp Economy'!$C$14:$H$83,MATCH(L386,'Exp Economy'!$B$14:$B$83,0),MATCH("Zone "&amp;J386,'Exp Economy'!$C$13:$H$13,0))*1</f>
        <v>13.52</v>
      </c>
      <c r="N386" t="s">
        <v>285</v>
      </c>
      <c r="O386" t="s">
        <v>2310</v>
      </c>
      <c r="P386" t="s">
        <v>18</v>
      </c>
      <c r="R386" t="str">
        <f t="shared" si="18"/>
        <v>('DHL','2024-01-01','2024-12-31','12565','Export','US',NULL,'ECONOMY SELECT (EU) ','Non-Document','2',2.5,3,13.52,'Flat KG','AppliedMaterials_2024',NULL),</v>
      </c>
    </row>
    <row r="387" spans="1:18" x14ac:dyDescent="0.3">
      <c r="A387" t="s">
        <v>15</v>
      </c>
      <c r="B387" s="1" t="s">
        <v>21</v>
      </c>
      <c r="C387" s="1" t="s">
        <v>2309</v>
      </c>
      <c r="D387">
        <v>12565</v>
      </c>
      <c r="E387" t="s">
        <v>16</v>
      </c>
      <c r="F387" t="s">
        <v>17</v>
      </c>
      <c r="G387" t="s">
        <v>18</v>
      </c>
      <c r="H387" t="s">
        <v>2354</v>
      </c>
      <c r="I387" t="s">
        <v>19</v>
      </c>
      <c r="J387">
        <v>2</v>
      </c>
      <c r="K387">
        <v>3</v>
      </c>
      <c r="L387">
        <v>3.5</v>
      </c>
      <c r="M387">
        <f>INDEX('Exp Economy'!$C$14:$H$83,MATCH(L387,'Exp Economy'!$B$14:$B$83,0),MATCH("Zone "&amp;J387,'Exp Economy'!$C$13:$H$13,0))*1</f>
        <v>14.59</v>
      </c>
      <c r="N387" t="s">
        <v>285</v>
      </c>
      <c r="O387" t="s">
        <v>2310</v>
      </c>
      <c r="P387" t="s">
        <v>18</v>
      </c>
      <c r="R387" t="str">
        <f t="shared" si="18"/>
        <v>('DHL','2024-01-01','2024-12-31','12565','Export','US',NULL,'ECONOMY SELECT (EU) ','Non-Document','2',3,3.5,14.59,'Flat KG','AppliedMaterials_2024',NULL),</v>
      </c>
    </row>
    <row r="388" spans="1:18" x14ac:dyDescent="0.3">
      <c r="A388" t="s">
        <v>15</v>
      </c>
      <c r="B388" s="1" t="s">
        <v>21</v>
      </c>
      <c r="C388" s="1" t="s">
        <v>2309</v>
      </c>
      <c r="D388">
        <v>12565</v>
      </c>
      <c r="E388" t="s">
        <v>16</v>
      </c>
      <c r="F388" t="s">
        <v>17</v>
      </c>
      <c r="G388" t="s">
        <v>18</v>
      </c>
      <c r="H388" t="s">
        <v>2354</v>
      </c>
      <c r="I388" t="s">
        <v>19</v>
      </c>
      <c r="J388">
        <v>2</v>
      </c>
      <c r="K388">
        <v>3.5</v>
      </c>
      <c r="L388">
        <v>4</v>
      </c>
      <c r="M388">
        <f>INDEX('Exp Economy'!$C$14:$H$83,MATCH(L388,'Exp Economy'!$B$14:$B$83,0),MATCH("Zone "&amp;J388,'Exp Economy'!$C$13:$H$13,0))*1</f>
        <v>14.59</v>
      </c>
      <c r="N388" t="s">
        <v>285</v>
      </c>
      <c r="O388" t="s">
        <v>2310</v>
      </c>
      <c r="P388" t="s">
        <v>18</v>
      </c>
      <c r="R388" t="str">
        <f t="shared" si="18"/>
        <v>('DHL','2024-01-01','2024-12-31','12565','Export','US',NULL,'ECONOMY SELECT (EU) ','Non-Document','2',3.5,4,14.59,'Flat KG','AppliedMaterials_2024',NULL),</v>
      </c>
    </row>
    <row r="389" spans="1:18" x14ac:dyDescent="0.3">
      <c r="A389" t="s">
        <v>15</v>
      </c>
      <c r="B389" s="1" t="s">
        <v>21</v>
      </c>
      <c r="C389" s="1" t="s">
        <v>2309</v>
      </c>
      <c r="D389">
        <v>12565</v>
      </c>
      <c r="E389" t="s">
        <v>16</v>
      </c>
      <c r="F389" t="s">
        <v>17</v>
      </c>
      <c r="G389" t="s">
        <v>18</v>
      </c>
      <c r="H389" t="s">
        <v>2354</v>
      </c>
      <c r="I389" t="s">
        <v>19</v>
      </c>
      <c r="J389">
        <v>2</v>
      </c>
      <c r="K389">
        <v>4</v>
      </c>
      <c r="L389">
        <v>4.5</v>
      </c>
      <c r="M389">
        <f>INDEX('Exp Economy'!$C$14:$H$83,MATCH(L389,'Exp Economy'!$B$14:$B$83,0),MATCH("Zone "&amp;J389,'Exp Economy'!$C$13:$H$13,0))*1</f>
        <v>15.66</v>
      </c>
      <c r="N389" t="s">
        <v>285</v>
      </c>
      <c r="O389" t="s">
        <v>2310</v>
      </c>
      <c r="P389" t="s">
        <v>18</v>
      </c>
      <c r="R389" t="str">
        <f t="shared" si="18"/>
        <v>('DHL','2024-01-01','2024-12-31','12565','Export','US',NULL,'ECONOMY SELECT (EU) ','Non-Document','2',4,4.5,15.66,'Flat KG','AppliedMaterials_2024',NULL),</v>
      </c>
    </row>
    <row r="390" spans="1:18" x14ac:dyDescent="0.3">
      <c r="A390" t="s">
        <v>15</v>
      </c>
      <c r="B390" s="1" t="s">
        <v>21</v>
      </c>
      <c r="C390" s="1" t="s">
        <v>2309</v>
      </c>
      <c r="D390">
        <v>12565</v>
      </c>
      <c r="E390" t="s">
        <v>16</v>
      </c>
      <c r="F390" t="s">
        <v>17</v>
      </c>
      <c r="G390" t="s">
        <v>18</v>
      </c>
      <c r="H390" t="s">
        <v>2354</v>
      </c>
      <c r="I390" t="s">
        <v>19</v>
      </c>
      <c r="J390">
        <v>2</v>
      </c>
      <c r="K390">
        <v>4.5</v>
      </c>
      <c r="L390">
        <v>5</v>
      </c>
      <c r="M390">
        <f>INDEX('Exp Economy'!$C$14:$H$83,MATCH(L390,'Exp Economy'!$B$14:$B$83,0),MATCH("Zone "&amp;J390,'Exp Economy'!$C$13:$H$13,0))*1</f>
        <v>15.66</v>
      </c>
      <c r="N390" t="s">
        <v>285</v>
      </c>
      <c r="O390" t="s">
        <v>2310</v>
      </c>
      <c r="P390" t="s">
        <v>18</v>
      </c>
      <c r="R390" t="str">
        <f t="shared" si="18"/>
        <v>('DHL','2024-01-01','2024-12-31','12565','Export','US',NULL,'ECONOMY SELECT (EU) ','Non-Document','2',4.5,5,15.66,'Flat KG','AppliedMaterials_2024',NULL),</v>
      </c>
    </row>
    <row r="391" spans="1:18" x14ac:dyDescent="0.3">
      <c r="A391" t="s">
        <v>15</v>
      </c>
      <c r="B391" s="1" t="s">
        <v>21</v>
      </c>
      <c r="C391" s="1" t="s">
        <v>2309</v>
      </c>
      <c r="D391">
        <v>12565</v>
      </c>
      <c r="E391" t="s">
        <v>16</v>
      </c>
      <c r="F391" t="s">
        <v>17</v>
      </c>
      <c r="G391" t="s">
        <v>18</v>
      </c>
      <c r="H391" t="s">
        <v>2354</v>
      </c>
      <c r="I391" t="s">
        <v>19</v>
      </c>
      <c r="J391">
        <v>2</v>
      </c>
      <c r="K391">
        <v>5</v>
      </c>
      <c r="L391">
        <v>5.5</v>
      </c>
      <c r="M391">
        <f>INDEX('Exp Economy'!$C$14:$H$83,MATCH(L391,'Exp Economy'!$B$14:$B$83,0),MATCH("Zone "&amp;J391,'Exp Economy'!$C$13:$H$13,0))*1</f>
        <v>15.97</v>
      </c>
      <c r="N391" t="s">
        <v>285</v>
      </c>
      <c r="O391" t="s">
        <v>2310</v>
      </c>
      <c r="P391" t="s">
        <v>18</v>
      </c>
      <c r="R391" t="str">
        <f t="shared" si="18"/>
        <v>('DHL','2024-01-01','2024-12-31','12565','Export','US',NULL,'ECONOMY SELECT (EU) ','Non-Document','2',5,5.5,15.97,'Flat KG','AppliedMaterials_2024',NULL),</v>
      </c>
    </row>
    <row r="392" spans="1:18" x14ac:dyDescent="0.3">
      <c r="A392" t="s">
        <v>15</v>
      </c>
      <c r="B392" s="1" t="s">
        <v>21</v>
      </c>
      <c r="C392" s="1" t="s">
        <v>2309</v>
      </c>
      <c r="D392">
        <v>12565</v>
      </c>
      <c r="E392" t="s">
        <v>16</v>
      </c>
      <c r="F392" t="s">
        <v>17</v>
      </c>
      <c r="G392" t="s">
        <v>18</v>
      </c>
      <c r="H392" t="s">
        <v>2354</v>
      </c>
      <c r="I392" t="s">
        <v>19</v>
      </c>
      <c r="J392">
        <v>2</v>
      </c>
      <c r="K392">
        <v>5.5</v>
      </c>
      <c r="L392">
        <v>6</v>
      </c>
      <c r="M392">
        <f>INDEX('Exp Economy'!$C$14:$H$83,MATCH(L392,'Exp Economy'!$B$14:$B$83,0),MATCH("Zone "&amp;J392,'Exp Economy'!$C$13:$H$13,0))*1</f>
        <v>15.97</v>
      </c>
      <c r="N392" t="s">
        <v>285</v>
      </c>
      <c r="O392" t="s">
        <v>2310</v>
      </c>
      <c r="P392" t="s">
        <v>18</v>
      </c>
      <c r="R392" t="str">
        <f t="shared" si="18"/>
        <v>('DHL','2024-01-01','2024-12-31','12565','Export','US',NULL,'ECONOMY SELECT (EU) ','Non-Document','2',5.5,6,15.97,'Flat KG','AppliedMaterials_2024',NULL),</v>
      </c>
    </row>
    <row r="393" spans="1:18" x14ac:dyDescent="0.3">
      <c r="A393" t="s">
        <v>15</v>
      </c>
      <c r="B393" s="1" t="s">
        <v>21</v>
      </c>
      <c r="C393" s="1" t="s">
        <v>2309</v>
      </c>
      <c r="D393">
        <v>12565</v>
      </c>
      <c r="E393" t="s">
        <v>16</v>
      </c>
      <c r="F393" t="s">
        <v>17</v>
      </c>
      <c r="G393" t="s">
        <v>18</v>
      </c>
      <c r="H393" t="s">
        <v>2354</v>
      </c>
      <c r="I393" t="s">
        <v>19</v>
      </c>
      <c r="J393">
        <v>2</v>
      </c>
      <c r="K393">
        <v>6</v>
      </c>
      <c r="L393">
        <v>6.5</v>
      </c>
      <c r="M393">
        <f>INDEX('Exp Economy'!$C$14:$H$83,MATCH(L393,'Exp Economy'!$B$14:$B$83,0),MATCH("Zone "&amp;J393,'Exp Economy'!$C$13:$H$13,0))*1</f>
        <v>16.28</v>
      </c>
      <c r="N393" t="s">
        <v>285</v>
      </c>
      <c r="O393" t="s">
        <v>2310</v>
      </c>
      <c r="P393" t="s">
        <v>18</v>
      </c>
      <c r="R393" t="str">
        <f t="shared" si="18"/>
        <v>('DHL','2024-01-01','2024-12-31','12565','Export','US',NULL,'ECONOMY SELECT (EU) ','Non-Document','2',6,6.5,16.28,'Flat KG','AppliedMaterials_2024',NULL),</v>
      </c>
    </row>
    <row r="394" spans="1:18" x14ac:dyDescent="0.3">
      <c r="A394" t="s">
        <v>15</v>
      </c>
      <c r="B394" s="1" t="s">
        <v>21</v>
      </c>
      <c r="C394" s="1" t="s">
        <v>2309</v>
      </c>
      <c r="D394">
        <v>12565</v>
      </c>
      <c r="E394" t="s">
        <v>16</v>
      </c>
      <c r="F394" t="s">
        <v>17</v>
      </c>
      <c r="G394" t="s">
        <v>18</v>
      </c>
      <c r="H394" t="s">
        <v>2354</v>
      </c>
      <c r="I394" t="s">
        <v>19</v>
      </c>
      <c r="J394">
        <v>2</v>
      </c>
      <c r="K394">
        <v>6.5</v>
      </c>
      <c r="L394">
        <v>7</v>
      </c>
      <c r="M394">
        <f>INDEX('Exp Economy'!$C$14:$H$83,MATCH(L394,'Exp Economy'!$B$14:$B$83,0),MATCH("Zone "&amp;J394,'Exp Economy'!$C$13:$H$13,0))*1</f>
        <v>16.28</v>
      </c>
      <c r="N394" t="s">
        <v>285</v>
      </c>
      <c r="O394" t="s">
        <v>2310</v>
      </c>
      <c r="P394" t="s">
        <v>18</v>
      </c>
      <c r="R394" t="str">
        <f t="shared" si="18"/>
        <v>('DHL','2024-01-01','2024-12-31','12565','Export','US',NULL,'ECONOMY SELECT (EU) ','Non-Document','2',6.5,7,16.28,'Flat KG','AppliedMaterials_2024',NULL),</v>
      </c>
    </row>
    <row r="395" spans="1:18" x14ac:dyDescent="0.3">
      <c r="A395" t="s">
        <v>15</v>
      </c>
      <c r="B395" s="1" t="s">
        <v>21</v>
      </c>
      <c r="C395" s="1" t="s">
        <v>2309</v>
      </c>
      <c r="D395">
        <v>12565</v>
      </c>
      <c r="E395" t="s">
        <v>16</v>
      </c>
      <c r="F395" t="s">
        <v>17</v>
      </c>
      <c r="G395" t="s">
        <v>18</v>
      </c>
      <c r="H395" t="s">
        <v>2354</v>
      </c>
      <c r="I395" t="s">
        <v>19</v>
      </c>
      <c r="J395">
        <v>2</v>
      </c>
      <c r="K395">
        <v>7</v>
      </c>
      <c r="L395">
        <v>7.5</v>
      </c>
      <c r="M395">
        <f>INDEX('Exp Economy'!$C$14:$H$83,MATCH(L395,'Exp Economy'!$B$14:$B$83,0),MATCH("Zone "&amp;J395,'Exp Economy'!$C$13:$H$13,0))*1</f>
        <v>16.59</v>
      </c>
      <c r="N395" t="s">
        <v>285</v>
      </c>
      <c r="O395" t="s">
        <v>2310</v>
      </c>
      <c r="P395" t="s">
        <v>18</v>
      </c>
      <c r="R395" t="str">
        <f t="shared" si="18"/>
        <v>('DHL','2024-01-01','2024-12-31','12565','Export','US',NULL,'ECONOMY SELECT (EU) ','Non-Document','2',7,7.5,16.59,'Flat KG','AppliedMaterials_2024',NULL),</v>
      </c>
    </row>
    <row r="396" spans="1:18" x14ac:dyDescent="0.3">
      <c r="A396" t="s">
        <v>15</v>
      </c>
      <c r="B396" s="1" t="s">
        <v>21</v>
      </c>
      <c r="C396" s="1" t="s">
        <v>2309</v>
      </c>
      <c r="D396">
        <v>12565</v>
      </c>
      <c r="E396" t="s">
        <v>16</v>
      </c>
      <c r="F396" t="s">
        <v>17</v>
      </c>
      <c r="G396" t="s">
        <v>18</v>
      </c>
      <c r="H396" t="s">
        <v>2354</v>
      </c>
      <c r="I396" t="s">
        <v>19</v>
      </c>
      <c r="J396">
        <v>2</v>
      </c>
      <c r="K396">
        <v>7.5</v>
      </c>
      <c r="L396">
        <v>8</v>
      </c>
      <c r="M396">
        <f>INDEX('Exp Economy'!$C$14:$H$83,MATCH(L396,'Exp Economy'!$B$14:$B$83,0),MATCH("Zone "&amp;J396,'Exp Economy'!$C$13:$H$13,0))*1</f>
        <v>16.59</v>
      </c>
      <c r="N396" t="s">
        <v>285</v>
      </c>
      <c r="O396" t="s">
        <v>2310</v>
      </c>
      <c r="P396" t="s">
        <v>18</v>
      </c>
      <c r="R396" t="str">
        <f t="shared" si="18"/>
        <v>('DHL','2024-01-01','2024-12-31','12565','Export','US',NULL,'ECONOMY SELECT (EU) ','Non-Document','2',7.5,8,16.59,'Flat KG','AppliedMaterials_2024',NULL),</v>
      </c>
    </row>
    <row r="397" spans="1:18" x14ac:dyDescent="0.3">
      <c r="A397" t="s">
        <v>15</v>
      </c>
      <c r="B397" s="1" t="s">
        <v>21</v>
      </c>
      <c r="C397" s="1" t="s">
        <v>2309</v>
      </c>
      <c r="D397">
        <v>12565</v>
      </c>
      <c r="E397" t="s">
        <v>16</v>
      </c>
      <c r="F397" t="s">
        <v>17</v>
      </c>
      <c r="G397" t="s">
        <v>18</v>
      </c>
      <c r="H397" t="s">
        <v>2354</v>
      </c>
      <c r="I397" t="s">
        <v>19</v>
      </c>
      <c r="J397">
        <v>2</v>
      </c>
      <c r="K397">
        <v>8</v>
      </c>
      <c r="L397">
        <v>8.5</v>
      </c>
      <c r="M397">
        <f>INDEX('Exp Economy'!$C$14:$H$83,MATCH(L397,'Exp Economy'!$B$14:$B$83,0),MATCH("Zone "&amp;J397,'Exp Economy'!$C$13:$H$13,0))*1</f>
        <v>16.899999999999999</v>
      </c>
      <c r="N397" t="s">
        <v>285</v>
      </c>
      <c r="O397" t="s">
        <v>2310</v>
      </c>
      <c r="P397" t="s">
        <v>18</v>
      </c>
      <c r="R397" t="str">
        <f t="shared" si="18"/>
        <v>('DHL','2024-01-01','2024-12-31','12565','Export','US',NULL,'ECONOMY SELECT (EU) ','Non-Document','2',8,8.5,16.9,'Flat KG','AppliedMaterials_2024',NULL),</v>
      </c>
    </row>
    <row r="398" spans="1:18" x14ac:dyDescent="0.3">
      <c r="A398" t="s">
        <v>15</v>
      </c>
      <c r="B398" s="1" t="s">
        <v>21</v>
      </c>
      <c r="C398" s="1" t="s">
        <v>2309</v>
      </c>
      <c r="D398">
        <v>12565</v>
      </c>
      <c r="E398" t="s">
        <v>16</v>
      </c>
      <c r="F398" t="s">
        <v>17</v>
      </c>
      <c r="G398" t="s">
        <v>18</v>
      </c>
      <c r="H398" t="s">
        <v>2354</v>
      </c>
      <c r="I398" t="s">
        <v>19</v>
      </c>
      <c r="J398">
        <v>2</v>
      </c>
      <c r="K398">
        <v>8.5</v>
      </c>
      <c r="L398">
        <v>9</v>
      </c>
      <c r="M398">
        <f>INDEX('Exp Economy'!$C$14:$H$83,MATCH(L398,'Exp Economy'!$B$14:$B$83,0),MATCH("Zone "&amp;J398,'Exp Economy'!$C$13:$H$13,0))*1</f>
        <v>16.899999999999999</v>
      </c>
      <c r="N398" t="s">
        <v>285</v>
      </c>
      <c r="O398" t="s">
        <v>2310</v>
      </c>
      <c r="P398" t="s">
        <v>18</v>
      </c>
      <c r="R398" t="str">
        <f t="shared" si="18"/>
        <v>('DHL','2024-01-01','2024-12-31','12565','Export','US',NULL,'ECONOMY SELECT (EU) ','Non-Document','2',8.5,9,16.9,'Flat KG','AppliedMaterials_2024',NULL),</v>
      </c>
    </row>
    <row r="399" spans="1:18" x14ac:dyDescent="0.3">
      <c r="A399" t="s">
        <v>15</v>
      </c>
      <c r="B399" s="1" t="s">
        <v>21</v>
      </c>
      <c r="C399" s="1" t="s">
        <v>2309</v>
      </c>
      <c r="D399">
        <v>12565</v>
      </c>
      <c r="E399" t="s">
        <v>16</v>
      </c>
      <c r="F399" t="s">
        <v>17</v>
      </c>
      <c r="G399" t="s">
        <v>18</v>
      </c>
      <c r="H399" t="s">
        <v>2354</v>
      </c>
      <c r="I399" t="s">
        <v>19</v>
      </c>
      <c r="J399">
        <v>2</v>
      </c>
      <c r="K399">
        <v>9</v>
      </c>
      <c r="L399">
        <v>9.5</v>
      </c>
      <c r="M399">
        <f>INDEX('Exp Economy'!$C$14:$H$83,MATCH(L399,'Exp Economy'!$B$14:$B$83,0),MATCH("Zone "&amp;J399,'Exp Economy'!$C$13:$H$13,0))*1</f>
        <v>17.21</v>
      </c>
      <c r="N399" t="s">
        <v>285</v>
      </c>
      <c r="O399" t="s">
        <v>2310</v>
      </c>
      <c r="P399" t="s">
        <v>18</v>
      </c>
      <c r="R399" t="str">
        <f t="shared" si="18"/>
        <v>('DHL','2024-01-01','2024-12-31','12565','Export','US',NULL,'ECONOMY SELECT (EU) ','Non-Document','2',9,9.5,17.21,'Flat KG','AppliedMaterials_2024',NULL),</v>
      </c>
    </row>
    <row r="400" spans="1:18" x14ac:dyDescent="0.3">
      <c r="A400" t="s">
        <v>15</v>
      </c>
      <c r="B400" s="1" t="s">
        <v>21</v>
      </c>
      <c r="C400" s="1" t="s">
        <v>2309</v>
      </c>
      <c r="D400">
        <v>12565</v>
      </c>
      <c r="E400" t="s">
        <v>16</v>
      </c>
      <c r="F400" t="s">
        <v>17</v>
      </c>
      <c r="G400" t="s">
        <v>18</v>
      </c>
      <c r="H400" t="s">
        <v>2354</v>
      </c>
      <c r="I400" t="s">
        <v>19</v>
      </c>
      <c r="J400">
        <v>2</v>
      </c>
      <c r="K400">
        <v>9.5</v>
      </c>
      <c r="L400">
        <v>10</v>
      </c>
      <c r="M400">
        <f>INDEX('Exp Economy'!$C$14:$H$83,MATCH(L400,'Exp Economy'!$B$14:$B$83,0),MATCH("Zone "&amp;J400,'Exp Economy'!$C$13:$H$13,0))*1</f>
        <v>17.21</v>
      </c>
      <c r="N400" t="s">
        <v>285</v>
      </c>
      <c r="O400" t="s">
        <v>2310</v>
      </c>
      <c r="P400" t="s">
        <v>18</v>
      </c>
      <c r="R400" t="str">
        <f t="shared" si="18"/>
        <v>('DHL','2024-01-01','2024-12-31','12565','Export','US',NULL,'ECONOMY SELECT (EU) ','Non-Document','2',9.5,10,17.21,'Flat KG','AppliedMaterials_2024',NULL),</v>
      </c>
    </row>
    <row r="401" spans="1:18" x14ac:dyDescent="0.3">
      <c r="A401" t="s">
        <v>15</v>
      </c>
      <c r="B401" s="1" t="s">
        <v>21</v>
      </c>
      <c r="C401" s="1" t="s">
        <v>2309</v>
      </c>
      <c r="D401">
        <v>12565</v>
      </c>
      <c r="E401" t="s">
        <v>16</v>
      </c>
      <c r="F401" t="s">
        <v>17</v>
      </c>
      <c r="G401" t="s">
        <v>18</v>
      </c>
      <c r="H401" t="s">
        <v>2354</v>
      </c>
      <c r="I401" t="s">
        <v>19</v>
      </c>
      <c r="J401">
        <v>2</v>
      </c>
      <c r="K401">
        <f>L400</f>
        <v>10</v>
      </c>
      <c r="L401">
        <f>K401+0.5</f>
        <v>10.5</v>
      </c>
      <c r="M401">
        <f>INDEX('Exp Economy'!$C$14:$H$83,MATCH(L401,'Exp Economy'!$B$14:$B$83,0),MATCH("Zone "&amp;J401,'Exp Economy'!$C$13:$H$13,0))*1</f>
        <v>17.63</v>
      </c>
      <c r="N401" t="s">
        <v>285</v>
      </c>
      <c r="O401" t="s">
        <v>2310</v>
      </c>
      <c r="P401" t="s">
        <v>18</v>
      </c>
      <c r="R401" t="str">
        <f t="shared" si="18"/>
        <v>('DHL','2024-01-01','2024-12-31','12565','Export','US',NULL,'ECONOMY SELECT (EU) ','Non-Document','2',10,10.5,17.63,'Flat KG','AppliedMaterials_2024',NULL),</v>
      </c>
    </row>
    <row r="402" spans="1:18" x14ac:dyDescent="0.3">
      <c r="A402" t="s">
        <v>15</v>
      </c>
      <c r="B402" s="1" t="s">
        <v>21</v>
      </c>
      <c r="C402" s="1" t="s">
        <v>2309</v>
      </c>
      <c r="D402">
        <v>12565</v>
      </c>
      <c r="E402" t="s">
        <v>16</v>
      </c>
      <c r="F402" t="s">
        <v>17</v>
      </c>
      <c r="G402" t="s">
        <v>18</v>
      </c>
      <c r="H402" t="s">
        <v>2354</v>
      </c>
      <c r="I402" t="s">
        <v>19</v>
      </c>
      <c r="J402">
        <v>2</v>
      </c>
      <c r="K402">
        <f t="shared" ref="K402:K407" si="19">L401</f>
        <v>10.5</v>
      </c>
      <c r="L402">
        <f t="shared" ref="L402:L407" si="20">K402+0.5</f>
        <v>11</v>
      </c>
      <c r="M402">
        <f>INDEX('Exp Economy'!$C$14:$H$83,MATCH(L402,'Exp Economy'!$B$14:$B$83,0),MATCH("Zone "&amp;J402,'Exp Economy'!$C$13:$H$13,0))*1</f>
        <v>17.63</v>
      </c>
      <c r="N402" t="s">
        <v>285</v>
      </c>
      <c r="O402" t="s">
        <v>2310</v>
      </c>
      <c r="P402" t="s">
        <v>18</v>
      </c>
      <c r="R402" t="str">
        <f t="shared" si="18"/>
        <v>('DHL','2024-01-01','2024-12-31','12565','Export','US',NULL,'ECONOMY SELECT (EU) ','Non-Document','2',10.5,11,17.63,'Flat KG','AppliedMaterials_2024',NULL),</v>
      </c>
    </row>
    <row r="403" spans="1:18" x14ac:dyDescent="0.3">
      <c r="A403" t="s">
        <v>15</v>
      </c>
      <c r="B403" s="1" t="s">
        <v>21</v>
      </c>
      <c r="C403" s="1" t="s">
        <v>2309</v>
      </c>
      <c r="D403">
        <v>12565</v>
      </c>
      <c r="E403" t="s">
        <v>16</v>
      </c>
      <c r="F403" t="s">
        <v>17</v>
      </c>
      <c r="G403" t="s">
        <v>18</v>
      </c>
      <c r="H403" t="s">
        <v>2354</v>
      </c>
      <c r="I403" t="s">
        <v>19</v>
      </c>
      <c r="J403">
        <v>2</v>
      </c>
      <c r="K403">
        <f t="shared" si="19"/>
        <v>11</v>
      </c>
      <c r="L403">
        <f t="shared" si="20"/>
        <v>11.5</v>
      </c>
      <c r="M403">
        <f>INDEX('Exp Economy'!$C$14:$H$83,MATCH(L403,'Exp Economy'!$B$14:$B$83,0),MATCH("Zone "&amp;J403,'Exp Economy'!$C$13:$H$13,0))*1</f>
        <v>18.05</v>
      </c>
      <c r="N403" t="s">
        <v>285</v>
      </c>
      <c r="O403" t="s">
        <v>2310</v>
      </c>
      <c r="P403" t="s">
        <v>18</v>
      </c>
      <c r="R403" t="str">
        <f t="shared" si="18"/>
        <v>('DHL','2024-01-01','2024-12-31','12565','Export','US',NULL,'ECONOMY SELECT (EU) ','Non-Document','2',11,11.5,18.05,'Flat KG','AppliedMaterials_2024',NULL),</v>
      </c>
    </row>
    <row r="404" spans="1:18" x14ac:dyDescent="0.3">
      <c r="A404" t="s">
        <v>15</v>
      </c>
      <c r="B404" s="1" t="s">
        <v>21</v>
      </c>
      <c r="C404" s="1" t="s">
        <v>2309</v>
      </c>
      <c r="D404">
        <v>12565</v>
      </c>
      <c r="E404" t="s">
        <v>16</v>
      </c>
      <c r="F404" t="s">
        <v>17</v>
      </c>
      <c r="G404" t="s">
        <v>18</v>
      </c>
      <c r="H404" t="s">
        <v>2354</v>
      </c>
      <c r="I404" t="s">
        <v>19</v>
      </c>
      <c r="J404">
        <v>2</v>
      </c>
      <c r="K404">
        <f t="shared" si="19"/>
        <v>11.5</v>
      </c>
      <c r="L404">
        <f t="shared" si="20"/>
        <v>12</v>
      </c>
      <c r="M404">
        <f>INDEX('Exp Economy'!$C$14:$H$83,MATCH(L404,'Exp Economy'!$B$14:$B$83,0),MATCH("Zone "&amp;J404,'Exp Economy'!$C$13:$H$13,0))*1</f>
        <v>18.05</v>
      </c>
      <c r="N404" t="s">
        <v>285</v>
      </c>
      <c r="O404" t="s">
        <v>2310</v>
      </c>
      <c r="P404" t="s">
        <v>18</v>
      </c>
      <c r="R404" t="str">
        <f t="shared" si="18"/>
        <v>('DHL','2024-01-01','2024-12-31','12565','Export','US',NULL,'ECONOMY SELECT (EU) ','Non-Document','2',11.5,12,18.05,'Flat KG','AppliedMaterials_2024',NULL),</v>
      </c>
    </row>
    <row r="405" spans="1:18" x14ac:dyDescent="0.3">
      <c r="A405" t="s">
        <v>15</v>
      </c>
      <c r="B405" s="1" t="s">
        <v>21</v>
      </c>
      <c r="C405" s="1" t="s">
        <v>2309</v>
      </c>
      <c r="D405">
        <v>12565</v>
      </c>
      <c r="E405" t="s">
        <v>16</v>
      </c>
      <c r="F405" t="s">
        <v>17</v>
      </c>
      <c r="G405" t="s">
        <v>18</v>
      </c>
      <c r="H405" t="s">
        <v>2354</v>
      </c>
      <c r="I405" t="s">
        <v>19</v>
      </c>
      <c r="J405">
        <v>2</v>
      </c>
      <c r="K405">
        <f t="shared" si="19"/>
        <v>12</v>
      </c>
      <c r="L405">
        <f t="shared" si="20"/>
        <v>12.5</v>
      </c>
      <c r="M405">
        <f>INDEX('Exp Economy'!$C$14:$H$83,MATCH(L405,'Exp Economy'!$B$14:$B$83,0),MATCH("Zone "&amp;J405,'Exp Economy'!$C$13:$H$13,0))*1</f>
        <v>18.47</v>
      </c>
      <c r="N405" t="s">
        <v>285</v>
      </c>
      <c r="O405" t="s">
        <v>2310</v>
      </c>
      <c r="P405" t="s">
        <v>18</v>
      </c>
      <c r="R405" t="str">
        <f t="shared" si="18"/>
        <v>('DHL','2024-01-01','2024-12-31','12565','Export','US',NULL,'ECONOMY SELECT (EU) ','Non-Document','2',12,12.5,18.47,'Flat KG','AppliedMaterials_2024',NULL),</v>
      </c>
    </row>
    <row r="406" spans="1:18" x14ac:dyDescent="0.3">
      <c r="A406" t="s">
        <v>15</v>
      </c>
      <c r="B406" s="1" t="s">
        <v>21</v>
      </c>
      <c r="C406" s="1" t="s">
        <v>2309</v>
      </c>
      <c r="D406">
        <v>12565</v>
      </c>
      <c r="E406" t="s">
        <v>16</v>
      </c>
      <c r="F406" t="s">
        <v>17</v>
      </c>
      <c r="G406" t="s">
        <v>18</v>
      </c>
      <c r="H406" t="s">
        <v>2354</v>
      </c>
      <c r="I406" t="s">
        <v>19</v>
      </c>
      <c r="J406">
        <v>2</v>
      </c>
      <c r="K406">
        <f t="shared" si="19"/>
        <v>12.5</v>
      </c>
      <c r="L406">
        <f t="shared" si="20"/>
        <v>13</v>
      </c>
      <c r="M406">
        <f>INDEX('Exp Economy'!$C$14:$H$83,MATCH(L406,'Exp Economy'!$B$14:$B$83,0),MATCH("Zone "&amp;J406,'Exp Economy'!$C$13:$H$13,0))*1</f>
        <v>18.47</v>
      </c>
      <c r="N406" t="s">
        <v>285</v>
      </c>
      <c r="O406" t="s">
        <v>2310</v>
      </c>
      <c r="P406" t="s">
        <v>18</v>
      </c>
      <c r="R406" t="str">
        <f t="shared" si="18"/>
        <v>('DHL','2024-01-01','2024-12-31','12565','Export','US',NULL,'ECONOMY SELECT (EU) ','Non-Document','2',12.5,13,18.47,'Flat KG','AppliedMaterials_2024',NULL),</v>
      </c>
    </row>
    <row r="407" spans="1:18" x14ac:dyDescent="0.3">
      <c r="A407" t="s">
        <v>15</v>
      </c>
      <c r="B407" s="1" t="s">
        <v>21</v>
      </c>
      <c r="C407" s="1" t="s">
        <v>2309</v>
      </c>
      <c r="D407">
        <v>12565</v>
      </c>
      <c r="E407" t="s">
        <v>16</v>
      </c>
      <c r="F407" t="s">
        <v>17</v>
      </c>
      <c r="G407" t="s">
        <v>18</v>
      </c>
      <c r="H407" t="s">
        <v>2354</v>
      </c>
      <c r="I407" t="s">
        <v>19</v>
      </c>
      <c r="J407">
        <v>2</v>
      </c>
      <c r="K407">
        <f t="shared" si="19"/>
        <v>13</v>
      </c>
      <c r="L407">
        <f t="shared" si="20"/>
        <v>13.5</v>
      </c>
      <c r="M407">
        <f>INDEX('Exp Economy'!$C$14:$H$83,MATCH(L407,'Exp Economy'!$B$14:$B$83,0),MATCH("Zone "&amp;J407,'Exp Economy'!$C$13:$H$13,0))*1</f>
        <v>18.89</v>
      </c>
      <c r="N407" t="s">
        <v>285</v>
      </c>
      <c r="O407" t="s">
        <v>2310</v>
      </c>
      <c r="P407" t="s">
        <v>18</v>
      </c>
      <c r="R407" t="str">
        <f t="shared" si="18"/>
        <v>('DHL','2024-01-01','2024-12-31','12565','Export','US',NULL,'ECONOMY SELECT (EU) ','Non-Document','2',13,13.5,18.89,'Flat KG','AppliedMaterials_2024',NULL),</v>
      </c>
    </row>
    <row r="408" spans="1:18" x14ac:dyDescent="0.3">
      <c r="A408" t="s">
        <v>15</v>
      </c>
      <c r="B408" s="1" t="s">
        <v>21</v>
      </c>
      <c r="C408" s="1" t="s">
        <v>2309</v>
      </c>
      <c r="D408">
        <v>12565</v>
      </c>
      <c r="E408" t="s">
        <v>16</v>
      </c>
      <c r="F408" t="s">
        <v>17</v>
      </c>
      <c r="G408" t="s">
        <v>18</v>
      </c>
      <c r="H408" t="s">
        <v>2354</v>
      </c>
      <c r="I408" t="s">
        <v>19</v>
      </c>
      <c r="J408">
        <v>2</v>
      </c>
      <c r="K408">
        <f>L407</f>
        <v>13.5</v>
      </c>
      <c r="L408">
        <f>K408+0.5</f>
        <v>14</v>
      </c>
      <c r="M408">
        <f>INDEX('Exp Economy'!$C$14:$H$83,MATCH(L408,'Exp Economy'!$B$14:$B$83,0),MATCH("Zone "&amp;J408,'Exp Economy'!$C$13:$H$13,0))*1</f>
        <v>18.89</v>
      </c>
      <c r="N408" t="s">
        <v>285</v>
      </c>
      <c r="O408" t="s">
        <v>2310</v>
      </c>
      <c r="P408" t="s">
        <v>18</v>
      </c>
      <c r="R408" t="str">
        <f t="shared" si="18"/>
        <v>('DHL','2024-01-01','2024-12-31','12565','Export','US',NULL,'ECONOMY SELECT (EU) ','Non-Document','2',13.5,14,18.89,'Flat KG','AppliedMaterials_2024',NULL),</v>
      </c>
    </row>
    <row r="409" spans="1:18" x14ac:dyDescent="0.3">
      <c r="A409" t="s">
        <v>15</v>
      </c>
      <c r="B409" s="1" t="s">
        <v>21</v>
      </c>
      <c r="C409" s="1" t="s">
        <v>2309</v>
      </c>
      <c r="D409">
        <v>12565</v>
      </c>
      <c r="E409" t="s">
        <v>16</v>
      </c>
      <c r="F409" t="s">
        <v>17</v>
      </c>
      <c r="G409" t="s">
        <v>18</v>
      </c>
      <c r="H409" t="s">
        <v>2354</v>
      </c>
      <c r="I409" t="s">
        <v>19</v>
      </c>
      <c r="J409">
        <v>2</v>
      </c>
      <c r="K409">
        <f t="shared" ref="K409:K414" si="21">L408</f>
        <v>14</v>
      </c>
      <c r="L409">
        <f t="shared" ref="L409:L414" si="22">K409+0.5</f>
        <v>14.5</v>
      </c>
      <c r="M409">
        <f>INDEX('Exp Economy'!$C$14:$H$83,MATCH(L409,'Exp Economy'!$B$14:$B$83,0),MATCH("Zone "&amp;J409,'Exp Economy'!$C$13:$H$13,0))*1</f>
        <v>19.309999999999999</v>
      </c>
      <c r="N409" t="s">
        <v>285</v>
      </c>
      <c r="O409" t="s">
        <v>2310</v>
      </c>
      <c r="P409" t="s">
        <v>18</v>
      </c>
      <c r="R409" t="str">
        <f t="shared" si="18"/>
        <v>('DHL','2024-01-01','2024-12-31','12565','Export','US',NULL,'ECONOMY SELECT (EU) ','Non-Document','2',14,14.5,19.31,'Flat KG','AppliedMaterials_2024',NULL),</v>
      </c>
    </row>
    <row r="410" spans="1:18" x14ac:dyDescent="0.3">
      <c r="A410" t="s">
        <v>15</v>
      </c>
      <c r="B410" s="1" t="s">
        <v>21</v>
      </c>
      <c r="C410" s="1" t="s">
        <v>2309</v>
      </c>
      <c r="D410">
        <v>12565</v>
      </c>
      <c r="E410" t="s">
        <v>16</v>
      </c>
      <c r="F410" t="s">
        <v>17</v>
      </c>
      <c r="G410" t="s">
        <v>18</v>
      </c>
      <c r="H410" t="s">
        <v>2354</v>
      </c>
      <c r="I410" t="s">
        <v>19</v>
      </c>
      <c r="J410">
        <v>2</v>
      </c>
      <c r="K410">
        <f t="shared" si="21"/>
        <v>14.5</v>
      </c>
      <c r="L410">
        <f t="shared" si="22"/>
        <v>15</v>
      </c>
      <c r="M410">
        <f>INDEX('Exp Economy'!$C$14:$H$83,MATCH(L410,'Exp Economy'!$B$14:$B$83,0),MATCH("Zone "&amp;J410,'Exp Economy'!$C$13:$H$13,0))*1</f>
        <v>19.309999999999999</v>
      </c>
      <c r="N410" t="s">
        <v>285</v>
      </c>
      <c r="O410" t="s">
        <v>2310</v>
      </c>
      <c r="P410" t="s">
        <v>18</v>
      </c>
      <c r="R410" t="str">
        <f t="shared" si="18"/>
        <v>('DHL','2024-01-01','2024-12-31','12565','Export','US',NULL,'ECONOMY SELECT (EU) ','Non-Document','2',14.5,15,19.31,'Flat KG','AppliedMaterials_2024',NULL),</v>
      </c>
    </row>
    <row r="411" spans="1:18" x14ac:dyDescent="0.3">
      <c r="A411" t="s">
        <v>15</v>
      </c>
      <c r="B411" s="1" t="s">
        <v>21</v>
      </c>
      <c r="C411" s="1" t="s">
        <v>2309</v>
      </c>
      <c r="D411">
        <v>12565</v>
      </c>
      <c r="E411" t="s">
        <v>16</v>
      </c>
      <c r="F411" t="s">
        <v>17</v>
      </c>
      <c r="G411" t="s">
        <v>18</v>
      </c>
      <c r="H411" t="s">
        <v>2354</v>
      </c>
      <c r="I411" t="s">
        <v>19</v>
      </c>
      <c r="J411">
        <v>2</v>
      </c>
      <c r="K411">
        <f t="shared" si="21"/>
        <v>15</v>
      </c>
      <c r="L411">
        <f t="shared" si="22"/>
        <v>15.5</v>
      </c>
      <c r="M411">
        <f>INDEX('Exp Economy'!$C$14:$H$83,MATCH(L411,'Exp Economy'!$B$14:$B$83,0),MATCH("Zone "&amp;J411,'Exp Economy'!$C$13:$H$13,0))*1</f>
        <v>19.73</v>
      </c>
      <c r="N411" t="s">
        <v>285</v>
      </c>
      <c r="O411" t="s">
        <v>2310</v>
      </c>
      <c r="P411" t="s">
        <v>18</v>
      </c>
      <c r="R411" t="str">
        <f t="shared" si="18"/>
        <v>('DHL','2024-01-01','2024-12-31','12565','Export','US',NULL,'ECONOMY SELECT (EU) ','Non-Document','2',15,15.5,19.73,'Flat KG','AppliedMaterials_2024',NULL),</v>
      </c>
    </row>
    <row r="412" spans="1:18" x14ac:dyDescent="0.3">
      <c r="A412" t="s">
        <v>15</v>
      </c>
      <c r="B412" s="1" t="s">
        <v>21</v>
      </c>
      <c r="C412" s="1" t="s">
        <v>2309</v>
      </c>
      <c r="D412">
        <v>12565</v>
      </c>
      <c r="E412" t="s">
        <v>16</v>
      </c>
      <c r="F412" t="s">
        <v>17</v>
      </c>
      <c r="G412" t="s">
        <v>18</v>
      </c>
      <c r="H412" t="s">
        <v>2354</v>
      </c>
      <c r="I412" t="s">
        <v>19</v>
      </c>
      <c r="J412">
        <v>2</v>
      </c>
      <c r="K412">
        <f t="shared" si="21"/>
        <v>15.5</v>
      </c>
      <c r="L412">
        <f t="shared" si="22"/>
        <v>16</v>
      </c>
      <c r="M412">
        <f>INDEX('Exp Economy'!$C$14:$H$83,MATCH(L412,'Exp Economy'!$B$14:$B$83,0),MATCH("Zone "&amp;J412,'Exp Economy'!$C$13:$H$13,0))*1</f>
        <v>19.73</v>
      </c>
      <c r="N412" t="s">
        <v>285</v>
      </c>
      <c r="O412" t="s">
        <v>2310</v>
      </c>
      <c r="P412" t="s">
        <v>18</v>
      </c>
      <c r="R412" t="str">
        <f t="shared" si="18"/>
        <v>('DHL','2024-01-01','2024-12-31','12565','Export','US',NULL,'ECONOMY SELECT (EU) ','Non-Document','2',15.5,16,19.73,'Flat KG','AppliedMaterials_2024',NULL),</v>
      </c>
    </row>
    <row r="413" spans="1:18" x14ac:dyDescent="0.3">
      <c r="A413" t="s">
        <v>15</v>
      </c>
      <c r="B413" s="1" t="s">
        <v>21</v>
      </c>
      <c r="C413" s="1" t="s">
        <v>2309</v>
      </c>
      <c r="D413">
        <v>12565</v>
      </c>
      <c r="E413" t="s">
        <v>16</v>
      </c>
      <c r="F413" t="s">
        <v>17</v>
      </c>
      <c r="G413" t="s">
        <v>18</v>
      </c>
      <c r="H413" t="s">
        <v>2354</v>
      </c>
      <c r="I413" t="s">
        <v>19</v>
      </c>
      <c r="J413">
        <v>2</v>
      </c>
      <c r="K413">
        <f t="shared" si="21"/>
        <v>16</v>
      </c>
      <c r="L413">
        <f t="shared" si="22"/>
        <v>16.5</v>
      </c>
      <c r="M413">
        <f>INDEX('Exp Economy'!$C$14:$H$83,MATCH(L413,'Exp Economy'!$B$14:$B$83,0),MATCH("Zone "&amp;J413,'Exp Economy'!$C$13:$H$13,0))*1</f>
        <v>20.149999999999999</v>
      </c>
      <c r="N413" t="s">
        <v>285</v>
      </c>
      <c r="O413" t="s">
        <v>2310</v>
      </c>
      <c r="P413" t="s">
        <v>18</v>
      </c>
      <c r="R413" t="str">
        <f t="shared" si="18"/>
        <v>('DHL','2024-01-01','2024-12-31','12565','Export','US',NULL,'ECONOMY SELECT (EU) ','Non-Document','2',16,16.5,20.15,'Flat KG','AppliedMaterials_2024',NULL),</v>
      </c>
    </row>
    <row r="414" spans="1:18" x14ac:dyDescent="0.3">
      <c r="A414" t="s">
        <v>15</v>
      </c>
      <c r="B414" s="1" t="s">
        <v>21</v>
      </c>
      <c r="C414" s="1" t="s">
        <v>2309</v>
      </c>
      <c r="D414">
        <v>12565</v>
      </c>
      <c r="E414" t="s">
        <v>16</v>
      </c>
      <c r="F414" t="s">
        <v>17</v>
      </c>
      <c r="G414" t="s">
        <v>18</v>
      </c>
      <c r="H414" t="s">
        <v>2354</v>
      </c>
      <c r="I414" t="s">
        <v>19</v>
      </c>
      <c r="J414">
        <v>2</v>
      </c>
      <c r="K414">
        <f t="shared" si="21"/>
        <v>16.5</v>
      </c>
      <c r="L414">
        <f t="shared" si="22"/>
        <v>17</v>
      </c>
      <c r="M414">
        <f>INDEX('Exp Economy'!$C$14:$H$83,MATCH(L414,'Exp Economy'!$B$14:$B$83,0),MATCH("Zone "&amp;J414,'Exp Economy'!$C$13:$H$13,0))*1</f>
        <v>20.149999999999999</v>
      </c>
      <c r="N414" t="s">
        <v>285</v>
      </c>
      <c r="O414" t="s">
        <v>2310</v>
      </c>
      <c r="P414" t="s">
        <v>18</v>
      </c>
      <c r="R414" t="str">
        <f t="shared" si="18"/>
        <v>('DHL','2024-01-01','2024-12-31','12565','Export','US',NULL,'ECONOMY SELECT (EU) ','Non-Document','2',16.5,17,20.15,'Flat KG','AppliedMaterials_2024',NULL),</v>
      </c>
    </row>
    <row r="415" spans="1:18" x14ac:dyDescent="0.3">
      <c r="A415" t="s">
        <v>15</v>
      </c>
      <c r="B415" s="1" t="s">
        <v>21</v>
      </c>
      <c r="C415" s="1" t="s">
        <v>2309</v>
      </c>
      <c r="D415">
        <v>12565</v>
      </c>
      <c r="E415" t="s">
        <v>16</v>
      </c>
      <c r="F415" t="s">
        <v>17</v>
      </c>
      <c r="G415" t="s">
        <v>18</v>
      </c>
      <c r="H415" t="s">
        <v>2354</v>
      </c>
      <c r="I415" t="s">
        <v>19</v>
      </c>
      <c r="J415">
        <v>2</v>
      </c>
      <c r="K415">
        <f>L414</f>
        <v>17</v>
      </c>
      <c r="L415">
        <f>K415+0.5</f>
        <v>17.5</v>
      </c>
      <c r="M415">
        <f>INDEX('Exp Economy'!$C$14:$H$83,MATCH(L415,'Exp Economy'!$B$14:$B$83,0),MATCH("Zone "&amp;J415,'Exp Economy'!$C$13:$H$13,0))*1</f>
        <v>20.57</v>
      </c>
      <c r="N415" t="s">
        <v>285</v>
      </c>
      <c r="O415" t="s">
        <v>2310</v>
      </c>
      <c r="P415" t="s">
        <v>18</v>
      </c>
      <c r="R415" t="str">
        <f t="shared" si="18"/>
        <v>('DHL','2024-01-01','2024-12-31','12565','Export','US',NULL,'ECONOMY SELECT (EU) ','Non-Document','2',17,17.5,20.57,'Flat KG','AppliedMaterials_2024',NULL),</v>
      </c>
    </row>
    <row r="416" spans="1:18" x14ac:dyDescent="0.3">
      <c r="A416" t="s">
        <v>15</v>
      </c>
      <c r="B416" s="1" t="s">
        <v>21</v>
      </c>
      <c r="C416" s="1" t="s">
        <v>2309</v>
      </c>
      <c r="D416">
        <v>12565</v>
      </c>
      <c r="E416" t="s">
        <v>16</v>
      </c>
      <c r="F416" t="s">
        <v>17</v>
      </c>
      <c r="G416" t="s">
        <v>18</v>
      </c>
      <c r="H416" t="s">
        <v>2354</v>
      </c>
      <c r="I416" t="s">
        <v>19</v>
      </c>
      <c r="J416">
        <v>2</v>
      </c>
      <c r="K416">
        <f t="shared" ref="K416:K421" si="23">L415</f>
        <v>17.5</v>
      </c>
      <c r="L416">
        <f t="shared" ref="L416:L421" si="24">K416+0.5</f>
        <v>18</v>
      </c>
      <c r="M416">
        <f>INDEX('Exp Economy'!$C$14:$H$83,MATCH(L416,'Exp Economy'!$B$14:$B$83,0),MATCH("Zone "&amp;J416,'Exp Economy'!$C$13:$H$13,0))*1</f>
        <v>20.57</v>
      </c>
      <c r="N416" t="s">
        <v>285</v>
      </c>
      <c r="O416" t="s">
        <v>2310</v>
      </c>
      <c r="P416" t="s">
        <v>18</v>
      </c>
      <c r="R416" t="str">
        <f t="shared" si="18"/>
        <v>('DHL','2024-01-01','2024-12-31','12565','Export','US',NULL,'ECONOMY SELECT (EU) ','Non-Document','2',17.5,18,20.57,'Flat KG','AppliedMaterials_2024',NULL),</v>
      </c>
    </row>
    <row r="417" spans="1:18" x14ac:dyDescent="0.3">
      <c r="A417" t="s">
        <v>15</v>
      </c>
      <c r="B417" s="1" t="s">
        <v>21</v>
      </c>
      <c r="C417" s="1" t="s">
        <v>2309</v>
      </c>
      <c r="D417">
        <v>12565</v>
      </c>
      <c r="E417" t="s">
        <v>16</v>
      </c>
      <c r="F417" t="s">
        <v>17</v>
      </c>
      <c r="G417" t="s">
        <v>18</v>
      </c>
      <c r="H417" t="s">
        <v>2354</v>
      </c>
      <c r="I417" t="s">
        <v>19</v>
      </c>
      <c r="J417">
        <v>2</v>
      </c>
      <c r="K417">
        <f t="shared" si="23"/>
        <v>18</v>
      </c>
      <c r="L417">
        <f t="shared" si="24"/>
        <v>18.5</v>
      </c>
      <c r="M417">
        <f>INDEX('Exp Economy'!$C$14:$H$83,MATCH(L417,'Exp Economy'!$B$14:$B$83,0),MATCH("Zone "&amp;J417,'Exp Economy'!$C$13:$H$13,0))*1</f>
        <v>20.99</v>
      </c>
      <c r="N417" t="s">
        <v>285</v>
      </c>
      <c r="O417" t="s">
        <v>2310</v>
      </c>
      <c r="P417" t="s">
        <v>18</v>
      </c>
      <c r="R417" t="str">
        <f t="shared" si="18"/>
        <v>('DHL','2024-01-01','2024-12-31','12565','Export','US',NULL,'ECONOMY SELECT (EU) ','Non-Document','2',18,18.5,20.99,'Flat KG','AppliedMaterials_2024',NULL),</v>
      </c>
    </row>
    <row r="418" spans="1:18" x14ac:dyDescent="0.3">
      <c r="A418" t="s">
        <v>15</v>
      </c>
      <c r="B418" s="1" t="s">
        <v>21</v>
      </c>
      <c r="C418" s="1" t="s">
        <v>2309</v>
      </c>
      <c r="D418">
        <v>12565</v>
      </c>
      <c r="E418" t="s">
        <v>16</v>
      </c>
      <c r="F418" t="s">
        <v>17</v>
      </c>
      <c r="G418" t="s">
        <v>18</v>
      </c>
      <c r="H418" t="s">
        <v>2354</v>
      </c>
      <c r="I418" t="s">
        <v>19</v>
      </c>
      <c r="J418">
        <v>2</v>
      </c>
      <c r="K418">
        <f t="shared" si="23"/>
        <v>18.5</v>
      </c>
      <c r="L418">
        <f t="shared" si="24"/>
        <v>19</v>
      </c>
      <c r="M418">
        <f>INDEX('Exp Economy'!$C$14:$H$83,MATCH(L418,'Exp Economy'!$B$14:$B$83,0),MATCH("Zone "&amp;J418,'Exp Economy'!$C$13:$H$13,0))*1</f>
        <v>20.99</v>
      </c>
      <c r="N418" t="s">
        <v>285</v>
      </c>
      <c r="O418" t="s">
        <v>2310</v>
      </c>
      <c r="P418" t="s">
        <v>18</v>
      </c>
      <c r="R418" t="str">
        <f t="shared" si="18"/>
        <v>('DHL','2024-01-01','2024-12-31','12565','Export','US',NULL,'ECONOMY SELECT (EU) ','Non-Document','2',18.5,19,20.99,'Flat KG','AppliedMaterials_2024',NULL),</v>
      </c>
    </row>
    <row r="419" spans="1:18" x14ac:dyDescent="0.3">
      <c r="A419" t="s">
        <v>15</v>
      </c>
      <c r="B419" s="1" t="s">
        <v>21</v>
      </c>
      <c r="C419" s="1" t="s">
        <v>2309</v>
      </c>
      <c r="D419">
        <v>12565</v>
      </c>
      <c r="E419" t="s">
        <v>16</v>
      </c>
      <c r="F419" t="s">
        <v>17</v>
      </c>
      <c r="G419" t="s">
        <v>18</v>
      </c>
      <c r="H419" t="s">
        <v>2354</v>
      </c>
      <c r="I419" t="s">
        <v>19</v>
      </c>
      <c r="J419">
        <v>2</v>
      </c>
      <c r="K419">
        <f t="shared" si="23"/>
        <v>19</v>
      </c>
      <c r="L419">
        <f t="shared" si="24"/>
        <v>19.5</v>
      </c>
      <c r="M419">
        <f>INDEX('Exp Economy'!$C$14:$H$83,MATCH(L419,'Exp Economy'!$B$14:$B$83,0),MATCH("Zone "&amp;J419,'Exp Economy'!$C$13:$H$13,0))*1</f>
        <v>21.41</v>
      </c>
      <c r="N419" t="s">
        <v>285</v>
      </c>
      <c r="O419" t="s">
        <v>2310</v>
      </c>
      <c r="P419" t="s">
        <v>18</v>
      </c>
      <c r="R419" t="str">
        <f t="shared" si="18"/>
        <v>('DHL','2024-01-01','2024-12-31','12565','Export','US',NULL,'ECONOMY SELECT (EU) ','Non-Document','2',19,19.5,21.41,'Flat KG','AppliedMaterials_2024',NULL),</v>
      </c>
    </row>
    <row r="420" spans="1:18" x14ac:dyDescent="0.3">
      <c r="A420" t="s">
        <v>15</v>
      </c>
      <c r="B420" s="1" t="s">
        <v>21</v>
      </c>
      <c r="C420" s="1" t="s">
        <v>2309</v>
      </c>
      <c r="D420">
        <v>12565</v>
      </c>
      <c r="E420" t="s">
        <v>16</v>
      </c>
      <c r="F420" t="s">
        <v>17</v>
      </c>
      <c r="G420" t="s">
        <v>18</v>
      </c>
      <c r="H420" t="s">
        <v>2354</v>
      </c>
      <c r="I420" t="s">
        <v>19</v>
      </c>
      <c r="J420">
        <v>2</v>
      </c>
      <c r="K420">
        <f t="shared" si="23"/>
        <v>19.5</v>
      </c>
      <c r="L420">
        <f t="shared" si="24"/>
        <v>20</v>
      </c>
      <c r="M420">
        <f>INDEX('Exp Economy'!$C$14:$H$83,MATCH(L420,'Exp Economy'!$B$14:$B$83,0),MATCH("Zone "&amp;J420,'Exp Economy'!$C$13:$H$13,0))*1</f>
        <v>21.41</v>
      </c>
      <c r="N420" t="s">
        <v>285</v>
      </c>
      <c r="O420" t="s">
        <v>2310</v>
      </c>
      <c r="P420" t="s">
        <v>18</v>
      </c>
      <c r="R420" t="str">
        <f t="shared" si="18"/>
        <v>('DHL','2024-01-01','2024-12-31','12565','Export','US',NULL,'ECONOMY SELECT (EU) ','Non-Document','2',19.5,20,21.41,'Flat KG','AppliedMaterials_2024',NULL),</v>
      </c>
    </row>
    <row r="421" spans="1:18" x14ac:dyDescent="0.3">
      <c r="A421" t="s">
        <v>15</v>
      </c>
      <c r="B421" s="1" t="s">
        <v>21</v>
      </c>
      <c r="C421" s="1" t="s">
        <v>2309</v>
      </c>
      <c r="D421">
        <v>12565</v>
      </c>
      <c r="E421" t="s">
        <v>16</v>
      </c>
      <c r="F421" t="s">
        <v>17</v>
      </c>
      <c r="G421" t="s">
        <v>18</v>
      </c>
      <c r="H421" t="s">
        <v>2354</v>
      </c>
      <c r="I421" t="s">
        <v>19</v>
      </c>
      <c r="J421">
        <v>2</v>
      </c>
      <c r="K421">
        <f t="shared" si="23"/>
        <v>20</v>
      </c>
      <c r="L421">
        <f t="shared" si="24"/>
        <v>20.5</v>
      </c>
      <c r="M421">
        <f>INDEX('Exp Economy'!$C$14:$H$83,MATCH(L421,'Exp Economy'!$B$14:$B$83,0),MATCH("Zone "&amp;J421,'Exp Economy'!$C$13:$H$13,0))*1</f>
        <v>21.88</v>
      </c>
      <c r="N421" t="s">
        <v>285</v>
      </c>
      <c r="O421" t="s">
        <v>2310</v>
      </c>
      <c r="P421" t="s">
        <v>18</v>
      </c>
      <c r="R421" t="str">
        <f t="shared" si="18"/>
        <v>('DHL','2024-01-01','2024-12-31','12565','Export','US',NULL,'ECONOMY SELECT (EU) ','Non-Document','2',20,20.5,21.88,'Flat KG','AppliedMaterials_2024',NULL),</v>
      </c>
    </row>
    <row r="422" spans="1:18" x14ac:dyDescent="0.3">
      <c r="A422" t="s">
        <v>15</v>
      </c>
      <c r="B422" s="1" t="s">
        <v>21</v>
      </c>
      <c r="C422" s="1" t="s">
        <v>2309</v>
      </c>
      <c r="D422">
        <v>12565</v>
      </c>
      <c r="E422" t="s">
        <v>16</v>
      </c>
      <c r="F422" t="s">
        <v>17</v>
      </c>
      <c r="G422" t="s">
        <v>18</v>
      </c>
      <c r="H422" t="s">
        <v>2354</v>
      </c>
      <c r="I422" t="s">
        <v>19</v>
      </c>
      <c r="J422">
        <v>2</v>
      </c>
      <c r="K422">
        <f>L421</f>
        <v>20.5</v>
      </c>
      <c r="L422">
        <f>K422+0.5</f>
        <v>21</v>
      </c>
      <c r="M422">
        <f>INDEX('Exp Economy'!$C$14:$H$83,MATCH(L422,'Exp Economy'!$B$14:$B$83,0),MATCH("Zone "&amp;J422,'Exp Economy'!$C$13:$H$13,0))*1</f>
        <v>21.88</v>
      </c>
      <c r="N422" t="s">
        <v>285</v>
      </c>
      <c r="O422" t="s">
        <v>2310</v>
      </c>
      <c r="P422" t="s">
        <v>18</v>
      </c>
      <c r="R422" t="str">
        <f t="shared" si="18"/>
        <v>('DHL','2024-01-01','2024-12-31','12565','Export','US',NULL,'ECONOMY SELECT (EU) ','Non-Document','2',20.5,21,21.88,'Flat KG','AppliedMaterials_2024',NULL),</v>
      </c>
    </row>
    <row r="423" spans="1:18" x14ac:dyDescent="0.3">
      <c r="A423" t="s">
        <v>15</v>
      </c>
      <c r="B423" s="1" t="s">
        <v>21</v>
      </c>
      <c r="C423" s="1" t="s">
        <v>2309</v>
      </c>
      <c r="D423">
        <v>12565</v>
      </c>
      <c r="E423" t="s">
        <v>16</v>
      </c>
      <c r="F423" t="s">
        <v>17</v>
      </c>
      <c r="G423" t="s">
        <v>18</v>
      </c>
      <c r="H423" t="s">
        <v>2354</v>
      </c>
      <c r="I423" t="s">
        <v>19</v>
      </c>
      <c r="J423">
        <v>2</v>
      </c>
      <c r="K423">
        <f t="shared" ref="K423" si="25">L422</f>
        <v>21</v>
      </c>
      <c r="L423">
        <f t="shared" ref="L423" si="26">K423+0.5</f>
        <v>21.5</v>
      </c>
      <c r="M423">
        <f>INDEX('Exp Economy'!$C$14:$H$83,MATCH(L423,'Exp Economy'!$B$14:$B$83,0),MATCH("Zone "&amp;J423,'Exp Economy'!$C$13:$H$13,0))*1</f>
        <v>22.35</v>
      </c>
      <c r="N423" t="s">
        <v>285</v>
      </c>
      <c r="O423" t="s">
        <v>2310</v>
      </c>
      <c r="P423" t="s">
        <v>18</v>
      </c>
      <c r="R423" t="str">
        <f t="shared" si="18"/>
        <v>('DHL','2024-01-01','2024-12-31','12565','Export','US',NULL,'ECONOMY SELECT (EU) ','Non-Document','2',21,21.5,22.35,'Flat KG','AppliedMaterials_2024',NULL),</v>
      </c>
    </row>
    <row r="424" spans="1:18" x14ac:dyDescent="0.3">
      <c r="A424" t="s">
        <v>15</v>
      </c>
      <c r="B424" s="1" t="s">
        <v>21</v>
      </c>
      <c r="C424" s="1" t="s">
        <v>2309</v>
      </c>
      <c r="D424">
        <v>12565</v>
      </c>
      <c r="E424" t="s">
        <v>16</v>
      </c>
      <c r="F424" t="s">
        <v>17</v>
      </c>
      <c r="G424" t="s">
        <v>18</v>
      </c>
      <c r="H424" t="s">
        <v>2354</v>
      </c>
      <c r="I424" t="s">
        <v>19</v>
      </c>
      <c r="J424">
        <v>2</v>
      </c>
      <c r="K424">
        <f>L423</f>
        <v>21.5</v>
      </c>
      <c r="L424">
        <f>K424+0.5</f>
        <v>22</v>
      </c>
      <c r="M424">
        <f>INDEX('Exp Economy'!$C$14:$H$83,MATCH(L424,'Exp Economy'!$B$14:$B$83,0),MATCH("Zone "&amp;J424,'Exp Economy'!$C$13:$H$13,0))*1</f>
        <v>22.35</v>
      </c>
      <c r="N424" t="s">
        <v>285</v>
      </c>
      <c r="O424" t="s">
        <v>2310</v>
      </c>
      <c r="P424" t="s">
        <v>18</v>
      </c>
      <c r="R424" t="str">
        <f t="shared" si="18"/>
        <v>('DHL','2024-01-01','2024-12-31','12565','Export','US',NULL,'ECONOMY SELECT (EU) ','Non-Document','2',21.5,22,22.35,'Flat KG','AppliedMaterials_2024',NULL),</v>
      </c>
    </row>
    <row r="425" spans="1:18" x14ac:dyDescent="0.3">
      <c r="A425" t="s">
        <v>15</v>
      </c>
      <c r="B425" s="1" t="s">
        <v>21</v>
      </c>
      <c r="C425" s="1" t="s">
        <v>2309</v>
      </c>
      <c r="D425">
        <v>12565</v>
      </c>
      <c r="E425" t="s">
        <v>16</v>
      </c>
      <c r="F425" t="s">
        <v>17</v>
      </c>
      <c r="G425" t="s">
        <v>18</v>
      </c>
      <c r="H425" t="s">
        <v>2354</v>
      </c>
      <c r="I425" t="s">
        <v>19</v>
      </c>
      <c r="J425">
        <v>2</v>
      </c>
      <c r="K425">
        <f t="shared" ref="K425:K430" si="27">L424</f>
        <v>22</v>
      </c>
      <c r="L425">
        <f t="shared" ref="L425:L430" si="28">K425+0.5</f>
        <v>22.5</v>
      </c>
      <c r="M425">
        <f>INDEX('Exp Economy'!$C$14:$H$83,MATCH(L425,'Exp Economy'!$B$14:$B$83,0),MATCH("Zone "&amp;J425,'Exp Economy'!$C$13:$H$13,0))*1</f>
        <v>22.82</v>
      </c>
      <c r="N425" t="s">
        <v>285</v>
      </c>
      <c r="O425" t="s">
        <v>2310</v>
      </c>
      <c r="P425" t="s">
        <v>18</v>
      </c>
      <c r="R425" t="str">
        <f t="shared" si="18"/>
        <v>('DHL','2024-01-01','2024-12-31','12565','Export','US',NULL,'ECONOMY SELECT (EU) ','Non-Document','2',22,22.5,22.82,'Flat KG','AppliedMaterials_2024',NULL),</v>
      </c>
    </row>
    <row r="426" spans="1:18" x14ac:dyDescent="0.3">
      <c r="A426" t="s">
        <v>15</v>
      </c>
      <c r="B426" s="1" t="s">
        <v>21</v>
      </c>
      <c r="C426" s="1" t="s">
        <v>2309</v>
      </c>
      <c r="D426">
        <v>12565</v>
      </c>
      <c r="E426" t="s">
        <v>16</v>
      </c>
      <c r="F426" t="s">
        <v>17</v>
      </c>
      <c r="G426" t="s">
        <v>18</v>
      </c>
      <c r="H426" t="s">
        <v>2354</v>
      </c>
      <c r="I426" t="s">
        <v>19</v>
      </c>
      <c r="J426">
        <v>2</v>
      </c>
      <c r="K426">
        <f t="shared" si="27"/>
        <v>22.5</v>
      </c>
      <c r="L426">
        <f t="shared" si="28"/>
        <v>23</v>
      </c>
      <c r="M426">
        <f>INDEX('Exp Economy'!$C$14:$H$83,MATCH(L426,'Exp Economy'!$B$14:$B$83,0),MATCH("Zone "&amp;J426,'Exp Economy'!$C$13:$H$13,0))*1</f>
        <v>22.82</v>
      </c>
      <c r="N426" t="s">
        <v>285</v>
      </c>
      <c r="O426" t="s">
        <v>2310</v>
      </c>
      <c r="P426" t="s">
        <v>18</v>
      </c>
      <c r="R426" t="str">
        <f t="shared" si="18"/>
        <v>('DHL','2024-01-01','2024-12-31','12565','Export','US',NULL,'ECONOMY SELECT (EU) ','Non-Document','2',22.5,23,22.82,'Flat KG','AppliedMaterials_2024',NULL),</v>
      </c>
    </row>
    <row r="427" spans="1:18" x14ac:dyDescent="0.3">
      <c r="A427" t="s">
        <v>15</v>
      </c>
      <c r="B427" s="1" t="s">
        <v>21</v>
      </c>
      <c r="C427" s="1" t="s">
        <v>2309</v>
      </c>
      <c r="D427">
        <v>12565</v>
      </c>
      <c r="E427" t="s">
        <v>16</v>
      </c>
      <c r="F427" t="s">
        <v>17</v>
      </c>
      <c r="G427" t="s">
        <v>18</v>
      </c>
      <c r="H427" t="s">
        <v>2354</v>
      </c>
      <c r="I427" t="s">
        <v>19</v>
      </c>
      <c r="J427">
        <v>2</v>
      </c>
      <c r="K427">
        <f t="shared" si="27"/>
        <v>23</v>
      </c>
      <c r="L427">
        <f t="shared" si="28"/>
        <v>23.5</v>
      </c>
      <c r="M427">
        <f>INDEX('Exp Economy'!$C$14:$H$83,MATCH(L427,'Exp Economy'!$B$14:$B$83,0),MATCH("Zone "&amp;J427,'Exp Economy'!$C$13:$H$13,0))*1</f>
        <v>23.29</v>
      </c>
      <c r="N427" t="s">
        <v>285</v>
      </c>
      <c r="O427" t="s">
        <v>2310</v>
      </c>
      <c r="P427" t="s">
        <v>18</v>
      </c>
      <c r="R427" t="str">
        <f t="shared" si="18"/>
        <v>('DHL','2024-01-01','2024-12-31','12565','Export','US',NULL,'ECONOMY SELECT (EU) ','Non-Document','2',23,23.5,23.29,'Flat KG','AppliedMaterials_2024',NULL),</v>
      </c>
    </row>
    <row r="428" spans="1:18" x14ac:dyDescent="0.3">
      <c r="A428" t="s">
        <v>15</v>
      </c>
      <c r="B428" s="1" t="s">
        <v>21</v>
      </c>
      <c r="C428" s="1" t="s">
        <v>2309</v>
      </c>
      <c r="D428">
        <v>12565</v>
      </c>
      <c r="E428" t="s">
        <v>16</v>
      </c>
      <c r="F428" t="s">
        <v>17</v>
      </c>
      <c r="G428" t="s">
        <v>18</v>
      </c>
      <c r="H428" t="s">
        <v>2354</v>
      </c>
      <c r="I428" t="s">
        <v>19</v>
      </c>
      <c r="J428">
        <v>2</v>
      </c>
      <c r="K428">
        <f t="shared" si="27"/>
        <v>23.5</v>
      </c>
      <c r="L428">
        <f t="shared" si="28"/>
        <v>24</v>
      </c>
      <c r="M428">
        <f>INDEX('Exp Economy'!$C$14:$H$83,MATCH(L428,'Exp Economy'!$B$14:$B$83,0),MATCH("Zone "&amp;J428,'Exp Economy'!$C$13:$H$13,0))*1</f>
        <v>23.29</v>
      </c>
      <c r="N428" t="s">
        <v>285</v>
      </c>
      <c r="O428" t="s">
        <v>2310</v>
      </c>
      <c r="P428" t="s">
        <v>18</v>
      </c>
      <c r="R428" t="str">
        <f t="shared" si="18"/>
        <v>('DHL','2024-01-01','2024-12-31','12565','Export','US',NULL,'ECONOMY SELECT (EU) ','Non-Document','2',23.5,24,23.29,'Flat KG','AppliedMaterials_2024',NULL),</v>
      </c>
    </row>
    <row r="429" spans="1:18" x14ac:dyDescent="0.3">
      <c r="A429" t="s">
        <v>15</v>
      </c>
      <c r="B429" s="1" t="s">
        <v>21</v>
      </c>
      <c r="C429" s="1" t="s">
        <v>2309</v>
      </c>
      <c r="D429">
        <v>12565</v>
      </c>
      <c r="E429" t="s">
        <v>16</v>
      </c>
      <c r="F429" t="s">
        <v>17</v>
      </c>
      <c r="G429" t="s">
        <v>18</v>
      </c>
      <c r="H429" t="s">
        <v>2354</v>
      </c>
      <c r="I429" t="s">
        <v>19</v>
      </c>
      <c r="J429">
        <v>2</v>
      </c>
      <c r="K429">
        <f t="shared" si="27"/>
        <v>24</v>
      </c>
      <c r="L429">
        <f t="shared" si="28"/>
        <v>24.5</v>
      </c>
      <c r="M429">
        <f>INDEX('Exp Economy'!$C$14:$H$83,MATCH(L429,'Exp Economy'!$B$14:$B$83,0),MATCH("Zone "&amp;J429,'Exp Economy'!$C$13:$H$13,0))*1</f>
        <v>23.76</v>
      </c>
      <c r="N429" t="s">
        <v>285</v>
      </c>
      <c r="O429" t="s">
        <v>2310</v>
      </c>
      <c r="P429" t="s">
        <v>18</v>
      </c>
      <c r="R429" t="str">
        <f t="shared" si="18"/>
        <v>('DHL','2024-01-01','2024-12-31','12565','Export','US',NULL,'ECONOMY SELECT (EU) ','Non-Document','2',24,24.5,23.76,'Flat KG','AppliedMaterials_2024',NULL),</v>
      </c>
    </row>
    <row r="430" spans="1:18" x14ac:dyDescent="0.3">
      <c r="A430" t="s">
        <v>15</v>
      </c>
      <c r="B430" s="1" t="s">
        <v>21</v>
      </c>
      <c r="C430" s="1" t="s">
        <v>2309</v>
      </c>
      <c r="D430">
        <v>12565</v>
      </c>
      <c r="E430" t="s">
        <v>16</v>
      </c>
      <c r="F430" t="s">
        <v>17</v>
      </c>
      <c r="G430" t="s">
        <v>18</v>
      </c>
      <c r="H430" t="s">
        <v>2354</v>
      </c>
      <c r="I430" t="s">
        <v>19</v>
      </c>
      <c r="J430">
        <v>2</v>
      </c>
      <c r="K430">
        <f t="shared" si="27"/>
        <v>24.5</v>
      </c>
      <c r="L430">
        <f t="shared" si="28"/>
        <v>25</v>
      </c>
      <c r="M430">
        <f>INDEX('Exp Economy'!$C$14:$H$83,MATCH(L430,'Exp Economy'!$B$14:$B$83,0),MATCH("Zone "&amp;J430,'Exp Economy'!$C$13:$H$13,0))*1</f>
        <v>23.76</v>
      </c>
      <c r="N430" t="s">
        <v>285</v>
      </c>
      <c r="O430" t="s">
        <v>2310</v>
      </c>
      <c r="P430" t="s">
        <v>18</v>
      </c>
      <c r="R430" t="str">
        <f t="shared" si="18"/>
        <v>('DHL','2024-01-01','2024-12-31','12565','Export','US',NULL,'ECONOMY SELECT (EU) ','Non-Document','2',24.5,25,23.76,'Flat KG','AppliedMaterials_2024',NULL),</v>
      </c>
    </row>
    <row r="431" spans="1:18" x14ac:dyDescent="0.3">
      <c r="A431" t="s">
        <v>15</v>
      </c>
      <c r="B431" s="1" t="s">
        <v>21</v>
      </c>
      <c r="C431" s="1" t="s">
        <v>2309</v>
      </c>
      <c r="D431">
        <v>12565</v>
      </c>
      <c r="E431" t="s">
        <v>16</v>
      </c>
      <c r="F431" t="s">
        <v>17</v>
      </c>
      <c r="G431" t="s">
        <v>18</v>
      </c>
      <c r="H431" t="s">
        <v>2354</v>
      </c>
      <c r="I431" t="s">
        <v>19</v>
      </c>
      <c r="J431">
        <v>2</v>
      </c>
      <c r="K431">
        <f>L430</f>
        <v>25</v>
      </c>
      <c r="L431">
        <f>K431+0.5</f>
        <v>25.5</v>
      </c>
      <c r="M431">
        <f>INDEX('Exp Economy'!$C$14:$H$83,MATCH(L431,'Exp Economy'!$B$14:$B$83,0),MATCH("Zone "&amp;J431,'Exp Economy'!$C$13:$H$13,0))*1</f>
        <v>24.23</v>
      </c>
      <c r="N431" t="s">
        <v>285</v>
      </c>
      <c r="O431" t="s">
        <v>2310</v>
      </c>
      <c r="P431" t="s">
        <v>18</v>
      </c>
      <c r="R431" t="str">
        <f t="shared" si="18"/>
        <v>('DHL','2024-01-01','2024-12-31','12565','Export','US',NULL,'ECONOMY SELECT (EU) ','Non-Document','2',25,25.5,24.23,'Flat KG','AppliedMaterials_2024',NULL),</v>
      </c>
    </row>
    <row r="432" spans="1:18" x14ac:dyDescent="0.3">
      <c r="A432" t="s">
        <v>15</v>
      </c>
      <c r="B432" s="1" t="s">
        <v>21</v>
      </c>
      <c r="C432" s="1" t="s">
        <v>2309</v>
      </c>
      <c r="D432">
        <v>12565</v>
      </c>
      <c r="E432" t="s">
        <v>16</v>
      </c>
      <c r="F432" t="s">
        <v>17</v>
      </c>
      <c r="G432" t="s">
        <v>18</v>
      </c>
      <c r="H432" t="s">
        <v>2354</v>
      </c>
      <c r="I432" t="s">
        <v>19</v>
      </c>
      <c r="J432">
        <v>2</v>
      </c>
      <c r="K432">
        <f t="shared" ref="K432:K436" si="29">L431</f>
        <v>25.5</v>
      </c>
      <c r="L432">
        <f t="shared" ref="L432:L436" si="30">K432+0.5</f>
        <v>26</v>
      </c>
      <c r="M432">
        <f>INDEX('Exp Economy'!$C$14:$H$83,MATCH(L432,'Exp Economy'!$B$14:$B$83,0),MATCH("Zone "&amp;J432,'Exp Economy'!$C$13:$H$13,0))*1</f>
        <v>24.23</v>
      </c>
      <c r="N432" t="s">
        <v>285</v>
      </c>
      <c r="O432" t="s">
        <v>2310</v>
      </c>
      <c r="P432" t="s">
        <v>18</v>
      </c>
      <c r="R432" t="str">
        <f t="shared" si="18"/>
        <v>('DHL','2024-01-01','2024-12-31','12565','Export','US',NULL,'ECONOMY SELECT (EU) ','Non-Document','2',25.5,26,24.23,'Flat KG','AppliedMaterials_2024',NULL),</v>
      </c>
    </row>
    <row r="433" spans="1:18" x14ac:dyDescent="0.3">
      <c r="A433" t="s">
        <v>15</v>
      </c>
      <c r="B433" s="1" t="s">
        <v>21</v>
      </c>
      <c r="C433" s="1" t="s">
        <v>2309</v>
      </c>
      <c r="D433">
        <v>12565</v>
      </c>
      <c r="E433" t="s">
        <v>16</v>
      </c>
      <c r="F433" t="s">
        <v>17</v>
      </c>
      <c r="G433" t="s">
        <v>18</v>
      </c>
      <c r="H433" t="s">
        <v>2354</v>
      </c>
      <c r="I433" t="s">
        <v>19</v>
      </c>
      <c r="J433">
        <v>2</v>
      </c>
      <c r="K433">
        <f t="shared" si="29"/>
        <v>26</v>
      </c>
      <c r="L433">
        <f t="shared" si="30"/>
        <v>26.5</v>
      </c>
      <c r="M433">
        <f>INDEX('Exp Economy'!$C$14:$H$83,MATCH(L433,'Exp Economy'!$B$14:$B$83,0),MATCH("Zone "&amp;J433,'Exp Economy'!$C$13:$H$13,0))*1</f>
        <v>24.7</v>
      </c>
      <c r="N433" t="s">
        <v>285</v>
      </c>
      <c r="O433" t="s">
        <v>2310</v>
      </c>
      <c r="P433" t="s">
        <v>18</v>
      </c>
      <c r="R433" t="str">
        <f t="shared" si="18"/>
        <v>('DHL','2024-01-01','2024-12-31','12565','Export','US',NULL,'ECONOMY SELECT (EU) ','Non-Document','2',26,26.5,24.7,'Flat KG','AppliedMaterials_2024',NULL),</v>
      </c>
    </row>
    <row r="434" spans="1:18" x14ac:dyDescent="0.3">
      <c r="A434" t="s">
        <v>15</v>
      </c>
      <c r="B434" s="1" t="s">
        <v>21</v>
      </c>
      <c r="C434" s="1" t="s">
        <v>2309</v>
      </c>
      <c r="D434">
        <v>12565</v>
      </c>
      <c r="E434" t="s">
        <v>16</v>
      </c>
      <c r="F434" t="s">
        <v>17</v>
      </c>
      <c r="G434" t="s">
        <v>18</v>
      </c>
      <c r="H434" t="s">
        <v>2354</v>
      </c>
      <c r="I434" t="s">
        <v>19</v>
      </c>
      <c r="J434">
        <v>2</v>
      </c>
      <c r="K434">
        <f t="shared" si="29"/>
        <v>26.5</v>
      </c>
      <c r="L434">
        <f t="shared" si="30"/>
        <v>27</v>
      </c>
      <c r="M434">
        <f>INDEX('Exp Economy'!$C$14:$H$83,MATCH(L434,'Exp Economy'!$B$14:$B$83,0),MATCH("Zone "&amp;J434,'Exp Economy'!$C$13:$H$13,0))*1</f>
        <v>24.7</v>
      </c>
      <c r="N434" t="s">
        <v>285</v>
      </c>
      <c r="O434" t="s">
        <v>2310</v>
      </c>
      <c r="P434" t="s">
        <v>18</v>
      </c>
      <c r="R434" t="str">
        <f t="shared" si="18"/>
        <v>('DHL','2024-01-01','2024-12-31','12565','Export','US',NULL,'ECONOMY SELECT (EU) ','Non-Document','2',26.5,27,24.7,'Flat KG','AppliedMaterials_2024',NULL),</v>
      </c>
    </row>
    <row r="435" spans="1:18" x14ac:dyDescent="0.3">
      <c r="A435" t="s">
        <v>15</v>
      </c>
      <c r="B435" s="1" t="s">
        <v>21</v>
      </c>
      <c r="C435" s="1" t="s">
        <v>2309</v>
      </c>
      <c r="D435">
        <v>12565</v>
      </c>
      <c r="E435" t="s">
        <v>16</v>
      </c>
      <c r="F435" t="s">
        <v>17</v>
      </c>
      <c r="G435" t="s">
        <v>18</v>
      </c>
      <c r="H435" t="s">
        <v>2354</v>
      </c>
      <c r="I435" t="s">
        <v>19</v>
      </c>
      <c r="J435">
        <v>2</v>
      </c>
      <c r="K435">
        <f t="shared" si="29"/>
        <v>27</v>
      </c>
      <c r="L435">
        <f t="shared" si="30"/>
        <v>27.5</v>
      </c>
      <c r="M435">
        <f>INDEX('Exp Economy'!$C$14:$H$83,MATCH(L435,'Exp Economy'!$B$14:$B$83,0),MATCH("Zone "&amp;J435,'Exp Economy'!$C$13:$H$13,0))*1</f>
        <v>25.17</v>
      </c>
      <c r="N435" t="s">
        <v>285</v>
      </c>
      <c r="O435" t="s">
        <v>2310</v>
      </c>
      <c r="P435" t="s">
        <v>18</v>
      </c>
      <c r="R435" t="str">
        <f t="shared" si="18"/>
        <v>('DHL','2024-01-01','2024-12-31','12565','Export','US',NULL,'ECONOMY SELECT (EU) ','Non-Document','2',27,27.5,25.17,'Flat KG','AppliedMaterials_2024',NULL),</v>
      </c>
    </row>
    <row r="436" spans="1:18" x14ac:dyDescent="0.3">
      <c r="A436" t="s">
        <v>15</v>
      </c>
      <c r="B436" s="1" t="s">
        <v>21</v>
      </c>
      <c r="C436" s="1" t="s">
        <v>2309</v>
      </c>
      <c r="D436">
        <v>12565</v>
      </c>
      <c r="E436" t="s">
        <v>16</v>
      </c>
      <c r="F436" t="s">
        <v>17</v>
      </c>
      <c r="G436" t="s">
        <v>18</v>
      </c>
      <c r="H436" t="s">
        <v>2354</v>
      </c>
      <c r="I436" t="s">
        <v>19</v>
      </c>
      <c r="J436">
        <v>2</v>
      </c>
      <c r="K436">
        <f t="shared" si="29"/>
        <v>27.5</v>
      </c>
      <c r="L436">
        <f t="shared" si="30"/>
        <v>28</v>
      </c>
      <c r="M436">
        <f>INDEX('Exp Economy'!$C$14:$H$83,MATCH(L436,'Exp Economy'!$B$14:$B$83,0),MATCH("Zone "&amp;J436,'Exp Economy'!$C$13:$H$13,0))*1</f>
        <v>25.17</v>
      </c>
      <c r="N436" t="s">
        <v>285</v>
      </c>
      <c r="O436" t="s">
        <v>2310</v>
      </c>
      <c r="P436" t="s">
        <v>18</v>
      </c>
      <c r="R436" t="str">
        <f t="shared" si="18"/>
        <v>('DHL','2024-01-01','2024-12-31','12565','Export','US',NULL,'ECONOMY SELECT (EU) ','Non-Document','2',27.5,28,25.17,'Flat KG','AppliedMaterials_2024',NULL),</v>
      </c>
    </row>
    <row r="437" spans="1:18" x14ac:dyDescent="0.3">
      <c r="A437" t="s">
        <v>15</v>
      </c>
      <c r="B437" s="1" t="s">
        <v>21</v>
      </c>
      <c r="C437" s="1" t="s">
        <v>2309</v>
      </c>
      <c r="D437">
        <v>12565</v>
      </c>
      <c r="E437" t="s">
        <v>16</v>
      </c>
      <c r="F437" t="s">
        <v>17</v>
      </c>
      <c r="G437" t="s">
        <v>18</v>
      </c>
      <c r="H437" t="s">
        <v>2354</v>
      </c>
      <c r="I437" t="s">
        <v>19</v>
      </c>
      <c r="J437">
        <v>2</v>
      </c>
      <c r="K437">
        <f>L436</f>
        <v>28</v>
      </c>
      <c r="L437">
        <f>K437+0.5</f>
        <v>28.5</v>
      </c>
      <c r="M437">
        <f>INDEX('Exp Economy'!$C$14:$H$83,MATCH(L437,'Exp Economy'!$B$14:$B$83,0),MATCH("Zone "&amp;J437,'Exp Economy'!$C$13:$H$13,0))*1</f>
        <v>25.64</v>
      </c>
      <c r="N437" t="s">
        <v>285</v>
      </c>
      <c r="O437" t="s">
        <v>2310</v>
      </c>
      <c r="P437" t="s">
        <v>18</v>
      </c>
      <c r="R437" t="str">
        <f t="shared" si="18"/>
        <v>('DHL','2024-01-01','2024-12-31','12565','Export','US',NULL,'ECONOMY SELECT (EU) ','Non-Document','2',28,28.5,25.64,'Flat KG','AppliedMaterials_2024',NULL),</v>
      </c>
    </row>
    <row r="438" spans="1:18" x14ac:dyDescent="0.3">
      <c r="A438" t="s">
        <v>15</v>
      </c>
      <c r="B438" s="1" t="s">
        <v>21</v>
      </c>
      <c r="C438" s="1" t="s">
        <v>2309</v>
      </c>
      <c r="D438">
        <v>12565</v>
      </c>
      <c r="E438" t="s">
        <v>16</v>
      </c>
      <c r="F438" t="s">
        <v>17</v>
      </c>
      <c r="G438" t="s">
        <v>18</v>
      </c>
      <c r="H438" t="s">
        <v>2354</v>
      </c>
      <c r="I438" t="s">
        <v>19</v>
      </c>
      <c r="J438">
        <v>2</v>
      </c>
      <c r="K438">
        <f t="shared" ref="K438:K439" si="31">L437</f>
        <v>28.5</v>
      </c>
      <c r="L438">
        <f t="shared" ref="L438:L439" si="32">K438+0.5</f>
        <v>29</v>
      </c>
      <c r="M438">
        <f>INDEX('Exp Economy'!$C$14:$H$83,MATCH(L438,'Exp Economy'!$B$14:$B$83,0),MATCH("Zone "&amp;J438,'Exp Economy'!$C$13:$H$13,0))*1</f>
        <v>25.64</v>
      </c>
      <c r="N438" t="s">
        <v>285</v>
      </c>
      <c r="O438" t="s">
        <v>2310</v>
      </c>
      <c r="P438" t="s">
        <v>18</v>
      </c>
      <c r="R438" t="str">
        <f t="shared" si="18"/>
        <v>('DHL','2024-01-01','2024-12-31','12565','Export','US',NULL,'ECONOMY SELECT (EU) ','Non-Document','2',28.5,29,25.64,'Flat KG','AppliedMaterials_2024',NULL),</v>
      </c>
    </row>
    <row r="439" spans="1:18" x14ac:dyDescent="0.3">
      <c r="A439" t="s">
        <v>15</v>
      </c>
      <c r="B439" s="1" t="s">
        <v>21</v>
      </c>
      <c r="C439" s="1" t="s">
        <v>2309</v>
      </c>
      <c r="D439">
        <v>12565</v>
      </c>
      <c r="E439" t="s">
        <v>16</v>
      </c>
      <c r="F439" t="s">
        <v>17</v>
      </c>
      <c r="G439" t="s">
        <v>18</v>
      </c>
      <c r="H439" t="s">
        <v>2354</v>
      </c>
      <c r="I439" t="s">
        <v>19</v>
      </c>
      <c r="J439">
        <v>2</v>
      </c>
      <c r="K439">
        <f t="shared" si="31"/>
        <v>29</v>
      </c>
      <c r="L439">
        <f t="shared" si="32"/>
        <v>29.5</v>
      </c>
      <c r="M439">
        <f>INDEX('Exp Economy'!$C$14:$H$83,MATCH(L439,'Exp Economy'!$B$14:$B$83,0),MATCH("Zone "&amp;J439,'Exp Economy'!$C$13:$H$13,0))*1</f>
        <v>26.11</v>
      </c>
      <c r="N439" t="s">
        <v>285</v>
      </c>
      <c r="O439" t="s">
        <v>2310</v>
      </c>
      <c r="P439" t="s">
        <v>18</v>
      </c>
      <c r="R439" t="str">
        <f t="shared" si="18"/>
        <v>('DHL','2024-01-01','2024-12-31','12565','Export','US',NULL,'ECONOMY SELECT (EU) ','Non-Document','2',29,29.5,26.11,'Flat KG','AppliedMaterials_2024',NULL),</v>
      </c>
    </row>
    <row r="440" spans="1:18" x14ac:dyDescent="0.3">
      <c r="A440" t="s">
        <v>15</v>
      </c>
      <c r="B440" s="1" t="s">
        <v>21</v>
      </c>
      <c r="C440" s="1" t="s">
        <v>2309</v>
      </c>
      <c r="D440">
        <v>12565</v>
      </c>
      <c r="E440" t="s">
        <v>16</v>
      </c>
      <c r="F440" t="s">
        <v>17</v>
      </c>
      <c r="G440" t="s">
        <v>18</v>
      </c>
      <c r="H440" t="s">
        <v>2354</v>
      </c>
      <c r="I440" t="s">
        <v>19</v>
      </c>
      <c r="J440">
        <v>2</v>
      </c>
      <c r="K440">
        <f>L439</f>
        <v>29.5</v>
      </c>
      <c r="L440">
        <f>K440+0.5</f>
        <v>30</v>
      </c>
      <c r="M440">
        <f>INDEX('Exp Economy'!$C$14:$H$83,MATCH(L440,'Exp Economy'!$B$14:$B$83,0),MATCH("Zone "&amp;J440,'Exp Economy'!$C$13:$H$13,0))*1</f>
        <v>26.11</v>
      </c>
      <c r="N440" t="s">
        <v>285</v>
      </c>
      <c r="O440" t="s">
        <v>2310</v>
      </c>
      <c r="P440" t="s">
        <v>18</v>
      </c>
      <c r="R440" t="str">
        <f t="shared" si="18"/>
        <v>('DHL','2024-01-01','2024-12-31','12565','Export','US',NULL,'ECONOMY SELECT (EU) ','Non-Document','2',29.5,30,26.11,'Flat KG','AppliedMaterials_2024',NULL),</v>
      </c>
    </row>
    <row r="441" spans="1:18" x14ac:dyDescent="0.3">
      <c r="A441" t="s">
        <v>15</v>
      </c>
      <c r="B441" t="s">
        <v>21</v>
      </c>
      <c r="C441" s="1" t="s">
        <v>2309</v>
      </c>
      <c r="D441">
        <v>12565</v>
      </c>
      <c r="E441" t="s">
        <v>16</v>
      </c>
      <c r="F441" t="s">
        <v>17</v>
      </c>
      <c r="G441" t="s">
        <v>18</v>
      </c>
      <c r="H441" t="s">
        <v>2354</v>
      </c>
      <c r="I441" t="s">
        <v>19</v>
      </c>
      <c r="J441">
        <v>2</v>
      </c>
      <c r="K441">
        <v>30</v>
      </c>
      <c r="L441">
        <v>70</v>
      </c>
      <c r="M441">
        <f>INDEX('Exp Economy'!$C$14:$H$83,MATCH(L441,'Exp Economy'!$B$14:$B$83,0),MATCH("Zone "&amp;J441,'Exp Economy'!$C$13:$H$13,0))*1</f>
        <v>0.37</v>
      </c>
      <c r="N441" t="s">
        <v>2261</v>
      </c>
      <c r="O441" t="s">
        <v>2310</v>
      </c>
      <c r="P441">
        <f>M440</f>
        <v>26.11</v>
      </c>
      <c r="R441" t="str">
        <f t="shared" si="18"/>
        <v>('DHL','2024-01-01','2024-12-31','12565','Export','US',NULL,'ECONOMY SELECT (EU) ','Non-Document','2',30,70,0.37,'Per1.0KG_A','AppliedMaterials_2024',26.11),</v>
      </c>
    </row>
    <row r="442" spans="1:18" x14ac:dyDescent="0.3">
      <c r="A442" t="s">
        <v>15</v>
      </c>
      <c r="B442" t="s">
        <v>21</v>
      </c>
      <c r="C442" s="1" t="s">
        <v>2309</v>
      </c>
      <c r="D442">
        <v>12565</v>
      </c>
      <c r="E442" t="s">
        <v>16</v>
      </c>
      <c r="F442" t="s">
        <v>17</v>
      </c>
      <c r="G442" t="s">
        <v>18</v>
      </c>
      <c r="H442" t="s">
        <v>2354</v>
      </c>
      <c r="I442" t="s">
        <v>19</v>
      </c>
      <c r="J442">
        <v>2</v>
      </c>
      <c r="K442">
        <v>70</v>
      </c>
      <c r="L442">
        <v>300</v>
      </c>
      <c r="M442">
        <f>INDEX('Exp Economy'!$C$14:$H$83,MATCH(L442,'Exp Economy'!$B$14:$B$83,0),MATCH("Zone "&amp;J442,'Exp Economy'!$C$13:$H$13,0))*1</f>
        <v>2.75</v>
      </c>
      <c r="N442" t="s">
        <v>2348</v>
      </c>
      <c r="O442" t="s">
        <v>2310</v>
      </c>
      <c r="P442">
        <f>P441+((K442-K441)*M441)</f>
        <v>40.909999999999997</v>
      </c>
      <c r="R442" t="str">
        <f t="shared" si="18"/>
        <v>('DHL','2024-01-01','2024-12-31','12565','Export','US',NULL,'ECONOMY SELECT (EU) ','Non-Document','2',70,300,2.75,'Per5.0KG_A','AppliedMaterials_2024',40.91),</v>
      </c>
    </row>
    <row r="443" spans="1:18" x14ac:dyDescent="0.3">
      <c r="A443" t="s">
        <v>15</v>
      </c>
      <c r="B443" t="s">
        <v>21</v>
      </c>
      <c r="C443" s="1" t="s">
        <v>2309</v>
      </c>
      <c r="D443">
        <v>12565</v>
      </c>
      <c r="E443" t="s">
        <v>16</v>
      </c>
      <c r="F443" t="s">
        <v>17</v>
      </c>
      <c r="G443" t="s">
        <v>18</v>
      </c>
      <c r="H443" t="s">
        <v>2354</v>
      </c>
      <c r="I443" t="s">
        <v>19</v>
      </c>
      <c r="J443">
        <v>2</v>
      </c>
      <c r="K443">
        <v>300</v>
      </c>
      <c r="L443">
        <v>99999</v>
      </c>
      <c r="M443">
        <f>INDEX('Exp Economy'!$C$14:$H$83,MATCH(L443,'Exp Economy'!$B$14:$B$83,0),MATCH("Zone "&amp;J443,'Exp Economy'!$C$13:$H$13,0))*1</f>
        <v>2.0699999999999998</v>
      </c>
      <c r="N443" t="s">
        <v>2348</v>
      </c>
      <c r="O443" t="s">
        <v>2310</v>
      </c>
      <c r="P443">
        <f>P442+M442*((L442-K442)/5)</f>
        <v>167.41</v>
      </c>
      <c r="R443" t="str">
        <f t="shared" si="18"/>
        <v>('DHL','2024-01-01','2024-12-31','12565','Export','US',NULL,'ECONOMY SELECT (EU) ','Non-Document','2',300,99999,2.07,'Per5.0KG_A','AppliedMaterials_2024',167.41),</v>
      </c>
    </row>
    <row r="444" spans="1:18" x14ac:dyDescent="0.3">
      <c r="A444" t="s">
        <v>15</v>
      </c>
      <c r="B444" s="1" t="s">
        <v>21</v>
      </c>
      <c r="C444" s="1" t="s">
        <v>2309</v>
      </c>
      <c r="D444">
        <v>12565</v>
      </c>
      <c r="E444" t="s">
        <v>16</v>
      </c>
      <c r="F444" t="s">
        <v>17</v>
      </c>
      <c r="G444" t="s">
        <v>18</v>
      </c>
      <c r="H444" t="s">
        <v>2354</v>
      </c>
      <c r="I444" t="s">
        <v>19</v>
      </c>
      <c r="J444">
        <v>3</v>
      </c>
      <c r="K444">
        <v>0</v>
      </c>
      <c r="L444">
        <v>0.5</v>
      </c>
      <c r="M444">
        <f>INDEX('Exp Economy'!$C$14:$H$83,MATCH(L444,'Exp Economy'!$B$14:$B$83,0),MATCH("Zone "&amp;J444,'Exp Economy'!$C$13:$H$13,0))*1</f>
        <v>11.82</v>
      </c>
      <c r="N444" t="s">
        <v>285</v>
      </c>
      <c r="O444" t="s">
        <v>2310</v>
      </c>
      <c r="P444" t="s">
        <v>18</v>
      </c>
      <c r="R444" t="str">
        <f t="shared" si="18"/>
        <v>('DHL','2024-01-01','2024-12-31','12565','Export','US',NULL,'ECONOMY SELECT (EU) ','Non-Document','3',0,0.5,11.82,'Flat KG','AppliedMaterials_2024',NULL),</v>
      </c>
    </row>
    <row r="445" spans="1:18" x14ac:dyDescent="0.3">
      <c r="A445" t="s">
        <v>15</v>
      </c>
      <c r="B445" s="1" t="s">
        <v>21</v>
      </c>
      <c r="C445" s="1" t="s">
        <v>2309</v>
      </c>
      <c r="D445">
        <v>12565</v>
      </c>
      <c r="E445" t="s">
        <v>16</v>
      </c>
      <c r="F445" t="s">
        <v>17</v>
      </c>
      <c r="G445" t="s">
        <v>18</v>
      </c>
      <c r="H445" t="s">
        <v>2354</v>
      </c>
      <c r="I445" t="s">
        <v>19</v>
      </c>
      <c r="J445">
        <v>3</v>
      </c>
      <c r="K445">
        <v>0.5</v>
      </c>
      <c r="L445">
        <v>1</v>
      </c>
      <c r="M445">
        <f>INDEX('Exp Economy'!$C$14:$H$83,MATCH(L445,'Exp Economy'!$B$14:$B$83,0),MATCH("Zone "&amp;J445,'Exp Economy'!$C$13:$H$13,0))*1</f>
        <v>11.82</v>
      </c>
      <c r="N445" t="s">
        <v>285</v>
      </c>
      <c r="O445" t="s">
        <v>2310</v>
      </c>
      <c r="P445" t="s">
        <v>18</v>
      </c>
      <c r="R445" t="str">
        <f t="shared" ref="R445:R508" si="33">SUBSTITUTE(IF(OR(ROW(A445)=2,MOD(ROW(A445),1000)=0),"insert into tnl_rating.dbo.dhl_express_rate_master values ('DHL','"&amp;B445&amp;"','"&amp;C445&amp;"','"&amp;D445&amp;"','"&amp;E445&amp;"','"&amp;F445&amp;"','"&amp;G445&amp;"','"&amp;H445&amp;"','"&amp;I445&amp;"','"&amp;J445&amp;"',"&amp;K445&amp;","&amp;L445&amp;","&amp;M445&amp;",'"&amp;N445&amp;"','"&amp;O445&amp;"',"&amp;P445&amp;"),",IF(OR(A446="",MOD(ROW(A446),1000)=0),"('DHL','"&amp;B445&amp;"','"&amp;C445&amp;"','"&amp;D445&amp;"','"&amp;E445&amp;"','"&amp;F445&amp;"','"&amp;G445&amp;"','"&amp;H445&amp;"','"&amp;I445&amp;"','"&amp;J445&amp;"',"&amp;K445&amp;","&amp;L445&amp;","&amp;M445&amp;",'"&amp;N445&amp;"','"&amp;O445&amp;"',"&amp;P445&amp;")","('DHL','"&amp;B445&amp;"','"&amp;C445&amp;"','"&amp;D445&amp;"','"&amp;E445&amp;"','"&amp;F445&amp;"','"&amp;G445&amp;"','"&amp;H445&amp;"','"&amp;I445&amp;"','"&amp;J445&amp;"',"&amp;K445&amp;","&amp;L445&amp;","&amp;M445&amp;",'"&amp;N445&amp;"','"&amp;O445&amp;"',"&amp;P445&amp;"),")),"'NULL'","NULL")</f>
        <v>('DHL','2024-01-01','2024-12-31','12565','Export','US',NULL,'ECONOMY SELECT (EU) ','Non-Document','3',0.5,1,11.82,'Flat KG','AppliedMaterials_2024',NULL),</v>
      </c>
    </row>
    <row r="446" spans="1:18" x14ac:dyDescent="0.3">
      <c r="A446" t="s">
        <v>15</v>
      </c>
      <c r="B446" s="1" t="s">
        <v>21</v>
      </c>
      <c r="C446" s="1" t="s">
        <v>2309</v>
      </c>
      <c r="D446">
        <v>12565</v>
      </c>
      <c r="E446" t="s">
        <v>16</v>
      </c>
      <c r="F446" t="s">
        <v>17</v>
      </c>
      <c r="G446" t="s">
        <v>18</v>
      </c>
      <c r="H446" t="s">
        <v>2354</v>
      </c>
      <c r="I446" t="s">
        <v>19</v>
      </c>
      <c r="J446">
        <v>3</v>
      </c>
      <c r="K446">
        <v>1</v>
      </c>
      <c r="L446">
        <v>1.5</v>
      </c>
      <c r="M446">
        <f>INDEX('Exp Economy'!$C$14:$H$83,MATCH(L446,'Exp Economy'!$B$14:$B$83,0),MATCH("Zone "&amp;J446,'Exp Economy'!$C$13:$H$13,0))*1</f>
        <v>13.26</v>
      </c>
      <c r="N446" t="s">
        <v>285</v>
      </c>
      <c r="O446" t="s">
        <v>2310</v>
      </c>
      <c r="P446" t="s">
        <v>18</v>
      </c>
      <c r="R446" t="str">
        <f t="shared" si="33"/>
        <v>('DHL','2024-01-01','2024-12-31','12565','Export','US',NULL,'ECONOMY SELECT (EU) ','Non-Document','3',1,1.5,13.26,'Flat KG','AppliedMaterials_2024',NULL),</v>
      </c>
    </row>
    <row r="447" spans="1:18" x14ac:dyDescent="0.3">
      <c r="A447" t="s">
        <v>15</v>
      </c>
      <c r="B447" s="1" t="s">
        <v>21</v>
      </c>
      <c r="C447" s="1" t="s">
        <v>2309</v>
      </c>
      <c r="D447">
        <v>12565</v>
      </c>
      <c r="E447" t="s">
        <v>16</v>
      </c>
      <c r="F447" t="s">
        <v>17</v>
      </c>
      <c r="G447" t="s">
        <v>18</v>
      </c>
      <c r="H447" t="s">
        <v>2354</v>
      </c>
      <c r="I447" t="s">
        <v>19</v>
      </c>
      <c r="J447">
        <v>3</v>
      </c>
      <c r="K447">
        <v>1.5</v>
      </c>
      <c r="L447">
        <v>2</v>
      </c>
      <c r="M447">
        <f>INDEX('Exp Economy'!$C$14:$H$83,MATCH(L447,'Exp Economy'!$B$14:$B$83,0),MATCH("Zone "&amp;J447,'Exp Economy'!$C$13:$H$13,0))*1</f>
        <v>13.26</v>
      </c>
      <c r="N447" t="s">
        <v>285</v>
      </c>
      <c r="O447" t="s">
        <v>2310</v>
      </c>
      <c r="P447" t="s">
        <v>18</v>
      </c>
      <c r="R447" t="str">
        <f t="shared" si="33"/>
        <v>('DHL','2024-01-01','2024-12-31','12565','Export','US',NULL,'ECONOMY SELECT (EU) ','Non-Document','3',1.5,2,13.26,'Flat KG','AppliedMaterials_2024',NULL),</v>
      </c>
    </row>
    <row r="448" spans="1:18" x14ac:dyDescent="0.3">
      <c r="A448" t="s">
        <v>15</v>
      </c>
      <c r="B448" s="1" t="s">
        <v>21</v>
      </c>
      <c r="C448" s="1" t="s">
        <v>2309</v>
      </c>
      <c r="D448">
        <v>12565</v>
      </c>
      <c r="E448" t="s">
        <v>16</v>
      </c>
      <c r="F448" t="s">
        <v>17</v>
      </c>
      <c r="G448" t="s">
        <v>18</v>
      </c>
      <c r="H448" t="s">
        <v>2354</v>
      </c>
      <c r="I448" t="s">
        <v>19</v>
      </c>
      <c r="J448">
        <v>3</v>
      </c>
      <c r="K448">
        <v>2</v>
      </c>
      <c r="L448">
        <v>2.5</v>
      </c>
      <c r="M448">
        <f>INDEX('Exp Economy'!$C$14:$H$83,MATCH(L448,'Exp Economy'!$B$14:$B$83,0),MATCH("Zone "&amp;J448,'Exp Economy'!$C$13:$H$13,0))*1</f>
        <v>14.48</v>
      </c>
      <c r="N448" t="s">
        <v>285</v>
      </c>
      <c r="O448" t="s">
        <v>2310</v>
      </c>
      <c r="P448" t="s">
        <v>18</v>
      </c>
      <c r="R448" t="str">
        <f t="shared" si="33"/>
        <v>('DHL','2024-01-01','2024-12-31','12565','Export','US',NULL,'ECONOMY SELECT (EU) ','Non-Document','3',2,2.5,14.48,'Flat KG','AppliedMaterials_2024',NULL),</v>
      </c>
    </row>
    <row r="449" spans="1:18" x14ac:dyDescent="0.3">
      <c r="A449" t="s">
        <v>15</v>
      </c>
      <c r="B449" s="1" t="s">
        <v>21</v>
      </c>
      <c r="C449" s="1" t="s">
        <v>2309</v>
      </c>
      <c r="D449">
        <v>12565</v>
      </c>
      <c r="E449" t="s">
        <v>16</v>
      </c>
      <c r="F449" t="s">
        <v>17</v>
      </c>
      <c r="G449" t="s">
        <v>18</v>
      </c>
      <c r="H449" t="s">
        <v>2354</v>
      </c>
      <c r="I449" t="s">
        <v>19</v>
      </c>
      <c r="J449">
        <v>3</v>
      </c>
      <c r="K449">
        <v>2.5</v>
      </c>
      <c r="L449">
        <v>3</v>
      </c>
      <c r="M449">
        <f>INDEX('Exp Economy'!$C$14:$H$83,MATCH(L449,'Exp Economy'!$B$14:$B$83,0),MATCH("Zone "&amp;J449,'Exp Economy'!$C$13:$H$13,0))*1</f>
        <v>14.48</v>
      </c>
      <c r="N449" t="s">
        <v>285</v>
      </c>
      <c r="O449" t="s">
        <v>2310</v>
      </c>
      <c r="P449" t="s">
        <v>18</v>
      </c>
      <c r="R449" t="str">
        <f t="shared" si="33"/>
        <v>('DHL','2024-01-01','2024-12-31','12565','Export','US',NULL,'ECONOMY SELECT (EU) ','Non-Document','3',2.5,3,14.48,'Flat KG','AppliedMaterials_2024',NULL),</v>
      </c>
    </row>
    <row r="450" spans="1:18" x14ac:dyDescent="0.3">
      <c r="A450" t="s">
        <v>15</v>
      </c>
      <c r="B450" s="1" t="s">
        <v>21</v>
      </c>
      <c r="C450" s="1" t="s">
        <v>2309</v>
      </c>
      <c r="D450">
        <v>12565</v>
      </c>
      <c r="E450" t="s">
        <v>16</v>
      </c>
      <c r="F450" t="s">
        <v>17</v>
      </c>
      <c r="G450" t="s">
        <v>18</v>
      </c>
      <c r="H450" t="s">
        <v>2354</v>
      </c>
      <c r="I450" t="s">
        <v>19</v>
      </c>
      <c r="J450">
        <v>3</v>
      </c>
      <c r="K450">
        <v>3</v>
      </c>
      <c r="L450">
        <v>3.5</v>
      </c>
      <c r="M450">
        <f>INDEX('Exp Economy'!$C$14:$H$83,MATCH(L450,'Exp Economy'!$B$14:$B$83,0),MATCH("Zone "&amp;J450,'Exp Economy'!$C$13:$H$13,0))*1</f>
        <v>15.7</v>
      </c>
      <c r="N450" t="s">
        <v>285</v>
      </c>
      <c r="O450" t="s">
        <v>2310</v>
      </c>
      <c r="P450" t="s">
        <v>18</v>
      </c>
      <c r="R450" t="str">
        <f t="shared" si="33"/>
        <v>('DHL','2024-01-01','2024-12-31','12565','Export','US',NULL,'ECONOMY SELECT (EU) ','Non-Document','3',3,3.5,15.7,'Flat KG','AppliedMaterials_2024',NULL),</v>
      </c>
    </row>
    <row r="451" spans="1:18" x14ac:dyDescent="0.3">
      <c r="A451" t="s">
        <v>15</v>
      </c>
      <c r="B451" s="1" t="s">
        <v>21</v>
      </c>
      <c r="C451" s="1" t="s">
        <v>2309</v>
      </c>
      <c r="D451">
        <v>12565</v>
      </c>
      <c r="E451" t="s">
        <v>16</v>
      </c>
      <c r="F451" t="s">
        <v>17</v>
      </c>
      <c r="G451" t="s">
        <v>18</v>
      </c>
      <c r="H451" t="s">
        <v>2354</v>
      </c>
      <c r="I451" t="s">
        <v>19</v>
      </c>
      <c r="J451">
        <v>3</v>
      </c>
      <c r="K451">
        <v>3.5</v>
      </c>
      <c r="L451">
        <v>4</v>
      </c>
      <c r="M451">
        <f>INDEX('Exp Economy'!$C$14:$H$83,MATCH(L451,'Exp Economy'!$B$14:$B$83,0),MATCH("Zone "&amp;J451,'Exp Economy'!$C$13:$H$13,0))*1</f>
        <v>15.7</v>
      </c>
      <c r="N451" t="s">
        <v>285</v>
      </c>
      <c r="O451" t="s">
        <v>2310</v>
      </c>
      <c r="P451" t="s">
        <v>18</v>
      </c>
      <c r="R451" t="str">
        <f t="shared" si="33"/>
        <v>('DHL','2024-01-01','2024-12-31','12565','Export','US',NULL,'ECONOMY SELECT (EU) ','Non-Document','3',3.5,4,15.7,'Flat KG','AppliedMaterials_2024',NULL),</v>
      </c>
    </row>
    <row r="452" spans="1:18" x14ac:dyDescent="0.3">
      <c r="A452" t="s">
        <v>15</v>
      </c>
      <c r="B452" s="1" t="s">
        <v>21</v>
      </c>
      <c r="C452" s="1" t="s">
        <v>2309</v>
      </c>
      <c r="D452">
        <v>12565</v>
      </c>
      <c r="E452" t="s">
        <v>16</v>
      </c>
      <c r="F452" t="s">
        <v>17</v>
      </c>
      <c r="G452" t="s">
        <v>18</v>
      </c>
      <c r="H452" t="s">
        <v>2354</v>
      </c>
      <c r="I452" t="s">
        <v>19</v>
      </c>
      <c r="J452">
        <v>3</v>
      </c>
      <c r="K452">
        <v>4</v>
      </c>
      <c r="L452">
        <v>4.5</v>
      </c>
      <c r="M452">
        <f>INDEX('Exp Economy'!$C$14:$H$83,MATCH(L452,'Exp Economy'!$B$14:$B$83,0),MATCH("Zone "&amp;J452,'Exp Economy'!$C$13:$H$13,0))*1</f>
        <v>16.920000000000002</v>
      </c>
      <c r="N452" t="s">
        <v>285</v>
      </c>
      <c r="O452" t="s">
        <v>2310</v>
      </c>
      <c r="P452" t="s">
        <v>18</v>
      </c>
      <c r="R452" t="str">
        <f t="shared" si="33"/>
        <v>('DHL','2024-01-01','2024-12-31','12565','Export','US',NULL,'ECONOMY SELECT (EU) ','Non-Document','3',4,4.5,16.92,'Flat KG','AppliedMaterials_2024',NULL),</v>
      </c>
    </row>
    <row r="453" spans="1:18" x14ac:dyDescent="0.3">
      <c r="A453" t="s">
        <v>15</v>
      </c>
      <c r="B453" s="1" t="s">
        <v>21</v>
      </c>
      <c r="C453" s="1" t="s">
        <v>2309</v>
      </c>
      <c r="D453">
        <v>12565</v>
      </c>
      <c r="E453" t="s">
        <v>16</v>
      </c>
      <c r="F453" t="s">
        <v>17</v>
      </c>
      <c r="G453" t="s">
        <v>18</v>
      </c>
      <c r="H453" t="s">
        <v>2354</v>
      </c>
      <c r="I453" t="s">
        <v>19</v>
      </c>
      <c r="J453">
        <v>3</v>
      </c>
      <c r="K453">
        <v>4.5</v>
      </c>
      <c r="L453">
        <v>5</v>
      </c>
      <c r="M453">
        <f>INDEX('Exp Economy'!$C$14:$H$83,MATCH(L453,'Exp Economy'!$B$14:$B$83,0),MATCH("Zone "&amp;J453,'Exp Economy'!$C$13:$H$13,0))*1</f>
        <v>16.920000000000002</v>
      </c>
      <c r="N453" t="s">
        <v>285</v>
      </c>
      <c r="O453" t="s">
        <v>2310</v>
      </c>
      <c r="P453" t="s">
        <v>18</v>
      </c>
      <c r="R453" t="str">
        <f t="shared" si="33"/>
        <v>('DHL','2024-01-01','2024-12-31','12565','Export','US',NULL,'ECONOMY SELECT (EU) ','Non-Document','3',4.5,5,16.92,'Flat KG','AppliedMaterials_2024',NULL),</v>
      </c>
    </row>
    <row r="454" spans="1:18" x14ac:dyDescent="0.3">
      <c r="A454" t="s">
        <v>15</v>
      </c>
      <c r="B454" s="1" t="s">
        <v>21</v>
      </c>
      <c r="C454" s="1" t="s">
        <v>2309</v>
      </c>
      <c r="D454">
        <v>12565</v>
      </c>
      <c r="E454" t="s">
        <v>16</v>
      </c>
      <c r="F454" t="s">
        <v>17</v>
      </c>
      <c r="G454" t="s">
        <v>18</v>
      </c>
      <c r="H454" t="s">
        <v>2354</v>
      </c>
      <c r="I454" t="s">
        <v>19</v>
      </c>
      <c r="J454">
        <v>3</v>
      </c>
      <c r="K454">
        <v>5</v>
      </c>
      <c r="L454">
        <v>5.5</v>
      </c>
      <c r="M454">
        <f>INDEX('Exp Economy'!$C$14:$H$83,MATCH(L454,'Exp Economy'!$B$14:$B$83,0),MATCH("Zone "&amp;J454,'Exp Economy'!$C$13:$H$13,0))*1</f>
        <v>17.25</v>
      </c>
      <c r="N454" t="s">
        <v>285</v>
      </c>
      <c r="O454" t="s">
        <v>2310</v>
      </c>
      <c r="P454" t="s">
        <v>18</v>
      </c>
      <c r="R454" t="str">
        <f t="shared" si="33"/>
        <v>('DHL','2024-01-01','2024-12-31','12565','Export','US',NULL,'ECONOMY SELECT (EU) ','Non-Document','3',5,5.5,17.25,'Flat KG','AppliedMaterials_2024',NULL),</v>
      </c>
    </row>
    <row r="455" spans="1:18" x14ac:dyDescent="0.3">
      <c r="A455" t="s">
        <v>15</v>
      </c>
      <c r="B455" s="1" t="s">
        <v>21</v>
      </c>
      <c r="C455" s="1" t="s">
        <v>2309</v>
      </c>
      <c r="D455">
        <v>12565</v>
      </c>
      <c r="E455" t="s">
        <v>16</v>
      </c>
      <c r="F455" t="s">
        <v>17</v>
      </c>
      <c r="G455" t="s">
        <v>18</v>
      </c>
      <c r="H455" t="s">
        <v>2354</v>
      </c>
      <c r="I455" t="s">
        <v>19</v>
      </c>
      <c r="J455">
        <v>3</v>
      </c>
      <c r="K455">
        <v>5.5</v>
      </c>
      <c r="L455">
        <v>6</v>
      </c>
      <c r="M455">
        <f>INDEX('Exp Economy'!$C$14:$H$83,MATCH(L455,'Exp Economy'!$B$14:$B$83,0),MATCH("Zone "&amp;J455,'Exp Economy'!$C$13:$H$13,0))*1</f>
        <v>17.25</v>
      </c>
      <c r="N455" t="s">
        <v>285</v>
      </c>
      <c r="O455" t="s">
        <v>2310</v>
      </c>
      <c r="P455" t="s">
        <v>18</v>
      </c>
      <c r="R455" t="str">
        <f t="shared" si="33"/>
        <v>('DHL','2024-01-01','2024-12-31','12565','Export','US',NULL,'ECONOMY SELECT (EU) ','Non-Document','3',5.5,6,17.25,'Flat KG','AppliedMaterials_2024',NULL),</v>
      </c>
    </row>
    <row r="456" spans="1:18" x14ac:dyDescent="0.3">
      <c r="A456" t="s">
        <v>15</v>
      </c>
      <c r="B456" s="1" t="s">
        <v>21</v>
      </c>
      <c r="C456" s="1" t="s">
        <v>2309</v>
      </c>
      <c r="D456">
        <v>12565</v>
      </c>
      <c r="E456" t="s">
        <v>16</v>
      </c>
      <c r="F456" t="s">
        <v>17</v>
      </c>
      <c r="G456" t="s">
        <v>18</v>
      </c>
      <c r="H456" t="s">
        <v>2354</v>
      </c>
      <c r="I456" t="s">
        <v>19</v>
      </c>
      <c r="J456">
        <v>3</v>
      </c>
      <c r="K456">
        <v>6</v>
      </c>
      <c r="L456">
        <v>6.5</v>
      </c>
      <c r="M456">
        <f>INDEX('Exp Economy'!$C$14:$H$83,MATCH(L456,'Exp Economy'!$B$14:$B$83,0),MATCH("Zone "&amp;J456,'Exp Economy'!$C$13:$H$13,0))*1</f>
        <v>17.579999999999998</v>
      </c>
      <c r="N456" t="s">
        <v>285</v>
      </c>
      <c r="O456" t="s">
        <v>2310</v>
      </c>
      <c r="P456" t="s">
        <v>18</v>
      </c>
      <c r="R456" t="str">
        <f t="shared" si="33"/>
        <v>('DHL','2024-01-01','2024-12-31','12565','Export','US',NULL,'ECONOMY SELECT (EU) ','Non-Document','3',6,6.5,17.58,'Flat KG','AppliedMaterials_2024',NULL),</v>
      </c>
    </row>
    <row r="457" spans="1:18" x14ac:dyDescent="0.3">
      <c r="A457" t="s">
        <v>15</v>
      </c>
      <c r="B457" s="1" t="s">
        <v>21</v>
      </c>
      <c r="C457" s="1" t="s">
        <v>2309</v>
      </c>
      <c r="D457">
        <v>12565</v>
      </c>
      <c r="E457" t="s">
        <v>16</v>
      </c>
      <c r="F457" t="s">
        <v>17</v>
      </c>
      <c r="G457" t="s">
        <v>18</v>
      </c>
      <c r="H457" t="s">
        <v>2354</v>
      </c>
      <c r="I457" t="s">
        <v>19</v>
      </c>
      <c r="J457">
        <v>3</v>
      </c>
      <c r="K457">
        <v>6.5</v>
      </c>
      <c r="L457">
        <v>7</v>
      </c>
      <c r="M457">
        <f>INDEX('Exp Economy'!$C$14:$H$83,MATCH(L457,'Exp Economy'!$B$14:$B$83,0),MATCH("Zone "&amp;J457,'Exp Economy'!$C$13:$H$13,0))*1</f>
        <v>17.579999999999998</v>
      </c>
      <c r="N457" t="s">
        <v>285</v>
      </c>
      <c r="O457" t="s">
        <v>2310</v>
      </c>
      <c r="P457" t="s">
        <v>18</v>
      </c>
      <c r="R457" t="str">
        <f t="shared" si="33"/>
        <v>('DHL','2024-01-01','2024-12-31','12565','Export','US',NULL,'ECONOMY SELECT (EU) ','Non-Document','3',6.5,7,17.58,'Flat KG','AppliedMaterials_2024',NULL),</v>
      </c>
    </row>
    <row r="458" spans="1:18" x14ac:dyDescent="0.3">
      <c r="A458" t="s">
        <v>15</v>
      </c>
      <c r="B458" s="1" t="s">
        <v>21</v>
      </c>
      <c r="C458" s="1" t="s">
        <v>2309</v>
      </c>
      <c r="D458">
        <v>12565</v>
      </c>
      <c r="E458" t="s">
        <v>16</v>
      </c>
      <c r="F458" t="s">
        <v>17</v>
      </c>
      <c r="G458" t="s">
        <v>18</v>
      </c>
      <c r="H458" t="s">
        <v>2354</v>
      </c>
      <c r="I458" t="s">
        <v>19</v>
      </c>
      <c r="J458">
        <v>3</v>
      </c>
      <c r="K458">
        <v>7</v>
      </c>
      <c r="L458">
        <v>7.5</v>
      </c>
      <c r="M458">
        <f>INDEX('Exp Economy'!$C$14:$H$83,MATCH(L458,'Exp Economy'!$B$14:$B$83,0),MATCH("Zone "&amp;J458,'Exp Economy'!$C$13:$H$13,0))*1</f>
        <v>17.91</v>
      </c>
      <c r="N458" t="s">
        <v>285</v>
      </c>
      <c r="O458" t="s">
        <v>2310</v>
      </c>
      <c r="P458" t="s">
        <v>18</v>
      </c>
      <c r="R458" t="str">
        <f t="shared" si="33"/>
        <v>('DHL','2024-01-01','2024-12-31','12565','Export','US',NULL,'ECONOMY SELECT (EU) ','Non-Document','3',7,7.5,17.91,'Flat KG','AppliedMaterials_2024',NULL),</v>
      </c>
    </row>
    <row r="459" spans="1:18" x14ac:dyDescent="0.3">
      <c r="A459" t="s">
        <v>15</v>
      </c>
      <c r="B459" s="1" t="s">
        <v>21</v>
      </c>
      <c r="C459" s="1" t="s">
        <v>2309</v>
      </c>
      <c r="D459">
        <v>12565</v>
      </c>
      <c r="E459" t="s">
        <v>16</v>
      </c>
      <c r="F459" t="s">
        <v>17</v>
      </c>
      <c r="G459" t="s">
        <v>18</v>
      </c>
      <c r="H459" t="s">
        <v>2354</v>
      </c>
      <c r="I459" t="s">
        <v>19</v>
      </c>
      <c r="J459">
        <v>3</v>
      </c>
      <c r="K459">
        <v>7.5</v>
      </c>
      <c r="L459">
        <v>8</v>
      </c>
      <c r="M459">
        <f>INDEX('Exp Economy'!$C$14:$H$83,MATCH(L459,'Exp Economy'!$B$14:$B$83,0),MATCH("Zone "&amp;J459,'Exp Economy'!$C$13:$H$13,0))*1</f>
        <v>17.91</v>
      </c>
      <c r="N459" t="s">
        <v>285</v>
      </c>
      <c r="O459" t="s">
        <v>2310</v>
      </c>
      <c r="P459" t="s">
        <v>18</v>
      </c>
      <c r="R459" t="str">
        <f t="shared" si="33"/>
        <v>('DHL','2024-01-01','2024-12-31','12565','Export','US',NULL,'ECONOMY SELECT (EU) ','Non-Document','3',7.5,8,17.91,'Flat KG','AppliedMaterials_2024',NULL),</v>
      </c>
    </row>
    <row r="460" spans="1:18" x14ac:dyDescent="0.3">
      <c r="A460" t="s">
        <v>15</v>
      </c>
      <c r="B460" s="1" t="s">
        <v>21</v>
      </c>
      <c r="C460" s="1" t="s">
        <v>2309</v>
      </c>
      <c r="D460">
        <v>12565</v>
      </c>
      <c r="E460" t="s">
        <v>16</v>
      </c>
      <c r="F460" t="s">
        <v>17</v>
      </c>
      <c r="G460" t="s">
        <v>18</v>
      </c>
      <c r="H460" t="s">
        <v>2354</v>
      </c>
      <c r="I460" t="s">
        <v>19</v>
      </c>
      <c r="J460">
        <v>3</v>
      </c>
      <c r="K460">
        <v>8</v>
      </c>
      <c r="L460">
        <v>8.5</v>
      </c>
      <c r="M460">
        <f>INDEX('Exp Economy'!$C$14:$H$83,MATCH(L460,'Exp Economy'!$B$14:$B$83,0),MATCH("Zone "&amp;J460,'Exp Economy'!$C$13:$H$13,0))*1</f>
        <v>18.239999999999998</v>
      </c>
      <c r="N460" t="s">
        <v>285</v>
      </c>
      <c r="O460" t="s">
        <v>2310</v>
      </c>
      <c r="P460" t="s">
        <v>18</v>
      </c>
      <c r="R460" t="str">
        <f t="shared" si="33"/>
        <v>('DHL','2024-01-01','2024-12-31','12565','Export','US',NULL,'ECONOMY SELECT (EU) ','Non-Document','3',8,8.5,18.24,'Flat KG','AppliedMaterials_2024',NULL),</v>
      </c>
    </row>
    <row r="461" spans="1:18" x14ac:dyDescent="0.3">
      <c r="A461" t="s">
        <v>15</v>
      </c>
      <c r="B461" s="1" t="s">
        <v>21</v>
      </c>
      <c r="C461" s="1" t="s">
        <v>2309</v>
      </c>
      <c r="D461">
        <v>12565</v>
      </c>
      <c r="E461" t="s">
        <v>16</v>
      </c>
      <c r="F461" t="s">
        <v>17</v>
      </c>
      <c r="G461" t="s">
        <v>18</v>
      </c>
      <c r="H461" t="s">
        <v>2354</v>
      </c>
      <c r="I461" t="s">
        <v>19</v>
      </c>
      <c r="J461">
        <v>3</v>
      </c>
      <c r="K461">
        <v>8.5</v>
      </c>
      <c r="L461">
        <v>9</v>
      </c>
      <c r="M461">
        <f>INDEX('Exp Economy'!$C$14:$H$83,MATCH(L461,'Exp Economy'!$B$14:$B$83,0),MATCH("Zone "&amp;J461,'Exp Economy'!$C$13:$H$13,0))*1</f>
        <v>18.239999999999998</v>
      </c>
      <c r="N461" t="s">
        <v>285</v>
      </c>
      <c r="O461" t="s">
        <v>2310</v>
      </c>
      <c r="P461" t="s">
        <v>18</v>
      </c>
      <c r="R461" t="str">
        <f t="shared" si="33"/>
        <v>('DHL','2024-01-01','2024-12-31','12565','Export','US',NULL,'ECONOMY SELECT (EU) ','Non-Document','3',8.5,9,18.24,'Flat KG','AppliedMaterials_2024',NULL),</v>
      </c>
    </row>
    <row r="462" spans="1:18" x14ac:dyDescent="0.3">
      <c r="A462" t="s">
        <v>15</v>
      </c>
      <c r="B462" s="1" t="s">
        <v>21</v>
      </c>
      <c r="C462" s="1" t="s">
        <v>2309</v>
      </c>
      <c r="D462">
        <v>12565</v>
      </c>
      <c r="E462" t="s">
        <v>16</v>
      </c>
      <c r="F462" t="s">
        <v>17</v>
      </c>
      <c r="G462" t="s">
        <v>18</v>
      </c>
      <c r="H462" t="s">
        <v>2354</v>
      </c>
      <c r="I462" t="s">
        <v>19</v>
      </c>
      <c r="J462">
        <v>3</v>
      </c>
      <c r="K462">
        <v>9</v>
      </c>
      <c r="L462">
        <v>9.5</v>
      </c>
      <c r="M462">
        <f>INDEX('Exp Economy'!$C$14:$H$83,MATCH(L462,'Exp Economy'!$B$14:$B$83,0),MATCH("Zone "&amp;J462,'Exp Economy'!$C$13:$H$13,0))*1</f>
        <v>18.57</v>
      </c>
      <c r="N462" t="s">
        <v>285</v>
      </c>
      <c r="O462" t="s">
        <v>2310</v>
      </c>
      <c r="P462" t="s">
        <v>18</v>
      </c>
      <c r="R462" t="str">
        <f t="shared" si="33"/>
        <v>('DHL','2024-01-01','2024-12-31','12565','Export','US',NULL,'ECONOMY SELECT (EU) ','Non-Document','3',9,9.5,18.57,'Flat KG','AppliedMaterials_2024',NULL),</v>
      </c>
    </row>
    <row r="463" spans="1:18" x14ac:dyDescent="0.3">
      <c r="A463" t="s">
        <v>15</v>
      </c>
      <c r="B463" s="1" t="s">
        <v>21</v>
      </c>
      <c r="C463" s="1" t="s">
        <v>2309</v>
      </c>
      <c r="D463">
        <v>12565</v>
      </c>
      <c r="E463" t="s">
        <v>16</v>
      </c>
      <c r="F463" t="s">
        <v>17</v>
      </c>
      <c r="G463" t="s">
        <v>18</v>
      </c>
      <c r="H463" t="s">
        <v>2354</v>
      </c>
      <c r="I463" t="s">
        <v>19</v>
      </c>
      <c r="J463">
        <v>3</v>
      </c>
      <c r="K463">
        <v>9.5</v>
      </c>
      <c r="L463">
        <v>10</v>
      </c>
      <c r="M463">
        <f>INDEX('Exp Economy'!$C$14:$H$83,MATCH(L463,'Exp Economy'!$B$14:$B$83,0),MATCH("Zone "&amp;J463,'Exp Economy'!$C$13:$H$13,0))*1</f>
        <v>18.57</v>
      </c>
      <c r="N463" t="s">
        <v>285</v>
      </c>
      <c r="O463" t="s">
        <v>2310</v>
      </c>
      <c r="P463" t="s">
        <v>18</v>
      </c>
      <c r="R463" t="str">
        <f t="shared" si="33"/>
        <v>('DHL','2024-01-01','2024-12-31','12565','Export','US',NULL,'ECONOMY SELECT (EU) ','Non-Document','3',9.5,10,18.57,'Flat KG','AppliedMaterials_2024',NULL),</v>
      </c>
    </row>
    <row r="464" spans="1:18" x14ac:dyDescent="0.3">
      <c r="A464" t="s">
        <v>15</v>
      </c>
      <c r="B464" s="1" t="s">
        <v>21</v>
      </c>
      <c r="C464" s="1" t="s">
        <v>2309</v>
      </c>
      <c r="D464">
        <v>12565</v>
      </c>
      <c r="E464" t="s">
        <v>16</v>
      </c>
      <c r="F464" t="s">
        <v>17</v>
      </c>
      <c r="G464" t="s">
        <v>18</v>
      </c>
      <c r="H464" t="s">
        <v>2354</v>
      </c>
      <c r="I464" t="s">
        <v>19</v>
      </c>
      <c r="J464">
        <v>3</v>
      </c>
      <c r="K464">
        <f>L463</f>
        <v>10</v>
      </c>
      <c r="L464">
        <f>K464+0.5</f>
        <v>10.5</v>
      </c>
      <c r="M464">
        <f>INDEX('Exp Economy'!$C$14:$H$83,MATCH(L464,'Exp Economy'!$B$14:$B$83,0),MATCH("Zone "&amp;J464,'Exp Economy'!$C$13:$H$13,0))*1</f>
        <v>19.04</v>
      </c>
      <c r="N464" t="s">
        <v>285</v>
      </c>
      <c r="O464" t="s">
        <v>2310</v>
      </c>
      <c r="P464" t="s">
        <v>18</v>
      </c>
      <c r="R464" t="str">
        <f t="shared" si="33"/>
        <v>('DHL','2024-01-01','2024-12-31','12565','Export','US',NULL,'ECONOMY SELECT (EU) ','Non-Document','3',10,10.5,19.04,'Flat KG','AppliedMaterials_2024',NULL),</v>
      </c>
    </row>
    <row r="465" spans="1:18" x14ac:dyDescent="0.3">
      <c r="A465" t="s">
        <v>15</v>
      </c>
      <c r="B465" s="1" t="s">
        <v>21</v>
      </c>
      <c r="C465" s="1" t="s">
        <v>2309</v>
      </c>
      <c r="D465">
        <v>12565</v>
      </c>
      <c r="E465" t="s">
        <v>16</v>
      </c>
      <c r="F465" t="s">
        <v>17</v>
      </c>
      <c r="G465" t="s">
        <v>18</v>
      </c>
      <c r="H465" t="s">
        <v>2354</v>
      </c>
      <c r="I465" t="s">
        <v>19</v>
      </c>
      <c r="J465">
        <v>3</v>
      </c>
      <c r="K465">
        <f t="shared" ref="K465:K470" si="34">L464</f>
        <v>10.5</v>
      </c>
      <c r="L465">
        <f t="shared" ref="L465:L470" si="35">K465+0.5</f>
        <v>11</v>
      </c>
      <c r="M465">
        <f>INDEX('Exp Economy'!$C$14:$H$83,MATCH(L465,'Exp Economy'!$B$14:$B$83,0),MATCH("Zone "&amp;J465,'Exp Economy'!$C$13:$H$13,0))*1</f>
        <v>19.04</v>
      </c>
      <c r="N465" t="s">
        <v>285</v>
      </c>
      <c r="O465" t="s">
        <v>2310</v>
      </c>
      <c r="P465" t="s">
        <v>18</v>
      </c>
      <c r="R465" t="str">
        <f t="shared" si="33"/>
        <v>('DHL','2024-01-01','2024-12-31','12565','Export','US',NULL,'ECONOMY SELECT (EU) ','Non-Document','3',10.5,11,19.04,'Flat KG','AppliedMaterials_2024',NULL),</v>
      </c>
    </row>
    <row r="466" spans="1:18" x14ac:dyDescent="0.3">
      <c r="A466" t="s">
        <v>15</v>
      </c>
      <c r="B466" s="1" t="s">
        <v>21</v>
      </c>
      <c r="C466" s="1" t="s">
        <v>2309</v>
      </c>
      <c r="D466">
        <v>12565</v>
      </c>
      <c r="E466" t="s">
        <v>16</v>
      </c>
      <c r="F466" t="s">
        <v>17</v>
      </c>
      <c r="G466" t="s">
        <v>18</v>
      </c>
      <c r="H466" t="s">
        <v>2354</v>
      </c>
      <c r="I466" t="s">
        <v>19</v>
      </c>
      <c r="J466">
        <v>3</v>
      </c>
      <c r="K466">
        <f t="shared" si="34"/>
        <v>11</v>
      </c>
      <c r="L466">
        <f t="shared" si="35"/>
        <v>11.5</v>
      </c>
      <c r="M466">
        <f>INDEX('Exp Economy'!$C$14:$H$83,MATCH(L466,'Exp Economy'!$B$14:$B$83,0),MATCH("Zone "&amp;J466,'Exp Economy'!$C$13:$H$13,0))*1</f>
        <v>19.510000000000002</v>
      </c>
      <c r="N466" t="s">
        <v>285</v>
      </c>
      <c r="O466" t="s">
        <v>2310</v>
      </c>
      <c r="P466" t="s">
        <v>18</v>
      </c>
      <c r="R466" t="str">
        <f t="shared" si="33"/>
        <v>('DHL','2024-01-01','2024-12-31','12565','Export','US',NULL,'ECONOMY SELECT (EU) ','Non-Document','3',11,11.5,19.51,'Flat KG','AppliedMaterials_2024',NULL),</v>
      </c>
    </row>
    <row r="467" spans="1:18" x14ac:dyDescent="0.3">
      <c r="A467" t="s">
        <v>15</v>
      </c>
      <c r="B467" s="1" t="s">
        <v>21</v>
      </c>
      <c r="C467" s="1" t="s">
        <v>2309</v>
      </c>
      <c r="D467">
        <v>12565</v>
      </c>
      <c r="E467" t="s">
        <v>16</v>
      </c>
      <c r="F467" t="s">
        <v>17</v>
      </c>
      <c r="G467" t="s">
        <v>18</v>
      </c>
      <c r="H467" t="s">
        <v>2354</v>
      </c>
      <c r="I467" t="s">
        <v>19</v>
      </c>
      <c r="J467">
        <v>3</v>
      </c>
      <c r="K467">
        <f t="shared" si="34"/>
        <v>11.5</v>
      </c>
      <c r="L467">
        <f t="shared" si="35"/>
        <v>12</v>
      </c>
      <c r="M467">
        <f>INDEX('Exp Economy'!$C$14:$H$83,MATCH(L467,'Exp Economy'!$B$14:$B$83,0),MATCH("Zone "&amp;J467,'Exp Economy'!$C$13:$H$13,0))*1</f>
        <v>19.510000000000002</v>
      </c>
      <c r="N467" t="s">
        <v>285</v>
      </c>
      <c r="O467" t="s">
        <v>2310</v>
      </c>
      <c r="P467" t="s">
        <v>18</v>
      </c>
      <c r="R467" t="str">
        <f t="shared" si="33"/>
        <v>('DHL','2024-01-01','2024-12-31','12565','Export','US',NULL,'ECONOMY SELECT (EU) ','Non-Document','3',11.5,12,19.51,'Flat KG','AppliedMaterials_2024',NULL),</v>
      </c>
    </row>
    <row r="468" spans="1:18" x14ac:dyDescent="0.3">
      <c r="A468" t="s">
        <v>15</v>
      </c>
      <c r="B468" s="1" t="s">
        <v>21</v>
      </c>
      <c r="C468" s="1" t="s">
        <v>2309</v>
      </c>
      <c r="D468">
        <v>12565</v>
      </c>
      <c r="E468" t="s">
        <v>16</v>
      </c>
      <c r="F468" t="s">
        <v>17</v>
      </c>
      <c r="G468" t="s">
        <v>18</v>
      </c>
      <c r="H468" t="s">
        <v>2354</v>
      </c>
      <c r="I468" t="s">
        <v>19</v>
      </c>
      <c r="J468">
        <v>3</v>
      </c>
      <c r="K468">
        <f t="shared" si="34"/>
        <v>12</v>
      </c>
      <c r="L468">
        <f t="shared" si="35"/>
        <v>12.5</v>
      </c>
      <c r="M468">
        <f>INDEX('Exp Economy'!$C$14:$H$83,MATCH(L468,'Exp Economy'!$B$14:$B$83,0),MATCH("Zone "&amp;J468,'Exp Economy'!$C$13:$H$13,0))*1</f>
        <v>19.98</v>
      </c>
      <c r="N468" t="s">
        <v>285</v>
      </c>
      <c r="O468" t="s">
        <v>2310</v>
      </c>
      <c r="P468" t="s">
        <v>18</v>
      </c>
      <c r="R468" t="str">
        <f t="shared" si="33"/>
        <v>('DHL','2024-01-01','2024-12-31','12565','Export','US',NULL,'ECONOMY SELECT (EU) ','Non-Document','3',12,12.5,19.98,'Flat KG','AppliedMaterials_2024',NULL),</v>
      </c>
    </row>
    <row r="469" spans="1:18" x14ac:dyDescent="0.3">
      <c r="A469" t="s">
        <v>15</v>
      </c>
      <c r="B469" s="1" t="s">
        <v>21</v>
      </c>
      <c r="C469" s="1" t="s">
        <v>2309</v>
      </c>
      <c r="D469">
        <v>12565</v>
      </c>
      <c r="E469" t="s">
        <v>16</v>
      </c>
      <c r="F469" t="s">
        <v>17</v>
      </c>
      <c r="G469" t="s">
        <v>18</v>
      </c>
      <c r="H469" t="s">
        <v>2354</v>
      </c>
      <c r="I469" t="s">
        <v>19</v>
      </c>
      <c r="J469">
        <v>3</v>
      </c>
      <c r="K469">
        <f t="shared" si="34"/>
        <v>12.5</v>
      </c>
      <c r="L469">
        <f t="shared" si="35"/>
        <v>13</v>
      </c>
      <c r="M469">
        <f>INDEX('Exp Economy'!$C$14:$H$83,MATCH(L469,'Exp Economy'!$B$14:$B$83,0),MATCH("Zone "&amp;J469,'Exp Economy'!$C$13:$H$13,0))*1</f>
        <v>19.98</v>
      </c>
      <c r="N469" t="s">
        <v>285</v>
      </c>
      <c r="O469" t="s">
        <v>2310</v>
      </c>
      <c r="P469" t="s">
        <v>18</v>
      </c>
      <c r="R469" t="str">
        <f t="shared" si="33"/>
        <v>('DHL','2024-01-01','2024-12-31','12565','Export','US',NULL,'ECONOMY SELECT (EU) ','Non-Document','3',12.5,13,19.98,'Flat KG','AppliedMaterials_2024',NULL),</v>
      </c>
    </row>
    <row r="470" spans="1:18" x14ac:dyDescent="0.3">
      <c r="A470" t="s">
        <v>15</v>
      </c>
      <c r="B470" s="1" t="s">
        <v>21</v>
      </c>
      <c r="C470" s="1" t="s">
        <v>2309</v>
      </c>
      <c r="D470">
        <v>12565</v>
      </c>
      <c r="E470" t="s">
        <v>16</v>
      </c>
      <c r="F470" t="s">
        <v>17</v>
      </c>
      <c r="G470" t="s">
        <v>18</v>
      </c>
      <c r="H470" t="s">
        <v>2354</v>
      </c>
      <c r="I470" t="s">
        <v>19</v>
      </c>
      <c r="J470">
        <v>3</v>
      </c>
      <c r="K470">
        <f t="shared" si="34"/>
        <v>13</v>
      </c>
      <c r="L470">
        <f t="shared" si="35"/>
        <v>13.5</v>
      </c>
      <c r="M470">
        <f>INDEX('Exp Economy'!$C$14:$H$83,MATCH(L470,'Exp Economy'!$B$14:$B$83,0),MATCH("Zone "&amp;J470,'Exp Economy'!$C$13:$H$13,0))*1</f>
        <v>20.45</v>
      </c>
      <c r="N470" t="s">
        <v>285</v>
      </c>
      <c r="O470" t="s">
        <v>2310</v>
      </c>
      <c r="P470" t="s">
        <v>18</v>
      </c>
      <c r="R470" t="str">
        <f t="shared" si="33"/>
        <v>('DHL','2024-01-01','2024-12-31','12565','Export','US',NULL,'ECONOMY SELECT (EU) ','Non-Document','3',13,13.5,20.45,'Flat KG','AppliedMaterials_2024',NULL),</v>
      </c>
    </row>
    <row r="471" spans="1:18" x14ac:dyDescent="0.3">
      <c r="A471" t="s">
        <v>15</v>
      </c>
      <c r="B471" s="1" t="s">
        <v>21</v>
      </c>
      <c r="C471" s="1" t="s">
        <v>2309</v>
      </c>
      <c r="D471">
        <v>12565</v>
      </c>
      <c r="E471" t="s">
        <v>16</v>
      </c>
      <c r="F471" t="s">
        <v>17</v>
      </c>
      <c r="G471" t="s">
        <v>18</v>
      </c>
      <c r="H471" t="s">
        <v>2354</v>
      </c>
      <c r="I471" t="s">
        <v>19</v>
      </c>
      <c r="J471">
        <v>3</v>
      </c>
      <c r="K471">
        <f>L470</f>
        <v>13.5</v>
      </c>
      <c r="L471">
        <f>K471+0.5</f>
        <v>14</v>
      </c>
      <c r="M471">
        <f>INDEX('Exp Economy'!$C$14:$H$83,MATCH(L471,'Exp Economy'!$B$14:$B$83,0),MATCH("Zone "&amp;J471,'Exp Economy'!$C$13:$H$13,0))*1</f>
        <v>20.45</v>
      </c>
      <c r="N471" t="s">
        <v>285</v>
      </c>
      <c r="O471" t="s">
        <v>2310</v>
      </c>
      <c r="P471" t="s">
        <v>18</v>
      </c>
      <c r="R471" t="str">
        <f t="shared" si="33"/>
        <v>('DHL','2024-01-01','2024-12-31','12565','Export','US',NULL,'ECONOMY SELECT (EU) ','Non-Document','3',13.5,14,20.45,'Flat KG','AppliedMaterials_2024',NULL),</v>
      </c>
    </row>
    <row r="472" spans="1:18" x14ac:dyDescent="0.3">
      <c r="A472" t="s">
        <v>15</v>
      </c>
      <c r="B472" s="1" t="s">
        <v>21</v>
      </c>
      <c r="C472" s="1" t="s">
        <v>2309</v>
      </c>
      <c r="D472">
        <v>12565</v>
      </c>
      <c r="E472" t="s">
        <v>16</v>
      </c>
      <c r="F472" t="s">
        <v>17</v>
      </c>
      <c r="G472" t="s">
        <v>18</v>
      </c>
      <c r="H472" t="s">
        <v>2354</v>
      </c>
      <c r="I472" t="s">
        <v>19</v>
      </c>
      <c r="J472">
        <v>3</v>
      </c>
      <c r="K472">
        <f t="shared" ref="K472:K477" si="36">L471</f>
        <v>14</v>
      </c>
      <c r="L472">
        <f t="shared" ref="L472:L477" si="37">K472+0.5</f>
        <v>14.5</v>
      </c>
      <c r="M472">
        <f>INDEX('Exp Economy'!$C$14:$H$83,MATCH(L472,'Exp Economy'!$B$14:$B$83,0),MATCH("Zone "&amp;J472,'Exp Economy'!$C$13:$H$13,0))*1</f>
        <v>20.92</v>
      </c>
      <c r="N472" t="s">
        <v>285</v>
      </c>
      <c r="O472" t="s">
        <v>2310</v>
      </c>
      <c r="P472" t="s">
        <v>18</v>
      </c>
      <c r="R472" t="str">
        <f t="shared" si="33"/>
        <v>('DHL','2024-01-01','2024-12-31','12565','Export','US',NULL,'ECONOMY SELECT (EU) ','Non-Document','3',14,14.5,20.92,'Flat KG','AppliedMaterials_2024',NULL),</v>
      </c>
    </row>
    <row r="473" spans="1:18" x14ac:dyDescent="0.3">
      <c r="A473" t="s">
        <v>15</v>
      </c>
      <c r="B473" s="1" t="s">
        <v>21</v>
      </c>
      <c r="C473" s="1" t="s">
        <v>2309</v>
      </c>
      <c r="D473">
        <v>12565</v>
      </c>
      <c r="E473" t="s">
        <v>16</v>
      </c>
      <c r="F473" t="s">
        <v>17</v>
      </c>
      <c r="G473" t="s">
        <v>18</v>
      </c>
      <c r="H473" t="s">
        <v>2354</v>
      </c>
      <c r="I473" t="s">
        <v>19</v>
      </c>
      <c r="J473">
        <v>3</v>
      </c>
      <c r="K473">
        <f t="shared" si="36"/>
        <v>14.5</v>
      </c>
      <c r="L473">
        <f t="shared" si="37"/>
        <v>15</v>
      </c>
      <c r="M473">
        <f>INDEX('Exp Economy'!$C$14:$H$83,MATCH(L473,'Exp Economy'!$B$14:$B$83,0),MATCH("Zone "&amp;J473,'Exp Economy'!$C$13:$H$13,0))*1</f>
        <v>20.92</v>
      </c>
      <c r="N473" t="s">
        <v>285</v>
      </c>
      <c r="O473" t="s">
        <v>2310</v>
      </c>
      <c r="P473" t="s">
        <v>18</v>
      </c>
      <c r="R473" t="str">
        <f t="shared" si="33"/>
        <v>('DHL','2024-01-01','2024-12-31','12565','Export','US',NULL,'ECONOMY SELECT (EU) ','Non-Document','3',14.5,15,20.92,'Flat KG','AppliedMaterials_2024',NULL),</v>
      </c>
    </row>
    <row r="474" spans="1:18" x14ac:dyDescent="0.3">
      <c r="A474" t="s">
        <v>15</v>
      </c>
      <c r="B474" s="1" t="s">
        <v>21</v>
      </c>
      <c r="C474" s="1" t="s">
        <v>2309</v>
      </c>
      <c r="D474">
        <v>12565</v>
      </c>
      <c r="E474" t="s">
        <v>16</v>
      </c>
      <c r="F474" t="s">
        <v>17</v>
      </c>
      <c r="G474" t="s">
        <v>18</v>
      </c>
      <c r="H474" t="s">
        <v>2354</v>
      </c>
      <c r="I474" t="s">
        <v>19</v>
      </c>
      <c r="J474">
        <v>3</v>
      </c>
      <c r="K474">
        <f t="shared" si="36"/>
        <v>15</v>
      </c>
      <c r="L474">
        <f t="shared" si="37"/>
        <v>15.5</v>
      </c>
      <c r="M474">
        <f>INDEX('Exp Economy'!$C$14:$H$83,MATCH(L474,'Exp Economy'!$B$14:$B$83,0),MATCH("Zone "&amp;J474,'Exp Economy'!$C$13:$H$13,0))*1</f>
        <v>21.39</v>
      </c>
      <c r="N474" t="s">
        <v>285</v>
      </c>
      <c r="O474" t="s">
        <v>2310</v>
      </c>
      <c r="P474" t="s">
        <v>18</v>
      </c>
      <c r="R474" t="str">
        <f t="shared" si="33"/>
        <v>('DHL','2024-01-01','2024-12-31','12565','Export','US',NULL,'ECONOMY SELECT (EU) ','Non-Document','3',15,15.5,21.39,'Flat KG','AppliedMaterials_2024',NULL),</v>
      </c>
    </row>
    <row r="475" spans="1:18" x14ac:dyDescent="0.3">
      <c r="A475" t="s">
        <v>15</v>
      </c>
      <c r="B475" s="1" t="s">
        <v>21</v>
      </c>
      <c r="C475" s="1" t="s">
        <v>2309</v>
      </c>
      <c r="D475">
        <v>12565</v>
      </c>
      <c r="E475" t="s">
        <v>16</v>
      </c>
      <c r="F475" t="s">
        <v>17</v>
      </c>
      <c r="G475" t="s">
        <v>18</v>
      </c>
      <c r="H475" t="s">
        <v>2354</v>
      </c>
      <c r="I475" t="s">
        <v>19</v>
      </c>
      <c r="J475">
        <v>3</v>
      </c>
      <c r="K475">
        <f t="shared" si="36"/>
        <v>15.5</v>
      </c>
      <c r="L475">
        <f t="shared" si="37"/>
        <v>16</v>
      </c>
      <c r="M475">
        <f>INDEX('Exp Economy'!$C$14:$H$83,MATCH(L475,'Exp Economy'!$B$14:$B$83,0),MATCH("Zone "&amp;J475,'Exp Economy'!$C$13:$H$13,0))*1</f>
        <v>21.39</v>
      </c>
      <c r="N475" t="s">
        <v>285</v>
      </c>
      <c r="O475" t="s">
        <v>2310</v>
      </c>
      <c r="P475" t="s">
        <v>18</v>
      </c>
      <c r="R475" t="str">
        <f t="shared" si="33"/>
        <v>('DHL','2024-01-01','2024-12-31','12565','Export','US',NULL,'ECONOMY SELECT (EU) ','Non-Document','3',15.5,16,21.39,'Flat KG','AppliedMaterials_2024',NULL),</v>
      </c>
    </row>
    <row r="476" spans="1:18" x14ac:dyDescent="0.3">
      <c r="A476" t="s">
        <v>15</v>
      </c>
      <c r="B476" s="1" t="s">
        <v>21</v>
      </c>
      <c r="C476" s="1" t="s">
        <v>2309</v>
      </c>
      <c r="D476">
        <v>12565</v>
      </c>
      <c r="E476" t="s">
        <v>16</v>
      </c>
      <c r="F476" t="s">
        <v>17</v>
      </c>
      <c r="G476" t="s">
        <v>18</v>
      </c>
      <c r="H476" t="s">
        <v>2354</v>
      </c>
      <c r="I476" t="s">
        <v>19</v>
      </c>
      <c r="J476">
        <v>3</v>
      </c>
      <c r="K476">
        <f t="shared" si="36"/>
        <v>16</v>
      </c>
      <c r="L476">
        <f t="shared" si="37"/>
        <v>16.5</v>
      </c>
      <c r="M476">
        <f>INDEX('Exp Economy'!$C$14:$H$83,MATCH(L476,'Exp Economy'!$B$14:$B$83,0),MATCH("Zone "&amp;J476,'Exp Economy'!$C$13:$H$13,0))*1</f>
        <v>21.86</v>
      </c>
      <c r="N476" t="s">
        <v>285</v>
      </c>
      <c r="O476" t="s">
        <v>2310</v>
      </c>
      <c r="P476" t="s">
        <v>18</v>
      </c>
      <c r="R476" t="str">
        <f t="shared" si="33"/>
        <v>('DHL','2024-01-01','2024-12-31','12565','Export','US',NULL,'ECONOMY SELECT (EU) ','Non-Document','3',16,16.5,21.86,'Flat KG','AppliedMaterials_2024',NULL),</v>
      </c>
    </row>
    <row r="477" spans="1:18" x14ac:dyDescent="0.3">
      <c r="A477" t="s">
        <v>15</v>
      </c>
      <c r="B477" s="1" t="s">
        <v>21</v>
      </c>
      <c r="C477" s="1" t="s">
        <v>2309</v>
      </c>
      <c r="D477">
        <v>12565</v>
      </c>
      <c r="E477" t="s">
        <v>16</v>
      </c>
      <c r="F477" t="s">
        <v>17</v>
      </c>
      <c r="G477" t="s">
        <v>18</v>
      </c>
      <c r="H477" t="s">
        <v>2354</v>
      </c>
      <c r="I477" t="s">
        <v>19</v>
      </c>
      <c r="J477">
        <v>3</v>
      </c>
      <c r="K477">
        <f t="shared" si="36"/>
        <v>16.5</v>
      </c>
      <c r="L477">
        <f t="shared" si="37"/>
        <v>17</v>
      </c>
      <c r="M477">
        <f>INDEX('Exp Economy'!$C$14:$H$83,MATCH(L477,'Exp Economy'!$B$14:$B$83,0),MATCH("Zone "&amp;J477,'Exp Economy'!$C$13:$H$13,0))*1</f>
        <v>21.86</v>
      </c>
      <c r="N477" t="s">
        <v>285</v>
      </c>
      <c r="O477" t="s">
        <v>2310</v>
      </c>
      <c r="P477" t="s">
        <v>18</v>
      </c>
      <c r="R477" t="str">
        <f t="shared" si="33"/>
        <v>('DHL','2024-01-01','2024-12-31','12565','Export','US',NULL,'ECONOMY SELECT (EU) ','Non-Document','3',16.5,17,21.86,'Flat KG','AppliedMaterials_2024',NULL),</v>
      </c>
    </row>
    <row r="478" spans="1:18" x14ac:dyDescent="0.3">
      <c r="A478" t="s">
        <v>15</v>
      </c>
      <c r="B478" s="1" t="s">
        <v>21</v>
      </c>
      <c r="C478" s="1" t="s">
        <v>2309</v>
      </c>
      <c r="D478">
        <v>12565</v>
      </c>
      <c r="E478" t="s">
        <v>16</v>
      </c>
      <c r="F478" t="s">
        <v>17</v>
      </c>
      <c r="G478" t="s">
        <v>18</v>
      </c>
      <c r="H478" t="s">
        <v>2354</v>
      </c>
      <c r="I478" t="s">
        <v>19</v>
      </c>
      <c r="J478">
        <v>3</v>
      </c>
      <c r="K478">
        <f>L477</f>
        <v>17</v>
      </c>
      <c r="L478">
        <f>K478+0.5</f>
        <v>17.5</v>
      </c>
      <c r="M478">
        <f>INDEX('Exp Economy'!$C$14:$H$83,MATCH(L478,'Exp Economy'!$B$14:$B$83,0),MATCH("Zone "&amp;J478,'Exp Economy'!$C$13:$H$13,0))*1</f>
        <v>22.33</v>
      </c>
      <c r="N478" t="s">
        <v>285</v>
      </c>
      <c r="O478" t="s">
        <v>2310</v>
      </c>
      <c r="P478" t="s">
        <v>18</v>
      </c>
      <c r="R478" t="str">
        <f t="shared" si="33"/>
        <v>('DHL','2024-01-01','2024-12-31','12565','Export','US',NULL,'ECONOMY SELECT (EU) ','Non-Document','3',17,17.5,22.33,'Flat KG','AppliedMaterials_2024',NULL),</v>
      </c>
    </row>
    <row r="479" spans="1:18" x14ac:dyDescent="0.3">
      <c r="A479" t="s">
        <v>15</v>
      </c>
      <c r="B479" s="1" t="s">
        <v>21</v>
      </c>
      <c r="C479" s="1" t="s">
        <v>2309</v>
      </c>
      <c r="D479">
        <v>12565</v>
      </c>
      <c r="E479" t="s">
        <v>16</v>
      </c>
      <c r="F479" t="s">
        <v>17</v>
      </c>
      <c r="G479" t="s">
        <v>18</v>
      </c>
      <c r="H479" t="s">
        <v>2354</v>
      </c>
      <c r="I479" t="s">
        <v>19</v>
      </c>
      <c r="J479">
        <v>3</v>
      </c>
      <c r="K479">
        <f t="shared" ref="K479:K484" si="38">L478</f>
        <v>17.5</v>
      </c>
      <c r="L479">
        <f t="shared" ref="L479:L484" si="39">K479+0.5</f>
        <v>18</v>
      </c>
      <c r="M479">
        <f>INDEX('Exp Economy'!$C$14:$H$83,MATCH(L479,'Exp Economy'!$B$14:$B$83,0),MATCH("Zone "&amp;J479,'Exp Economy'!$C$13:$H$13,0))*1</f>
        <v>22.33</v>
      </c>
      <c r="N479" t="s">
        <v>285</v>
      </c>
      <c r="O479" t="s">
        <v>2310</v>
      </c>
      <c r="P479" t="s">
        <v>18</v>
      </c>
      <c r="R479" t="str">
        <f t="shared" si="33"/>
        <v>('DHL','2024-01-01','2024-12-31','12565','Export','US',NULL,'ECONOMY SELECT (EU) ','Non-Document','3',17.5,18,22.33,'Flat KG','AppliedMaterials_2024',NULL),</v>
      </c>
    </row>
    <row r="480" spans="1:18" x14ac:dyDescent="0.3">
      <c r="A480" t="s">
        <v>15</v>
      </c>
      <c r="B480" s="1" t="s">
        <v>21</v>
      </c>
      <c r="C480" s="1" t="s">
        <v>2309</v>
      </c>
      <c r="D480">
        <v>12565</v>
      </c>
      <c r="E480" t="s">
        <v>16</v>
      </c>
      <c r="F480" t="s">
        <v>17</v>
      </c>
      <c r="G480" t="s">
        <v>18</v>
      </c>
      <c r="H480" t="s">
        <v>2354</v>
      </c>
      <c r="I480" t="s">
        <v>19</v>
      </c>
      <c r="J480">
        <v>3</v>
      </c>
      <c r="K480">
        <f t="shared" si="38"/>
        <v>18</v>
      </c>
      <c r="L480">
        <f t="shared" si="39"/>
        <v>18.5</v>
      </c>
      <c r="M480">
        <f>INDEX('Exp Economy'!$C$14:$H$83,MATCH(L480,'Exp Economy'!$B$14:$B$83,0),MATCH("Zone "&amp;J480,'Exp Economy'!$C$13:$H$13,0))*1</f>
        <v>22.8</v>
      </c>
      <c r="N480" t="s">
        <v>285</v>
      </c>
      <c r="O480" t="s">
        <v>2310</v>
      </c>
      <c r="P480" t="s">
        <v>18</v>
      </c>
      <c r="R480" t="str">
        <f t="shared" si="33"/>
        <v>('DHL','2024-01-01','2024-12-31','12565','Export','US',NULL,'ECONOMY SELECT (EU) ','Non-Document','3',18,18.5,22.8,'Flat KG','AppliedMaterials_2024',NULL),</v>
      </c>
    </row>
    <row r="481" spans="1:18" x14ac:dyDescent="0.3">
      <c r="A481" t="s">
        <v>15</v>
      </c>
      <c r="B481" s="1" t="s">
        <v>21</v>
      </c>
      <c r="C481" s="1" t="s">
        <v>2309</v>
      </c>
      <c r="D481">
        <v>12565</v>
      </c>
      <c r="E481" t="s">
        <v>16</v>
      </c>
      <c r="F481" t="s">
        <v>17</v>
      </c>
      <c r="G481" t="s">
        <v>18</v>
      </c>
      <c r="H481" t="s">
        <v>2354</v>
      </c>
      <c r="I481" t="s">
        <v>19</v>
      </c>
      <c r="J481">
        <v>3</v>
      </c>
      <c r="K481">
        <f t="shared" si="38"/>
        <v>18.5</v>
      </c>
      <c r="L481">
        <f t="shared" si="39"/>
        <v>19</v>
      </c>
      <c r="M481">
        <f>INDEX('Exp Economy'!$C$14:$H$83,MATCH(L481,'Exp Economy'!$B$14:$B$83,0),MATCH("Zone "&amp;J481,'Exp Economy'!$C$13:$H$13,0))*1</f>
        <v>22.8</v>
      </c>
      <c r="N481" t="s">
        <v>285</v>
      </c>
      <c r="O481" t="s">
        <v>2310</v>
      </c>
      <c r="P481" t="s">
        <v>18</v>
      </c>
      <c r="R481" t="str">
        <f t="shared" si="33"/>
        <v>('DHL','2024-01-01','2024-12-31','12565','Export','US',NULL,'ECONOMY SELECT (EU) ','Non-Document','3',18.5,19,22.8,'Flat KG','AppliedMaterials_2024',NULL),</v>
      </c>
    </row>
    <row r="482" spans="1:18" x14ac:dyDescent="0.3">
      <c r="A482" t="s">
        <v>15</v>
      </c>
      <c r="B482" s="1" t="s">
        <v>21</v>
      </c>
      <c r="C482" s="1" t="s">
        <v>2309</v>
      </c>
      <c r="D482">
        <v>12565</v>
      </c>
      <c r="E482" t="s">
        <v>16</v>
      </c>
      <c r="F482" t="s">
        <v>17</v>
      </c>
      <c r="G482" t="s">
        <v>18</v>
      </c>
      <c r="H482" t="s">
        <v>2354</v>
      </c>
      <c r="I482" t="s">
        <v>19</v>
      </c>
      <c r="J482">
        <v>3</v>
      </c>
      <c r="K482">
        <f t="shared" si="38"/>
        <v>19</v>
      </c>
      <c r="L482">
        <f t="shared" si="39"/>
        <v>19.5</v>
      </c>
      <c r="M482">
        <f>INDEX('Exp Economy'!$C$14:$H$83,MATCH(L482,'Exp Economy'!$B$14:$B$83,0),MATCH("Zone "&amp;J482,'Exp Economy'!$C$13:$H$13,0))*1</f>
        <v>23.27</v>
      </c>
      <c r="N482" t="s">
        <v>285</v>
      </c>
      <c r="O482" t="s">
        <v>2310</v>
      </c>
      <c r="P482" t="s">
        <v>18</v>
      </c>
      <c r="R482" t="str">
        <f t="shared" si="33"/>
        <v>('DHL','2024-01-01','2024-12-31','12565','Export','US',NULL,'ECONOMY SELECT (EU) ','Non-Document','3',19,19.5,23.27,'Flat KG','AppliedMaterials_2024',NULL),</v>
      </c>
    </row>
    <row r="483" spans="1:18" x14ac:dyDescent="0.3">
      <c r="A483" t="s">
        <v>15</v>
      </c>
      <c r="B483" s="1" t="s">
        <v>21</v>
      </c>
      <c r="C483" s="1" t="s">
        <v>2309</v>
      </c>
      <c r="D483">
        <v>12565</v>
      </c>
      <c r="E483" t="s">
        <v>16</v>
      </c>
      <c r="F483" t="s">
        <v>17</v>
      </c>
      <c r="G483" t="s">
        <v>18</v>
      </c>
      <c r="H483" t="s">
        <v>2354</v>
      </c>
      <c r="I483" t="s">
        <v>19</v>
      </c>
      <c r="J483">
        <v>3</v>
      </c>
      <c r="K483">
        <f t="shared" si="38"/>
        <v>19.5</v>
      </c>
      <c r="L483">
        <f t="shared" si="39"/>
        <v>20</v>
      </c>
      <c r="M483">
        <f>INDEX('Exp Economy'!$C$14:$H$83,MATCH(L483,'Exp Economy'!$B$14:$B$83,0),MATCH("Zone "&amp;J483,'Exp Economy'!$C$13:$H$13,0))*1</f>
        <v>23.27</v>
      </c>
      <c r="N483" t="s">
        <v>285</v>
      </c>
      <c r="O483" t="s">
        <v>2310</v>
      </c>
      <c r="P483" t="s">
        <v>18</v>
      </c>
      <c r="R483" t="str">
        <f t="shared" si="33"/>
        <v>('DHL','2024-01-01','2024-12-31','12565','Export','US',NULL,'ECONOMY SELECT (EU) ','Non-Document','3',19.5,20,23.27,'Flat KG','AppliedMaterials_2024',NULL),</v>
      </c>
    </row>
    <row r="484" spans="1:18" x14ac:dyDescent="0.3">
      <c r="A484" t="s">
        <v>15</v>
      </c>
      <c r="B484" s="1" t="s">
        <v>21</v>
      </c>
      <c r="C484" s="1" t="s">
        <v>2309</v>
      </c>
      <c r="D484">
        <v>12565</v>
      </c>
      <c r="E484" t="s">
        <v>16</v>
      </c>
      <c r="F484" t="s">
        <v>17</v>
      </c>
      <c r="G484" t="s">
        <v>18</v>
      </c>
      <c r="H484" t="s">
        <v>2354</v>
      </c>
      <c r="I484" t="s">
        <v>19</v>
      </c>
      <c r="J484">
        <v>3</v>
      </c>
      <c r="K484">
        <f t="shared" si="38"/>
        <v>20</v>
      </c>
      <c r="L484">
        <f t="shared" si="39"/>
        <v>20.5</v>
      </c>
      <c r="M484">
        <f>INDEX('Exp Economy'!$C$14:$H$83,MATCH(L484,'Exp Economy'!$B$14:$B$83,0),MATCH("Zone "&amp;J484,'Exp Economy'!$C$13:$H$13,0))*1</f>
        <v>23.79</v>
      </c>
      <c r="N484" t="s">
        <v>285</v>
      </c>
      <c r="O484" t="s">
        <v>2310</v>
      </c>
      <c r="P484" t="s">
        <v>18</v>
      </c>
      <c r="R484" t="str">
        <f t="shared" si="33"/>
        <v>('DHL','2024-01-01','2024-12-31','12565','Export','US',NULL,'ECONOMY SELECT (EU) ','Non-Document','3',20,20.5,23.79,'Flat KG','AppliedMaterials_2024',NULL),</v>
      </c>
    </row>
    <row r="485" spans="1:18" x14ac:dyDescent="0.3">
      <c r="A485" t="s">
        <v>15</v>
      </c>
      <c r="B485" s="1" t="s">
        <v>21</v>
      </c>
      <c r="C485" s="1" t="s">
        <v>2309</v>
      </c>
      <c r="D485">
        <v>12565</v>
      </c>
      <c r="E485" t="s">
        <v>16</v>
      </c>
      <c r="F485" t="s">
        <v>17</v>
      </c>
      <c r="G485" t="s">
        <v>18</v>
      </c>
      <c r="H485" t="s">
        <v>2354</v>
      </c>
      <c r="I485" t="s">
        <v>19</v>
      </c>
      <c r="J485">
        <v>3</v>
      </c>
      <c r="K485">
        <f>L484</f>
        <v>20.5</v>
      </c>
      <c r="L485">
        <f>K485+0.5</f>
        <v>21</v>
      </c>
      <c r="M485">
        <f>INDEX('Exp Economy'!$C$14:$H$83,MATCH(L485,'Exp Economy'!$B$14:$B$83,0),MATCH("Zone "&amp;J485,'Exp Economy'!$C$13:$H$13,0))*1</f>
        <v>23.79</v>
      </c>
      <c r="N485" t="s">
        <v>285</v>
      </c>
      <c r="O485" t="s">
        <v>2310</v>
      </c>
      <c r="P485" t="s">
        <v>18</v>
      </c>
      <c r="R485" t="str">
        <f t="shared" si="33"/>
        <v>('DHL','2024-01-01','2024-12-31','12565','Export','US',NULL,'ECONOMY SELECT (EU) ','Non-Document','3',20.5,21,23.79,'Flat KG','AppliedMaterials_2024',NULL),</v>
      </c>
    </row>
    <row r="486" spans="1:18" x14ac:dyDescent="0.3">
      <c r="A486" t="s">
        <v>15</v>
      </c>
      <c r="B486" s="1" t="s">
        <v>21</v>
      </c>
      <c r="C486" s="1" t="s">
        <v>2309</v>
      </c>
      <c r="D486">
        <v>12565</v>
      </c>
      <c r="E486" t="s">
        <v>16</v>
      </c>
      <c r="F486" t="s">
        <v>17</v>
      </c>
      <c r="G486" t="s">
        <v>18</v>
      </c>
      <c r="H486" t="s">
        <v>2354</v>
      </c>
      <c r="I486" t="s">
        <v>19</v>
      </c>
      <c r="J486">
        <v>3</v>
      </c>
      <c r="K486">
        <f t="shared" ref="K486" si="40">L485</f>
        <v>21</v>
      </c>
      <c r="L486">
        <f t="shared" ref="L486" si="41">K486+0.5</f>
        <v>21.5</v>
      </c>
      <c r="M486">
        <f>INDEX('Exp Economy'!$C$14:$H$83,MATCH(L486,'Exp Economy'!$B$14:$B$83,0),MATCH("Zone "&amp;J486,'Exp Economy'!$C$13:$H$13,0))*1</f>
        <v>24.31</v>
      </c>
      <c r="N486" t="s">
        <v>285</v>
      </c>
      <c r="O486" t="s">
        <v>2310</v>
      </c>
      <c r="P486" t="s">
        <v>18</v>
      </c>
      <c r="R486" t="str">
        <f t="shared" si="33"/>
        <v>('DHL','2024-01-01','2024-12-31','12565','Export','US',NULL,'ECONOMY SELECT (EU) ','Non-Document','3',21,21.5,24.31,'Flat KG','AppliedMaterials_2024',NULL),</v>
      </c>
    </row>
    <row r="487" spans="1:18" x14ac:dyDescent="0.3">
      <c r="A487" t="s">
        <v>15</v>
      </c>
      <c r="B487" s="1" t="s">
        <v>21</v>
      </c>
      <c r="C487" s="1" t="s">
        <v>2309</v>
      </c>
      <c r="D487">
        <v>12565</v>
      </c>
      <c r="E487" t="s">
        <v>16</v>
      </c>
      <c r="F487" t="s">
        <v>17</v>
      </c>
      <c r="G487" t="s">
        <v>18</v>
      </c>
      <c r="H487" t="s">
        <v>2354</v>
      </c>
      <c r="I487" t="s">
        <v>19</v>
      </c>
      <c r="J487">
        <v>3</v>
      </c>
      <c r="K487">
        <f>L486</f>
        <v>21.5</v>
      </c>
      <c r="L487">
        <f>K487+0.5</f>
        <v>22</v>
      </c>
      <c r="M487">
        <f>INDEX('Exp Economy'!$C$14:$H$83,MATCH(L487,'Exp Economy'!$B$14:$B$83,0),MATCH("Zone "&amp;J487,'Exp Economy'!$C$13:$H$13,0))*1</f>
        <v>24.31</v>
      </c>
      <c r="N487" t="s">
        <v>285</v>
      </c>
      <c r="O487" t="s">
        <v>2310</v>
      </c>
      <c r="P487" t="s">
        <v>18</v>
      </c>
      <c r="R487" t="str">
        <f t="shared" si="33"/>
        <v>('DHL','2024-01-01','2024-12-31','12565','Export','US',NULL,'ECONOMY SELECT (EU) ','Non-Document','3',21.5,22,24.31,'Flat KG','AppliedMaterials_2024',NULL),</v>
      </c>
    </row>
    <row r="488" spans="1:18" x14ac:dyDescent="0.3">
      <c r="A488" t="s">
        <v>15</v>
      </c>
      <c r="B488" s="1" t="s">
        <v>21</v>
      </c>
      <c r="C488" s="1" t="s">
        <v>2309</v>
      </c>
      <c r="D488">
        <v>12565</v>
      </c>
      <c r="E488" t="s">
        <v>16</v>
      </c>
      <c r="F488" t="s">
        <v>17</v>
      </c>
      <c r="G488" t="s">
        <v>18</v>
      </c>
      <c r="H488" t="s">
        <v>2354</v>
      </c>
      <c r="I488" t="s">
        <v>19</v>
      </c>
      <c r="J488">
        <v>3</v>
      </c>
      <c r="K488">
        <f t="shared" ref="K488:K493" si="42">L487</f>
        <v>22</v>
      </c>
      <c r="L488">
        <f t="shared" ref="L488:L493" si="43">K488+0.5</f>
        <v>22.5</v>
      </c>
      <c r="M488">
        <f>INDEX('Exp Economy'!$C$14:$H$83,MATCH(L488,'Exp Economy'!$B$14:$B$83,0),MATCH("Zone "&amp;J488,'Exp Economy'!$C$13:$H$13,0))*1</f>
        <v>24.83</v>
      </c>
      <c r="N488" t="s">
        <v>285</v>
      </c>
      <c r="O488" t="s">
        <v>2310</v>
      </c>
      <c r="P488" t="s">
        <v>18</v>
      </c>
      <c r="R488" t="str">
        <f t="shared" si="33"/>
        <v>('DHL','2024-01-01','2024-12-31','12565','Export','US',NULL,'ECONOMY SELECT (EU) ','Non-Document','3',22,22.5,24.83,'Flat KG','AppliedMaterials_2024',NULL),</v>
      </c>
    </row>
    <row r="489" spans="1:18" x14ac:dyDescent="0.3">
      <c r="A489" t="s">
        <v>15</v>
      </c>
      <c r="B489" s="1" t="s">
        <v>21</v>
      </c>
      <c r="C489" s="1" t="s">
        <v>2309</v>
      </c>
      <c r="D489">
        <v>12565</v>
      </c>
      <c r="E489" t="s">
        <v>16</v>
      </c>
      <c r="F489" t="s">
        <v>17</v>
      </c>
      <c r="G489" t="s">
        <v>18</v>
      </c>
      <c r="H489" t="s">
        <v>2354</v>
      </c>
      <c r="I489" t="s">
        <v>19</v>
      </c>
      <c r="J489">
        <v>3</v>
      </c>
      <c r="K489">
        <f t="shared" si="42"/>
        <v>22.5</v>
      </c>
      <c r="L489">
        <f t="shared" si="43"/>
        <v>23</v>
      </c>
      <c r="M489">
        <f>INDEX('Exp Economy'!$C$14:$H$83,MATCH(L489,'Exp Economy'!$B$14:$B$83,0),MATCH("Zone "&amp;J489,'Exp Economy'!$C$13:$H$13,0))*1</f>
        <v>24.83</v>
      </c>
      <c r="N489" t="s">
        <v>285</v>
      </c>
      <c r="O489" t="s">
        <v>2310</v>
      </c>
      <c r="P489" t="s">
        <v>18</v>
      </c>
      <c r="R489" t="str">
        <f t="shared" si="33"/>
        <v>('DHL','2024-01-01','2024-12-31','12565','Export','US',NULL,'ECONOMY SELECT (EU) ','Non-Document','3',22.5,23,24.83,'Flat KG','AppliedMaterials_2024',NULL),</v>
      </c>
    </row>
    <row r="490" spans="1:18" x14ac:dyDescent="0.3">
      <c r="A490" t="s">
        <v>15</v>
      </c>
      <c r="B490" s="1" t="s">
        <v>21</v>
      </c>
      <c r="C490" s="1" t="s">
        <v>2309</v>
      </c>
      <c r="D490">
        <v>12565</v>
      </c>
      <c r="E490" t="s">
        <v>16</v>
      </c>
      <c r="F490" t="s">
        <v>17</v>
      </c>
      <c r="G490" t="s">
        <v>18</v>
      </c>
      <c r="H490" t="s">
        <v>2354</v>
      </c>
      <c r="I490" t="s">
        <v>19</v>
      </c>
      <c r="J490">
        <v>3</v>
      </c>
      <c r="K490">
        <f t="shared" si="42"/>
        <v>23</v>
      </c>
      <c r="L490">
        <f t="shared" si="43"/>
        <v>23.5</v>
      </c>
      <c r="M490">
        <f>INDEX('Exp Economy'!$C$14:$H$83,MATCH(L490,'Exp Economy'!$B$14:$B$83,0),MATCH("Zone "&amp;J490,'Exp Economy'!$C$13:$H$13,0))*1</f>
        <v>25.35</v>
      </c>
      <c r="N490" t="s">
        <v>285</v>
      </c>
      <c r="O490" t="s">
        <v>2310</v>
      </c>
      <c r="P490" t="s">
        <v>18</v>
      </c>
      <c r="R490" t="str">
        <f t="shared" si="33"/>
        <v>('DHL','2024-01-01','2024-12-31','12565','Export','US',NULL,'ECONOMY SELECT (EU) ','Non-Document','3',23,23.5,25.35,'Flat KG','AppliedMaterials_2024',NULL),</v>
      </c>
    </row>
    <row r="491" spans="1:18" x14ac:dyDescent="0.3">
      <c r="A491" t="s">
        <v>15</v>
      </c>
      <c r="B491" s="1" t="s">
        <v>21</v>
      </c>
      <c r="C491" s="1" t="s">
        <v>2309</v>
      </c>
      <c r="D491">
        <v>12565</v>
      </c>
      <c r="E491" t="s">
        <v>16</v>
      </c>
      <c r="F491" t="s">
        <v>17</v>
      </c>
      <c r="G491" t="s">
        <v>18</v>
      </c>
      <c r="H491" t="s">
        <v>2354</v>
      </c>
      <c r="I491" t="s">
        <v>19</v>
      </c>
      <c r="J491">
        <v>3</v>
      </c>
      <c r="K491">
        <f t="shared" si="42"/>
        <v>23.5</v>
      </c>
      <c r="L491">
        <f t="shared" si="43"/>
        <v>24</v>
      </c>
      <c r="M491">
        <f>INDEX('Exp Economy'!$C$14:$H$83,MATCH(L491,'Exp Economy'!$B$14:$B$83,0),MATCH("Zone "&amp;J491,'Exp Economy'!$C$13:$H$13,0))*1</f>
        <v>25.35</v>
      </c>
      <c r="N491" t="s">
        <v>285</v>
      </c>
      <c r="O491" t="s">
        <v>2310</v>
      </c>
      <c r="P491" t="s">
        <v>18</v>
      </c>
      <c r="R491" t="str">
        <f t="shared" si="33"/>
        <v>('DHL','2024-01-01','2024-12-31','12565','Export','US',NULL,'ECONOMY SELECT (EU) ','Non-Document','3',23.5,24,25.35,'Flat KG','AppliedMaterials_2024',NULL),</v>
      </c>
    </row>
    <row r="492" spans="1:18" x14ac:dyDescent="0.3">
      <c r="A492" t="s">
        <v>15</v>
      </c>
      <c r="B492" s="1" t="s">
        <v>21</v>
      </c>
      <c r="C492" s="1" t="s">
        <v>2309</v>
      </c>
      <c r="D492">
        <v>12565</v>
      </c>
      <c r="E492" t="s">
        <v>16</v>
      </c>
      <c r="F492" t="s">
        <v>17</v>
      </c>
      <c r="G492" t="s">
        <v>18</v>
      </c>
      <c r="H492" t="s">
        <v>2354</v>
      </c>
      <c r="I492" t="s">
        <v>19</v>
      </c>
      <c r="J492">
        <v>3</v>
      </c>
      <c r="K492">
        <f t="shared" si="42"/>
        <v>24</v>
      </c>
      <c r="L492">
        <f t="shared" si="43"/>
        <v>24.5</v>
      </c>
      <c r="M492">
        <f>INDEX('Exp Economy'!$C$14:$H$83,MATCH(L492,'Exp Economy'!$B$14:$B$83,0),MATCH("Zone "&amp;J492,'Exp Economy'!$C$13:$H$13,0))*1</f>
        <v>25.87</v>
      </c>
      <c r="N492" t="s">
        <v>285</v>
      </c>
      <c r="O492" t="s">
        <v>2310</v>
      </c>
      <c r="P492" t="s">
        <v>18</v>
      </c>
      <c r="R492" t="str">
        <f t="shared" si="33"/>
        <v>('DHL','2024-01-01','2024-12-31','12565','Export','US',NULL,'ECONOMY SELECT (EU) ','Non-Document','3',24,24.5,25.87,'Flat KG','AppliedMaterials_2024',NULL),</v>
      </c>
    </row>
    <row r="493" spans="1:18" x14ac:dyDescent="0.3">
      <c r="A493" t="s">
        <v>15</v>
      </c>
      <c r="B493" s="1" t="s">
        <v>21</v>
      </c>
      <c r="C493" s="1" t="s">
        <v>2309</v>
      </c>
      <c r="D493">
        <v>12565</v>
      </c>
      <c r="E493" t="s">
        <v>16</v>
      </c>
      <c r="F493" t="s">
        <v>17</v>
      </c>
      <c r="G493" t="s">
        <v>18</v>
      </c>
      <c r="H493" t="s">
        <v>2354</v>
      </c>
      <c r="I493" t="s">
        <v>19</v>
      </c>
      <c r="J493">
        <v>3</v>
      </c>
      <c r="K493">
        <f t="shared" si="42"/>
        <v>24.5</v>
      </c>
      <c r="L493">
        <f t="shared" si="43"/>
        <v>25</v>
      </c>
      <c r="M493">
        <f>INDEX('Exp Economy'!$C$14:$H$83,MATCH(L493,'Exp Economy'!$B$14:$B$83,0),MATCH("Zone "&amp;J493,'Exp Economy'!$C$13:$H$13,0))*1</f>
        <v>25.87</v>
      </c>
      <c r="N493" t="s">
        <v>285</v>
      </c>
      <c r="O493" t="s">
        <v>2310</v>
      </c>
      <c r="P493" t="s">
        <v>18</v>
      </c>
      <c r="R493" t="str">
        <f t="shared" si="33"/>
        <v>('DHL','2024-01-01','2024-12-31','12565','Export','US',NULL,'ECONOMY SELECT (EU) ','Non-Document','3',24.5,25,25.87,'Flat KG','AppliedMaterials_2024',NULL),</v>
      </c>
    </row>
    <row r="494" spans="1:18" x14ac:dyDescent="0.3">
      <c r="A494" t="s">
        <v>15</v>
      </c>
      <c r="B494" s="1" t="s">
        <v>21</v>
      </c>
      <c r="C494" s="1" t="s">
        <v>2309</v>
      </c>
      <c r="D494">
        <v>12565</v>
      </c>
      <c r="E494" t="s">
        <v>16</v>
      </c>
      <c r="F494" t="s">
        <v>17</v>
      </c>
      <c r="G494" t="s">
        <v>18</v>
      </c>
      <c r="H494" t="s">
        <v>2354</v>
      </c>
      <c r="I494" t="s">
        <v>19</v>
      </c>
      <c r="J494">
        <v>3</v>
      </c>
      <c r="K494">
        <f>L493</f>
        <v>25</v>
      </c>
      <c r="L494">
        <f>K494+0.5</f>
        <v>25.5</v>
      </c>
      <c r="M494">
        <f>INDEX('Exp Economy'!$C$14:$H$83,MATCH(L494,'Exp Economy'!$B$14:$B$83,0),MATCH("Zone "&amp;J494,'Exp Economy'!$C$13:$H$13,0))*1</f>
        <v>26.39</v>
      </c>
      <c r="N494" t="s">
        <v>285</v>
      </c>
      <c r="O494" t="s">
        <v>2310</v>
      </c>
      <c r="P494" t="s">
        <v>18</v>
      </c>
      <c r="R494" t="str">
        <f t="shared" si="33"/>
        <v>('DHL','2024-01-01','2024-12-31','12565','Export','US',NULL,'ECONOMY SELECT (EU) ','Non-Document','3',25,25.5,26.39,'Flat KG','AppliedMaterials_2024',NULL),</v>
      </c>
    </row>
    <row r="495" spans="1:18" x14ac:dyDescent="0.3">
      <c r="A495" t="s">
        <v>15</v>
      </c>
      <c r="B495" s="1" t="s">
        <v>21</v>
      </c>
      <c r="C495" s="1" t="s">
        <v>2309</v>
      </c>
      <c r="D495">
        <v>12565</v>
      </c>
      <c r="E495" t="s">
        <v>16</v>
      </c>
      <c r="F495" t="s">
        <v>17</v>
      </c>
      <c r="G495" t="s">
        <v>18</v>
      </c>
      <c r="H495" t="s">
        <v>2354</v>
      </c>
      <c r="I495" t="s">
        <v>19</v>
      </c>
      <c r="J495">
        <v>3</v>
      </c>
      <c r="K495">
        <f t="shared" ref="K495:K499" si="44">L494</f>
        <v>25.5</v>
      </c>
      <c r="L495">
        <f t="shared" ref="L495:L499" si="45">K495+0.5</f>
        <v>26</v>
      </c>
      <c r="M495">
        <f>INDEX('Exp Economy'!$C$14:$H$83,MATCH(L495,'Exp Economy'!$B$14:$B$83,0),MATCH("Zone "&amp;J495,'Exp Economy'!$C$13:$H$13,0))*1</f>
        <v>26.39</v>
      </c>
      <c r="N495" t="s">
        <v>285</v>
      </c>
      <c r="O495" t="s">
        <v>2310</v>
      </c>
      <c r="P495" t="s">
        <v>18</v>
      </c>
      <c r="R495" t="str">
        <f t="shared" si="33"/>
        <v>('DHL','2024-01-01','2024-12-31','12565','Export','US',NULL,'ECONOMY SELECT (EU) ','Non-Document','3',25.5,26,26.39,'Flat KG','AppliedMaterials_2024',NULL),</v>
      </c>
    </row>
    <row r="496" spans="1:18" x14ac:dyDescent="0.3">
      <c r="A496" t="s">
        <v>15</v>
      </c>
      <c r="B496" s="1" t="s">
        <v>21</v>
      </c>
      <c r="C496" s="1" t="s">
        <v>2309</v>
      </c>
      <c r="D496">
        <v>12565</v>
      </c>
      <c r="E496" t="s">
        <v>16</v>
      </c>
      <c r="F496" t="s">
        <v>17</v>
      </c>
      <c r="G496" t="s">
        <v>18</v>
      </c>
      <c r="H496" t="s">
        <v>2354</v>
      </c>
      <c r="I496" t="s">
        <v>19</v>
      </c>
      <c r="J496">
        <v>3</v>
      </c>
      <c r="K496">
        <f t="shared" si="44"/>
        <v>26</v>
      </c>
      <c r="L496">
        <f t="shared" si="45"/>
        <v>26.5</v>
      </c>
      <c r="M496">
        <f>INDEX('Exp Economy'!$C$14:$H$83,MATCH(L496,'Exp Economy'!$B$14:$B$83,0),MATCH("Zone "&amp;J496,'Exp Economy'!$C$13:$H$13,0))*1</f>
        <v>26.91</v>
      </c>
      <c r="N496" t="s">
        <v>285</v>
      </c>
      <c r="O496" t="s">
        <v>2310</v>
      </c>
      <c r="P496" t="s">
        <v>18</v>
      </c>
      <c r="R496" t="str">
        <f t="shared" si="33"/>
        <v>('DHL','2024-01-01','2024-12-31','12565','Export','US',NULL,'ECONOMY SELECT (EU) ','Non-Document','3',26,26.5,26.91,'Flat KG','AppliedMaterials_2024',NULL),</v>
      </c>
    </row>
    <row r="497" spans="1:18" x14ac:dyDescent="0.3">
      <c r="A497" t="s">
        <v>15</v>
      </c>
      <c r="B497" s="1" t="s">
        <v>21</v>
      </c>
      <c r="C497" s="1" t="s">
        <v>2309</v>
      </c>
      <c r="D497">
        <v>12565</v>
      </c>
      <c r="E497" t="s">
        <v>16</v>
      </c>
      <c r="F497" t="s">
        <v>17</v>
      </c>
      <c r="G497" t="s">
        <v>18</v>
      </c>
      <c r="H497" t="s">
        <v>2354</v>
      </c>
      <c r="I497" t="s">
        <v>19</v>
      </c>
      <c r="J497">
        <v>3</v>
      </c>
      <c r="K497">
        <f t="shared" si="44"/>
        <v>26.5</v>
      </c>
      <c r="L497">
        <f t="shared" si="45"/>
        <v>27</v>
      </c>
      <c r="M497">
        <f>INDEX('Exp Economy'!$C$14:$H$83,MATCH(L497,'Exp Economy'!$B$14:$B$83,0),MATCH("Zone "&amp;J497,'Exp Economy'!$C$13:$H$13,0))*1</f>
        <v>26.91</v>
      </c>
      <c r="N497" t="s">
        <v>285</v>
      </c>
      <c r="O497" t="s">
        <v>2310</v>
      </c>
      <c r="P497" t="s">
        <v>18</v>
      </c>
      <c r="R497" t="str">
        <f t="shared" si="33"/>
        <v>('DHL','2024-01-01','2024-12-31','12565','Export','US',NULL,'ECONOMY SELECT (EU) ','Non-Document','3',26.5,27,26.91,'Flat KG','AppliedMaterials_2024',NULL),</v>
      </c>
    </row>
    <row r="498" spans="1:18" x14ac:dyDescent="0.3">
      <c r="A498" t="s">
        <v>15</v>
      </c>
      <c r="B498" s="1" t="s">
        <v>21</v>
      </c>
      <c r="C498" s="1" t="s">
        <v>2309</v>
      </c>
      <c r="D498">
        <v>12565</v>
      </c>
      <c r="E498" t="s">
        <v>16</v>
      </c>
      <c r="F498" t="s">
        <v>17</v>
      </c>
      <c r="G498" t="s">
        <v>18</v>
      </c>
      <c r="H498" t="s">
        <v>2354</v>
      </c>
      <c r="I498" t="s">
        <v>19</v>
      </c>
      <c r="J498">
        <v>3</v>
      </c>
      <c r="K498">
        <f t="shared" si="44"/>
        <v>27</v>
      </c>
      <c r="L498">
        <f t="shared" si="45"/>
        <v>27.5</v>
      </c>
      <c r="M498">
        <f>INDEX('Exp Economy'!$C$14:$H$83,MATCH(L498,'Exp Economy'!$B$14:$B$83,0),MATCH("Zone "&amp;J498,'Exp Economy'!$C$13:$H$13,0))*1</f>
        <v>27.43</v>
      </c>
      <c r="N498" t="s">
        <v>285</v>
      </c>
      <c r="O498" t="s">
        <v>2310</v>
      </c>
      <c r="P498" t="s">
        <v>18</v>
      </c>
      <c r="R498" t="str">
        <f t="shared" si="33"/>
        <v>('DHL','2024-01-01','2024-12-31','12565','Export','US',NULL,'ECONOMY SELECT (EU) ','Non-Document','3',27,27.5,27.43,'Flat KG','AppliedMaterials_2024',NULL),</v>
      </c>
    </row>
    <row r="499" spans="1:18" x14ac:dyDescent="0.3">
      <c r="A499" t="s">
        <v>15</v>
      </c>
      <c r="B499" s="1" t="s">
        <v>21</v>
      </c>
      <c r="C499" s="1" t="s">
        <v>2309</v>
      </c>
      <c r="D499">
        <v>12565</v>
      </c>
      <c r="E499" t="s">
        <v>16</v>
      </c>
      <c r="F499" t="s">
        <v>17</v>
      </c>
      <c r="G499" t="s">
        <v>18</v>
      </c>
      <c r="H499" t="s">
        <v>2354</v>
      </c>
      <c r="I499" t="s">
        <v>19</v>
      </c>
      <c r="J499">
        <v>3</v>
      </c>
      <c r="K499">
        <f t="shared" si="44"/>
        <v>27.5</v>
      </c>
      <c r="L499">
        <f t="shared" si="45"/>
        <v>28</v>
      </c>
      <c r="M499">
        <f>INDEX('Exp Economy'!$C$14:$H$83,MATCH(L499,'Exp Economy'!$B$14:$B$83,0),MATCH("Zone "&amp;J499,'Exp Economy'!$C$13:$H$13,0))*1</f>
        <v>27.43</v>
      </c>
      <c r="N499" t="s">
        <v>285</v>
      </c>
      <c r="O499" t="s">
        <v>2310</v>
      </c>
      <c r="P499" t="s">
        <v>18</v>
      </c>
      <c r="R499" t="str">
        <f t="shared" si="33"/>
        <v>('DHL','2024-01-01','2024-12-31','12565','Export','US',NULL,'ECONOMY SELECT (EU) ','Non-Document','3',27.5,28,27.43,'Flat KG','AppliedMaterials_2024',NULL),</v>
      </c>
    </row>
    <row r="500" spans="1:18" x14ac:dyDescent="0.3">
      <c r="A500" t="s">
        <v>15</v>
      </c>
      <c r="B500" s="1" t="s">
        <v>21</v>
      </c>
      <c r="C500" s="1" t="s">
        <v>2309</v>
      </c>
      <c r="D500">
        <v>12565</v>
      </c>
      <c r="E500" t="s">
        <v>16</v>
      </c>
      <c r="F500" t="s">
        <v>17</v>
      </c>
      <c r="G500" t="s">
        <v>18</v>
      </c>
      <c r="H500" t="s">
        <v>2354</v>
      </c>
      <c r="I500" t="s">
        <v>19</v>
      </c>
      <c r="J500">
        <v>3</v>
      </c>
      <c r="K500">
        <f>L499</f>
        <v>28</v>
      </c>
      <c r="L500">
        <f>K500+0.5</f>
        <v>28.5</v>
      </c>
      <c r="M500">
        <f>INDEX('Exp Economy'!$C$14:$H$83,MATCH(L500,'Exp Economy'!$B$14:$B$83,0),MATCH("Zone "&amp;J500,'Exp Economy'!$C$13:$H$13,0))*1</f>
        <v>27.95</v>
      </c>
      <c r="N500" t="s">
        <v>285</v>
      </c>
      <c r="O500" t="s">
        <v>2310</v>
      </c>
      <c r="P500" t="s">
        <v>18</v>
      </c>
      <c r="R500" t="str">
        <f t="shared" si="33"/>
        <v>('DHL','2024-01-01','2024-12-31','12565','Export','US',NULL,'ECONOMY SELECT (EU) ','Non-Document','3',28,28.5,27.95,'Flat KG','AppliedMaterials_2024',NULL),</v>
      </c>
    </row>
    <row r="501" spans="1:18" x14ac:dyDescent="0.3">
      <c r="A501" t="s">
        <v>15</v>
      </c>
      <c r="B501" s="1" t="s">
        <v>21</v>
      </c>
      <c r="C501" s="1" t="s">
        <v>2309</v>
      </c>
      <c r="D501">
        <v>12565</v>
      </c>
      <c r="E501" t="s">
        <v>16</v>
      </c>
      <c r="F501" t="s">
        <v>17</v>
      </c>
      <c r="G501" t="s">
        <v>18</v>
      </c>
      <c r="H501" t="s">
        <v>2354</v>
      </c>
      <c r="I501" t="s">
        <v>19</v>
      </c>
      <c r="J501">
        <v>3</v>
      </c>
      <c r="K501">
        <f t="shared" ref="K501:K502" si="46">L500</f>
        <v>28.5</v>
      </c>
      <c r="L501">
        <f t="shared" ref="L501:L502" si="47">K501+0.5</f>
        <v>29</v>
      </c>
      <c r="M501">
        <f>INDEX('Exp Economy'!$C$14:$H$83,MATCH(L501,'Exp Economy'!$B$14:$B$83,0),MATCH("Zone "&amp;J501,'Exp Economy'!$C$13:$H$13,0))*1</f>
        <v>27.95</v>
      </c>
      <c r="N501" t="s">
        <v>285</v>
      </c>
      <c r="O501" t="s">
        <v>2310</v>
      </c>
      <c r="P501" t="s">
        <v>18</v>
      </c>
      <c r="R501" t="str">
        <f t="shared" si="33"/>
        <v>('DHL','2024-01-01','2024-12-31','12565','Export','US',NULL,'ECONOMY SELECT (EU) ','Non-Document','3',28.5,29,27.95,'Flat KG','AppliedMaterials_2024',NULL),</v>
      </c>
    </row>
    <row r="502" spans="1:18" x14ac:dyDescent="0.3">
      <c r="A502" t="s">
        <v>15</v>
      </c>
      <c r="B502" s="1" t="s">
        <v>21</v>
      </c>
      <c r="C502" s="1" t="s">
        <v>2309</v>
      </c>
      <c r="D502">
        <v>12565</v>
      </c>
      <c r="E502" t="s">
        <v>16</v>
      </c>
      <c r="F502" t="s">
        <v>17</v>
      </c>
      <c r="G502" t="s">
        <v>18</v>
      </c>
      <c r="H502" t="s">
        <v>2354</v>
      </c>
      <c r="I502" t="s">
        <v>19</v>
      </c>
      <c r="J502">
        <v>3</v>
      </c>
      <c r="K502">
        <f t="shared" si="46"/>
        <v>29</v>
      </c>
      <c r="L502">
        <f t="shared" si="47"/>
        <v>29.5</v>
      </c>
      <c r="M502">
        <f>INDEX('Exp Economy'!$C$14:$H$83,MATCH(L502,'Exp Economy'!$B$14:$B$83,0),MATCH("Zone "&amp;J502,'Exp Economy'!$C$13:$H$13,0))*1</f>
        <v>28.47</v>
      </c>
      <c r="N502" t="s">
        <v>285</v>
      </c>
      <c r="O502" t="s">
        <v>2310</v>
      </c>
      <c r="P502" t="s">
        <v>18</v>
      </c>
      <c r="R502" t="str">
        <f t="shared" si="33"/>
        <v>('DHL','2024-01-01','2024-12-31','12565','Export','US',NULL,'ECONOMY SELECT (EU) ','Non-Document','3',29,29.5,28.47,'Flat KG','AppliedMaterials_2024',NULL),</v>
      </c>
    </row>
    <row r="503" spans="1:18" x14ac:dyDescent="0.3">
      <c r="A503" t="s">
        <v>15</v>
      </c>
      <c r="B503" s="1" t="s">
        <v>21</v>
      </c>
      <c r="C503" s="1" t="s">
        <v>2309</v>
      </c>
      <c r="D503">
        <v>12565</v>
      </c>
      <c r="E503" t="s">
        <v>16</v>
      </c>
      <c r="F503" t="s">
        <v>17</v>
      </c>
      <c r="G503" t="s">
        <v>18</v>
      </c>
      <c r="H503" t="s">
        <v>2354</v>
      </c>
      <c r="I503" t="s">
        <v>19</v>
      </c>
      <c r="J503">
        <v>3</v>
      </c>
      <c r="K503">
        <f>L502</f>
        <v>29.5</v>
      </c>
      <c r="L503">
        <f>K503+0.5</f>
        <v>30</v>
      </c>
      <c r="M503">
        <f>INDEX('Exp Economy'!$C$14:$H$83,MATCH(L503,'Exp Economy'!$B$14:$B$83,0),MATCH("Zone "&amp;J503,'Exp Economy'!$C$13:$H$13,0))*1</f>
        <v>28.47</v>
      </c>
      <c r="N503" t="s">
        <v>285</v>
      </c>
      <c r="O503" t="s">
        <v>2310</v>
      </c>
      <c r="P503" t="s">
        <v>18</v>
      </c>
      <c r="R503" t="str">
        <f t="shared" si="33"/>
        <v>('DHL','2024-01-01','2024-12-31','12565','Export','US',NULL,'ECONOMY SELECT (EU) ','Non-Document','3',29.5,30,28.47,'Flat KG','AppliedMaterials_2024',NULL),</v>
      </c>
    </row>
    <row r="504" spans="1:18" x14ac:dyDescent="0.3">
      <c r="A504" t="s">
        <v>15</v>
      </c>
      <c r="B504" t="s">
        <v>21</v>
      </c>
      <c r="C504" s="1" t="s">
        <v>2309</v>
      </c>
      <c r="D504">
        <v>12565</v>
      </c>
      <c r="E504" t="s">
        <v>16</v>
      </c>
      <c r="F504" t="s">
        <v>17</v>
      </c>
      <c r="G504" t="s">
        <v>18</v>
      </c>
      <c r="H504" t="s">
        <v>2354</v>
      </c>
      <c r="I504" t="s">
        <v>19</v>
      </c>
      <c r="J504">
        <v>3</v>
      </c>
      <c r="K504">
        <v>30</v>
      </c>
      <c r="L504">
        <v>70</v>
      </c>
      <c r="M504">
        <f>INDEX('Exp Economy'!$C$14:$H$83,MATCH(L504,'Exp Economy'!$B$14:$B$83,0),MATCH("Zone "&amp;J504,'Exp Economy'!$C$13:$H$13,0))*1</f>
        <v>0.41</v>
      </c>
      <c r="N504" t="s">
        <v>2261</v>
      </c>
      <c r="O504" t="s">
        <v>2310</v>
      </c>
      <c r="P504">
        <f>M503</f>
        <v>28.47</v>
      </c>
      <c r="R504" t="str">
        <f t="shared" si="33"/>
        <v>('DHL','2024-01-01','2024-12-31','12565','Export','US',NULL,'ECONOMY SELECT (EU) ','Non-Document','3',30,70,0.41,'Per1.0KG_A','AppliedMaterials_2024',28.47),</v>
      </c>
    </row>
    <row r="505" spans="1:18" x14ac:dyDescent="0.3">
      <c r="A505" t="s">
        <v>15</v>
      </c>
      <c r="B505" t="s">
        <v>21</v>
      </c>
      <c r="C505" s="1" t="s">
        <v>2309</v>
      </c>
      <c r="D505">
        <v>12565</v>
      </c>
      <c r="E505" t="s">
        <v>16</v>
      </c>
      <c r="F505" t="s">
        <v>17</v>
      </c>
      <c r="G505" t="s">
        <v>18</v>
      </c>
      <c r="H505" t="s">
        <v>2354</v>
      </c>
      <c r="I505" t="s">
        <v>19</v>
      </c>
      <c r="J505">
        <v>3</v>
      </c>
      <c r="K505">
        <v>70</v>
      </c>
      <c r="L505">
        <v>300</v>
      </c>
      <c r="M505">
        <f>INDEX('Exp Economy'!$C$14:$H$83,MATCH(L505,'Exp Economy'!$B$14:$B$83,0),MATCH("Zone "&amp;J505,'Exp Economy'!$C$13:$H$13,0))*1</f>
        <v>3.05</v>
      </c>
      <c r="N505" t="s">
        <v>2348</v>
      </c>
      <c r="O505" t="s">
        <v>2310</v>
      </c>
      <c r="P505">
        <f>P504+((K505-K504)*M504)</f>
        <v>44.87</v>
      </c>
      <c r="R505" t="str">
        <f t="shared" si="33"/>
        <v>('DHL','2024-01-01','2024-12-31','12565','Export','US',NULL,'ECONOMY SELECT (EU) ','Non-Document','3',70,300,3.05,'Per5.0KG_A','AppliedMaterials_2024',44.87),</v>
      </c>
    </row>
    <row r="506" spans="1:18" x14ac:dyDescent="0.3">
      <c r="A506" t="s">
        <v>15</v>
      </c>
      <c r="B506" t="s">
        <v>21</v>
      </c>
      <c r="C506" s="1" t="s">
        <v>2309</v>
      </c>
      <c r="D506">
        <v>12565</v>
      </c>
      <c r="E506" t="s">
        <v>16</v>
      </c>
      <c r="F506" t="s">
        <v>17</v>
      </c>
      <c r="G506" t="s">
        <v>18</v>
      </c>
      <c r="H506" t="s">
        <v>2354</v>
      </c>
      <c r="I506" t="s">
        <v>19</v>
      </c>
      <c r="J506">
        <v>3</v>
      </c>
      <c r="K506">
        <v>300</v>
      </c>
      <c r="L506">
        <v>99999</v>
      </c>
      <c r="M506">
        <f>INDEX('Exp Economy'!$C$14:$H$83,MATCH(L506,'Exp Economy'!$B$14:$B$83,0),MATCH("Zone "&amp;J506,'Exp Economy'!$C$13:$H$13,0))*1</f>
        <v>1.95</v>
      </c>
      <c r="N506" t="s">
        <v>2348</v>
      </c>
      <c r="O506" t="s">
        <v>2310</v>
      </c>
      <c r="P506">
        <f>P505+M505*((L505-K505)/5)</f>
        <v>185.17</v>
      </c>
      <c r="R506" t="str">
        <f t="shared" si="33"/>
        <v>('DHL','2024-01-01','2024-12-31','12565','Export','US',NULL,'ECONOMY SELECT (EU) ','Non-Document','3',300,99999,1.95,'Per5.0KG_A','AppliedMaterials_2024',185.17),</v>
      </c>
    </row>
    <row r="507" spans="1:18" x14ac:dyDescent="0.3">
      <c r="A507" t="s">
        <v>15</v>
      </c>
      <c r="B507" s="1" t="s">
        <v>21</v>
      </c>
      <c r="C507" s="1" t="s">
        <v>2309</v>
      </c>
      <c r="D507">
        <v>12565</v>
      </c>
      <c r="E507" t="s">
        <v>16</v>
      </c>
      <c r="F507" t="s">
        <v>17</v>
      </c>
      <c r="G507" t="s">
        <v>18</v>
      </c>
      <c r="H507" t="s">
        <v>2354</v>
      </c>
      <c r="I507" t="s">
        <v>19</v>
      </c>
      <c r="J507">
        <v>4</v>
      </c>
      <c r="K507">
        <v>0</v>
      </c>
      <c r="L507">
        <v>0.5</v>
      </c>
      <c r="M507">
        <f>INDEX('Exp Economy'!$C$14:$H$83,MATCH(L507,'Exp Economy'!$B$14:$B$83,0),MATCH("Zone "&amp;J507,'Exp Economy'!$C$13:$H$13,0))*1</f>
        <v>17.45</v>
      </c>
      <c r="N507" t="s">
        <v>285</v>
      </c>
      <c r="O507" t="s">
        <v>2310</v>
      </c>
      <c r="P507" t="s">
        <v>18</v>
      </c>
      <c r="R507" t="str">
        <f t="shared" si="33"/>
        <v>('DHL','2024-01-01','2024-12-31','12565','Export','US',NULL,'ECONOMY SELECT (EU) ','Non-Document','4',0,0.5,17.45,'Flat KG','AppliedMaterials_2024',NULL),</v>
      </c>
    </row>
    <row r="508" spans="1:18" x14ac:dyDescent="0.3">
      <c r="A508" t="s">
        <v>15</v>
      </c>
      <c r="B508" s="1" t="s">
        <v>21</v>
      </c>
      <c r="C508" s="1" t="s">
        <v>2309</v>
      </c>
      <c r="D508">
        <v>12565</v>
      </c>
      <c r="E508" t="s">
        <v>16</v>
      </c>
      <c r="F508" t="s">
        <v>17</v>
      </c>
      <c r="G508" t="s">
        <v>18</v>
      </c>
      <c r="H508" t="s">
        <v>2354</v>
      </c>
      <c r="I508" t="s">
        <v>19</v>
      </c>
      <c r="J508">
        <v>4</v>
      </c>
      <c r="K508">
        <v>0.5</v>
      </c>
      <c r="L508">
        <v>1</v>
      </c>
      <c r="M508">
        <f>INDEX('Exp Economy'!$C$14:$H$83,MATCH(L508,'Exp Economy'!$B$14:$B$83,0),MATCH("Zone "&amp;J508,'Exp Economy'!$C$13:$H$13,0))*1</f>
        <v>17.45</v>
      </c>
      <c r="N508" t="s">
        <v>285</v>
      </c>
      <c r="O508" t="s">
        <v>2310</v>
      </c>
      <c r="P508" t="s">
        <v>18</v>
      </c>
      <c r="R508" t="str">
        <f t="shared" si="33"/>
        <v>('DHL','2024-01-01','2024-12-31','12565','Export','US',NULL,'ECONOMY SELECT (EU) ','Non-Document','4',0.5,1,17.45,'Flat KG','AppliedMaterials_2024',NULL),</v>
      </c>
    </row>
    <row r="509" spans="1:18" x14ac:dyDescent="0.3">
      <c r="A509" t="s">
        <v>15</v>
      </c>
      <c r="B509" s="1" t="s">
        <v>21</v>
      </c>
      <c r="C509" s="1" t="s">
        <v>2309</v>
      </c>
      <c r="D509">
        <v>12565</v>
      </c>
      <c r="E509" t="s">
        <v>16</v>
      </c>
      <c r="F509" t="s">
        <v>17</v>
      </c>
      <c r="G509" t="s">
        <v>18</v>
      </c>
      <c r="H509" t="s">
        <v>2354</v>
      </c>
      <c r="I509" t="s">
        <v>19</v>
      </c>
      <c r="J509">
        <v>4</v>
      </c>
      <c r="K509">
        <v>1</v>
      </c>
      <c r="L509">
        <v>1.5</v>
      </c>
      <c r="M509">
        <f>INDEX('Exp Economy'!$C$14:$H$83,MATCH(L509,'Exp Economy'!$B$14:$B$83,0),MATCH("Zone "&amp;J509,'Exp Economy'!$C$13:$H$13,0))*1</f>
        <v>18.87</v>
      </c>
      <c r="N509" t="s">
        <v>285</v>
      </c>
      <c r="O509" t="s">
        <v>2310</v>
      </c>
      <c r="P509" t="s">
        <v>18</v>
      </c>
      <c r="R509" t="str">
        <f t="shared" ref="R509:R572" si="48">SUBSTITUTE(IF(OR(ROW(A509)=2,MOD(ROW(A509),1000)=0),"insert into tnl_rating.dbo.dhl_express_rate_master values ('DHL','"&amp;B509&amp;"','"&amp;C509&amp;"','"&amp;D509&amp;"','"&amp;E509&amp;"','"&amp;F509&amp;"','"&amp;G509&amp;"','"&amp;H509&amp;"','"&amp;I509&amp;"','"&amp;J509&amp;"',"&amp;K509&amp;","&amp;L509&amp;","&amp;M509&amp;",'"&amp;N509&amp;"','"&amp;O509&amp;"',"&amp;P509&amp;"),",IF(OR(A510="",MOD(ROW(A510),1000)=0),"('DHL','"&amp;B509&amp;"','"&amp;C509&amp;"','"&amp;D509&amp;"','"&amp;E509&amp;"','"&amp;F509&amp;"','"&amp;G509&amp;"','"&amp;H509&amp;"','"&amp;I509&amp;"','"&amp;J509&amp;"',"&amp;K509&amp;","&amp;L509&amp;","&amp;M509&amp;",'"&amp;N509&amp;"','"&amp;O509&amp;"',"&amp;P509&amp;")","('DHL','"&amp;B509&amp;"','"&amp;C509&amp;"','"&amp;D509&amp;"','"&amp;E509&amp;"','"&amp;F509&amp;"','"&amp;G509&amp;"','"&amp;H509&amp;"','"&amp;I509&amp;"','"&amp;J509&amp;"',"&amp;K509&amp;","&amp;L509&amp;","&amp;M509&amp;",'"&amp;N509&amp;"','"&amp;O509&amp;"',"&amp;P509&amp;"),")),"'NULL'","NULL")</f>
        <v>('DHL','2024-01-01','2024-12-31','12565','Export','US',NULL,'ECONOMY SELECT (EU) ','Non-Document','4',1,1.5,18.87,'Flat KG','AppliedMaterials_2024',NULL),</v>
      </c>
    </row>
    <row r="510" spans="1:18" x14ac:dyDescent="0.3">
      <c r="A510" t="s">
        <v>15</v>
      </c>
      <c r="B510" s="1" t="s">
        <v>21</v>
      </c>
      <c r="C510" s="1" t="s">
        <v>2309</v>
      </c>
      <c r="D510">
        <v>12565</v>
      </c>
      <c r="E510" t="s">
        <v>16</v>
      </c>
      <c r="F510" t="s">
        <v>17</v>
      </c>
      <c r="G510" t="s">
        <v>18</v>
      </c>
      <c r="H510" t="s">
        <v>2354</v>
      </c>
      <c r="I510" t="s">
        <v>19</v>
      </c>
      <c r="J510">
        <v>4</v>
      </c>
      <c r="K510">
        <v>1.5</v>
      </c>
      <c r="L510">
        <v>2</v>
      </c>
      <c r="M510">
        <f>INDEX('Exp Economy'!$C$14:$H$83,MATCH(L510,'Exp Economy'!$B$14:$B$83,0),MATCH("Zone "&amp;J510,'Exp Economy'!$C$13:$H$13,0))*1</f>
        <v>18.87</v>
      </c>
      <c r="N510" t="s">
        <v>285</v>
      </c>
      <c r="O510" t="s">
        <v>2310</v>
      </c>
      <c r="P510" t="s">
        <v>18</v>
      </c>
      <c r="R510" t="str">
        <f t="shared" si="48"/>
        <v>('DHL','2024-01-01','2024-12-31','12565','Export','US',NULL,'ECONOMY SELECT (EU) ','Non-Document','4',1.5,2,18.87,'Flat KG','AppliedMaterials_2024',NULL),</v>
      </c>
    </row>
    <row r="511" spans="1:18" x14ac:dyDescent="0.3">
      <c r="A511" t="s">
        <v>15</v>
      </c>
      <c r="B511" s="1" t="s">
        <v>21</v>
      </c>
      <c r="C511" s="1" t="s">
        <v>2309</v>
      </c>
      <c r="D511">
        <v>12565</v>
      </c>
      <c r="E511" t="s">
        <v>16</v>
      </c>
      <c r="F511" t="s">
        <v>17</v>
      </c>
      <c r="G511" t="s">
        <v>18</v>
      </c>
      <c r="H511" t="s">
        <v>2354</v>
      </c>
      <c r="I511" t="s">
        <v>19</v>
      </c>
      <c r="J511">
        <v>4</v>
      </c>
      <c r="K511">
        <v>2</v>
      </c>
      <c r="L511">
        <v>2.5</v>
      </c>
      <c r="M511">
        <f>INDEX('Exp Economy'!$C$14:$H$83,MATCH(L511,'Exp Economy'!$B$14:$B$83,0),MATCH("Zone "&amp;J511,'Exp Economy'!$C$13:$H$13,0))*1</f>
        <v>20.100000000000001</v>
      </c>
      <c r="N511" t="s">
        <v>285</v>
      </c>
      <c r="O511" t="s">
        <v>2310</v>
      </c>
      <c r="P511" t="s">
        <v>18</v>
      </c>
      <c r="R511" t="str">
        <f t="shared" si="48"/>
        <v>('DHL','2024-01-01','2024-12-31','12565','Export','US',NULL,'ECONOMY SELECT (EU) ','Non-Document','4',2,2.5,20.1,'Flat KG','AppliedMaterials_2024',NULL),</v>
      </c>
    </row>
    <row r="512" spans="1:18" x14ac:dyDescent="0.3">
      <c r="A512" t="s">
        <v>15</v>
      </c>
      <c r="B512" s="1" t="s">
        <v>21</v>
      </c>
      <c r="C512" s="1" t="s">
        <v>2309</v>
      </c>
      <c r="D512">
        <v>12565</v>
      </c>
      <c r="E512" t="s">
        <v>16</v>
      </c>
      <c r="F512" t="s">
        <v>17</v>
      </c>
      <c r="G512" t="s">
        <v>18</v>
      </c>
      <c r="H512" t="s">
        <v>2354</v>
      </c>
      <c r="I512" t="s">
        <v>19</v>
      </c>
      <c r="J512">
        <v>4</v>
      </c>
      <c r="K512">
        <v>2.5</v>
      </c>
      <c r="L512">
        <v>3</v>
      </c>
      <c r="M512">
        <f>INDEX('Exp Economy'!$C$14:$H$83,MATCH(L512,'Exp Economy'!$B$14:$B$83,0),MATCH("Zone "&amp;J512,'Exp Economy'!$C$13:$H$13,0))*1</f>
        <v>20.100000000000001</v>
      </c>
      <c r="N512" t="s">
        <v>285</v>
      </c>
      <c r="O512" t="s">
        <v>2310</v>
      </c>
      <c r="P512" t="s">
        <v>18</v>
      </c>
      <c r="R512" t="str">
        <f t="shared" si="48"/>
        <v>('DHL','2024-01-01','2024-12-31','12565','Export','US',NULL,'ECONOMY SELECT (EU) ','Non-Document','4',2.5,3,20.1,'Flat KG','AppliedMaterials_2024',NULL),</v>
      </c>
    </row>
    <row r="513" spans="1:18" x14ac:dyDescent="0.3">
      <c r="A513" t="s">
        <v>15</v>
      </c>
      <c r="B513" s="1" t="s">
        <v>21</v>
      </c>
      <c r="C513" s="1" t="s">
        <v>2309</v>
      </c>
      <c r="D513">
        <v>12565</v>
      </c>
      <c r="E513" t="s">
        <v>16</v>
      </c>
      <c r="F513" t="s">
        <v>17</v>
      </c>
      <c r="G513" t="s">
        <v>18</v>
      </c>
      <c r="H513" t="s">
        <v>2354</v>
      </c>
      <c r="I513" t="s">
        <v>19</v>
      </c>
      <c r="J513">
        <v>4</v>
      </c>
      <c r="K513">
        <v>3</v>
      </c>
      <c r="L513">
        <v>3.5</v>
      </c>
      <c r="M513">
        <f>INDEX('Exp Economy'!$C$14:$H$83,MATCH(L513,'Exp Economy'!$B$14:$B$83,0),MATCH("Zone "&amp;J513,'Exp Economy'!$C$13:$H$13,0))*1</f>
        <v>21.33</v>
      </c>
      <c r="N513" t="s">
        <v>285</v>
      </c>
      <c r="O513" t="s">
        <v>2310</v>
      </c>
      <c r="P513" t="s">
        <v>18</v>
      </c>
      <c r="R513" t="str">
        <f t="shared" si="48"/>
        <v>('DHL','2024-01-01','2024-12-31','12565','Export','US',NULL,'ECONOMY SELECT (EU) ','Non-Document','4',3,3.5,21.33,'Flat KG','AppliedMaterials_2024',NULL),</v>
      </c>
    </row>
    <row r="514" spans="1:18" x14ac:dyDescent="0.3">
      <c r="A514" t="s">
        <v>15</v>
      </c>
      <c r="B514" s="1" t="s">
        <v>21</v>
      </c>
      <c r="C514" s="1" t="s">
        <v>2309</v>
      </c>
      <c r="D514">
        <v>12565</v>
      </c>
      <c r="E514" t="s">
        <v>16</v>
      </c>
      <c r="F514" t="s">
        <v>17</v>
      </c>
      <c r="G514" t="s">
        <v>18</v>
      </c>
      <c r="H514" t="s">
        <v>2354</v>
      </c>
      <c r="I514" t="s">
        <v>19</v>
      </c>
      <c r="J514">
        <v>4</v>
      </c>
      <c r="K514">
        <v>3.5</v>
      </c>
      <c r="L514">
        <v>4</v>
      </c>
      <c r="M514">
        <f>INDEX('Exp Economy'!$C$14:$H$83,MATCH(L514,'Exp Economy'!$B$14:$B$83,0),MATCH("Zone "&amp;J514,'Exp Economy'!$C$13:$H$13,0))*1</f>
        <v>21.33</v>
      </c>
      <c r="N514" t="s">
        <v>285</v>
      </c>
      <c r="O514" t="s">
        <v>2310</v>
      </c>
      <c r="P514" t="s">
        <v>18</v>
      </c>
      <c r="R514" t="str">
        <f t="shared" si="48"/>
        <v>('DHL','2024-01-01','2024-12-31','12565','Export','US',NULL,'ECONOMY SELECT (EU) ','Non-Document','4',3.5,4,21.33,'Flat KG','AppliedMaterials_2024',NULL),</v>
      </c>
    </row>
    <row r="515" spans="1:18" x14ac:dyDescent="0.3">
      <c r="A515" t="s">
        <v>15</v>
      </c>
      <c r="B515" s="1" t="s">
        <v>21</v>
      </c>
      <c r="C515" s="1" t="s">
        <v>2309</v>
      </c>
      <c r="D515">
        <v>12565</v>
      </c>
      <c r="E515" t="s">
        <v>16</v>
      </c>
      <c r="F515" t="s">
        <v>17</v>
      </c>
      <c r="G515" t="s">
        <v>18</v>
      </c>
      <c r="H515" t="s">
        <v>2354</v>
      </c>
      <c r="I515" t="s">
        <v>19</v>
      </c>
      <c r="J515">
        <v>4</v>
      </c>
      <c r="K515">
        <v>4</v>
      </c>
      <c r="L515">
        <v>4.5</v>
      </c>
      <c r="M515">
        <f>INDEX('Exp Economy'!$C$14:$H$83,MATCH(L515,'Exp Economy'!$B$14:$B$83,0),MATCH("Zone "&amp;J515,'Exp Economy'!$C$13:$H$13,0))*1</f>
        <v>22.56</v>
      </c>
      <c r="N515" t="s">
        <v>285</v>
      </c>
      <c r="O515" t="s">
        <v>2310</v>
      </c>
      <c r="P515" t="s">
        <v>18</v>
      </c>
      <c r="R515" t="str">
        <f t="shared" si="48"/>
        <v>('DHL','2024-01-01','2024-12-31','12565','Export','US',NULL,'ECONOMY SELECT (EU) ','Non-Document','4',4,4.5,22.56,'Flat KG','AppliedMaterials_2024',NULL),</v>
      </c>
    </row>
    <row r="516" spans="1:18" x14ac:dyDescent="0.3">
      <c r="A516" t="s">
        <v>15</v>
      </c>
      <c r="B516" s="1" t="s">
        <v>21</v>
      </c>
      <c r="C516" s="1" t="s">
        <v>2309</v>
      </c>
      <c r="D516">
        <v>12565</v>
      </c>
      <c r="E516" t="s">
        <v>16</v>
      </c>
      <c r="F516" t="s">
        <v>17</v>
      </c>
      <c r="G516" t="s">
        <v>18</v>
      </c>
      <c r="H516" t="s">
        <v>2354</v>
      </c>
      <c r="I516" t="s">
        <v>19</v>
      </c>
      <c r="J516">
        <v>4</v>
      </c>
      <c r="K516">
        <v>4.5</v>
      </c>
      <c r="L516">
        <v>5</v>
      </c>
      <c r="M516">
        <f>INDEX('Exp Economy'!$C$14:$H$83,MATCH(L516,'Exp Economy'!$B$14:$B$83,0),MATCH("Zone "&amp;J516,'Exp Economy'!$C$13:$H$13,0))*1</f>
        <v>22.56</v>
      </c>
      <c r="N516" t="s">
        <v>285</v>
      </c>
      <c r="O516" t="s">
        <v>2310</v>
      </c>
      <c r="P516" t="s">
        <v>18</v>
      </c>
      <c r="R516" t="str">
        <f t="shared" si="48"/>
        <v>('DHL','2024-01-01','2024-12-31','12565','Export','US',NULL,'ECONOMY SELECT (EU) ','Non-Document','4',4.5,5,22.56,'Flat KG','AppliedMaterials_2024',NULL),</v>
      </c>
    </row>
    <row r="517" spans="1:18" x14ac:dyDescent="0.3">
      <c r="A517" t="s">
        <v>15</v>
      </c>
      <c r="B517" s="1" t="s">
        <v>21</v>
      </c>
      <c r="C517" s="1" t="s">
        <v>2309</v>
      </c>
      <c r="D517">
        <v>12565</v>
      </c>
      <c r="E517" t="s">
        <v>16</v>
      </c>
      <c r="F517" t="s">
        <v>17</v>
      </c>
      <c r="G517" t="s">
        <v>18</v>
      </c>
      <c r="H517" t="s">
        <v>2354</v>
      </c>
      <c r="I517" t="s">
        <v>19</v>
      </c>
      <c r="J517">
        <v>4</v>
      </c>
      <c r="K517">
        <v>5</v>
      </c>
      <c r="L517">
        <v>5.5</v>
      </c>
      <c r="M517">
        <f>INDEX('Exp Economy'!$C$14:$H$83,MATCH(L517,'Exp Economy'!$B$14:$B$83,0),MATCH("Zone "&amp;J517,'Exp Economy'!$C$13:$H$13,0))*1</f>
        <v>22.89</v>
      </c>
      <c r="N517" t="s">
        <v>285</v>
      </c>
      <c r="O517" t="s">
        <v>2310</v>
      </c>
      <c r="P517" t="s">
        <v>18</v>
      </c>
      <c r="R517" t="str">
        <f t="shared" si="48"/>
        <v>('DHL','2024-01-01','2024-12-31','12565','Export','US',NULL,'ECONOMY SELECT (EU) ','Non-Document','4',5,5.5,22.89,'Flat KG','AppliedMaterials_2024',NULL),</v>
      </c>
    </row>
    <row r="518" spans="1:18" x14ac:dyDescent="0.3">
      <c r="A518" t="s">
        <v>15</v>
      </c>
      <c r="B518" s="1" t="s">
        <v>21</v>
      </c>
      <c r="C518" s="1" t="s">
        <v>2309</v>
      </c>
      <c r="D518">
        <v>12565</v>
      </c>
      <c r="E518" t="s">
        <v>16</v>
      </c>
      <c r="F518" t="s">
        <v>17</v>
      </c>
      <c r="G518" t="s">
        <v>18</v>
      </c>
      <c r="H518" t="s">
        <v>2354</v>
      </c>
      <c r="I518" t="s">
        <v>19</v>
      </c>
      <c r="J518">
        <v>4</v>
      </c>
      <c r="K518">
        <v>5.5</v>
      </c>
      <c r="L518">
        <v>6</v>
      </c>
      <c r="M518">
        <f>INDEX('Exp Economy'!$C$14:$H$83,MATCH(L518,'Exp Economy'!$B$14:$B$83,0),MATCH("Zone "&amp;J518,'Exp Economy'!$C$13:$H$13,0))*1</f>
        <v>22.89</v>
      </c>
      <c r="N518" t="s">
        <v>285</v>
      </c>
      <c r="O518" t="s">
        <v>2310</v>
      </c>
      <c r="P518" t="s">
        <v>18</v>
      </c>
      <c r="R518" t="str">
        <f t="shared" si="48"/>
        <v>('DHL','2024-01-01','2024-12-31','12565','Export','US',NULL,'ECONOMY SELECT (EU) ','Non-Document','4',5.5,6,22.89,'Flat KG','AppliedMaterials_2024',NULL),</v>
      </c>
    </row>
    <row r="519" spans="1:18" x14ac:dyDescent="0.3">
      <c r="A519" t="s">
        <v>15</v>
      </c>
      <c r="B519" s="1" t="s">
        <v>21</v>
      </c>
      <c r="C519" s="1" t="s">
        <v>2309</v>
      </c>
      <c r="D519">
        <v>12565</v>
      </c>
      <c r="E519" t="s">
        <v>16</v>
      </c>
      <c r="F519" t="s">
        <v>17</v>
      </c>
      <c r="G519" t="s">
        <v>18</v>
      </c>
      <c r="H519" t="s">
        <v>2354</v>
      </c>
      <c r="I519" t="s">
        <v>19</v>
      </c>
      <c r="J519">
        <v>4</v>
      </c>
      <c r="K519">
        <v>6</v>
      </c>
      <c r="L519">
        <v>6.5</v>
      </c>
      <c r="M519">
        <f>INDEX('Exp Economy'!$C$14:$H$83,MATCH(L519,'Exp Economy'!$B$14:$B$83,0),MATCH("Zone "&amp;J519,'Exp Economy'!$C$13:$H$13,0))*1</f>
        <v>23.22</v>
      </c>
      <c r="N519" t="s">
        <v>285</v>
      </c>
      <c r="O519" t="s">
        <v>2310</v>
      </c>
      <c r="P519" t="s">
        <v>18</v>
      </c>
      <c r="R519" t="str">
        <f t="shared" si="48"/>
        <v>('DHL','2024-01-01','2024-12-31','12565','Export','US',NULL,'ECONOMY SELECT (EU) ','Non-Document','4',6,6.5,23.22,'Flat KG','AppliedMaterials_2024',NULL),</v>
      </c>
    </row>
    <row r="520" spans="1:18" x14ac:dyDescent="0.3">
      <c r="A520" t="s">
        <v>15</v>
      </c>
      <c r="B520" s="1" t="s">
        <v>21</v>
      </c>
      <c r="C520" s="1" t="s">
        <v>2309</v>
      </c>
      <c r="D520">
        <v>12565</v>
      </c>
      <c r="E520" t="s">
        <v>16</v>
      </c>
      <c r="F520" t="s">
        <v>17</v>
      </c>
      <c r="G520" t="s">
        <v>18</v>
      </c>
      <c r="H520" t="s">
        <v>2354</v>
      </c>
      <c r="I520" t="s">
        <v>19</v>
      </c>
      <c r="J520">
        <v>4</v>
      </c>
      <c r="K520">
        <v>6.5</v>
      </c>
      <c r="L520">
        <v>7</v>
      </c>
      <c r="M520">
        <f>INDEX('Exp Economy'!$C$14:$H$83,MATCH(L520,'Exp Economy'!$B$14:$B$83,0),MATCH("Zone "&amp;J520,'Exp Economy'!$C$13:$H$13,0))*1</f>
        <v>23.22</v>
      </c>
      <c r="N520" t="s">
        <v>285</v>
      </c>
      <c r="O520" t="s">
        <v>2310</v>
      </c>
      <c r="P520" t="s">
        <v>18</v>
      </c>
      <c r="R520" t="str">
        <f t="shared" si="48"/>
        <v>('DHL','2024-01-01','2024-12-31','12565','Export','US',NULL,'ECONOMY SELECT (EU) ','Non-Document','4',6.5,7,23.22,'Flat KG','AppliedMaterials_2024',NULL),</v>
      </c>
    </row>
    <row r="521" spans="1:18" x14ac:dyDescent="0.3">
      <c r="A521" t="s">
        <v>15</v>
      </c>
      <c r="B521" s="1" t="s">
        <v>21</v>
      </c>
      <c r="C521" s="1" t="s">
        <v>2309</v>
      </c>
      <c r="D521">
        <v>12565</v>
      </c>
      <c r="E521" t="s">
        <v>16</v>
      </c>
      <c r="F521" t="s">
        <v>17</v>
      </c>
      <c r="G521" t="s">
        <v>18</v>
      </c>
      <c r="H521" t="s">
        <v>2354</v>
      </c>
      <c r="I521" t="s">
        <v>19</v>
      </c>
      <c r="J521">
        <v>4</v>
      </c>
      <c r="K521">
        <v>7</v>
      </c>
      <c r="L521">
        <v>7.5</v>
      </c>
      <c r="M521">
        <f>INDEX('Exp Economy'!$C$14:$H$83,MATCH(L521,'Exp Economy'!$B$14:$B$83,0),MATCH("Zone "&amp;J521,'Exp Economy'!$C$13:$H$13,0))*1</f>
        <v>23.55</v>
      </c>
      <c r="N521" t="s">
        <v>285</v>
      </c>
      <c r="O521" t="s">
        <v>2310</v>
      </c>
      <c r="P521" t="s">
        <v>18</v>
      </c>
      <c r="R521" t="str">
        <f t="shared" si="48"/>
        <v>('DHL','2024-01-01','2024-12-31','12565','Export','US',NULL,'ECONOMY SELECT (EU) ','Non-Document','4',7,7.5,23.55,'Flat KG','AppliedMaterials_2024',NULL),</v>
      </c>
    </row>
    <row r="522" spans="1:18" x14ac:dyDescent="0.3">
      <c r="A522" t="s">
        <v>15</v>
      </c>
      <c r="B522" s="1" t="s">
        <v>21</v>
      </c>
      <c r="C522" s="1" t="s">
        <v>2309</v>
      </c>
      <c r="D522">
        <v>12565</v>
      </c>
      <c r="E522" t="s">
        <v>16</v>
      </c>
      <c r="F522" t="s">
        <v>17</v>
      </c>
      <c r="G522" t="s">
        <v>18</v>
      </c>
      <c r="H522" t="s">
        <v>2354</v>
      </c>
      <c r="I522" t="s">
        <v>19</v>
      </c>
      <c r="J522">
        <v>4</v>
      </c>
      <c r="K522">
        <v>7.5</v>
      </c>
      <c r="L522">
        <v>8</v>
      </c>
      <c r="M522">
        <f>INDEX('Exp Economy'!$C$14:$H$83,MATCH(L522,'Exp Economy'!$B$14:$B$83,0),MATCH("Zone "&amp;J522,'Exp Economy'!$C$13:$H$13,0))*1</f>
        <v>23.55</v>
      </c>
      <c r="N522" t="s">
        <v>285</v>
      </c>
      <c r="O522" t="s">
        <v>2310</v>
      </c>
      <c r="P522" t="s">
        <v>18</v>
      </c>
      <c r="R522" t="str">
        <f t="shared" si="48"/>
        <v>('DHL','2024-01-01','2024-12-31','12565','Export','US',NULL,'ECONOMY SELECT (EU) ','Non-Document','4',7.5,8,23.55,'Flat KG','AppliedMaterials_2024',NULL),</v>
      </c>
    </row>
    <row r="523" spans="1:18" x14ac:dyDescent="0.3">
      <c r="A523" t="s">
        <v>15</v>
      </c>
      <c r="B523" s="1" t="s">
        <v>21</v>
      </c>
      <c r="C523" s="1" t="s">
        <v>2309</v>
      </c>
      <c r="D523">
        <v>12565</v>
      </c>
      <c r="E523" t="s">
        <v>16</v>
      </c>
      <c r="F523" t="s">
        <v>17</v>
      </c>
      <c r="G523" t="s">
        <v>18</v>
      </c>
      <c r="H523" t="s">
        <v>2354</v>
      </c>
      <c r="I523" t="s">
        <v>19</v>
      </c>
      <c r="J523">
        <v>4</v>
      </c>
      <c r="K523">
        <v>8</v>
      </c>
      <c r="L523">
        <v>8.5</v>
      </c>
      <c r="M523">
        <f>INDEX('Exp Economy'!$C$14:$H$83,MATCH(L523,'Exp Economy'!$B$14:$B$83,0),MATCH("Zone "&amp;J523,'Exp Economy'!$C$13:$H$13,0))*1</f>
        <v>23.88</v>
      </c>
      <c r="N523" t="s">
        <v>285</v>
      </c>
      <c r="O523" t="s">
        <v>2310</v>
      </c>
      <c r="P523" t="s">
        <v>18</v>
      </c>
      <c r="R523" t="str">
        <f t="shared" si="48"/>
        <v>('DHL','2024-01-01','2024-12-31','12565','Export','US',NULL,'ECONOMY SELECT (EU) ','Non-Document','4',8,8.5,23.88,'Flat KG','AppliedMaterials_2024',NULL),</v>
      </c>
    </row>
    <row r="524" spans="1:18" x14ac:dyDescent="0.3">
      <c r="A524" t="s">
        <v>15</v>
      </c>
      <c r="B524" s="1" t="s">
        <v>21</v>
      </c>
      <c r="C524" s="1" t="s">
        <v>2309</v>
      </c>
      <c r="D524">
        <v>12565</v>
      </c>
      <c r="E524" t="s">
        <v>16</v>
      </c>
      <c r="F524" t="s">
        <v>17</v>
      </c>
      <c r="G524" t="s">
        <v>18</v>
      </c>
      <c r="H524" t="s">
        <v>2354</v>
      </c>
      <c r="I524" t="s">
        <v>19</v>
      </c>
      <c r="J524">
        <v>4</v>
      </c>
      <c r="K524">
        <v>8.5</v>
      </c>
      <c r="L524">
        <v>9</v>
      </c>
      <c r="M524">
        <f>INDEX('Exp Economy'!$C$14:$H$83,MATCH(L524,'Exp Economy'!$B$14:$B$83,0),MATCH("Zone "&amp;J524,'Exp Economy'!$C$13:$H$13,0))*1</f>
        <v>23.88</v>
      </c>
      <c r="N524" t="s">
        <v>285</v>
      </c>
      <c r="O524" t="s">
        <v>2310</v>
      </c>
      <c r="P524" t="s">
        <v>18</v>
      </c>
      <c r="R524" t="str">
        <f t="shared" si="48"/>
        <v>('DHL','2024-01-01','2024-12-31','12565','Export','US',NULL,'ECONOMY SELECT (EU) ','Non-Document','4',8.5,9,23.88,'Flat KG','AppliedMaterials_2024',NULL),</v>
      </c>
    </row>
    <row r="525" spans="1:18" x14ac:dyDescent="0.3">
      <c r="A525" t="s">
        <v>15</v>
      </c>
      <c r="B525" s="1" t="s">
        <v>21</v>
      </c>
      <c r="C525" s="1" t="s">
        <v>2309</v>
      </c>
      <c r="D525">
        <v>12565</v>
      </c>
      <c r="E525" t="s">
        <v>16</v>
      </c>
      <c r="F525" t="s">
        <v>17</v>
      </c>
      <c r="G525" t="s">
        <v>18</v>
      </c>
      <c r="H525" t="s">
        <v>2354</v>
      </c>
      <c r="I525" t="s">
        <v>19</v>
      </c>
      <c r="J525">
        <v>4</v>
      </c>
      <c r="K525">
        <v>9</v>
      </c>
      <c r="L525">
        <v>9.5</v>
      </c>
      <c r="M525">
        <f>INDEX('Exp Economy'!$C$14:$H$83,MATCH(L525,'Exp Economy'!$B$14:$B$83,0),MATCH("Zone "&amp;J525,'Exp Economy'!$C$13:$H$13,0))*1</f>
        <v>24.21</v>
      </c>
      <c r="N525" t="s">
        <v>285</v>
      </c>
      <c r="O525" t="s">
        <v>2310</v>
      </c>
      <c r="P525" t="s">
        <v>18</v>
      </c>
      <c r="R525" t="str">
        <f t="shared" si="48"/>
        <v>('DHL','2024-01-01','2024-12-31','12565','Export','US',NULL,'ECONOMY SELECT (EU) ','Non-Document','4',9,9.5,24.21,'Flat KG','AppliedMaterials_2024',NULL),</v>
      </c>
    </row>
    <row r="526" spans="1:18" x14ac:dyDescent="0.3">
      <c r="A526" t="s">
        <v>15</v>
      </c>
      <c r="B526" s="1" t="s">
        <v>21</v>
      </c>
      <c r="C526" s="1" t="s">
        <v>2309</v>
      </c>
      <c r="D526">
        <v>12565</v>
      </c>
      <c r="E526" t="s">
        <v>16</v>
      </c>
      <c r="F526" t="s">
        <v>17</v>
      </c>
      <c r="G526" t="s">
        <v>18</v>
      </c>
      <c r="H526" t="s">
        <v>2354</v>
      </c>
      <c r="I526" t="s">
        <v>19</v>
      </c>
      <c r="J526">
        <v>4</v>
      </c>
      <c r="K526">
        <v>9.5</v>
      </c>
      <c r="L526">
        <v>10</v>
      </c>
      <c r="M526">
        <f>INDEX('Exp Economy'!$C$14:$H$83,MATCH(L526,'Exp Economy'!$B$14:$B$83,0),MATCH("Zone "&amp;J526,'Exp Economy'!$C$13:$H$13,0))*1</f>
        <v>24.21</v>
      </c>
      <c r="N526" t="s">
        <v>285</v>
      </c>
      <c r="O526" t="s">
        <v>2310</v>
      </c>
      <c r="P526" t="s">
        <v>18</v>
      </c>
      <c r="R526" t="str">
        <f t="shared" si="48"/>
        <v>('DHL','2024-01-01','2024-12-31','12565','Export','US',NULL,'ECONOMY SELECT (EU) ','Non-Document','4',9.5,10,24.21,'Flat KG','AppliedMaterials_2024',NULL),</v>
      </c>
    </row>
    <row r="527" spans="1:18" x14ac:dyDescent="0.3">
      <c r="A527" t="s">
        <v>15</v>
      </c>
      <c r="B527" s="1" t="s">
        <v>21</v>
      </c>
      <c r="C527" s="1" t="s">
        <v>2309</v>
      </c>
      <c r="D527">
        <v>12565</v>
      </c>
      <c r="E527" t="s">
        <v>16</v>
      </c>
      <c r="F527" t="s">
        <v>17</v>
      </c>
      <c r="G527" t="s">
        <v>18</v>
      </c>
      <c r="H527" t="s">
        <v>2354</v>
      </c>
      <c r="I527" t="s">
        <v>19</v>
      </c>
      <c r="J527">
        <v>4</v>
      </c>
      <c r="K527">
        <f>L526</f>
        <v>10</v>
      </c>
      <c r="L527">
        <f>K527+0.5</f>
        <v>10.5</v>
      </c>
      <c r="M527">
        <f>INDEX('Exp Economy'!$C$14:$H$83,MATCH(L527,'Exp Economy'!$B$14:$B$83,0),MATCH("Zone "&amp;J527,'Exp Economy'!$C$13:$H$13,0))*1</f>
        <v>24.68</v>
      </c>
      <c r="N527" t="s">
        <v>285</v>
      </c>
      <c r="O527" t="s">
        <v>2310</v>
      </c>
      <c r="P527" t="s">
        <v>18</v>
      </c>
      <c r="R527" t="str">
        <f t="shared" si="48"/>
        <v>('DHL','2024-01-01','2024-12-31','12565','Export','US',NULL,'ECONOMY SELECT (EU) ','Non-Document','4',10,10.5,24.68,'Flat KG','AppliedMaterials_2024',NULL),</v>
      </c>
    </row>
    <row r="528" spans="1:18" x14ac:dyDescent="0.3">
      <c r="A528" t="s">
        <v>15</v>
      </c>
      <c r="B528" s="1" t="s">
        <v>21</v>
      </c>
      <c r="C528" s="1" t="s">
        <v>2309</v>
      </c>
      <c r="D528">
        <v>12565</v>
      </c>
      <c r="E528" t="s">
        <v>16</v>
      </c>
      <c r="F528" t="s">
        <v>17</v>
      </c>
      <c r="G528" t="s">
        <v>18</v>
      </c>
      <c r="H528" t="s">
        <v>2354</v>
      </c>
      <c r="I528" t="s">
        <v>19</v>
      </c>
      <c r="J528">
        <v>4</v>
      </c>
      <c r="K528">
        <f t="shared" ref="K528:K533" si="49">L527</f>
        <v>10.5</v>
      </c>
      <c r="L528">
        <f t="shared" ref="L528:L533" si="50">K528+0.5</f>
        <v>11</v>
      </c>
      <c r="M528">
        <f>INDEX('Exp Economy'!$C$14:$H$83,MATCH(L528,'Exp Economy'!$B$14:$B$83,0),MATCH("Zone "&amp;J528,'Exp Economy'!$C$13:$H$13,0))*1</f>
        <v>24.68</v>
      </c>
      <c r="N528" t="s">
        <v>285</v>
      </c>
      <c r="O528" t="s">
        <v>2310</v>
      </c>
      <c r="P528" t="s">
        <v>18</v>
      </c>
      <c r="R528" t="str">
        <f t="shared" si="48"/>
        <v>('DHL','2024-01-01','2024-12-31','12565','Export','US',NULL,'ECONOMY SELECT (EU) ','Non-Document','4',10.5,11,24.68,'Flat KG','AppliedMaterials_2024',NULL),</v>
      </c>
    </row>
    <row r="529" spans="1:18" x14ac:dyDescent="0.3">
      <c r="A529" t="s">
        <v>15</v>
      </c>
      <c r="B529" s="1" t="s">
        <v>21</v>
      </c>
      <c r="C529" s="1" t="s">
        <v>2309</v>
      </c>
      <c r="D529">
        <v>12565</v>
      </c>
      <c r="E529" t="s">
        <v>16</v>
      </c>
      <c r="F529" t="s">
        <v>17</v>
      </c>
      <c r="G529" t="s">
        <v>18</v>
      </c>
      <c r="H529" t="s">
        <v>2354</v>
      </c>
      <c r="I529" t="s">
        <v>19</v>
      </c>
      <c r="J529">
        <v>4</v>
      </c>
      <c r="K529">
        <f t="shared" si="49"/>
        <v>11</v>
      </c>
      <c r="L529">
        <f t="shared" si="50"/>
        <v>11.5</v>
      </c>
      <c r="M529">
        <f>INDEX('Exp Economy'!$C$14:$H$83,MATCH(L529,'Exp Economy'!$B$14:$B$83,0),MATCH("Zone "&amp;J529,'Exp Economy'!$C$13:$H$13,0))*1</f>
        <v>25.15</v>
      </c>
      <c r="N529" t="s">
        <v>285</v>
      </c>
      <c r="O529" t="s">
        <v>2310</v>
      </c>
      <c r="P529" t="s">
        <v>18</v>
      </c>
      <c r="R529" t="str">
        <f t="shared" si="48"/>
        <v>('DHL','2024-01-01','2024-12-31','12565','Export','US',NULL,'ECONOMY SELECT (EU) ','Non-Document','4',11,11.5,25.15,'Flat KG','AppliedMaterials_2024',NULL),</v>
      </c>
    </row>
    <row r="530" spans="1:18" x14ac:dyDescent="0.3">
      <c r="A530" t="s">
        <v>15</v>
      </c>
      <c r="B530" s="1" t="s">
        <v>21</v>
      </c>
      <c r="C530" s="1" t="s">
        <v>2309</v>
      </c>
      <c r="D530">
        <v>12565</v>
      </c>
      <c r="E530" t="s">
        <v>16</v>
      </c>
      <c r="F530" t="s">
        <v>17</v>
      </c>
      <c r="G530" t="s">
        <v>18</v>
      </c>
      <c r="H530" t="s">
        <v>2354</v>
      </c>
      <c r="I530" t="s">
        <v>19</v>
      </c>
      <c r="J530">
        <v>4</v>
      </c>
      <c r="K530">
        <f t="shared" si="49"/>
        <v>11.5</v>
      </c>
      <c r="L530">
        <f t="shared" si="50"/>
        <v>12</v>
      </c>
      <c r="M530">
        <f>INDEX('Exp Economy'!$C$14:$H$83,MATCH(L530,'Exp Economy'!$B$14:$B$83,0),MATCH("Zone "&amp;J530,'Exp Economy'!$C$13:$H$13,0))*1</f>
        <v>25.15</v>
      </c>
      <c r="N530" t="s">
        <v>285</v>
      </c>
      <c r="O530" t="s">
        <v>2310</v>
      </c>
      <c r="P530" t="s">
        <v>18</v>
      </c>
      <c r="R530" t="str">
        <f t="shared" si="48"/>
        <v>('DHL','2024-01-01','2024-12-31','12565','Export','US',NULL,'ECONOMY SELECT (EU) ','Non-Document','4',11.5,12,25.15,'Flat KG','AppliedMaterials_2024',NULL),</v>
      </c>
    </row>
    <row r="531" spans="1:18" x14ac:dyDescent="0.3">
      <c r="A531" t="s">
        <v>15</v>
      </c>
      <c r="B531" s="1" t="s">
        <v>21</v>
      </c>
      <c r="C531" s="1" t="s">
        <v>2309</v>
      </c>
      <c r="D531">
        <v>12565</v>
      </c>
      <c r="E531" t="s">
        <v>16</v>
      </c>
      <c r="F531" t="s">
        <v>17</v>
      </c>
      <c r="G531" t="s">
        <v>18</v>
      </c>
      <c r="H531" t="s">
        <v>2354</v>
      </c>
      <c r="I531" t="s">
        <v>19</v>
      </c>
      <c r="J531">
        <v>4</v>
      </c>
      <c r="K531">
        <f t="shared" si="49"/>
        <v>12</v>
      </c>
      <c r="L531">
        <f t="shared" si="50"/>
        <v>12.5</v>
      </c>
      <c r="M531">
        <f>INDEX('Exp Economy'!$C$14:$H$83,MATCH(L531,'Exp Economy'!$B$14:$B$83,0),MATCH("Zone "&amp;J531,'Exp Economy'!$C$13:$H$13,0))*1</f>
        <v>25.62</v>
      </c>
      <c r="N531" t="s">
        <v>285</v>
      </c>
      <c r="O531" t="s">
        <v>2310</v>
      </c>
      <c r="P531" t="s">
        <v>18</v>
      </c>
      <c r="R531" t="str">
        <f t="shared" si="48"/>
        <v>('DHL','2024-01-01','2024-12-31','12565','Export','US',NULL,'ECONOMY SELECT (EU) ','Non-Document','4',12,12.5,25.62,'Flat KG','AppliedMaterials_2024',NULL),</v>
      </c>
    </row>
    <row r="532" spans="1:18" x14ac:dyDescent="0.3">
      <c r="A532" t="s">
        <v>15</v>
      </c>
      <c r="B532" s="1" t="s">
        <v>21</v>
      </c>
      <c r="C532" s="1" t="s">
        <v>2309</v>
      </c>
      <c r="D532">
        <v>12565</v>
      </c>
      <c r="E532" t="s">
        <v>16</v>
      </c>
      <c r="F532" t="s">
        <v>17</v>
      </c>
      <c r="G532" t="s">
        <v>18</v>
      </c>
      <c r="H532" t="s">
        <v>2354</v>
      </c>
      <c r="I532" t="s">
        <v>19</v>
      </c>
      <c r="J532">
        <v>4</v>
      </c>
      <c r="K532">
        <f t="shared" si="49"/>
        <v>12.5</v>
      </c>
      <c r="L532">
        <f t="shared" si="50"/>
        <v>13</v>
      </c>
      <c r="M532">
        <f>INDEX('Exp Economy'!$C$14:$H$83,MATCH(L532,'Exp Economy'!$B$14:$B$83,0),MATCH("Zone "&amp;J532,'Exp Economy'!$C$13:$H$13,0))*1</f>
        <v>25.62</v>
      </c>
      <c r="N532" t="s">
        <v>285</v>
      </c>
      <c r="O532" t="s">
        <v>2310</v>
      </c>
      <c r="P532" t="s">
        <v>18</v>
      </c>
      <c r="R532" t="str">
        <f t="shared" si="48"/>
        <v>('DHL','2024-01-01','2024-12-31','12565','Export','US',NULL,'ECONOMY SELECT (EU) ','Non-Document','4',12.5,13,25.62,'Flat KG','AppliedMaterials_2024',NULL),</v>
      </c>
    </row>
    <row r="533" spans="1:18" x14ac:dyDescent="0.3">
      <c r="A533" t="s">
        <v>15</v>
      </c>
      <c r="B533" s="1" t="s">
        <v>21</v>
      </c>
      <c r="C533" s="1" t="s">
        <v>2309</v>
      </c>
      <c r="D533">
        <v>12565</v>
      </c>
      <c r="E533" t="s">
        <v>16</v>
      </c>
      <c r="F533" t="s">
        <v>17</v>
      </c>
      <c r="G533" t="s">
        <v>18</v>
      </c>
      <c r="H533" t="s">
        <v>2354</v>
      </c>
      <c r="I533" t="s">
        <v>19</v>
      </c>
      <c r="J533">
        <v>4</v>
      </c>
      <c r="K533">
        <f t="shared" si="49"/>
        <v>13</v>
      </c>
      <c r="L533">
        <f t="shared" si="50"/>
        <v>13.5</v>
      </c>
      <c r="M533">
        <f>INDEX('Exp Economy'!$C$14:$H$83,MATCH(L533,'Exp Economy'!$B$14:$B$83,0),MATCH("Zone "&amp;J533,'Exp Economy'!$C$13:$H$13,0))*1</f>
        <v>26.09</v>
      </c>
      <c r="N533" t="s">
        <v>285</v>
      </c>
      <c r="O533" t="s">
        <v>2310</v>
      </c>
      <c r="P533" t="s">
        <v>18</v>
      </c>
      <c r="R533" t="str">
        <f t="shared" si="48"/>
        <v>('DHL','2024-01-01','2024-12-31','12565','Export','US',NULL,'ECONOMY SELECT (EU) ','Non-Document','4',13,13.5,26.09,'Flat KG','AppliedMaterials_2024',NULL),</v>
      </c>
    </row>
    <row r="534" spans="1:18" x14ac:dyDescent="0.3">
      <c r="A534" t="s">
        <v>15</v>
      </c>
      <c r="B534" s="1" t="s">
        <v>21</v>
      </c>
      <c r="C534" s="1" t="s">
        <v>2309</v>
      </c>
      <c r="D534">
        <v>12565</v>
      </c>
      <c r="E534" t="s">
        <v>16</v>
      </c>
      <c r="F534" t="s">
        <v>17</v>
      </c>
      <c r="G534" t="s">
        <v>18</v>
      </c>
      <c r="H534" t="s">
        <v>2354</v>
      </c>
      <c r="I534" t="s">
        <v>19</v>
      </c>
      <c r="J534">
        <v>4</v>
      </c>
      <c r="K534">
        <f>L533</f>
        <v>13.5</v>
      </c>
      <c r="L534">
        <f>K534+0.5</f>
        <v>14</v>
      </c>
      <c r="M534">
        <f>INDEX('Exp Economy'!$C$14:$H$83,MATCH(L534,'Exp Economy'!$B$14:$B$83,0),MATCH("Zone "&amp;J534,'Exp Economy'!$C$13:$H$13,0))*1</f>
        <v>26.09</v>
      </c>
      <c r="N534" t="s">
        <v>285</v>
      </c>
      <c r="O534" t="s">
        <v>2310</v>
      </c>
      <c r="P534" t="s">
        <v>18</v>
      </c>
      <c r="R534" t="str">
        <f t="shared" si="48"/>
        <v>('DHL','2024-01-01','2024-12-31','12565','Export','US',NULL,'ECONOMY SELECT (EU) ','Non-Document','4',13.5,14,26.09,'Flat KG','AppliedMaterials_2024',NULL),</v>
      </c>
    </row>
    <row r="535" spans="1:18" x14ac:dyDescent="0.3">
      <c r="A535" t="s">
        <v>15</v>
      </c>
      <c r="B535" s="1" t="s">
        <v>21</v>
      </c>
      <c r="C535" s="1" t="s">
        <v>2309</v>
      </c>
      <c r="D535">
        <v>12565</v>
      </c>
      <c r="E535" t="s">
        <v>16</v>
      </c>
      <c r="F535" t="s">
        <v>17</v>
      </c>
      <c r="G535" t="s">
        <v>18</v>
      </c>
      <c r="H535" t="s">
        <v>2354</v>
      </c>
      <c r="I535" t="s">
        <v>19</v>
      </c>
      <c r="J535">
        <v>4</v>
      </c>
      <c r="K535">
        <f t="shared" ref="K535:K540" si="51">L534</f>
        <v>14</v>
      </c>
      <c r="L535">
        <f t="shared" ref="L535:L540" si="52">K535+0.5</f>
        <v>14.5</v>
      </c>
      <c r="M535">
        <f>INDEX('Exp Economy'!$C$14:$H$83,MATCH(L535,'Exp Economy'!$B$14:$B$83,0),MATCH("Zone "&amp;J535,'Exp Economy'!$C$13:$H$13,0))*1</f>
        <v>26.56</v>
      </c>
      <c r="N535" t="s">
        <v>285</v>
      </c>
      <c r="O535" t="s">
        <v>2310</v>
      </c>
      <c r="P535" t="s">
        <v>18</v>
      </c>
      <c r="R535" t="str">
        <f t="shared" si="48"/>
        <v>('DHL','2024-01-01','2024-12-31','12565','Export','US',NULL,'ECONOMY SELECT (EU) ','Non-Document','4',14,14.5,26.56,'Flat KG','AppliedMaterials_2024',NULL),</v>
      </c>
    </row>
    <row r="536" spans="1:18" x14ac:dyDescent="0.3">
      <c r="A536" t="s">
        <v>15</v>
      </c>
      <c r="B536" s="1" t="s">
        <v>21</v>
      </c>
      <c r="C536" s="1" t="s">
        <v>2309</v>
      </c>
      <c r="D536">
        <v>12565</v>
      </c>
      <c r="E536" t="s">
        <v>16</v>
      </c>
      <c r="F536" t="s">
        <v>17</v>
      </c>
      <c r="G536" t="s">
        <v>18</v>
      </c>
      <c r="H536" t="s">
        <v>2354</v>
      </c>
      <c r="I536" t="s">
        <v>19</v>
      </c>
      <c r="J536">
        <v>4</v>
      </c>
      <c r="K536">
        <f t="shared" si="51"/>
        <v>14.5</v>
      </c>
      <c r="L536">
        <f t="shared" si="52"/>
        <v>15</v>
      </c>
      <c r="M536">
        <f>INDEX('Exp Economy'!$C$14:$H$83,MATCH(L536,'Exp Economy'!$B$14:$B$83,0),MATCH("Zone "&amp;J536,'Exp Economy'!$C$13:$H$13,0))*1</f>
        <v>26.56</v>
      </c>
      <c r="N536" t="s">
        <v>285</v>
      </c>
      <c r="O536" t="s">
        <v>2310</v>
      </c>
      <c r="P536" t="s">
        <v>18</v>
      </c>
      <c r="R536" t="str">
        <f t="shared" si="48"/>
        <v>('DHL','2024-01-01','2024-12-31','12565','Export','US',NULL,'ECONOMY SELECT (EU) ','Non-Document','4',14.5,15,26.56,'Flat KG','AppliedMaterials_2024',NULL),</v>
      </c>
    </row>
    <row r="537" spans="1:18" x14ac:dyDescent="0.3">
      <c r="A537" t="s">
        <v>15</v>
      </c>
      <c r="B537" s="1" t="s">
        <v>21</v>
      </c>
      <c r="C537" s="1" t="s">
        <v>2309</v>
      </c>
      <c r="D537">
        <v>12565</v>
      </c>
      <c r="E537" t="s">
        <v>16</v>
      </c>
      <c r="F537" t="s">
        <v>17</v>
      </c>
      <c r="G537" t="s">
        <v>18</v>
      </c>
      <c r="H537" t="s">
        <v>2354</v>
      </c>
      <c r="I537" t="s">
        <v>19</v>
      </c>
      <c r="J537">
        <v>4</v>
      </c>
      <c r="K537">
        <f t="shared" si="51"/>
        <v>15</v>
      </c>
      <c r="L537">
        <f t="shared" si="52"/>
        <v>15.5</v>
      </c>
      <c r="M537">
        <f>INDEX('Exp Economy'!$C$14:$H$83,MATCH(L537,'Exp Economy'!$B$14:$B$83,0),MATCH("Zone "&amp;J537,'Exp Economy'!$C$13:$H$13,0))*1</f>
        <v>27.03</v>
      </c>
      <c r="N537" t="s">
        <v>285</v>
      </c>
      <c r="O537" t="s">
        <v>2310</v>
      </c>
      <c r="P537" t="s">
        <v>18</v>
      </c>
      <c r="R537" t="str">
        <f t="shared" si="48"/>
        <v>('DHL','2024-01-01','2024-12-31','12565','Export','US',NULL,'ECONOMY SELECT (EU) ','Non-Document','4',15,15.5,27.03,'Flat KG','AppliedMaterials_2024',NULL),</v>
      </c>
    </row>
    <row r="538" spans="1:18" x14ac:dyDescent="0.3">
      <c r="A538" t="s">
        <v>15</v>
      </c>
      <c r="B538" s="1" t="s">
        <v>21</v>
      </c>
      <c r="C538" s="1" t="s">
        <v>2309</v>
      </c>
      <c r="D538">
        <v>12565</v>
      </c>
      <c r="E538" t="s">
        <v>16</v>
      </c>
      <c r="F538" t="s">
        <v>17</v>
      </c>
      <c r="G538" t="s">
        <v>18</v>
      </c>
      <c r="H538" t="s">
        <v>2354</v>
      </c>
      <c r="I538" t="s">
        <v>19</v>
      </c>
      <c r="J538">
        <v>4</v>
      </c>
      <c r="K538">
        <f t="shared" si="51"/>
        <v>15.5</v>
      </c>
      <c r="L538">
        <f t="shared" si="52"/>
        <v>16</v>
      </c>
      <c r="M538">
        <f>INDEX('Exp Economy'!$C$14:$H$83,MATCH(L538,'Exp Economy'!$B$14:$B$83,0),MATCH("Zone "&amp;J538,'Exp Economy'!$C$13:$H$13,0))*1</f>
        <v>27.03</v>
      </c>
      <c r="N538" t="s">
        <v>285</v>
      </c>
      <c r="O538" t="s">
        <v>2310</v>
      </c>
      <c r="P538" t="s">
        <v>18</v>
      </c>
      <c r="R538" t="str">
        <f t="shared" si="48"/>
        <v>('DHL','2024-01-01','2024-12-31','12565','Export','US',NULL,'ECONOMY SELECT (EU) ','Non-Document','4',15.5,16,27.03,'Flat KG','AppliedMaterials_2024',NULL),</v>
      </c>
    </row>
    <row r="539" spans="1:18" x14ac:dyDescent="0.3">
      <c r="A539" t="s">
        <v>15</v>
      </c>
      <c r="B539" s="1" t="s">
        <v>21</v>
      </c>
      <c r="C539" s="1" t="s">
        <v>2309</v>
      </c>
      <c r="D539">
        <v>12565</v>
      </c>
      <c r="E539" t="s">
        <v>16</v>
      </c>
      <c r="F539" t="s">
        <v>17</v>
      </c>
      <c r="G539" t="s">
        <v>18</v>
      </c>
      <c r="H539" t="s">
        <v>2354</v>
      </c>
      <c r="I539" t="s">
        <v>19</v>
      </c>
      <c r="J539">
        <v>4</v>
      </c>
      <c r="K539">
        <f t="shared" si="51"/>
        <v>16</v>
      </c>
      <c r="L539">
        <f t="shared" si="52"/>
        <v>16.5</v>
      </c>
      <c r="M539">
        <f>INDEX('Exp Economy'!$C$14:$H$83,MATCH(L539,'Exp Economy'!$B$14:$B$83,0),MATCH("Zone "&amp;J539,'Exp Economy'!$C$13:$H$13,0))*1</f>
        <v>27.5</v>
      </c>
      <c r="N539" t="s">
        <v>285</v>
      </c>
      <c r="O539" t="s">
        <v>2310</v>
      </c>
      <c r="P539" t="s">
        <v>18</v>
      </c>
      <c r="R539" t="str">
        <f t="shared" si="48"/>
        <v>('DHL','2024-01-01','2024-12-31','12565','Export','US',NULL,'ECONOMY SELECT (EU) ','Non-Document','4',16,16.5,27.5,'Flat KG','AppliedMaterials_2024',NULL),</v>
      </c>
    </row>
    <row r="540" spans="1:18" x14ac:dyDescent="0.3">
      <c r="A540" t="s">
        <v>15</v>
      </c>
      <c r="B540" s="1" t="s">
        <v>21</v>
      </c>
      <c r="C540" s="1" t="s">
        <v>2309</v>
      </c>
      <c r="D540">
        <v>12565</v>
      </c>
      <c r="E540" t="s">
        <v>16</v>
      </c>
      <c r="F540" t="s">
        <v>17</v>
      </c>
      <c r="G540" t="s">
        <v>18</v>
      </c>
      <c r="H540" t="s">
        <v>2354</v>
      </c>
      <c r="I540" t="s">
        <v>19</v>
      </c>
      <c r="J540">
        <v>4</v>
      </c>
      <c r="K540">
        <f t="shared" si="51"/>
        <v>16.5</v>
      </c>
      <c r="L540">
        <f t="shared" si="52"/>
        <v>17</v>
      </c>
      <c r="M540">
        <f>INDEX('Exp Economy'!$C$14:$H$83,MATCH(L540,'Exp Economy'!$B$14:$B$83,0),MATCH("Zone "&amp;J540,'Exp Economy'!$C$13:$H$13,0))*1</f>
        <v>27.5</v>
      </c>
      <c r="N540" t="s">
        <v>285</v>
      </c>
      <c r="O540" t="s">
        <v>2310</v>
      </c>
      <c r="P540" t="s">
        <v>18</v>
      </c>
      <c r="R540" t="str">
        <f t="shared" si="48"/>
        <v>('DHL','2024-01-01','2024-12-31','12565','Export','US',NULL,'ECONOMY SELECT (EU) ','Non-Document','4',16.5,17,27.5,'Flat KG','AppliedMaterials_2024',NULL),</v>
      </c>
    </row>
    <row r="541" spans="1:18" x14ac:dyDescent="0.3">
      <c r="A541" t="s">
        <v>15</v>
      </c>
      <c r="B541" s="1" t="s">
        <v>21</v>
      </c>
      <c r="C541" s="1" t="s">
        <v>2309</v>
      </c>
      <c r="D541">
        <v>12565</v>
      </c>
      <c r="E541" t="s">
        <v>16</v>
      </c>
      <c r="F541" t="s">
        <v>17</v>
      </c>
      <c r="G541" t="s">
        <v>18</v>
      </c>
      <c r="H541" t="s">
        <v>2354</v>
      </c>
      <c r="I541" t="s">
        <v>19</v>
      </c>
      <c r="J541">
        <v>4</v>
      </c>
      <c r="K541">
        <f>L540</f>
        <v>17</v>
      </c>
      <c r="L541">
        <f>K541+0.5</f>
        <v>17.5</v>
      </c>
      <c r="M541">
        <f>INDEX('Exp Economy'!$C$14:$H$83,MATCH(L541,'Exp Economy'!$B$14:$B$83,0),MATCH("Zone "&amp;J541,'Exp Economy'!$C$13:$H$13,0))*1</f>
        <v>27.97</v>
      </c>
      <c r="N541" t="s">
        <v>285</v>
      </c>
      <c r="O541" t="s">
        <v>2310</v>
      </c>
      <c r="P541" t="s">
        <v>18</v>
      </c>
      <c r="R541" t="str">
        <f t="shared" si="48"/>
        <v>('DHL','2024-01-01','2024-12-31','12565','Export','US',NULL,'ECONOMY SELECT (EU) ','Non-Document','4',17,17.5,27.97,'Flat KG','AppliedMaterials_2024',NULL),</v>
      </c>
    </row>
    <row r="542" spans="1:18" x14ac:dyDescent="0.3">
      <c r="A542" t="s">
        <v>15</v>
      </c>
      <c r="B542" s="1" t="s">
        <v>21</v>
      </c>
      <c r="C542" s="1" t="s">
        <v>2309</v>
      </c>
      <c r="D542">
        <v>12565</v>
      </c>
      <c r="E542" t="s">
        <v>16</v>
      </c>
      <c r="F542" t="s">
        <v>17</v>
      </c>
      <c r="G542" t="s">
        <v>18</v>
      </c>
      <c r="H542" t="s">
        <v>2354</v>
      </c>
      <c r="I542" t="s">
        <v>19</v>
      </c>
      <c r="J542">
        <v>4</v>
      </c>
      <c r="K542">
        <f t="shared" ref="K542:K547" si="53">L541</f>
        <v>17.5</v>
      </c>
      <c r="L542">
        <f t="shared" ref="L542:L547" si="54">K542+0.5</f>
        <v>18</v>
      </c>
      <c r="M542">
        <f>INDEX('Exp Economy'!$C$14:$H$83,MATCH(L542,'Exp Economy'!$B$14:$B$83,0),MATCH("Zone "&amp;J542,'Exp Economy'!$C$13:$H$13,0))*1</f>
        <v>27.97</v>
      </c>
      <c r="N542" t="s">
        <v>285</v>
      </c>
      <c r="O542" t="s">
        <v>2310</v>
      </c>
      <c r="P542" t="s">
        <v>18</v>
      </c>
      <c r="R542" t="str">
        <f t="shared" si="48"/>
        <v>('DHL','2024-01-01','2024-12-31','12565','Export','US',NULL,'ECONOMY SELECT (EU) ','Non-Document','4',17.5,18,27.97,'Flat KG','AppliedMaterials_2024',NULL),</v>
      </c>
    </row>
    <row r="543" spans="1:18" x14ac:dyDescent="0.3">
      <c r="A543" t="s">
        <v>15</v>
      </c>
      <c r="B543" s="1" t="s">
        <v>21</v>
      </c>
      <c r="C543" s="1" t="s">
        <v>2309</v>
      </c>
      <c r="D543">
        <v>12565</v>
      </c>
      <c r="E543" t="s">
        <v>16</v>
      </c>
      <c r="F543" t="s">
        <v>17</v>
      </c>
      <c r="G543" t="s">
        <v>18</v>
      </c>
      <c r="H543" t="s">
        <v>2354</v>
      </c>
      <c r="I543" t="s">
        <v>19</v>
      </c>
      <c r="J543">
        <v>4</v>
      </c>
      <c r="K543">
        <f t="shared" si="53"/>
        <v>18</v>
      </c>
      <c r="L543">
        <f t="shared" si="54"/>
        <v>18.5</v>
      </c>
      <c r="M543">
        <f>INDEX('Exp Economy'!$C$14:$H$83,MATCH(L543,'Exp Economy'!$B$14:$B$83,0),MATCH("Zone "&amp;J543,'Exp Economy'!$C$13:$H$13,0))*1</f>
        <v>28.44</v>
      </c>
      <c r="N543" t="s">
        <v>285</v>
      </c>
      <c r="O543" t="s">
        <v>2310</v>
      </c>
      <c r="P543" t="s">
        <v>18</v>
      </c>
      <c r="R543" t="str">
        <f t="shared" si="48"/>
        <v>('DHL','2024-01-01','2024-12-31','12565','Export','US',NULL,'ECONOMY SELECT (EU) ','Non-Document','4',18,18.5,28.44,'Flat KG','AppliedMaterials_2024',NULL),</v>
      </c>
    </row>
    <row r="544" spans="1:18" x14ac:dyDescent="0.3">
      <c r="A544" t="s">
        <v>15</v>
      </c>
      <c r="B544" s="1" t="s">
        <v>21</v>
      </c>
      <c r="C544" s="1" t="s">
        <v>2309</v>
      </c>
      <c r="D544">
        <v>12565</v>
      </c>
      <c r="E544" t="s">
        <v>16</v>
      </c>
      <c r="F544" t="s">
        <v>17</v>
      </c>
      <c r="G544" t="s">
        <v>18</v>
      </c>
      <c r="H544" t="s">
        <v>2354</v>
      </c>
      <c r="I544" t="s">
        <v>19</v>
      </c>
      <c r="J544">
        <v>4</v>
      </c>
      <c r="K544">
        <f t="shared" si="53"/>
        <v>18.5</v>
      </c>
      <c r="L544">
        <f t="shared" si="54"/>
        <v>19</v>
      </c>
      <c r="M544">
        <f>INDEX('Exp Economy'!$C$14:$H$83,MATCH(L544,'Exp Economy'!$B$14:$B$83,0),MATCH("Zone "&amp;J544,'Exp Economy'!$C$13:$H$13,0))*1</f>
        <v>28.44</v>
      </c>
      <c r="N544" t="s">
        <v>285</v>
      </c>
      <c r="O544" t="s">
        <v>2310</v>
      </c>
      <c r="P544" t="s">
        <v>18</v>
      </c>
      <c r="R544" t="str">
        <f t="shared" si="48"/>
        <v>('DHL','2024-01-01','2024-12-31','12565','Export','US',NULL,'ECONOMY SELECT (EU) ','Non-Document','4',18.5,19,28.44,'Flat KG','AppliedMaterials_2024',NULL),</v>
      </c>
    </row>
    <row r="545" spans="1:18" x14ac:dyDescent="0.3">
      <c r="A545" t="s">
        <v>15</v>
      </c>
      <c r="B545" s="1" t="s">
        <v>21</v>
      </c>
      <c r="C545" s="1" t="s">
        <v>2309</v>
      </c>
      <c r="D545">
        <v>12565</v>
      </c>
      <c r="E545" t="s">
        <v>16</v>
      </c>
      <c r="F545" t="s">
        <v>17</v>
      </c>
      <c r="G545" t="s">
        <v>18</v>
      </c>
      <c r="H545" t="s">
        <v>2354</v>
      </c>
      <c r="I545" t="s">
        <v>19</v>
      </c>
      <c r="J545">
        <v>4</v>
      </c>
      <c r="K545">
        <f t="shared" si="53"/>
        <v>19</v>
      </c>
      <c r="L545">
        <f t="shared" si="54"/>
        <v>19.5</v>
      </c>
      <c r="M545">
        <f>INDEX('Exp Economy'!$C$14:$H$83,MATCH(L545,'Exp Economy'!$B$14:$B$83,0),MATCH("Zone "&amp;J545,'Exp Economy'!$C$13:$H$13,0))*1</f>
        <v>28.91</v>
      </c>
      <c r="N545" t="s">
        <v>285</v>
      </c>
      <c r="O545" t="s">
        <v>2310</v>
      </c>
      <c r="P545" t="s">
        <v>18</v>
      </c>
      <c r="R545" t="str">
        <f t="shared" si="48"/>
        <v>('DHL','2024-01-01','2024-12-31','12565','Export','US',NULL,'ECONOMY SELECT (EU) ','Non-Document','4',19,19.5,28.91,'Flat KG','AppliedMaterials_2024',NULL),</v>
      </c>
    </row>
    <row r="546" spans="1:18" x14ac:dyDescent="0.3">
      <c r="A546" t="s">
        <v>15</v>
      </c>
      <c r="B546" s="1" t="s">
        <v>21</v>
      </c>
      <c r="C546" s="1" t="s">
        <v>2309</v>
      </c>
      <c r="D546">
        <v>12565</v>
      </c>
      <c r="E546" t="s">
        <v>16</v>
      </c>
      <c r="F546" t="s">
        <v>17</v>
      </c>
      <c r="G546" t="s">
        <v>18</v>
      </c>
      <c r="H546" t="s">
        <v>2354</v>
      </c>
      <c r="I546" t="s">
        <v>19</v>
      </c>
      <c r="J546">
        <v>4</v>
      </c>
      <c r="K546">
        <f t="shared" si="53"/>
        <v>19.5</v>
      </c>
      <c r="L546">
        <f t="shared" si="54"/>
        <v>20</v>
      </c>
      <c r="M546">
        <f>INDEX('Exp Economy'!$C$14:$H$83,MATCH(L546,'Exp Economy'!$B$14:$B$83,0),MATCH("Zone "&amp;J546,'Exp Economy'!$C$13:$H$13,0))*1</f>
        <v>28.91</v>
      </c>
      <c r="N546" t="s">
        <v>285</v>
      </c>
      <c r="O546" t="s">
        <v>2310</v>
      </c>
      <c r="P546" t="s">
        <v>18</v>
      </c>
      <c r="R546" t="str">
        <f t="shared" si="48"/>
        <v>('DHL','2024-01-01','2024-12-31','12565','Export','US',NULL,'ECONOMY SELECT (EU) ','Non-Document','4',19.5,20,28.91,'Flat KG','AppliedMaterials_2024',NULL),</v>
      </c>
    </row>
    <row r="547" spans="1:18" x14ac:dyDescent="0.3">
      <c r="A547" t="s">
        <v>15</v>
      </c>
      <c r="B547" s="1" t="s">
        <v>21</v>
      </c>
      <c r="C547" s="1" t="s">
        <v>2309</v>
      </c>
      <c r="D547">
        <v>12565</v>
      </c>
      <c r="E547" t="s">
        <v>16</v>
      </c>
      <c r="F547" t="s">
        <v>17</v>
      </c>
      <c r="G547" t="s">
        <v>18</v>
      </c>
      <c r="H547" t="s">
        <v>2354</v>
      </c>
      <c r="I547" t="s">
        <v>19</v>
      </c>
      <c r="J547">
        <v>4</v>
      </c>
      <c r="K547">
        <f t="shared" si="53"/>
        <v>20</v>
      </c>
      <c r="L547">
        <f t="shared" si="54"/>
        <v>20.5</v>
      </c>
      <c r="M547">
        <f>INDEX('Exp Economy'!$C$14:$H$83,MATCH(L547,'Exp Economy'!$B$14:$B$83,0),MATCH("Zone "&amp;J547,'Exp Economy'!$C$13:$H$13,0))*1</f>
        <v>29.71</v>
      </c>
      <c r="N547" t="s">
        <v>285</v>
      </c>
      <c r="O547" t="s">
        <v>2310</v>
      </c>
      <c r="P547" t="s">
        <v>18</v>
      </c>
      <c r="R547" t="str">
        <f t="shared" si="48"/>
        <v>('DHL','2024-01-01','2024-12-31','12565','Export','US',NULL,'ECONOMY SELECT (EU) ','Non-Document','4',20,20.5,29.71,'Flat KG','AppliedMaterials_2024',NULL),</v>
      </c>
    </row>
    <row r="548" spans="1:18" x14ac:dyDescent="0.3">
      <c r="A548" t="s">
        <v>15</v>
      </c>
      <c r="B548" s="1" t="s">
        <v>21</v>
      </c>
      <c r="C548" s="1" t="s">
        <v>2309</v>
      </c>
      <c r="D548">
        <v>12565</v>
      </c>
      <c r="E548" t="s">
        <v>16</v>
      </c>
      <c r="F548" t="s">
        <v>17</v>
      </c>
      <c r="G548" t="s">
        <v>18</v>
      </c>
      <c r="H548" t="s">
        <v>2354</v>
      </c>
      <c r="I548" t="s">
        <v>19</v>
      </c>
      <c r="J548">
        <v>4</v>
      </c>
      <c r="K548">
        <f>L547</f>
        <v>20.5</v>
      </c>
      <c r="L548">
        <f>K548+0.5</f>
        <v>21</v>
      </c>
      <c r="M548">
        <f>INDEX('Exp Economy'!$C$14:$H$83,MATCH(L548,'Exp Economy'!$B$14:$B$83,0),MATCH("Zone "&amp;J548,'Exp Economy'!$C$13:$H$13,0))*1</f>
        <v>29.71</v>
      </c>
      <c r="N548" t="s">
        <v>285</v>
      </c>
      <c r="O548" t="s">
        <v>2310</v>
      </c>
      <c r="P548" t="s">
        <v>18</v>
      </c>
      <c r="R548" t="str">
        <f t="shared" si="48"/>
        <v>('DHL','2024-01-01','2024-12-31','12565','Export','US',NULL,'ECONOMY SELECT (EU) ','Non-Document','4',20.5,21,29.71,'Flat KG','AppliedMaterials_2024',NULL),</v>
      </c>
    </row>
    <row r="549" spans="1:18" x14ac:dyDescent="0.3">
      <c r="A549" t="s">
        <v>15</v>
      </c>
      <c r="B549" s="1" t="s">
        <v>21</v>
      </c>
      <c r="C549" s="1" t="s">
        <v>2309</v>
      </c>
      <c r="D549">
        <v>12565</v>
      </c>
      <c r="E549" t="s">
        <v>16</v>
      </c>
      <c r="F549" t="s">
        <v>17</v>
      </c>
      <c r="G549" t="s">
        <v>18</v>
      </c>
      <c r="H549" t="s">
        <v>2354</v>
      </c>
      <c r="I549" t="s">
        <v>19</v>
      </c>
      <c r="J549">
        <v>4</v>
      </c>
      <c r="K549">
        <f>L548</f>
        <v>21</v>
      </c>
      <c r="L549">
        <f t="shared" ref="L549" si="55">K549+0.5</f>
        <v>21.5</v>
      </c>
      <c r="M549">
        <f>INDEX('Exp Economy'!$C$14:$H$83,MATCH(L549,'Exp Economy'!$B$14:$B$83,0),MATCH("Zone "&amp;J549,'Exp Economy'!$C$13:$H$13,0))*1</f>
        <v>30.51</v>
      </c>
      <c r="N549" t="s">
        <v>285</v>
      </c>
      <c r="O549" t="s">
        <v>2310</v>
      </c>
      <c r="P549" t="s">
        <v>18</v>
      </c>
      <c r="R549" t="str">
        <f t="shared" si="48"/>
        <v>('DHL','2024-01-01','2024-12-31','12565','Export','US',NULL,'ECONOMY SELECT (EU) ','Non-Document','4',21,21.5,30.51,'Flat KG','AppliedMaterials_2024',NULL),</v>
      </c>
    </row>
    <row r="550" spans="1:18" x14ac:dyDescent="0.3">
      <c r="A550" t="s">
        <v>15</v>
      </c>
      <c r="B550" s="1" t="s">
        <v>21</v>
      </c>
      <c r="C550" s="1" t="s">
        <v>2309</v>
      </c>
      <c r="D550">
        <v>12565</v>
      </c>
      <c r="E550" t="s">
        <v>16</v>
      </c>
      <c r="F550" t="s">
        <v>17</v>
      </c>
      <c r="G550" t="s">
        <v>18</v>
      </c>
      <c r="H550" t="s">
        <v>2354</v>
      </c>
      <c r="I550" t="s">
        <v>19</v>
      </c>
      <c r="J550">
        <v>4</v>
      </c>
      <c r="K550">
        <f>L549</f>
        <v>21.5</v>
      </c>
      <c r="L550">
        <f>K550+0.5</f>
        <v>22</v>
      </c>
      <c r="M550">
        <f>INDEX('Exp Economy'!$C$14:$H$83,MATCH(L550,'Exp Economy'!$B$14:$B$83,0),MATCH("Zone "&amp;J550,'Exp Economy'!$C$13:$H$13,0))*1</f>
        <v>30.51</v>
      </c>
      <c r="N550" t="s">
        <v>285</v>
      </c>
      <c r="O550" t="s">
        <v>2310</v>
      </c>
      <c r="P550" t="s">
        <v>18</v>
      </c>
      <c r="R550" t="str">
        <f t="shared" si="48"/>
        <v>('DHL','2024-01-01','2024-12-31','12565','Export','US',NULL,'ECONOMY SELECT (EU) ','Non-Document','4',21.5,22,30.51,'Flat KG','AppliedMaterials_2024',NULL),</v>
      </c>
    </row>
    <row r="551" spans="1:18" x14ac:dyDescent="0.3">
      <c r="A551" t="s">
        <v>15</v>
      </c>
      <c r="B551" s="1" t="s">
        <v>21</v>
      </c>
      <c r="C551" s="1" t="s">
        <v>2309</v>
      </c>
      <c r="D551">
        <v>12565</v>
      </c>
      <c r="E551" t="s">
        <v>16</v>
      </c>
      <c r="F551" t="s">
        <v>17</v>
      </c>
      <c r="G551" t="s">
        <v>18</v>
      </c>
      <c r="H551" t="s">
        <v>2354</v>
      </c>
      <c r="I551" t="s">
        <v>19</v>
      </c>
      <c r="J551">
        <v>4</v>
      </c>
      <c r="K551">
        <f t="shared" ref="K551:K556" si="56">L550</f>
        <v>22</v>
      </c>
      <c r="L551">
        <f t="shared" ref="L551:L556" si="57">K551+0.5</f>
        <v>22.5</v>
      </c>
      <c r="M551">
        <f>INDEX('Exp Economy'!$C$14:$H$83,MATCH(L551,'Exp Economy'!$B$14:$B$83,0),MATCH("Zone "&amp;J551,'Exp Economy'!$C$13:$H$13,0))*1</f>
        <v>31.31</v>
      </c>
      <c r="N551" t="s">
        <v>285</v>
      </c>
      <c r="O551" t="s">
        <v>2310</v>
      </c>
      <c r="P551" t="s">
        <v>18</v>
      </c>
      <c r="R551" t="str">
        <f t="shared" si="48"/>
        <v>('DHL','2024-01-01','2024-12-31','12565','Export','US',NULL,'ECONOMY SELECT (EU) ','Non-Document','4',22,22.5,31.31,'Flat KG','AppliedMaterials_2024',NULL),</v>
      </c>
    </row>
    <row r="552" spans="1:18" x14ac:dyDescent="0.3">
      <c r="A552" t="s">
        <v>15</v>
      </c>
      <c r="B552" s="1" t="s">
        <v>21</v>
      </c>
      <c r="C552" s="1" t="s">
        <v>2309</v>
      </c>
      <c r="D552">
        <v>12565</v>
      </c>
      <c r="E552" t="s">
        <v>16</v>
      </c>
      <c r="F552" t="s">
        <v>17</v>
      </c>
      <c r="G552" t="s">
        <v>18</v>
      </c>
      <c r="H552" t="s">
        <v>2354</v>
      </c>
      <c r="I552" t="s">
        <v>19</v>
      </c>
      <c r="J552">
        <v>4</v>
      </c>
      <c r="K552">
        <f t="shared" si="56"/>
        <v>22.5</v>
      </c>
      <c r="L552">
        <f t="shared" si="57"/>
        <v>23</v>
      </c>
      <c r="M552">
        <f>INDEX('Exp Economy'!$C$14:$H$83,MATCH(L552,'Exp Economy'!$B$14:$B$83,0),MATCH("Zone "&amp;J552,'Exp Economy'!$C$13:$H$13,0))*1</f>
        <v>31.31</v>
      </c>
      <c r="N552" t="s">
        <v>285</v>
      </c>
      <c r="O552" t="s">
        <v>2310</v>
      </c>
      <c r="P552" t="s">
        <v>18</v>
      </c>
      <c r="R552" t="str">
        <f t="shared" si="48"/>
        <v>('DHL','2024-01-01','2024-12-31','12565','Export','US',NULL,'ECONOMY SELECT (EU) ','Non-Document','4',22.5,23,31.31,'Flat KG','AppliedMaterials_2024',NULL),</v>
      </c>
    </row>
    <row r="553" spans="1:18" x14ac:dyDescent="0.3">
      <c r="A553" t="s">
        <v>15</v>
      </c>
      <c r="B553" s="1" t="s">
        <v>21</v>
      </c>
      <c r="C553" s="1" t="s">
        <v>2309</v>
      </c>
      <c r="D553">
        <v>12565</v>
      </c>
      <c r="E553" t="s">
        <v>16</v>
      </c>
      <c r="F553" t="s">
        <v>17</v>
      </c>
      <c r="G553" t="s">
        <v>18</v>
      </c>
      <c r="H553" t="s">
        <v>2354</v>
      </c>
      <c r="I553" t="s">
        <v>19</v>
      </c>
      <c r="J553">
        <v>4</v>
      </c>
      <c r="K553">
        <f t="shared" si="56"/>
        <v>23</v>
      </c>
      <c r="L553">
        <f t="shared" si="57"/>
        <v>23.5</v>
      </c>
      <c r="M553">
        <f>INDEX('Exp Economy'!$C$14:$H$83,MATCH(L553,'Exp Economy'!$B$14:$B$83,0),MATCH("Zone "&amp;J553,'Exp Economy'!$C$13:$H$13,0))*1</f>
        <v>32.11</v>
      </c>
      <c r="N553" t="s">
        <v>285</v>
      </c>
      <c r="O553" t="s">
        <v>2310</v>
      </c>
      <c r="P553" t="s">
        <v>18</v>
      </c>
      <c r="R553" t="str">
        <f t="shared" si="48"/>
        <v>('DHL','2024-01-01','2024-12-31','12565','Export','US',NULL,'ECONOMY SELECT (EU) ','Non-Document','4',23,23.5,32.11,'Flat KG','AppliedMaterials_2024',NULL),</v>
      </c>
    </row>
    <row r="554" spans="1:18" x14ac:dyDescent="0.3">
      <c r="A554" t="s">
        <v>15</v>
      </c>
      <c r="B554" s="1" t="s">
        <v>21</v>
      </c>
      <c r="C554" s="1" t="s">
        <v>2309</v>
      </c>
      <c r="D554">
        <v>12565</v>
      </c>
      <c r="E554" t="s">
        <v>16</v>
      </c>
      <c r="F554" t="s">
        <v>17</v>
      </c>
      <c r="G554" t="s">
        <v>18</v>
      </c>
      <c r="H554" t="s">
        <v>2354</v>
      </c>
      <c r="I554" t="s">
        <v>19</v>
      </c>
      <c r="J554">
        <v>4</v>
      </c>
      <c r="K554">
        <f t="shared" si="56"/>
        <v>23.5</v>
      </c>
      <c r="L554">
        <f t="shared" si="57"/>
        <v>24</v>
      </c>
      <c r="M554">
        <f>INDEX('Exp Economy'!$C$14:$H$83,MATCH(L554,'Exp Economy'!$B$14:$B$83,0),MATCH("Zone "&amp;J554,'Exp Economy'!$C$13:$H$13,0))*1</f>
        <v>32.11</v>
      </c>
      <c r="N554" t="s">
        <v>285</v>
      </c>
      <c r="O554" t="s">
        <v>2310</v>
      </c>
      <c r="P554" t="s">
        <v>18</v>
      </c>
      <c r="R554" t="str">
        <f t="shared" si="48"/>
        <v>('DHL','2024-01-01','2024-12-31','12565','Export','US',NULL,'ECONOMY SELECT (EU) ','Non-Document','4',23.5,24,32.11,'Flat KG','AppliedMaterials_2024',NULL),</v>
      </c>
    </row>
    <row r="555" spans="1:18" x14ac:dyDescent="0.3">
      <c r="A555" t="s">
        <v>15</v>
      </c>
      <c r="B555" s="1" t="s">
        <v>21</v>
      </c>
      <c r="C555" s="1" t="s">
        <v>2309</v>
      </c>
      <c r="D555">
        <v>12565</v>
      </c>
      <c r="E555" t="s">
        <v>16</v>
      </c>
      <c r="F555" t="s">
        <v>17</v>
      </c>
      <c r="G555" t="s">
        <v>18</v>
      </c>
      <c r="H555" t="s">
        <v>2354</v>
      </c>
      <c r="I555" t="s">
        <v>19</v>
      </c>
      <c r="J555">
        <v>4</v>
      </c>
      <c r="K555">
        <f t="shared" si="56"/>
        <v>24</v>
      </c>
      <c r="L555">
        <f t="shared" si="57"/>
        <v>24.5</v>
      </c>
      <c r="M555">
        <f>INDEX('Exp Economy'!$C$14:$H$83,MATCH(L555,'Exp Economy'!$B$14:$B$83,0),MATCH("Zone "&amp;J555,'Exp Economy'!$C$13:$H$13,0))*1</f>
        <v>32.909999999999997</v>
      </c>
      <c r="N555" t="s">
        <v>285</v>
      </c>
      <c r="O555" t="s">
        <v>2310</v>
      </c>
      <c r="P555" t="s">
        <v>18</v>
      </c>
      <c r="R555" t="str">
        <f t="shared" si="48"/>
        <v>('DHL','2024-01-01','2024-12-31','12565','Export','US',NULL,'ECONOMY SELECT (EU) ','Non-Document','4',24,24.5,32.91,'Flat KG','AppliedMaterials_2024',NULL),</v>
      </c>
    </row>
    <row r="556" spans="1:18" x14ac:dyDescent="0.3">
      <c r="A556" t="s">
        <v>15</v>
      </c>
      <c r="B556" s="1" t="s">
        <v>21</v>
      </c>
      <c r="C556" s="1" t="s">
        <v>2309</v>
      </c>
      <c r="D556">
        <v>12565</v>
      </c>
      <c r="E556" t="s">
        <v>16</v>
      </c>
      <c r="F556" t="s">
        <v>17</v>
      </c>
      <c r="G556" t="s">
        <v>18</v>
      </c>
      <c r="H556" t="s">
        <v>2354</v>
      </c>
      <c r="I556" t="s">
        <v>19</v>
      </c>
      <c r="J556">
        <v>4</v>
      </c>
      <c r="K556">
        <f t="shared" si="56"/>
        <v>24.5</v>
      </c>
      <c r="L556">
        <f t="shared" si="57"/>
        <v>25</v>
      </c>
      <c r="M556">
        <f>INDEX('Exp Economy'!$C$14:$H$83,MATCH(L556,'Exp Economy'!$B$14:$B$83,0),MATCH("Zone "&amp;J556,'Exp Economy'!$C$13:$H$13,0))*1</f>
        <v>32.909999999999997</v>
      </c>
      <c r="N556" t="s">
        <v>285</v>
      </c>
      <c r="O556" t="s">
        <v>2310</v>
      </c>
      <c r="P556" t="s">
        <v>18</v>
      </c>
      <c r="R556" t="str">
        <f t="shared" si="48"/>
        <v>('DHL','2024-01-01','2024-12-31','12565','Export','US',NULL,'ECONOMY SELECT (EU) ','Non-Document','4',24.5,25,32.91,'Flat KG','AppliedMaterials_2024',NULL),</v>
      </c>
    </row>
    <row r="557" spans="1:18" x14ac:dyDescent="0.3">
      <c r="A557" t="s">
        <v>15</v>
      </c>
      <c r="B557" s="1" t="s">
        <v>21</v>
      </c>
      <c r="C557" s="1" t="s">
        <v>2309</v>
      </c>
      <c r="D557">
        <v>12565</v>
      </c>
      <c r="E557" t="s">
        <v>16</v>
      </c>
      <c r="F557" t="s">
        <v>17</v>
      </c>
      <c r="G557" t="s">
        <v>18</v>
      </c>
      <c r="H557" t="s">
        <v>2354</v>
      </c>
      <c r="I557" t="s">
        <v>19</v>
      </c>
      <c r="J557">
        <v>4</v>
      </c>
      <c r="K557">
        <f>L556</f>
        <v>25</v>
      </c>
      <c r="L557">
        <f>K557+0.5</f>
        <v>25.5</v>
      </c>
      <c r="M557">
        <f>INDEX('Exp Economy'!$C$14:$H$83,MATCH(L557,'Exp Economy'!$B$14:$B$83,0),MATCH("Zone "&amp;J557,'Exp Economy'!$C$13:$H$13,0))*1</f>
        <v>33.71</v>
      </c>
      <c r="N557" t="s">
        <v>285</v>
      </c>
      <c r="O557" t="s">
        <v>2310</v>
      </c>
      <c r="P557" t="s">
        <v>18</v>
      </c>
      <c r="R557" t="str">
        <f t="shared" si="48"/>
        <v>('DHL','2024-01-01','2024-12-31','12565','Export','US',NULL,'ECONOMY SELECT (EU) ','Non-Document','4',25,25.5,33.71,'Flat KG','AppliedMaterials_2024',NULL),</v>
      </c>
    </row>
    <row r="558" spans="1:18" x14ac:dyDescent="0.3">
      <c r="A558" t="s">
        <v>15</v>
      </c>
      <c r="B558" s="1" t="s">
        <v>21</v>
      </c>
      <c r="C558" s="1" t="s">
        <v>2309</v>
      </c>
      <c r="D558">
        <v>12565</v>
      </c>
      <c r="E558" t="s">
        <v>16</v>
      </c>
      <c r="F558" t="s">
        <v>17</v>
      </c>
      <c r="G558" t="s">
        <v>18</v>
      </c>
      <c r="H558" t="s">
        <v>2354</v>
      </c>
      <c r="I558" t="s">
        <v>19</v>
      </c>
      <c r="J558">
        <v>4</v>
      </c>
      <c r="K558">
        <f t="shared" ref="K558:K562" si="58">L557</f>
        <v>25.5</v>
      </c>
      <c r="L558">
        <f t="shared" ref="L558:L562" si="59">K558+0.5</f>
        <v>26</v>
      </c>
      <c r="M558">
        <f>INDEX('Exp Economy'!$C$14:$H$83,MATCH(L558,'Exp Economy'!$B$14:$B$83,0),MATCH("Zone "&amp;J558,'Exp Economy'!$C$13:$H$13,0))*1</f>
        <v>33.71</v>
      </c>
      <c r="N558" t="s">
        <v>285</v>
      </c>
      <c r="O558" t="s">
        <v>2310</v>
      </c>
      <c r="P558" t="s">
        <v>18</v>
      </c>
      <c r="R558" t="str">
        <f t="shared" si="48"/>
        <v>('DHL','2024-01-01','2024-12-31','12565','Export','US',NULL,'ECONOMY SELECT (EU) ','Non-Document','4',25.5,26,33.71,'Flat KG','AppliedMaterials_2024',NULL),</v>
      </c>
    </row>
    <row r="559" spans="1:18" x14ac:dyDescent="0.3">
      <c r="A559" t="s">
        <v>15</v>
      </c>
      <c r="B559" s="1" t="s">
        <v>21</v>
      </c>
      <c r="C559" s="1" t="s">
        <v>2309</v>
      </c>
      <c r="D559">
        <v>12565</v>
      </c>
      <c r="E559" t="s">
        <v>16</v>
      </c>
      <c r="F559" t="s">
        <v>17</v>
      </c>
      <c r="G559" t="s">
        <v>18</v>
      </c>
      <c r="H559" t="s">
        <v>2354</v>
      </c>
      <c r="I559" t="s">
        <v>19</v>
      </c>
      <c r="J559">
        <v>4</v>
      </c>
      <c r="K559">
        <f t="shared" si="58"/>
        <v>26</v>
      </c>
      <c r="L559">
        <f t="shared" si="59"/>
        <v>26.5</v>
      </c>
      <c r="M559">
        <f>INDEX('Exp Economy'!$C$14:$H$83,MATCH(L559,'Exp Economy'!$B$14:$B$83,0),MATCH("Zone "&amp;J559,'Exp Economy'!$C$13:$H$13,0))*1</f>
        <v>34.51</v>
      </c>
      <c r="N559" t="s">
        <v>285</v>
      </c>
      <c r="O559" t="s">
        <v>2310</v>
      </c>
      <c r="P559" t="s">
        <v>18</v>
      </c>
      <c r="R559" t="str">
        <f t="shared" si="48"/>
        <v>('DHL','2024-01-01','2024-12-31','12565','Export','US',NULL,'ECONOMY SELECT (EU) ','Non-Document','4',26,26.5,34.51,'Flat KG','AppliedMaterials_2024',NULL),</v>
      </c>
    </row>
    <row r="560" spans="1:18" x14ac:dyDescent="0.3">
      <c r="A560" t="s">
        <v>15</v>
      </c>
      <c r="B560" s="1" t="s">
        <v>21</v>
      </c>
      <c r="C560" s="1" t="s">
        <v>2309</v>
      </c>
      <c r="D560">
        <v>12565</v>
      </c>
      <c r="E560" t="s">
        <v>16</v>
      </c>
      <c r="F560" t="s">
        <v>17</v>
      </c>
      <c r="G560" t="s">
        <v>18</v>
      </c>
      <c r="H560" t="s">
        <v>2354</v>
      </c>
      <c r="I560" t="s">
        <v>19</v>
      </c>
      <c r="J560">
        <v>4</v>
      </c>
      <c r="K560">
        <f t="shared" si="58"/>
        <v>26.5</v>
      </c>
      <c r="L560">
        <f t="shared" si="59"/>
        <v>27</v>
      </c>
      <c r="M560">
        <f>INDEX('Exp Economy'!$C$14:$H$83,MATCH(L560,'Exp Economy'!$B$14:$B$83,0),MATCH("Zone "&amp;J560,'Exp Economy'!$C$13:$H$13,0))*1</f>
        <v>34.51</v>
      </c>
      <c r="N560" t="s">
        <v>285</v>
      </c>
      <c r="O560" t="s">
        <v>2310</v>
      </c>
      <c r="P560" t="s">
        <v>18</v>
      </c>
      <c r="R560" t="str">
        <f t="shared" si="48"/>
        <v>('DHL','2024-01-01','2024-12-31','12565','Export','US',NULL,'ECONOMY SELECT (EU) ','Non-Document','4',26.5,27,34.51,'Flat KG','AppliedMaterials_2024',NULL),</v>
      </c>
    </row>
    <row r="561" spans="1:18" x14ac:dyDescent="0.3">
      <c r="A561" t="s">
        <v>15</v>
      </c>
      <c r="B561" s="1" t="s">
        <v>21</v>
      </c>
      <c r="C561" s="1" t="s">
        <v>2309</v>
      </c>
      <c r="D561">
        <v>12565</v>
      </c>
      <c r="E561" t="s">
        <v>16</v>
      </c>
      <c r="F561" t="s">
        <v>17</v>
      </c>
      <c r="G561" t="s">
        <v>18</v>
      </c>
      <c r="H561" t="s">
        <v>2354</v>
      </c>
      <c r="I561" t="s">
        <v>19</v>
      </c>
      <c r="J561">
        <v>4</v>
      </c>
      <c r="K561">
        <f t="shared" si="58"/>
        <v>27</v>
      </c>
      <c r="L561">
        <f t="shared" si="59"/>
        <v>27.5</v>
      </c>
      <c r="M561">
        <f>INDEX('Exp Economy'!$C$14:$H$83,MATCH(L561,'Exp Economy'!$B$14:$B$83,0),MATCH("Zone "&amp;J561,'Exp Economy'!$C$13:$H$13,0))*1</f>
        <v>35.31</v>
      </c>
      <c r="N561" t="s">
        <v>285</v>
      </c>
      <c r="O561" t="s">
        <v>2310</v>
      </c>
      <c r="P561" t="s">
        <v>18</v>
      </c>
      <c r="R561" t="str">
        <f t="shared" si="48"/>
        <v>('DHL','2024-01-01','2024-12-31','12565','Export','US',NULL,'ECONOMY SELECT (EU) ','Non-Document','4',27,27.5,35.31,'Flat KG','AppliedMaterials_2024',NULL),</v>
      </c>
    </row>
    <row r="562" spans="1:18" x14ac:dyDescent="0.3">
      <c r="A562" t="s">
        <v>15</v>
      </c>
      <c r="B562" s="1" t="s">
        <v>21</v>
      </c>
      <c r="C562" s="1" t="s">
        <v>2309</v>
      </c>
      <c r="D562">
        <v>12565</v>
      </c>
      <c r="E562" t="s">
        <v>16</v>
      </c>
      <c r="F562" t="s">
        <v>17</v>
      </c>
      <c r="G562" t="s">
        <v>18</v>
      </c>
      <c r="H562" t="s">
        <v>2354</v>
      </c>
      <c r="I562" t="s">
        <v>19</v>
      </c>
      <c r="J562">
        <v>4</v>
      </c>
      <c r="K562">
        <f t="shared" si="58"/>
        <v>27.5</v>
      </c>
      <c r="L562">
        <f t="shared" si="59"/>
        <v>28</v>
      </c>
      <c r="M562">
        <f>INDEX('Exp Economy'!$C$14:$H$83,MATCH(L562,'Exp Economy'!$B$14:$B$83,0),MATCH("Zone "&amp;J562,'Exp Economy'!$C$13:$H$13,0))*1</f>
        <v>35.31</v>
      </c>
      <c r="N562" t="s">
        <v>285</v>
      </c>
      <c r="O562" t="s">
        <v>2310</v>
      </c>
      <c r="P562" t="s">
        <v>18</v>
      </c>
      <c r="R562" t="str">
        <f t="shared" si="48"/>
        <v>('DHL','2024-01-01','2024-12-31','12565','Export','US',NULL,'ECONOMY SELECT (EU) ','Non-Document','4',27.5,28,35.31,'Flat KG','AppliedMaterials_2024',NULL),</v>
      </c>
    </row>
    <row r="563" spans="1:18" x14ac:dyDescent="0.3">
      <c r="A563" t="s">
        <v>15</v>
      </c>
      <c r="B563" s="1" t="s">
        <v>21</v>
      </c>
      <c r="C563" s="1" t="s">
        <v>2309</v>
      </c>
      <c r="D563">
        <v>12565</v>
      </c>
      <c r="E563" t="s">
        <v>16</v>
      </c>
      <c r="F563" t="s">
        <v>17</v>
      </c>
      <c r="G563" t="s">
        <v>18</v>
      </c>
      <c r="H563" t="s">
        <v>2354</v>
      </c>
      <c r="I563" t="s">
        <v>19</v>
      </c>
      <c r="J563">
        <v>4</v>
      </c>
      <c r="K563">
        <f>L562</f>
        <v>28</v>
      </c>
      <c r="L563">
        <f>K563+0.5</f>
        <v>28.5</v>
      </c>
      <c r="M563">
        <f>INDEX('Exp Economy'!$C$14:$H$83,MATCH(L563,'Exp Economy'!$B$14:$B$83,0),MATCH("Zone "&amp;J563,'Exp Economy'!$C$13:$H$13,0))*1</f>
        <v>36.11</v>
      </c>
      <c r="N563" t="s">
        <v>285</v>
      </c>
      <c r="O563" t="s">
        <v>2310</v>
      </c>
      <c r="P563" t="s">
        <v>18</v>
      </c>
      <c r="R563" t="str">
        <f t="shared" si="48"/>
        <v>('DHL','2024-01-01','2024-12-31','12565','Export','US',NULL,'ECONOMY SELECT (EU) ','Non-Document','4',28,28.5,36.11,'Flat KG','AppliedMaterials_2024',NULL),</v>
      </c>
    </row>
    <row r="564" spans="1:18" x14ac:dyDescent="0.3">
      <c r="A564" t="s">
        <v>15</v>
      </c>
      <c r="B564" s="1" t="s">
        <v>21</v>
      </c>
      <c r="C564" s="1" t="s">
        <v>2309</v>
      </c>
      <c r="D564">
        <v>12565</v>
      </c>
      <c r="E564" t="s">
        <v>16</v>
      </c>
      <c r="F564" t="s">
        <v>17</v>
      </c>
      <c r="G564" t="s">
        <v>18</v>
      </c>
      <c r="H564" t="s">
        <v>2354</v>
      </c>
      <c r="I564" t="s">
        <v>19</v>
      </c>
      <c r="J564">
        <v>4</v>
      </c>
      <c r="K564">
        <f t="shared" ref="K564:K565" si="60">L563</f>
        <v>28.5</v>
      </c>
      <c r="L564">
        <f t="shared" ref="L564:L565" si="61">K564+0.5</f>
        <v>29</v>
      </c>
      <c r="M564">
        <f>INDEX('Exp Economy'!$C$14:$H$83,MATCH(L564,'Exp Economy'!$B$14:$B$83,0),MATCH("Zone "&amp;J564,'Exp Economy'!$C$13:$H$13,0))*1</f>
        <v>36.11</v>
      </c>
      <c r="N564" t="s">
        <v>285</v>
      </c>
      <c r="O564" t="s">
        <v>2310</v>
      </c>
      <c r="P564" t="s">
        <v>18</v>
      </c>
      <c r="R564" t="str">
        <f t="shared" si="48"/>
        <v>('DHL','2024-01-01','2024-12-31','12565','Export','US',NULL,'ECONOMY SELECT (EU) ','Non-Document','4',28.5,29,36.11,'Flat KG','AppliedMaterials_2024',NULL),</v>
      </c>
    </row>
    <row r="565" spans="1:18" x14ac:dyDescent="0.3">
      <c r="A565" t="s">
        <v>15</v>
      </c>
      <c r="B565" s="1" t="s">
        <v>21</v>
      </c>
      <c r="C565" s="1" t="s">
        <v>2309</v>
      </c>
      <c r="D565">
        <v>12565</v>
      </c>
      <c r="E565" t="s">
        <v>16</v>
      </c>
      <c r="F565" t="s">
        <v>17</v>
      </c>
      <c r="G565" t="s">
        <v>18</v>
      </c>
      <c r="H565" t="s">
        <v>2354</v>
      </c>
      <c r="I565" t="s">
        <v>19</v>
      </c>
      <c r="J565">
        <v>4</v>
      </c>
      <c r="K565">
        <f t="shared" si="60"/>
        <v>29</v>
      </c>
      <c r="L565">
        <f t="shared" si="61"/>
        <v>29.5</v>
      </c>
      <c r="M565">
        <f>INDEX('Exp Economy'!$C$14:$H$83,MATCH(L565,'Exp Economy'!$B$14:$B$83,0),MATCH("Zone "&amp;J565,'Exp Economy'!$C$13:$H$13,0))*1</f>
        <v>36.909999999999997</v>
      </c>
      <c r="N565" t="s">
        <v>285</v>
      </c>
      <c r="O565" t="s">
        <v>2310</v>
      </c>
      <c r="P565" t="s">
        <v>18</v>
      </c>
      <c r="R565" t="str">
        <f t="shared" si="48"/>
        <v>('DHL','2024-01-01','2024-12-31','12565','Export','US',NULL,'ECONOMY SELECT (EU) ','Non-Document','4',29,29.5,36.91,'Flat KG','AppliedMaterials_2024',NULL),</v>
      </c>
    </row>
    <row r="566" spans="1:18" x14ac:dyDescent="0.3">
      <c r="A566" t="s">
        <v>15</v>
      </c>
      <c r="B566" s="1" t="s">
        <v>21</v>
      </c>
      <c r="C566" s="1" t="s">
        <v>2309</v>
      </c>
      <c r="D566">
        <v>12565</v>
      </c>
      <c r="E566" t="s">
        <v>16</v>
      </c>
      <c r="F566" t="s">
        <v>17</v>
      </c>
      <c r="G566" t="s">
        <v>18</v>
      </c>
      <c r="H566" t="s">
        <v>2354</v>
      </c>
      <c r="I566" t="s">
        <v>19</v>
      </c>
      <c r="J566">
        <v>4</v>
      </c>
      <c r="K566">
        <f>L565</f>
        <v>29.5</v>
      </c>
      <c r="L566">
        <f>K566+0.5</f>
        <v>30</v>
      </c>
      <c r="M566">
        <f>INDEX('Exp Economy'!$C$14:$H$83,MATCH(L566,'Exp Economy'!$B$14:$B$83,0),MATCH("Zone "&amp;J566,'Exp Economy'!$C$13:$H$13,0))*1</f>
        <v>36.909999999999997</v>
      </c>
      <c r="N566" t="s">
        <v>285</v>
      </c>
      <c r="O566" t="s">
        <v>2310</v>
      </c>
      <c r="P566" t="s">
        <v>18</v>
      </c>
      <c r="R566" t="str">
        <f t="shared" si="48"/>
        <v>('DHL','2024-01-01','2024-12-31','12565','Export','US',NULL,'ECONOMY SELECT (EU) ','Non-Document','4',29.5,30,36.91,'Flat KG','AppliedMaterials_2024',NULL),</v>
      </c>
    </row>
    <row r="567" spans="1:18" x14ac:dyDescent="0.3">
      <c r="A567" t="s">
        <v>15</v>
      </c>
      <c r="B567" t="s">
        <v>21</v>
      </c>
      <c r="C567" s="1" t="s">
        <v>2309</v>
      </c>
      <c r="D567">
        <v>12565</v>
      </c>
      <c r="E567" t="s">
        <v>16</v>
      </c>
      <c r="F567" t="s">
        <v>17</v>
      </c>
      <c r="G567" t="s">
        <v>18</v>
      </c>
      <c r="H567" t="s">
        <v>2354</v>
      </c>
      <c r="I567" t="s">
        <v>19</v>
      </c>
      <c r="J567">
        <v>4</v>
      </c>
      <c r="K567">
        <v>30</v>
      </c>
      <c r="L567">
        <v>70</v>
      </c>
      <c r="M567">
        <f>INDEX('Exp Economy'!$C$14:$H$83,MATCH(L567,'Exp Economy'!$B$14:$B$83,0),MATCH("Zone "&amp;J567,'Exp Economy'!$C$13:$H$13,0))*1</f>
        <v>0.7</v>
      </c>
      <c r="N567" t="s">
        <v>2261</v>
      </c>
      <c r="O567" t="s">
        <v>2310</v>
      </c>
      <c r="P567">
        <f>M566</f>
        <v>36.909999999999997</v>
      </c>
      <c r="R567" t="str">
        <f t="shared" si="48"/>
        <v>('DHL','2024-01-01','2024-12-31','12565','Export','US',NULL,'ECONOMY SELECT (EU) ','Non-Document','4',30,70,0.7,'Per1.0KG_A','AppliedMaterials_2024',36.91),</v>
      </c>
    </row>
    <row r="568" spans="1:18" x14ac:dyDescent="0.3">
      <c r="A568" t="s">
        <v>15</v>
      </c>
      <c r="B568" t="s">
        <v>21</v>
      </c>
      <c r="C568" s="1" t="s">
        <v>2309</v>
      </c>
      <c r="D568">
        <v>12565</v>
      </c>
      <c r="E568" t="s">
        <v>16</v>
      </c>
      <c r="F568" t="s">
        <v>17</v>
      </c>
      <c r="G568" t="s">
        <v>18</v>
      </c>
      <c r="H568" t="s">
        <v>2354</v>
      </c>
      <c r="I568" t="s">
        <v>19</v>
      </c>
      <c r="J568">
        <v>4</v>
      </c>
      <c r="K568">
        <v>70</v>
      </c>
      <c r="L568">
        <v>300</v>
      </c>
      <c r="M568">
        <f>INDEX('Exp Economy'!$C$14:$H$83,MATCH(L568,'Exp Economy'!$B$14:$B$83,0),MATCH("Zone "&amp;J568,'Exp Economy'!$C$13:$H$13,0))*1</f>
        <v>4.45</v>
      </c>
      <c r="N568" t="s">
        <v>2348</v>
      </c>
      <c r="O568" t="s">
        <v>2310</v>
      </c>
      <c r="P568">
        <f>P567+((K568-K567)*M567)</f>
        <v>64.91</v>
      </c>
      <c r="R568" t="str">
        <f t="shared" si="48"/>
        <v>('DHL','2024-01-01','2024-12-31','12565','Export','US',NULL,'ECONOMY SELECT (EU) ','Non-Document','4',70,300,4.45,'Per5.0KG_A','AppliedMaterials_2024',64.91),</v>
      </c>
    </row>
    <row r="569" spans="1:18" x14ac:dyDescent="0.3">
      <c r="A569" t="s">
        <v>15</v>
      </c>
      <c r="B569" t="s">
        <v>21</v>
      </c>
      <c r="C569" s="1" t="s">
        <v>2309</v>
      </c>
      <c r="D569">
        <v>12565</v>
      </c>
      <c r="E569" t="s">
        <v>16</v>
      </c>
      <c r="F569" t="s">
        <v>17</v>
      </c>
      <c r="G569" t="s">
        <v>18</v>
      </c>
      <c r="H569" t="s">
        <v>2354</v>
      </c>
      <c r="I569" t="s">
        <v>19</v>
      </c>
      <c r="J569">
        <v>4</v>
      </c>
      <c r="K569">
        <v>300</v>
      </c>
      <c r="L569">
        <v>99999</v>
      </c>
      <c r="M569">
        <f>INDEX('Exp Economy'!$C$14:$H$83,MATCH(L569,'Exp Economy'!$B$14:$B$83,0),MATCH("Zone "&amp;J569,'Exp Economy'!$C$13:$H$13,0))*1</f>
        <v>3.13</v>
      </c>
      <c r="N569" t="s">
        <v>2348</v>
      </c>
      <c r="O569" t="s">
        <v>2310</v>
      </c>
      <c r="P569">
        <f>P568+M568*((L568-K568)/5)</f>
        <v>269.61</v>
      </c>
      <c r="R569" t="str">
        <f t="shared" si="48"/>
        <v>('DHL','2024-01-01','2024-12-31','12565','Export','US',NULL,'ECONOMY SELECT (EU) ','Non-Document','4',300,99999,3.13,'Per5.0KG_A','AppliedMaterials_2024',269.61),</v>
      </c>
    </row>
    <row r="570" spans="1:18" x14ac:dyDescent="0.3">
      <c r="A570" t="s">
        <v>15</v>
      </c>
      <c r="B570" s="1" t="s">
        <v>21</v>
      </c>
      <c r="C570" s="1" t="s">
        <v>2309</v>
      </c>
      <c r="D570">
        <v>12565</v>
      </c>
      <c r="E570" t="s">
        <v>16</v>
      </c>
      <c r="F570" t="s">
        <v>17</v>
      </c>
      <c r="G570" t="s">
        <v>18</v>
      </c>
      <c r="H570" t="s">
        <v>2354</v>
      </c>
      <c r="I570" t="s">
        <v>19</v>
      </c>
      <c r="J570">
        <v>5</v>
      </c>
      <c r="K570">
        <v>0</v>
      </c>
      <c r="L570">
        <v>0.5</v>
      </c>
      <c r="M570">
        <f>INDEX('Exp Economy'!$C$14:$H$83,MATCH(L570,'Exp Economy'!$B$14:$B$83,0),MATCH("Zone "&amp;J570,'Exp Economy'!$C$13:$H$13,0))*1</f>
        <v>19.579999999999998</v>
      </c>
      <c r="N570" t="s">
        <v>285</v>
      </c>
      <c r="O570" t="s">
        <v>2310</v>
      </c>
      <c r="P570" t="s">
        <v>18</v>
      </c>
      <c r="R570" t="str">
        <f t="shared" si="48"/>
        <v>('DHL','2024-01-01','2024-12-31','12565','Export','US',NULL,'ECONOMY SELECT (EU) ','Non-Document','5',0,0.5,19.58,'Flat KG','AppliedMaterials_2024',NULL),</v>
      </c>
    </row>
    <row r="571" spans="1:18" x14ac:dyDescent="0.3">
      <c r="A571" t="s">
        <v>15</v>
      </c>
      <c r="B571" s="1" t="s">
        <v>21</v>
      </c>
      <c r="C571" s="1" t="s">
        <v>2309</v>
      </c>
      <c r="D571">
        <v>12565</v>
      </c>
      <c r="E571" t="s">
        <v>16</v>
      </c>
      <c r="F571" t="s">
        <v>17</v>
      </c>
      <c r="G571" t="s">
        <v>18</v>
      </c>
      <c r="H571" t="s">
        <v>2354</v>
      </c>
      <c r="I571" t="s">
        <v>19</v>
      </c>
      <c r="J571">
        <v>5</v>
      </c>
      <c r="K571">
        <v>0.5</v>
      </c>
      <c r="L571">
        <v>1</v>
      </c>
      <c r="M571">
        <f>INDEX('Exp Economy'!$C$14:$H$83,MATCH(L571,'Exp Economy'!$B$14:$B$83,0),MATCH("Zone "&amp;J571,'Exp Economy'!$C$13:$H$13,0))*1</f>
        <v>19.579999999999998</v>
      </c>
      <c r="N571" t="s">
        <v>285</v>
      </c>
      <c r="O571" t="s">
        <v>2310</v>
      </c>
      <c r="P571" t="s">
        <v>18</v>
      </c>
      <c r="R571" t="str">
        <f t="shared" si="48"/>
        <v>('DHL','2024-01-01','2024-12-31','12565','Export','US',NULL,'ECONOMY SELECT (EU) ','Non-Document','5',0.5,1,19.58,'Flat KG','AppliedMaterials_2024',NULL),</v>
      </c>
    </row>
    <row r="572" spans="1:18" x14ac:dyDescent="0.3">
      <c r="A572" t="s">
        <v>15</v>
      </c>
      <c r="B572" s="1" t="s">
        <v>21</v>
      </c>
      <c r="C572" s="1" t="s">
        <v>2309</v>
      </c>
      <c r="D572">
        <v>12565</v>
      </c>
      <c r="E572" t="s">
        <v>16</v>
      </c>
      <c r="F572" t="s">
        <v>17</v>
      </c>
      <c r="G572" t="s">
        <v>18</v>
      </c>
      <c r="H572" t="s">
        <v>2354</v>
      </c>
      <c r="I572" t="s">
        <v>19</v>
      </c>
      <c r="J572">
        <v>5</v>
      </c>
      <c r="K572">
        <v>1</v>
      </c>
      <c r="L572">
        <v>1.5</v>
      </c>
      <c r="M572">
        <f>INDEX('Exp Economy'!$C$14:$H$83,MATCH(L572,'Exp Economy'!$B$14:$B$83,0),MATCH("Zone "&amp;J572,'Exp Economy'!$C$13:$H$13,0))*1</f>
        <v>21.2</v>
      </c>
      <c r="N572" t="s">
        <v>285</v>
      </c>
      <c r="O572" t="s">
        <v>2310</v>
      </c>
      <c r="P572" t="s">
        <v>18</v>
      </c>
      <c r="R572" t="str">
        <f t="shared" si="48"/>
        <v>('DHL','2024-01-01','2024-12-31','12565','Export','US',NULL,'ECONOMY SELECT (EU) ','Non-Document','5',1,1.5,21.2,'Flat KG','AppliedMaterials_2024',NULL),</v>
      </c>
    </row>
    <row r="573" spans="1:18" x14ac:dyDescent="0.3">
      <c r="A573" t="s">
        <v>15</v>
      </c>
      <c r="B573" s="1" t="s">
        <v>21</v>
      </c>
      <c r="C573" s="1" t="s">
        <v>2309</v>
      </c>
      <c r="D573">
        <v>12565</v>
      </c>
      <c r="E573" t="s">
        <v>16</v>
      </c>
      <c r="F573" t="s">
        <v>17</v>
      </c>
      <c r="G573" t="s">
        <v>18</v>
      </c>
      <c r="H573" t="s">
        <v>2354</v>
      </c>
      <c r="I573" t="s">
        <v>19</v>
      </c>
      <c r="J573">
        <v>5</v>
      </c>
      <c r="K573">
        <v>1.5</v>
      </c>
      <c r="L573">
        <v>2</v>
      </c>
      <c r="M573">
        <f>INDEX('Exp Economy'!$C$14:$H$83,MATCH(L573,'Exp Economy'!$B$14:$B$83,0),MATCH("Zone "&amp;J573,'Exp Economy'!$C$13:$H$13,0))*1</f>
        <v>21.2</v>
      </c>
      <c r="N573" t="s">
        <v>285</v>
      </c>
      <c r="O573" t="s">
        <v>2310</v>
      </c>
      <c r="P573" t="s">
        <v>18</v>
      </c>
      <c r="R573" t="str">
        <f t="shared" ref="R573:R636" si="62">SUBSTITUTE(IF(OR(ROW(A573)=2,MOD(ROW(A573),1000)=0),"insert into tnl_rating.dbo.dhl_express_rate_master values ('DHL','"&amp;B573&amp;"','"&amp;C573&amp;"','"&amp;D573&amp;"','"&amp;E573&amp;"','"&amp;F573&amp;"','"&amp;G573&amp;"','"&amp;H573&amp;"','"&amp;I573&amp;"','"&amp;J573&amp;"',"&amp;K573&amp;","&amp;L573&amp;","&amp;M573&amp;",'"&amp;N573&amp;"','"&amp;O573&amp;"',"&amp;P573&amp;"),",IF(OR(A574="",MOD(ROW(A574),1000)=0),"('DHL','"&amp;B573&amp;"','"&amp;C573&amp;"','"&amp;D573&amp;"','"&amp;E573&amp;"','"&amp;F573&amp;"','"&amp;G573&amp;"','"&amp;H573&amp;"','"&amp;I573&amp;"','"&amp;J573&amp;"',"&amp;K573&amp;","&amp;L573&amp;","&amp;M573&amp;",'"&amp;N573&amp;"','"&amp;O573&amp;"',"&amp;P573&amp;")","('DHL','"&amp;B573&amp;"','"&amp;C573&amp;"','"&amp;D573&amp;"','"&amp;E573&amp;"','"&amp;F573&amp;"','"&amp;G573&amp;"','"&amp;H573&amp;"','"&amp;I573&amp;"','"&amp;J573&amp;"',"&amp;K573&amp;","&amp;L573&amp;","&amp;M573&amp;",'"&amp;N573&amp;"','"&amp;O573&amp;"',"&amp;P573&amp;"),")),"'NULL'","NULL")</f>
        <v>('DHL','2024-01-01','2024-12-31','12565','Export','US',NULL,'ECONOMY SELECT (EU) ','Non-Document','5',1.5,2,21.2,'Flat KG','AppliedMaterials_2024',NULL),</v>
      </c>
    </row>
    <row r="574" spans="1:18" x14ac:dyDescent="0.3">
      <c r="A574" t="s">
        <v>15</v>
      </c>
      <c r="B574" s="1" t="s">
        <v>21</v>
      </c>
      <c r="C574" s="1" t="s">
        <v>2309</v>
      </c>
      <c r="D574">
        <v>12565</v>
      </c>
      <c r="E574" t="s">
        <v>16</v>
      </c>
      <c r="F574" t="s">
        <v>17</v>
      </c>
      <c r="G574" t="s">
        <v>18</v>
      </c>
      <c r="H574" t="s">
        <v>2354</v>
      </c>
      <c r="I574" t="s">
        <v>19</v>
      </c>
      <c r="J574">
        <v>5</v>
      </c>
      <c r="K574">
        <v>2</v>
      </c>
      <c r="L574">
        <v>2.5</v>
      </c>
      <c r="M574">
        <f>INDEX('Exp Economy'!$C$14:$H$83,MATCH(L574,'Exp Economy'!$B$14:$B$83,0),MATCH("Zone "&amp;J574,'Exp Economy'!$C$13:$H$13,0))*1</f>
        <v>22.42</v>
      </c>
      <c r="N574" t="s">
        <v>285</v>
      </c>
      <c r="O574" t="s">
        <v>2310</v>
      </c>
      <c r="P574" t="s">
        <v>18</v>
      </c>
      <c r="R574" t="str">
        <f t="shared" si="62"/>
        <v>('DHL','2024-01-01','2024-12-31','12565','Export','US',NULL,'ECONOMY SELECT (EU) ','Non-Document','5',2,2.5,22.42,'Flat KG','AppliedMaterials_2024',NULL),</v>
      </c>
    </row>
    <row r="575" spans="1:18" x14ac:dyDescent="0.3">
      <c r="A575" t="s">
        <v>15</v>
      </c>
      <c r="B575" s="1" t="s">
        <v>21</v>
      </c>
      <c r="C575" s="1" t="s">
        <v>2309</v>
      </c>
      <c r="D575">
        <v>12565</v>
      </c>
      <c r="E575" t="s">
        <v>16</v>
      </c>
      <c r="F575" t="s">
        <v>17</v>
      </c>
      <c r="G575" t="s">
        <v>18</v>
      </c>
      <c r="H575" t="s">
        <v>2354</v>
      </c>
      <c r="I575" t="s">
        <v>19</v>
      </c>
      <c r="J575">
        <v>5</v>
      </c>
      <c r="K575">
        <v>2.5</v>
      </c>
      <c r="L575">
        <v>3</v>
      </c>
      <c r="M575">
        <f>INDEX('Exp Economy'!$C$14:$H$83,MATCH(L575,'Exp Economy'!$B$14:$B$83,0),MATCH("Zone "&amp;J575,'Exp Economy'!$C$13:$H$13,0))*1</f>
        <v>22.42</v>
      </c>
      <c r="N575" t="s">
        <v>285</v>
      </c>
      <c r="O575" t="s">
        <v>2310</v>
      </c>
      <c r="P575" t="s">
        <v>18</v>
      </c>
      <c r="R575" t="str">
        <f t="shared" si="62"/>
        <v>('DHL','2024-01-01','2024-12-31','12565','Export','US',NULL,'ECONOMY SELECT (EU) ','Non-Document','5',2.5,3,22.42,'Flat KG','AppliedMaterials_2024',NULL),</v>
      </c>
    </row>
    <row r="576" spans="1:18" x14ac:dyDescent="0.3">
      <c r="A576" t="s">
        <v>15</v>
      </c>
      <c r="B576" s="1" t="s">
        <v>21</v>
      </c>
      <c r="C576" s="1" t="s">
        <v>2309</v>
      </c>
      <c r="D576">
        <v>12565</v>
      </c>
      <c r="E576" t="s">
        <v>16</v>
      </c>
      <c r="F576" t="s">
        <v>17</v>
      </c>
      <c r="G576" t="s">
        <v>18</v>
      </c>
      <c r="H576" t="s">
        <v>2354</v>
      </c>
      <c r="I576" t="s">
        <v>19</v>
      </c>
      <c r="J576">
        <v>5</v>
      </c>
      <c r="K576">
        <v>3</v>
      </c>
      <c r="L576">
        <v>3.5</v>
      </c>
      <c r="M576">
        <f>INDEX('Exp Economy'!$C$14:$H$83,MATCH(L576,'Exp Economy'!$B$14:$B$83,0),MATCH("Zone "&amp;J576,'Exp Economy'!$C$13:$H$13,0))*1</f>
        <v>23.64</v>
      </c>
      <c r="N576" t="s">
        <v>285</v>
      </c>
      <c r="O576" t="s">
        <v>2310</v>
      </c>
      <c r="P576" t="s">
        <v>18</v>
      </c>
      <c r="R576" t="str">
        <f t="shared" si="62"/>
        <v>('DHL','2024-01-01','2024-12-31','12565','Export','US',NULL,'ECONOMY SELECT (EU) ','Non-Document','5',3,3.5,23.64,'Flat KG','AppliedMaterials_2024',NULL),</v>
      </c>
    </row>
    <row r="577" spans="1:18" x14ac:dyDescent="0.3">
      <c r="A577" t="s">
        <v>15</v>
      </c>
      <c r="B577" s="1" t="s">
        <v>21</v>
      </c>
      <c r="C577" s="1" t="s">
        <v>2309</v>
      </c>
      <c r="D577">
        <v>12565</v>
      </c>
      <c r="E577" t="s">
        <v>16</v>
      </c>
      <c r="F577" t="s">
        <v>17</v>
      </c>
      <c r="G577" t="s">
        <v>18</v>
      </c>
      <c r="H577" t="s">
        <v>2354</v>
      </c>
      <c r="I577" t="s">
        <v>19</v>
      </c>
      <c r="J577">
        <v>5</v>
      </c>
      <c r="K577">
        <v>3.5</v>
      </c>
      <c r="L577">
        <v>4</v>
      </c>
      <c r="M577">
        <f>INDEX('Exp Economy'!$C$14:$H$83,MATCH(L577,'Exp Economy'!$B$14:$B$83,0),MATCH("Zone "&amp;J577,'Exp Economy'!$C$13:$H$13,0))*1</f>
        <v>23.64</v>
      </c>
      <c r="N577" t="s">
        <v>285</v>
      </c>
      <c r="O577" t="s">
        <v>2310</v>
      </c>
      <c r="P577" t="s">
        <v>18</v>
      </c>
      <c r="R577" t="str">
        <f t="shared" si="62"/>
        <v>('DHL','2024-01-01','2024-12-31','12565','Export','US',NULL,'ECONOMY SELECT (EU) ','Non-Document','5',3.5,4,23.64,'Flat KG','AppliedMaterials_2024',NULL),</v>
      </c>
    </row>
    <row r="578" spans="1:18" x14ac:dyDescent="0.3">
      <c r="A578" t="s">
        <v>15</v>
      </c>
      <c r="B578" s="1" t="s">
        <v>21</v>
      </c>
      <c r="C578" s="1" t="s">
        <v>2309</v>
      </c>
      <c r="D578">
        <v>12565</v>
      </c>
      <c r="E578" t="s">
        <v>16</v>
      </c>
      <c r="F578" t="s">
        <v>17</v>
      </c>
      <c r="G578" t="s">
        <v>18</v>
      </c>
      <c r="H578" t="s">
        <v>2354</v>
      </c>
      <c r="I578" t="s">
        <v>19</v>
      </c>
      <c r="J578">
        <v>5</v>
      </c>
      <c r="K578">
        <v>4</v>
      </c>
      <c r="L578">
        <v>4.5</v>
      </c>
      <c r="M578">
        <f>INDEX('Exp Economy'!$C$14:$H$83,MATCH(L578,'Exp Economy'!$B$14:$B$83,0),MATCH("Zone "&amp;J578,'Exp Economy'!$C$13:$H$13,0))*1</f>
        <v>24.86</v>
      </c>
      <c r="N578" t="s">
        <v>285</v>
      </c>
      <c r="O578" t="s">
        <v>2310</v>
      </c>
      <c r="P578" t="s">
        <v>18</v>
      </c>
      <c r="R578" t="str">
        <f t="shared" si="62"/>
        <v>('DHL','2024-01-01','2024-12-31','12565','Export','US',NULL,'ECONOMY SELECT (EU) ','Non-Document','5',4,4.5,24.86,'Flat KG','AppliedMaterials_2024',NULL),</v>
      </c>
    </row>
    <row r="579" spans="1:18" x14ac:dyDescent="0.3">
      <c r="A579" t="s">
        <v>15</v>
      </c>
      <c r="B579" s="1" t="s">
        <v>21</v>
      </c>
      <c r="C579" s="1" t="s">
        <v>2309</v>
      </c>
      <c r="D579">
        <v>12565</v>
      </c>
      <c r="E579" t="s">
        <v>16</v>
      </c>
      <c r="F579" t="s">
        <v>17</v>
      </c>
      <c r="G579" t="s">
        <v>18</v>
      </c>
      <c r="H579" t="s">
        <v>2354</v>
      </c>
      <c r="I579" t="s">
        <v>19</v>
      </c>
      <c r="J579">
        <v>5</v>
      </c>
      <c r="K579">
        <v>4.5</v>
      </c>
      <c r="L579">
        <v>5</v>
      </c>
      <c r="M579">
        <f>INDEX('Exp Economy'!$C$14:$H$83,MATCH(L579,'Exp Economy'!$B$14:$B$83,0),MATCH("Zone "&amp;J579,'Exp Economy'!$C$13:$H$13,0))*1</f>
        <v>24.86</v>
      </c>
      <c r="N579" t="s">
        <v>285</v>
      </c>
      <c r="O579" t="s">
        <v>2310</v>
      </c>
      <c r="P579" t="s">
        <v>18</v>
      </c>
      <c r="R579" t="str">
        <f t="shared" si="62"/>
        <v>('DHL','2024-01-01','2024-12-31','12565','Export','US',NULL,'ECONOMY SELECT (EU) ','Non-Document','5',4.5,5,24.86,'Flat KG','AppliedMaterials_2024',NULL),</v>
      </c>
    </row>
    <row r="580" spans="1:18" x14ac:dyDescent="0.3">
      <c r="A580" t="s">
        <v>15</v>
      </c>
      <c r="B580" s="1" t="s">
        <v>21</v>
      </c>
      <c r="C580" s="1" t="s">
        <v>2309</v>
      </c>
      <c r="D580">
        <v>12565</v>
      </c>
      <c r="E580" t="s">
        <v>16</v>
      </c>
      <c r="F580" t="s">
        <v>17</v>
      </c>
      <c r="G580" t="s">
        <v>18</v>
      </c>
      <c r="H580" t="s">
        <v>2354</v>
      </c>
      <c r="I580" t="s">
        <v>19</v>
      </c>
      <c r="J580">
        <v>5</v>
      </c>
      <c r="K580">
        <v>5</v>
      </c>
      <c r="L580">
        <v>5.5</v>
      </c>
      <c r="M580">
        <f>INDEX('Exp Economy'!$C$14:$H$83,MATCH(L580,'Exp Economy'!$B$14:$B$83,0),MATCH("Zone "&amp;J580,'Exp Economy'!$C$13:$H$13,0))*1</f>
        <v>25.17</v>
      </c>
      <c r="N580" t="s">
        <v>285</v>
      </c>
      <c r="O580" t="s">
        <v>2310</v>
      </c>
      <c r="P580" t="s">
        <v>18</v>
      </c>
      <c r="R580" t="str">
        <f t="shared" si="62"/>
        <v>('DHL','2024-01-01','2024-12-31','12565','Export','US',NULL,'ECONOMY SELECT (EU) ','Non-Document','5',5,5.5,25.17,'Flat KG','AppliedMaterials_2024',NULL),</v>
      </c>
    </row>
    <row r="581" spans="1:18" x14ac:dyDescent="0.3">
      <c r="A581" t="s">
        <v>15</v>
      </c>
      <c r="B581" s="1" t="s">
        <v>21</v>
      </c>
      <c r="C581" s="1" t="s">
        <v>2309</v>
      </c>
      <c r="D581">
        <v>12565</v>
      </c>
      <c r="E581" t="s">
        <v>16</v>
      </c>
      <c r="F581" t="s">
        <v>17</v>
      </c>
      <c r="G581" t="s">
        <v>18</v>
      </c>
      <c r="H581" t="s">
        <v>2354</v>
      </c>
      <c r="I581" t="s">
        <v>19</v>
      </c>
      <c r="J581">
        <v>5</v>
      </c>
      <c r="K581">
        <v>5.5</v>
      </c>
      <c r="L581">
        <v>6</v>
      </c>
      <c r="M581">
        <f>INDEX('Exp Economy'!$C$14:$H$83,MATCH(L581,'Exp Economy'!$B$14:$B$83,0),MATCH("Zone "&amp;J581,'Exp Economy'!$C$13:$H$13,0))*1</f>
        <v>25.17</v>
      </c>
      <c r="N581" t="s">
        <v>285</v>
      </c>
      <c r="O581" t="s">
        <v>2310</v>
      </c>
      <c r="P581" t="s">
        <v>18</v>
      </c>
      <c r="R581" t="str">
        <f t="shared" si="62"/>
        <v>('DHL','2024-01-01','2024-12-31','12565','Export','US',NULL,'ECONOMY SELECT (EU) ','Non-Document','5',5.5,6,25.17,'Flat KG','AppliedMaterials_2024',NULL),</v>
      </c>
    </row>
    <row r="582" spans="1:18" x14ac:dyDescent="0.3">
      <c r="A582" t="s">
        <v>15</v>
      </c>
      <c r="B582" s="1" t="s">
        <v>21</v>
      </c>
      <c r="C582" s="1" t="s">
        <v>2309</v>
      </c>
      <c r="D582">
        <v>12565</v>
      </c>
      <c r="E582" t="s">
        <v>16</v>
      </c>
      <c r="F582" t="s">
        <v>17</v>
      </c>
      <c r="G582" t="s">
        <v>18</v>
      </c>
      <c r="H582" t="s">
        <v>2354</v>
      </c>
      <c r="I582" t="s">
        <v>19</v>
      </c>
      <c r="J582">
        <v>5</v>
      </c>
      <c r="K582">
        <v>6</v>
      </c>
      <c r="L582">
        <v>6.5</v>
      </c>
      <c r="M582">
        <f>INDEX('Exp Economy'!$C$14:$H$83,MATCH(L582,'Exp Economy'!$B$14:$B$83,0),MATCH("Zone "&amp;J582,'Exp Economy'!$C$13:$H$13,0))*1</f>
        <v>25.48</v>
      </c>
      <c r="N582" t="s">
        <v>285</v>
      </c>
      <c r="O582" t="s">
        <v>2310</v>
      </c>
      <c r="P582" t="s">
        <v>18</v>
      </c>
      <c r="R582" t="str">
        <f t="shared" si="62"/>
        <v>('DHL','2024-01-01','2024-12-31','12565','Export','US',NULL,'ECONOMY SELECT (EU) ','Non-Document','5',6,6.5,25.48,'Flat KG','AppliedMaterials_2024',NULL),</v>
      </c>
    </row>
    <row r="583" spans="1:18" x14ac:dyDescent="0.3">
      <c r="A583" t="s">
        <v>15</v>
      </c>
      <c r="B583" s="1" t="s">
        <v>21</v>
      </c>
      <c r="C583" s="1" t="s">
        <v>2309</v>
      </c>
      <c r="D583">
        <v>12565</v>
      </c>
      <c r="E583" t="s">
        <v>16</v>
      </c>
      <c r="F583" t="s">
        <v>17</v>
      </c>
      <c r="G583" t="s">
        <v>18</v>
      </c>
      <c r="H583" t="s">
        <v>2354</v>
      </c>
      <c r="I583" t="s">
        <v>19</v>
      </c>
      <c r="J583">
        <v>5</v>
      </c>
      <c r="K583">
        <v>6.5</v>
      </c>
      <c r="L583">
        <v>7</v>
      </c>
      <c r="M583">
        <f>INDEX('Exp Economy'!$C$14:$H$83,MATCH(L583,'Exp Economy'!$B$14:$B$83,0),MATCH("Zone "&amp;J583,'Exp Economy'!$C$13:$H$13,0))*1</f>
        <v>25.48</v>
      </c>
      <c r="N583" t="s">
        <v>285</v>
      </c>
      <c r="O583" t="s">
        <v>2310</v>
      </c>
      <c r="P583" t="s">
        <v>18</v>
      </c>
      <c r="R583" t="str">
        <f t="shared" si="62"/>
        <v>('DHL','2024-01-01','2024-12-31','12565','Export','US',NULL,'ECONOMY SELECT (EU) ','Non-Document','5',6.5,7,25.48,'Flat KG','AppliedMaterials_2024',NULL),</v>
      </c>
    </row>
    <row r="584" spans="1:18" x14ac:dyDescent="0.3">
      <c r="A584" t="s">
        <v>15</v>
      </c>
      <c r="B584" s="1" t="s">
        <v>21</v>
      </c>
      <c r="C584" s="1" t="s">
        <v>2309</v>
      </c>
      <c r="D584">
        <v>12565</v>
      </c>
      <c r="E584" t="s">
        <v>16</v>
      </c>
      <c r="F584" t="s">
        <v>17</v>
      </c>
      <c r="G584" t="s">
        <v>18</v>
      </c>
      <c r="H584" t="s">
        <v>2354</v>
      </c>
      <c r="I584" t="s">
        <v>19</v>
      </c>
      <c r="J584">
        <v>5</v>
      </c>
      <c r="K584">
        <v>7</v>
      </c>
      <c r="L584">
        <v>7.5</v>
      </c>
      <c r="M584">
        <f>INDEX('Exp Economy'!$C$14:$H$83,MATCH(L584,'Exp Economy'!$B$14:$B$83,0),MATCH("Zone "&amp;J584,'Exp Economy'!$C$13:$H$13,0))*1</f>
        <v>25.79</v>
      </c>
      <c r="N584" t="s">
        <v>285</v>
      </c>
      <c r="O584" t="s">
        <v>2310</v>
      </c>
      <c r="P584" t="s">
        <v>18</v>
      </c>
      <c r="R584" t="str">
        <f t="shared" si="62"/>
        <v>('DHL','2024-01-01','2024-12-31','12565','Export','US',NULL,'ECONOMY SELECT (EU) ','Non-Document','5',7,7.5,25.79,'Flat KG','AppliedMaterials_2024',NULL),</v>
      </c>
    </row>
    <row r="585" spans="1:18" x14ac:dyDescent="0.3">
      <c r="A585" t="s">
        <v>15</v>
      </c>
      <c r="B585" s="1" t="s">
        <v>21</v>
      </c>
      <c r="C585" s="1" t="s">
        <v>2309</v>
      </c>
      <c r="D585">
        <v>12565</v>
      </c>
      <c r="E585" t="s">
        <v>16</v>
      </c>
      <c r="F585" t="s">
        <v>17</v>
      </c>
      <c r="G585" t="s">
        <v>18</v>
      </c>
      <c r="H585" t="s">
        <v>2354</v>
      </c>
      <c r="I585" t="s">
        <v>19</v>
      </c>
      <c r="J585">
        <v>5</v>
      </c>
      <c r="K585">
        <v>7.5</v>
      </c>
      <c r="L585">
        <v>8</v>
      </c>
      <c r="M585">
        <f>INDEX('Exp Economy'!$C$14:$H$83,MATCH(L585,'Exp Economy'!$B$14:$B$83,0),MATCH("Zone "&amp;J585,'Exp Economy'!$C$13:$H$13,0))*1</f>
        <v>25.79</v>
      </c>
      <c r="N585" t="s">
        <v>285</v>
      </c>
      <c r="O585" t="s">
        <v>2310</v>
      </c>
      <c r="P585" t="s">
        <v>18</v>
      </c>
      <c r="R585" t="str">
        <f t="shared" si="62"/>
        <v>('DHL','2024-01-01','2024-12-31','12565','Export','US',NULL,'ECONOMY SELECT (EU) ','Non-Document','5',7.5,8,25.79,'Flat KG','AppliedMaterials_2024',NULL),</v>
      </c>
    </row>
    <row r="586" spans="1:18" x14ac:dyDescent="0.3">
      <c r="A586" t="s">
        <v>15</v>
      </c>
      <c r="B586" s="1" t="s">
        <v>21</v>
      </c>
      <c r="C586" s="1" t="s">
        <v>2309</v>
      </c>
      <c r="D586">
        <v>12565</v>
      </c>
      <c r="E586" t="s">
        <v>16</v>
      </c>
      <c r="F586" t="s">
        <v>17</v>
      </c>
      <c r="G586" t="s">
        <v>18</v>
      </c>
      <c r="H586" t="s">
        <v>2354</v>
      </c>
      <c r="I586" t="s">
        <v>19</v>
      </c>
      <c r="J586">
        <v>5</v>
      </c>
      <c r="K586">
        <v>8</v>
      </c>
      <c r="L586">
        <v>8.5</v>
      </c>
      <c r="M586">
        <f>INDEX('Exp Economy'!$C$14:$H$83,MATCH(L586,'Exp Economy'!$B$14:$B$83,0),MATCH("Zone "&amp;J586,'Exp Economy'!$C$13:$H$13,0))*1</f>
        <v>26.1</v>
      </c>
      <c r="N586" t="s">
        <v>285</v>
      </c>
      <c r="O586" t="s">
        <v>2310</v>
      </c>
      <c r="P586" t="s">
        <v>18</v>
      </c>
      <c r="R586" t="str">
        <f t="shared" si="62"/>
        <v>('DHL','2024-01-01','2024-12-31','12565','Export','US',NULL,'ECONOMY SELECT (EU) ','Non-Document','5',8,8.5,26.1,'Flat KG','AppliedMaterials_2024',NULL),</v>
      </c>
    </row>
    <row r="587" spans="1:18" x14ac:dyDescent="0.3">
      <c r="A587" t="s">
        <v>15</v>
      </c>
      <c r="B587" s="1" t="s">
        <v>21</v>
      </c>
      <c r="C587" s="1" t="s">
        <v>2309</v>
      </c>
      <c r="D587">
        <v>12565</v>
      </c>
      <c r="E587" t="s">
        <v>16</v>
      </c>
      <c r="F587" t="s">
        <v>17</v>
      </c>
      <c r="G587" t="s">
        <v>18</v>
      </c>
      <c r="H587" t="s">
        <v>2354</v>
      </c>
      <c r="I587" t="s">
        <v>19</v>
      </c>
      <c r="J587">
        <v>5</v>
      </c>
      <c r="K587">
        <v>8.5</v>
      </c>
      <c r="L587">
        <v>9</v>
      </c>
      <c r="M587">
        <f>INDEX('Exp Economy'!$C$14:$H$83,MATCH(L587,'Exp Economy'!$B$14:$B$83,0),MATCH("Zone "&amp;J587,'Exp Economy'!$C$13:$H$13,0))*1</f>
        <v>26.1</v>
      </c>
      <c r="N587" t="s">
        <v>285</v>
      </c>
      <c r="O587" t="s">
        <v>2310</v>
      </c>
      <c r="P587" t="s">
        <v>18</v>
      </c>
      <c r="R587" t="str">
        <f t="shared" si="62"/>
        <v>('DHL','2024-01-01','2024-12-31','12565','Export','US',NULL,'ECONOMY SELECT (EU) ','Non-Document','5',8.5,9,26.1,'Flat KG','AppliedMaterials_2024',NULL),</v>
      </c>
    </row>
    <row r="588" spans="1:18" x14ac:dyDescent="0.3">
      <c r="A588" t="s">
        <v>15</v>
      </c>
      <c r="B588" s="1" t="s">
        <v>21</v>
      </c>
      <c r="C588" s="1" t="s">
        <v>2309</v>
      </c>
      <c r="D588">
        <v>12565</v>
      </c>
      <c r="E588" t="s">
        <v>16</v>
      </c>
      <c r="F588" t="s">
        <v>17</v>
      </c>
      <c r="G588" t="s">
        <v>18</v>
      </c>
      <c r="H588" t="s">
        <v>2354</v>
      </c>
      <c r="I588" t="s">
        <v>19</v>
      </c>
      <c r="J588">
        <v>5</v>
      </c>
      <c r="K588">
        <v>9</v>
      </c>
      <c r="L588">
        <v>9.5</v>
      </c>
      <c r="M588">
        <f>INDEX('Exp Economy'!$C$14:$H$83,MATCH(L588,'Exp Economy'!$B$14:$B$83,0),MATCH("Zone "&amp;J588,'Exp Economy'!$C$13:$H$13,0))*1</f>
        <v>26.41</v>
      </c>
      <c r="N588" t="s">
        <v>285</v>
      </c>
      <c r="O588" t="s">
        <v>2310</v>
      </c>
      <c r="P588" t="s">
        <v>18</v>
      </c>
      <c r="R588" t="str">
        <f t="shared" si="62"/>
        <v>('DHL','2024-01-01','2024-12-31','12565','Export','US',NULL,'ECONOMY SELECT (EU) ','Non-Document','5',9,9.5,26.41,'Flat KG','AppliedMaterials_2024',NULL),</v>
      </c>
    </row>
    <row r="589" spans="1:18" x14ac:dyDescent="0.3">
      <c r="A589" t="s">
        <v>15</v>
      </c>
      <c r="B589" s="1" t="s">
        <v>21</v>
      </c>
      <c r="C589" s="1" t="s">
        <v>2309</v>
      </c>
      <c r="D589">
        <v>12565</v>
      </c>
      <c r="E589" t="s">
        <v>16</v>
      </c>
      <c r="F589" t="s">
        <v>17</v>
      </c>
      <c r="G589" t="s">
        <v>18</v>
      </c>
      <c r="H589" t="s">
        <v>2354</v>
      </c>
      <c r="I589" t="s">
        <v>19</v>
      </c>
      <c r="J589">
        <v>5</v>
      </c>
      <c r="K589">
        <v>9.5</v>
      </c>
      <c r="L589">
        <v>10</v>
      </c>
      <c r="M589">
        <f>INDEX('Exp Economy'!$C$14:$H$83,MATCH(L589,'Exp Economy'!$B$14:$B$83,0),MATCH("Zone "&amp;J589,'Exp Economy'!$C$13:$H$13,0))*1</f>
        <v>26.41</v>
      </c>
      <c r="N589" t="s">
        <v>285</v>
      </c>
      <c r="O589" t="s">
        <v>2310</v>
      </c>
      <c r="P589" t="s">
        <v>18</v>
      </c>
      <c r="R589" t="str">
        <f t="shared" si="62"/>
        <v>('DHL','2024-01-01','2024-12-31','12565','Export','US',NULL,'ECONOMY SELECT (EU) ','Non-Document','5',9.5,10,26.41,'Flat KG','AppliedMaterials_2024',NULL),</v>
      </c>
    </row>
    <row r="590" spans="1:18" x14ac:dyDescent="0.3">
      <c r="A590" t="s">
        <v>15</v>
      </c>
      <c r="B590" s="1" t="s">
        <v>21</v>
      </c>
      <c r="C590" s="1" t="s">
        <v>2309</v>
      </c>
      <c r="D590">
        <v>12565</v>
      </c>
      <c r="E590" t="s">
        <v>16</v>
      </c>
      <c r="F590" t="s">
        <v>17</v>
      </c>
      <c r="G590" t="s">
        <v>18</v>
      </c>
      <c r="H590" t="s">
        <v>2354</v>
      </c>
      <c r="I590" t="s">
        <v>19</v>
      </c>
      <c r="J590">
        <v>5</v>
      </c>
      <c r="K590">
        <f>L589</f>
        <v>10</v>
      </c>
      <c r="L590">
        <f>K590+0.5</f>
        <v>10.5</v>
      </c>
      <c r="M590">
        <f>INDEX('Exp Economy'!$C$14:$H$83,MATCH(L590,'Exp Economy'!$B$14:$B$83,0),MATCH("Zone "&amp;J590,'Exp Economy'!$C$13:$H$13,0))*1</f>
        <v>27.02</v>
      </c>
      <c r="N590" t="s">
        <v>285</v>
      </c>
      <c r="O590" t="s">
        <v>2310</v>
      </c>
      <c r="P590" t="s">
        <v>18</v>
      </c>
      <c r="R590" t="str">
        <f t="shared" si="62"/>
        <v>('DHL','2024-01-01','2024-12-31','12565','Export','US',NULL,'ECONOMY SELECT (EU) ','Non-Document','5',10,10.5,27.02,'Flat KG','AppliedMaterials_2024',NULL),</v>
      </c>
    </row>
    <row r="591" spans="1:18" x14ac:dyDescent="0.3">
      <c r="A591" t="s">
        <v>15</v>
      </c>
      <c r="B591" s="1" t="s">
        <v>21</v>
      </c>
      <c r="C591" s="1" t="s">
        <v>2309</v>
      </c>
      <c r="D591">
        <v>12565</v>
      </c>
      <c r="E591" t="s">
        <v>16</v>
      </c>
      <c r="F591" t="s">
        <v>17</v>
      </c>
      <c r="G591" t="s">
        <v>18</v>
      </c>
      <c r="H591" t="s">
        <v>2354</v>
      </c>
      <c r="I591" t="s">
        <v>19</v>
      </c>
      <c r="J591">
        <v>5</v>
      </c>
      <c r="K591">
        <f t="shared" ref="K591:K596" si="63">L590</f>
        <v>10.5</v>
      </c>
      <c r="L591">
        <f t="shared" ref="L591:L596" si="64">K591+0.5</f>
        <v>11</v>
      </c>
      <c r="M591">
        <f>INDEX('Exp Economy'!$C$14:$H$83,MATCH(L591,'Exp Economy'!$B$14:$B$83,0),MATCH("Zone "&amp;J591,'Exp Economy'!$C$13:$H$13,0))*1</f>
        <v>27.02</v>
      </c>
      <c r="N591" t="s">
        <v>285</v>
      </c>
      <c r="O591" t="s">
        <v>2310</v>
      </c>
      <c r="P591" t="s">
        <v>18</v>
      </c>
      <c r="R591" t="str">
        <f t="shared" si="62"/>
        <v>('DHL','2024-01-01','2024-12-31','12565','Export','US',NULL,'ECONOMY SELECT (EU) ','Non-Document','5',10.5,11,27.02,'Flat KG','AppliedMaterials_2024',NULL),</v>
      </c>
    </row>
    <row r="592" spans="1:18" x14ac:dyDescent="0.3">
      <c r="A592" t="s">
        <v>15</v>
      </c>
      <c r="B592" s="1" t="s">
        <v>21</v>
      </c>
      <c r="C592" s="1" t="s">
        <v>2309</v>
      </c>
      <c r="D592">
        <v>12565</v>
      </c>
      <c r="E592" t="s">
        <v>16</v>
      </c>
      <c r="F592" t="s">
        <v>17</v>
      </c>
      <c r="G592" t="s">
        <v>18</v>
      </c>
      <c r="H592" t="s">
        <v>2354</v>
      </c>
      <c r="I592" t="s">
        <v>19</v>
      </c>
      <c r="J592">
        <v>5</v>
      </c>
      <c r="K592">
        <f t="shared" si="63"/>
        <v>11</v>
      </c>
      <c r="L592">
        <f t="shared" si="64"/>
        <v>11.5</v>
      </c>
      <c r="M592">
        <f>INDEX('Exp Economy'!$C$14:$H$83,MATCH(L592,'Exp Economy'!$B$14:$B$83,0),MATCH("Zone "&amp;J592,'Exp Economy'!$C$13:$H$13,0))*1</f>
        <v>27.63</v>
      </c>
      <c r="N592" t="s">
        <v>285</v>
      </c>
      <c r="O592" t="s">
        <v>2310</v>
      </c>
      <c r="P592" t="s">
        <v>18</v>
      </c>
      <c r="R592" t="str">
        <f t="shared" si="62"/>
        <v>('DHL','2024-01-01','2024-12-31','12565','Export','US',NULL,'ECONOMY SELECT (EU) ','Non-Document','5',11,11.5,27.63,'Flat KG','AppliedMaterials_2024',NULL),</v>
      </c>
    </row>
    <row r="593" spans="1:18" x14ac:dyDescent="0.3">
      <c r="A593" t="s">
        <v>15</v>
      </c>
      <c r="B593" s="1" t="s">
        <v>21</v>
      </c>
      <c r="C593" s="1" t="s">
        <v>2309</v>
      </c>
      <c r="D593">
        <v>12565</v>
      </c>
      <c r="E593" t="s">
        <v>16</v>
      </c>
      <c r="F593" t="s">
        <v>17</v>
      </c>
      <c r="G593" t="s">
        <v>18</v>
      </c>
      <c r="H593" t="s">
        <v>2354</v>
      </c>
      <c r="I593" t="s">
        <v>19</v>
      </c>
      <c r="J593">
        <v>5</v>
      </c>
      <c r="K593">
        <f t="shared" si="63"/>
        <v>11.5</v>
      </c>
      <c r="L593">
        <f t="shared" si="64"/>
        <v>12</v>
      </c>
      <c r="M593">
        <f>INDEX('Exp Economy'!$C$14:$H$83,MATCH(L593,'Exp Economy'!$B$14:$B$83,0),MATCH("Zone "&amp;J593,'Exp Economy'!$C$13:$H$13,0))*1</f>
        <v>27.63</v>
      </c>
      <c r="N593" t="s">
        <v>285</v>
      </c>
      <c r="O593" t="s">
        <v>2310</v>
      </c>
      <c r="P593" t="s">
        <v>18</v>
      </c>
      <c r="R593" t="str">
        <f t="shared" si="62"/>
        <v>('DHL','2024-01-01','2024-12-31','12565','Export','US',NULL,'ECONOMY SELECT (EU) ','Non-Document','5',11.5,12,27.63,'Flat KG','AppliedMaterials_2024',NULL),</v>
      </c>
    </row>
    <row r="594" spans="1:18" x14ac:dyDescent="0.3">
      <c r="A594" t="s">
        <v>15</v>
      </c>
      <c r="B594" s="1" t="s">
        <v>21</v>
      </c>
      <c r="C594" s="1" t="s">
        <v>2309</v>
      </c>
      <c r="D594">
        <v>12565</v>
      </c>
      <c r="E594" t="s">
        <v>16</v>
      </c>
      <c r="F594" t="s">
        <v>17</v>
      </c>
      <c r="G594" t="s">
        <v>18</v>
      </c>
      <c r="H594" t="s">
        <v>2354</v>
      </c>
      <c r="I594" t="s">
        <v>19</v>
      </c>
      <c r="J594">
        <v>5</v>
      </c>
      <c r="K594">
        <f t="shared" si="63"/>
        <v>12</v>
      </c>
      <c r="L594">
        <f t="shared" si="64"/>
        <v>12.5</v>
      </c>
      <c r="M594">
        <f>INDEX('Exp Economy'!$C$14:$H$83,MATCH(L594,'Exp Economy'!$B$14:$B$83,0),MATCH("Zone "&amp;J594,'Exp Economy'!$C$13:$H$13,0))*1</f>
        <v>28.24</v>
      </c>
      <c r="N594" t="s">
        <v>285</v>
      </c>
      <c r="O594" t="s">
        <v>2310</v>
      </c>
      <c r="P594" t="s">
        <v>18</v>
      </c>
      <c r="R594" t="str">
        <f t="shared" si="62"/>
        <v>('DHL','2024-01-01','2024-12-31','12565','Export','US',NULL,'ECONOMY SELECT (EU) ','Non-Document','5',12,12.5,28.24,'Flat KG','AppliedMaterials_2024',NULL),</v>
      </c>
    </row>
    <row r="595" spans="1:18" x14ac:dyDescent="0.3">
      <c r="A595" t="s">
        <v>15</v>
      </c>
      <c r="B595" s="1" t="s">
        <v>21</v>
      </c>
      <c r="C595" s="1" t="s">
        <v>2309</v>
      </c>
      <c r="D595">
        <v>12565</v>
      </c>
      <c r="E595" t="s">
        <v>16</v>
      </c>
      <c r="F595" t="s">
        <v>17</v>
      </c>
      <c r="G595" t="s">
        <v>18</v>
      </c>
      <c r="H595" t="s">
        <v>2354</v>
      </c>
      <c r="I595" t="s">
        <v>19</v>
      </c>
      <c r="J595">
        <v>5</v>
      </c>
      <c r="K595">
        <f t="shared" si="63"/>
        <v>12.5</v>
      </c>
      <c r="L595">
        <f t="shared" si="64"/>
        <v>13</v>
      </c>
      <c r="M595">
        <f>INDEX('Exp Economy'!$C$14:$H$83,MATCH(L595,'Exp Economy'!$B$14:$B$83,0),MATCH("Zone "&amp;J595,'Exp Economy'!$C$13:$H$13,0))*1</f>
        <v>28.24</v>
      </c>
      <c r="N595" t="s">
        <v>285</v>
      </c>
      <c r="O595" t="s">
        <v>2310</v>
      </c>
      <c r="P595" t="s">
        <v>18</v>
      </c>
      <c r="R595" t="str">
        <f t="shared" si="62"/>
        <v>('DHL','2024-01-01','2024-12-31','12565','Export','US',NULL,'ECONOMY SELECT (EU) ','Non-Document','5',12.5,13,28.24,'Flat KG','AppliedMaterials_2024',NULL),</v>
      </c>
    </row>
    <row r="596" spans="1:18" x14ac:dyDescent="0.3">
      <c r="A596" t="s">
        <v>15</v>
      </c>
      <c r="B596" s="1" t="s">
        <v>21</v>
      </c>
      <c r="C596" s="1" t="s">
        <v>2309</v>
      </c>
      <c r="D596">
        <v>12565</v>
      </c>
      <c r="E596" t="s">
        <v>16</v>
      </c>
      <c r="F596" t="s">
        <v>17</v>
      </c>
      <c r="G596" t="s">
        <v>18</v>
      </c>
      <c r="H596" t="s">
        <v>2354</v>
      </c>
      <c r="I596" t="s">
        <v>19</v>
      </c>
      <c r="J596">
        <v>5</v>
      </c>
      <c r="K596">
        <f t="shared" si="63"/>
        <v>13</v>
      </c>
      <c r="L596">
        <f t="shared" si="64"/>
        <v>13.5</v>
      </c>
      <c r="M596">
        <f>INDEX('Exp Economy'!$C$14:$H$83,MATCH(L596,'Exp Economy'!$B$14:$B$83,0),MATCH("Zone "&amp;J596,'Exp Economy'!$C$13:$H$13,0))*1</f>
        <v>28.85</v>
      </c>
      <c r="N596" t="s">
        <v>285</v>
      </c>
      <c r="O596" t="s">
        <v>2310</v>
      </c>
      <c r="P596" t="s">
        <v>18</v>
      </c>
      <c r="R596" t="str">
        <f t="shared" si="62"/>
        <v>('DHL','2024-01-01','2024-12-31','12565','Export','US',NULL,'ECONOMY SELECT (EU) ','Non-Document','5',13,13.5,28.85,'Flat KG','AppliedMaterials_2024',NULL),</v>
      </c>
    </row>
    <row r="597" spans="1:18" x14ac:dyDescent="0.3">
      <c r="A597" t="s">
        <v>15</v>
      </c>
      <c r="B597" s="1" t="s">
        <v>21</v>
      </c>
      <c r="C597" s="1" t="s">
        <v>2309</v>
      </c>
      <c r="D597">
        <v>12565</v>
      </c>
      <c r="E597" t="s">
        <v>16</v>
      </c>
      <c r="F597" t="s">
        <v>17</v>
      </c>
      <c r="G597" t="s">
        <v>18</v>
      </c>
      <c r="H597" t="s">
        <v>2354</v>
      </c>
      <c r="I597" t="s">
        <v>19</v>
      </c>
      <c r="J597">
        <v>5</v>
      </c>
      <c r="K597">
        <f>L596</f>
        <v>13.5</v>
      </c>
      <c r="L597">
        <f>K597+0.5</f>
        <v>14</v>
      </c>
      <c r="M597">
        <f>INDEX('Exp Economy'!$C$14:$H$83,MATCH(L597,'Exp Economy'!$B$14:$B$83,0),MATCH("Zone "&amp;J597,'Exp Economy'!$C$13:$H$13,0))*1</f>
        <v>28.85</v>
      </c>
      <c r="N597" t="s">
        <v>285</v>
      </c>
      <c r="O597" t="s">
        <v>2310</v>
      </c>
      <c r="P597" t="s">
        <v>18</v>
      </c>
      <c r="R597" t="str">
        <f t="shared" si="62"/>
        <v>('DHL','2024-01-01','2024-12-31','12565','Export','US',NULL,'ECONOMY SELECT (EU) ','Non-Document','5',13.5,14,28.85,'Flat KG','AppliedMaterials_2024',NULL),</v>
      </c>
    </row>
    <row r="598" spans="1:18" x14ac:dyDescent="0.3">
      <c r="A598" t="s">
        <v>15</v>
      </c>
      <c r="B598" s="1" t="s">
        <v>21</v>
      </c>
      <c r="C598" s="1" t="s">
        <v>2309</v>
      </c>
      <c r="D598">
        <v>12565</v>
      </c>
      <c r="E598" t="s">
        <v>16</v>
      </c>
      <c r="F598" t="s">
        <v>17</v>
      </c>
      <c r="G598" t="s">
        <v>18</v>
      </c>
      <c r="H598" t="s">
        <v>2354</v>
      </c>
      <c r="I598" t="s">
        <v>19</v>
      </c>
      <c r="J598">
        <v>5</v>
      </c>
      <c r="K598">
        <f t="shared" ref="K598:K599" si="65">L597</f>
        <v>14</v>
      </c>
      <c r="L598">
        <f t="shared" ref="L598:L603" si="66">K598+0.5</f>
        <v>14.5</v>
      </c>
      <c r="M598">
        <f>INDEX('Exp Economy'!$C$14:$H$83,MATCH(L598,'Exp Economy'!$B$14:$B$83,0),MATCH("Zone "&amp;J598,'Exp Economy'!$C$13:$H$13,0))*1</f>
        <v>29.46</v>
      </c>
      <c r="N598" t="s">
        <v>285</v>
      </c>
      <c r="O598" t="s">
        <v>2310</v>
      </c>
      <c r="P598" t="s">
        <v>18</v>
      </c>
      <c r="R598" t="str">
        <f t="shared" si="62"/>
        <v>('DHL','2024-01-01','2024-12-31','12565','Export','US',NULL,'ECONOMY SELECT (EU) ','Non-Document','5',14,14.5,29.46,'Flat KG','AppliedMaterials_2024',NULL),</v>
      </c>
    </row>
    <row r="599" spans="1:18" x14ac:dyDescent="0.3">
      <c r="A599" t="s">
        <v>15</v>
      </c>
      <c r="B599" s="1" t="s">
        <v>21</v>
      </c>
      <c r="C599" s="1" t="s">
        <v>2309</v>
      </c>
      <c r="D599">
        <v>12565</v>
      </c>
      <c r="E599" t="s">
        <v>16</v>
      </c>
      <c r="F599" t="s">
        <v>17</v>
      </c>
      <c r="G599" t="s">
        <v>18</v>
      </c>
      <c r="H599" t="s">
        <v>2354</v>
      </c>
      <c r="I599" t="s">
        <v>19</v>
      </c>
      <c r="J599">
        <v>5</v>
      </c>
      <c r="K599">
        <f t="shared" si="65"/>
        <v>14.5</v>
      </c>
      <c r="L599">
        <f t="shared" si="66"/>
        <v>15</v>
      </c>
      <c r="M599">
        <f>INDEX('Exp Economy'!$C$14:$H$83,MATCH(L599,'Exp Economy'!$B$14:$B$83,0),MATCH("Zone "&amp;J599,'Exp Economy'!$C$13:$H$13,0))*1</f>
        <v>29.46</v>
      </c>
      <c r="N599" t="s">
        <v>285</v>
      </c>
      <c r="O599" t="s">
        <v>2310</v>
      </c>
      <c r="P599" t="s">
        <v>18</v>
      </c>
      <c r="R599" t="str">
        <f t="shared" si="62"/>
        <v>('DHL','2024-01-01','2024-12-31','12565','Export','US',NULL,'ECONOMY SELECT (EU) ','Non-Document','5',14.5,15,29.46,'Flat KG','AppliedMaterials_2024',NULL),</v>
      </c>
    </row>
    <row r="600" spans="1:18" x14ac:dyDescent="0.3">
      <c r="A600" t="s">
        <v>15</v>
      </c>
      <c r="B600" s="1" t="s">
        <v>21</v>
      </c>
      <c r="C600" s="1" t="s">
        <v>2309</v>
      </c>
      <c r="D600">
        <v>12565</v>
      </c>
      <c r="E600" t="s">
        <v>16</v>
      </c>
      <c r="F600" t="s">
        <v>17</v>
      </c>
      <c r="G600" t="s">
        <v>18</v>
      </c>
      <c r="H600" t="s">
        <v>2354</v>
      </c>
      <c r="I600" t="s">
        <v>19</v>
      </c>
      <c r="J600">
        <v>5</v>
      </c>
      <c r="K600">
        <f>L599</f>
        <v>15</v>
      </c>
      <c r="L600">
        <f t="shared" si="66"/>
        <v>15.5</v>
      </c>
      <c r="M600">
        <f>INDEX('Exp Economy'!$C$14:$H$83,MATCH(L600,'Exp Economy'!$B$14:$B$83,0),MATCH("Zone "&amp;J600,'Exp Economy'!$C$13:$H$13,0))*1</f>
        <v>30.07</v>
      </c>
      <c r="N600" t="s">
        <v>285</v>
      </c>
      <c r="O600" t="s">
        <v>2310</v>
      </c>
      <c r="P600" t="s">
        <v>18</v>
      </c>
      <c r="R600" t="str">
        <f t="shared" si="62"/>
        <v>('DHL','2024-01-01','2024-12-31','12565','Export','US',NULL,'ECONOMY SELECT (EU) ','Non-Document','5',15,15.5,30.07,'Flat KG','AppliedMaterials_2024',NULL),</v>
      </c>
    </row>
    <row r="601" spans="1:18" x14ac:dyDescent="0.3">
      <c r="A601" t="s">
        <v>15</v>
      </c>
      <c r="B601" s="1" t="s">
        <v>21</v>
      </c>
      <c r="C601" s="1" t="s">
        <v>2309</v>
      </c>
      <c r="D601">
        <v>12565</v>
      </c>
      <c r="E601" t="s">
        <v>16</v>
      </c>
      <c r="F601" t="s">
        <v>17</v>
      </c>
      <c r="G601" t="s">
        <v>18</v>
      </c>
      <c r="H601" t="s">
        <v>2354</v>
      </c>
      <c r="I601" t="s">
        <v>19</v>
      </c>
      <c r="J601">
        <v>5</v>
      </c>
      <c r="K601">
        <f t="shared" ref="K601:K603" si="67">L600</f>
        <v>15.5</v>
      </c>
      <c r="L601">
        <f t="shared" si="66"/>
        <v>16</v>
      </c>
      <c r="M601">
        <f>INDEX('Exp Economy'!$C$14:$H$83,MATCH(L601,'Exp Economy'!$B$14:$B$83,0),MATCH("Zone "&amp;J601,'Exp Economy'!$C$13:$H$13,0))*1</f>
        <v>30.07</v>
      </c>
      <c r="N601" t="s">
        <v>285</v>
      </c>
      <c r="O601" t="s">
        <v>2310</v>
      </c>
      <c r="P601" t="s">
        <v>18</v>
      </c>
      <c r="R601" t="str">
        <f t="shared" si="62"/>
        <v>('DHL','2024-01-01','2024-12-31','12565','Export','US',NULL,'ECONOMY SELECT (EU) ','Non-Document','5',15.5,16,30.07,'Flat KG','AppliedMaterials_2024',NULL),</v>
      </c>
    </row>
    <row r="602" spans="1:18" x14ac:dyDescent="0.3">
      <c r="A602" t="s">
        <v>15</v>
      </c>
      <c r="B602" s="1" t="s">
        <v>21</v>
      </c>
      <c r="C602" s="1" t="s">
        <v>2309</v>
      </c>
      <c r="D602">
        <v>12565</v>
      </c>
      <c r="E602" t="s">
        <v>16</v>
      </c>
      <c r="F602" t="s">
        <v>17</v>
      </c>
      <c r="G602" t="s">
        <v>18</v>
      </c>
      <c r="H602" t="s">
        <v>2354</v>
      </c>
      <c r="I602" t="s">
        <v>19</v>
      </c>
      <c r="J602">
        <v>5</v>
      </c>
      <c r="K602">
        <f t="shared" si="67"/>
        <v>16</v>
      </c>
      <c r="L602">
        <f t="shared" si="66"/>
        <v>16.5</v>
      </c>
      <c r="M602">
        <f>INDEX('Exp Economy'!$C$14:$H$83,MATCH(L602,'Exp Economy'!$B$14:$B$83,0),MATCH("Zone "&amp;J602,'Exp Economy'!$C$13:$H$13,0))*1</f>
        <v>30.68</v>
      </c>
      <c r="N602" t="s">
        <v>285</v>
      </c>
      <c r="O602" t="s">
        <v>2310</v>
      </c>
      <c r="P602" t="s">
        <v>18</v>
      </c>
      <c r="R602" t="str">
        <f t="shared" si="62"/>
        <v>('DHL','2024-01-01','2024-12-31','12565','Export','US',NULL,'ECONOMY SELECT (EU) ','Non-Document','5',16,16.5,30.68,'Flat KG','AppliedMaterials_2024',NULL),</v>
      </c>
    </row>
    <row r="603" spans="1:18" x14ac:dyDescent="0.3">
      <c r="A603" t="s">
        <v>15</v>
      </c>
      <c r="B603" s="1" t="s">
        <v>21</v>
      </c>
      <c r="C603" s="1" t="s">
        <v>2309</v>
      </c>
      <c r="D603">
        <v>12565</v>
      </c>
      <c r="E603" t="s">
        <v>16</v>
      </c>
      <c r="F603" t="s">
        <v>17</v>
      </c>
      <c r="G603" t="s">
        <v>18</v>
      </c>
      <c r="H603" t="s">
        <v>2354</v>
      </c>
      <c r="I603" t="s">
        <v>19</v>
      </c>
      <c r="J603">
        <v>5</v>
      </c>
      <c r="K603">
        <f t="shared" si="67"/>
        <v>16.5</v>
      </c>
      <c r="L603">
        <f t="shared" si="66"/>
        <v>17</v>
      </c>
      <c r="M603">
        <f>INDEX('Exp Economy'!$C$14:$H$83,MATCH(L603,'Exp Economy'!$B$14:$B$83,0),MATCH("Zone "&amp;J603,'Exp Economy'!$C$13:$H$13,0))*1</f>
        <v>30.68</v>
      </c>
      <c r="N603" t="s">
        <v>285</v>
      </c>
      <c r="O603" t="s">
        <v>2310</v>
      </c>
      <c r="P603" t="s">
        <v>18</v>
      </c>
      <c r="R603" t="str">
        <f t="shared" si="62"/>
        <v>('DHL','2024-01-01','2024-12-31','12565','Export','US',NULL,'ECONOMY SELECT (EU) ','Non-Document','5',16.5,17,30.68,'Flat KG','AppliedMaterials_2024',NULL),</v>
      </c>
    </row>
    <row r="604" spans="1:18" x14ac:dyDescent="0.3">
      <c r="A604" t="s">
        <v>15</v>
      </c>
      <c r="B604" s="1" t="s">
        <v>21</v>
      </c>
      <c r="C604" s="1" t="s">
        <v>2309</v>
      </c>
      <c r="D604">
        <v>12565</v>
      </c>
      <c r="E604" t="s">
        <v>16</v>
      </c>
      <c r="F604" t="s">
        <v>17</v>
      </c>
      <c r="G604" t="s">
        <v>18</v>
      </c>
      <c r="H604" t="s">
        <v>2354</v>
      </c>
      <c r="I604" t="s">
        <v>19</v>
      </c>
      <c r="J604">
        <v>5</v>
      </c>
      <c r="K604">
        <f>L603</f>
        <v>17</v>
      </c>
      <c r="L604">
        <f>K604+0.5</f>
        <v>17.5</v>
      </c>
      <c r="M604">
        <f>INDEX('Exp Economy'!$C$14:$H$83,MATCH(L604,'Exp Economy'!$B$14:$B$83,0),MATCH("Zone "&amp;J604,'Exp Economy'!$C$13:$H$13,0))*1</f>
        <v>31.29</v>
      </c>
      <c r="N604" t="s">
        <v>285</v>
      </c>
      <c r="O604" t="s">
        <v>2310</v>
      </c>
      <c r="P604" t="s">
        <v>18</v>
      </c>
      <c r="R604" t="str">
        <f t="shared" si="62"/>
        <v>('DHL','2024-01-01','2024-12-31','12565','Export','US',NULL,'ECONOMY SELECT (EU) ','Non-Document','5',17,17.5,31.29,'Flat KG','AppliedMaterials_2024',NULL),</v>
      </c>
    </row>
    <row r="605" spans="1:18" x14ac:dyDescent="0.3">
      <c r="A605" t="s">
        <v>15</v>
      </c>
      <c r="B605" s="1" t="s">
        <v>21</v>
      </c>
      <c r="C605" s="1" t="s">
        <v>2309</v>
      </c>
      <c r="D605">
        <v>12565</v>
      </c>
      <c r="E605" t="s">
        <v>16</v>
      </c>
      <c r="F605" t="s">
        <v>17</v>
      </c>
      <c r="G605" t="s">
        <v>18</v>
      </c>
      <c r="H605" t="s">
        <v>2354</v>
      </c>
      <c r="I605" t="s">
        <v>19</v>
      </c>
      <c r="J605">
        <v>5</v>
      </c>
      <c r="K605">
        <f t="shared" ref="K605:K610" si="68">L604</f>
        <v>17.5</v>
      </c>
      <c r="L605">
        <f t="shared" ref="L605:L610" si="69">K605+0.5</f>
        <v>18</v>
      </c>
      <c r="M605">
        <f>INDEX('Exp Economy'!$C$14:$H$83,MATCH(L605,'Exp Economy'!$B$14:$B$83,0),MATCH("Zone "&amp;J605,'Exp Economy'!$C$13:$H$13,0))*1</f>
        <v>31.29</v>
      </c>
      <c r="N605" t="s">
        <v>285</v>
      </c>
      <c r="O605" t="s">
        <v>2310</v>
      </c>
      <c r="P605" t="s">
        <v>18</v>
      </c>
      <c r="R605" t="str">
        <f t="shared" si="62"/>
        <v>('DHL','2024-01-01','2024-12-31','12565','Export','US',NULL,'ECONOMY SELECT (EU) ','Non-Document','5',17.5,18,31.29,'Flat KG','AppliedMaterials_2024',NULL),</v>
      </c>
    </row>
    <row r="606" spans="1:18" x14ac:dyDescent="0.3">
      <c r="A606" t="s">
        <v>15</v>
      </c>
      <c r="B606" s="1" t="s">
        <v>21</v>
      </c>
      <c r="C606" s="1" t="s">
        <v>2309</v>
      </c>
      <c r="D606">
        <v>12565</v>
      </c>
      <c r="E606" t="s">
        <v>16</v>
      </c>
      <c r="F606" t="s">
        <v>17</v>
      </c>
      <c r="G606" t="s">
        <v>18</v>
      </c>
      <c r="H606" t="s">
        <v>2354</v>
      </c>
      <c r="I606" t="s">
        <v>19</v>
      </c>
      <c r="J606">
        <v>5</v>
      </c>
      <c r="K606">
        <f t="shared" si="68"/>
        <v>18</v>
      </c>
      <c r="L606">
        <f t="shared" si="69"/>
        <v>18.5</v>
      </c>
      <c r="M606">
        <f>INDEX('Exp Economy'!$C$14:$H$83,MATCH(L606,'Exp Economy'!$B$14:$B$83,0),MATCH("Zone "&amp;J606,'Exp Economy'!$C$13:$H$13,0))*1</f>
        <v>31.9</v>
      </c>
      <c r="N606" t="s">
        <v>285</v>
      </c>
      <c r="O606" t="s">
        <v>2310</v>
      </c>
      <c r="P606" t="s">
        <v>18</v>
      </c>
      <c r="R606" t="str">
        <f t="shared" si="62"/>
        <v>('DHL','2024-01-01','2024-12-31','12565','Export','US',NULL,'ECONOMY SELECT (EU) ','Non-Document','5',18,18.5,31.9,'Flat KG','AppliedMaterials_2024',NULL),</v>
      </c>
    </row>
    <row r="607" spans="1:18" x14ac:dyDescent="0.3">
      <c r="A607" t="s">
        <v>15</v>
      </c>
      <c r="B607" s="1" t="s">
        <v>21</v>
      </c>
      <c r="C607" s="1" t="s">
        <v>2309</v>
      </c>
      <c r="D607">
        <v>12565</v>
      </c>
      <c r="E607" t="s">
        <v>16</v>
      </c>
      <c r="F607" t="s">
        <v>17</v>
      </c>
      <c r="G607" t="s">
        <v>18</v>
      </c>
      <c r="H607" t="s">
        <v>2354</v>
      </c>
      <c r="I607" t="s">
        <v>19</v>
      </c>
      <c r="J607">
        <v>5</v>
      </c>
      <c r="K607">
        <f t="shared" si="68"/>
        <v>18.5</v>
      </c>
      <c r="L607">
        <f t="shared" si="69"/>
        <v>19</v>
      </c>
      <c r="M607">
        <f>INDEX('Exp Economy'!$C$14:$H$83,MATCH(L607,'Exp Economy'!$B$14:$B$83,0),MATCH("Zone "&amp;J607,'Exp Economy'!$C$13:$H$13,0))*1</f>
        <v>31.9</v>
      </c>
      <c r="N607" t="s">
        <v>285</v>
      </c>
      <c r="O607" t="s">
        <v>2310</v>
      </c>
      <c r="P607" t="s">
        <v>18</v>
      </c>
      <c r="R607" t="str">
        <f t="shared" si="62"/>
        <v>('DHL','2024-01-01','2024-12-31','12565','Export','US',NULL,'ECONOMY SELECT (EU) ','Non-Document','5',18.5,19,31.9,'Flat KG','AppliedMaterials_2024',NULL),</v>
      </c>
    </row>
    <row r="608" spans="1:18" x14ac:dyDescent="0.3">
      <c r="A608" t="s">
        <v>15</v>
      </c>
      <c r="B608" s="1" t="s">
        <v>21</v>
      </c>
      <c r="C608" s="1" t="s">
        <v>2309</v>
      </c>
      <c r="D608">
        <v>12565</v>
      </c>
      <c r="E608" t="s">
        <v>16</v>
      </c>
      <c r="F608" t="s">
        <v>17</v>
      </c>
      <c r="G608" t="s">
        <v>18</v>
      </c>
      <c r="H608" t="s">
        <v>2354</v>
      </c>
      <c r="I608" t="s">
        <v>19</v>
      </c>
      <c r="J608">
        <v>5</v>
      </c>
      <c r="K608">
        <f t="shared" si="68"/>
        <v>19</v>
      </c>
      <c r="L608">
        <f t="shared" si="69"/>
        <v>19.5</v>
      </c>
      <c r="M608">
        <f>INDEX('Exp Economy'!$C$14:$H$83,MATCH(L608,'Exp Economy'!$B$14:$B$83,0),MATCH("Zone "&amp;J608,'Exp Economy'!$C$13:$H$13,0))*1</f>
        <v>32.51</v>
      </c>
      <c r="N608" t="s">
        <v>285</v>
      </c>
      <c r="O608" t="s">
        <v>2310</v>
      </c>
      <c r="P608" t="s">
        <v>18</v>
      </c>
      <c r="R608" t="str">
        <f t="shared" si="62"/>
        <v>('DHL','2024-01-01','2024-12-31','12565','Export','US',NULL,'ECONOMY SELECT (EU) ','Non-Document','5',19,19.5,32.51,'Flat KG','AppliedMaterials_2024',NULL),</v>
      </c>
    </row>
    <row r="609" spans="1:18" x14ac:dyDescent="0.3">
      <c r="A609" t="s">
        <v>15</v>
      </c>
      <c r="B609" s="1" t="s">
        <v>21</v>
      </c>
      <c r="C609" s="1" t="s">
        <v>2309</v>
      </c>
      <c r="D609">
        <v>12565</v>
      </c>
      <c r="E609" t="s">
        <v>16</v>
      </c>
      <c r="F609" t="s">
        <v>17</v>
      </c>
      <c r="G609" t="s">
        <v>18</v>
      </c>
      <c r="H609" t="s">
        <v>2354</v>
      </c>
      <c r="I609" t="s">
        <v>19</v>
      </c>
      <c r="J609">
        <v>5</v>
      </c>
      <c r="K609">
        <f t="shared" si="68"/>
        <v>19.5</v>
      </c>
      <c r="L609">
        <f t="shared" si="69"/>
        <v>20</v>
      </c>
      <c r="M609">
        <f>INDEX('Exp Economy'!$C$14:$H$83,MATCH(L609,'Exp Economy'!$B$14:$B$83,0),MATCH("Zone "&amp;J609,'Exp Economy'!$C$13:$H$13,0))*1</f>
        <v>32.51</v>
      </c>
      <c r="N609" t="s">
        <v>285</v>
      </c>
      <c r="O609" t="s">
        <v>2310</v>
      </c>
      <c r="P609" t="s">
        <v>18</v>
      </c>
      <c r="R609" t="str">
        <f t="shared" si="62"/>
        <v>('DHL','2024-01-01','2024-12-31','12565','Export','US',NULL,'ECONOMY SELECT (EU) ','Non-Document','5',19.5,20,32.51,'Flat KG','AppliedMaterials_2024',NULL),</v>
      </c>
    </row>
    <row r="610" spans="1:18" x14ac:dyDescent="0.3">
      <c r="A610" t="s">
        <v>15</v>
      </c>
      <c r="B610" s="1" t="s">
        <v>21</v>
      </c>
      <c r="C610" s="1" t="s">
        <v>2309</v>
      </c>
      <c r="D610">
        <v>12565</v>
      </c>
      <c r="E610" t="s">
        <v>16</v>
      </c>
      <c r="F610" t="s">
        <v>17</v>
      </c>
      <c r="G610" t="s">
        <v>18</v>
      </c>
      <c r="H610" t="s">
        <v>2354</v>
      </c>
      <c r="I610" t="s">
        <v>19</v>
      </c>
      <c r="J610">
        <v>5</v>
      </c>
      <c r="K610">
        <f t="shared" si="68"/>
        <v>20</v>
      </c>
      <c r="L610">
        <f t="shared" si="69"/>
        <v>20.5</v>
      </c>
      <c r="M610">
        <f>INDEX('Exp Economy'!$C$14:$H$83,MATCH(L610,'Exp Economy'!$B$14:$B$83,0),MATCH("Zone "&amp;J610,'Exp Economy'!$C$13:$H$13,0))*1</f>
        <v>33.31</v>
      </c>
      <c r="N610" t="s">
        <v>285</v>
      </c>
      <c r="O610" t="s">
        <v>2310</v>
      </c>
      <c r="P610" t="s">
        <v>18</v>
      </c>
      <c r="R610" t="str">
        <f t="shared" si="62"/>
        <v>('DHL','2024-01-01','2024-12-31','12565','Export','US',NULL,'ECONOMY SELECT (EU) ','Non-Document','5',20,20.5,33.31,'Flat KG','AppliedMaterials_2024',NULL),</v>
      </c>
    </row>
    <row r="611" spans="1:18" x14ac:dyDescent="0.3">
      <c r="A611" t="s">
        <v>15</v>
      </c>
      <c r="B611" s="1" t="s">
        <v>21</v>
      </c>
      <c r="C611" s="1" t="s">
        <v>2309</v>
      </c>
      <c r="D611">
        <v>12565</v>
      </c>
      <c r="E611" t="s">
        <v>16</v>
      </c>
      <c r="F611" t="s">
        <v>17</v>
      </c>
      <c r="G611" t="s">
        <v>18</v>
      </c>
      <c r="H611" t="s">
        <v>2354</v>
      </c>
      <c r="I611" t="s">
        <v>19</v>
      </c>
      <c r="J611">
        <v>5</v>
      </c>
      <c r="K611">
        <f>L610</f>
        <v>20.5</v>
      </c>
      <c r="L611">
        <f>K611+0.5</f>
        <v>21</v>
      </c>
      <c r="M611">
        <f>INDEX('Exp Economy'!$C$14:$H$83,MATCH(L611,'Exp Economy'!$B$14:$B$83,0),MATCH("Zone "&amp;J611,'Exp Economy'!$C$13:$H$13,0))*1</f>
        <v>33.31</v>
      </c>
      <c r="N611" t="s">
        <v>285</v>
      </c>
      <c r="O611" t="s">
        <v>2310</v>
      </c>
      <c r="P611" t="s">
        <v>18</v>
      </c>
      <c r="R611" t="str">
        <f t="shared" si="62"/>
        <v>('DHL','2024-01-01','2024-12-31','12565','Export','US',NULL,'ECONOMY SELECT (EU) ','Non-Document','5',20.5,21,33.31,'Flat KG','AppliedMaterials_2024',NULL),</v>
      </c>
    </row>
    <row r="612" spans="1:18" x14ac:dyDescent="0.3">
      <c r="A612" t="s">
        <v>15</v>
      </c>
      <c r="B612" s="1" t="s">
        <v>21</v>
      </c>
      <c r="C612" s="1" t="s">
        <v>2309</v>
      </c>
      <c r="D612">
        <v>12565</v>
      </c>
      <c r="E612" t="s">
        <v>16</v>
      </c>
      <c r="F612" t="s">
        <v>17</v>
      </c>
      <c r="G612" t="s">
        <v>18</v>
      </c>
      <c r="H612" t="s">
        <v>2354</v>
      </c>
      <c r="I612" t="s">
        <v>19</v>
      </c>
      <c r="J612">
        <v>5</v>
      </c>
      <c r="K612">
        <f t="shared" ref="K612" si="70">L611</f>
        <v>21</v>
      </c>
      <c r="L612">
        <f t="shared" ref="L612" si="71">K612+0.5</f>
        <v>21.5</v>
      </c>
      <c r="M612">
        <f>INDEX('Exp Economy'!$C$14:$H$83,MATCH(L612,'Exp Economy'!$B$14:$B$83,0),MATCH("Zone "&amp;J612,'Exp Economy'!$C$13:$H$13,0))*1</f>
        <v>34.11</v>
      </c>
      <c r="N612" t="s">
        <v>285</v>
      </c>
      <c r="O612" t="s">
        <v>2310</v>
      </c>
      <c r="P612" t="s">
        <v>18</v>
      </c>
      <c r="R612" t="str">
        <f t="shared" si="62"/>
        <v>('DHL','2024-01-01','2024-12-31','12565','Export','US',NULL,'ECONOMY SELECT (EU) ','Non-Document','5',21,21.5,34.11,'Flat KG','AppliedMaterials_2024',NULL),</v>
      </c>
    </row>
    <row r="613" spans="1:18" x14ac:dyDescent="0.3">
      <c r="A613" t="s">
        <v>15</v>
      </c>
      <c r="B613" s="1" t="s">
        <v>21</v>
      </c>
      <c r="C613" s="1" t="s">
        <v>2309</v>
      </c>
      <c r="D613">
        <v>12565</v>
      </c>
      <c r="E613" t="s">
        <v>16</v>
      </c>
      <c r="F613" t="s">
        <v>17</v>
      </c>
      <c r="G613" t="s">
        <v>18</v>
      </c>
      <c r="H613" t="s">
        <v>2354</v>
      </c>
      <c r="I613" t="s">
        <v>19</v>
      </c>
      <c r="J613">
        <v>5</v>
      </c>
      <c r="K613">
        <f>L612</f>
        <v>21.5</v>
      </c>
      <c r="L613">
        <f>K613+0.5</f>
        <v>22</v>
      </c>
      <c r="M613">
        <f>INDEX('Exp Economy'!$C$14:$H$83,MATCH(L613,'Exp Economy'!$B$14:$B$83,0),MATCH("Zone "&amp;J613,'Exp Economy'!$C$13:$H$13,0))*1</f>
        <v>34.11</v>
      </c>
      <c r="N613" t="s">
        <v>285</v>
      </c>
      <c r="O613" t="s">
        <v>2310</v>
      </c>
      <c r="P613" t="s">
        <v>18</v>
      </c>
      <c r="R613" t="str">
        <f t="shared" si="62"/>
        <v>('DHL','2024-01-01','2024-12-31','12565','Export','US',NULL,'ECONOMY SELECT (EU) ','Non-Document','5',21.5,22,34.11,'Flat KG','AppliedMaterials_2024',NULL),</v>
      </c>
    </row>
    <row r="614" spans="1:18" x14ac:dyDescent="0.3">
      <c r="A614" t="s">
        <v>15</v>
      </c>
      <c r="B614" s="1" t="s">
        <v>21</v>
      </c>
      <c r="C614" s="1" t="s">
        <v>2309</v>
      </c>
      <c r="D614">
        <v>12565</v>
      </c>
      <c r="E614" t="s">
        <v>16</v>
      </c>
      <c r="F614" t="s">
        <v>17</v>
      </c>
      <c r="G614" t="s">
        <v>18</v>
      </c>
      <c r="H614" t="s">
        <v>2354</v>
      </c>
      <c r="I614" t="s">
        <v>19</v>
      </c>
      <c r="J614">
        <v>5</v>
      </c>
      <c r="K614">
        <f t="shared" ref="K614:K619" si="72">L613</f>
        <v>22</v>
      </c>
      <c r="L614">
        <f t="shared" ref="L614:L619" si="73">K614+0.5</f>
        <v>22.5</v>
      </c>
      <c r="M614">
        <f>INDEX('Exp Economy'!$C$14:$H$83,MATCH(L614,'Exp Economy'!$B$14:$B$83,0),MATCH("Zone "&amp;J614,'Exp Economy'!$C$13:$H$13,0))*1</f>
        <v>34.909999999999997</v>
      </c>
      <c r="N614" t="s">
        <v>285</v>
      </c>
      <c r="O614" t="s">
        <v>2310</v>
      </c>
      <c r="P614" t="s">
        <v>18</v>
      </c>
      <c r="R614" t="str">
        <f t="shared" si="62"/>
        <v>('DHL','2024-01-01','2024-12-31','12565','Export','US',NULL,'ECONOMY SELECT (EU) ','Non-Document','5',22,22.5,34.91,'Flat KG','AppliedMaterials_2024',NULL),</v>
      </c>
    </row>
    <row r="615" spans="1:18" x14ac:dyDescent="0.3">
      <c r="A615" t="s">
        <v>15</v>
      </c>
      <c r="B615" s="1" t="s">
        <v>21</v>
      </c>
      <c r="C615" s="1" t="s">
        <v>2309</v>
      </c>
      <c r="D615">
        <v>12565</v>
      </c>
      <c r="E615" t="s">
        <v>16</v>
      </c>
      <c r="F615" t="s">
        <v>17</v>
      </c>
      <c r="G615" t="s">
        <v>18</v>
      </c>
      <c r="H615" t="s">
        <v>2354</v>
      </c>
      <c r="I615" t="s">
        <v>19</v>
      </c>
      <c r="J615">
        <v>5</v>
      </c>
      <c r="K615">
        <f t="shared" si="72"/>
        <v>22.5</v>
      </c>
      <c r="L615">
        <f t="shared" si="73"/>
        <v>23</v>
      </c>
      <c r="M615">
        <f>INDEX('Exp Economy'!$C$14:$H$83,MATCH(L615,'Exp Economy'!$B$14:$B$83,0),MATCH("Zone "&amp;J615,'Exp Economy'!$C$13:$H$13,0))*1</f>
        <v>34.909999999999997</v>
      </c>
      <c r="N615" t="s">
        <v>285</v>
      </c>
      <c r="O615" t="s">
        <v>2310</v>
      </c>
      <c r="P615" t="s">
        <v>18</v>
      </c>
      <c r="R615" t="str">
        <f t="shared" si="62"/>
        <v>('DHL','2024-01-01','2024-12-31','12565','Export','US',NULL,'ECONOMY SELECT (EU) ','Non-Document','5',22.5,23,34.91,'Flat KG','AppliedMaterials_2024',NULL),</v>
      </c>
    </row>
    <row r="616" spans="1:18" x14ac:dyDescent="0.3">
      <c r="A616" t="s">
        <v>15</v>
      </c>
      <c r="B616" s="1" t="s">
        <v>21</v>
      </c>
      <c r="C616" s="1" t="s">
        <v>2309</v>
      </c>
      <c r="D616">
        <v>12565</v>
      </c>
      <c r="E616" t="s">
        <v>16</v>
      </c>
      <c r="F616" t="s">
        <v>17</v>
      </c>
      <c r="G616" t="s">
        <v>18</v>
      </c>
      <c r="H616" t="s">
        <v>2354</v>
      </c>
      <c r="I616" t="s">
        <v>19</v>
      </c>
      <c r="J616">
        <v>5</v>
      </c>
      <c r="K616">
        <f t="shared" si="72"/>
        <v>23</v>
      </c>
      <c r="L616">
        <f t="shared" si="73"/>
        <v>23.5</v>
      </c>
      <c r="M616">
        <f>INDEX('Exp Economy'!$C$14:$H$83,MATCH(L616,'Exp Economy'!$B$14:$B$83,0),MATCH("Zone "&amp;J616,'Exp Economy'!$C$13:$H$13,0))*1</f>
        <v>35.71</v>
      </c>
      <c r="N616" t="s">
        <v>285</v>
      </c>
      <c r="O616" t="s">
        <v>2310</v>
      </c>
      <c r="P616" t="s">
        <v>18</v>
      </c>
      <c r="R616" t="str">
        <f t="shared" si="62"/>
        <v>('DHL','2024-01-01','2024-12-31','12565','Export','US',NULL,'ECONOMY SELECT (EU) ','Non-Document','5',23,23.5,35.71,'Flat KG','AppliedMaterials_2024',NULL),</v>
      </c>
    </row>
    <row r="617" spans="1:18" x14ac:dyDescent="0.3">
      <c r="A617" t="s">
        <v>15</v>
      </c>
      <c r="B617" s="1" t="s">
        <v>21</v>
      </c>
      <c r="C617" s="1" t="s">
        <v>2309</v>
      </c>
      <c r="D617">
        <v>12565</v>
      </c>
      <c r="E617" t="s">
        <v>16</v>
      </c>
      <c r="F617" t="s">
        <v>17</v>
      </c>
      <c r="G617" t="s">
        <v>18</v>
      </c>
      <c r="H617" t="s">
        <v>2354</v>
      </c>
      <c r="I617" t="s">
        <v>19</v>
      </c>
      <c r="J617">
        <v>5</v>
      </c>
      <c r="K617">
        <f t="shared" si="72"/>
        <v>23.5</v>
      </c>
      <c r="L617">
        <f t="shared" si="73"/>
        <v>24</v>
      </c>
      <c r="M617">
        <f>INDEX('Exp Economy'!$C$14:$H$83,MATCH(L617,'Exp Economy'!$B$14:$B$83,0),MATCH("Zone "&amp;J617,'Exp Economy'!$C$13:$H$13,0))*1</f>
        <v>35.71</v>
      </c>
      <c r="N617" t="s">
        <v>285</v>
      </c>
      <c r="O617" t="s">
        <v>2310</v>
      </c>
      <c r="P617" t="s">
        <v>18</v>
      </c>
      <c r="R617" t="str">
        <f t="shared" si="62"/>
        <v>('DHL','2024-01-01','2024-12-31','12565','Export','US',NULL,'ECONOMY SELECT (EU) ','Non-Document','5',23.5,24,35.71,'Flat KG','AppliedMaterials_2024',NULL),</v>
      </c>
    </row>
    <row r="618" spans="1:18" x14ac:dyDescent="0.3">
      <c r="A618" t="s">
        <v>15</v>
      </c>
      <c r="B618" s="1" t="s">
        <v>21</v>
      </c>
      <c r="C618" s="1" t="s">
        <v>2309</v>
      </c>
      <c r="D618">
        <v>12565</v>
      </c>
      <c r="E618" t="s">
        <v>16</v>
      </c>
      <c r="F618" t="s">
        <v>17</v>
      </c>
      <c r="G618" t="s">
        <v>18</v>
      </c>
      <c r="H618" t="s">
        <v>2354</v>
      </c>
      <c r="I618" t="s">
        <v>19</v>
      </c>
      <c r="J618">
        <v>5</v>
      </c>
      <c r="K618">
        <f t="shared" si="72"/>
        <v>24</v>
      </c>
      <c r="L618">
        <f t="shared" si="73"/>
        <v>24.5</v>
      </c>
      <c r="M618">
        <f>INDEX('Exp Economy'!$C$14:$H$83,MATCH(L618,'Exp Economy'!$B$14:$B$83,0),MATCH("Zone "&amp;J618,'Exp Economy'!$C$13:$H$13,0))*1</f>
        <v>36.51</v>
      </c>
      <c r="N618" t="s">
        <v>285</v>
      </c>
      <c r="O618" t="s">
        <v>2310</v>
      </c>
      <c r="P618" t="s">
        <v>18</v>
      </c>
      <c r="R618" t="str">
        <f t="shared" si="62"/>
        <v>('DHL','2024-01-01','2024-12-31','12565','Export','US',NULL,'ECONOMY SELECT (EU) ','Non-Document','5',24,24.5,36.51,'Flat KG','AppliedMaterials_2024',NULL),</v>
      </c>
    </row>
    <row r="619" spans="1:18" x14ac:dyDescent="0.3">
      <c r="A619" t="s">
        <v>15</v>
      </c>
      <c r="B619" s="1" t="s">
        <v>21</v>
      </c>
      <c r="C619" s="1" t="s">
        <v>2309</v>
      </c>
      <c r="D619">
        <v>12565</v>
      </c>
      <c r="E619" t="s">
        <v>16</v>
      </c>
      <c r="F619" t="s">
        <v>17</v>
      </c>
      <c r="G619" t="s">
        <v>18</v>
      </c>
      <c r="H619" t="s">
        <v>2354</v>
      </c>
      <c r="I619" t="s">
        <v>19</v>
      </c>
      <c r="J619">
        <v>5</v>
      </c>
      <c r="K619">
        <f t="shared" si="72"/>
        <v>24.5</v>
      </c>
      <c r="L619">
        <f t="shared" si="73"/>
        <v>25</v>
      </c>
      <c r="M619">
        <f>INDEX('Exp Economy'!$C$14:$H$83,MATCH(L619,'Exp Economy'!$B$14:$B$83,0),MATCH("Zone "&amp;J619,'Exp Economy'!$C$13:$H$13,0))*1</f>
        <v>36.51</v>
      </c>
      <c r="N619" t="s">
        <v>285</v>
      </c>
      <c r="O619" t="s">
        <v>2310</v>
      </c>
      <c r="P619" t="s">
        <v>18</v>
      </c>
      <c r="R619" t="str">
        <f t="shared" si="62"/>
        <v>('DHL','2024-01-01','2024-12-31','12565','Export','US',NULL,'ECONOMY SELECT (EU) ','Non-Document','5',24.5,25,36.51,'Flat KG','AppliedMaterials_2024',NULL),</v>
      </c>
    </row>
    <row r="620" spans="1:18" x14ac:dyDescent="0.3">
      <c r="A620" t="s">
        <v>15</v>
      </c>
      <c r="B620" s="1" t="s">
        <v>21</v>
      </c>
      <c r="C620" s="1" t="s">
        <v>2309</v>
      </c>
      <c r="D620">
        <v>12565</v>
      </c>
      <c r="E620" t="s">
        <v>16</v>
      </c>
      <c r="F620" t="s">
        <v>17</v>
      </c>
      <c r="G620" t="s">
        <v>18</v>
      </c>
      <c r="H620" t="s">
        <v>2354</v>
      </c>
      <c r="I620" t="s">
        <v>19</v>
      </c>
      <c r="J620">
        <v>5</v>
      </c>
      <c r="K620">
        <f>L619</f>
        <v>25</v>
      </c>
      <c r="L620">
        <f>K620+0.5</f>
        <v>25.5</v>
      </c>
      <c r="M620">
        <f>INDEX('Exp Economy'!$C$14:$H$83,MATCH(L620,'Exp Economy'!$B$14:$B$83,0),MATCH("Zone "&amp;J620,'Exp Economy'!$C$13:$H$13,0))*1</f>
        <v>37.31</v>
      </c>
      <c r="N620" t="s">
        <v>285</v>
      </c>
      <c r="O620" t="s">
        <v>2310</v>
      </c>
      <c r="P620" t="s">
        <v>18</v>
      </c>
      <c r="R620" t="str">
        <f t="shared" si="62"/>
        <v>('DHL','2024-01-01','2024-12-31','12565','Export','US',NULL,'ECONOMY SELECT (EU) ','Non-Document','5',25,25.5,37.31,'Flat KG','AppliedMaterials_2024',NULL),</v>
      </c>
    </row>
    <row r="621" spans="1:18" x14ac:dyDescent="0.3">
      <c r="A621" t="s">
        <v>15</v>
      </c>
      <c r="B621" s="1" t="s">
        <v>21</v>
      </c>
      <c r="C621" s="1" t="s">
        <v>2309</v>
      </c>
      <c r="D621">
        <v>12565</v>
      </c>
      <c r="E621" t="s">
        <v>16</v>
      </c>
      <c r="F621" t="s">
        <v>17</v>
      </c>
      <c r="G621" t="s">
        <v>18</v>
      </c>
      <c r="H621" t="s">
        <v>2354</v>
      </c>
      <c r="I621" t="s">
        <v>19</v>
      </c>
      <c r="J621">
        <v>5</v>
      </c>
      <c r="K621">
        <f t="shared" ref="K621:K625" si="74">L620</f>
        <v>25.5</v>
      </c>
      <c r="L621">
        <f t="shared" ref="L621:L625" si="75">K621+0.5</f>
        <v>26</v>
      </c>
      <c r="M621">
        <f>INDEX('Exp Economy'!$C$14:$H$83,MATCH(L621,'Exp Economy'!$B$14:$B$83,0),MATCH("Zone "&amp;J621,'Exp Economy'!$C$13:$H$13,0))*1</f>
        <v>37.31</v>
      </c>
      <c r="N621" t="s">
        <v>285</v>
      </c>
      <c r="O621" t="s">
        <v>2310</v>
      </c>
      <c r="P621" t="s">
        <v>18</v>
      </c>
      <c r="R621" t="str">
        <f t="shared" si="62"/>
        <v>('DHL','2024-01-01','2024-12-31','12565','Export','US',NULL,'ECONOMY SELECT (EU) ','Non-Document','5',25.5,26,37.31,'Flat KG','AppliedMaterials_2024',NULL),</v>
      </c>
    </row>
    <row r="622" spans="1:18" x14ac:dyDescent="0.3">
      <c r="A622" t="s">
        <v>15</v>
      </c>
      <c r="B622" s="1" t="s">
        <v>21</v>
      </c>
      <c r="C622" s="1" t="s">
        <v>2309</v>
      </c>
      <c r="D622">
        <v>12565</v>
      </c>
      <c r="E622" t="s">
        <v>16</v>
      </c>
      <c r="F622" t="s">
        <v>17</v>
      </c>
      <c r="G622" t="s">
        <v>18</v>
      </c>
      <c r="H622" t="s">
        <v>2354</v>
      </c>
      <c r="I622" t="s">
        <v>19</v>
      </c>
      <c r="J622">
        <v>5</v>
      </c>
      <c r="K622">
        <f t="shared" si="74"/>
        <v>26</v>
      </c>
      <c r="L622">
        <f t="shared" si="75"/>
        <v>26.5</v>
      </c>
      <c r="M622">
        <f>INDEX('Exp Economy'!$C$14:$H$83,MATCH(L622,'Exp Economy'!$B$14:$B$83,0),MATCH("Zone "&amp;J622,'Exp Economy'!$C$13:$H$13,0))*1</f>
        <v>38.11</v>
      </c>
      <c r="N622" t="s">
        <v>285</v>
      </c>
      <c r="O622" t="s">
        <v>2310</v>
      </c>
      <c r="P622" t="s">
        <v>18</v>
      </c>
      <c r="R622" t="str">
        <f t="shared" si="62"/>
        <v>('DHL','2024-01-01','2024-12-31','12565','Export','US',NULL,'ECONOMY SELECT (EU) ','Non-Document','5',26,26.5,38.11,'Flat KG','AppliedMaterials_2024',NULL),</v>
      </c>
    </row>
    <row r="623" spans="1:18" x14ac:dyDescent="0.3">
      <c r="A623" t="s">
        <v>15</v>
      </c>
      <c r="B623" s="1" t="s">
        <v>21</v>
      </c>
      <c r="C623" s="1" t="s">
        <v>2309</v>
      </c>
      <c r="D623">
        <v>12565</v>
      </c>
      <c r="E623" t="s">
        <v>16</v>
      </c>
      <c r="F623" t="s">
        <v>17</v>
      </c>
      <c r="G623" t="s">
        <v>18</v>
      </c>
      <c r="H623" t="s">
        <v>2354</v>
      </c>
      <c r="I623" t="s">
        <v>19</v>
      </c>
      <c r="J623">
        <v>5</v>
      </c>
      <c r="K623">
        <f t="shared" si="74"/>
        <v>26.5</v>
      </c>
      <c r="L623">
        <f t="shared" si="75"/>
        <v>27</v>
      </c>
      <c r="M623">
        <f>INDEX('Exp Economy'!$C$14:$H$83,MATCH(L623,'Exp Economy'!$B$14:$B$83,0),MATCH("Zone "&amp;J623,'Exp Economy'!$C$13:$H$13,0))*1</f>
        <v>38.11</v>
      </c>
      <c r="N623" t="s">
        <v>285</v>
      </c>
      <c r="O623" t="s">
        <v>2310</v>
      </c>
      <c r="P623" t="s">
        <v>18</v>
      </c>
      <c r="R623" t="str">
        <f t="shared" si="62"/>
        <v>('DHL','2024-01-01','2024-12-31','12565','Export','US',NULL,'ECONOMY SELECT (EU) ','Non-Document','5',26.5,27,38.11,'Flat KG','AppliedMaterials_2024',NULL),</v>
      </c>
    </row>
    <row r="624" spans="1:18" x14ac:dyDescent="0.3">
      <c r="A624" t="s">
        <v>15</v>
      </c>
      <c r="B624" s="1" t="s">
        <v>21</v>
      </c>
      <c r="C624" s="1" t="s">
        <v>2309</v>
      </c>
      <c r="D624">
        <v>12565</v>
      </c>
      <c r="E624" t="s">
        <v>16</v>
      </c>
      <c r="F624" t="s">
        <v>17</v>
      </c>
      <c r="G624" t="s">
        <v>18</v>
      </c>
      <c r="H624" t="s">
        <v>2354</v>
      </c>
      <c r="I624" t="s">
        <v>19</v>
      </c>
      <c r="J624">
        <v>5</v>
      </c>
      <c r="K624">
        <f t="shared" si="74"/>
        <v>27</v>
      </c>
      <c r="L624">
        <f t="shared" si="75"/>
        <v>27.5</v>
      </c>
      <c r="M624">
        <f>INDEX('Exp Economy'!$C$14:$H$83,MATCH(L624,'Exp Economy'!$B$14:$B$83,0),MATCH("Zone "&amp;J624,'Exp Economy'!$C$13:$H$13,0))*1</f>
        <v>38.909999999999997</v>
      </c>
      <c r="N624" t="s">
        <v>285</v>
      </c>
      <c r="O624" t="s">
        <v>2310</v>
      </c>
      <c r="P624" t="s">
        <v>18</v>
      </c>
      <c r="R624" t="str">
        <f t="shared" si="62"/>
        <v>('DHL','2024-01-01','2024-12-31','12565','Export','US',NULL,'ECONOMY SELECT (EU) ','Non-Document','5',27,27.5,38.91,'Flat KG','AppliedMaterials_2024',NULL),</v>
      </c>
    </row>
    <row r="625" spans="1:18" x14ac:dyDescent="0.3">
      <c r="A625" t="s">
        <v>15</v>
      </c>
      <c r="B625" s="1" t="s">
        <v>21</v>
      </c>
      <c r="C625" s="1" t="s">
        <v>2309</v>
      </c>
      <c r="D625">
        <v>12565</v>
      </c>
      <c r="E625" t="s">
        <v>16</v>
      </c>
      <c r="F625" t="s">
        <v>17</v>
      </c>
      <c r="G625" t="s">
        <v>18</v>
      </c>
      <c r="H625" t="s">
        <v>2354</v>
      </c>
      <c r="I625" t="s">
        <v>19</v>
      </c>
      <c r="J625">
        <v>5</v>
      </c>
      <c r="K625">
        <f t="shared" si="74"/>
        <v>27.5</v>
      </c>
      <c r="L625">
        <f t="shared" si="75"/>
        <v>28</v>
      </c>
      <c r="M625">
        <f>INDEX('Exp Economy'!$C$14:$H$83,MATCH(L625,'Exp Economy'!$B$14:$B$83,0),MATCH("Zone "&amp;J625,'Exp Economy'!$C$13:$H$13,0))*1</f>
        <v>38.909999999999997</v>
      </c>
      <c r="N625" t="s">
        <v>285</v>
      </c>
      <c r="O625" t="s">
        <v>2310</v>
      </c>
      <c r="P625" t="s">
        <v>18</v>
      </c>
      <c r="R625" t="str">
        <f t="shared" si="62"/>
        <v>('DHL','2024-01-01','2024-12-31','12565','Export','US',NULL,'ECONOMY SELECT (EU) ','Non-Document','5',27.5,28,38.91,'Flat KG','AppliedMaterials_2024',NULL),</v>
      </c>
    </row>
    <row r="626" spans="1:18" x14ac:dyDescent="0.3">
      <c r="A626" t="s">
        <v>15</v>
      </c>
      <c r="B626" s="1" t="s">
        <v>21</v>
      </c>
      <c r="C626" s="1" t="s">
        <v>2309</v>
      </c>
      <c r="D626">
        <v>12565</v>
      </c>
      <c r="E626" t="s">
        <v>16</v>
      </c>
      <c r="F626" t="s">
        <v>17</v>
      </c>
      <c r="G626" t="s">
        <v>18</v>
      </c>
      <c r="H626" t="s">
        <v>2354</v>
      </c>
      <c r="I626" t="s">
        <v>19</v>
      </c>
      <c r="J626">
        <v>5</v>
      </c>
      <c r="K626">
        <f>L625</f>
        <v>28</v>
      </c>
      <c r="L626">
        <f>K626+0.5</f>
        <v>28.5</v>
      </c>
      <c r="M626">
        <f>INDEX('Exp Economy'!$C$14:$H$83,MATCH(L626,'Exp Economy'!$B$14:$B$83,0),MATCH("Zone "&amp;J626,'Exp Economy'!$C$13:$H$13,0))*1</f>
        <v>39.71</v>
      </c>
      <c r="N626" t="s">
        <v>285</v>
      </c>
      <c r="O626" t="s">
        <v>2310</v>
      </c>
      <c r="P626" t="s">
        <v>18</v>
      </c>
      <c r="R626" t="str">
        <f t="shared" si="62"/>
        <v>('DHL','2024-01-01','2024-12-31','12565','Export','US',NULL,'ECONOMY SELECT (EU) ','Non-Document','5',28,28.5,39.71,'Flat KG','AppliedMaterials_2024',NULL),</v>
      </c>
    </row>
    <row r="627" spans="1:18" x14ac:dyDescent="0.3">
      <c r="A627" t="s">
        <v>15</v>
      </c>
      <c r="B627" s="1" t="s">
        <v>21</v>
      </c>
      <c r="C627" s="1" t="s">
        <v>2309</v>
      </c>
      <c r="D627">
        <v>12565</v>
      </c>
      <c r="E627" t="s">
        <v>16</v>
      </c>
      <c r="F627" t="s">
        <v>17</v>
      </c>
      <c r="G627" t="s">
        <v>18</v>
      </c>
      <c r="H627" t="s">
        <v>2354</v>
      </c>
      <c r="I627" t="s">
        <v>19</v>
      </c>
      <c r="J627">
        <v>5</v>
      </c>
      <c r="K627">
        <f t="shared" ref="K627:K628" si="76">L626</f>
        <v>28.5</v>
      </c>
      <c r="L627">
        <f t="shared" ref="L627:L628" si="77">K627+0.5</f>
        <v>29</v>
      </c>
      <c r="M627">
        <f>INDEX('Exp Economy'!$C$14:$H$83,MATCH(L627,'Exp Economy'!$B$14:$B$83,0),MATCH("Zone "&amp;J627,'Exp Economy'!$C$13:$H$13,0))*1</f>
        <v>39.71</v>
      </c>
      <c r="N627" t="s">
        <v>285</v>
      </c>
      <c r="O627" t="s">
        <v>2310</v>
      </c>
      <c r="P627" t="s">
        <v>18</v>
      </c>
      <c r="R627" t="str">
        <f t="shared" si="62"/>
        <v>('DHL','2024-01-01','2024-12-31','12565','Export','US',NULL,'ECONOMY SELECT (EU) ','Non-Document','5',28.5,29,39.71,'Flat KG','AppliedMaterials_2024',NULL),</v>
      </c>
    </row>
    <row r="628" spans="1:18" x14ac:dyDescent="0.3">
      <c r="A628" t="s">
        <v>15</v>
      </c>
      <c r="B628" s="1" t="s">
        <v>21</v>
      </c>
      <c r="C628" s="1" t="s">
        <v>2309</v>
      </c>
      <c r="D628">
        <v>12565</v>
      </c>
      <c r="E628" t="s">
        <v>16</v>
      </c>
      <c r="F628" t="s">
        <v>17</v>
      </c>
      <c r="G628" t="s">
        <v>18</v>
      </c>
      <c r="H628" t="s">
        <v>2354</v>
      </c>
      <c r="I628" t="s">
        <v>19</v>
      </c>
      <c r="J628">
        <v>5</v>
      </c>
      <c r="K628">
        <f t="shared" si="76"/>
        <v>29</v>
      </c>
      <c r="L628">
        <f t="shared" si="77"/>
        <v>29.5</v>
      </c>
      <c r="M628">
        <f>INDEX('Exp Economy'!$C$14:$H$83,MATCH(L628,'Exp Economy'!$B$14:$B$83,0),MATCH("Zone "&amp;J628,'Exp Economy'!$C$13:$H$13,0))*1</f>
        <v>40.51</v>
      </c>
      <c r="N628" t="s">
        <v>285</v>
      </c>
      <c r="O628" t="s">
        <v>2310</v>
      </c>
      <c r="P628" t="s">
        <v>18</v>
      </c>
      <c r="R628" t="str">
        <f t="shared" si="62"/>
        <v>('DHL','2024-01-01','2024-12-31','12565','Export','US',NULL,'ECONOMY SELECT (EU) ','Non-Document','5',29,29.5,40.51,'Flat KG','AppliedMaterials_2024',NULL),</v>
      </c>
    </row>
    <row r="629" spans="1:18" x14ac:dyDescent="0.3">
      <c r="A629" t="s">
        <v>15</v>
      </c>
      <c r="B629" s="1" t="s">
        <v>21</v>
      </c>
      <c r="C629" s="1" t="s">
        <v>2309</v>
      </c>
      <c r="D629">
        <v>12565</v>
      </c>
      <c r="E629" t="s">
        <v>16</v>
      </c>
      <c r="F629" t="s">
        <v>17</v>
      </c>
      <c r="G629" t="s">
        <v>18</v>
      </c>
      <c r="H629" t="s">
        <v>2354</v>
      </c>
      <c r="I629" t="s">
        <v>19</v>
      </c>
      <c r="J629">
        <v>5</v>
      </c>
      <c r="K629">
        <f>L628</f>
        <v>29.5</v>
      </c>
      <c r="L629">
        <f>K629+0.5</f>
        <v>30</v>
      </c>
      <c r="M629">
        <f>INDEX('Exp Economy'!$C$14:$H$83,MATCH(L629,'Exp Economy'!$B$14:$B$83,0),MATCH("Zone "&amp;J629,'Exp Economy'!$C$13:$H$13,0))*1</f>
        <v>40.51</v>
      </c>
      <c r="N629" t="s">
        <v>285</v>
      </c>
      <c r="O629" t="s">
        <v>2310</v>
      </c>
      <c r="P629" t="s">
        <v>18</v>
      </c>
      <c r="R629" t="str">
        <f t="shared" si="62"/>
        <v>('DHL','2024-01-01','2024-12-31','12565','Export','US',NULL,'ECONOMY SELECT (EU) ','Non-Document','5',29.5,30,40.51,'Flat KG','AppliedMaterials_2024',NULL),</v>
      </c>
    </row>
    <row r="630" spans="1:18" x14ac:dyDescent="0.3">
      <c r="A630" t="s">
        <v>15</v>
      </c>
      <c r="B630" t="s">
        <v>21</v>
      </c>
      <c r="C630" s="1" t="s">
        <v>2309</v>
      </c>
      <c r="D630">
        <v>12565</v>
      </c>
      <c r="E630" t="s">
        <v>16</v>
      </c>
      <c r="F630" t="s">
        <v>17</v>
      </c>
      <c r="G630" t="s">
        <v>18</v>
      </c>
      <c r="H630" t="s">
        <v>2354</v>
      </c>
      <c r="I630" t="s">
        <v>19</v>
      </c>
      <c r="J630">
        <v>5</v>
      </c>
      <c r="K630">
        <v>30</v>
      </c>
      <c r="L630">
        <v>70</v>
      </c>
      <c r="M630">
        <f>INDEX('Exp Economy'!$C$14:$H$83,MATCH(L630,'Exp Economy'!$B$14:$B$83,0),MATCH("Zone "&amp;J630,'Exp Economy'!$C$13:$H$13,0))*1</f>
        <v>0.71</v>
      </c>
      <c r="N630" t="s">
        <v>2261</v>
      </c>
      <c r="O630" t="s">
        <v>2310</v>
      </c>
      <c r="P630">
        <f>M629</f>
        <v>40.51</v>
      </c>
      <c r="R630" t="str">
        <f t="shared" si="62"/>
        <v>('DHL','2024-01-01','2024-12-31','12565','Export','US',NULL,'ECONOMY SELECT (EU) ','Non-Document','5',30,70,0.71,'Per1.0KG_A','AppliedMaterials_2024',40.51),</v>
      </c>
    </row>
    <row r="631" spans="1:18" x14ac:dyDescent="0.3">
      <c r="A631" t="s">
        <v>15</v>
      </c>
      <c r="B631" t="s">
        <v>21</v>
      </c>
      <c r="C631" s="1" t="s">
        <v>2309</v>
      </c>
      <c r="D631">
        <v>12565</v>
      </c>
      <c r="E631" t="s">
        <v>16</v>
      </c>
      <c r="F631" t="s">
        <v>17</v>
      </c>
      <c r="G631" t="s">
        <v>18</v>
      </c>
      <c r="H631" t="s">
        <v>2354</v>
      </c>
      <c r="I631" t="s">
        <v>19</v>
      </c>
      <c r="J631">
        <v>5</v>
      </c>
      <c r="K631">
        <v>70</v>
      </c>
      <c r="L631">
        <v>300</v>
      </c>
      <c r="M631">
        <f>INDEX('Exp Economy'!$C$14:$H$83,MATCH(L631,'Exp Economy'!$B$14:$B$83,0),MATCH("Zone "&amp;J631,'Exp Economy'!$C$13:$H$13,0))*1</f>
        <v>4.67</v>
      </c>
      <c r="N631" t="s">
        <v>2348</v>
      </c>
      <c r="O631" t="s">
        <v>2310</v>
      </c>
      <c r="P631">
        <f>P630+((K631-K630)*M630)</f>
        <v>68.91</v>
      </c>
      <c r="R631" t="str">
        <f t="shared" si="62"/>
        <v>('DHL','2024-01-01','2024-12-31','12565','Export','US',NULL,'ECONOMY SELECT (EU) ','Non-Document','5',70,300,4.67,'Per5.0KG_A','AppliedMaterials_2024',68.91),</v>
      </c>
    </row>
    <row r="632" spans="1:18" x14ac:dyDescent="0.3">
      <c r="A632" t="s">
        <v>15</v>
      </c>
      <c r="B632" t="s">
        <v>21</v>
      </c>
      <c r="C632" s="1" t="s">
        <v>2309</v>
      </c>
      <c r="D632">
        <v>12565</v>
      </c>
      <c r="E632" t="s">
        <v>16</v>
      </c>
      <c r="F632" t="s">
        <v>17</v>
      </c>
      <c r="G632" t="s">
        <v>18</v>
      </c>
      <c r="H632" t="s">
        <v>2354</v>
      </c>
      <c r="I632" t="s">
        <v>19</v>
      </c>
      <c r="J632">
        <v>5</v>
      </c>
      <c r="K632">
        <v>300</v>
      </c>
      <c r="L632">
        <v>99999</v>
      </c>
      <c r="M632">
        <f>INDEX('Exp Economy'!$C$14:$H$83,MATCH(L632,'Exp Economy'!$B$14:$B$83,0),MATCH("Zone "&amp;J632,'Exp Economy'!$C$13:$H$13,0))*1</f>
        <v>3.85</v>
      </c>
      <c r="N632" t="s">
        <v>2348</v>
      </c>
      <c r="O632" t="s">
        <v>2310</v>
      </c>
      <c r="P632">
        <f>P631+M631*((L631-K631)/5)</f>
        <v>283.73</v>
      </c>
      <c r="R632" t="str">
        <f t="shared" si="62"/>
        <v>('DHL','2024-01-01','2024-12-31','12565','Export','US',NULL,'ECONOMY SELECT (EU) ','Non-Document','5',300,99999,3.85,'Per5.0KG_A','AppliedMaterials_2024',283.73),</v>
      </c>
    </row>
    <row r="633" spans="1:18" x14ac:dyDescent="0.3">
      <c r="A633" t="s">
        <v>15</v>
      </c>
      <c r="B633" s="1" t="s">
        <v>21</v>
      </c>
      <c r="C633" s="1" t="s">
        <v>2309</v>
      </c>
      <c r="D633">
        <v>12565</v>
      </c>
      <c r="E633" t="s">
        <v>16</v>
      </c>
      <c r="F633" t="s">
        <v>17</v>
      </c>
      <c r="G633" t="s">
        <v>18</v>
      </c>
      <c r="H633" t="s">
        <v>2354</v>
      </c>
      <c r="I633" t="s">
        <v>19</v>
      </c>
      <c r="J633">
        <v>6</v>
      </c>
      <c r="K633">
        <v>0</v>
      </c>
      <c r="L633">
        <v>0.5</v>
      </c>
      <c r="M633">
        <f>INDEX('Exp Economy'!$C$14:$H$83,MATCH(L633,'Exp Economy'!$B$14:$B$83,0),MATCH("Zone "&amp;J633,'Exp Economy'!$C$13:$H$13,0))*1</f>
        <v>13.96</v>
      </c>
      <c r="N633" t="s">
        <v>285</v>
      </c>
      <c r="O633" t="s">
        <v>2310</v>
      </c>
      <c r="P633" t="s">
        <v>18</v>
      </c>
      <c r="R633" t="str">
        <f t="shared" si="62"/>
        <v>('DHL','2024-01-01','2024-12-31','12565','Export','US',NULL,'ECONOMY SELECT (EU) ','Non-Document','6',0,0.5,13.96,'Flat KG','AppliedMaterials_2024',NULL),</v>
      </c>
    </row>
    <row r="634" spans="1:18" x14ac:dyDescent="0.3">
      <c r="A634" t="s">
        <v>15</v>
      </c>
      <c r="B634" s="1" t="s">
        <v>21</v>
      </c>
      <c r="C634" s="1" t="s">
        <v>2309</v>
      </c>
      <c r="D634">
        <v>12565</v>
      </c>
      <c r="E634" t="s">
        <v>16</v>
      </c>
      <c r="F634" t="s">
        <v>17</v>
      </c>
      <c r="G634" t="s">
        <v>18</v>
      </c>
      <c r="H634" t="s">
        <v>2354</v>
      </c>
      <c r="I634" t="s">
        <v>19</v>
      </c>
      <c r="J634">
        <v>6</v>
      </c>
      <c r="K634">
        <v>0.5</v>
      </c>
      <c r="L634">
        <v>1</v>
      </c>
      <c r="M634">
        <f>INDEX('Exp Economy'!$C$14:$H$83,MATCH(L634,'Exp Economy'!$B$14:$B$83,0),MATCH("Zone "&amp;J634,'Exp Economy'!$C$13:$H$13,0))*1</f>
        <v>13.96</v>
      </c>
      <c r="N634" t="s">
        <v>285</v>
      </c>
      <c r="O634" t="s">
        <v>2310</v>
      </c>
      <c r="P634" t="s">
        <v>18</v>
      </c>
      <c r="R634" t="str">
        <f t="shared" si="62"/>
        <v>('DHL','2024-01-01','2024-12-31','12565','Export','US',NULL,'ECONOMY SELECT (EU) ','Non-Document','6',0.5,1,13.96,'Flat KG','AppliedMaterials_2024',NULL),</v>
      </c>
    </row>
    <row r="635" spans="1:18" x14ac:dyDescent="0.3">
      <c r="A635" t="s">
        <v>15</v>
      </c>
      <c r="B635" s="1" t="s">
        <v>21</v>
      </c>
      <c r="C635" s="1" t="s">
        <v>2309</v>
      </c>
      <c r="D635">
        <v>12565</v>
      </c>
      <c r="E635" t="s">
        <v>16</v>
      </c>
      <c r="F635" t="s">
        <v>17</v>
      </c>
      <c r="G635" t="s">
        <v>18</v>
      </c>
      <c r="H635" t="s">
        <v>2354</v>
      </c>
      <c r="I635" t="s">
        <v>19</v>
      </c>
      <c r="J635">
        <v>6</v>
      </c>
      <c r="K635">
        <v>1</v>
      </c>
      <c r="L635">
        <v>1.5</v>
      </c>
      <c r="M635">
        <f>INDEX('Exp Economy'!$C$14:$H$83,MATCH(L635,'Exp Economy'!$B$14:$B$83,0),MATCH("Zone "&amp;J635,'Exp Economy'!$C$13:$H$13,0))*1</f>
        <v>15.58</v>
      </c>
      <c r="N635" t="s">
        <v>285</v>
      </c>
      <c r="O635" t="s">
        <v>2310</v>
      </c>
      <c r="P635" t="s">
        <v>18</v>
      </c>
      <c r="R635" t="str">
        <f t="shared" si="62"/>
        <v>('DHL','2024-01-01','2024-12-31','12565','Export','US',NULL,'ECONOMY SELECT (EU) ','Non-Document','6',1,1.5,15.58,'Flat KG','AppliedMaterials_2024',NULL),</v>
      </c>
    </row>
    <row r="636" spans="1:18" x14ac:dyDescent="0.3">
      <c r="A636" t="s">
        <v>15</v>
      </c>
      <c r="B636" s="1" t="s">
        <v>21</v>
      </c>
      <c r="C636" s="1" t="s">
        <v>2309</v>
      </c>
      <c r="D636">
        <v>12565</v>
      </c>
      <c r="E636" t="s">
        <v>16</v>
      </c>
      <c r="F636" t="s">
        <v>17</v>
      </c>
      <c r="G636" t="s">
        <v>18</v>
      </c>
      <c r="H636" t="s">
        <v>2354</v>
      </c>
      <c r="I636" t="s">
        <v>19</v>
      </c>
      <c r="J636">
        <v>6</v>
      </c>
      <c r="K636">
        <v>1.5</v>
      </c>
      <c r="L636">
        <v>2</v>
      </c>
      <c r="M636">
        <f>INDEX('Exp Economy'!$C$14:$H$83,MATCH(L636,'Exp Economy'!$B$14:$B$83,0),MATCH("Zone "&amp;J636,'Exp Economy'!$C$13:$H$13,0))*1</f>
        <v>15.58</v>
      </c>
      <c r="N636" t="s">
        <v>285</v>
      </c>
      <c r="O636" t="s">
        <v>2310</v>
      </c>
      <c r="P636" t="s">
        <v>18</v>
      </c>
      <c r="R636" t="str">
        <f t="shared" si="62"/>
        <v>('DHL','2024-01-01','2024-12-31','12565','Export','US',NULL,'ECONOMY SELECT (EU) ','Non-Document','6',1.5,2,15.58,'Flat KG','AppliedMaterials_2024',NULL),</v>
      </c>
    </row>
    <row r="637" spans="1:18" x14ac:dyDescent="0.3">
      <c r="A637" t="s">
        <v>15</v>
      </c>
      <c r="B637" s="1" t="s">
        <v>21</v>
      </c>
      <c r="C637" s="1" t="s">
        <v>2309</v>
      </c>
      <c r="D637">
        <v>12565</v>
      </c>
      <c r="E637" t="s">
        <v>16</v>
      </c>
      <c r="F637" t="s">
        <v>17</v>
      </c>
      <c r="G637" t="s">
        <v>18</v>
      </c>
      <c r="H637" t="s">
        <v>2354</v>
      </c>
      <c r="I637" t="s">
        <v>19</v>
      </c>
      <c r="J637">
        <v>6</v>
      </c>
      <c r="K637">
        <v>2</v>
      </c>
      <c r="L637">
        <v>2.5</v>
      </c>
      <c r="M637">
        <f>INDEX('Exp Economy'!$C$14:$H$83,MATCH(L637,'Exp Economy'!$B$14:$B$83,0),MATCH("Zone "&amp;J637,'Exp Economy'!$C$13:$H$13,0))*1</f>
        <v>16.809999999999999</v>
      </c>
      <c r="N637" t="s">
        <v>285</v>
      </c>
      <c r="O637" t="s">
        <v>2310</v>
      </c>
      <c r="P637" t="s">
        <v>18</v>
      </c>
      <c r="R637" t="str">
        <f t="shared" ref="R637:R701" si="78">SUBSTITUTE(IF(OR(ROW(A637)=2,MOD(ROW(A637),1000)=0),"insert into tnl_rating.dbo.dhl_express_rate_master values ('DHL','"&amp;B637&amp;"','"&amp;C637&amp;"','"&amp;D637&amp;"','"&amp;E637&amp;"','"&amp;F637&amp;"','"&amp;G637&amp;"','"&amp;H637&amp;"','"&amp;I637&amp;"','"&amp;J637&amp;"',"&amp;K637&amp;","&amp;L637&amp;","&amp;M637&amp;",'"&amp;N637&amp;"','"&amp;O637&amp;"',"&amp;P637&amp;"),",IF(OR(A638="",MOD(ROW(A638),1000)=0),"('DHL','"&amp;B637&amp;"','"&amp;C637&amp;"','"&amp;D637&amp;"','"&amp;E637&amp;"','"&amp;F637&amp;"','"&amp;G637&amp;"','"&amp;H637&amp;"','"&amp;I637&amp;"','"&amp;J637&amp;"',"&amp;K637&amp;","&amp;L637&amp;","&amp;M637&amp;",'"&amp;N637&amp;"','"&amp;O637&amp;"',"&amp;P637&amp;")","('DHL','"&amp;B637&amp;"','"&amp;C637&amp;"','"&amp;D637&amp;"','"&amp;E637&amp;"','"&amp;F637&amp;"','"&amp;G637&amp;"','"&amp;H637&amp;"','"&amp;I637&amp;"','"&amp;J637&amp;"',"&amp;K637&amp;","&amp;L637&amp;","&amp;M637&amp;",'"&amp;N637&amp;"','"&amp;O637&amp;"',"&amp;P637&amp;"),")),"'NULL'","NULL")</f>
        <v>('DHL','2024-01-01','2024-12-31','12565','Export','US',NULL,'ECONOMY SELECT (EU) ','Non-Document','6',2,2.5,16.81,'Flat KG','AppliedMaterials_2024',NULL),</v>
      </c>
    </row>
    <row r="638" spans="1:18" x14ac:dyDescent="0.3">
      <c r="A638" t="s">
        <v>15</v>
      </c>
      <c r="B638" s="1" t="s">
        <v>21</v>
      </c>
      <c r="C638" s="1" t="s">
        <v>2309</v>
      </c>
      <c r="D638">
        <v>12565</v>
      </c>
      <c r="E638" t="s">
        <v>16</v>
      </c>
      <c r="F638" t="s">
        <v>17</v>
      </c>
      <c r="G638" t="s">
        <v>18</v>
      </c>
      <c r="H638" t="s">
        <v>2354</v>
      </c>
      <c r="I638" t="s">
        <v>19</v>
      </c>
      <c r="J638">
        <v>6</v>
      </c>
      <c r="K638">
        <v>2.5</v>
      </c>
      <c r="L638">
        <v>3</v>
      </c>
      <c r="M638">
        <f>INDEX('Exp Economy'!$C$14:$H$83,MATCH(L638,'Exp Economy'!$B$14:$B$83,0),MATCH("Zone "&amp;J638,'Exp Economy'!$C$13:$H$13,0))*1</f>
        <v>16.809999999999999</v>
      </c>
      <c r="N638" t="s">
        <v>285</v>
      </c>
      <c r="O638" t="s">
        <v>2310</v>
      </c>
      <c r="P638" t="s">
        <v>18</v>
      </c>
      <c r="R638" t="str">
        <f t="shared" si="78"/>
        <v>('DHL','2024-01-01','2024-12-31','12565','Export','US',NULL,'ECONOMY SELECT (EU) ','Non-Document','6',2.5,3,16.81,'Flat KG','AppliedMaterials_2024',NULL),</v>
      </c>
    </row>
    <row r="639" spans="1:18" x14ac:dyDescent="0.3">
      <c r="A639" t="s">
        <v>15</v>
      </c>
      <c r="B639" s="1" t="s">
        <v>21</v>
      </c>
      <c r="C639" s="1" t="s">
        <v>2309</v>
      </c>
      <c r="D639">
        <v>12565</v>
      </c>
      <c r="E639" t="s">
        <v>16</v>
      </c>
      <c r="F639" t="s">
        <v>17</v>
      </c>
      <c r="G639" t="s">
        <v>18</v>
      </c>
      <c r="H639" t="s">
        <v>2354</v>
      </c>
      <c r="I639" t="s">
        <v>19</v>
      </c>
      <c r="J639">
        <v>6</v>
      </c>
      <c r="K639">
        <v>3</v>
      </c>
      <c r="L639">
        <v>3.5</v>
      </c>
      <c r="M639">
        <f>INDEX('Exp Economy'!$C$14:$H$83,MATCH(L639,'Exp Economy'!$B$14:$B$83,0),MATCH("Zone "&amp;J639,'Exp Economy'!$C$13:$H$13,0))*1</f>
        <v>18.04</v>
      </c>
      <c r="N639" t="s">
        <v>285</v>
      </c>
      <c r="O639" t="s">
        <v>2310</v>
      </c>
      <c r="P639" t="s">
        <v>18</v>
      </c>
      <c r="R639" t="str">
        <f t="shared" si="78"/>
        <v>('DHL','2024-01-01','2024-12-31','12565','Export','US',NULL,'ECONOMY SELECT (EU) ','Non-Document','6',3,3.5,18.04,'Flat KG','AppliedMaterials_2024',NULL),</v>
      </c>
    </row>
    <row r="640" spans="1:18" x14ac:dyDescent="0.3">
      <c r="A640" t="s">
        <v>15</v>
      </c>
      <c r="B640" s="1" t="s">
        <v>21</v>
      </c>
      <c r="C640" s="1" t="s">
        <v>2309</v>
      </c>
      <c r="D640">
        <v>12565</v>
      </c>
      <c r="E640" t="s">
        <v>16</v>
      </c>
      <c r="F640" t="s">
        <v>17</v>
      </c>
      <c r="G640" t="s">
        <v>18</v>
      </c>
      <c r="H640" t="s">
        <v>2354</v>
      </c>
      <c r="I640" t="s">
        <v>19</v>
      </c>
      <c r="J640">
        <v>6</v>
      </c>
      <c r="K640">
        <v>3.5</v>
      </c>
      <c r="L640">
        <v>4</v>
      </c>
      <c r="M640">
        <f>INDEX('Exp Economy'!$C$14:$H$83,MATCH(L640,'Exp Economy'!$B$14:$B$83,0),MATCH("Zone "&amp;J640,'Exp Economy'!$C$13:$H$13,0))*1</f>
        <v>18.04</v>
      </c>
      <c r="N640" t="s">
        <v>285</v>
      </c>
      <c r="O640" t="s">
        <v>2310</v>
      </c>
      <c r="P640" t="s">
        <v>18</v>
      </c>
      <c r="R640" t="str">
        <f t="shared" si="78"/>
        <v>('DHL','2024-01-01','2024-12-31','12565','Export','US',NULL,'ECONOMY SELECT (EU) ','Non-Document','6',3.5,4,18.04,'Flat KG','AppliedMaterials_2024',NULL),</v>
      </c>
    </row>
    <row r="641" spans="1:18" x14ac:dyDescent="0.3">
      <c r="A641" t="s">
        <v>15</v>
      </c>
      <c r="B641" s="1" t="s">
        <v>21</v>
      </c>
      <c r="C641" s="1" t="s">
        <v>2309</v>
      </c>
      <c r="D641">
        <v>12565</v>
      </c>
      <c r="E641" t="s">
        <v>16</v>
      </c>
      <c r="F641" t="s">
        <v>17</v>
      </c>
      <c r="G641" t="s">
        <v>18</v>
      </c>
      <c r="H641" t="s">
        <v>2354</v>
      </c>
      <c r="I641" t="s">
        <v>19</v>
      </c>
      <c r="J641">
        <v>6</v>
      </c>
      <c r="K641">
        <v>4</v>
      </c>
      <c r="L641">
        <v>4.5</v>
      </c>
      <c r="M641">
        <f>INDEX('Exp Economy'!$C$14:$H$83,MATCH(L641,'Exp Economy'!$B$14:$B$83,0),MATCH("Zone "&amp;J641,'Exp Economy'!$C$13:$H$13,0))*1</f>
        <v>19.27</v>
      </c>
      <c r="N641" t="s">
        <v>285</v>
      </c>
      <c r="O641" t="s">
        <v>2310</v>
      </c>
      <c r="P641" t="s">
        <v>18</v>
      </c>
      <c r="R641" t="str">
        <f t="shared" si="78"/>
        <v>('DHL','2024-01-01','2024-12-31','12565','Export','US',NULL,'ECONOMY SELECT (EU) ','Non-Document','6',4,4.5,19.27,'Flat KG','AppliedMaterials_2024',NULL),</v>
      </c>
    </row>
    <row r="642" spans="1:18" x14ac:dyDescent="0.3">
      <c r="A642" t="s">
        <v>15</v>
      </c>
      <c r="B642" s="1" t="s">
        <v>21</v>
      </c>
      <c r="C642" s="1" t="s">
        <v>2309</v>
      </c>
      <c r="D642">
        <v>12565</v>
      </c>
      <c r="E642" t="s">
        <v>16</v>
      </c>
      <c r="F642" t="s">
        <v>17</v>
      </c>
      <c r="G642" t="s">
        <v>18</v>
      </c>
      <c r="H642" t="s">
        <v>2354</v>
      </c>
      <c r="I642" t="s">
        <v>19</v>
      </c>
      <c r="J642">
        <v>6</v>
      </c>
      <c r="K642">
        <v>4.5</v>
      </c>
      <c r="L642">
        <v>5</v>
      </c>
      <c r="M642">
        <f>INDEX('Exp Economy'!$C$14:$H$83,MATCH(L642,'Exp Economy'!$B$14:$B$83,0),MATCH("Zone "&amp;J642,'Exp Economy'!$C$13:$H$13,0))*1</f>
        <v>19.27</v>
      </c>
      <c r="N642" t="s">
        <v>285</v>
      </c>
      <c r="O642" t="s">
        <v>2310</v>
      </c>
      <c r="P642" t="s">
        <v>18</v>
      </c>
      <c r="R642" t="str">
        <f t="shared" si="78"/>
        <v>('DHL','2024-01-01','2024-12-31','12565','Export','US',NULL,'ECONOMY SELECT (EU) ','Non-Document','6',4.5,5,19.27,'Flat KG','AppliedMaterials_2024',NULL),</v>
      </c>
    </row>
    <row r="643" spans="1:18" x14ac:dyDescent="0.3">
      <c r="A643" t="s">
        <v>15</v>
      </c>
      <c r="B643" s="1" t="s">
        <v>21</v>
      </c>
      <c r="C643" s="1" t="s">
        <v>2309</v>
      </c>
      <c r="D643">
        <v>12565</v>
      </c>
      <c r="E643" t="s">
        <v>16</v>
      </c>
      <c r="F643" t="s">
        <v>17</v>
      </c>
      <c r="G643" t="s">
        <v>18</v>
      </c>
      <c r="H643" t="s">
        <v>2354</v>
      </c>
      <c r="I643" t="s">
        <v>19</v>
      </c>
      <c r="J643">
        <v>6</v>
      </c>
      <c r="K643">
        <v>5</v>
      </c>
      <c r="L643">
        <v>5.5</v>
      </c>
      <c r="M643">
        <f>INDEX('Exp Economy'!$C$14:$H$83,MATCH(L643,'Exp Economy'!$B$14:$B$83,0),MATCH("Zone "&amp;J643,'Exp Economy'!$C$13:$H$13,0))*1</f>
        <v>19.579999999999998</v>
      </c>
      <c r="N643" t="s">
        <v>285</v>
      </c>
      <c r="O643" t="s">
        <v>2310</v>
      </c>
      <c r="P643" t="s">
        <v>18</v>
      </c>
      <c r="R643" t="str">
        <f t="shared" si="78"/>
        <v>('DHL','2024-01-01','2024-12-31','12565','Export','US',NULL,'ECONOMY SELECT (EU) ','Non-Document','6',5,5.5,19.58,'Flat KG','AppliedMaterials_2024',NULL),</v>
      </c>
    </row>
    <row r="644" spans="1:18" x14ac:dyDescent="0.3">
      <c r="A644" t="s">
        <v>15</v>
      </c>
      <c r="B644" s="1" t="s">
        <v>21</v>
      </c>
      <c r="C644" s="1" t="s">
        <v>2309</v>
      </c>
      <c r="D644">
        <v>12565</v>
      </c>
      <c r="E644" t="s">
        <v>16</v>
      </c>
      <c r="F644" t="s">
        <v>17</v>
      </c>
      <c r="G644" t="s">
        <v>18</v>
      </c>
      <c r="H644" t="s">
        <v>2354</v>
      </c>
      <c r="I644" t="s">
        <v>19</v>
      </c>
      <c r="J644">
        <v>6</v>
      </c>
      <c r="K644">
        <v>5.5</v>
      </c>
      <c r="L644">
        <v>6</v>
      </c>
      <c r="M644">
        <f>INDEX('Exp Economy'!$C$14:$H$83,MATCH(L644,'Exp Economy'!$B$14:$B$83,0),MATCH("Zone "&amp;J644,'Exp Economy'!$C$13:$H$13,0))*1</f>
        <v>19.579999999999998</v>
      </c>
      <c r="N644" t="s">
        <v>285</v>
      </c>
      <c r="O644" t="s">
        <v>2310</v>
      </c>
      <c r="P644" t="s">
        <v>18</v>
      </c>
      <c r="R644" t="str">
        <f t="shared" si="78"/>
        <v>('DHL','2024-01-01','2024-12-31','12565','Export','US',NULL,'ECONOMY SELECT (EU) ','Non-Document','6',5.5,6,19.58,'Flat KG','AppliedMaterials_2024',NULL),</v>
      </c>
    </row>
    <row r="645" spans="1:18" x14ac:dyDescent="0.3">
      <c r="A645" t="s">
        <v>15</v>
      </c>
      <c r="B645" s="1" t="s">
        <v>21</v>
      </c>
      <c r="C645" s="1" t="s">
        <v>2309</v>
      </c>
      <c r="D645">
        <v>12565</v>
      </c>
      <c r="E645" t="s">
        <v>16</v>
      </c>
      <c r="F645" t="s">
        <v>17</v>
      </c>
      <c r="G645" t="s">
        <v>18</v>
      </c>
      <c r="H645" t="s">
        <v>2354</v>
      </c>
      <c r="I645" t="s">
        <v>19</v>
      </c>
      <c r="J645">
        <v>6</v>
      </c>
      <c r="K645">
        <v>6</v>
      </c>
      <c r="L645">
        <v>6.5</v>
      </c>
      <c r="M645">
        <f>INDEX('Exp Economy'!$C$14:$H$83,MATCH(L645,'Exp Economy'!$B$14:$B$83,0),MATCH("Zone "&amp;J645,'Exp Economy'!$C$13:$H$13,0))*1</f>
        <v>19.89</v>
      </c>
      <c r="N645" t="s">
        <v>285</v>
      </c>
      <c r="O645" t="s">
        <v>2310</v>
      </c>
      <c r="P645" t="s">
        <v>18</v>
      </c>
      <c r="R645" t="str">
        <f t="shared" si="78"/>
        <v>('DHL','2024-01-01','2024-12-31','12565','Export','US',NULL,'ECONOMY SELECT (EU) ','Non-Document','6',6,6.5,19.89,'Flat KG','AppliedMaterials_2024',NULL),</v>
      </c>
    </row>
    <row r="646" spans="1:18" x14ac:dyDescent="0.3">
      <c r="A646" t="s">
        <v>15</v>
      </c>
      <c r="B646" s="1" t="s">
        <v>21</v>
      </c>
      <c r="C646" s="1" t="s">
        <v>2309</v>
      </c>
      <c r="D646">
        <v>12565</v>
      </c>
      <c r="E646" t="s">
        <v>16</v>
      </c>
      <c r="F646" t="s">
        <v>17</v>
      </c>
      <c r="G646" t="s">
        <v>18</v>
      </c>
      <c r="H646" t="s">
        <v>2354</v>
      </c>
      <c r="I646" t="s">
        <v>19</v>
      </c>
      <c r="J646">
        <v>6</v>
      </c>
      <c r="K646">
        <v>6.5</v>
      </c>
      <c r="L646">
        <v>7</v>
      </c>
      <c r="M646">
        <f>INDEX('Exp Economy'!$C$14:$H$83,MATCH(L646,'Exp Economy'!$B$14:$B$83,0),MATCH("Zone "&amp;J646,'Exp Economy'!$C$13:$H$13,0))*1</f>
        <v>19.89</v>
      </c>
      <c r="N646" t="s">
        <v>285</v>
      </c>
      <c r="O646" t="s">
        <v>2310</v>
      </c>
      <c r="P646" t="s">
        <v>18</v>
      </c>
      <c r="R646" t="str">
        <f t="shared" si="78"/>
        <v>('DHL','2024-01-01','2024-12-31','12565','Export','US',NULL,'ECONOMY SELECT (EU) ','Non-Document','6',6.5,7,19.89,'Flat KG','AppliedMaterials_2024',NULL),</v>
      </c>
    </row>
    <row r="647" spans="1:18" x14ac:dyDescent="0.3">
      <c r="A647" t="s">
        <v>15</v>
      </c>
      <c r="B647" s="1" t="s">
        <v>21</v>
      </c>
      <c r="C647" s="1" t="s">
        <v>2309</v>
      </c>
      <c r="D647">
        <v>12565</v>
      </c>
      <c r="E647" t="s">
        <v>16</v>
      </c>
      <c r="F647" t="s">
        <v>17</v>
      </c>
      <c r="G647" t="s">
        <v>18</v>
      </c>
      <c r="H647" t="s">
        <v>2354</v>
      </c>
      <c r="I647" t="s">
        <v>19</v>
      </c>
      <c r="J647">
        <v>6</v>
      </c>
      <c r="K647">
        <v>7</v>
      </c>
      <c r="L647">
        <v>7.5</v>
      </c>
      <c r="M647">
        <f>INDEX('Exp Economy'!$C$14:$H$83,MATCH(L647,'Exp Economy'!$B$14:$B$83,0),MATCH("Zone "&amp;J647,'Exp Economy'!$C$13:$H$13,0))*1</f>
        <v>20.2</v>
      </c>
      <c r="N647" t="s">
        <v>285</v>
      </c>
      <c r="O647" t="s">
        <v>2310</v>
      </c>
      <c r="P647" t="s">
        <v>18</v>
      </c>
      <c r="R647" t="str">
        <f t="shared" si="78"/>
        <v>('DHL','2024-01-01','2024-12-31','12565','Export','US',NULL,'ECONOMY SELECT (EU) ','Non-Document','6',7,7.5,20.2,'Flat KG','AppliedMaterials_2024',NULL),</v>
      </c>
    </row>
    <row r="648" spans="1:18" x14ac:dyDescent="0.3">
      <c r="A648" t="s">
        <v>15</v>
      </c>
      <c r="B648" s="1" t="s">
        <v>21</v>
      </c>
      <c r="C648" s="1" t="s">
        <v>2309</v>
      </c>
      <c r="D648">
        <v>12565</v>
      </c>
      <c r="E648" t="s">
        <v>16</v>
      </c>
      <c r="F648" t="s">
        <v>17</v>
      </c>
      <c r="G648" t="s">
        <v>18</v>
      </c>
      <c r="H648" t="s">
        <v>2354</v>
      </c>
      <c r="I648" t="s">
        <v>19</v>
      </c>
      <c r="J648">
        <v>6</v>
      </c>
      <c r="K648">
        <v>7.5</v>
      </c>
      <c r="L648">
        <v>8</v>
      </c>
      <c r="M648">
        <f>INDEX('Exp Economy'!$C$14:$H$83,MATCH(L648,'Exp Economy'!$B$14:$B$83,0),MATCH("Zone "&amp;J648,'Exp Economy'!$C$13:$H$13,0))*1</f>
        <v>20.2</v>
      </c>
      <c r="N648" t="s">
        <v>285</v>
      </c>
      <c r="O648" t="s">
        <v>2310</v>
      </c>
      <c r="P648" t="s">
        <v>18</v>
      </c>
      <c r="R648" t="str">
        <f t="shared" si="78"/>
        <v>('DHL','2024-01-01','2024-12-31','12565','Export','US',NULL,'ECONOMY SELECT (EU) ','Non-Document','6',7.5,8,20.2,'Flat KG','AppliedMaterials_2024',NULL),</v>
      </c>
    </row>
    <row r="649" spans="1:18" x14ac:dyDescent="0.3">
      <c r="A649" t="s">
        <v>15</v>
      </c>
      <c r="B649" s="1" t="s">
        <v>21</v>
      </c>
      <c r="C649" s="1" t="s">
        <v>2309</v>
      </c>
      <c r="D649">
        <v>12565</v>
      </c>
      <c r="E649" t="s">
        <v>16</v>
      </c>
      <c r="F649" t="s">
        <v>17</v>
      </c>
      <c r="G649" t="s">
        <v>18</v>
      </c>
      <c r="H649" t="s">
        <v>2354</v>
      </c>
      <c r="I649" t="s">
        <v>19</v>
      </c>
      <c r="J649">
        <v>6</v>
      </c>
      <c r="K649">
        <v>8</v>
      </c>
      <c r="L649">
        <v>8.5</v>
      </c>
      <c r="M649">
        <f>INDEX('Exp Economy'!$C$14:$H$83,MATCH(L649,'Exp Economy'!$B$14:$B$83,0),MATCH("Zone "&amp;J649,'Exp Economy'!$C$13:$H$13,0))*1</f>
        <v>20.51</v>
      </c>
      <c r="N649" t="s">
        <v>285</v>
      </c>
      <c r="O649" t="s">
        <v>2310</v>
      </c>
      <c r="P649" t="s">
        <v>18</v>
      </c>
      <c r="R649" t="str">
        <f t="shared" si="78"/>
        <v>('DHL','2024-01-01','2024-12-31','12565','Export','US',NULL,'ECONOMY SELECT (EU) ','Non-Document','6',8,8.5,20.51,'Flat KG','AppliedMaterials_2024',NULL),</v>
      </c>
    </row>
    <row r="650" spans="1:18" x14ac:dyDescent="0.3">
      <c r="A650" t="s">
        <v>15</v>
      </c>
      <c r="B650" s="1" t="s">
        <v>21</v>
      </c>
      <c r="C650" s="1" t="s">
        <v>2309</v>
      </c>
      <c r="D650">
        <v>12565</v>
      </c>
      <c r="E650" t="s">
        <v>16</v>
      </c>
      <c r="F650" t="s">
        <v>17</v>
      </c>
      <c r="G650" t="s">
        <v>18</v>
      </c>
      <c r="H650" t="s">
        <v>2354</v>
      </c>
      <c r="I650" t="s">
        <v>19</v>
      </c>
      <c r="J650">
        <v>6</v>
      </c>
      <c r="K650">
        <v>8.5</v>
      </c>
      <c r="L650">
        <v>9</v>
      </c>
      <c r="M650">
        <f>INDEX('Exp Economy'!$C$14:$H$83,MATCH(L650,'Exp Economy'!$B$14:$B$83,0),MATCH("Zone "&amp;J650,'Exp Economy'!$C$13:$H$13,0))*1</f>
        <v>20.51</v>
      </c>
      <c r="N650" t="s">
        <v>285</v>
      </c>
      <c r="O650" t="s">
        <v>2310</v>
      </c>
      <c r="P650" t="s">
        <v>18</v>
      </c>
      <c r="R650" t="str">
        <f t="shared" si="78"/>
        <v>('DHL','2024-01-01','2024-12-31','12565','Export','US',NULL,'ECONOMY SELECT (EU) ','Non-Document','6',8.5,9,20.51,'Flat KG','AppliedMaterials_2024',NULL),</v>
      </c>
    </row>
    <row r="651" spans="1:18" x14ac:dyDescent="0.3">
      <c r="A651" t="s">
        <v>15</v>
      </c>
      <c r="B651" s="1" t="s">
        <v>21</v>
      </c>
      <c r="C651" s="1" t="s">
        <v>2309</v>
      </c>
      <c r="D651">
        <v>12565</v>
      </c>
      <c r="E651" t="s">
        <v>16</v>
      </c>
      <c r="F651" t="s">
        <v>17</v>
      </c>
      <c r="G651" t="s">
        <v>18</v>
      </c>
      <c r="H651" t="s">
        <v>2354</v>
      </c>
      <c r="I651" t="s">
        <v>19</v>
      </c>
      <c r="J651">
        <v>6</v>
      </c>
      <c r="K651">
        <v>9</v>
      </c>
      <c r="L651">
        <v>9.5</v>
      </c>
      <c r="M651">
        <f>INDEX('Exp Economy'!$C$14:$H$83,MATCH(L651,'Exp Economy'!$B$14:$B$83,0),MATCH("Zone "&amp;J651,'Exp Economy'!$C$13:$H$13,0))*1</f>
        <v>20.82</v>
      </c>
      <c r="N651" t="s">
        <v>285</v>
      </c>
      <c r="O651" t="s">
        <v>2310</v>
      </c>
      <c r="P651" t="s">
        <v>18</v>
      </c>
      <c r="R651" t="str">
        <f t="shared" si="78"/>
        <v>('DHL','2024-01-01','2024-12-31','12565','Export','US',NULL,'ECONOMY SELECT (EU) ','Non-Document','6',9,9.5,20.82,'Flat KG','AppliedMaterials_2024',NULL),</v>
      </c>
    </row>
    <row r="652" spans="1:18" x14ac:dyDescent="0.3">
      <c r="A652" t="s">
        <v>15</v>
      </c>
      <c r="B652" s="1" t="s">
        <v>21</v>
      </c>
      <c r="C652" s="1" t="s">
        <v>2309</v>
      </c>
      <c r="D652">
        <v>12565</v>
      </c>
      <c r="E652" t="s">
        <v>16</v>
      </c>
      <c r="F652" t="s">
        <v>17</v>
      </c>
      <c r="G652" t="s">
        <v>18</v>
      </c>
      <c r="H652" t="s">
        <v>2354</v>
      </c>
      <c r="I652" t="s">
        <v>19</v>
      </c>
      <c r="J652">
        <v>6</v>
      </c>
      <c r="K652">
        <v>9.5</v>
      </c>
      <c r="L652">
        <v>10</v>
      </c>
      <c r="M652">
        <f>INDEX('Exp Economy'!$C$14:$H$83,MATCH(L652,'Exp Economy'!$B$14:$B$83,0),MATCH("Zone "&amp;J652,'Exp Economy'!$C$13:$H$13,0))*1</f>
        <v>20.82</v>
      </c>
      <c r="N652" t="s">
        <v>285</v>
      </c>
      <c r="O652" t="s">
        <v>2310</v>
      </c>
      <c r="P652" t="s">
        <v>18</v>
      </c>
      <c r="R652" t="str">
        <f t="shared" si="78"/>
        <v>('DHL','2024-01-01','2024-12-31','12565','Export','US',NULL,'ECONOMY SELECT (EU) ','Non-Document','6',9.5,10,20.82,'Flat KG','AppliedMaterials_2024',NULL),</v>
      </c>
    </row>
    <row r="653" spans="1:18" x14ac:dyDescent="0.3">
      <c r="A653" t="s">
        <v>15</v>
      </c>
      <c r="B653" s="1" t="s">
        <v>21</v>
      </c>
      <c r="C653" s="1" t="s">
        <v>2309</v>
      </c>
      <c r="D653">
        <v>12565</v>
      </c>
      <c r="E653" t="s">
        <v>16</v>
      </c>
      <c r="F653" t="s">
        <v>17</v>
      </c>
      <c r="G653" t="s">
        <v>18</v>
      </c>
      <c r="H653" t="s">
        <v>2354</v>
      </c>
      <c r="I653" t="s">
        <v>19</v>
      </c>
      <c r="J653">
        <v>6</v>
      </c>
      <c r="K653">
        <f>L652</f>
        <v>10</v>
      </c>
      <c r="L653">
        <f>K653+0.5</f>
        <v>10.5</v>
      </c>
      <c r="M653">
        <f>INDEX('Exp Economy'!$C$14:$H$83,MATCH(L653,'Exp Economy'!$B$14:$B$83,0),MATCH("Zone "&amp;J653,'Exp Economy'!$C$13:$H$13,0))*1</f>
        <v>21.43</v>
      </c>
      <c r="N653" t="s">
        <v>285</v>
      </c>
      <c r="O653" t="s">
        <v>2310</v>
      </c>
      <c r="P653" t="s">
        <v>18</v>
      </c>
      <c r="R653" t="str">
        <f t="shared" si="78"/>
        <v>('DHL','2024-01-01','2024-12-31','12565','Export','US',NULL,'ECONOMY SELECT (EU) ','Non-Document','6',10,10.5,21.43,'Flat KG','AppliedMaterials_2024',NULL),</v>
      </c>
    </row>
    <row r="654" spans="1:18" x14ac:dyDescent="0.3">
      <c r="A654" t="s">
        <v>15</v>
      </c>
      <c r="B654" s="1" t="s">
        <v>21</v>
      </c>
      <c r="C654" s="1" t="s">
        <v>2309</v>
      </c>
      <c r="D654">
        <v>12565</v>
      </c>
      <c r="E654" t="s">
        <v>16</v>
      </c>
      <c r="F654" t="s">
        <v>17</v>
      </c>
      <c r="G654" t="s">
        <v>18</v>
      </c>
      <c r="H654" t="s">
        <v>2354</v>
      </c>
      <c r="I654" t="s">
        <v>19</v>
      </c>
      <c r="J654">
        <v>6</v>
      </c>
      <c r="K654">
        <f t="shared" ref="K654:K659" si="79">L653</f>
        <v>10.5</v>
      </c>
      <c r="L654">
        <f t="shared" ref="L654:L659" si="80">K654+0.5</f>
        <v>11</v>
      </c>
      <c r="M654">
        <f>INDEX('Exp Economy'!$C$14:$H$83,MATCH(L654,'Exp Economy'!$B$14:$B$83,0),MATCH("Zone "&amp;J654,'Exp Economy'!$C$13:$H$13,0))*1</f>
        <v>21.43</v>
      </c>
      <c r="N654" t="s">
        <v>285</v>
      </c>
      <c r="O654" t="s">
        <v>2310</v>
      </c>
      <c r="P654" t="s">
        <v>18</v>
      </c>
      <c r="R654" t="str">
        <f t="shared" si="78"/>
        <v>('DHL','2024-01-01','2024-12-31','12565','Export','US',NULL,'ECONOMY SELECT (EU) ','Non-Document','6',10.5,11,21.43,'Flat KG','AppliedMaterials_2024',NULL),</v>
      </c>
    </row>
    <row r="655" spans="1:18" x14ac:dyDescent="0.3">
      <c r="A655" t="s">
        <v>15</v>
      </c>
      <c r="B655" s="1" t="s">
        <v>21</v>
      </c>
      <c r="C655" s="1" t="s">
        <v>2309</v>
      </c>
      <c r="D655">
        <v>12565</v>
      </c>
      <c r="E655" t="s">
        <v>16</v>
      </c>
      <c r="F655" t="s">
        <v>17</v>
      </c>
      <c r="G655" t="s">
        <v>18</v>
      </c>
      <c r="H655" t="s">
        <v>2354</v>
      </c>
      <c r="I655" t="s">
        <v>19</v>
      </c>
      <c r="J655">
        <v>6</v>
      </c>
      <c r="K655">
        <f t="shared" si="79"/>
        <v>11</v>
      </c>
      <c r="L655">
        <f t="shared" si="80"/>
        <v>11.5</v>
      </c>
      <c r="M655">
        <f>INDEX('Exp Economy'!$C$14:$H$83,MATCH(L655,'Exp Economy'!$B$14:$B$83,0),MATCH("Zone "&amp;J655,'Exp Economy'!$C$13:$H$13,0))*1</f>
        <v>22.04</v>
      </c>
      <c r="N655" t="s">
        <v>285</v>
      </c>
      <c r="O655" t="s">
        <v>2310</v>
      </c>
      <c r="P655" t="s">
        <v>18</v>
      </c>
      <c r="R655" t="str">
        <f t="shared" si="78"/>
        <v>('DHL','2024-01-01','2024-12-31','12565','Export','US',NULL,'ECONOMY SELECT (EU) ','Non-Document','6',11,11.5,22.04,'Flat KG','AppliedMaterials_2024',NULL),</v>
      </c>
    </row>
    <row r="656" spans="1:18" x14ac:dyDescent="0.3">
      <c r="A656" t="s">
        <v>15</v>
      </c>
      <c r="B656" s="1" t="s">
        <v>21</v>
      </c>
      <c r="C656" s="1" t="s">
        <v>2309</v>
      </c>
      <c r="D656">
        <v>12565</v>
      </c>
      <c r="E656" t="s">
        <v>16</v>
      </c>
      <c r="F656" t="s">
        <v>17</v>
      </c>
      <c r="G656" t="s">
        <v>18</v>
      </c>
      <c r="H656" t="s">
        <v>2354</v>
      </c>
      <c r="I656" t="s">
        <v>19</v>
      </c>
      <c r="J656">
        <v>6</v>
      </c>
      <c r="K656">
        <f t="shared" si="79"/>
        <v>11.5</v>
      </c>
      <c r="L656">
        <f t="shared" si="80"/>
        <v>12</v>
      </c>
      <c r="M656">
        <f>INDEX('Exp Economy'!$C$14:$H$83,MATCH(L656,'Exp Economy'!$B$14:$B$83,0),MATCH("Zone "&amp;J656,'Exp Economy'!$C$13:$H$13,0))*1</f>
        <v>22.04</v>
      </c>
      <c r="N656" t="s">
        <v>285</v>
      </c>
      <c r="O656" t="s">
        <v>2310</v>
      </c>
      <c r="P656" t="s">
        <v>18</v>
      </c>
      <c r="R656" t="str">
        <f t="shared" si="78"/>
        <v>('DHL','2024-01-01','2024-12-31','12565','Export','US',NULL,'ECONOMY SELECT (EU) ','Non-Document','6',11.5,12,22.04,'Flat KG','AppliedMaterials_2024',NULL),</v>
      </c>
    </row>
    <row r="657" spans="1:18" x14ac:dyDescent="0.3">
      <c r="A657" t="s">
        <v>15</v>
      </c>
      <c r="B657" s="1" t="s">
        <v>21</v>
      </c>
      <c r="C657" s="1" t="s">
        <v>2309</v>
      </c>
      <c r="D657">
        <v>12565</v>
      </c>
      <c r="E657" t="s">
        <v>16</v>
      </c>
      <c r="F657" t="s">
        <v>17</v>
      </c>
      <c r="G657" t="s">
        <v>18</v>
      </c>
      <c r="H657" t="s">
        <v>2354</v>
      </c>
      <c r="I657" t="s">
        <v>19</v>
      </c>
      <c r="J657">
        <v>6</v>
      </c>
      <c r="K657">
        <f t="shared" si="79"/>
        <v>12</v>
      </c>
      <c r="L657">
        <f t="shared" si="80"/>
        <v>12.5</v>
      </c>
      <c r="M657">
        <f>INDEX('Exp Economy'!$C$14:$H$83,MATCH(L657,'Exp Economy'!$B$14:$B$83,0),MATCH("Zone "&amp;J657,'Exp Economy'!$C$13:$H$13,0))*1</f>
        <v>22.65</v>
      </c>
      <c r="N657" t="s">
        <v>285</v>
      </c>
      <c r="O657" t="s">
        <v>2310</v>
      </c>
      <c r="P657" t="s">
        <v>18</v>
      </c>
      <c r="R657" t="str">
        <f t="shared" si="78"/>
        <v>('DHL','2024-01-01','2024-12-31','12565','Export','US',NULL,'ECONOMY SELECT (EU) ','Non-Document','6',12,12.5,22.65,'Flat KG','AppliedMaterials_2024',NULL),</v>
      </c>
    </row>
    <row r="658" spans="1:18" x14ac:dyDescent="0.3">
      <c r="A658" t="s">
        <v>15</v>
      </c>
      <c r="B658" s="1" t="s">
        <v>21</v>
      </c>
      <c r="C658" s="1" t="s">
        <v>2309</v>
      </c>
      <c r="D658">
        <v>12565</v>
      </c>
      <c r="E658" t="s">
        <v>16</v>
      </c>
      <c r="F658" t="s">
        <v>17</v>
      </c>
      <c r="G658" t="s">
        <v>18</v>
      </c>
      <c r="H658" t="s">
        <v>2354</v>
      </c>
      <c r="I658" t="s">
        <v>19</v>
      </c>
      <c r="J658">
        <v>6</v>
      </c>
      <c r="K658">
        <f t="shared" si="79"/>
        <v>12.5</v>
      </c>
      <c r="L658">
        <f t="shared" si="80"/>
        <v>13</v>
      </c>
      <c r="M658">
        <f>INDEX('Exp Economy'!$C$14:$H$83,MATCH(L658,'Exp Economy'!$B$14:$B$83,0),MATCH("Zone "&amp;J658,'Exp Economy'!$C$13:$H$13,0))*1</f>
        <v>22.65</v>
      </c>
      <c r="N658" t="s">
        <v>285</v>
      </c>
      <c r="O658" t="s">
        <v>2310</v>
      </c>
      <c r="P658" t="s">
        <v>18</v>
      </c>
      <c r="R658" t="str">
        <f t="shared" si="78"/>
        <v>('DHL','2024-01-01','2024-12-31','12565','Export','US',NULL,'ECONOMY SELECT (EU) ','Non-Document','6',12.5,13,22.65,'Flat KG','AppliedMaterials_2024',NULL),</v>
      </c>
    </row>
    <row r="659" spans="1:18" x14ac:dyDescent="0.3">
      <c r="A659" t="s">
        <v>15</v>
      </c>
      <c r="B659" s="1" t="s">
        <v>21</v>
      </c>
      <c r="C659" s="1" t="s">
        <v>2309</v>
      </c>
      <c r="D659">
        <v>12565</v>
      </c>
      <c r="E659" t="s">
        <v>16</v>
      </c>
      <c r="F659" t="s">
        <v>17</v>
      </c>
      <c r="G659" t="s">
        <v>18</v>
      </c>
      <c r="H659" t="s">
        <v>2354</v>
      </c>
      <c r="I659" t="s">
        <v>19</v>
      </c>
      <c r="J659">
        <v>6</v>
      </c>
      <c r="K659">
        <f t="shared" si="79"/>
        <v>13</v>
      </c>
      <c r="L659">
        <f t="shared" si="80"/>
        <v>13.5</v>
      </c>
      <c r="M659">
        <f>INDEX('Exp Economy'!$C$14:$H$83,MATCH(L659,'Exp Economy'!$B$14:$B$83,0),MATCH("Zone "&amp;J659,'Exp Economy'!$C$13:$H$13,0))*1</f>
        <v>23.26</v>
      </c>
      <c r="N659" t="s">
        <v>285</v>
      </c>
      <c r="O659" t="s">
        <v>2310</v>
      </c>
      <c r="P659" t="s">
        <v>18</v>
      </c>
      <c r="R659" t="str">
        <f t="shared" si="78"/>
        <v>('DHL','2024-01-01','2024-12-31','12565','Export','US',NULL,'ECONOMY SELECT (EU) ','Non-Document','6',13,13.5,23.26,'Flat KG','AppliedMaterials_2024',NULL),</v>
      </c>
    </row>
    <row r="660" spans="1:18" x14ac:dyDescent="0.3">
      <c r="A660" t="s">
        <v>15</v>
      </c>
      <c r="B660" s="1" t="s">
        <v>21</v>
      </c>
      <c r="C660" s="1" t="s">
        <v>2309</v>
      </c>
      <c r="D660">
        <v>12565</v>
      </c>
      <c r="E660" t="s">
        <v>16</v>
      </c>
      <c r="F660" t="s">
        <v>17</v>
      </c>
      <c r="G660" t="s">
        <v>18</v>
      </c>
      <c r="H660" t="s">
        <v>2354</v>
      </c>
      <c r="I660" t="s">
        <v>19</v>
      </c>
      <c r="J660">
        <v>6</v>
      </c>
      <c r="K660">
        <f>L659</f>
        <v>13.5</v>
      </c>
      <c r="L660">
        <f>K660+0.5</f>
        <v>14</v>
      </c>
      <c r="M660">
        <f>INDEX('Exp Economy'!$C$14:$H$83,MATCH(L660,'Exp Economy'!$B$14:$B$83,0),MATCH("Zone "&amp;J660,'Exp Economy'!$C$13:$H$13,0))*1</f>
        <v>23.26</v>
      </c>
      <c r="N660" t="s">
        <v>285</v>
      </c>
      <c r="O660" t="s">
        <v>2310</v>
      </c>
      <c r="P660" t="s">
        <v>18</v>
      </c>
      <c r="R660" t="str">
        <f t="shared" si="78"/>
        <v>('DHL','2024-01-01','2024-12-31','12565','Export','US',NULL,'ECONOMY SELECT (EU) ','Non-Document','6',13.5,14,23.26,'Flat KG','AppliedMaterials_2024',NULL),</v>
      </c>
    </row>
    <row r="661" spans="1:18" x14ac:dyDescent="0.3">
      <c r="A661" t="s">
        <v>15</v>
      </c>
      <c r="B661" s="1" t="s">
        <v>21</v>
      </c>
      <c r="C661" s="1" t="s">
        <v>2309</v>
      </c>
      <c r="D661">
        <v>12565</v>
      </c>
      <c r="E661" t="s">
        <v>16</v>
      </c>
      <c r="F661" t="s">
        <v>17</v>
      </c>
      <c r="G661" t="s">
        <v>18</v>
      </c>
      <c r="H661" t="s">
        <v>2354</v>
      </c>
      <c r="I661" t="s">
        <v>19</v>
      </c>
      <c r="J661">
        <v>6</v>
      </c>
      <c r="K661">
        <f t="shared" ref="K661:K666" si="81">L660</f>
        <v>14</v>
      </c>
      <c r="L661">
        <f t="shared" ref="L661:L666" si="82">K661+0.5</f>
        <v>14.5</v>
      </c>
      <c r="M661">
        <f>INDEX('Exp Economy'!$C$14:$H$83,MATCH(L661,'Exp Economy'!$B$14:$B$83,0),MATCH("Zone "&amp;J661,'Exp Economy'!$C$13:$H$13,0))*1</f>
        <v>23.87</v>
      </c>
      <c r="N661" t="s">
        <v>285</v>
      </c>
      <c r="O661" t="s">
        <v>2310</v>
      </c>
      <c r="P661" t="s">
        <v>18</v>
      </c>
      <c r="R661" t="str">
        <f t="shared" si="78"/>
        <v>('DHL','2024-01-01','2024-12-31','12565','Export','US',NULL,'ECONOMY SELECT (EU) ','Non-Document','6',14,14.5,23.87,'Flat KG','AppliedMaterials_2024',NULL),</v>
      </c>
    </row>
    <row r="662" spans="1:18" x14ac:dyDescent="0.3">
      <c r="A662" t="s">
        <v>15</v>
      </c>
      <c r="B662" s="1" t="s">
        <v>21</v>
      </c>
      <c r="C662" s="1" t="s">
        <v>2309</v>
      </c>
      <c r="D662">
        <v>12565</v>
      </c>
      <c r="E662" t="s">
        <v>16</v>
      </c>
      <c r="F662" t="s">
        <v>17</v>
      </c>
      <c r="G662" t="s">
        <v>18</v>
      </c>
      <c r="H662" t="s">
        <v>2354</v>
      </c>
      <c r="I662" t="s">
        <v>19</v>
      </c>
      <c r="J662">
        <v>6</v>
      </c>
      <c r="K662">
        <f t="shared" si="81"/>
        <v>14.5</v>
      </c>
      <c r="L662">
        <f t="shared" si="82"/>
        <v>15</v>
      </c>
      <c r="M662">
        <f>INDEX('Exp Economy'!$C$14:$H$83,MATCH(L662,'Exp Economy'!$B$14:$B$83,0),MATCH("Zone "&amp;J662,'Exp Economy'!$C$13:$H$13,0))*1</f>
        <v>23.87</v>
      </c>
      <c r="N662" t="s">
        <v>285</v>
      </c>
      <c r="O662" t="s">
        <v>2310</v>
      </c>
      <c r="P662" t="s">
        <v>18</v>
      </c>
      <c r="R662" t="str">
        <f t="shared" si="78"/>
        <v>('DHL','2024-01-01','2024-12-31','12565','Export','US',NULL,'ECONOMY SELECT (EU) ','Non-Document','6',14.5,15,23.87,'Flat KG','AppliedMaterials_2024',NULL),</v>
      </c>
    </row>
    <row r="663" spans="1:18" x14ac:dyDescent="0.3">
      <c r="A663" t="s">
        <v>15</v>
      </c>
      <c r="B663" s="1" t="s">
        <v>21</v>
      </c>
      <c r="C663" s="1" t="s">
        <v>2309</v>
      </c>
      <c r="D663">
        <v>12565</v>
      </c>
      <c r="E663" t="s">
        <v>16</v>
      </c>
      <c r="F663" t="s">
        <v>17</v>
      </c>
      <c r="G663" t="s">
        <v>18</v>
      </c>
      <c r="H663" t="s">
        <v>2354</v>
      </c>
      <c r="I663" t="s">
        <v>19</v>
      </c>
      <c r="J663">
        <v>6</v>
      </c>
      <c r="K663">
        <f t="shared" si="81"/>
        <v>15</v>
      </c>
      <c r="L663">
        <f t="shared" si="82"/>
        <v>15.5</v>
      </c>
      <c r="M663">
        <f>INDEX('Exp Economy'!$C$14:$H$83,MATCH(L663,'Exp Economy'!$B$14:$B$83,0),MATCH("Zone "&amp;J663,'Exp Economy'!$C$13:$H$13,0))*1</f>
        <v>24.48</v>
      </c>
      <c r="N663" t="s">
        <v>285</v>
      </c>
      <c r="O663" t="s">
        <v>2310</v>
      </c>
      <c r="P663" t="s">
        <v>18</v>
      </c>
      <c r="R663" t="str">
        <f t="shared" si="78"/>
        <v>('DHL','2024-01-01','2024-12-31','12565','Export','US',NULL,'ECONOMY SELECT (EU) ','Non-Document','6',15,15.5,24.48,'Flat KG','AppliedMaterials_2024',NULL),</v>
      </c>
    </row>
    <row r="664" spans="1:18" x14ac:dyDescent="0.3">
      <c r="A664" t="s">
        <v>15</v>
      </c>
      <c r="B664" s="1" t="s">
        <v>21</v>
      </c>
      <c r="C664" s="1" t="s">
        <v>2309</v>
      </c>
      <c r="D664">
        <v>12565</v>
      </c>
      <c r="E664" t="s">
        <v>16</v>
      </c>
      <c r="F664" t="s">
        <v>17</v>
      </c>
      <c r="G664" t="s">
        <v>18</v>
      </c>
      <c r="H664" t="s">
        <v>2354</v>
      </c>
      <c r="I664" t="s">
        <v>19</v>
      </c>
      <c r="J664">
        <v>6</v>
      </c>
      <c r="K664">
        <f t="shared" si="81"/>
        <v>15.5</v>
      </c>
      <c r="L664">
        <f t="shared" si="82"/>
        <v>16</v>
      </c>
      <c r="M664">
        <f>INDEX('Exp Economy'!$C$14:$H$83,MATCH(L664,'Exp Economy'!$B$14:$B$83,0),MATCH("Zone "&amp;J664,'Exp Economy'!$C$13:$H$13,0))*1</f>
        <v>24.48</v>
      </c>
      <c r="N664" t="s">
        <v>285</v>
      </c>
      <c r="O664" t="s">
        <v>2310</v>
      </c>
      <c r="P664" t="s">
        <v>18</v>
      </c>
      <c r="R664" t="str">
        <f t="shared" si="78"/>
        <v>('DHL','2024-01-01','2024-12-31','12565','Export','US',NULL,'ECONOMY SELECT (EU) ','Non-Document','6',15.5,16,24.48,'Flat KG','AppliedMaterials_2024',NULL),</v>
      </c>
    </row>
    <row r="665" spans="1:18" x14ac:dyDescent="0.3">
      <c r="A665" t="s">
        <v>15</v>
      </c>
      <c r="B665" s="1" t="s">
        <v>21</v>
      </c>
      <c r="C665" s="1" t="s">
        <v>2309</v>
      </c>
      <c r="D665">
        <v>12565</v>
      </c>
      <c r="E665" t="s">
        <v>16</v>
      </c>
      <c r="F665" t="s">
        <v>17</v>
      </c>
      <c r="G665" t="s">
        <v>18</v>
      </c>
      <c r="H665" t="s">
        <v>2354</v>
      </c>
      <c r="I665" t="s">
        <v>19</v>
      </c>
      <c r="J665">
        <v>6</v>
      </c>
      <c r="K665">
        <f t="shared" si="81"/>
        <v>16</v>
      </c>
      <c r="L665">
        <f t="shared" si="82"/>
        <v>16.5</v>
      </c>
      <c r="M665">
        <f>INDEX('Exp Economy'!$C$14:$H$83,MATCH(L665,'Exp Economy'!$B$14:$B$83,0),MATCH("Zone "&amp;J665,'Exp Economy'!$C$13:$H$13,0))*1</f>
        <v>25.09</v>
      </c>
      <c r="N665" t="s">
        <v>285</v>
      </c>
      <c r="O665" t="s">
        <v>2310</v>
      </c>
      <c r="P665" t="s">
        <v>18</v>
      </c>
      <c r="R665" t="str">
        <f t="shared" si="78"/>
        <v>('DHL','2024-01-01','2024-12-31','12565','Export','US',NULL,'ECONOMY SELECT (EU) ','Non-Document','6',16,16.5,25.09,'Flat KG','AppliedMaterials_2024',NULL),</v>
      </c>
    </row>
    <row r="666" spans="1:18" x14ac:dyDescent="0.3">
      <c r="A666" t="s">
        <v>15</v>
      </c>
      <c r="B666" s="1" t="s">
        <v>21</v>
      </c>
      <c r="C666" s="1" t="s">
        <v>2309</v>
      </c>
      <c r="D666">
        <v>12565</v>
      </c>
      <c r="E666" t="s">
        <v>16</v>
      </c>
      <c r="F666" t="s">
        <v>17</v>
      </c>
      <c r="G666" t="s">
        <v>18</v>
      </c>
      <c r="H666" t="s">
        <v>2354</v>
      </c>
      <c r="I666" t="s">
        <v>19</v>
      </c>
      <c r="J666">
        <v>6</v>
      </c>
      <c r="K666">
        <f t="shared" si="81"/>
        <v>16.5</v>
      </c>
      <c r="L666">
        <f t="shared" si="82"/>
        <v>17</v>
      </c>
      <c r="M666">
        <f>INDEX('Exp Economy'!$C$14:$H$83,MATCH(L666,'Exp Economy'!$B$14:$B$83,0),MATCH("Zone "&amp;J666,'Exp Economy'!$C$13:$H$13,0))*1</f>
        <v>25.09</v>
      </c>
      <c r="N666" t="s">
        <v>285</v>
      </c>
      <c r="O666" t="s">
        <v>2310</v>
      </c>
      <c r="P666" t="s">
        <v>18</v>
      </c>
      <c r="R666" t="str">
        <f t="shared" si="78"/>
        <v>('DHL','2024-01-01','2024-12-31','12565','Export','US',NULL,'ECONOMY SELECT (EU) ','Non-Document','6',16.5,17,25.09,'Flat KG','AppliedMaterials_2024',NULL),</v>
      </c>
    </row>
    <row r="667" spans="1:18" x14ac:dyDescent="0.3">
      <c r="A667" t="s">
        <v>15</v>
      </c>
      <c r="B667" s="1" t="s">
        <v>21</v>
      </c>
      <c r="C667" s="1" t="s">
        <v>2309</v>
      </c>
      <c r="D667">
        <v>12565</v>
      </c>
      <c r="E667" t="s">
        <v>16</v>
      </c>
      <c r="F667" t="s">
        <v>17</v>
      </c>
      <c r="G667" t="s">
        <v>18</v>
      </c>
      <c r="H667" t="s">
        <v>2354</v>
      </c>
      <c r="I667" t="s">
        <v>19</v>
      </c>
      <c r="J667">
        <v>6</v>
      </c>
      <c r="K667">
        <f>L666</f>
        <v>17</v>
      </c>
      <c r="L667">
        <f>K667+0.5</f>
        <v>17.5</v>
      </c>
      <c r="M667">
        <f>INDEX('Exp Economy'!$C$14:$H$83,MATCH(L667,'Exp Economy'!$B$14:$B$83,0),MATCH("Zone "&amp;J667,'Exp Economy'!$C$13:$H$13,0))*1</f>
        <v>25.7</v>
      </c>
      <c r="N667" t="s">
        <v>285</v>
      </c>
      <c r="O667" t="s">
        <v>2310</v>
      </c>
      <c r="P667" t="s">
        <v>18</v>
      </c>
      <c r="R667" t="str">
        <f t="shared" si="78"/>
        <v>('DHL','2024-01-01','2024-12-31','12565','Export','US',NULL,'ECONOMY SELECT (EU) ','Non-Document','6',17,17.5,25.7,'Flat KG','AppliedMaterials_2024',NULL),</v>
      </c>
    </row>
    <row r="668" spans="1:18" x14ac:dyDescent="0.3">
      <c r="A668" t="s">
        <v>15</v>
      </c>
      <c r="B668" s="1" t="s">
        <v>21</v>
      </c>
      <c r="C668" s="1" t="s">
        <v>2309</v>
      </c>
      <c r="D668">
        <v>12565</v>
      </c>
      <c r="E668" t="s">
        <v>16</v>
      </c>
      <c r="F668" t="s">
        <v>17</v>
      </c>
      <c r="G668" t="s">
        <v>18</v>
      </c>
      <c r="H668" t="s">
        <v>2354</v>
      </c>
      <c r="I668" t="s">
        <v>19</v>
      </c>
      <c r="J668">
        <v>6</v>
      </c>
      <c r="K668">
        <f t="shared" ref="K668:K673" si="83">L667</f>
        <v>17.5</v>
      </c>
      <c r="L668">
        <f t="shared" ref="L668:L673" si="84">K668+0.5</f>
        <v>18</v>
      </c>
      <c r="M668">
        <f>INDEX('Exp Economy'!$C$14:$H$83,MATCH(L668,'Exp Economy'!$B$14:$B$83,0),MATCH("Zone "&amp;J668,'Exp Economy'!$C$13:$H$13,0))*1</f>
        <v>25.7</v>
      </c>
      <c r="N668" t="s">
        <v>285</v>
      </c>
      <c r="O668" t="s">
        <v>2310</v>
      </c>
      <c r="P668" t="s">
        <v>18</v>
      </c>
      <c r="R668" t="str">
        <f t="shared" si="78"/>
        <v>('DHL','2024-01-01','2024-12-31','12565','Export','US',NULL,'ECONOMY SELECT (EU) ','Non-Document','6',17.5,18,25.7,'Flat KG','AppliedMaterials_2024',NULL),</v>
      </c>
    </row>
    <row r="669" spans="1:18" x14ac:dyDescent="0.3">
      <c r="A669" t="s">
        <v>15</v>
      </c>
      <c r="B669" s="1" t="s">
        <v>21</v>
      </c>
      <c r="C669" s="1" t="s">
        <v>2309</v>
      </c>
      <c r="D669">
        <v>12565</v>
      </c>
      <c r="E669" t="s">
        <v>16</v>
      </c>
      <c r="F669" t="s">
        <v>17</v>
      </c>
      <c r="G669" t="s">
        <v>18</v>
      </c>
      <c r="H669" t="s">
        <v>2354</v>
      </c>
      <c r="I669" t="s">
        <v>19</v>
      </c>
      <c r="J669">
        <v>6</v>
      </c>
      <c r="K669">
        <f t="shared" si="83"/>
        <v>18</v>
      </c>
      <c r="L669">
        <f t="shared" si="84"/>
        <v>18.5</v>
      </c>
      <c r="M669">
        <f>INDEX('Exp Economy'!$C$14:$H$83,MATCH(L669,'Exp Economy'!$B$14:$B$83,0),MATCH("Zone "&amp;J669,'Exp Economy'!$C$13:$H$13,0))*1</f>
        <v>26.31</v>
      </c>
      <c r="N669" t="s">
        <v>285</v>
      </c>
      <c r="O669" t="s">
        <v>2310</v>
      </c>
      <c r="P669" t="s">
        <v>18</v>
      </c>
      <c r="R669" t="str">
        <f t="shared" si="78"/>
        <v>('DHL','2024-01-01','2024-12-31','12565','Export','US',NULL,'ECONOMY SELECT (EU) ','Non-Document','6',18,18.5,26.31,'Flat KG','AppliedMaterials_2024',NULL),</v>
      </c>
    </row>
    <row r="670" spans="1:18" x14ac:dyDescent="0.3">
      <c r="A670" t="s">
        <v>15</v>
      </c>
      <c r="B670" s="1" t="s">
        <v>21</v>
      </c>
      <c r="C670" s="1" t="s">
        <v>2309</v>
      </c>
      <c r="D670">
        <v>12565</v>
      </c>
      <c r="E670" t="s">
        <v>16</v>
      </c>
      <c r="F670" t="s">
        <v>17</v>
      </c>
      <c r="G670" t="s">
        <v>18</v>
      </c>
      <c r="H670" t="s">
        <v>2354</v>
      </c>
      <c r="I670" t="s">
        <v>19</v>
      </c>
      <c r="J670">
        <v>6</v>
      </c>
      <c r="K670">
        <f t="shared" si="83"/>
        <v>18.5</v>
      </c>
      <c r="L670">
        <f t="shared" si="84"/>
        <v>19</v>
      </c>
      <c r="M670">
        <f>INDEX('Exp Economy'!$C$14:$H$83,MATCH(L670,'Exp Economy'!$B$14:$B$83,0),MATCH("Zone "&amp;J670,'Exp Economy'!$C$13:$H$13,0))*1</f>
        <v>26.31</v>
      </c>
      <c r="N670" t="s">
        <v>285</v>
      </c>
      <c r="O670" t="s">
        <v>2310</v>
      </c>
      <c r="P670" t="s">
        <v>18</v>
      </c>
      <c r="R670" t="str">
        <f t="shared" si="78"/>
        <v>('DHL','2024-01-01','2024-12-31','12565','Export','US',NULL,'ECONOMY SELECT (EU) ','Non-Document','6',18.5,19,26.31,'Flat KG','AppliedMaterials_2024',NULL),</v>
      </c>
    </row>
    <row r="671" spans="1:18" x14ac:dyDescent="0.3">
      <c r="A671" t="s">
        <v>15</v>
      </c>
      <c r="B671" s="1" t="s">
        <v>21</v>
      </c>
      <c r="C671" s="1" t="s">
        <v>2309</v>
      </c>
      <c r="D671">
        <v>12565</v>
      </c>
      <c r="E671" t="s">
        <v>16</v>
      </c>
      <c r="F671" t="s">
        <v>17</v>
      </c>
      <c r="G671" t="s">
        <v>18</v>
      </c>
      <c r="H671" t="s">
        <v>2354</v>
      </c>
      <c r="I671" t="s">
        <v>19</v>
      </c>
      <c r="J671">
        <v>6</v>
      </c>
      <c r="K671">
        <f t="shared" si="83"/>
        <v>19</v>
      </c>
      <c r="L671">
        <f t="shared" si="84"/>
        <v>19.5</v>
      </c>
      <c r="M671">
        <f>INDEX('Exp Economy'!$C$14:$H$83,MATCH(L671,'Exp Economy'!$B$14:$B$83,0),MATCH("Zone "&amp;J671,'Exp Economy'!$C$13:$H$13,0))*1</f>
        <v>26.92</v>
      </c>
      <c r="N671" t="s">
        <v>285</v>
      </c>
      <c r="O671" t="s">
        <v>2310</v>
      </c>
      <c r="P671" t="s">
        <v>18</v>
      </c>
      <c r="R671" t="str">
        <f t="shared" si="78"/>
        <v>('DHL','2024-01-01','2024-12-31','12565','Export','US',NULL,'ECONOMY SELECT (EU) ','Non-Document','6',19,19.5,26.92,'Flat KG','AppliedMaterials_2024',NULL),</v>
      </c>
    </row>
    <row r="672" spans="1:18" x14ac:dyDescent="0.3">
      <c r="A672" t="s">
        <v>15</v>
      </c>
      <c r="B672" s="1" t="s">
        <v>21</v>
      </c>
      <c r="C672" s="1" t="s">
        <v>2309</v>
      </c>
      <c r="D672">
        <v>12565</v>
      </c>
      <c r="E672" t="s">
        <v>16</v>
      </c>
      <c r="F672" t="s">
        <v>17</v>
      </c>
      <c r="G672" t="s">
        <v>18</v>
      </c>
      <c r="H672" t="s">
        <v>2354</v>
      </c>
      <c r="I672" t="s">
        <v>19</v>
      </c>
      <c r="J672">
        <v>6</v>
      </c>
      <c r="K672">
        <f t="shared" si="83"/>
        <v>19.5</v>
      </c>
      <c r="L672">
        <f t="shared" si="84"/>
        <v>20</v>
      </c>
      <c r="M672">
        <f>INDEX('Exp Economy'!$C$14:$H$83,MATCH(L672,'Exp Economy'!$B$14:$B$83,0),MATCH("Zone "&amp;J672,'Exp Economy'!$C$13:$H$13,0))*1</f>
        <v>26.92</v>
      </c>
      <c r="N672" t="s">
        <v>285</v>
      </c>
      <c r="O672" t="s">
        <v>2310</v>
      </c>
      <c r="P672" t="s">
        <v>18</v>
      </c>
      <c r="R672" t="str">
        <f t="shared" si="78"/>
        <v>('DHL','2024-01-01','2024-12-31','12565','Export','US',NULL,'ECONOMY SELECT (EU) ','Non-Document','6',19.5,20,26.92,'Flat KG','AppliedMaterials_2024',NULL),</v>
      </c>
    </row>
    <row r="673" spans="1:18" x14ac:dyDescent="0.3">
      <c r="A673" t="s">
        <v>15</v>
      </c>
      <c r="B673" s="1" t="s">
        <v>21</v>
      </c>
      <c r="C673" s="1" t="s">
        <v>2309</v>
      </c>
      <c r="D673">
        <v>12565</v>
      </c>
      <c r="E673" t="s">
        <v>16</v>
      </c>
      <c r="F673" t="s">
        <v>17</v>
      </c>
      <c r="G673" t="s">
        <v>18</v>
      </c>
      <c r="H673" t="s">
        <v>2354</v>
      </c>
      <c r="I673" t="s">
        <v>19</v>
      </c>
      <c r="J673">
        <v>6</v>
      </c>
      <c r="K673">
        <f t="shared" si="83"/>
        <v>20</v>
      </c>
      <c r="L673">
        <f t="shared" si="84"/>
        <v>20.5</v>
      </c>
      <c r="M673">
        <f>INDEX('Exp Economy'!$C$14:$H$83,MATCH(L673,'Exp Economy'!$B$14:$B$83,0),MATCH("Zone "&amp;J673,'Exp Economy'!$C$13:$H$13,0))*1</f>
        <v>27.43</v>
      </c>
      <c r="N673" t="s">
        <v>285</v>
      </c>
      <c r="O673" t="s">
        <v>2310</v>
      </c>
      <c r="P673" t="s">
        <v>18</v>
      </c>
      <c r="R673" t="str">
        <f t="shared" si="78"/>
        <v>('DHL','2024-01-01','2024-12-31','12565','Export','US',NULL,'ECONOMY SELECT (EU) ','Non-Document','6',20,20.5,27.43,'Flat KG','AppliedMaterials_2024',NULL),</v>
      </c>
    </row>
    <row r="674" spans="1:18" x14ac:dyDescent="0.3">
      <c r="A674" t="s">
        <v>15</v>
      </c>
      <c r="B674" s="1" t="s">
        <v>21</v>
      </c>
      <c r="C674" s="1" t="s">
        <v>2309</v>
      </c>
      <c r="D674">
        <v>12565</v>
      </c>
      <c r="E674" t="s">
        <v>16</v>
      </c>
      <c r="F674" t="s">
        <v>17</v>
      </c>
      <c r="G674" t="s">
        <v>18</v>
      </c>
      <c r="H674" t="s">
        <v>2354</v>
      </c>
      <c r="I674" t="s">
        <v>19</v>
      </c>
      <c r="J674">
        <v>6</v>
      </c>
      <c r="K674">
        <f>L673</f>
        <v>20.5</v>
      </c>
      <c r="L674">
        <f>K674+0.5</f>
        <v>21</v>
      </c>
      <c r="M674">
        <f>INDEX('Exp Economy'!$C$14:$H$83,MATCH(L674,'Exp Economy'!$B$14:$B$83,0),MATCH("Zone "&amp;J674,'Exp Economy'!$C$13:$H$13,0))*1</f>
        <v>27.43</v>
      </c>
      <c r="N674" t="s">
        <v>285</v>
      </c>
      <c r="O674" t="s">
        <v>2310</v>
      </c>
      <c r="P674" t="s">
        <v>18</v>
      </c>
      <c r="R674" t="str">
        <f t="shared" si="78"/>
        <v>('DHL','2024-01-01','2024-12-31','12565','Export','US',NULL,'ECONOMY SELECT (EU) ','Non-Document','6',20.5,21,27.43,'Flat KG','AppliedMaterials_2024',NULL),</v>
      </c>
    </row>
    <row r="675" spans="1:18" x14ac:dyDescent="0.3">
      <c r="A675" t="s">
        <v>15</v>
      </c>
      <c r="B675" s="1" t="s">
        <v>21</v>
      </c>
      <c r="C675" s="1" t="s">
        <v>2309</v>
      </c>
      <c r="D675">
        <v>12565</v>
      </c>
      <c r="E675" t="s">
        <v>16</v>
      </c>
      <c r="F675" t="s">
        <v>17</v>
      </c>
      <c r="G675" t="s">
        <v>18</v>
      </c>
      <c r="H675" t="s">
        <v>2354</v>
      </c>
      <c r="I675" t="s">
        <v>19</v>
      </c>
      <c r="J675">
        <v>6</v>
      </c>
      <c r="K675">
        <f t="shared" ref="K675" si="85">L674</f>
        <v>21</v>
      </c>
      <c r="L675">
        <f t="shared" ref="L675" si="86">K675+0.5</f>
        <v>21.5</v>
      </c>
      <c r="M675">
        <f>INDEX('Exp Economy'!$C$14:$H$83,MATCH(L675,'Exp Economy'!$B$14:$B$83,0),MATCH("Zone "&amp;J675,'Exp Economy'!$C$13:$H$13,0))*1</f>
        <v>27.94</v>
      </c>
      <c r="N675" t="s">
        <v>285</v>
      </c>
      <c r="O675" t="s">
        <v>2310</v>
      </c>
      <c r="P675" t="s">
        <v>18</v>
      </c>
      <c r="R675" t="str">
        <f t="shared" si="78"/>
        <v>('DHL','2024-01-01','2024-12-31','12565','Export','US',NULL,'ECONOMY SELECT (EU) ','Non-Document','6',21,21.5,27.94,'Flat KG','AppliedMaterials_2024',NULL),</v>
      </c>
    </row>
    <row r="676" spans="1:18" x14ac:dyDescent="0.3">
      <c r="A676" t="s">
        <v>15</v>
      </c>
      <c r="B676" s="1" t="s">
        <v>21</v>
      </c>
      <c r="C676" s="1" t="s">
        <v>2309</v>
      </c>
      <c r="D676">
        <v>12565</v>
      </c>
      <c r="E676" t="s">
        <v>16</v>
      </c>
      <c r="F676" t="s">
        <v>17</v>
      </c>
      <c r="G676" t="s">
        <v>18</v>
      </c>
      <c r="H676" t="s">
        <v>2354</v>
      </c>
      <c r="I676" t="s">
        <v>19</v>
      </c>
      <c r="J676">
        <v>6</v>
      </c>
      <c r="K676">
        <f>L675</f>
        <v>21.5</v>
      </c>
      <c r="L676">
        <f>K676+0.5</f>
        <v>22</v>
      </c>
      <c r="M676">
        <f>INDEX('Exp Economy'!$C$14:$H$83,MATCH(L676,'Exp Economy'!$B$14:$B$83,0),MATCH("Zone "&amp;J676,'Exp Economy'!$C$13:$H$13,0))*1</f>
        <v>27.94</v>
      </c>
      <c r="N676" t="s">
        <v>285</v>
      </c>
      <c r="O676" t="s">
        <v>2310</v>
      </c>
      <c r="P676" t="s">
        <v>18</v>
      </c>
      <c r="R676" t="str">
        <f t="shared" si="78"/>
        <v>('DHL','2024-01-01','2024-12-31','12565','Export','US',NULL,'ECONOMY SELECT (EU) ','Non-Document','6',21.5,22,27.94,'Flat KG','AppliedMaterials_2024',NULL),</v>
      </c>
    </row>
    <row r="677" spans="1:18" x14ac:dyDescent="0.3">
      <c r="A677" t="s">
        <v>15</v>
      </c>
      <c r="B677" s="1" t="s">
        <v>21</v>
      </c>
      <c r="C677" s="1" t="s">
        <v>2309</v>
      </c>
      <c r="D677">
        <v>12565</v>
      </c>
      <c r="E677" t="s">
        <v>16</v>
      </c>
      <c r="F677" t="s">
        <v>17</v>
      </c>
      <c r="G677" t="s">
        <v>18</v>
      </c>
      <c r="H677" t="s">
        <v>2354</v>
      </c>
      <c r="I677" t="s">
        <v>19</v>
      </c>
      <c r="J677">
        <v>6</v>
      </c>
      <c r="K677">
        <f t="shared" ref="K677:K682" si="87">L676</f>
        <v>22</v>
      </c>
      <c r="L677">
        <f t="shared" ref="L677:L682" si="88">K677+0.5</f>
        <v>22.5</v>
      </c>
      <c r="M677">
        <f>INDEX('Exp Economy'!$C$14:$H$83,MATCH(L677,'Exp Economy'!$B$14:$B$83,0),MATCH("Zone "&amp;J677,'Exp Economy'!$C$13:$H$13,0))*1</f>
        <v>28.45</v>
      </c>
      <c r="N677" t="s">
        <v>285</v>
      </c>
      <c r="O677" t="s">
        <v>2310</v>
      </c>
      <c r="P677" t="s">
        <v>18</v>
      </c>
      <c r="R677" t="str">
        <f t="shared" si="78"/>
        <v>('DHL','2024-01-01','2024-12-31','12565','Export','US',NULL,'ECONOMY SELECT (EU) ','Non-Document','6',22,22.5,28.45,'Flat KG','AppliedMaterials_2024',NULL),</v>
      </c>
    </row>
    <row r="678" spans="1:18" x14ac:dyDescent="0.3">
      <c r="A678" t="s">
        <v>15</v>
      </c>
      <c r="B678" s="1" t="s">
        <v>21</v>
      </c>
      <c r="C678" s="1" t="s">
        <v>2309</v>
      </c>
      <c r="D678">
        <v>12565</v>
      </c>
      <c r="E678" t="s">
        <v>16</v>
      </c>
      <c r="F678" t="s">
        <v>17</v>
      </c>
      <c r="G678" t="s">
        <v>18</v>
      </c>
      <c r="H678" t="s">
        <v>2354</v>
      </c>
      <c r="I678" t="s">
        <v>19</v>
      </c>
      <c r="J678">
        <v>6</v>
      </c>
      <c r="K678">
        <f t="shared" si="87"/>
        <v>22.5</v>
      </c>
      <c r="L678">
        <f t="shared" si="88"/>
        <v>23</v>
      </c>
      <c r="M678">
        <f>INDEX('Exp Economy'!$C$14:$H$83,MATCH(L678,'Exp Economy'!$B$14:$B$83,0),MATCH("Zone "&amp;J678,'Exp Economy'!$C$13:$H$13,0))*1</f>
        <v>28.45</v>
      </c>
      <c r="N678" t="s">
        <v>285</v>
      </c>
      <c r="O678" t="s">
        <v>2310</v>
      </c>
      <c r="P678" t="s">
        <v>18</v>
      </c>
      <c r="R678" t="str">
        <f t="shared" si="78"/>
        <v>('DHL','2024-01-01','2024-12-31','12565','Export','US',NULL,'ECONOMY SELECT (EU) ','Non-Document','6',22.5,23,28.45,'Flat KG','AppliedMaterials_2024',NULL),</v>
      </c>
    </row>
    <row r="679" spans="1:18" x14ac:dyDescent="0.3">
      <c r="A679" t="s">
        <v>15</v>
      </c>
      <c r="B679" s="1" t="s">
        <v>21</v>
      </c>
      <c r="C679" s="1" t="s">
        <v>2309</v>
      </c>
      <c r="D679">
        <v>12565</v>
      </c>
      <c r="E679" t="s">
        <v>16</v>
      </c>
      <c r="F679" t="s">
        <v>17</v>
      </c>
      <c r="G679" t="s">
        <v>18</v>
      </c>
      <c r="H679" t="s">
        <v>2354</v>
      </c>
      <c r="I679" t="s">
        <v>19</v>
      </c>
      <c r="J679">
        <v>6</v>
      </c>
      <c r="K679">
        <f t="shared" si="87"/>
        <v>23</v>
      </c>
      <c r="L679">
        <f t="shared" si="88"/>
        <v>23.5</v>
      </c>
      <c r="M679">
        <f>INDEX('Exp Economy'!$C$14:$H$83,MATCH(L679,'Exp Economy'!$B$14:$B$83,0),MATCH("Zone "&amp;J679,'Exp Economy'!$C$13:$H$13,0))*1</f>
        <v>28.96</v>
      </c>
      <c r="N679" t="s">
        <v>285</v>
      </c>
      <c r="O679" t="s">
        <v>2310</v>
      </c>
      <c r="P679" t="s">
        <v>18</v>
      </c>
      <c r="R679" t="str">
        <f t="shared" si="78"/>
        <v>('DHL','2024-01-01','2024-12-31','12565','Export','US',NULL,'ECONOMY SELECT (EU) ','Non-Document','6',23,23.5,28.96,'Flat KG','AppliedMaterials_2024',NULL),</v>
      </c>
    </row>
    <row r="680" spans="1:18" x14ac:dyDescent="0.3">
      <c r="A680" t="s">
        <v>15</v>
      </c>
      <c r="B680" s="1" t="s">
        <v>21</v>
      </c>
      <c r="C680" s="1" t="s">
        <v>2309</v>
      </c>
      <c r="D680">
        <v>12565</v>
      </c>
      <c r="E680" t="s">
        <v>16</v>
      </c>
      <c r="F680" t="s">
        <v>17</v>
      </c>
      <c r="G680" t="s">
        <v>18</v>
      </c>
      <c r="H680" t="s">
        <v>2354</v>
      </c>
      <c r="I680" t="s">
        <v>19</v>
      </c>
      <c r="J680">
        <v>6</v>
      </c>
      <c r="K680">
        <f t="shared" si="87"/>
        <v>23.5</v>
      </c>
      <c r="L680">
        <f t="shared" si="88"/>
        <v>24</v>
      </c>
      <c r="M680">
        <f>INDEX('Exp Economy'!$C$14:$H$83,MATCH(L680,'Exp Economy'!$B$14:$B$83,0),MATCH("Zone "&amp;J680,'Exp Economy'!$C$13:$H$13,0))*1</f>
        <v>28.96</v>
      </c>
      <c r="N680" t="s">
        <v>285</v>
      </c>
      <c r="O680" t="s">
        <v>2310</v>
      </c>
      <c r="P680" t="s">
        <v>18</v>
      </c>
      <c r="R680" t="str">
        <f t="shared" si="78"/>
        <v>('DHL','2024-01-01','2024-12-31','12565','Export','US',NULL,'ECONOMY SELECT (EU) ','Non-Document','6',23.5,24,28.96,'Flat KG','AppliedMaterials_2024',NULL),</v>
      </c>
    </row>
    <row r="681" spans="1:18" x14ac:dyDescent="0.3">
      <c r="A681" t="s">
        <v>15</v>
      </c>
      <c r="B681" s="1" t="s">
        <v>21</v>
      </c>
      <c r="C681" s="1" t="s">
        <v>2309</v>
      </c>
      <c r="D681">
        <v>12565</v>
      </c>
      <c r="E681" t="s">
        <v>16</v>
      </c>
      <c r="F681" t="s">
        <v>17</v>
      </c>
      <c r="G681" t="s">
        <v>18</v>
      </c>
      <c r="H681" t="s">
        <v>2354</v>
      </c>
      <c r="I681" t="s">
        <v>19</v>
      </c>
      <c r="J681">
        <v>6</v>
      </c>
      <c r="K681">
        <f t="shared" si="87"/>
        <v>24</v>
      </c>
      <c r="L681">
        <f t="shared" si="88"/>
        <v>24.5</v>
      </c>
      <c r="M681">
        <f>INDEX('Exp Economy'!$C$14:$H$83,MATCH(L681,'Exp Economy'!$B$14:$B$83,0),MATCH("Zone "&amp;J681,'Exp Economy'!$C$13:$H$13,0))*1</f>
        <v>29.47</v>
      </c>
      <c r="N681" t="s">
        <v>285</v>
      </c>
      <c r="O681" t="s">
        <v>2310</v>
      </c>
      <c r="P681" t="s">
        <v>18</v>
      </c>
      <c r="R681" t="str">
        <f t="shared" si="78"/>
        <v>('DHL','2024-01-01','2024-12-31','12565','Export','US',NULL,'ECONOMY SELECT (EU) ','Non-Document','6',24,24.5,29.47,'Flat KG','AppliedMaterials_2024',NULL),</v>
      </c>
    </row>
    <row r="682" spans="1:18" x14ac:dyDescent="0.3">
      <c r="A682" t="s">
        <v>15</v>
      </c>
      <c r="B682" s="1" t="s">
        <v>21</v>
      </c>
      <c r="C682" s="1" t="s">
        <v>2309</v>
      </c>
      <c r="D682">
        <v>12565</v>
      </c>
      <c r="E682" t="s">
        <v>16</v>
      </c>
      <c r="F682" t="s">
        <v>17</v>
      </c>
      <c r="G682" t="s">
        <v>18</v>
      </c>
      <c r="H682" t="s">
        <v>2354</v>
      </c>
      <c r="I682" t="s">
        <v>19</v>
      </c>
      <c r="J682">
        <v>6</v>
      </c>
      <c r="K682">
        <f t="shared" si="87"/>
        <v>24.5</v>
      </c>
      <c r="L682">
        <f t="shared" si="88"/>
        <v>25</v>
      </c>
      <c r="M682">
        <f>INDEX('Exp Economy'!$C$14:$H$83,MATCH(L682,'Exp Economy'!$B$14:$B$83,0),MATCH("Zone "&amp;J682,'Exp Economy'!$C$13:$H$13,0))*1</f>
        <v>29.47</v>
      </c>
      <c r="N682" t="s">
        <v>285</v>
      </c>
      <c r="O682" t="s">
        <v>2310</v>
      </c>
      <c r="P682" t="s">
        <v>18</v>
      </c>
      <c r="R682" t="str">
        <f t="shared" si="78"/>
        <v>('DHL','2024-01-01','2024-12-31','12565','Export','US',NULL,'ECONOMY SELECT (EU) ','Non-Document','6',24.5,25,29.47,'Flat KG','AppliedMaterials_2024',NULL),</v>
      </c>
    </row>
    <row r="683" spans="1:18" x14ac:dyDescent="0.3">
      <c r="A683" t="s">
        <v>15</v>
      </c>
      <c r="B683" s="1" t="s">
        <v>21</v>
      </c>
      <c r="C683" s="1" t="s">
        <v>2309</v>
      </c>
      <c r="D683">
        <v>12565</v>
      </c>
      <c r="E683" t="s">
        <v>16</v>
      </c>
      <c r="F683" t="s">
        <v>17</v>
      </c>
      <c r="G683" t="s">
        <v>18</v>
      </c>
      <c r="H683" t="s">
        <v>2354</v>
      </c>
      <c r="I683" t="s">
        <v>19</v>
      </c>
      <c r="J683">
        <v>6</v>
      </c>
      <c r="K683">
        <f>L682</f>
        <v>25</v>
      </c>
      <c r="L683">
        <f>K683+0.5</f>
        <v>25.5</v>
      </c>
      <c r="M683">
        <f>INDEX('Exp Economy'!$C$14:$H$83,MATCH(L683,'Exp Economy'!$B$14:$B$83,0),MATCH("Zone "&amp;J683,'Exp Economy'!$C$13:$H$13,0))*1</f>
        <v>29.98</v>
      </c>
      <c r="N683" t="s">
        <v>285</v>
      </c>
      <c r="O683" t="s">
        <v>2310</v>
      </c>
      <c r="P683" t="s">
        <v>18</v>
      </c>
      <c r="R683" t="str">
        <f t="shared" si="78"/>
        <v>('DHL','2024-01-01','2024-12-31','12565','Export','US',NULL,'ECONOMY SELECT (EU) ','Non-Document','6',25,25.5,29.98,'Flat KG','AppliedMaterials_2024',NULL),</v>
      </c>
    </row>
    <row r="684" spans="1:18" x14ac:dyDescent="0.3">
      <c r="A684" t="s">
        <v>15</v>
      </c>
      <c r="B684" s="1" t="s">
        <v>21</v>
      </c>
      <c r="C684" s="1" t="s">
        <v>2309</v>
      </c>
      <c r="D684">
        <v>12565</v>
      </c>
      <c r="E684" t="s">
        <v>16</v>
      </c>
      <c r="F684" t="s">
        <v>17</v>
      </c>
      <c r="G684" t="s">
        <v>18</v>
      </c>
      <c r="H684" t="s">
        <v>2354</v>
      </c>
      <c r="I684" t="s">
        <v>19</v>
      </c>
      <c r="J684">
        <v>6</v>
      </c>
      <c r="K684">
        <f t="shared" ref="K684" si="89">L683</f>
        <v>25.5</v>
      </c>
      <c r="L684">
        <f t="shared" ref="L684:L688" si="90">K684+0.5</f>
        <v>26</v>
      </c>
      <c r="M684">
        <f>INDEX('Exp Economy'!$C$14:$H$83,MATCH(L684,'Exp Economy'!$B$14:$B$83,0),MATCH("Zone "&amp;J684,'Exp Economy'!$C$13:$H$13,0))*1</f>
        <v>29.98</v>
      </c>
      <c r="N684" t="s">
        <v>285</v>
      </c>
      <c r="O684" t="s">
        <v>2310</v>
      </c>
      <c r="P684" t="s">
        <v>18</v>
      </c>
      <c r="R684" t="str">
        <f t="shared" si="78"/>
        <v>('DHL','2024-01-01','2024-12-31','12565','Export','US',NULL,'ECONOMY SELECT (EU) ','Non-Document','6',25.5,26,29.98,'Flat KG','AppliedMaterials_2024',NULL),</v>
      </c>
    </row>
    <row r="685" spans="1:18" x14ac:dyDescent="0.3">
      <c r="A685" t="s">
        <v>15</v>
      </c>
      <c r="B685" s="1" t="s">
        <v>21</v>
      </c>
      <c r="C685" s="1" t="s">
        <v>2309</v>
      </c>
      <c r="D685">
        <v>12565</v>
      </c>
      <c r="E685" t="s">
        <v>16</v>
      </c>
      <c r="F685" t="s">
        <v>17</v>
      </c>
      <c r="G685" t="s">
        <v>18</v>
      </c>
      <c r="H685" t="s">
        <v>2354</v>
      </c>
      <c r="I685" t="s">
        <v>19</v>
      </c>
      <c r="J685">
        <v>6</v>
      </c>
      <c r="K685">
        <f>L684</f>
        <v>26</v>
      </c>
      <c r="L685">
        <f t="shared" si="90"/>
        <v>26.5</v>
      </c>
      <c r="M685">
        <f>INDEX('Exp Economy'!$C$14:$H$83,MATCH(L685,'Exp Economy'!$B$14:$B$83,0),MATCH("Zone "&amp;J685,'Exp Economy'!$C$13:$H$13,0))*1</f>
        <v>30.49</v>
      </c>
      <c r="N685" t="s">
        <v>285</v>
      </c>
      <c r="O685" t="s">
        <v>2310</v>
      </c>
      <c r="P685" t="s">
        <v>18</v>
      </c>
      <c r="R685" t="str">
        <f t="shared" si="78"/>
        <v>('DHL','2024-01-01','2024-12-31','12565','Export','US',NULL,'ECONOMY SELECT (EU) ','Non-Document','6',26,26.5,30.49,'Flat KG','AppliedMaterials_2024',NULL),</v>
      </c>
    </row>
    <row r="686" spans="1:18" x14ac:dyDescent="0.3">
      <c r="A686" t="s">
        <v>15</v>
      </c>
      <c r="B686" s="1" t="s">
        <v>21</v>
      </c>
      <c r="C686" s="1" t="s">
        <v>2309</v>
      </c>
      <c r="D686">
        <v>12565</v>
      </c>
      <c r="E686" t="s">
        <v>16</v>
      </c>
      <c r="F686" t="s">
        <v>17</v>
      </c>
      <c r="G686" t="s">
        <v>18</v>
      </c>
      <c r="H686" t="s">
        <v>2354</v>
      </c>
      <c r="I686" t="s">
        <v>19</v>
      </c>
      <c r="J686">
        <v>6</v>
      </c>
      <c r="K686">
        <f t="shared" ref="K686:K688" si="91">L685</f>
        <v>26.5</v>
      </c>
      <c r="L686">
        <f t="shared" si="90"/>
        <v>27</v>
      </c>
      <c r="M686">
        <f>INDEX('Exp Economy'!$C$14:$H$83,MATCH(L686,'Exp Economy'!$B$14:$B$83,0),MATCH("Zone "&amp;J686,'Exp Economy'!$C$13:$H$13,0))*1</f>
        <v>30.49</v>
      </c>
      <c r="N686" t="s">
        <v>285</v>
      </c>
      <c r="O686" t="s">
        <v>2310</v>
      </c>
      <c r="P686" t="s">
        <v>18</v>
      </c>
      <c r="R686" t="str">
        <f t="shared" si="78"/>
        <v>('DHL','2024-01-01','2024-12-31','12565','Export','US',NULL,'ECONOMY SELECT (EU) ','Non-Document','6',26.5,27,30.49,'Flat KG','AppliedMaterials_2024',NULL),</v>
      </c>
    </row>
    <row r="687" spans="1:18" x14ac:dyDescent="0.3">
      <c r="A687" t="s">
        <v>15</v>
      </c>
      <c r="B687" s="1" t="s">
        <v>21</v>
      </c>
      <c r="C687" s="1" t="s">
        <v>2309</v>
      </c>
      <c r="D687">
        <v>12565</v>
      </c>
      <c r="E687" t="s">
        <v>16</v>
      </c>
      <c r="F687" t="s">
        <v>17</v>
      </c>
      <c r="G687" t="s">
        <v>18</v>
      </c>
      <c r="H687" t="s">
        <v>2354</v>
      </c>
      <c r="I687" t="s">
        <v>19</v>
      </c>
      <c r="J687">
        <v>6</v>
      </c>
      <c r="K687">
        <f t="shared" si="91"/>
        <v>27</v>
      </c>
      <c r="L687">
        <f t="shared" si="90"/>
        <v>27.5</v>
      </c>
      <c r="M687">
        <f>INDEX('Exp Economy'!$C$14:$H$83,MATCH(L687,'Exp Economy'!$B$14:$B$83,0),MATCH("Zone "&amp;J687,'Exp Economy'!$C$13:$H$13,0))*1</f>
        <v>31</v>
      </c>
      <c r="N687" t="s">
        <v>285</v>
      </c>
      <c r="O687" t="s">
        <v>2310</v>
      </c>
      <c r="P687" t="s">
        <v>18</v>
      </c>
      <c r="R687" t="str">
        <f t="shared" si="78"/>
        <v>('DHL','2024-01-01','2024-12-31','12565','Export','US',NULL,'ECONOMY SELECT (EU) ','Non-Document','6',27,27.5,31,'Flat KG','AppliedMaterials_2024',NULL),</v>
      </c>
    </row>
    <row r="688" spans="1:18" x14ac:dyDescent="0.3">
      <c r="A688" t="s">
        <v>15</v>
      </c>
      <c r="B688" s="1" t="s">
        <v>21</v>
      </c>
      <c r="C688" s="1" t="s">
        <v>2309</v>
      </c>
      <c r="D688">
        <v>12565</v>
      </c>
      <c r="E688" t="s">
        <v>16</v>
      </c>
      <c r="F688" t="s">
        <v>17</v>
      </c>
      <c r="G688" t="s">
        <v>18</v>
      </c>
      <c r="H688" t="s">
        <v>2354</v>
      </c>
      <c r="I688" t="s">
        <v>19</v>
      </c>
      <c r="J688">
        <v>6</v>
      </c>
      <c r="K688">
        <f t="shared" si="91"/>
        <v>27.5</v>
      </c>
      <c r="L688">
        <f t="shared" si="90"/>
        <v>28</v>
      </c>
      <c r="M688">
        <f>INDEX('Exp Economy'!$C$14:$H$83,MATCH(L688,'Exp Economy'!$B$14:$B$83,0),MATCH("Zone "&amp;J688,'Exp Economy'!$C$13:$H$13,0))*1</f>
        <v>31</v>
      </c>
      <c r="N688" t="s">
        <v>285</v>
      </c>
      <c r="O688" t="s">
        <v>2310</v>
      </c>
      <c r="P688" t="s">
        <v>18</v>
      </c>
      <c r="R688" t="str">
        <f t="shared" si="78"/>
        <v>('DHL','2024-01-01','2024-12-31','12565','Export','US',NULL,'ECONOMY SELECT (EU) ','Non-Document','6',27.5,28,31,'Flat KG','AppliedMaterials_2024',NULL),</v>
      </c>
    </row>
    <row r="689" spans="1:18" x14ac:dyDescent="0.3">
      <c r="A689" t="s">
        <v>15</v>
      </c>
      <c r="B689" s="1" t="s">
        <v>21</v>
      </c>
      <c r="C689" s="1" t="s">
        <v>2309</v>
      </c>
      <c r="D689">
        <v>12565</v>
      </c>
      <c r="E689" t="s">
        <v>16</v>
      </c>
      <c r="F689" t="s">
        <v>17</v>
      </c>
      <c r="G689" t="s">
        <v>18</v>
      </c>
      <c r="H689" t="s">
        <v>2354</v>
      </c>
      <c r="I689" t="s">
        <v>19</v>
      </c>
      <c r="J689">
        <v>6</v>
      </c>
      <c r="K689">
        <f>L688</f>
        <v>28</v>
      </c>
      <c r="L689">
        <f>K689+0.5</f>
        <v>28.5</v>
      </c>
      <c r="M689">
        <f>INDEX('Exp Economy'!$C$14:$H$83,MATCH(L689,'Exp Economy'!$B$14:$B$83,0),MATCH("Zone "&amp;J689,'Exp Economy'!$C$13:$H$13,0))*1</f>
        <v>31.51</v>
      </c>
      <c r="N689" t="s">
        <v>285</v>
      </c>
      <c r="O689" t="s">
        <v>2310</v>
      </c>
      <c r="P689" t="s">
        <v>18</v>
      </c>
      <c r="R689" t="str">
        <f t="shared" si="78"/>
        <v>('DHL','2024-01-01','2024-12-31','12565','Export','US',NULL,'ECONOMY SELECT (EU) ','Non-Document','6',28,28.5,31.51,'Flat KG','AppliedMaterials_2024',NULL),</v>
      </c>
    </row>
    <row r="690" spans="1:18" x14ac:dyDescent="0.3">
      <c r="A690" t="s">
        <v>15</v>
      </c>
      <c r="B690" s="1" t="s">
        <v>21</v>
      </c>
      <c r="C690" s="1" t="s">
        <v>2309</v>
      </c>
      <c r="D690">
        <v>12565</v>
      </c>
      <c r="E690" t="s">
        <v>16</v>
      </c>
      <c r="F690" t="s">
        <v>17</v>
      </c>
      <c r="G690" t="s">
        <v>18</v>
      </c>
      <c r="H690" t="s">
        <v>2354</v>
      </c>
      <c r="I690" t="s">
        <v>19</v>
      </c>
      <c r="J690">
        <v>6</v>
      </c>
      <c r="K690">
        <f t="shared" ref="K690:K691" si="92">L689</f>
        <v>28.5</v>
      </c>
      <c r="L690">
        <f t="shared" ref="L690:L691" si="93">K690+0.5</f>
        <v>29</v>
      </c>
      <c r="M690">
        <f>INDEX('Exp Economy'!$C$14:$H$83,MATCH(L690,'Exp Economy'!$B$14:$B$83,0),MATCH("Zone "&amp;J690,'Exp Economy'!$C$13:$H$13,0))*1</f>
        <v>31.51</v>
      </c>
      <c r="N690" t="s">
        <v>285</v>
      </c>
      <c r="O690" t="s">
        <v>2310</v>
      </c>
      <c r="P690" t="s">
        <v>18</v>
      </c>
      <c r="R690" t="str">
        <f t="shared" si="78"/>
        <v>('DHL','2024-01-01','2024-12-31','12565','Export','US',NULL,'ECONOMY SELECT (EU) ','Non-Document','6',28.5,29,31.51,'Flat KG','AppliedMaterials_2024',NULL),</v>
      </c>
    </row>
    <row r="691" spans="1:18" x14ac:dyDescent="0.3">
      <c r="A691" t="s">
        <v>15</v>
      </c>
      <c r="B691" s="1" t="s">
        <v>21</v>
      </c>
      <c r="C691" s="1" t="s">
        <v>2309</v>
      </c>
      <c r="D691">
        <v>12565</v>
      </c>
      <c r="E691" t="s">
        <v>16</v>
      </c>
      <c r="F691" t="s">
        <v>17</v>
      </c>
      <c r="G691" t="s">
        <v>18</v>
      </c>
      <c r="H691" t="s">
        <v>2354</v>
      </c>
      <c r="I691" t="s">
        <v>19</v>
      </c>
      <c r="J691">
        <v>6</v>
      </c>
      <c r="K691">
        <f t="shared" si="92"/>
        <v>29</v>
      </c>
      <c r="L691">
        <f t="shared" si="93"/>
        <v>29.5</v>
      </c>
      <c r="M691">
        <f>INDEX('Exp Economy'!$C$14:$H$83,MATCH(L691,'Exp Economy'!$B$14:$B$83,0),MATCH("Zone "&amp;J691,'Exp Economy'!$C$13:$H$13,0))*1</f>
        <v>32.020000000000003</v>
      </c>
      <c r="N691" t="s">
        <v>285</v>
      </c>
      <c r="O691" t="s">
        <v>2310</v>
      </c>
      <c r="P691" t="s">
        <v>18</v>
      </c>
      <c r="R691" t="str">
        <f t="shared" si="78"/>
        <v>('DHL','2024-01-01','2024-12-31','12565','Export','US',NULL,'ECONOMY SELECT (EU) ','Non-Document','6',29,29.5,32.02,'Flat KG','AppliedMaterials_2024',NULL),</v>
      </c>
    </row>
    <row r="692" spans="1:18" x14ac:dyDescent="0.3">
      <c r="A692" t="s">
        <v>15</v>
      </c>
      <c r="B692" s="1" t="s">
        <v>21</v>
      </c>
      <c r="C692" s="1" t="s">
        <v>2309</v>
      </c>
      <c r="D692">
        <v>12565</v>
      </c>
      <c r="E692" t="s">
        <v>16</v>
      </c>
      <c r="F692" t="s">
        <v>17</v>
      </c>
      <c r="G692" t="s">
        <v>18</v>
      </c>
      <c r="H692" t="s">
        <v>2354</v>
      </c>
      <c r="I692" t="s">
        <v>19</v>
      </c>
      <c r="J692">
        <v>6</v>
      </c>
      <c r="K692">
        <f>L691</f>
        <v>29.5</v>
      </c>
      <c r="L692">
        <f>K692+0.5</f>
        <v>30</v>
      </c>
      <c r="M692">
        <f>INDEX('Exp Economy'!$C$14:$H$83,MATCH(L692,'Exp Economy'!$B$14:$B$83,0),MATCH("Zone "&amp;J692,'Exp Economy'!$C$13:$H$13,0))*1</f>
        <v>32.020000000000003</v>
      </c>
      <c r="N692" t="s">
        <v>285</v>
      </c>
      <c r="O692" t="s">
        <v>2310</v>
      </c>
      <c r="P692" t="s">
        <v>18</v>
      </c>
      <c r="R692" t="str">
        <f t="shared" si="78"/>
        <v>('DHL','2024-01-01','2024-12-31','12565','Export','US',NULL,'ECONOMY SELECT (EU) ','Non-Document','6',29.5,30,32.02,'Flat KG','AppliedMaterials_2024',NULL),</v>
      </c>
    </row>
    <row r="693" spans="1:18" x14ac:dyDescent="0.3">
      <c r="A693" t="s">
        <v>15</v>
      </c>
      <c r="B693" t="s">
        <v>21</v>
      </c>
      <c r="C693" s="1" t="s">
        <v>2309</v>
      </c>
      <c r="D693">
        <v>12565</v>
      </c>
      <c r="E693" t="s">
        <v>16</v>
      </c>
      <c r="F693" t="s">
        <v>17</v>
      </c>
      <c r="G693" t="s">
        <v>18</v>
      </c>
      <c r="H693" t="s">
        <v>2354</v>
      </c>
      <c r="I693" t="s">
        <v>19</v>
      </c>
      <c r="J693">
        <v>6</v>
      </c>
      <c r="K693">
        <v>30</v>
      </c>
      <c r="L693">
        <v>70</v>
      </c>
      <c r="M693">
        <f>INDEX('Exp Economy'!$C$14:$H$83,MATCH(L693,'Exp Economy'!$B$14:$B$83,0),MATCH("Zone "&amp;J693,'Exp Economy'!$C$13:$H$13,0))*1</f>
        <v>0.42</v>
      </c>
      <c r="N693" t="s">
        <v>2261</v>
      </c>
      <c r="O693" t="s">
        <v>2310</v>
      </c>
      <c r="P693">
        <f>M692</f>
        <v>32.020000000000003</v>
      </c>
      <c r="R693" t="str">
        <f t="shared" si="78"/>
        <v>('DHL','2024-01-01','2024-12-31','12565','Export','US',NULL,'ECONOMY SELECT (EU) ','Non-Document','6',30,70,0.42,'Per1.0KG_A','AppliedMaterials_2024',32.02),</v>
      </c>
    </row>
    <row r="694" spans="1:18" x14ac:dyDescent="0.3">
      <c r="A694" t="s">
        <v>15</v>
      </c>
      <c r="B694" t="s">
        <v>21</v>
      </c>
      <c r="C694" s="1" t="s">
        <v>2309</v>
      </c>
      <c r="D694">
        <v>12565</v>
      </c>
      <c r="E694" t="s">
        <v>16</v>
      </c>
      <c r="F694" t="s">
        <v>17</v>
      </c>
      <c r="G694" t="s">
        <v>18</v>
      </c>
      <c r="H694" t="s">
        <v>2354</v>
      </c>
      <c r="I694" t="s">
        <v>19</v>
      </c>
      <c r="J694">
        <v>6</v>
      </c>
      <c r="K694">
        <v>70</v>
      </c>
      <c r="L694">
        <v>300</v>
      </c>
      <c r="M694">
        <f>INDEX('Exp Economy'!$C$14:$H$83,MATCH(L694,'Exp Economy'!$B$14:$B$83,0),MATCH("Zone "&amp;J694,'Exp Economy'!$C$13:$H$13,0))*1</f>
        <v>3.28</v>
      </c>
      <c r="N694" t="s">
        <v>2348</v>
      </c>
      <c r="O694" t="s">
        <v>2310</v>
      </c>
      <c r="P694">
        <f>P693+((K694-K693)*M693)</f>
        <v>48.820000000000007</v>
      </c>
      <c r="R694" t="str">
        <f t="shared" si="78"/>
        <v>('DHL','2024-01-01','2024-12-31','12565','Export','US',NULL,'ECONOMY SELECT (EU) ','Non-Document','6',70,300,3.28,'Per5.0KG_A','AppliedMaterials_2024',48.82),</v>
      </c>
    </row>
    <row r="695" spans="1:18" x14ac:dyDescent="0.3">
      <c r="A695" t="s">
        <v>15</v>
      </c>
      <c r="B695" t="s">
        <v>21</v>
      </c>
      <c r="C695" s="1" t="s">
        <v>2309</v>
      </c>
      <c r="D695">
        <v>12565</v>
      </c>
      <c r="E695" t="s">
        <v>16</v>
      </c>
      <c r="F695" t="s">
        <v>17</v>
      </c>
      <c r="G695" t="s">
        <v>18</v>
      </c>
      <c r="H695" t="s">
        <v>2354</v>
      </c>
      <c r="I695" t="s">
        <v>19</v>
      </c>
      <c r="J695">
        <v>6</v>
      </c>
      <c r="K695">
        <v>300</v>
      </c>
      <c r="L695">
        <v>99999</v>
      </c>
      <c r="M695">
        <f>INDEX('Exp Economy'!$C$14:$H$83,MATCH(L695,'Exp Economy'!$B$14:$B$83,0),MATCH("Zone "&amp;J695,'Exp Economy'!$C$13:$H$13,0))*1</f>
        <v>2.44</v>
      </c>
      <c r="N695" t="s">
        <v>2348</v>
      </c>
      <c r="O695" t="s">
        <v>2310</v>
      </c>
      <c r="P695">
        <f>P694+M694*((L694-K694)/5)</f>
        <v>199.7</v>
      </c>
      <c r="R695" t="str">
        <f>SUBSTITUTE(IF(OR(ROW(A695)=2,MOD(ROW(A695),1000)=0),"insert into tnl_rating.dbo.dhl_express_rate_master values ('DHL','"&amp;B695&amp;"','"&amp;C695&amp;"','"&amp;D695&amp;"','"&amp;E695&amp;"','"&amp;F695&amp;"','"&amp;G695&amp;"','"&amp;H695&amp;"','"&amp;I695&amp;"','"&amp;J695&amp;"',"&amp;K695&amp;","&amp;L695&amp;","&amp;M695&amp;",'"&amp;N695&amp;"','"&amp;O695&amp;"',"&amp;P695&amp;"),",IF(OR(A697="",MOD(ROW(A697),1000)=0),"('DHL','"&amp;B695&amp;"','"&amp;C695&amp;"','"&amp;D695&amp;"','"&amp;E695&amp;"','"&amp;F695&amp;"','"&amp;G695&amp;"','"&amp;H695&amp;"','"&amp;I695&amp;"','"&amp;J695&amp;"',"&amp;K695&amp;","&amp;L695&amp;","&amp;M695&amp;",'"&amp;N695&amp;"','"&amp;O695&amp;"',"&amp;P695&amp;")","('DHL','"&amp;B695&amp;"','"&amp;C695&amp;"','"&amp;D695&amp;"','"&amp;E695&amp;"','"&amp;F695&amp;"','"&amp;G695&amp;"','"&amp;H695&amp;"','"&amp;I695&amp;"','"&amp;J695&amp;"',"&amp;K695&amp;","&amp;L695&amp;","&amp;M695&amp;",'"&amp;N695&amp;"','"&amp;O695&amp;"',"&amp;P695&amp;"),")),"'NULL'","NULL")</f>
        <v>('DHL','2024-01-01','2024-12-31','12565','Export','US',NULL,'ECONOMY SELECT (EU) ','Non-Document','6',300,99999,2.44,'Per5.0KG_A','AppliedMaterials_2024',199.7),</v>
      </c>
    </row>
    <row r="696" spans="1:18" x14ac:dyDescent="0.3">
      <c r="C696" s="1"/>
    </row>
    <row r="697" spans="1:18" x14ac:dyDescent="0.3">
      <c r="A697" t="s">
        <v>15</v>
      </c>
      <c r="B697" s="1" t="s">
        <v>21</v>
      </c>
      <c r="C697" s="1" t="s">
        <v>2309</v>
      </c>
      <c r="D697">
        <v>12565</v>
      </c>
      <c r="E697" t="s">
        <v>286</v>
      </c>
      <c r="F697" t="s">
        <v>17</v>
      </c>
      <c r="G697" t="s">
        <v>18</v>
      </c>
      <c r="H697" t="s">
        <v>2354</v>
      </c>
      <c r="I697" t="s">
        <v>19</v>
      </c>
      <c r="J697">
        <v>2</v>
      </c>
      <c r="K697">
        <v>0</v>
      </c>
      <c r="L697">
        <v>0.5</v>
      </c>
      <c r="M697">
        <f>INDEX('Exp Economy'!$C$14:$H$83,MATCH(L697,'Exp Economy'!$B$14:$B$83,0),MATCH("Zone "&amp;J697,'Exp Economy'!$C$13:$H$13,0))*1</f>
        <v>10.91</v>
      </c>
      <c r="N697" t="s">
        <v>285</v>
      </c>
      <c r="O697" t="s">
        <v>2310</v>
      </c>
      <c r="P697" t="s">
        <v>18</v>
      </c>
      <c r="R697" t="str">
        <f t="shared" si="78"/>
        <v>('DHL','2024-01-01','2024-12-31','12565','Import','US',NULL,'ECONOMY SELECT (EU) ','Non-Document','2',0,0.5,10.91,'Flat KG','AppliedMaterials_2024',NULL),</v>
      </c>
    </row>
    <row r="698" spans="1:18" x14ac:dyDescent="0.3">
      <c r="A698" t="s">
        <v>15</v>
      </c>
      <c r="B698" s="1" t="s">
        <v>21</v>
      </c>
      <c r="C698" s="1" t="s">
        <v>2309</v>
      </c>
      <c r="D698">
        <v>12565</v>
      </c>
      <c r="E698" t="s">
        <v>286</v>
      </c>
      <c r="F698" t="s">
        <v>17</v>
      </c>
      <c r="G698" t="s">
        <v>18</v>
      </c>
      <c r="H698" t="s">
        <v>2354</v>
      </c>
      <c r="I698" t="s">
        <v>19</v>
      </c>
      <c r="J698">
        <v>2</v>
      </c>
      <c r="K698">
        <v>0.5</v>
      </c>
      <c r="L698">
        <v>1</v>
      </c>
      <c r="M698">
        <f>INDEX('Exp Economy'!$C$14:$H$83,MATCH(L698,'Exp Economy'!$B$14:$B$83,0),MATCH("Zone "&amp;J698,'Exp Economy'!$C$13:$H$13,0))*1</f>
        <v>10.91</v>
      </c>
      <c r="N698" t="s">
        <v>285</v>
      </c>
      <c r="O698" t="s">
        <v>2310</v>
      </c>
      <c r="P698" t="s">
        <v>18</v>
      </c>
      <c r="R698" t="str">
        <f t="shared" si="78"/>
        <v>('DHL','2024-01-01','2024-12-31','12565','Import','US',NULL,'ECONOMY SELECT (EU) ','Non-Document','2',0.5,1,10.91,'Flat KG','AppliedMaterials_2024',NULL),</v>
      </c>
    </row>
    <row r="699" spans="1:18" x14ac:dyDescent="0.3">
      <c r="A699" t="s">
        <v>15</v>
      </c>
      <c r="B699" s="1" t="s">
        <v>21</v>
      </c>
      <c r="C699" s="1" t="s">
        <v>2309</v>
      </c>
      <c r="D699">
        <v>12565</v>
      </c>
      <c r="E699" t="s">
        <v>286</v>
      </c>
      <c r="F699" t="s">
        <v>17</v>
      </c>
      <c r="G699" t="s">
        <v>18</v>
      </c>
      <c r="H699" t="s">
        <v>2354</v>
      </c>
      <c r="I699" t="s">
        <v>19</v>
      </c>
      <c r="J699">
        <v>2</v>
      </c>
      <c r="K699">
        <v>1</v>
      </c>
      <c r="L699">
        <v>1.5</v>
      </c>
      <c r="M699">
        <f>INDEX('Exp Economy'!$C$14:$H$83,MATCH(L699,'Exp Economy'!$B$14:$B$83,0),MATCH("Zone "&amp;J699,'Exp Economy'!$C$13:$H$13,0))*1</f>
        <v>12.45</v>
      </c>
      <c r="N699" t="s">
        <v>285</v>
      </c>
      <c r="O699" t="s">
        <v>2310</v>
      </c>
      <c r="P699" t="s">
        <v>18</v>
      </c>
      <c r="R699" t="str">
        <f t="shared" si="78"/>
        <v>('DHL','2024-01-01','2024-12-31','12565','Import','US',NULL,'ECONOMY SELECT (EU) ','Non-Document','2',1,1.5,12.45,'Flat KG','AppliedMaterials_2024',NULL),</v>
      </c>
    </row>
    <row r="700" spans="1:18" x14ac:dyDescent="0.3">
      <c r="A700" t="s">
        <v>15</v>
      </c>
      <c r="B700" s="1" t="s">
        <v>21</v>
      </c>
      <c r="C700" s="1" t="s">
        <v>2309</v>
      </c>
      <c r="D700">
        <v>12565</v>
      </c>
      <c r="E700" t="s">
        <v>286</v>
      </c>
      <c r="F700" t="s">
        <v>17</v>
      </c>
      <c r="G700" t="s">
        <v>18</v>
      </c>
      <c r="H700" t="s">
        <v>2354</v>
      </c>
      <c r="I700" t="s">
        <v>19</v>
      </c>
      <c r="J700">
        <v>2</v>
      </c>
      <c r="K700">
        <v>1.5</v>
      </c>
      <c r="L700">
        <v>2</v>
      </c>
      <c r="M700">
        <f>INDEX('Exp Economy'!$C$14:$H$83,MATCH(L700,'Exp Economy'!$B$14:$B$83,0),MATCH("Zone "&amp;J700,'Exp Economy'!$C$13:$H$13,0))*1</f>
        <v>12.45</v>
      </c>
      <c r="N700" t="s">
        <v>285</v>
      </c>
      <c r="O700" t="s">
        <v>2310</v>
      </c>
      <c r="P700" t="s">
        <v>18</v>
      </c>
      <c r="R700" t="str">
        <f t="shared" si="78"/>
        <v>('DHL','2024-01-01','2024-12-31','12565','Import','US',NULL,'ECONOMY SELECT (EU) ','Non-Document','2',1.5,2,12.45,'Flat KG','AppliedMaterials_2024',NULL),</v>
      </c>
    </row>
    <row r="701" spans="1:18" x14ac:dyDescent="0.3">
      <c r="A701" t="s">
        <v>15</v>
      </c>
      <c r="B701" s="1" t="s">
        <v>21</v>
      </c>
      <c r="C701" s="1" t="s">
        <v>2309</v>
      </c>
      <c r="D701">
        <v>12565</v>
      </c>
      <c r="E701" t="s">
        <v>286</v>
      </c>
      <c r="F701" t="s">
        <v>17</v>
      </c>
      <c r="G701" t="s">
        <v>18</v>
      </c>
      <c r="H701" t="s">
        <v>2354</v>
      </c>
      <c r="I701" t="s">
        <v>19</v>
      </c>
      <c r="J701">
        <v>2</v>
      </c>
      <c r="K701">
        <v>2</v>
      </c>
      <c r="L701">
        <v>2.5</v>
      </c>
      <c r="M701">
        <f>INDEX('Exp Economy'!$C$14:$H$83,MATCH(L701,'Exp Economy'!$B$14:$B$83,0),MATCH("Zone "&amp;J701,'Exp Economy'!$C$13:$H$13,0))*1</f>
        <v>13.52</v>
      </c>
      <c r="N701" t="s">
        <v>285</v>
      </c>
      <c r="O701" t="s">
        <v>2310</v>
      </c>
      <c r="P701" t="s">
        <v>18</v>
      </c>
      <c r="R701" t="str">
        <f t="shared" si="78"/>
        <v>('DHL','2024-01-01','2024-12-31','12565','Import','US',NULL,'ECONOMY SELECT (EU) ','Non-Document','2',2,2.5,13.52,'Flat KG','AppliedMaterials_2024',NULL),</v>
      </c>
    </row>
    <row r="702" spans="1:18" x14ac:dyDescent="0.3">
      <c r="A702" t="s">
        <v>15</v>
      </c>
      <c r="B702" s="1" t="s">
        <v>21</v>
      </c>
      <c r="C702" s="1" t="s">
        <v>2309</v>
      </c>
      <c r="D702">
        <v>12565</v>
      </c>
      <c r="E702" t="s">
        <v>286</v>
      </c>
      <c r="F702" t="s">
        <v>17</v>
      </c>
      <c r="G702" t="s">
        <v>18</v>
      </c>
      <c r="H702" t="s">
        <v>2354</v>
      </c>
      <c r="I702" t="s">
        <v>19</v>
      </c>
      <c r="J702">
        <v>2</v>
      </c>
      <c r="K702">
        <v>2.5</v>
      </c>
      <c r="L702">
        <v>3</v>
      </c>
      <c r="M702">
        <f>INDEX('Exp Economy'!$C$14:$H$83,MATCH(L702,'Exp Economy'!$B$14:$B$83,0),MATCH("Zone "&amp;J702,'Exp Economy'!$C$13:$H$13,0))*1</f>
        <v>13.52</v>
      </c>
      <c r="N702" t="s">
        <v>285</v>
      </c>
      <c r="O702" t="s">
        <v>2310</v>
      </c>
      <c r="P702" t="s">
        <v>18</v>
      </c>
      <c r="R702" t="str">
        <f t="shared" ref="R702:R765" si="94">SUBSTITUTE(IF(OR(ROW(A702)=2,MOD(ROW(A702),1000)=0),"insert into tnl_rating.dbo.dhl_express_rate_master values ('DHL','"&amp;B702&amp;"','"&amp;C702&amp;"','"&amp;D702&amp;"','"&amp;E702&amp;"','"&amp;F702&amp;"','"&amp;G702&amp;"','"&amp;H702&amp;"','"&amp;I702&amp;"','"&amp;J702&amp;"',"&amp;K702&amp;","&amp;L702&amp;","&amp;M702&amp;",'"&amp;N702&amp;"','"&amp;O702&amp;"',"&amp;P702&amp;"),",IF(OR(A703="",MOD(ROW(A703),1000)=0),"('DHL','"&amp;B702&amp;"','"&amp;C702&amp;"','"&amp;D702&amp;"','"&amp;E702&amp;"','"&amp;F702&amp;"','"&amp;G702&amp;"','"&amp;H702&amp;"','"&amp;I702&amp;"','"&amp;J702&amp;"',"&amp;K702&amp;","&amp;L702&amp;","&amp;M702&amp;",'"&amp;N702&amp;"','"&amp;O702&amp;"',"&amp;P702&amp;")","('DHL','"&amp;B702&amp;"','"&amp;C702&amp;"','"&amp;D702&amp;"','"&amp;E702&amp;"','"&amp;F702&amp;"','"&amp;G702&amp;"','"&amp;H702&amp;"','"&amp;I702&amp;"','"&amp;J702&amp;"',"&amp;K702&amp;","&amp;L702&amp;","&amp;M702&amp;",'"&amp;N702&amp;"','"&amp;O702&amp;"',"&amp;P702&amp;"),")),"'NULL'","NULL")</f>
        <v>('DHL','2024-01-01','2024-12-31','12565','Import','US',NULL,'ECONOMY SELECT (EU) ','Non-Document','2',2.5,3,13.52,'Flat KG','AppliedMaterials_2024',NULL),</v>
      </c>
    </row>
    <row r="703" spans="1:18" x14ac:dyDescent="0.3">
      <c r="A703" t="s">
        <v>15</v>
      </c>
      <c r="B703" s="1" t="s">
        <v>21</v>
      </c>
      <c r="C703" s="1" t="s">
        <v>2309</v>
      </c>
      <c r="D703">
        <v>12565</v>
      </c>
      <c r="E703" t="s">
        <v>286</v>
      </c>
      <c r="F703" t="s">
        <v>17</v>
      </c>
      <c r="G703" t="s">
        <v>18</v>
      </c>
      <c r="H703" t="s">
        <v>2354</v>
      </c>
      <c r="I703" t="s">
        <v>19</v>
      </c>
      <c r="J703">
        <v>2</v>
      </c>
      <c r="K703">
        <v>3</v>
      </c>
      <c r="L703">
        <v>3.5</v>
      </c>
      <c r="M703">
        <f>INDEX('Exp Economy'!$C$14:$H$83,MATCH(L703,'Exp Economy'!$B$14:$B$83,0),MATCH("Zone "&amp;J703,'Exp Economy'!$C$13:$H$13,0))*1</f>
        <v>14.59</v>
      </c>
      <c r="N703" t="s">
        <v>285</v>
      </c>
      <c r="O703" t="s">
        <v>2310</v>
      </c>
      <c r="P703" t="s">
        <v>18</v>
      </c>
      <c r="R703" t="str">
        <f t="shared" si="94"/>
        <v>('DHL','2024-01-01','2024-12-31','12565','Import','US',NULL,'ECONOMY SELECT (EU) ','Non-Document','2',3,3.5,14.59,'Flat KG','AppliedMaterials_2024',NULL),</v>
      </c>
    </row>
    <row r="704" spans="1:18" x14ac:dyDescent="0.3">
      <c r="A704" t="s">
        <v>15</v>
      </c>
      <c r="B704" s="1" t="s">
        <v>21</v>
      </c>
      <c r="C704" s="1" t="s">
        <v>2309</v>
      </c>
      <c r="D704">
        <v>12565</v>
      </c>
      <c r="E704" t="s">
        <v>286</v>
      </c>
      <c r="F704" t="s">
        <v>17</v>
      </c>
      <c r="G704" t="s">
        <v>18</v>
      </c>
      <c r="H704" t="s">
        <v>2354</v>
      </c>
      <c r="I704" t="s">
        <v>19</v>
      </c>
      <c r="J704">
        <v>2</v>
      </c>
      <c r="K704">
        <v>3.5</v>
      </c>
      <c r="L704">
        <v>4</v>
      </c>
      <c r="M704">
        <f>INDEX('Exp Economy'!$C$14:$H$83,MATCH(L704,'Exp Economy'!$B$14:$B$83,0),MATCH("Zone "&amp;J704,'Exp Economy'!$C$13:$H$13,0))*1</f>
        <v>14.59</v>
      </c>
      <c r="N704" t="s">
        <v>285</v>
      </c>
      <c r="O704" t="s">
        <v>2310</v>
      </c>
      <c r="P704" t="s">
        <v>18</v>
      </c>
      <c r="R704" t="str">
        <f t="shared" si="94"/>
        <v>('DHL','2024-01-01','2024-12-31','12565','Import','US',NULL,'ECONOMY SELECT (EU) ','Non-Document','2',3.5,4,14.59,'Flat KG','AppliedMaterials_2024',NULL),</v>
      </c>
    </row>
    <row r="705" spans="1:18" x14ac:dyDescent="0.3">
      <c r="A705" t="s">
        <v>15</v>
      </c>
      <c r="B705" s="1" t="s">
        <v>21</v>
      </c>
      <c r="C705" s="1" t="s">
        <v>2309</v>
      </c>
      <c r="D705">
        <v>12565</v>
      </c>
      <c r="E705" t="s">
        <v>286</v>
      </c>
      <c r="F705" t="s">
        <v>17</v>
      </c>
      <c r="G705" t="s">
        <v>18</v>
      </c>
      <c r="H705" t="s">
        <v>2354</v>
      </c>
      <c r="I705" t="s">
        <v>19</v>
      </c>
      <c r="J705">
        <v>2</v>
      </c>
      <c r="K705">
        <v>4</v>
      </c>
      <c r="L705">
        <v>4.5</v>
      </c>
      <c r="M705">
        <f>INDEX('Exp Economy'!$C$14:$H$83,MATCH(L705,'Exp Economy'!$B$14:$B$83,0),MATCH("Zone "&amp;J705,'Exp Economy'!$C$13:$H$13,0))*1</f>
        <v>15.66</v>
      </c>
      <c r="N705" t="s">
        <v>285</v>
      </c>
      <c r="O705" t="s">
        <v>2310</v>
      </c>
      <c r="P705" t="s">
        <v>18</v>
      </c>
      <c r="R705" t="str">
        <f t="shared" si="94"/>
        <v>('DHL','2024-01-01','2024-12-31','12565','Import','US',NULL,'ECONOMY SELECT (EU) ','Non-Document','2',4,4.5,15.66,'Flat KG','AppliedMaterials_2024',NULL),</v>
      </c>
    </row>
    <row r="706" spans="1:18" x14ac:dyDescent="0.3">
      <c r="A706" t="s">
        <v>15</v>
      </c>
      <c r="B706" s="1" t="s">
        <v>21</v>
      </c>
      <c r="C706" s="1" t="s">
        <v>2309</v>
      </c>
      <c r="D706">
        <v>12565</v>
      </c>
      <c r="E706" t="s">
        <v>286</v>
      </c>
      <c r="F706" t="s">
        <v>17</v>
      </c>
      <c r="G706" t="s">
        <v>18</v>
      </c>
      <c r="H706" t="s">
        <v>2354</v>
      </c>
      <c r="I706" t="s">
        <v>19</v>
      </c>
      <c r="J706">
        <v>2</v>
      </c>
      <c r="K706">
        <v>4.5</v>
      </c>
      <c r="L706">
        <v>5</v>
      </c>
      <c r="M706">
        <f>INDEX('Exp Economy'!$C$14:$H$83,MATCH(L706,'Exp Economy'!$B$14:$B$83,0),MATCH("Zone "&amp;J706,'Exp Economy'!$C$13:$H$13,0))*1</f>
        <v>15.66</v>
      </c>
      <c r="N706" t="s">
        <v>285</v>
      </c>
      <c r="O706" t="s">
        <v>2310</v>
      </c>
      <c r="P706" t="s">
        <v>18</v>
      </c>
      <c r="R706" t="str">
        <f t="shared" si="94"/>
        <v>('DHL','2024-01-01','2024-12-31','12565','Import','US',NULL,'ECONOMY SELECT (EU) ','Non-Document','2',4.5,5,15.66,'Flat KG','AppliedMaterials_2024',NULL),</v>
      </c>
    </row>
    <row r="707" spans="1:18" x14ac:dyDescent="0.3">
      <c r="A707" t="s">
        <v>15</v>
      </c>
      <c r="B707" s="1" t="s">
        <v>21</v>
      </c>
      <c r="C707" s="1" t="s">
        <v>2309</v>
      </c>
      <c r="D707">
        <v>12565</v>
      </c>
      <c r="E707" t="s">
        <v>286</v>
      </c>
      <c r="F707" t="s">
        <v>17</v>
      </c>
      <c r="G707" t="s">
        <v>18</v>
      </c>
      <c r="H707" t="s">
        <v>2354</v>
      </c>
      <c r="I707" t="s">
        <v>19</v>
      </c>
      <c r="J707">
        <v>2</v>
      </c>
      <c r="K707">
        <v>5</v>
      </c>
      <c r="L707">
        <v>5.5</v>
      </c>
      <c r="M707">
        <f>INDEX('Exp Economy'!$C$14:$H$83,MATCH(L707,'Exp Economy'!$B$14:$B$83,0),MATCH("Zone "&amp;J707,'Exp Economy'!$C$13:$H$13,0))*1</f>
        <v>15.97</v>
      </c>
      <c r="N707" t="s">
        <v>285</v>
      </c>
      <c r="O707" t="s">
        <v>2310</v>
      </c>
      <c r="P707" t="s">
        <v>18</v>
      </c>
      <c r="R707" t="str">
        <f t="shared" si="94"/>
        <v>('DHL','2024-01-01','2024-12-31','12565','Import','US',NULL,'ECONOMY SELECT (EU) ','Non-Document','2',5,5.5,15.97,'Flat KG','AppliedMaterials_2024',NULL),</v>
      </c>
    </row>
    <row r="708" spans="1:18" x14ac:dyDescent="0.3">
      <c r="A708" t="s">
        <v>15</v>
      </c>
      <c r="B708" s="1" t="s">
        <v>21</v>
      </c>
      <c r="C708" s="1" t="s">
        <v>2309</v>
      </c>
      <c r="D708">
        <v>12565</v>
      </c>
      <c r="E708" t="s">
        <v>286</v>
      </c>
      <c r="F708" t="s">
        <v>17</v>
      </c>
      <c r="G708" t="s">
        <v>18</v>
      </c>
      <c r="H708" t="s">
        <v>2354</v>
      </c>
      <c r="I708" t="s">
        <v>19</v>
      </c>
      <c r="J708">
        <v>2</v>
      </c>
      <c r="K708">
        <v>5.5</v>
      </c>
      <c r="L708">
        <v>6</v>
      </c>
      <c r="M708">
        <f>INDEX('Exp Economy'!$C$14:$H$83,MATCH(L708,'Exp Economy'!$B$14:$B$83,0),MATCH("Zone "&amp;J708,'Exp Economy'!$C$13:$H$13,0))*1</f>
        <v>15.97</v>
      </c>
      <c r="N708" t="s">
        <v>285</v>
      </c>
      <c r="O708" t="s">
        <v>2310</v>
      </c>
      <c r="P708" t="s">
        <v>18</v>
      </c>
      <c r="R708" t="str">
        <f t="shared" si="94"/>
        <v>('DHL','2024-01-01','2024-12-31','12565','Import','US',NULL,'ECONOMY SELECT (EU) ','Non-Document','2',5.5,6,15.97,'Flat KG','AppliedMaterials_2024',NULL),</v>
      </c>
    </row>
    <row r="709" spans="1:18" x14ac:dyDescent="0.3">
      <c r="A709" t="s">
        <v>15</v>
      </c>
      <c r="B709" s="1" t="s">
        <v>21</v>
      </c>
      <c r="C709" s="1" t="s">
        <v>2309</v>
      </c>
      <c r="D709">
        <v>12565</v>
      </c>
      <c r="E709" t="s">
        <v>286</v>
      </c>
      <c r="F709" t="s">
        <v>17</v>
      </c>
      <c r="G709" t="s">
        <v>18</v>
      </c>
      <c r="H709" t="s">
        <v>2354</v>
      </c>
      <c r="I709" t="s">
        <v>19</v>
      </c>
      <c r="J709">
        <v>2</v>
      </c>
      <c r="K709">
        <v>6</v>
      </c>
      <c r="L709">
        <v>6.5</v>
      </c>
      <c r="M709">
        <f>INDEX('Exp Economy'!$C$14:$H$83,MATCH(L709,'Exp Economy'!$B$14:$B$83,0),MATCH("Zone "&amp;J709,'Exp Economy'!$C$13:$H$13,0))*1</f>
        <v>16.28</v>
      </c>
      <c r="N709" t="s">
        <v>285</v>
      </c>
      <c r="O709" t="s">
        <v>2310</v>
      </c>
      <c r="P709" t="s">
        <v>18</v>
      </c>
      <c r="R709" t="str">
        <f t="shared" si="94"/>
        <v>('DHL','2024-01-01','2024-12-31','12565','Import','US',NULL,'ECONOMY SELECT (EU) ','Non-Document','2',6,6.5,16.28,'Flat KG','AppliedMaterials_2024',NULL),</v>
      </c>
    </row>
    <row r="710" spans="1:18" x14ac:dyDescent="0.3">
      <c r="A710" t="s">
        <v>15</v>
      </c>
      <c r="B710" s="1" t="s">
        <v>21</v>
      </c>
      <c r="C710" s="1" t="s">
        <v>2309</v>
      </c>
      <c r="D710">
        <v>12565</v>
      </c>
      <c r="E710" t="s">
        <v>286</v>
      </c>
      <c r="F710" t="s">
        <v>17</v>
      </c>
      <c r="G710" t="s">
        <v>18</v>
      </c>
      <c r="H710" t="s">
        <v>2354</v>
      </c>
      <c r="I710" t="s">
        <v>19</v>
      </c>
      <c r="J710">
        <v>2</v>
      </c>
      <c r="K710">
        <v>6.5</v>
      </c>
      <c r="L710">
        <v>7</v>
      </c>
      <c r="M710">
        <f>INDEX('Exp Economy'!$C$14:$H$83,MATCH(L710,'Exp Economy'!$B$14:$B$83,0),MATCH("Zone "&amp;J710,'Exp Economy'!$C$13:$H$13,0))*1</f>
        <v>16.28</v>
      </c>
      <c r="N710" t="s">
        <v>285</v>
      </c>
      <c r="O710" t="s">
        <v>2310</v>
      </c>
      <c r="P710" t="s">
        <v>18</v>
      </c>
      <c r="R710" t="str">
        <f t="shared" si="94"/>
        <v>('DHL','2024-01-01','2024-12-31','12565','Import','US',NULL,'ECONOMY SELECT (EU) ','Non-Document','2',6.5,7,16.28,'Flat KG','AppliedMaterials_2024',NULL),</v>
      </c>
    </row>
    <row r="711" spans="1:18" x14ac:dyDescent="0.3">
      <c r="A711" t="s">
        <v>15</v>
      </c>
      <c r="B711" s="1" t="s">
        <v>21</v>
      </c>
      <c r="C711" s="1" t="s">
        <v>2309</v>
      </c>
      <c r="D711">
        <v>12565</v>
      </c>
      <c r="E711" t="s">
        <v>286</v>
      </c>
      <c r="F711" t="s">
        <v>17</v>
      </c>
      <c r="G711" t="s">
        <v>18</v>
      </c>
      <c r="H711" t="s">
        <v>2354</v>
      </c>
      <c r="I711" t="s">
        <v>19</v>
      </c>
      <c r="J711">
        <v>2</v>
      </c>
      <c r="K711">
        <v>7</v>
      </c>
      <c r="L711">
        <v>7.5</v>
      </c>
      <c r="M711">
        <f>INDEX('Exp Economy'!$C$14:$H$83,MATCH(L711,'Exp Economy'!$B$14:$B$83,0),MATCH("Zone "&amp;J711,'Exp Economy'!$C$13:$H$13,0))*1</f>
        <v>16.59</v>
      </c>
      <c r="N711" t="s">
        <v>285</v>
      </c>
      <c r="O711" t="s">
        <v>2310</v>
      </c>
      <c r="P711" t="s">
        <v>18</v>
      </c>
      <c r="R711" t="str">
        <f t="shared" si="94"/>
        <v>('DHL','2024-01-01','2024-12-31','12565','Import','US',NULL,'ECONOMY SELECT (EU) ','Non-Document','2',7,7.5,16.59,'Flat KG','AppliedMaterials_2024',NULL),</v>
      </c>
    </row>
    <row r="712" spans="1:18" x14ac:dyDescent="0.3">
      <c r="A712" t="s">
        <v>15</v>
      </c>
      <c r="B712" s="1" t="s">
        <v>21</v>
      </c>
      <c r="C712" s="1" t="s">
        <v>2309</v>
      </c>
      <c r="D712">
        <v>12565</v>
      </c>
      <c r="E712" t="s">
        <v>286</v>
      </c>
      <c r="F712" t="s">
        <v>17</v>
      </c>
      <c r="G712" t="s">
        <v>18</v>
      </c>
      <c r="H712" t="s">
        <v>2354</v>
      </c>
      <c r="I712" t="s">
        <v>19</v>
      </c>
      <c r="J712">
        <v>2</v>
      </c>
      <c r="K712">
        <v>7.5</v>
      </c>
      <c r="L712">
        <v>8</v>
      </c>
      <c r="M712">
        <f>INDEX('Exp Economy'!$C$14:$H$83,MATCH(L712,'Exp Economy'!$B$14:$B$83,0),MATCH("Zone "&amp;J712,'Exp Economy'!$C$13:$H$13,0))*1</f>
        <v>16.59</v>
      </c>
      <c r="N712" t="s">
        <v>285</v>
      </c>
      <c r="O712" t="s">
        <v>2310</v>
      </c>
      <c r="P712" t="s">
        <v>18</v>
      </c>
      <c r="R712" t="str">
        <f t="shared" si="94"/>
        <v>('DHL','2024-01-01','2024-12-31','12565','Import','US',NULL,'ECONOMY SELECT (EU) ','Non-Document','2',7.5,8,16.59,'Flat KG','AppliedMaterials_2024',NULL),</v>
      </c>
    </row>
    <row r="713" spans="1:18" x14ac:dyDescent="0.3">
      <c r="A713" t="s">
        <v>15</v>
      </c>
      <c r="B713" s="1" t="s">
        <v>21</v>
      </c>
      <c r="C713" s="1" t="s">
        <v>2309</v>
      </c>
      <c r="D713">
        <v>12565</v>
      </c>
      <c r="E713" t="s">
        <v>286</v>
      </c>
      <c r="F713" t="s">
        <v>17</v>
      </c>
      <c r="G713" t="s">
        <v>18</v>
      </c>
      <c r="H713" t="s">
        <v>2354</v>
      </c>
      <c r="I713" t="s">
        <v>19</v>
      </c>
      <c r="J713">
        <v>2</v>
      </c>
      <c r="K713">
        <v>8</v>
      </c>
      <c r="L713">
        <v>8.5</v>
      </c>
      <c r="M713">
        <f>INDEX('Exp Economy'!$C$14:$H$83,MATCH(L713,'Exp Economy'!$B$14:$B$83,0),MATCH("Zone "&amp;J713,'Exp Economy'!$C$13:$H$13,0))*1</f>
        <v>16.899999999999999</v>
      </c>
      <c r="N713" t="s">
        <v>285</v>
      </c>
      <c r="O713" t="s">
        <v>2310</v>
      </c>
      <c r="P713" t="s">
        <v>18</v>
      </c>
      <c r="R713" t="str">
        <f t="shared" si="94"/>
        <v>('DHL','2024-01-01','2024-12-31','12565','Import','US',NULL,'ECONOMY SELECT (EU) ','Non-Document','2',8,8.5,16.9,'Flat KG','AppliedMaterials_2024',NULL),</v>
      </c>
    </row>
    <row r="714" spans="1:18" x14ac:dyDescent="0.3">
      <c r="A714" t="s">
        <v>15</v>
      </c>
      <c r="B714" s="1" t="s">
        <v>21</v>
      </c>
      <c r="C714" s="1" t="s">
        <v>2309</v>
      </c>
      <c r="D714">
        <v>12565</v>
      </c>
      <c r="E714" t="s">
        <v>286</v>
      </c>
      <c r="F714" t="s">
        <v>17</v>
      </c>
      <c r="G714" t="s">
        <v>18</v>
      </c>
      <c r="H714" t="s">
        <v>2354</v>
      </c>
      <c r="I714" t="s">
        <v>19</v>
      </c>
      <c r="J714">
        <v>2</v>
      </c>
      <c r="K714">
        <v>8.5</v>
      </c>
      <c r="L714">
        <v>9</v>
      </c>
      <c r="M714">
        <f>INDEX('Exp Economy'!$C$14:$H$83,MATCH(L714,'Exp Economy'!$B$14:$B$83,0),MATCH("Zone "&amp;J714,'Exp Economy'!$C$13:$H$13,0))*1</f>
        <v>16.899999999999999</v>
      </c>
      <c r="N714" t="s">
        <v>285</v>
      </c>
      <c r="O714" t="s">
        <v>2310</v>
      </c>
      <c r="P714" t="s">
        <v>18</v>
      </c>
      <c r="R714" t="str">
        <f t="shared" si="94"/>
        <v>('DHL','2024-01-01','2024-12-31','12565','Import','US',NULL,'ECONOMY SELECT (EU) ','Non-Document','2',8.5,9,16.9,'Flat KG','AppliedMaterials_2024',NULL),</v>
      </c>
    </row>
    <row r="715" spans="1:18" x14ac:dyDescent="0.3">
      <c r="A715" t="s">
        <v>15</v>
      </c>
      <c r="B715" s="1" t="s">
        <v>21</v>
      </c>
      <c r="C715" s="1" t="s">
        <v>2309</v>
      </c>
      <c r="D715">
        <v>12565</v>
      </c>
      <c r="E715" t="s">
        <v>286</v>
      </c>
      <c r="F715" t="s">
        <v>17</v>
      </c>
      <c r="G715" t="s">
        <v>18</v>
      </c>
      <c r="H715" t="s">
        <v>2354</v>
      </c>
      <c r="I715" t="s">
        <v>19</v>
      </c>
      <c r="J715">
        <v>2</v>
      </c>
      <c r="K715">
        <v>9</v>
      </c>
      <c r="L715">
        <v>9.5</v>
      </c>
      <c r="M715">
        <f>INDEX('Exp Economy'!$C$14:$H$83,MATCH(L715,'Exp Economy'!$B$14:$B$83,0),MATCH("Zone "&amp;J715,'Exp Economy'!$C$13:$H$13,0))*1</f>
        <v>17.21</v>
      </c>
      <c r="N715" t="s">
        <v>285</v>
      </c>
      <c r="O715" t="s">
        <v>2310</v>
      </c>
      <c r="P715" t="s">
        <v>18</v>
      </c>
      <c r="R715" t="str">
        <f t="shared" si="94"/>
        <v>('DHL','2024-01-01','2024-12-31','12565','Import','US',NULL,'ECONOMY SELECT (EU) ','Non-Document','2',9,9.5,17.21,'Flat KG','AppliedMaterials_2024',NULL),</v>
      </c>
    </row>
    <row r="716" spans="1:18" x14ac:dyDescent="0.3">
      <c r="A716" t="s">
        <v>15</v>
      </c>
      <c r="B716" s="1" t="s">
        <v>21</v>
      </c>
      <c r="C716" s="1" t="s">
        <v>2309</v>
      </c>
      <c r="D716">
        <v>12565</v>
      </c>
      <c r="E716" t="s">
        <v>286</v>
      </c>
      <c r="F716" t="s">
        <v>17</v>
      </c>
      <c r="G716" t="s">
        <v>18</v>
      </c>
      <c r="H716" t="s">
        <v>2354</v>
      </c>
      <c r="I716" t="s">
        <v>19</v>
      </c>
      <c r="J716">
        <v>2</v>
      </c>
      <c r="K716">
        <v>9.5</v>
      </c>
      <c r="L716">
        <v>10</v>
      </c>
      <c r="M716">
        <f>INDEX('Exp Economy'!$C$14:$H$83,MATCH(L716,'Exp Economy'!$B$14:$B$83,0),MATCH("Zone "&amp;J716,'Exp Economy'!$C$13:$H$13,0))*1</f>
        <v>17.21</v>
      </c>
      <c r="N716" t="s">
        <v>285</v>
      </c>
      <c r="O716" t="s">
        <v>2310</v>
      </c>
      <c r="P716" t="s">
        <v>18</v>
      </c>
      <c r="R716" t="str">
        <f t="shared" si="94"/>
        <v>('DHL','2024-01-01','2024-12-31','12565','Import','US',NULL,'ECONOMY SELECT (EU) ','Non-Document','2',9.5,10,17.21,'Flat KG','AppliedMaterials_2024',NULL),</v>
      </c>
    </row>
    <row r="717" spans="1:18" x14ac:dyDescent="0.3">
      <c r="A717" t="s">
        <v>15</v>
      </c>
      <c r="B717" s="1" t="s">
        <v>21</v>
      </c>
      <c r="C717" s="1" t="s">
        <v>2309</v>
      </c>
      <c r="D717">
        <v>12565</v>
      </c>
      <c r="E717" t="s">
        <v>286</v>
      </c>
      <c r="F717" t="s">
        <v>17</v>
      </c>
      <c r="G717" t="s">
        <v>18</v>
      </c>
      <c r="H717" t="s">
        <v>2354</v>
      </c>
      <c r="I717" t="s">
        <v>19</v>
      </c>
      <c r="J717">
        <v>2</v>
      </c>
      <c r="K717">
        <f>L716</f>
        <v>10</v>
      </c>
      <c r="L717">
        <f>K717+0.5</f>
        <v>10.5</v>
      </c>
      <c r="M717">
        <f>INDEX('Exp Economy'!$C$14:$H$83,MATCH(L717,'Exp Economy'!$B$14:$B$83,0),MATCH("Zone "&amp;J717,'Exp Economy'!$C$13:$H$13,0))*1</f>
        <v>17.63</v>
      </c>
      <c r="N717" t="s">
        <v>285</v>
      </c>
      <c r="O717" t="s">
        <v>2310</v>
      </c>
      <c r="P717" t="s">
        <v>18</v>
      </c>
      <c r="R717" t="str">
        <f t="shared" si="94"/>
        <v>('DHL','2024-01-01','2024-12-31','12565','Import','US',NULL,'ECONOMY SELECT (EU) ','Non-Document','2',10,10.5,17.63,'Flat KG','AppliedMaterials_2024',NULL),</v>
      </c>
    </row>
    <row r="718" spans="1:18" x14ac:dyDescent="0.3">
      <c r="A718" t="s">
        <v>15</v>
      </c>
      <c r="B718" s="1" t="s">
        <v>21</v>
      </c>
      <c r="C718" s="1" t="s">
        <v>2309</v>
      </c>
      <c r="D718">
        <v>12565</v>
      </c>
      <c r="E718" t="s">
        <v>286</v>
      </c>
      <c r="F718" t="s">
        <v>17</v>
      </c>
      <c r="G718" t="s">
        <v>18</v>
      </c>
      <c r="H718" t="s">
        <v>2354</v>
      </c>
      <c r="I718" t="s">
        <v>19</v>
      </c>
      <c r="J718">
        <v>2</v>
      </c>
      <c r="K718">
        <f t="shared" ref="K718:K723" si="95">L717</f>
        <v>10.5</v>
      </c>
      <c r="L718">
        <f t="shared" ref="L718:L723" si="96">K718+0.5</f>
        <v>11</v>
      </c>
      <c r="M718">
        <f>INDEX('Exp Economy'!$C$14:$H$83,MATCH(L718,'Exp Economy'!$B$14:$B$83,0),MATCH("Zone "&amp;J718,'Exp Economy'!$C$13:$H$13,0))*1</f>
        <v>17.63</v>
      </c>
      <c r="N718" t="s">
        <v>285</v>
      </c>
      <c r="O718" t="s">
        <v>2310</v>
      </c>
      <c r="P718" t="s">
        <v>18</v>
      </c>
      <c r="R718" t="str">
        <f t="shared" si="94"/>
        <v>('DHL','2024-01-01','2024-12-31','12565','Import','US',NULL,'ECONOMY SELECT (EU) ','Non-Document','2',10.5,11,17.63,'Flat KG','AppliedMaterials_2024',NULL),</v>
      </c>
    </row>
    <row r="719" spans="1:18" x14ac:dyDescent="0.3">
      <c r="A719" t="s">
        <v>15</v>
      </c>
      <c r="B719" s="1" t="s">
        <v>21</v>
      </c>
      <c r="C719" s="1" t="s">
        <v>2309</v>
      </c>
      <c r="D719">
        <v>12565</v>
      </c>
      <c r="E719" t="s">
        <v>286</v>
      </c>
      <c r="F719" t="s">
        <v>17</v>
      </c>
      <c r="G719" t="s">
        <v>18</v>
      </c>
      <c r="H719" t="s">
        <v>2354</v>
      </c>
      <c r="I719" t="s">
        <v>19</v>
      </c>
      <c r="J719">
        <v>2</v>
      </c>
      <c r="K719">
        <f t="shared" si="95"/>
        <v>11</v>
      </c>
      <c r="L719">
        <f t="shared" si="96"/>
        <v>11.5</v>
      </c>
      <c r="M719">
        <f>INDEX('Exp Economy'!$C$14:$H$83,MATCH(L719,'Exp Economy'!$B$14:$B$83,0),MATCH("Zone "&amp;J719,'Exp Economy'!$C$13:$H$13,0))*1</f>
        <v>18.05</v>
      </c>
      <c r="N719" t="s">
        <v>285</v>
      </c>
      <c r="O719" t="s">
        <v>2310</v>
      </c>
      <c r="P719" t="s">
        <v>18</v>
      </c>
      <c r="R719" t="str">
        <f t="shared" si="94"/>
        <v>('DHL','2024-01-01','2024-12-31','12565','Import','US',NULL,'ECONOMY SELECT (EU) ','Non-Document','2',11,11.5,18.05,'Flat KG','AppliedMaterials_2024',NULL),</v>
      </c>
    </row>
    <row r="720" spans="1:18" x14ac:dyDescent="0.3">
      <c r="A720" t="s">
        <v>15</v>
      </c>
      <c r="B720" s="1" t="s">
        <v>21</v>
      </c>
      <c r="C720" s="1" t="s">
        <v>2309</v>
      </c>
      <c r="D720">
        <v>12565</v>
      </c>
      <c r="E720" t="s">
        <v>286</v>
      </c>
      <c r="F720" t="s">
        <v>17</v>
      </c>
      <c r="G720" t="s">
        <v>18</v>
      </c>
      <c r="H720" t="s">
        <v>2354</v>
      </c>
      <c r="I720" t="s">
        <v>19</v>
      </c>
      <c r="J720">
        <v>2</v>
      </c>
      <c r="K720">
        <f t="shared" si="95"/>
        <v>11.5</v>
      </c>
      <c r="L720">
        <f t="shared" si="96"/>
        <v>12</v>
      </c>
      <c r="M720">
        <f>INDEX('Exp Economy'!$C$14:$H$83,MATCH(L720,'Exp Economy'!$B$14:$B$83,0),MATCH("Zone "&amp;J720,'Exp Economy'!$C$13:$H$13,0))*1</f>
        <v>18.05</v>
      </c>
      <c r="N720" t="s">
        <v>285</v>
      </c>
      <c r="O720" t="s">
        <v>2310</v>
      </c>
      <c r="P720" t="s">
        <v>18</v>
      </c>
      <c r="R720" t="str">
        <f t="shared" si="94"/>
        <v>('DHL','2024-01-01','2024-12-31','12565','Import','US',NULL,'ECONOMY SELECT (EU) ','Non-Document','2',11.5,12,18.05,'Flat KG','AppliedMaterials_2024',NULL),</v>
      </c>
    </row>
    <row r="721" spans="1:18" x14ac:dyDescent="0.3">
      <c r="A721" t="s">
        <v>15</v>
      </c>
      <c r="B721" s="1" t="s">
        <v>21</v>
      </c>
      <c r="C721" s="1" t="s">
        <v>2309</v>
      </c>
      <c r="D721">
        <v>12565</v>
      </c>
      <c r="E721" t="s">
        <v>286</v>
      </c>
      <c r="F721" t="s">
        <v>17</v>
      </c>
      <c r="G721" t="s">
        <v>18</v>
      </c>
      <c r="H721" t="s">
        <v>2354</v>
      </c>
      <c r="I721" t="s">
        <v>19</v>
      </c>
      <c r="J721">
        <v>2</v>
      </c>
      <c r="K721">
        <f t="shared" si="95"/>
        <v>12</v>
      </c>
      <c r="L721">
        <f t="shared" si="96"/>
        <v>12.5</v>
      </c>
      <c r="M721">
        <f>INDEX('Exp Economy'!$C$14:$H$83,MATCH(L721,'Exp Economy'!$B$14:$B$83,0),MATCH("Zone "&amp;J721,'Exp Economy'!$C$13:$H$13,0))*1</f>
        <v>18.47</v>
      </c>
      <c r="N721" t="s">
        <v>285</v>
      </c>
      <c r="O721" t="s">
        <v>2310</v>
      </c>
      <c r="P721" t="s">
        <v>18</v>
      </c>
      <c r="R721" t="str">
        <f t="shared" si="94"/>
        <v>('DHL','2024-01-01','2024-12-31','12565','Import','US',NULL,'ECONOMY SELECT (EU) ','Non-Document','2',12,12.5,18.47,'Flat KG','AppliedMaterials_2024',NULL),</v>
      </c>
    </row>
    <row r="722" spans="1:18" x14ac:dyDescent="0.3">
      <c r="A722" t="s">
        <v>15</v>
      </c>
      <c r="B722" s="1" t="s">
        <v>21</v>
      </c>
      <c r="C722" s="1" t="s">
        <v>2309</v>
      </c>
      <c r="D722">
        <v>12565</v>
      </c>
      <c r="E722" t="s">
        <v>286</v>
      </c>
      <c r="F722" t="s">
        <v>17</v>
      </c>
      <c r="G722" t="s">
        <v>18</v>
      </c>
      <c r="H722" t="s">
        <v>2354</v>
      </c>
      <c r="I722" t="s">
        <v>19</v>
      </c>
      <c r="J722">
        <v>2</v>
      </c>
      <c r="K722">
        <f t="shared" si="95"/>
        <v>12.5</v>
      </c>
      <c r="L722">
        <f t="shared" si="96"/>
        <v>13</v>
      </c>
      <c r="M722">
        <f>INDEX('Exp Economy'!$C$14:$H$83,MATCH(L722,'Exp Economy'!$B$14:$B$83,0),MATCH("Zone "&amp;J722,'Exp Economy'!$C$13:$H$13,0))*1</f>
        <v>18.47</v>
      </c>
      <c r="N722" t="s">
        <v>285</v>
      </c>
      <c r="O722" t="s">
        <v>2310</v>
      </c>
      <c r="P722" t="s">
        <v>18</v>
      </c>
      <c r="R722" t="str">
        <f t="shared" si="94"/>
        <v>('DHL','2024-01-01','2024-12-31','12565','Import','US',NULL,'ECONOMY SELECT (EU) ','Non-Document','2',12.5,13,18.47,'Flat KG','AppliedMaterials_2024',NULL),</v>
      </c>
    </row>
    <row r="723" spans="1:18" x14ac:dyDescent="0.3">
      <c r="A723" t="s">
        <v>15</v>
      </c>
      <c r="B723" s="1" t="s">
        <v>21</v>
      </c>
      <c r="C723" s="1" t="s">
        <v>2309</v>
      </c>
      <c r="D723">
        <v>12565</v>
      </c>
      <c r="E723" t="s">
        <v>286</v>
      </c>
      <c r="F723" t="s">
        <v>17</v>
      </c>
      <c r="G723" t="s">
        <v>18</v>
      </c>
      <c r="H723" t="s">
        <v>2354</v>
      </c>
      <c r="I723" t="s">
        <v>19</v>
      </c>
      <c r="J723">
        <v>2</v>
      </c>
      <c r="K723">
        <f t="shared" si="95"/>
        <v>13</v>
      </c>
      <c r="L723">
        <f t="shared" si="96"/>
        <v>13.5</v>
      </c>
      <c r="M723">
        <f>INDEX('Exp Economy'!$C$14:$H$83,MATCH(L723,'Exp Economy'!$B$14:$B$83,0),MATCH("Zone "&amp;J723,'Exp Economy'!$C$13:$H$13,0))*1</f>
        <v>18.89</v>
      </c>
      <c r="N723" t="s">
        <v>285</v>
      </c>
      <c r="O723" t="s">
        <v>2310</v>
      </c>
      <c r="P723" t="s">
        <v>18</v>
      </c>
      <c r="R723" t="str">
        <f t="shared" si="94"/>
        <v>('DHL','2024-01-01','2024-12-31','12565','Import','US',NULL,'ECONOMY SELECT (EU) ','Non-Document','2',13,13.5,18.89,'Flat KG','AppliedMaterials_2024',NULL),</v>
      </c>
    </row>
    <row r="724" spans="1:18" x14ac:dyDescent="0.3">
      <c r="A724" t="s">
        <v>15</v>
      </c>
      <c r="B724" s="1" t="s">
        <v>21</v>
      </c>
      <c r="C724" s="1" t="s">
        <v>2309</v>
      </c>
      <c r="D724">
        <v>12565</v>
      </c>
      <c r="E724" t="s">
        <v>286</v>
      </c>
      <c r="F724" t="s">
        <v>17</v>
      </c>
      <c r="G724" t="s">
        <v>18</v>
      </c>
      <c r="H724" t="s">
        <v>2354</v>
      </c>
      <c r="I724" t="s">
        <v>19</v>
      </c>
      <c r="J724">
        <v>2</v>
      </c>
      <c r="K724">
        <f>L723</f>
        <v>13.5</v>
      </c>
      <c r="L724">
        <f>K724+0.5</f>
        <v>14</v>
      </c>
      <c r="M724">
        <f>INDEX('Exp Economy'!$C$14:$H$83,MATCH(L724,'Exp Economy'!$B$14:$B$83,0),MATCH("Zone "&amp;J724,'Exp Economy'!$C$13:$H$13,0))*1</f>
        <v>18.89</v>
      </c>
      <c r="N724" t="s">
        <v>285</v>
      </c>
      <c r="O724" t="s">
        <v>2310</v>
      </c>
      <c r="P724" t="s">
        <v>18</v>
      </c>
      <c r="R724" t="str">
        <f t="shared" si="94"/>
        <v>('DHL','2024-01-01','2024-12-31','12565','Import','US',NULL,'ECONOMY SELECT (EU) ','Non-Document','2',13.5,14,18.89,'Flat KG','AppliedMaterials_2024',NULL),</v>
      </c>
    </row>
    <row r="725" spans="1:18" x14ac:dyDescent="0.3">
      <c r="A725" t="s">
        <v>15</v>
      </c>
      <c r="B725" s="1" t="s">
        <v>21</v>
      </c>
      <c r="C725" s="1" t="s">
        <v>2309</v>
      </c>
      <c r="D725">
        <v>12565</v>
      </c>
      <c r="E725" t="s">
        <v>286</v>
      </c>
      <c r="F725" t="s">
        <v>17</v>
      </c>
      <c r="G725" t="s">
        <v>18</v>
      </c>
      <c r="H725" t="s">
        <v>2354</v>
      </c>
      <c r="I725" t="s">
        <v>19</v>
      </c>
      <c r="J725">
        <v>2</v>
      </c>
      <c r="K725">
        <f t="shared" ref="K725:K730" si="97">L724</f>
        <v>14</v>
      </c>
      <c r="L725">
        <f t="shared" ref="L725:L730" si="98">K725+0.5</f>
        <v>14.5</v>
      </c>
      <c r="M725">
        <f>INDEX('Exp Economy'!$C$14:$H$83,MATCH(L725,'Exp Economy'!$B$14:$B$83,0),MATCH("Zone "&amp;J725,'Exp Economy'!$C$13:$H$13,0))*1</f>
        <v>19.309999999999999</v>
      </c>
      <c r="N725" t="s">
        <v>285</v>
      </c>
      <c r="O725" t="s">
        <v>2310</v>
      </c>
      <c r="P725" t="s">
        <v>18</v>
      </c>
      <c r="R725" t="str">
        <f t="shared" si="94"/>
        <v>('DHL','2024-01-01','2024-12-31','12565','Import','US',NULL,'ECONOMY SELECT (EU) ','Non-Document','2',14,14.5,19.31,'Flat KG','AppliedMaterials_2024',NULL),</v>
      </c>
    </row>
    <row r="726" spans="1:18" x14ac:dyDescent="0.3">
      <c r="A726" t="s">
        <v>15</v>
      </c>
      <c r="B726" s="1" t="s">
        <v>21</v>
      </c>
      <c r="C726" s="1" t="s">
        <v>2309</v>
      </c>
      <c r="D726">
        <v>12565</v>
      </c>
      <c r="E726" t="s">
        <v>286</v>
      </c>
      <c r="F726" t="s">
        <v>17</v>
      </c>
      <c r="G726" t="s">
        <v>18</v>
      </c>
      <c r="H726" t="s">
        <v>2354</v>
      </c>
      <c r="I726" t="s">
        <v>19</v>
      </c>
      <c r="J726">
        <v>2</v>
      </c>
      <c r="K726">
        <f t="shared" si="97"/>
        <v>14.5</v>
      </c>
      <c r="L726">
        <f t="shared" si="98"/>
        <v>15</v>
      </c>
      <c r="M726">
        <f>INDEX('Exp Economy'!$C$14:$H$83,MATCH(L726,'Exp Economy'!$B$14:$B$83,0),MATCH("Zone "&amp;J726,'Exp Economy'!$C$13:$H$13,0))*1</f>
        <v>19.309999999999999</v>
      </c>
      <c r="N726" t="s">
        <v>285</v>
      </c>
      <c r="O726" t="s">
        <v>2310</v>
      </c>
      <c r="P726" t="s">
        <v>18</v>
      </c>
      <c r="R726" t="str">
        <f t="shared" si="94"/>
        <v>('DHL','2024-01-01','2024-12-31','12565','Import','US',NULL,'ECONOMY SELECT (EU) ','Non-Document','2',14.5,15,19.31,'Flat KG','AppliedMaterials_2024',NULL),</v>
      </c>
    </row>
    <row r="727" spans="1:18" x14ac:dyDescent="0.3">
      <c r="A727" t="s">
        <v>15</v>
      </c>
      <c r="B727" s="1" t="s">
        <v>21</v>
      </c>
      <c r="C727" s="1" t="s">
        <v>2309</v>
      </c>
      <c r="D727">
        <v>12565</v>
      </c>
      <c r="E727" t="s">
        <v>286</v>
      </c>
      <c r="F727" t="s">
        <v>17</v>
      </c>
      <c r="G727" t="s">
        <v>18</v>
      </c>
      <c r="H727" t="s">
        <v>2354</v>
      </c>
      <c r="I727" t="s">
        <v>19</v>
      </c>
      <c r="J727">
        <v>2</v>
      </c>
      <c r="K727">
        <f t="shared" si="97"/>
        <v>15</v>
      </c>
      <c r="L727">
        <f t="shared" si="98"/>
        <v>15.5</v>
      </c>
      <c r="M727">
        <f>INDEX('Exp Economy'!$C$14:$H$83,MATCH(L727,'Exp Economy'!$B$14:$B$83,0),MATCH("Zone "&amp;J727,'Exp Economy'!$C$13:$H$13,0))*1</f>
        <v>19.73</v>
      </c>
      <c r="N727" t="s">
        <v>285</v>
      </c>
      <c r="O727" t="s">
        <v>2310</v>
      </c>
      <c r="P727" t="s">
        <v>18</v>
      </c>
      <c r="R727" t="str">
        <f t="shared" si="94"/>
        <v>('DHL','2024-01-01','2024-12-31','12565','Import','US',NULL,'ECONOMY SELECT (EU) ','Non-Document','2',15,15.5,19.73,'Flat KG','AppliedMaterials_2024',NULL),</v>
      </c>
    </row>
    <row r="728" spans="1:18" x14ac:dyDescent="0.3">
      <c r="A728" t="s">
        <v>15</v>
      </c>
      <c r="B728" s="1" t="s">
        <v>21</v>
      </c>
      <c r="C728" s="1" t="s">
        <v>2309</v>
      </c>
      <c r="D728">
        <v>12565</v>
      </c>
      <c r="E728" t="s">
        <v>286</v>
      </c>
      <c r="F728" t="s">
        <v>17</v>
      </c>
      <c r="G728" t="s">
        <v>18</v>
      </c>
      <c r="H728" t="s">
        <v>2354</v>
      </c>
      <c r="I728" t="s">
        <v>19</v>
      </c>
      <c r="J728">
        <v>2</v>
      </c>
      <c r="K728">
        <f t="shared" si="97"/>
        <v>15.5</v>
      </c>
      <c r="L728">
        <f t="shared" si="98"/>
        <v>16</v>
      </c>
      <c r="M728">
        <f>INDEX('Exp Economy'!$C$14:$H$83,MATCH(L728,'Exp Economy'!$B$14:$B$83,0),MATCH("Zone "&amp;J728,'Exp Economy'!$C$13:$H$13,0))*1</f>
        <v>19.73</v>
      </c>
      <c r="N728" t="s">
        <v>285</v>
      </c>
      <c r="O728" t="s">
        <v>2310</v>
      </c>
      <c r="P728" t="s">
        <v>18</v>
      </c>
      <c r="R728" t="str">
        <f t="shared" si="94"/>
        <v>('DHL','2024-01-01','2024-12-31','12565','Import','US',NULL,'ECONOMY SELECT (EU) ','Non-Document','2',15.5,16,19.73,'Flat KG','AppliedMaterials_2024',NULL),</v>
      </c>
    </row>
    <row r="729" spans="1:18" x14ac:dyDescent="0.3">
      <c r="A729" t="s">
        <v>15</v>
      </c>
      <c r="B729" s="1" t="s">
        <v>21</v>
      </c>
      <c r="C729" s="1" t="s">
        <v>2309</v>
      </c>
      <c r="D729">
        <v>12565</v>
      </c>
      <c r="E729" t="s">
        <v>286</v>
      </c>
      <c r="F729" t="s">
        <v>17</v>
      </c>
      <c r="G729" t="s">
        <v>18</v>
      </c>
      <c r="H729" t="s">
        <v>2354</v>
      </c>
      <c r="I729" t="s">
        <v>19</v>
      </c>
      <c r="J729">
        <v>2</v>
      </c>
      <c r="K729">
        <f t="shared" si="97"/>
        <v>16</v>
      </c>
      <c r="L729">
        <f t="shared" si="98"/>
        <v>16.5</v>
      </c>
      <c r="M729">
        <f>INDEX('Exp Economy'!$C$14:$H$83,MATCH(L729,'Exp Economy'!$B$14:$B$83,0),MATCH("Zone "&amp;J729,'Exp Economy'!$C$13:$H$13,0))*1</f>
        <v>20.149999999999999</v>
      </c>
      <c r="N729" t="s">
        <v>285</v>
      </c>
      <c r="O729" t="s">
        <v>2310</v>
      </c>
      <c r="P729" t="s">
        <v>18</v>
      </c>
      <c r="R729" t="str">
        <f t="shared" si="94"/>
        <v>('DHL','2024-01-01','2024-12-31','12565','Import','US',NULL,'ECONOMY SELECT (EU) ','Non-Document','2',16,16.5,20.15,'Flat KG','AppliedMaterials_2024',NULL),</v>
      </c>
    </row>
    <row r="730" spans="1:18" x14ac:dyDescent="0.3">
      <c r="A730" t="s">
        <v>15</v>
      </c>
      <c r="B730" s="1" t="s">
        <v>21</v>
      </c>
      <c r="C730" s="1" t="s">
        <v>2309</v>
      </c>
      <c r="D730">
        <v>12565</v>
      </c>
      <c r="E730" t="s">
        <v>286</v>
      </c>
      <c r="F730" t="s">
        <v>17</v>
      </c>
      <c r="G730" t="s">
        <v>18</v>
      </c>
      <c r="H730" t="s">
        <v>2354</v>
      </c>
      <c r="I730" t="s">
        <v>19</v>
      </c>
      <c r="J730">
        <v>2</v>
      </c>
      <c r="K730">
        <f t="shared" si="97"/>
        <v>16.5</v>
      </c>
      <c r="L730">
        <f t="shared" si="98"/>
        <v>17</v>
      </c>
      <c r="M730">
        <f>INDEX('Exp Economy'!$C$14:$H$83,MATCH(L730,'Exp Economy'!$B$14:$B$83,0),MATCH("Zone "&amp;J730,'Exp Economy'!$C$13:$H$13,0))*1</f>
        <v>20.149999999999999</v>
      </c>
      <c r="N730" t="s">
        <v>285</v>
      </c>
      <c r="O730" t="s">
        <v>2310</v>
      </c>
      <c r="P730" t="s">
        <v>18</v>
      </c>
      <c r="R730" t="str">
        <f t="shared" si="94"/>
        <v>('DHL','2024-01-01','2024-12-31','12565','Import','US',NULL,'ECONOMY SELECT (EU) ','Non-Document','2',16.5,17,20.15,'Flat KG','AppliedMaterials_2024',NULL),</v>
      </c>
    </row>
    <row r="731" spans="1:18" x14ac:dyDescent="0.3">
      <c r="A731" t="s">
        <v>15</v>
      </c>
      <c r="B731" s="1" t="s">
        <v>21</v>
      </c>
      <c r="C731" s="1" t="s">
        <v>2309</v>
      </c>
      <c r="D731">
        <v>12565</v>
      </c>
      <c r="E731" t="s">
        <v>286</v>
      </c>
      <c r="F731" t="s">
        <v>17</v>
      </c>
      <c r="G731" t="s">
        <v>18</v>
      </c>
      <c r="H731" t="s">
        <v>2354</v>
      </c>
      <c r="I731" t="s">
        <v>19</v>
      </c>
      <c r="J731">
        <v>2</v>
      </c>
      <c r="K731">
        <f>L730</f>
        <v>17</v>
      </c>
      <c r="L731">
        <f>K731+0.5</f>
        <v>17.5</v>
      </c>
      <c r="M731">
        <f>INDEX('Exp Economy'!$C$14:$H$83,MATCH(L731,'Exp Economy'!$B$14:$B$83,0),MATCH("Zone "&amp;J731,'Exp Economy'!$C$13:$H$13,0))*1</f>
        <v>20.57</v>
      </c>
      <c r="N731" t="s">
        <v>285</v>
      </c>
      <c r="O731" t="s">
        <v>2310</v>
      </c>
      <c r="P731" t="s">
        <v>18</v>
      </c>
      <c r="R731" t="str">
        <f t="shared" si="94"/>
        <v>('DHL','2024-01-01','2024-12-31','12565','Import','US',NULL,'ECONOMY SELECT (EU) ','Non-Document','2',17,17.5,20.57,'Flat KG','AppliedMaterials_2024',NULL),</v>
      </c>
    </row>
    <row r="732" spans="1:18" x14ac:dyDescent="0.3">
      <c r="A732" t="s">
        <v>15</v>
      </c>
      <c r="B732" s="1" t="s">
        <v>21</v>
      </c>
      <c r="C732" s="1" t="s">
        <v>2309</v>
      </c>
      <c r="D732">
        <v>12565</v>
      </c>
      <c r="E732" t="s">
        <v>286</v>
      </c>
      <c r="F732" t="s">
        <v>17</v>
      </c>
      <c r="G732" t="s">
        <v>18</v>
      </c>
      <c r="H732" t="s">
        <v>2354</v>
      </c>
      <c r="I732" t="s">
        <v>19</v>
      </c>
      <c r="J732">
        <v>2</v>
      </c>
      <c r="K732">
        <f t="shared" ref="K732:K737" si="99">L731</f>
        <v>17.5</v>
      </c>
      <c r="L732">
        <f t="shared" ref="L732:L737" si="100">K732+0.5</f>
        <v>18</v>
      </c>
      <c r="M732">
        <f>INDEX('Exp Economy'!$C$14:$H$83,MATCH(L732,'Exp Economy'!$B$14:$B$83,0),MATCH("Zone "&amp;J732,'Exp Economy'!$C$13:$H$13,0))*1</f>
        <v>20.57</v>
      </c>
      <c r="N732" t="s">
        <v>285</v>
      </c>
      <c r="O732" t="s">
        <v>2310</v>
      </c>
      <c r="P732" t="s">
        <v>18</v>
      </c>
      <c r="R732" t="str">
        <f t="shared" si="94"/>
        <v>('DHL','2024-01-01','2024-12-31','12565','Import','US',NULL,'ECONOMY SELECT (EU) ','Non-Document','2',17.5,18,20.57,'Flat KG','AppliedMaterials_2024',NULL),</v>
      </c>
    </row>
    <row r="733" spans="1:18" x14ac:dyDescent="0.3">
      <c r="A733" t="s">
        <v>15</v>
      </c>
      <c r="B733" s="1" t="s">
        <v>21</v>
      </c>
      <c r="C733" s="1" t="s">
        <v>2309</v>
      </c>
      <c r="D733">
        <v>12565</v>
      </c>
      <c r="E733" t="s">
        <v>286</v>
      </c>
      <c r="F733" t="s">
        <v>17</v>
      </c>
      <c r="G733" t="s">
        <v>18</v>
      </c>
      <c r="H733" t="s">
        <v>2354</v>
      </c>
      <c r="I733" t="s">
        <v>19</v>
      </c>
      <c r="J733">
        <v>2</v>
      </c>
      <c r="K733">
        <f t="shared" si="99"/>
        <v>18</v>
      </c>
      <c r="L733">
        <f t="shared" si="100"/>
        <v>18.5</v>
      </c>
      <c r="M733">
        <f>INDEX('Exp Economy'!$C$14:$H$83,MATCH(L733,'Exp Economy'!$B$14:$B$83,0),MATCH("Zone "&amp;J733,'Exp Economy'!$C$13:$H$13,0))*1</f>
        <v>20.99</v>
      </c>
      <c r="N733" t="s">
        <v>285</v>
      </c>
      <c r="O733" t="s">
        <v>2310</v>
      </c>
      <c r="P733" t="s">
        <v>18</v>
      </c>
      <c r="R733" t="str">
        <f t="shared" si="94"/>
        <v>('DHL','2024-01-01','2024-12-31','12565','Import','US',NULL,'ECONOMY SELECT (EU) ','Non-Document','2',18,18.5,20.99,'Flat KG','AppliedMaterials_2024',NULL),</v>
      </c>
    </row>
    <row r="734" spans="1:18" x14ac:dyDescent="0.3">
      <c r="A734" t="s">
        <v>15</v>
      </c>
      <c r="B734" s="1" t="s">
        <v>21</v>
      </c>
      <c r="C734" s="1" t="s">
        <v>2309</v>
      </c>
      <c r="D734">
        <v>12565</v>
      </c>
      <c r="E734" t="s">
        <v>286</v>
      </c>
      <c r="F734" t="s">
        <v>17</v>
      </c>
      <c r="G734" t="s">
        <v>18</v>
      </c>
      <c r="H734" t="s">
        <v>2354</v>
      </c>
      <c r="I734" t="s">
        <v>19</v>
      </c>
      <c r="J734">
        <v>2</v>
      </c>
      <c r="K734">
        <f t="shared" si="99"/>
        <v>18.5</v>
      </c>
      <c r="L734">
        <f t="shared" si="100"/>
        <v>19</v>
      </c>
      <c r="M734">
        <f>INDEX('Exp Economy'!$C$14:$H$83,MATCH(L734,'Exp Economy'!$B$14:$B$83,0),MATCH("Zone "&amp;J734,'Exp Economy'!$C$13:$H$13,0))*1</f>
        <v>20.99</v>
      </c>
      <c r="N734" t="s">
        <v>285</v>
      </c>
      <c r="O734" t="s">
        <v>2310</v>
      </c>
      <c r="P734" t="s">
        <v>18</v>
      </c>
      <c r="R734" t="str">
        <f t="shared" si="94"/>
        <v>('DHL','2024-01-01','2024-12-31','12565','Import','US',NULL,'ECONOMY SELECT (EU) ','Non-Document','2',18.5,19,20.99,'Flat KG','AppliedMaterials_2024',NULL),</v>
      </c>
    </row>
    <row r="735" spans="1:18" x14ac:dyDescent="0.3">
      <c r="A735" t="s">
        <v>15</v>
      </c>
      <c r="B735" s="1" t="s">
        <v>21</v>
      </c>
      <c r="C735" s="1" t="s">
        <v>2309</v>
      </c>
      <c r="D735">
        <v>12565</v>
      </c>
      <c r="E735" t="s">
        <v>286</v>
      </c>
      <c r="F735" t="s">
        <v>17</v>
      </c>
      <c r="G735" t="s">
        <v>18</v>
      </c>
      <c r="H735" t="s">
        <v>2354</v>
      </c>
      <c r="I735" t="s">
        <v>19</v>
      </c>
      <c r="J735">
        <v>2</v>
      </c>
      <c r="K735">
        <f t="shared" si="99"/>
        <v>19</v>
      </c>
      <c r="L735">
        <f t="shared" si="100"/>
        <v>19.5</v>
      </c>
      <c r="M735">
        <f>INDEX('Exp Economy'!$C$14:$H$83,MATCH(L735,'Exp Economy'!$B$14:$B$83,0),MATCH("Zone "&amp;J735,'Exp Economy'!$C$13:$H$13,0))*1</f>
        <v>21.41</v>
      </c>
      <c r="N735" t="s">
        <v>285</v>
      </c>
      <c r="O735" t="s">
        <v>2310</v>
      </c>
      <c r="P735" t="s">
        <v>18</v>
      </c>
      <c r="R735" t="str">
        <f t="shared" si="94"/>
        <v>('DHL','2024-01-01','2024-12-31','12565','Import','US',NULL,'ECONOMY SELECT (EU) ','Non-Document','2',19,19.5,21.41,'Flat KG','AppliedMaterials_2024',NULL),</v>
      </c>
    </row>
    <row r="736" spans="1:18" x14ac:dyDescent="0.3">
      <c r="A736" t="s">
        <v>15</v>
      </c>
      <c r="B736" s="1" t="s">
        <v>21</v>
      </c>
      <c r="C736" s="1" t="s">
        <v>2309</v>
      </c>
      <c r="D736">
        <v>12565</v>
      </c>
      <c r="E736" t="s">
        <v>286</v>
      </c>
      <c r="F736" t="s">
        <v>17</v>
      </c>
      <c r="G736" t="s">
        <v>18</v>
      </c>
      <c r="H736" t="s">
        <v>2354</v>
      </c>
      <c r="I736" t="s">
        <v>19</v>
      </c>
      <c r="J736">
        <v>2</v>
      </c>
      <c r="K736">
        <f t="shared" si="99"/>
        <v>19.5</v>
      </c>
      <c r="L736">
        <f t="shared" si="100"/>
        <v>20</v>
      </c>
      <c r="M736">
        <f>INDEX('Exp Economy'!$C$14:$H$83,MATCH(L736,'Exp Economy'!$B$14:$B$83,0),MATCH("Zone "&amp;J736,'Exp Economy'!$C$13:$H$13,0))*1</f>
        <v>21.41</v>
      </c>
      <c r="N736" t="s">
        <v>285</v>
      </c>
      <c r="O736" t="s">
        <v>2310</v>
      </c>
      <c r="P736" t="s">
        <v>18</v>
      </c>
      <c r="R736" t="str">
        <f t="shared" si="94"/>
        <v>('DHL','2024-01-01','2024-12-31','12565','Import','US',NULL,'ECONOMY SELECT (EU) ','Non-Document','2',19.5,20,21.41,'Flat KG','AppliedMaterials_2024',NULL),</v>
      </c>
    </row>
    <row r="737" spans="1:18" x14ac:dyDescent="0.3">
      <c r="A737" t="s">
        <v>15</v>
      </c>
      <c r="B737" s="1" t="s">
        <v>21</v>
      </c>
      <c r="C737" s="1" t="s">
        <v>2309</v>
      </c>
      <c r="D737">
        <v>12565</v>
      </c>
      <c r="E737" t="s">
        <v>286</v>
      </c>
      <c r="F737" t="s">
        <v>17</v>
      </c>
      <c r="G737" t="s">
        <v>18</v>
      </c>
      <c r="H737" t="s">
        <v>2354</v>
      </c>
      <c r="I737" t="s">
        <v>19</v>
      </c>
      <c r="J737">
        <v>2</v>
      </c>
      <c r="K737">
        <f t="shared" si="99"/>
        <v>20</v>
      </c>
      <c r="L737">
        <f t="shared" si="100"/>
        <v>20.5</v>
      </c>
      <c r="M737">
        <f>INDEX('Exp Economy'!$C$14:$H$83,MATCH(L737,'Exp Economy'!$B$14:$B$83,0),MATCH("Zone "&amp;J737,'Exp Economy'!$C$13:$H$13,0))*1</f>
        <v>21.88</v>
      </c>
      <c r="N737" t="s">
        <v>285</v>
      </c>
      <c r="O737" t="s">
        <v>2310</v>
      </c>
      <c r="P737" t="s">
        <v>18</v>
      </c>
      <c r="R737" t="str">
        <f t="shared" si="94"/>
        <v>('DHL','2024-01-01','2024-12-31','12565','Import','US',NULL,'ECONOMY SELECT (EU) ','Non-Document','2',20,20.5,21.88,'Flat KG','AppliedMaterials_2024',NULL),</v>
      </c>
    </row>
    <row r="738" spans="1:18" x14ac:dyDescent="0.3">
      <c r="A738" t="s">
        <v>15</v>
      </c>
      <c r="B738" s="1" t="s">
        <v>21</v>
      </c>
      <c r="C738" s="1" t="s">
        <v>2309</v>
      </c>
      <c r="D738">
        <v>12565</v>
      </c>
      <c r="E738" t="s">
        <v>286</v>
      </c>
      <c r="F738" t="s">
        <v>17</v>
      </c>
      <c r="G738" t="s">
        <v>18</v>
      </c>
      <c r="H738" t="s">
        <v>2354</v>
      </c>
      <c r="I738" t="s">
        <v>19</v>
      </c>
      <c r="J738">
        <v>2</v>
      </c>
      <c r="K738">
        <f>L737</f>
        <v>20.5</v>
      </c>
      <c r="L738">
        <f>K738+0.5</f>
        <v>21</v>
      </c>
      <c r="M738">
        <f>INDEX('Exp Economy'!$C$14:$H$83,MATCH(L738,'Exp Economy'!$B$14:$B$83,0),MATCH("Zone "&amp;J738,'Exp Economy'!$C$13:$H$13,0))*1</f>
        <v>21.88</v>
      </c>
      <c r="N738" t="s">
        <v>285</v>
      </c>
      <c r="O738" t="s">
        <v>2310</v>
      </c>
      <c r="P738" t="s">
        <v>18</v>
      </c>
      <c r="R738" t="str">
        <f t="shared" si="94"/>
        <v>('DHL','2024-01-01','2024-12-31','12565','Import','US',NULL,'ECONOMY SELECT (EU) ','Non-Document','2',20.5,21,21.88,'Flat KG','AppliedMaterials_2024',NULL),</v>
      </c>
    </row>
    <row r="739" spans="1:18" x14ac:dyDescent="0.3">
      <c r="A739" t="s">
        <v>15</v>
      </c>
      <c r="B739" s="1" t="s">
        <v>21</v>
      </c>
      <c r="C739" s="1" t="s">
        <v>2309</v>
      </c>
      <c r="D739">
        <v>12565</v>
      </c>
      <c r="E739" t="s">
        <v>286</v>
      </c>
      <c r="F739" t="s">
        <v>17</v>
      </c>
      <c r="G739" t="s">
        <v>18</v>
      </c>
      <c r="H739" t="s">
        <v>2354</v>
      </c>
      <c r="I739" t="s">
        <v>19</v>
      </c>
      <c r="J739">
        <v>2</v>
      </c>
      <c r="K739">
        <f t="shared" ref="K739" si="101">L738</f>
        <v>21</v>
      </c>
      <c r="L739">
        <f t="shared" ref="L739" si="102">K739+0.5</f>
        <v>21.5</v>
      </c>
      <c r="M739">
        <f>INDEX('Exp Economy'!$C$14:$H$83,MATCH(L739,'Exp Economy'!$B$14:$B$83,0),MATCH("Zone "&amp;J739,'Exp Economy'!$C$13:$H$13,0))*1</f>
        <v>22.35</v>
      </c>
      <c r="N739" t="s">
        <v>285</v>
      </c>
      <c r="O739" t="s">
        <v>2310</v>
      </c>
      <c r="P739" t="s">
        <v>18</v>
      </c>
      <c r="R739" t="str">
        <f t="shared" si="94"/>
        <v>('DHL','2024-01-01','2024-12-31','12565','Import','US',NULL,'ECONOMY SELECT (EU) ','Non-Document','2',21,21.5,22.35,'Flat KG','AppliedMaterials_2024',NULL),</v>
      </c>
    </row>
    <row r="740" spans="1:18" x14ac:dyDescent="0.3">
      <c r="A740" t="s">
        <v>15</v>
      </c>
      <c r="B740" s="1" t="s">
        <v>21</v>
      </c>
      <c r="C740" s="1" t="s">
        <v>2309</v>
      </c>
      <c r="D740">
        <v>12565</v>
      </c>
      <c r="E740" t="s">
        <v>286</v>
      </c>
      <c r="F740" t="s">
        <v>17</v>
      </c>
      <c r="G740" t="s">
        <v>18</v>
      </c>
      <c r="H740" t="s">
        <v>2354</v>
      </c>
      <c r="I740" t="s">
        <v>19</v>
      </c>
      <c r="J740">
        <v>2</v>
      </c>
      <c r="K740">
        <f>L739</f>
        <v>21.5</v>
      </c>
      <c r="L740">
        <f>K740+0.5</f>
        <v>22</v>
      </c>
      <c r="M740">
        <f>INDEX('Exp Economy'!$C$14:$H$83,MATCH(L740,'Exp Economy'!$B$14:$B$83,0),MATCH("Zone "&amp;J740,'Exp Economy'!$C$13:$H$13,0))*1</f>
        <v>22.35</v>
      </c>
      <c r="N740" t="s">
        <v>285</v>
      </c>
      <c r="O740" t="s">
        <v>2310</v>
      </c>
      <c r="P740" t="s">
        <v>18</v>
      </c>
      <c r="R740" t="str">
        <f t="shared" si="94"/>
        <v>('DHL','2024-01-01','2024-12-31','12565','Import','US',NULL,'ECONOMY SELECT (EU) ','Non-Document','2',21.5,22,22.35,'Flat KG','AppliedMaterials_2024',NULL),</v>
      </c>
    </row>
    <row r="741" spans="1:18" x14ac:dyDescent="0.3">
      <c r="A741" t="s">
        <v>15</v>
      </c>
      <c r="B741" s="1" t="s">
        <v>21</v>
      </c>
      <c r="C741" s="1" t="s">
        <v>2309</v>
      </c>
      <c r="D741">
        <v>12565</v>
      </c>
      <c r="E741" t="s">
        <v>286</v>
      </c>
      <c r="F741" t="s">
        <v>17</v>
      </c>
      <c r="G741" t="s">
        <v>18</v>
      </c>
      <c r="H741" t="s">
        <v>2354</v>
      </c>
      <c r="I741" t="s">
        <v>19</v>
      </c>
      <c r="J741">
        <v>2</v>
      </c>
      <c r="K741">
        <f t="shared" ref="K741:K746" si="103">L740</f>
        <v>22</v>
      </c>
      <c r="L741">
        <f t="shared" ref="L741:L746" si="104">K741+0.5</f>
        <v>22.5</v>
      </c>
      <c r="M741">
        <f>INDEX('Exp Economy'!$C$14:$H$83,MATCH(L741,'Exp Economy'!$B$14:$B$83,0),MATCH("Zone "&amp;J741,'Exp Economy'!$C$13:$H$13,0))*1</f>
        <v>22.82</v>
      </c>
      <c r="N741" t="s">
        <v>285</v>
      </c>
      <c r="O741" t="s">
        <v>2310</v>
      </c>
      <c r="P741" t="s">
        <v>18</v>
      </c>
      <c r="R741" t="str">
        <f t="shared" si="94"/>
        <v>('DHL','2024-01-01','2024-12-31','12565','Import','US',NULL,'ECONOMY SELECT (EU) ','Non-Document','2',22,22.5,22.82,'Flat KG','AppliedMaterials_2024',NULL),</v>
      </c>
    </row>
    <row r="742" spans="1:18" x14ac:dyDescent="0.3">
      <c r="A742" t="s">
        <v>15</v>
      </c>
      <c r="B742" s="1" t="s">
        <v>21</v>
      </c>
      <c r="C742" s="1" t="s">
        <v>2309</v>
      </c>
      <c r="D742">
        <v>12565</v>
      </c>
      <c r="E742" t="s">
        <v>286</v>
      </c>
      <c r="F742" t="s">
        <v>17</v>
      </c>
      <c r="G742" t="s">
        <v>18</v>
      </c>
      <c r="H742" t="s">
        <v>2354</v>
      </c>
      <c r="I742" t="s">
        <v>19</v>
      </c>
      <c r="J742">
        <v>2</v>
      </c>
      <c r="K742">
        <f t="shared" si="103"/>
        <v>22.5</v>
      </c>
      <c r="L742">
        <f t="shared" si="104"/>
        <v>23</v>
      </c>
      <c r="M742">
        <f>INDEX('Exp Economy'!$C$14:$H$83,MATCH(L742,'Exp Economy'!$B$14:$B$83,0),MATCH("Zone "&amp;J742,'Exp Economy'!$C$13:$H$13,0))*1</f>
        <v>22.82</v>
      </c>
      <c r="N742" t="s">
        <v>285</v>
      </c>
      <c r="O742" t="s">
        <v>2310</v>
      </c>
      <c r="P742" t="s">
        <v>18</v>
      </c>
      <c r="R742" t="str">
        <f t="shared" si="94"/>
        <v>('DHL','2024-01-01','2024-12-31','12565','Import','US',NULL,'ECONOMY SELECT (EU) ','Non-Document','2',22.5,23,22.82,'Flat KG','AppliedMaterials_2024',NULL),</v>
      </c>
    </row>
    <row r="743" spans="1:18" x14ac:dyDescent="0.3">
      <c r="A743" t="s">
        <v>15</v>
      </c>
      <c r="B743" s="1" t="s">
        <v>21</v>
      </c>
      <c r="C743" s="1" t="s">
        <v>2309</v>
      </c>
      <c r="D743">
        <v>12565</v>
      </c>
      <c r="E743" t="s">
        <v>286</v>
      </c>
      <c r="F743" t="s">
        <v>17</v>
      </c>
      <c r="G743" t="s">
        <v>18</v>
      </c>
      <c r="H743" t="s">
        <v>2354</v>
      </c>
      <c r="I743" t="s">
        <v>19</v>
      </c>
      <c r="J743">
        <v>2</v>
      </c>
      <c r="K743">
        <f t="shared" si="103"/>
        <v>23</v>
      </c>
      <c r="L743">
        <f t="shared" si="104"/>
        <v>23.5</v>
      </c>
      <c r="M743">
        <f>INDEX('Exp Economy'!$C$14:$H$83,MATCH(L743,'Exp Economy'!$B$14:$B$83,0),MATCH("Zone "&amp;J743,'Exp Economy'!$C$13:$H$13,0))*1</f>
        <v>23.29</v>
      </c>
      <c r="N743" t="s">
        <v>285</v>
      </c>
      <c r="O743" t="s">
        <v>2310</v>
      </c>
      <c r="P743" t="s">
        <v>18</v>
      </c>
      <c r="R743" t="str">
        <f t="shared" si="94"/>
        <v>('DHL','2024-01-01','2024-12-31','12565','Import','US',NULL,'ECONOMY SELECT (EU) ','Non-Document','2',23,23.5,23.29,'Flat KG','AppliedMaterials_2024',NULL),</v>
      </c>
    </row>
    <row r="744" spans="1:18" x14ac:dyDescent="0.3">
      <c r="A744" t="s">
        <v>15</v>
      </c>
      <c r="B744" s="1" t="s">
        <v>21</v>
      </c>
      <c r="C744" s="1" t="s">
        <v>2309</v>
      </c>
      <c r="D744">
        <v>12565</v>
      </c>
      <c r="E744" t="s">
        <v>286</v>
      </c>
      <c r="F744" t="s">
        <v>17</v>
      </c>
      <c r="G744" t="s">
        <v>18</v>
      </c>
      <c r="H744" t="s">
        <v>2354</v>
      </c>
      <c r="I744" t="s">
        <v>19</v>
      </c>
      <c r="J744">
        <v>2</v>
      </c>
      <c r="K744">
        <f t="shared" si="103"/>
        <v>23.5</v>
      </c>
      <c r="L744">
        <f t="shared" si="104"/>
        <v>24</v>
      </c>
      <c r="M744">
        <f>INDEX('Exp Economy'!$C$14:$H$83,MATCH(L744,'Exp Economy'!$B$14:$B$83,0),MATCH("Zone "&amp;J744,'Exp Economy'!$C$13:$H$13,0))*1</f>
        <v>23.29</v>
      </c>
      <c r="N744" t="s">
        <v>285</v>
      </c>
      <c r="O744" t="s">
        <v>2310</v>
      </c>
      <c r="P744" t="s">
        <v>18</v>
      </c>
      <c r="R744" t="str">
        <f t="shared" si="94"/>
        <v>('DHL','2024-01-01','2024-12-31','12565','Import','US',NULL,'ECONOMY SELECT (EU) ','Non-Document','2',23.5,24,23.29,'Flat KG','AppliedMaterials_2024',NULL),</v>
      </c>
    </row>
    <row r="745" spans="1:18" x14ac:dyDescent="0.3">
      <c r="A745" t="s">
        <v>15</v>
      </c>
      <c r="B745" s="1" t="s">
        <v>21</v>
      </c>
      <c r="C745" s="1" t="s">
        <v>2309</v>
      </c>
      <c r="D745">
        <v>12565</v>
      </c>
      <c r="E745" t="s">
        <v>286</v>
      </c>
      <c r="F745" t="s">
        <v>17</v>
      </c>
      <c r="G745" t="s">
        <v>18</v>
      </c>
      <c r="H745" t="s">
        <v>2354</v>
      </c>
      <c r="I745" t="s">
        <v>19</v>
      </c>
      <c r="J745">
        <v>2</v>
      </c>
      <c r="K745">
        <f t="shared" si="103"/>
        <v>24</v>
      </c>
      <c r="L745">
        <f t="shared" si="104"/>
        <v>24.5</v>
      </c>
      <c r="M745">
        <f>INDEX('Exp Economy'!$C$14:$H$83,MATCH(L745,'Exp Economy'!$B$14:$B$83,0),MATCH("Zone "&amp;J745,'Exp Economy'!$C$13:$H$13,0))*1</f>
        <v>23.76</v>
      </c>
      <c r="N745" t="s">
        <v>285</v>
      </c>
      <c r="O745" t="s">
        <v>2310</v>
      </c>
      <c r="P745" t="s">
        <v>18</v>
      </c>
      <c r="R745" t="str">
        <f t="shared" si="94"/>
        <v>('DHL','2024-01-01','2024-12-31','12565','Import','US',NULL,'ECONOMY SELECT (EU) ','Non-Document','2',24,24.5,23.76,'Flat KG','AppliedMaterials_2024',NULL),</v>
      </c>
    </row>
    <row r="746" spans="1:18" x14ac:dyDescent="0.3">
      <c r="A746" t="s">
        <v>15</v>
      </c>
      <c r="B746" s="1" t="s">
        <v>21</v>
      </c>
      <c r="C746" s="1" t="s">
        <v>2309</v>
      </c>
      <c r="D746">
        <v>12565</v>
      </c>
      <c r="E746" t="s">
        <v>286</v>
      </c>
      <c r="F746" t="s">
        <v>17</v>
      </c>
      <c r="G746" t="s">
        <v>18</v>
      </c>
      <c r="H746" t="s">
        <v>2354</v>
      </c>
      <c r="I746" t="s">
        <v>19</v>
      </c>
      <c r="J746">
        <v>2</v>
      </c>
      <c r="K746">
        <f t="shared" si="103"/>
        <v>24.5</v>
      </c>
      <c r="L746">
        <f t="shared" si="104"/>
        <v>25</v>
      </c>
      <c r="M746">
        <f>INDEX('Exp Economy'!$C$14:$H$83,MATCH(L746,'Exp Economy'!$B$14:$B$83,0),MATCH("Zone "&amp;J746,'Exp Economy'!$C$13:$H$13,0))*1</f>
        <v>23.76</v>
      </c>
      <c r="N746" t="s">
        <v>285</v>
      </c>
      <c r="O746" t="s">
        <v>2310</v>
      </c>
      <c r="P746" t="s">
        <v>18</v>
      </c>
      <c r="R746" t="str">
        <f t="shared" si="94"/>
        <v>('DHL','2024-01-01','2024-12-31','12565','Import','US',NULL,'ECONOMY SELECT (EU) ','Non-Document','2',24.5,25,23.76,'Flat KG','AppliedMaterials_2024',NULL),</v>
      </c>
    </row>
    <row r="747" spans="1:18" x14ac:dyDescent="0.3">
      <c r="A747" t="s">
        <v>15</v>
      </c>
      <c r="B747" s="1" t="s">
        <v>21</v>
      </c>
      <c r="C747" s="1" t="s">
        <v>2309</v>
      </c>
      <c r="D747">
        <v>12565</v>
      </c>
      <c r="E747" t="s">
        <v>286</v>
      </c>
      <c r="F747" t="s">
        <v>17</v>
      </c>
      <c r="G747" t="s">
        <v>18</v>
      </c>
      <c r="H747" t="s">
        <v>2354</v>
      </c>
      <c r="I747" t="s">
        <v>19</v>
      </c>
      <c r="J747">
        <v>2</v>
      </c>
      <c r="K747">
        <f>L746</f>
        <v>25</v>
      </c>
      <c r="L747">
        <f>K747+0.5</f>
        <v>25.5</v>
      </c>
      <c r="M747">
        <f>INDEX('Exp Economy'!$C$14:$H$83,MATCH(L747,'Exp Economy'!$B$14:$B$83,0),MATCH("Zone "&amp;J747,'Exp Economy'!$C$13:$H$13,0))*1</f>
        <v>24.23</v>
      </c>
      <c r="N747" t="s">
        <v>285</v>
      </c>
      <c r="O747" t="s">
        <v>2310</v>
      </c>
      <c r="P747" t="s">
        <v>18</v>
      </c>
      <c r="R747" t="str">
        <f t="shared" si="94"/>
        <v>('DHL','2024-01-01','2024-12-31','12565','Import','US',NULL,'ECONOMY SELECT (EU) ','Non-Document','2',25,25.5,24.23,'Flat KG','AppliedMaterials_2024',NULL),</v>
      </c>
    </row>
    <row r="748" spans="1:18" x14ac:dyDescent="0.3">
      <c r="A748" t="s">
        <v>15</v>
      </c>
      <c r="B748" s="1" t="s">
        <v>21</v>
      </c>
      <c r="C748" s="1" t="s">
        <v>2309</v>
      </c>
      <c r="D748">
        <v>12565</v>
      </c>
      <c r="E748" t="s">
        <v>286</v>
      </c>
      <c r="F748" t="s">
        <v>17</v>
      </c>
      <c r="G748" t="s">
        <v>18</v>
      </c>
      <c r="H748" t="s">
        <v>2354</v>
      </c>
      <c r="I748" t="s">
        <v>19</v>
      </c>
      <c r="J748">
        <v>2</v>
      </c>
      <c r="K748">
        <f t="shared" ref="K748:K752" si="105">L747</f>
        <v>25.5</v>
      </c>
      <c r="L748">
        <f t="shared" ref="L748:L752" si="106">K748+0.5</f>
        <v>26</v>
      </c>
      <c r="M748">
        <f>INDEX('Exp Economy'!$C$14:$H$83,MATCH(L748,'Exp Economy'!$B$14:$B$83,0),MATCH("Zone "&amp;J748,'Exp Economy'!$C$13:$H$13,0))*1</f>
        <v>24.23</v>
      </c>
      <c r="N748" t="s">
        <v>285</v>
      </c>
      <c r="O748" t="s">
        <v>2310</v>
      </c>
      <c r="P748" t="s">
        <v>18</v>
      </c>
      <c r="R748" t="str">
        <f t="shared" si="94"/>
        <v>('DHL','2024-01-01','2024-12-31','12565','Import','US',NULL,'ECONOMY SELECT (EU) ','Non-Document','2',25.5,26,24.23,'Flat KG','AppliedMaterials_2024',NULL),</v>
      </c>
    </row>
    <row r="749" spans="1:18" x14ac:dyDescent="0.3">
      <c r="A749" t="s">
        <v>15</v>
      </c>
      <c r="B749" s="1" t="s">
        <v>21</v>
      </c>
      <c r="C749" s="1" t="s">
        <v>2309</v>
      </c>
      <c r="D749">
        <v>12565</v>
      </c>
      <c r="E749" t="s">
        <v>286</v>
      </c>
      <c r="F749" t="s">
        <v>17</v>
      </c>
      <c r="G749" t="s">
        <v>18</v>
      </c>
      <c r="H749" t="s">
        <v>2354</v>
      </c>
      <c r="I749" t="s">
        <v>19</v>
      </c>
      <c r="J749">
        <v>2</v>
      </c>
      <c r="K749">
        <f t="shared" si="105"/>
        <v>26</v>
      </c>
      <c r="L749">
        <f t="shared" si="106"/>
        <v>26.5</v>
      </c>
      <c r="M749">
        <f>INDEX('Exp Economy'!$C$14:$H$83,MATCH(L749,'Exp Economy'!$B$14:$B$83,0),MATCH("Zone "&amp;J749,'Exp Economy'!$C$13:$H$13,0))*1</f>
        <v>24.7</v>
      </c>
      <c r="N749" t="s">
        <v>285</v>
      </c>
      <c r="O749" t="s">
        <v>2310</v>
      </c>
      <c r="P749" t="s">
        <v>18</v>
      </c>
      <c r="R749" t="str">
        <f t="shared" si="94"/>
        <v>('DHL','2024-01-01','2024-12-31','12565','Import','US',NULL,'ECONOMY SELECT (EU) ','Non-Document','2',26,26.5,24.7,'Flat KG','AppliedMaterials_2024',NULL),</v>
      </c>
    </row>
    <row r="750" spans="1:18" x14ac:dyDescent="0.3">
      <c r="A750" t="s">
        <v>15</v>
      </c>
      <c r="B750" s="1" t="s">
        <v>21</v>
      </c>
      <c r="C750" s="1" t="s">
        <v>2309</v>
      </c>
      <c r="D750">
        <v>12565</v>
      </c>
      <c r="E750" t="s">
        <v>286</v>
      </c>
      <c r="F750" t="s">
        <v>17</v>
      </c>
      <c r="G750" t="s">
        <v>18</v>
      </c>
      <c r="H750" t="s">
        <v>2354</v>
      </c>
      <c r="I750" t="s">
        <v>19</v>
      </c>
      <c r="J750">
        <v>2</v>
      </c>
      <c r="K750">
        <f t="shared" si="105"/>
        <v>26.5</v>
      </c>
      <c r="L750">
        <f t="shared" si="106"/>
        <v>27</v>
      </c>
      <c r="M750">
        <f>INDEX('Exp Economy'!$C$14:$H$83,MATCH(L750,'Exp Economy'!$B$14:$B$83,0),MATCH("Zone "&amp;J750,'Exp Economy'!$C$13:$H$13,0))*1</f>
        <v>24.7</v>
      </c>
      <c r="N750" t="s">
        <v>285</v>
      </c>
      <c r="O750" t="s">
        <v>2310</v>
      </c>
      <c r="P750" t="s">
        <v>18</v>
      </c>
      <c r="R750" t="str">
        <f t="shared" si="94"/>
        <v>('DHL','2024-01-01','2024-12-31','12565','Import','US',NULL,'ECONOMY SELECT (EU) ','Non-Document','2',26.5,27,24.7,'Flat KG','AppliedMaterials_2024',NULL),</v>
      </c>
    </row>
    <row r="751" spans="1:18" x14ac:dyDescent="0.3">
      <c r="A751" t="s">
        <v>15</v>
      </c>
      <c r="B751" s="1" t="s">
        <v>21</v>
      </c>
      <c r="C751" s="1" t="s">
        <v>2309</v>
      </c>
      <c r="D751">
        <v>12565</v>
      </c>
      <c r="E751" t="s">
        <v>286</v>
      </c>
      <c r="F751" t="s">
        <v>17</v>
      </c>
      <c r="G751" t="s">
        <v>18</v>
      </c>
      <c r="H751" t="s">
        <v>2354</v>
      </c>
      <c r="I751" t="s">
        <v>19</v>
      </c>
      <c r="J751">
        <v>2</v>
      </c>
      <c r="K751">
        <f t="shared" si="105"/>
        <v>27</v>
      </c>
      <c r="L751">
        <f t="shared" si="106"/>
        <v>27.5</v>
      </c>
      <c r="M751">
        <f>INDEX('Exp Economy'!$C$14:$H$83,MATCH(L751,'Exp Economy'!$B$14:$B$83,0),MATCH("Zone "&amp;J751,'Exp Economy'!$C$13:$H$13,0))*1</f>
        <v>25.17</v>
      </c>
      <c r="N751" t="s">
        <v>285</v>
      </c>
      <c r="O751" t="s">
        <v>2310</v>
      </c>
      <c r="P751" t="s">
        <v>18</v>
      </c>
      <c r="R751" t="str">
        <f t="shared" si="94"/>
        <v>('DHL','2024-01-01','2024-12-31','12565','Import','US',NULL,'ECONOMY SELECT (EU) ','Non-Document','2',27,27.5,25.17,'Flat KG','AppliedMaterials_2024',NULL),</v>
      </c>
    </row>
    <row r="752" spans="1:18" x14ac:dyDescent="0.3">
      <c r="A752" t="s">
        <v>15</v>
      </c>
      <c r="B752" s="1" t="s">
        <v>21</v>
      </c>
      <c r="C752" s="1" t="s">
        <v>2309</v>
      </c>
      <c r="D752">
        <v>12565</v>
      </c>
      <c r="E752" t="s">
        <v>286</v>
      </c>
      <c r="F752" t="s">
        <v>17</v>
      </c>
      <c r="G752" t="s">
        <v>18</v>
      </c>
      <c r="H752" t="s">
        <v>2354</v>
      </c>
      <c r="I752" t="s">
        <v>19</v>
      </c>
      <c r="J752">
        <v>2</v>
      </c>
      <c r="K752">
        <f t="shared" si="105"/>
        <v>27.5</v>
      </c>
      <c r="L752">
        <f t="shared" si="106"/>
        <v>28</v>
      </c>
      <c r="M752">
        <f>INDEX('Exp Economy'!$C$14:$H$83,MATCH(L752,'Exp Economy'!$B$14:$B$83,0),MATCH("Zone "&amp;J752,'Exp Economy'!$C$13:$H$13,0))*1</f>
        <v>25.17</v>
      </c>
      <c r="N752" t="s">
        <v>285</v>
      </c>
      <c r="O752" t="s">
        <v>2310</v>
      </c>
      <c r="P752" t="s">
        <v>18</v>
      </c>
      <c r="R752" t="str">
        <f t="shared" si="94"/>
        <v>('DHL','2024-01-01','2024-12-31','12565','Import','US',NULL,'ECONOMY SELECT (EU) ','Non-Document','2',27.5,28,25.17,'Flat KG','AppliedMaterials_2024',NULL),</v>
      </c>
    </row>
    <row r="753" spans="1:18" x14ac:dyDescent="0.3">
      <c r="A753" t="s">
        <v>15</v>
      </c>
      <c r="B753" s="1" t="s">
        <v>21</v>
      </c>
      <c r="C753" s="1" t="s">
        <v>2309</v>
      </c>
      <c r="D753">
        <v>12565</v>
      </c>
      <c r="E753" t="s">
        <v>286</v>
      </c>
      <c r="F753" t="s">
        <v>17</v>
      </c>
      <c r="G753" t="s">
        <v>18</v>
      </c>
      <c r="H753" t="s">
        <v>2354</v>
      </c>
      <c r="I753" t="s">
        <v>19</v>
      </c>
      <c r="J753">
        <v>2</v>
      </c>
      <c r="K753">
        <f>L752</f>
        <v>28</v>
      </c>
      <c r="L753">
        <f>K753+0.5</f>
        <v>28.5</v>
      </c>
      <c r="M753">
        <f>INDEX('Exp Economy'!$C$14:$H$83,MATCH(L753,'Exp Economy'!$B$14:$B$83,0),MATCH("Zone "&amp;J753,'Exp Economy'!$C$13:$H$13,0))*1</f>
        <v>25.64</v>
      </c>
      <c r="N753" t="s">
        <v>285</v>
      </c>
      <c r="O753" t="s">
        <v>2310</v>
      </c>
      <c r="P753" t="s">
        <v>18</v>
      </c>
      <c r="R753" t="str">
        <f t="shared" si="94"/>
        <v>('DHL','2024-01-01','2024-12-31','12565','Import','US',NULL,'ECONOMY SELECT (EU) ','Non-Document','2',28,28.5,25.64,'Flat KG','AppliedMaterials_2024',NULL),</v>
      </c>
    </row>
    <row r="754" spans="1:18" x14ac:dyDescent="0.3">
      <c r="A754" t="s">
        <v>15</v>
      </c>
      <c r="B754" s="1" t="s">
        <v>21</v>
      </c>
      <c r="C754" s="1" t="s">
        <v>2309</v>
      </c>
      <c r="D754">
        <v>12565</v>
      </c>
      <c r="E754" t="s">
        <v>286</v>
      </c>
      <c r="F754" t="s">
        <v>17</v>
      </c>
      <c r="G754" t="s">
        <v>18</v>
      </c>
      <c r="H754" t="s">
        <v>2354</v>
      </c>
      <c r="I754" t="s">
        <v>19</v>
      </c>
      <c r="J754">
        <v>2</v>
      </c>
      <c r="K754">
        <f t="shared" ref="K754:K755" si="107">L753</f>
        <v>28.5</v>
      </c>
      <c r="L754">
        <f t="shared" ref="L754:L755" si="108">K754+0.5</f>
        <v>29</v>
      </c>
      <c r="M754">
        <f>INDEX('Exp Economy'!$C$14:$H$83,MATCH(L754,'Exp Economy'!$B$14:$B$83,0),MATCH("Zone "&amp;J754,'Exp Economy'!$C$13:$H$13,0))*1</f>
        <v>25.64</v>
      </c>
      <c r="N754" t="s">
        <v>285</v>
      </c>
      <c r="O754" t="s">
        <v>2310</v>
      </c>
      <c r="P754" t="s">
        <v>18</v>
      </c>
      <c r="R754" t="str">
        <f t="shared" si="94"/>
        <v>('DHL','2024-01-01','2024-12-31','12565','Import','US',NULL,'ECONOMY SELECT (EU) ','Non-Document','2',28.5,29,25.64,'Flat KG','AppliedMaterials_2024',NULL),</v>
      </c>
    </row>
    <row r="755" spans="1:18" x14ac:dyDescent="0.3">
      <c r="A755" t="s">
        <v>15</v>
      </c>
      <c r="B755" s="1" t="s">
        <v>21</v>
      </c>
      <c r="C755" s="1" t="s">
        <v>2309</v>
      </c>
      <c r="D755">
        <v>12565</v>
      </c>
      <c r="E755" t="s">
        <v>286</v>
      </c>
      <c r="F755" t="s">
        <v>17</v>
      </c>
      <c r="G755" t="s">
        <v>18</v>
      </c>
      <c r="H755" t="s">
        <v>2354</v>
      </c>
      <c r="I755" t="s">
        <v>19</v>
      </c>
      <c r="J755">
        <v>2</v>
      </c>
      <c r="K755">
        <f t="shared" si="107"/>
        <v>29</v>
      </c>
      <c r="L755">
        <f t="shared" si="108"/>
        <v>29.5</v>
      </c>
      <c r="M755">
        <f>INDEX('Exp Economy'!$C$14:$H$83,MATCH(L755,'Exp Economy'!$B$14:$B$83,0),MATCH("Zone "&amp;J755,'Exp Economy'!$C$13:$H$13,0))*1</f>
        <v>26.11</v>
      </c>
      <c r="N755" t="s">
        <v>285</v>
      </c>
      <c r="O755" t="s">
        <v>2310</v>
      </c>
      <c r="P755" t="s">
        <v>18</v>
      </c>
      <c r="R755" t="str">
        <f t="shared" si="94"/>
        <v>('DHL','2024-01-01','2024-12-31','12565','Import','US',NULL,'ECONOMY SELECT (EU) ','Non-Document','2',29,29.5,26.11,'Flat KG','AppliedMaterials_2024',NULL),</v>
      </c>
    </row>
    <row r="756" spans="1:18" x14ac:dyDescent="0.3">
      <c r="A756" t="s">
        <v>15</v>
      </c>
      <c r="B756" s="1" t="s">
        <v>21</v>
      </c>
      <c r="C756" s="1" t="s">
        <v>2309</v>
      </c>
      <c r="D756">
        <v>12565</v>
      </c>
      <c r="E756" t="s">
        <v>286</v>
      </c>
      <c r="F756" t="s">
        <v>17</v>
      </c>
      <c r="G756" t="s">
        <v>18</v>
      </c>
      <c r="H756" t="s">
        <v>2354</v>
      </c>
      <c r="I756" t="s">
        <v>19</v>
      </c>
      <c r="J756">
        <v>2</v>
      </c>
      <c r="K756">
        <f>L755</f>
        <v>29.5</v>
      </c>
      <c r="L756">
        <f>K756+0.5</f>
        <v>30</v>
      </c>
      <c r="M756">
        <f>INDEX('Exp Economy'!$C$14:$H$83,MATCH(L756,'Exp Economy'!$B$14:$B$83,0),MATCH("Zone "&amp;J756,'Exp Economy'!$C$13:$H$13,0))*1</f>
        <v>26.11</v>
      </c>
      <c r="N756" t="s">
        <v>285</v>
      </c>
      <c r="O756" t="s">
        <v>2310</v>
      </c>
      <c r="P756" t="s">
        <v>18</v>
      </c>
      <c r="R756" t="str">
        <f t="shared" si="94"/>
        <v>('DHL','2024-01-01','2024-12-31','12565','Import','US',NULL,'ECONOMY SELECT (EU) ','Non-Document','2',29.5,30,26.11,'Flat KG','AppliedMaterials_2024',NULL),</v>
      </c>
    </row>
    <row r="757" spans="1:18" x14ac:dyDescent="0.3">
      <c r="A757" t="s">
        <v>15</v>
      </c>
      <c r="B757" t="s">
        <v>21</v>
      </c>
      <c r="C757" s="1" t="s">
        <v>2309</v>
      </c>
      <c r="D757">
        <v>12565</v>
      </c>
      <c r="E757" t="s">
        <v>286</v>
      </c>
      <c r="F757" t="s">
        <v>17</v>
      </c>
      <c r="G757" t="s">
        <v>18</v>
      </c>
      <c r="H757" t="s">
        <v>2354</v>
      </c>
      <c r="I757" t="s">
        <v>19</v>
      </c>
      <c r="J757">
        <v>2</v>
      </c>
      <c r="K757">
        <v>30</v>
      </c>
      <c r="L757">
        <v>70</v>
      </c>
      <c r="M757">
        <f>INDEX('Exp Economy'!$C$14:$H$83,MATCH(L757,'Exp Economy'!$B$14:$B$83,0),MATCH("Zone "&amp;J757,'Exp Economy'!$C$13:$H$13,0))*1</f>
        <v>0.37</v>
      </c>
      <c r="N757" t="s">
        <v>2261</v>
      </c>
      <c r="O757" t="s">
        <v>2310</v>
      </c>
      <c r="P757">
        <f>M756</f>
        <v>26.11</v>
      </c>
      <c r="R757" t="str">
        <f t="shared" si="94"/>
        <v>('DHL','2024-01-01','2024-12-31','12565','Import','US',NULL,'ECONOMY SELECT (EU) ','Non-Document','2',30,70,0.37,'Per1.0KG_A','AppliedMaterials_2024',26.11),</v>
      </c>
    </row>
    <row r="758" spans="1:18" x14ac:dyDescent="0.3">
      <c r="A758" t="s">
        <v>15</v>
      </c>
      <c r="B758" t="s">
        <v>21</v>
      </c>
      <c r="C758" s="1" t="s">
        <v>2309</v>
      </c>
      <c r="D758">
        <v>12565</v>
      </c>
      <c r="E758" t="s">
        <v>286</v>
      </c>
      <c r="F758" t="s">
        <v>17</v>
      </c>
      <c r="G758" t="s">
        <v>18</v>
      </c>
      <c r="H758" t="s">
        <v>2354</v>
      </c>
      <c r="I758" t="s">
        <v>19</v>
      </c>
      <c r="J758">
        <v>2</v>
      </c>
      <c r="K758">
        <v>70</v>
      </c>
      <c r="L758">
        <v>300</v>
      </c>
      <c r="M758">
        <f>INDEX('Exp Economy'!$C$14:$H$83,MATCH(L758,'Exp Economy'!$B$14:$B$83,0),MATCH("Zone "&amp;J758,'Exp Economy'!$C$13:$H$13,0))*1</f>
        <v>2.75</v>
      </c>
      <c r="N758" t="s">
        <v>2348</v>
      </c>
      <c r="O758" t="s">
        <v>2310</v>
      </c>
      <c r="P758">
        <f>P757+((K758-K757)*M757)</f>
        <v>40.909999999999997</v>
      </c>
      <c r="Q758" s="18">
        <f>P757+((K758-K757)*M757)</f>
        <v>40.909999999999997</v>
      </c>
      <c r="R758" t="str">
        <f t="shared" si="94"/>
        <v>('DHL','2024-01-01','2024-12-31','12565','Import','US',NULL,'ECONOMY SELECT (EU) ','Non-Document','2',70,300,2.75,'Per5.0KG_A','AppliedMaterials_2024',40.91),</v>
      </c>
    </row>
    <row r="759" spans="1:18" x14ac:dyDescent="0.3">
      <c r="A759" t="s">
        <v>15</v>
      </c>
      <c r="B759" t="s">
        <v>21</v>
      </c>
      <c r="C759" s="1" t="s">
        <v>2309</v>
      </c>
      <c r="D759">
        <v>12565</v>
      </c>
      <c r="E759" t="s">
        <v>286</v>
      </c>
      <c r="F759" t="s">
        <v>17</v>
      </c>
      <c r="G759" t="s">
        <v>18</v>
      </c>
      <c r="H759" t="s">
        <v>2354</v>
      </c>
      <c r="I759" t="s">
        <v>19</v>
      </c>
      <c r="J759">
        <v>2</v>
      </c>
      <c r="K759">
        <v>300</v>
      </c>
      <c r="L759">
        <v>99999</v>
      </c>
      <c r="M759">
        <f>INDEX('Exp Economy'!$C$14:$H$83,MATCH(L759,'Exp Economy'!$B$14:$B$83,0),MATCH("Zone "&amp;J759,'Exp Economy'!$C$13:$H$13,0))*1</f>
        <v>2.0699999999999998</v>
      </c>
      <c r="N759" t="s">
        <v>2348</v>
      </c>
      <c r="O759" t="s">
        <v>2310</v>
      </c>
      <c r="P759">
        <f>P758+((K759-K758)*M758)</f>
        <v>673.41</v>
      </c>
      <c r="Q759" s="18">
        <f>(10*M758)*0.2</f>
        <v>5.5</v>
      </c>
      <c r="R759" t="str">
        <f t="shared" si="94"/>
        <v>('DHL','2024-01-01','2024-12-31','12565','Import','US',NULL,'ECONOMY SELECT (EU) ','Non-Document','2',300,99999,2.07,'Per5.0KG_A','AppliedMaterials_2024',673.41),</v>
      </c>
    </row>
    <row r="760" spans="1:18" x14ac:dyDescent="0.3">
      <c r="A760" t="s">
        <v>15</v>
      </c>
      <c r="B760" s="1" t="s">
        <v>21</v>
      </c>
      <c r="C760" s="1" t="s">
        <v>2309</v>
      </c>
      <c r="D760">
        <v>12565</v>
      </c>
      <c r="E760" t="s">
        <v>286</v>
      </c>
      <c r="F760" t="s">
        <v>17</v>
      </c>
      <c r="G760" t="s">
        <v>18</v>
      </c>
      <c r="H760" t="s">
        <v>2354</v>
      </c>
      <c r="I760" t="s">
        <v>19</v>
      </c>
      <c r="J760">
        <v>3</v>
      </c>
      <c r="K760">
        <v>0</v>
      </c>
      <c r="L760">
        <v>0.5</v>
      </c>
      <c r="M760">
        <f>INDEX('Exp Economy'!$C$14:$H$83,MATCH(L760,'Exp Economy'!$B$14:$B$83,0),MATCH("Zone "&amp;J760,'Exp Economy'!$C$13:$H$13,0))*1</f>
        <v>11.82</v>
      </c>
      <c r="N760" t="s">
        <v>285</v>
      </c>
      <c r="O760" t="s">
        <v>2310</v>
      </c>
      <c r="P760" t="s">
        <v>18</v>
      </c>
      <c r="R760" t="str">
        <f t="shared" si="94"/>
        <v>('DHL','2024-01-01','2024-12-31','12565','Import','US',NULL,'ECONOMY SELECT (EU) ','Non-Document','3',0,0.5,11.82,'Flat KG','AppliedMaterials_2024',NULL),</v>
      </c>
    </row>
    <row r="761" spans="1:18" x14ac:dyDescent="0.3">
      <c r="A761" t="s">
        <v>15</v>
      </c>
      <c r="B761" s="1" t="s">
        <v>21</v>
      </c>
      <c r="C761" s="1" t="s">
        <v>2309</v>
      </c>
      <c r="D761">
        <v>12565</v>
      </c>
      <c r="E761" t="s">
        <v>286</v>
      </c>
      <c r="F761" t="s">
        <v>17</v>
      </c>
      <c r="G761" t="s">
        <v>18</v>
      </c>
      <c r="H761" t="s">
        <v>2354</v>
      </c>
      <c r="I761" t="s">
        <v>19</v>
      </c>
      <c r="J761">
        <v>3</v>
      </c>
      <c r="K761">
        <v>0.5</v>
      </c>
      <c r="L761">
        <v>1</v>
      </c>
      <c r="M761">
        <f>INDEX('Exp Economy'!$C$14:$H$83,MATCH(L761,'Exp Economy'!$B$14:$B$83,0),MATCH("Zone "&amp;J761,'Exp Economy'!$C$13:$H$13,0))*1</f>
        <v>11.82</v>
      </c>
      <c r="N761" t="s">
        <v>285</v>
      </c>
      <c r="O761" t="s">
        <v>2310</v>
      </c>
      <c r="P761" t="s">
        <v>18</v>
      </c>
      <c r="R761" t="str">
        <f t="shared" si="94"/>
        <v>('DHL','2024-01-01','2024-12-31','12565','Import','US',NULL,'ECONOMY SELECT (EU) ','Non-Document','3',0.5,1,11.82,'Flat KG','AppliedMaterials_2024',NULL),</v>
      </c>
    </row>
    <row r="762" spans="1:18" x14ac:dyDescent="0.3">
      <c r="A762" t="s">
        <v>15</v>
      </c>
      <c r="B762" s="1" t="s">
        <v>21</v>
      </c>
      <c r="C762" s="1" t="s">
        <v>2309</v>
      </c>
      <c r="D762">
        <v>12565</v>
      </c>
      <c r="E762" t="s">
        <v>286</v>
      </c>
      <c r="F762" t="s">
        <v>17</v>
      </c>
      <c r="G762" t="s">
        <v>18</v>
      </c>
      <c r="H762" t="s">
        <v>2354</v>
      </c>
      <c r="I762" t="s">
        <v>19</v>
      </c>
      <c r="J762">
        <v>3</v>
      </c>
      <c r="K762">
        <v>1</v>
      </c>
      <c r="L762">
        <v>1.5</v>
      </c>
      <c r="M762">
        <f>INDEX('Exp Economy'!$C$14:$H$83,MATCH(L762,'Exp Economy'!$B$14:$B$83,0),MATCH("Zone "&amp;J762,'Exp Economy'!$C$13:$H$13,0))*1</f>
        <v>13.26</v>
      </c>
      <c r="N762" t="s">
        <v>285</v>
      </c>
      <c r="O762" t="s">
        <v>2310</v>
      </c>
      <c r="P762" t="s">
        <v>18</v>
      </c>
      <c r="R762" t="str">
        <f t="shared" si="94"/>
        <v>('DHL','2024-01-01','2024-12-31','12565','Import','US',NULL,'ECONOMY SELECT (EU) ','Non-Document','3',1,1.5,13.26,'Flat KG','AppliedMaterials_2024',NULL),</v>
      </c>
    </row>
    <row r="763" spans="1:18" x14ac:dyDescent="0.3">
      <c r="A763" t="s">
        <v>15</v>
      </c>
      <c r="B763" s="1" t="s">
        <v>21</v>
      </c>
      <c r="C763" s="1" t="s">
        <v>2309</v>
      </c>
      <c r="D763">
        <v>12565</v>
      </c>
      <c r="E763" t="s">
        <v>286</v>
      </c>
      <c r="F763" t="s">
        <v>17</v>
      </c>
      <c r="G763" t="s">
        <v>18</v>
      </c>
      <c r="H763" t="s">
        <v>2354</v>
      </c>
      <c r="I763" t="s">
        <v>19</v>
      </c>
      <c r="J763">
        <v>3</v>
      </c>
      <c r="K763">
        <v>1.5</v>
      </c>
      <c r="L763">
        <v>2</v>
      </c>
      <c r="M763">
        <f>INDEX('Exp Economy'!$C$14:$H$83,MATCH(L763,'Exp Economy'!$B$14:$B$83,0),MATCH("Zone "&amp;J763,'Exp Economy'!$C$13:$H$13,0))*1</f>
        <v>13.26</v>
      </c>
      <c r="N763" t="s">
        <v>285</v>
      </c>
      <c r="O763" t="s">
        <v>2310</v>
      </c>
      <c r="P763" t="s">
        <v>18</v>
      </c>
      <c r="R763" t="str">
        <f t="shared" si="94"/>
        <v>('DHL','2024-01-01','2024-12-31','12565','Import','US',NULL,'ECONOMY SELECT (EU) ','Non-Document','3',1.5,2,13.26,'Flat KG','AppliedMaterials_2024',NULL),</v>
      </c>
    </row>
    <row r="764" spans="1:18" x14ac:dyDescent="0.3">
      <c r="A764" t="s">
        <v>15</v>
      </c>
      <c r="B764" s="1" t="s">
        <v>21</v>
      </c>
      <c r="C764" s="1" t="s">
        <v>2309</v>
      </c>
      <c r="D764">
        <v>12565</v>
      </c>
      <c r="E764" t="s">
        <v>286</v>
      </c>
      <c r="F764" t="s">
        <v>17</v>
      </c>
      <c r="G764" t="s">
        <v>18</v>
      </c>
      <c r="H764" t="s">
        <v>2354</v>
      </c>
      <c r="I764" t="s">
        <v>19</v>
      </c>
      <c r="J764">
        <v>3</v>
      </c>
      <c r="K764">
        <v>2</v>
      </c>
      <c r="L764">
        <v>2.5</v>
      </c>
      <c r="M764">
        <f>INDEX('Exp Economy'!$C$14:$H$83,MATCH(L764,'Exp Economy'!$B$14:$B$83,0),MATCH("Zone "&amp;J764,'Exp Economy'!$C$13:$H$13,0))*1</f>
        <v>14.48</v>
      </c>
      <c r="N764" t="s">
        <v>285</v>
      </c>
      <c r="O764" t="s">
        <v>2310</v>
      </c>
      <c r="P764" t="s">
        <v>18</v>
      </c>
      <c r="R764" t="str">
        <f t="shared" si="94"/>
        <v>('DHL','2024-01-01','2024-12-31','12565','Import','US',NULL,'ECONOMY SELECT (EU) ','Non-Document','3',2,2.5,14.48,'Flat KG','AppliedMaterials_2024',NULL),</v>
      </c>
    </row>
    <row r="765" spans="1:18" x14ac:dyDescent="0.3">
      <c r="A765" t="s">
        <v>15</v>
      </c>
      <c r="B765" s="1" t="s">
        <v>21</v>
      </c>
      <c r="C765" s="1" t="s">
        <v>2309</v>
      </c>
      <c r="D765">
        <v>12565</v>
      </c>
      <c r="E765" t="s">
        <v>286</v>
      </c>
      <c r="F765" t="s">
        <v>17</v>
      </c>
      <c r="G765" t="s">
        <v>18</v>
      </c>
      <c r="H765" t="s">
        <v>2354</v>
      </c>
      <c r="I765" t="s">
        <v>19</v>
      </c>
      <c r="J765">
        <v>3</v>
      </c>
      <c r="K765">
        <v>2.5</v>
      </c>
      <c r="L765">
        <v>3</v>
      </c>
      <c r="M765">
        <f>INDEX('Exp Economy'!$C$14:$H$83,MATCH(L765,'Exp Economy'!$B$14:$B$83,0),MATCH("Zone "&amp;J765,'Exp Economy'!$C$13:$H$13,0))*1</f>
        <v>14.48</v>
      </c>
      <c r="N765" t="s">
        <v>285</v>
      </c>
      <c r="O765" t="s">
        <v>2310</v>
      </c>
      <c r="P765" t="s">
        <v>18</v>
      </c>
      <c r="R765" t="str">
        <f t="shared" si="94"/>
        <v>('DHL','2024-01-01','2024-12-31','12565','Import','US',NULL,'ECONOMY SELECT (EU) ','Non-Document','3',2.5,3,14.48,'Flat KG','AppliedMaterials_2024',NULL),</v>
      </c>
    </row>
    <row r="766" spans="1:18" x14ac:dyDescent="0.3">
      <c r="A766" t="s">
        <v>15</v>
      </c>
      <c r="B766" s="1" t="s">
        <v>21</v>
      </c>
      <c r="C766" s="1" t="s">
        <v>2309</v>
      </c>
      <c r="D766">
        <v>12565</v>
      </c>
      <c r="E766" t="s">
        <v>286</v>
      </c>
      <c r="F766" t="s">
        <v>17</v>
      </c>
      <c r="G766" t="s">
        <v>18</v>
      </c>
      <c r="H766" t="s">
        <v>2354</v>
      </c>
      <c r="I766" t="s">
        <v>19</v>
      </c>
      <c r="J766">
        <v>3</v>
      </c>
      <c r="K766">
        <v>3</v>
      </c>
      <c r="L766">
        <v>3.5</v>
      </c>
      <c r="M766">
        <f>INDEX('Exp Economy'!$C$14:$H$83,MATCH(L766,'Exp Economy'!$B$14:$B$83,0),MATCH("Zone "&amp;J766,'Exp Economy'!$C$13:$H$13,0))*1</f>
        <v>15.7</v>
      </c>
      <c r="N766" t="s">
        <v>285</v>
      </c>
      <c r="O766" t="s">
        <v>2310</v>
      </c>
      <c r="P766" t="s">
        <v>18</v>
      </c>
      <c r="R766" t="str">
        <f t="shared" ref="R766:R829" si="109">SUBSTITUTE(IF(OR(ROW(A766)=2,MOD(ROW(A766),1000)=0),"insert into tnl_rating.dbo.dhl_express_rate_master values ('DHL','"&amp;B766&amp;"','"&amp;C766&amp;"','"&amp;D766&amp;"','"&amp;E766&amp;"','"&amp;F766&amp;"','"&amp;G766&amp;"','"&amp;H766&amp;"','"&amp;I766&amp;"','"&amp;J766&amp;"',"&amp;K766&amp;","&amp;L766&amp;","&amp;M766&amp;",'"&amp;N766&amp;"','"&amp;O766&amp;"',"&amp;P766&amp;"),",IF(OR(A767="",MOD(ROW(A767),1000)=0),"('DHL','"&amp;B766&amp;"','"&amp;C766&amp;"','"&amp;D766&amp;"','"&amp;E766&amp;"','"&amp;F766&amp;"','"&amp;G766&amp;"','"&amp;H766&amp;"','"&amp;I766&amp;"','"&amp;J766&amp;"',"&amp;K766&amp;","&amp;L766&amp;","&amp;M766&amp;",'"&amp;N766&amp;"','"&amp;O766&amp;"',"&amp;P766&amp;")","('DHL','"&amp;B766&amp;"','"&amp;C766&amp;"','"&amp;D766&amp;"','"&amp;E766&amp;"','"&amp;F766&amp;"','"&amp;G766&amp;"','"&amp;H766&amp;"','"&amp;I766&amp;"','"&amp;J766&amp;"',"&amp;K766&amp;","&amp;L766&amp;","&amp;M766&amp;",'"&amp;N766&amp;"','"&amp;O766&amp;"',"&amp;P766&amp;"),")),"'NULL'","NULL")</f>
        <v>('DHL','2024-01-01','2024-12-31','12565','Import','US',NULL,'ECONOMY SELECT (EU) ','Non-Document','3',3,3.5,15.7,'Flat KG','AppliedMaterials_2024',NULL),</v>
      </c>
    </row>
    <row r="767" spans="1:18" x14ac:dyDescent="0.3">
      <c r="A767" t="s">
        <v>15</v>
      </c>
      <c r="B767" s="1" t="s">
        <v>21</v>
      </c>
      <c r="C767" s="1" t="s">
        <v>2309</v>
      </c>
      <c r="D767">
        <v>12565</v>
      </c>
      <c r="E767" t="s">
        <v>286</v>
      </c>
      <c r="F767" t="s">
        <v>17</v>
      </c>
      <c r="G767" t="s">
        <v>18</v>
      </c>
      <c r="H767" t="s">
        <v>2354</v>
      </c>
      <c r="I767" t="s">
        <v>19</v>
      </c>
      <c r="J767">
        <v>3</v>
      </c>
      <c r="K767">
        <v>3.5</v>
      </c>
      <c r="L767">
        <v>4</v>
      </c>
      <c r="M767">
        <f>INDEX('Exp Economy'!$C$14:$H$83,MATCH(L767,'Exp Economy'!$B$14:$B$83,0),MATCH("Zone "&amp;J767,'Exp Economy'!$C$13:$H$13,0))*1</f>
        <v>15.7</v>
      </c>
      <c r="N767" t="s">
        <v>285</v>
      </c>
      <c r="O767" t="s">
        <v>2310</v>
      </c>
      <c r="P767" t="s">
        <v>18</v>
      </c>
      <c r="R767" t="str">
        <f t="shared" si="109"/>
        <v>('DHL','2024-01-01','2024-12-31','12565','Import','US',NULL,'ECONOMY SELECT (EU) ','Non-Document','3',3.5,4,15.7,'Flat KG','AppliedMaterials_2024',NULL),</v>
      </c>
    </row>
    <row r="768" spans="1:18" x14ac:dyDescent="0.3">
      <c r="A768" t="s">
        <v>15</v>
      </c>
      <c r="B768" s="1" t="s">
        <v>21</v>
      </c>
      <c r="C768" s="1" t="s">
        <v>2309</v>
      </c>
      <c r="D768">
        <v>12565</v>
      </c>
      <c r="E768" t="s">
        <v>286</v>
      </c>
      <c r="F768" t="s">
        <v>17</v>
      </c>
      <c r="G768" t="s">
        <v>18</v>
      </c>
      <c r="H768" t="s">
        <v>2354</v>
      </c>
      <c r="I768" t="s">
        <v>19</v>
      </c>
      <c r="J768">
        <v>3</v>
      </c>
      <c r="K768">
        <v>4</v>
      </c>
      <c r="L768">
        <v>4.5</v>
      </c>
      <c r="M768">
        <f>INDEX('Exp Economy'!$C$14:$H$83,MATCH(L768,'Exp Economy'!$B$14:$B$83,0),MATCH("Zone "&amp;J768,'Exp Economy'!$C$13:$H$13,0))*1</f>
        <v>16.920000000000002</v>
      </c>
      <c r="N768" t="s">
        <v>285</v>
      </c>
      <c r="O768" t="s">
        <v>2310</v>
      </c>
      <c r="P768" t="s">
        <v>18</v>
      </c>
      <c r="R768" t="str">
        <f t="shared" si="109"/>
        <v>('DHL','2024-01-01','2024-12-31','12565','Import','US',NULL,'ECONOMY SELECT (EU) ','Non-Document','3',4,4.5,16.92,'Flat KG','AppliedMaterials_2024',NULL),</v>
      </c>
    </row>
    <row r="769" spans="1:18" x14ac:dyDescent="0.3">
      <c r="A769" t="s">
        <v>15</v>
      </c>
      <c r="B769" s="1" t="s">
        <v>21</v>
      </c>
      <c r="C769" s="1" t="s">
        <v>2309</v>
      </c>
      <c r="D769">
        <v>12565</v>
      </c>
      <c r="E769" t="s">
        <v>286</v>
      </c>
      <c r="F769" t="s">
        <v>17</v>
      </c>
      <c r="G769" t="s">
        <v>18</v>
      </c>
      <c r="H769" t="s">
        <v>2354</v>
      </c>
      <c r="I769" t="s">
        <v>19</v>
      </c>
      <c r="J769">
        <v>3</v>
      </c>
      <c r="K769">
        <v>4.5</v>
      </c>
      <c r="L769">
        <v>5</v>
      </c>
      <c r="M769">
        <f>INDEX('Exp Economy'!$C$14:$H$83,MATCH(L769,'Exp Economy'!$B$14:$B$83,0),MATCH("Zone "&amp;J769,'Exp Economy'!$C$13:$H$13,0))*1</f>
        <v>16.920000000000002</v>
      </c>
      <c r="N769" t="s">
        <v>285</v>
      </c>
      <c r="O769" t="s">
        <v>2310</v>
      </c>
      <c r="P769" t="s">
        <v>18</v>
      </c>
      <c r="R769" t="str">
        <f t="shared" si="109"/>
        <v>('DHL','2024-01-01','2024-12-31','12565','Import','US',NULL,'ECONOMY SELECT (EU) ','Non-Document','3',4.5,5,16.92,'Flat KG','AppliedMaterials_2024',NULL),</v>
      </c>
    </row>
    <row r="770" spans="1:18" x14ac:dyDescent="0.3">
      <c r="A770" t="s">
        <v>15</v>
      </c>
      <c r="B770" s="1" t="s">
        <v>21</v>
      </c>
      <c r="C770" s="1" t="s">
        <v>2309</v>
      </c>
      <c r="D770">
        <v>12565</v>
      </c>
      <c r="E770" t="s">
        <v>286</v>
      </c>
      <c r="F770" t="s">
        <v>17</v>
      </c>
      <c r="G770" t="s">
        <v>18</v>
      </c>
      <c r="H770" t="s">
        <v>2354</v>
      </c>
      <c r="I770" t="s">
        <v>19</v>
      </c>
      <c r="J770">
        <v>3</v>
      </c>
      <c r="K770">
        <v>5</v>
      </c>
      <c r="L770">
        <v>5.5</v>
      </c>
      <c r="M770">
        <f>INDEX('Exp Economy'!$C$14:$H$83,MATCH(L770,'Exp Economy'!$B$14:$B$83,0),MATCH("Zone "&amp;J770,'Exp Economy'!$C$13:$H$13,0))*1</f>
        <v>17.25</v>
      </c>
      <c r="N770" t="s">
        <v>285</v>
      </c>
      <c r="O770" t="s">
        <v>2310</v>
      </c>
      <c r="P770" t="s">
        <v>18</v>
      </c>
      <c r="R770" t="str">
        <f t="shared" si="109"/>
        <v>('DHL','2024-01-01','2024-12-31','12565','Import','US',NULL,'ECONOMY SELECT (EU) ','Non-Document','3',5,5.5,17.25,'Flat KG','AppliedMaterials_2024',NULL),</v>
      </c>
    </row>
    <row r="771" spans="1:18" x14ac:dyDescent="0.3">
      <c r="A771" t="s">
        <v>15</v>
      </c>
      <c r="B771" s="1" t="s">
        <v>21</v>
      </c>
      <c r="C771" s="1" t="s">
        <v>2309</v>
      </c>
      <c r="D771">
        <v>12565</v>
      </c>
      <c r="E771" t="s">
        <v>286</v>
      </c>
      <c r="F771" t="s">
        <v>17</v>
      </c>
      <c r="G771" t="s">
        <v>18</v>
      </c>
      <c r="H771" t="s">
        <v>2354</v>
      </c>
      <c r="I771" t="s">
        <v>19</v>
      </c>
      <c r="J771">
        <v>3</v>
      </c>
      <c r="K771">
        <v>5.5</v>
      </c>
      <c r="L771">
        <v>6</v>
      </c>
      <c r="M771">
        <f>INDEX('Exp Economy'!$C$14:$H$83,MATCH(L771,'Exp Economy'!$B$14:$B$83,0),MATCH("Zone "&amp;J771,'Exp Economy'!$C$13:$H$13,0))*1</f>
        <v>17.25</v>
      </c>
      <c r="N771" t="s">
        <v>285</v>
      </c>
      <c r="O771" t="s">
        <v>2310</v>
      </c>
      <c r="P771" t="s">
        <v>18</v>
      </c>
      <c r="R771" t="str">
        <f t="shared" si="109"/>
        <v>('DHL','2024-01-01','2024-12-31','12565','Import','US',NULL,'ECONOMY SELECT (EU) ','Non-Document','3',5.5,6,17.25,'Flat KG','AppliedMaterials_2024',NULL),</v>
      </c>
    </row>
    <row r="772" spans="1:18" x14ac:dyDescent="0.3">
      <c r="A772" t="s">
        <v>15</v>
      </c>
      <c r="B772" s="1" t="s">
        <v>21</v>
      </c>
      <c r="C772" s="1" t="s">
        <v>2309</v>
      </c>
      <c r="D772">
        <v>12565</v>
      </c>
      <c r="E772" t="s">
        <v>286</v>
      </c>
      <c r="F772" t="s">
        <v>17</v>
      </c>
      <c r="G772" t="s">
        <v>18</v>
      </c>
      <c r="H772" t="s">
        <v>2354</v>
      </c>
      <c r="I772" t="s">
        <v>19</v>
      </c>
      <c r="J772">
        <v>3</v>
      </c>
      <c r="K772">
        <v>6</v>
      </c>
      <c r="L772">
        <v>6.5</v>
      </c>
      <c r="M772">
        <f>INDEX('Exp Economy'!$C$14:$H$83,MATCH(L772,'Exp Economy'!$B$14:$B$83,0),MATCH("Zone "&amp;J772,'Exp Economy'!$C$13:$H$13,0))*1</f>
        <v>17.579999999999998</v>
      </c>
      <c r="N772" t="s">
        <v>285</v>
      </c>
      <c r="O772" t="s">
        <v>2310</v>
      </c>
      <c r="P772" t="s">
        <v>18</v>
      </c>
      <c r="R772" t="str">
        <f t="shared" si="109"/>
        <v>('DHL','2024-01-01','2024-12-31','12565','Import','US',NULL,'ECONOMY SELECT (EU) ','Non-Document','3',6,6.5,17.58,'Flat KG','AppliedMaterials_2024',NULL),</v>
      </c>
    </row>
    <row r="773" spans="1:18" x14ac:dyDescent="0.3">
      <c r="A773" t="s">
        <v>15</v>
      </c>
      <c r="B773" s="1" t="s">
        <v>21</v>
      </c>
      <c r="C773" s="1" t="s">
        <v>2309</v>
      </c>
      <c r="D773">
        <v>12565</v>
      </c>
      <c r="E773" t="s">
        <v>286</v>
      </c>
      <c r="F773" t="s">
        <v>17</v>
      </c>
      <c r="G773" t="s">
        <v>18</v>
      </c>
      <c r="H773" t="s">
        <v>2354</v>
      </c>
      <c r="I773" t="s">
        <v>19</v>
      </c>
      <c r="J773">
        <v>3</v>
      </c>
      <c r="K773">
        <v>6.5</v>
      </c>
      <c r="L773">
        <v>7</v>
      </c>
      <c r="M773">
        <f>INDEX('Exp Economy'!$C$14:$H$83,MATCH(L773,'Exp Economy'!$B$14:$B$83,0),MATCH("Zone "&amp;J773,'Exp Economy'!$C$13:$H$13,0))*1</f>
        <v>17.579999999999998</v>
      </c>
      <c r="N773" t="s">
        <v>285</v>
      </c>
      <c r="O773" t="s">
        <v>2310</v>
      </c>
      <c r="P773" t="s">
        <v>18</v>
      </c>
      <c r="R773" t="str">
        <f t="shared" si="109"/>
        <v>('DHL','2024-01-01','2024-12-31','12565','Import','US',NULL,'ECONOMY SELECT (EU) ','Non-Document','3',6.5,7,17.58,'Flat KG','AppliedMaterials_2024',NULL),</v>
      </c>
    </row>
    <row r="774" spans="1:18" x14ac:dyDescent="0.3">
      <c r="A774" t="s">
        <v>15</v>
      </c>
      <c r="B774" s="1" t="s">
        <v>21</v>
      </c>
      <c r="C774" s="1" t="s">
        <v>2309</v>
      </c>
      <c r="D774">
        <v>12565</v>
      </c>
      <c r="E774" t="s">
        <v>286</v>
      </c>
      <c r="F774" t="s">
        <v>17</v>
      </c>
      <c r="G774" t="s">
        <v>18</v>
      </c>
      <c r="H774" t="s">
        <v>2354</v>
      </c>
      <c r="I774" t="s">
        <v>19</v>
      </c>
      <c r="J774">
        <v>3</v>
      </c>
      <c r="K774">
        <v>7</v>
      </c>
      <c r="L774">
        <v>7.5</v>
      </c>
      <c r="M774">
        <f>INDEX('Exp Economy'!$C$14:$H$83,MATCH(L774,'Exp Economy'!$B$14:$B$83,0),MATCH("Zone "&amp;J774,'Exp Economy'!$C$13:$H$13,0))*1</f>
        <v>17.91</v>
      </c>
      <c r="N774" t="s">
        <v>285</v>
      </c>
      <c r="O774" t="s">
        <v>2310</v>
      </c>
      <c r="P774" t="s">
        <v>18</v>
      </c>
      <c r="R774" t="str">
        <f t="shared" si="109"/>
        <v>('DHL','2024-01-01','2024-12-31','12565','Import','US',NULL,'ECONOMY SELECT (EU) ','Non-Document','3',7,7.5,17.91,'Flat KG','AppliedMaterials_2024',NULL),</v>
      </c>
    </row>
    <row r="775" spans="1:18" x14ac:dyDescent="0.3">
      <c r="A775" t="s">
        <v>15</v>
      </c>
      <c r="B775" s="1" t="s">
        <v>21</v>
      </c>
      <c r="C775" s="1" t="s">
        <v>2309</v>
      </c>
      <c r="D775">
        <v>12565</v>
      </c>
      <c r="E775" t="s">
        <v>286</v>
      </c>
      <c r="F775" t="s">
        <v>17</v>
      </c>
      <c r="G775" t="s">
        <v>18</v>
      </c>
      <c r="H775" t="s">
        <v>2354</v>
      </c>
      <c r="I775" t="s">
        <v>19</v>
      </c>
      <c r="J775">
        <v>3</v>
      </c>
      <c r="K775">
        <v>7.5</v>
      </c>
      <c r="L775">
        <v>8</v>
      </c>
      <c r="M775">
        <f>INDEX('Exp Economy'!$C$14:$H$83,MATCH(L775,'Exp Economy'!$B$14:$B$83,0),MATCH("Zone "&amp;J775,'Exp Economy'!$C$13:$H$13,0))*1</f>
        <v>17.91</v>
      </c>
      <c r="N775" t="s">
        <v>285</v>
      </c>
      <c r="O775" t="s">
        <v>2310</v>
      </c>
      <c r="P775" t="s">
        <v>18</v>
      </c>
      <c r="R775" t="str">
        <f t="shared" si="109"/>
        <v>('DHL','2024-01-01','2024-12-31','12565','Import','US',NULL,'ECONOMY SELECT (EU) ','Non-Document','3',7.5,8,17.91,'Flat KG','AppliedMaterials_2024',NULL),</v>
      </c>
    </row>
    <row r="776" spans="1:18" x14ac:dyDescent="0.3">
      <c r="A776" t="s">
        <v>15</v>
      </c>
      <c r="B776" s="1" t="s">
        <v>21</v>
      </c>
      <c r="C776" s="1" t="s">
        <v>2309</v>
      </c>
      <c r="D776">
        <v>12565</v>
      </c>
      <c r="E776" t="s">
        <v>286</v>
      </c>
      <c r="F776" t="s">
        <v>17</v>
      </c>
      <c r="G776" t="s">
        <v>18</v>
      </c>
      <c r="H776" t="s">
        <v>2354</v>
      </c>
      <c r="I776" t="s">
        <v>19</v>
      </c>
      <c r="J776">
        <v>3</v>
      </c>
      <c r="K776">
        <v>8</v>
      </c>
      <c r="L776">
        <v>8.5</v>
      </c>
      <c r="M776">
        <f>INDEX('Exp Economy'!$C$14:$H$83,MATCH(L776,'Exp Economy'!$B$14:$B$83,0),MATCH("Zone "&amp;J776,'Exp Economy'!$C$13:$H$13,0))*1</f>
        <v>18.239999999999998</v>
      </c>
      <c r="N776" t="s">
        <v>285</v>
      </c>
      <c r="O776" t="s">
        <v>2310</v>
      </c>
      <c r="P776" t="s">
        <v>18</v>
      </c>
      <c r="R776" t="str">
        <f t="shared" si="109"/>
        <v>('DHL','2024-01-01','2024-12-31','12565','Import','US',NULL,'ECONOMY SELECT (EU) ','Non-Document','3',8,8.5,18.24,'Flat KG','AppliedMaterials_2024',NULL),</v>
      </c>
    </row>
    <row r="777" spans="1:18" x14ac:dyDescent="0.3">
      <c r="A777" t="s">
        <v>15</v>
      </c>
      <c r="B777" s="1" t="s">
        <v>21</v>
      </c>
      <c r="C777" s="1" t="s">
        <v>2309</v>
      </c>
      <c r="D777">
        <v>12565</v>
      </c>
      <c r="E777" t="s">
        <v>286</v>
      </c>
      <c r="F777" t="s">
        <v>17</v>
      </c>
      <c r="G777" t="s">
        <v>18</v>
      </c>
      <c r="H777" t="s">
        <v>2354</v>
      </c>
      <c r="I777" t="s">
        <v>19</v>
      </c>
      <c r="J777">
        <v>3</v>
      </c>
      <c r="K777">
        <v>8.5</v>
      </c>
      <c r="L777">
        <v>9</v>
      </c>
      <c r="M777">
        <f>INDEX('Exp Economy'!$C$14:$H$83,MATCH(L777,'Exp Economy'!$B$14:$B$83,0),MATCH("Zone "&amp;J777,'Exp Economy'!$C$13:$H$13,0))*1</f>
        <v>18.239999999999998</v>
      </c>
      <c r="N777" t="s">
        <v>285</v>
      </c>
      <c r="O777" t="s">
        <v>2310</v>
      </c>
      <c r="P777" t="s">
        <v>18</v>
      </c>
      <c r="R777" t="str">
        <f t="shared" si="109"/>
        <v>('DHL','2024-01-01','2024-12-31','12565','Import','US',NULL,'ECONOMY SELECT (EU) ','Non-Document','3',8.5,9,18.24,'Flat KG','AppliedMaterials_2024',NULL),</v>
      </c>
    </row>
    <row r="778" spans="1:18" x14ac:dyDescent="0.3">
      <c r="A778" t="s">
        <v>15</v>
      </c>
      <c r="B778" s="1" t="s">
        <v>21</v>
      </c>
      <c r="C778" s="1" t="s">
        <v>2309</v>
      </c>
      <c r="D778">
        <v>12565</v>
      </c>
      <c r="E778" t="s">
        <v>286</v>
      </c>
      <c r="F778" t="s">
        <v>17</v>
      </c>
      <c r="G778" t="s">
        <v>18</v>
      </c>
      <c r="H778" t="s">
        <v>2354</v>
      </c>
      <c r="I778" t="s">
        <v>19</v>
      </c>
      <c r="J778">
        <v>3</v>
      </c>
      <c r="K778">
        <v>9</v>
      </c>
      <c r="L778">
        <v>9.5</v>
      </c>
      <c r="M778">
        <f>INDEX('Exp Economy'!$C$14:$H$83,MATCH(L778,'Exp Economy'!$B$14:$B$83,0),MATCH("Zone "&amp;J778,'Exp Economy'!$C$13:$H$13,0))*1</f>
        <v>18.57</v>
      </c>
      <c r="N778" t="s">
        <v>285</v>
      </c>
      <c r="O778" t="s">
        <v>2310</v>
      </c>
      <c r="P778" t="s">
        <v>18</v>
      </c>
      <c r="R778" t="str">
        <f t="shared" si="109"/>
        <v>('DHL','2024-01-01','2024-12-31','12565','Import','US',NULL,'ECONOMY SELECT (EU) ','Non-Document','3',9,9.5,18.57,'Flat KG','AppliedMaterials_2024',NULL),</v>
      </c>
    </row>
    <row r="779" spans="1:18" x14ac:dyDescent="0.3">
      <c r="A779" t="s">
        <v>15</v>
      </c>
      <c r="B779" s="1" t="s">
        <v>21</v>
      </c>
      <c r="C779" s="1" t="s">
        <v>2309</v>
      </c>
      <c r="D779">
        <v>12565</v>
      </c>
      <c r="E779" t="s">
        <v>286</v>
      </c>
      <c r="F779" t="s">
        <v>17</v>
      </c>
      <c r="G779" t="s">
        <v>18</v>
      </c>
      <c r="H779" t="s">
        <v>2354</v>
      </c>
      <c r="I779" t="s">
        <v>19</v>
      </c>
      <c r="J779">
        <v>3</v>
      </c>
      <c r="K779">
        <v>9.5</v>
      </c>
      <c r="L779">
        <v>10</v>
      </c>
      <c r="M779">
        <f>INDEX('Exp Economy'!$C$14:$H$83,MATCH(L779,'Exp Economy'!$B$14:$B$83,0),MATCH("Zone "&amp;J779,'Exp Economy'!$C$13:$H$13,0))*1</f>
        <v>18.57</v>
      </c>
      <c r="N779" t="s">
        <v>285</v>
      </c>
      <c r="O779" t="s">
        <v>2310</v>
      </c>
      <c r="P779" t="s">
        <v>18</v>
      </c>
      <c r="R779" t="str">
        <f t="shared" si="109"/>
        <v>('DHL','2024-01-01','2024-12-31','12565','Import','US',NULL,'ECONOMY SELECT (EU) ','Non-Document','3',9.5,10,18.57,'Flat KG','AppliedMaterials_2024',NULL),</v>
      </c>
    </row>
    <row r="780" spans="1:18" x14ac:dyDescent="0.3">
      <c r="A780" t="s">
        <v>15</v>
      </c>
      <c r="B780" s="1" t="s">
        <v>21</v>
      </c>
      <c r="C780" s="1" t="s">
        <v>2309</v>
      </c>
      <c r="D780">
        <v>12565</v>
      </c>
      <c r="E780" t="s">
        <v>286</v>
      </c>
      <c r="F780" t="s">
        <v>17</v>
      </c>
      <c r="G780" t="s">
        <v>18</v>
      </c>
      <c r="H780" t="s">
        <v>2354</v>
      </c>
      <c r="I780" t="s">
        <v>19</v>
      </c>
      <c r="J780">
        <v>3</v>
      </c>
      <c r="K780">
        <f>L779</f>
        <v>10</v>
      </c>
      <c r="L780">
        <f>K780+0.5</f>
        <v>10.5</v>
      </c>
      <c r="M780">
        <f>INDEX('Exp Economy'!$C$14:$H$83,MATCH(L780,'Exp Economy'!$B$14:$B$83,0),MATCH("Zone "&amp;J780,'Exp Economy'!$C$13:$H$13,0))*1</f>
        <v>19.04</v>
      </c>
      <c r="N780" t="s">
        <v>285</v>
      </c>
      <c r="O780" t="s">
        <v>2310</v>
      </c>
      <c r="P780" t="s">
        <v>18</v>
      </c>
      <c r="R780" t="str">
        <f t="shared" si="109"/>
        <v>('DHL','2024-01-01','2024-12-31','12565','Import','US',NULL,'ECONOMY SELECT (EU) ','Non-Document','3',10,10.5,19.04,'Flat KG','AppliedMaterials_2024',NULL),</v>
      </c>
    </row>
    <row r="781" spans="1:18" x14ac:dyDescent="0.3">
      <c r="A781" t="s">
        <v>15</v>
      </c>
      <c r="B781" s="1" t="s">
        <v>21</v>
      </c>
      <c r="C781" s="1" t="s">
        <v>2309</v>
      </c>
      <c r="D781">
        <v>12565</v>
      </c>
      <c r="E781" t="s">
        <v>286</v>
      </c>
      <c r="F781" t="s">
        <v>17</v>
      </c>
      <c r="G781" t="s">
        <v>18</v>
      </c>
      <c r="H781" t="s">
        <v>2354</v>
      </c>
      <c r="I781" t="s">
        <v>19</v>
      </c>
      <c r="J781">
        <v>3</v>
      </c>
      <c r="K781">
        <f t="shared" ref="K781:K786" si="110">L780</f>
        <v>10.5</v>
      </c>
      <c r="L781">
        <f t="shared" ref="L781:L786" si="111">K781+0.5</f>
        <v>11</v>
      </c>
      <c r="M781">
        <f>INDEX('Exp Economy'!$C$14:$H$83,MATCH(L781,'Exp Economy'!$B$14:$B$83,0),MATCH("Zone "&amp;J781,'Exp Economy'!$C$13:$H$13,0))*1</f>
        <v>19.04</v>
      </c>
      <c r="N781" t="s">
        <v>285</v>
      </c>
      <c r="O781" t="s">
        <v>2310</v>
      </c>
      <c r="P781" t="s">
        <v>18</v>
      </c>
      <c r="R781" t="str">
        <f t="shared" si="109"/>
        <v>('DHL','2024-01-01','2024-12-31','12565','Import','US',NULL,'ECONOMY SELECT (EU) ','Non-Document','3',10.5,11,19.04,'Flat KG','AppliedMaterials_2024',NULL),</v>
      </c>
    </row>
    <row r="782" spans="1:18" x14ac:dyDescent="0.3">
      <c r="A782" t="s">
        <v>15</v>
      </c>
      <c r="B782" s="1" t="s">
        <v>21</v>
      </c>
      <c r="C782" s="1" t="s">
        <v>2309</v>
      </c>
      <c r="D782">
        <v>12565</v>
      </c>
      <c r="E782" t="s">
        <v>286</v>
      </c>
      <c r="F782" t="s">
        <v>17</v>
      </c>
      <c r="G782" t="s">
        <v>18</v>
      </c>
      <c r="H782" t="s">
        <v>2354</v>
      </c>
      <c r="I782" t="s">
        <v>19</v>
      </c>
      <c r="J782">
        <v>3</v>
      </c>
      <c r="K782">
        <f t="shared" si="110"/>
        <v>11</v>
      </c>
      <c r="L782">
        <f t="shared" si="111"/>
        <v>11.5</v>
      </c>
      <c r="M782">
        <f>INDEX('Exp Economy'!$C$14:$H$83,MATCH(L782,'Exp Economy'!$B$14:$B$83,0),MATCH("Zone "&amp;J782,'Exp Economy'!$C$13:$H$13,0))*1</f>
        <v>19.510000000000002</v>
      </c>
      <c r="N782" t="s">
        <v>285</v>
      </c>
      <c r="O782" t="s">
        <v>2310</v>
      </c>
      <c r="P782" t="s">
        <v>18</v>
      </c>
      <c r="R782" t="str">
        <f t="shared" si="109"/>
        <v>('DHL','2024-01-01','2024-12-31','12565','Import','US',NULL,'ECONOMY SELECT (EU) ','Non-Document','3',11,11.5,19.51,'Flat KG','AppliedMaterials_2024',NULL),</v>
      </c>
    </row>
    <row r="783" spans="1:18" x14ac:dyDescent="0.3">
      <c r="A783" t="s">
        <v>15</v>
      </c>
      <c r="B783" s="1" t="s">
        <v>21</v>
      </c>
      <c r="C783" s="1" t="s">
        <v>2309</v>
      </c>
      <c r="D783">
        <v>12565</v>
      </c>
      <c r="E783" t="s">
        <v>286</v>
      </c>
      <c r="F783" t="s">
        <v>17</v>
      </c>
      <c r="G783" t="s">
        <v>18</v>
      </c>
      <c r="H783" t="s">
        <v>2354</v>
      </c>
      <c r="I783" t="s">
        <v>19</v>
      </c>
      <c r="J783">
        <v>3</v>
      </c>
      <c r="K783">
        <f t="shared" si="110"/>
        <v>11.5</v>
      </c>
      <c r="L783">
        <f t="shared" si="111"/>
        <v>12</v>
      </c>
      <c r="M783">
        <f>INDEX('Exp Economy'!$C$14:$H$83,MATCH(L783,'Exp Economy'!$B$14:$B$83,0),MATCH("Zone "&amp;J783,'Exp Economy'!$C$13:$H$13,0))*1</f>
        <v>19.510000000000002</v>
      </c>
      <c r="N783" t="s">
        <v>285</v>
      </c>
      <c r="O783" t="s">
        <v>2310</v>
      </c>
      <c r="P783" t="s">
        <v>18</v>
      </c>
      <c r="R783" t="str">
        <f t="shared" si="109"/>
        <v>('DHL','2024-01-01','2024-12-31','12565','Import','US',NULL,'ECONOMY SELECT (EU) ','Non-Document','3',11.5,12,19.51,'Flat KG','AppliedMaterials_2024',NULL),</v>
      </c>
    </row>
    <row r="784" spans="1:18" x14ac:dyDescent="0.3">
      <c r="A784" t="s">
        <v>15</v>
      </c>
      <c r="B784" s="1" t="s">
        <v>21</v>
      </c>
      <c r="C784" s="1" t="s">
        <v>2309</v>
      </c>
      <c r="D784">
        <v>12565</v>
      </c>
      <c r="E784" t="s">
        <v>286</v>
      </c>
      <c r="F784" t="s">
        <v>17</v>
      </c>
      <c r="G784" t="s">
        <v>18</v>
      </c>
      <c r="H784" t="s">
        <v>2354</v>
      </c>
      <c r="I784" t="s">
        <v>19</v>
      </c>
      <c r="J784">
        <v>3</v>
      </c>
      <c r="K784">
        <f t="shared" si="110"/>
        <v>12</v>
      </c>
      <c r="L784">
        <f t="shared" si="111"/>
        <v>12.5</v>
      </c>
      <c r="M784">
        <f>INDEX('Exp Economy'!$C$14:$H$83,MATCH(L784,'Exp Economy'!$B$14:$B$83,0),MATCH("Zone "&amp;J784,'Exp Economy'!$C$13:$H$13,0))*1</f>
        <v>19.98</v>
      </c>
      <c r="N784" t="s">
        <v>285</v>
      </c>
      <c r="O784" t="s">
        <v>2310</v>
      </c>
      <c r="P784" t="s">
        <v>18</v>
      </c>
      <c r="R784" t="str">
        <f t="shared" si="109"/>
        <v>('DHL','2024-01-01','2024-12-31','12565','Import','US',NULL,'ECONOMY SELECT (EU) ','Non-Document','3',12,12.5,19.98,'Flat KG','AppliedMaterials_2024',NULL),</v>
      </c>
    </row>
    <row r="785" spans="1:18" x14ac:dyDescent="0.3">
      <c r="A785" t="s">
        <v>15</v>
      </c>
      <c r="B785" s="1" t="s">
        <v>21</v>
      </c>
      <c r="C785" s="1" t="s">
        <v>2309</v>
      </c>
      <c r="D785">
        <v>12565</v>
      </c>
      <c r="E785" t="s">
        <v>286</v>
      </c>
      <c r="F785" t="s">
        <v>17</v>
      </c>
      <c r="G785" t="s">
        <v>18</v>
      </c>
      <c r="H785" t="s">
        <v>2354</v>
      </c>
      <c r="I785" t="s">
        <v>19</v>
      </c>
      <c r="J785">
        <v>3</v>
      </c>
      <c r="K785">
        <f t="shared" si="110"/>
        <v>12.5</v>
      </c>
      <c r="L785">
        <f t="shared" si="111"/>
        <v>13</v>
      </c>
      <c r="M785">
        <f>INDEX('Exp Economy'!$C$14:$H$83,MATCH(L785,'Exp Economy'!$B$14:$B$83,0),MATCH("Zone "&amp;J785,'Exp Economy'!$C$13:$H$13,0))*1</f>
        <v>19.98</v>
      </c>
      <c r="N785" t="s">
        <v>285</v>
      </c>
      <c r="O785" t="s">
        <v>2310</v>
      </c>
      <c r="P785" t="s">
        <v>18</v>
      </c>
      <c r="R785" t="str">
        <f t="shared" si="109"/>
        <v>('DHL','2024-01-01','2024-12-31','12565','Import','US',NULL,'ECONOMY SELECT (EU) ','Non-Document','3',12.5,13,19.98,'Flat KG','AppliedMaterials_2024',NULL),</v>
      </c>
    </row>
    <row r="786" spans="1:18" x14ac:dyDescent="0.3">
      <c r="A786" t="s">
        <v>15</v>
      </c>
      <c r="B786" s="1" t="s">
        <v>21</v>
      </c>
      <c r="C786" s="1" t="s">
        <v>2309</v>
      </c>
      <c r="D786">
        <v>12565</v>
      </c>
      <c r="E786" t="s">
        <v>286</v>
      </c>
      <c r="F786" t="s">
        <v>17</v>
      </c>
      <c r="G786" t="s">
        <v>18</v>
      </c>
      <c r="H786" t="s">
        <v>2354</v>
      </c>
      <c r="I786" t="s">
        <v>19</v>
      </c>
      <c r="J786">
        <v>3</v>
      </c>
      <c r="K786">
        <f t="shared" si="110"/>
        <v>13</v>
      </c>
      <c r="L786">
        <f t="shared" si="111"/>
        <v>13.5</v>
      </c>
      <c r="M786">
        <f>INDEX('Exp Economy'!$C$14:$H$83,MATCH(L786,'Exp Economy'!$B$14:$B$83,0),MATCH("Zone "&amp;J786,'Exp Economy'!$C$13:$H$13,0))*1</f>
        <v>20.45</v>
      </c>
      <c r="N786" t="s">
        <v>285</v>
      </c>
      <c r="O786" t="s">
        <v>2310</v>
      </c>
      <c r="P786" t="s">
        <v>18</v>
      </c>
      <c r="R786" t="str">
        <f t="shared" si="109"/>
        <v>('DHL','2024-01-01','2024-12-31','12565','Import','US',NULL,'ECONOMY SELECT (EU) ','Non-Document','3',13,13.5,20.45,'Flat KG','AppliedMaterials_2024',NULL),</v>
      </c>
    </row>
    <row r="787" spans="1:18" x14ac:dyDescent="0.3">
      <c r="A787" t="s">
        <v>15</v>
      </c>
      <c r="B787" s="1" t="s">
        <v>21</v>
      </c>
      <c r="C787" s="1" t="s">
        <v>2309</v>
      </c>
      <c r="D787">
        <v>12565</v>
      </c>
      <c r="E787" t="s">
        <v>286</v>
      </c>
      <c r="F787" t="s">
        <v>17</v>
      </c>
      <c r="G787" t="s">
        <v>18</v>
      </c>
      <c r="H787" t="s">
        <v>2354</v>
      </c>
      <c r="I787" t="s">
        <v>19</v>
      </c>
      <c r="J787">
        <v>3</v>
      </c>
      <c r="K787">
        <f>L786</f>
        <v>13.5</v>
      </c>
      <c r="L787">
        <f>K787+0.5</f>
        <v>14</v>
      </c>
      <c r="M787">
        <f>INDEX('Exp Economy'!$C$14:$H$83,MATCH(L787,'Exp Economy'!$B$14:$B$83,0),MATCH("Zone "&amp;J787,'Exp Economy'!$C$13:$H$13,0))*1</f>
        <v>20.45</v>
      </c>
      <c r="N787" t="s">
        <v>285</v>
      </c>
      <c r="O787" t="s">
        <v>2310</v>
      </c>
      <c r="P787" t="s">
        <v>18</v>
      </c>
      <c r="R787" t="str">
        <f t="shared" si="109"/>
        <v>('DHL','2024-01-01','2024-12-31','12565','Import','US',NULL,'ECONOMY SELECT (EU) ','Non-Document','3',13.5,14,20.45,'Flat KG','AppliedMaterials_2024',NULL),</v>
      </c>
    </row>
    <row r="788" spans="1:18" x14ac:dyDescent="0.3">
      <c r="A788" t="s">
        <v>15</v>
      </c>
      <c r="B788" s="1" t="s">
        <v>21</v>
      </c>
      <c r="C788" s="1" t="s">
        <v>2309</v>
      </c>
      <c r="D788">
        <v>12565</v>
      </c>
      <c r="E788" t="s">
        <v>286</v>
      </c>
      <c r="F788" t="s">
        <v>17</v>
      </c>
      <c r="G788" t="s">
        <v>18</v>
      </c>
      <c r="H788" t="s">
        <v>2354</v>
      </c>
      <c r="I788" t="s">
        <v>19</v>
      </c>
      <c r="J788">
        <v>3</v>
      </c>
      <c r="K788">
        <f t="shared" ref="K788:K793" si="112">L787</f>
        <v>14</v>
      </c>
      <c r="L788">
        <f t="shared" ref="L788:L793" si="113">K788+0.5</f>
        <v>14.5</v>
      </c>
      <c r="M788">
        <f>INDEX('Exp Economy'!$C$14:$H$83,MATCH(L788,'Exp Economy'!$B$14:$B$83,0),MATCH("Zone "&amp;J788,'Exp Economy'!$C$13:$H$13,0))*1</f>
        <v>20.92</v>
      </c>
      <c r="N788" t="s">
        <v>285</v>
      </c>
      <c r="O788" t="s">
        <v>2310</v>
      </c>
      <c r="P788" t="s">
        <v>18</v>
      </c>
      <c r="R788" t="str">
        <f t="shared" si="109"/>
        <v>('DHL','2024-01-01','2024-12-31','12565','Import','US',NULL,'ECONOMY SELECT (EU) ','Non-Document','3',14,14.5,20.92,'Flat KG','AppliedMaterials_2024',NULL),</v>
      </c>
    </row>
    <row r="789" spans="1:18" x14ac:dyDescent="0.3">
      <c r="A789" t="s">
        <v>15</v>
      </c>
      <c r="B789" s="1" t="s">
        <v>21</v>
      </c>
      <c r="C789" s="1" t="s">
        <v>2309</v>
      </c>
      <c r="D789">
        <v>12565</v>
      </c>
      <c r="E789" t="s">
        <v>286</v>
      </c>
      <c r="F789" t="s">
        <v>17</v>
      </c>
      <c r="G789" t="s">
        <v>18</v>
      </c>
      <c r="H789" t="s">
        <v>2354</v>
      </c>
      <c r="I789" t="s">
        <v>19</v>
      </c>
      <c r="J789">
        <v>3</v>
      </c>
      <c r="K789">
        <f t="shared" si="112"/>
        <v>14.5</v>
      </c>
      <c r="L789">
        <f t="shared" si="113"/>
        <v>15</v>
      </c>
      <c r="M789">
        <f>INDEX('Exp Economy'!$C$14:$H$83,MATCH(L789,'Exp Economy'!$B$14:$B$83,0),MATCH("Zone "&amp;J789,'Exp Economy'!$C$13:$H$13,0))*1</f>
        <v>20.92</v>
      </c>
      <c r="N789" t="s">
        <v>285</v>
      </c>
      <c r="O789" t="s">
        <v>2310</v>
      </c>
      <c r="P789" t="s">
        <v>18</v>
      </c>
      <c r="R789" t="str">
        <f t="shared" si="109"/>
        <v>('DHL','2024-01-01','2024-12-31','12565','Import','US',NULL,'ECONOMY SELECT (EU) ','Non-Document','3',14.5,15,20.92,'Flat KG','AppliedMaterials_2024',NULL),</v>
      </c>
    </row>
    <row r="790" spans="1:18" x14ac:dyDescent="0.3">
      <c r="A790" t="s">
        <v>15</v>
      </c>
      <c r="B790" s="1" t="s">
        <v>21</v>
      </c>
      <c r="C790" s="1" t="s">
        <v>2309</v>
      </c>
      <c r="D790">
        <v>12565</v>
      </c>
      <c r="E790" t="s">
        <v>286</v>
      </c>
      <c r="F790" t="s">
        <v>17</v>
      </c>
      <c r="G790" t="s">
        <v>18</v>
      </c>
      <c r="H790" t="s">
        <v>2354</v>
      </c>
      <c r="I790" t="s">
        <v>19</v>
      </c>
      <c r="J790">
        <v>3</v>
      </c>
      <c r="K790">
        <f t="shared" si="112"/>
        <v>15</v>
      </c>
      <c r="L790">
        <f t="shared" si="113"/>
        <v>15.5</v>
      </c>
      <c r="M790">
        <f>INDEX('Exp Economy'!$C$14:$H$83,MATCH(L790,'Exp Economy'!$B$14:$B$83,0),MATCH("Zone "&amp;J790,'Exp Economy'!$C$13:$H$13,0))*1</f>
        <v>21.39</v>
      </c>
      <c r="N790" t="s">
        <v>285</v>
      </c>
      <c r="O790" t="s">
        <v>2310</v>
      </c>
      <c r="P790" t="s">
        <v>18</v>
      </c>
      <c r="R790" t="str">
        <f t="shared" si="109"/>
        <v>('DHL','2024-01-01','2024-12-31','12565','Import','US',NULL,'ECONOMY SELECT (EU) ','Non-Document','3',15,15.5,21.39,'Flat KG','AppliedMaterials_2024',NULL),</v>
      </c>
    </row>
    <row r="791" spans="1:18" x14ac:dyDescent="0.3">
      <c r="A791" t="s">
        <v>15</v>
      </c>
      <c r="B791" s="1" t="s">
        <v>21</v>
      </c>
      <c r="C791" s="1" t="s">
        <v>2309</v>
      </c>
      <c r="D791">
        <v>12565</v>
      </c>
      <c r="E791" t="s">
        <v>286</v>
      </c>
      <c r="F791" t="s">
        <v>17</v>
      </c>
      <c r="G791" t="s">
        <v>18</v>
      </c>
      <c r="H791" t="s">
        <v>2354</v>
      </c>
      <c r="I791" t="s">
        <v>19</v>
      </c>
      <c r="J791">
        <v>3</v>
      </c>
      <c r="K791">
        <f t="shared" si="112"/>
        <v>15.5</v>
      </c>
      <c r="L791">
        <f t="shared" si="113"/>
        <v>16</v>
      </c>
      <c r="M791">
        <f>INDEX('Exp Economy'!$C$14:$H$83,MATCH(L791,'Exp Economy'!$B$14:$B$83,0),MATCH("Zone "&amp;J791,'Exp Economy'!$C$13:$H$13,0))*1</f>
        <v>21.39</v>
      </c>
      <c r="N791" t="s">
        <v>285</v>
      </c>
      <c r="O791" t="s">
        <v>2310</v>
      </c>
      <c r="P791" t="s">
        <v>18</v>
      </c>
      <c r="R791" t="str">
        <f t="shared" si="109"/>
        <v>('DHL','2024-01-01','2024-12-31','12565','Import','US',NULL,'ECONOMY SELECT (EU) ','Non-Document','3',15.5,16,21.39,'Flat KG','AppliedMaterials_2024',NULL),</v>
      </c>
    </row>
    <row r="792" spans="1:18" x14ac:dyDescent="0.3">
      <c r="A792" t="s">
        <v>15</v>
      </c>
      <c r="B792" s="1" t="s">
        <v>21</v>
      </c>
      <c r="C792" s="1" t="s">
        <v>2309</v>
      </c>
      <c r="D792">
        <v>12565</v>
      </c>
      <c r="E792" t="s">
        <v>286</v>
      </c>
      <c r="F792" t="s">
        <v>17</v>
      </c>
      <c r="G792" t="s">
        <v>18</v>
      </c>
      <c r="H792" t="s">
        <v>2354</v>
      </c>
      <c r="I792" t="s">
        <v>19</v>
      </c>
      <c r="J792">
        <v>3</v>
      </c>
      <c r="K792">
        <f t="shared" si="112"/>
        <v>16</v>
      </c>
      <c r="L792">
        <f t="shared" si="113"/>
        <v>16.5</v>
      </c>
      <c r="M792">
        <f>INDEX('Exp Economy'!$C$14:$H$83,MATCH(L792,'Exp Economy'!$B$14:$B$83,0),MATCH("Zone "&amp;J792,'Exp Economy'!$C$13:$H$13,0))*1</f>
        <v>21.86</v>
      </c>
      <c r="N792" t="s">
        <v>285</v>
      </c>
      <c r="O792" t="s">
        <v>2310</v>
      </c>
      <c r="P792" t="s">
        <v>18</v>
      </c>
      <c r="R792" t="str">
        <f t="shared" si="109"/>
        <v>('DHL','2024-01-01','2024-12-31','12565','Import','US',NULL,'ECONOMY SELECT (EU) ','Non-Document','3',16,16.5,21.86,'Flat KG','AppliedMaterials_2024',NULL),</v>
      </c>
    </row>
    <row r="793" spans="1:18" x14ac:dyDescent="0.3">
      <c r="A793" t="s">
        <v>15</v>
      </c>
      <c r="B793" s="1" t="s">
        <v>21</v>
      </c>
      <c r="C793" s="1" t="s">
        <v>2309</v>
      </c>
      <c r="D793">
        <v>12565</v>
      </c>
      <c r="E793" t="s">
        <v>286</v>
      </c>
      <c r="F793" t="s">
        <v>17</v>
      </c>
      <c r="G793" t="s">
        <v>18</v>
      </c>
      <c r="H793" t="s">
        <v>2354</v>
      </c>
      <c r="I793" t="s">
        <v>19</v>
      </c>
      <c r="J793">
        <v>3</v>
      </c>
      <c r="K793">
        <f t="shared" si="112"/>
        <v>16.5</v>
      </c>
      <c r="L793">
        <f t="shared" si="113"/>
        <v>17</v>
      </c>
      <c r="M793">
        <f>INDEX('Exp Economy'!$C$14:$H$83,MATCH(L793,'Exp Economy'!$B$14:$B$83,0),MATCH("Zone "&amp;J793,'Exp Economy'!$C$13:$H$13,0))*1</f>
        <v>21.86</v>
      </c>
      <c r="N793" t="s">
        <v>285</v>
      </c>
      <c r="O793" t="s">
        <v>2310</v>
      </c>
      <c r="P793" t="s">
        <v>18</v>
      </c>
      <c r="R793" t="str">
        <f t="shared" si="109"/>
        <v>('DHL','2024-01-01','2024-12-31','12565','Import','US',NULL,'ECONOMY SELECT (EU) ','Non-Document','3',16.5,17,21.86,'Flat KG','AppliedMaterials_2024',NULL),</v>
      </c>
    </row>
    <row r="794" spans="1:18" x14ac:dyDescent="0.3">
      <c r="A794" t="s">
        <v>15</v>
      </c>
      <c r="B794" s="1" t="s">
        <v>21</v>
      </c>
      <c r="C794" s="1" t="s">
        <v>2309</v>
      </c>
      <c r="D794">
        <v>12565</v>
      </c>
      <c r="E794" t="s">
        <v>286</v>
      </c>
      <c r="F794" t="s">
        <v>17</v>
      </c>
      <c r="G794" t="s">
        <v>18</v>
      </c>
      <c r="H794" t="s">
        <v>2354</v>
      </c>
      <c r="I794" t="s">
        <v>19</v>
      </c>
      <c r="J794">
        <v>3</v>
      </c>
      <c r="K794">
        <f>L793</f>
        <v>17</v>
      </c>
      <c r="L794">
        <f>K794+0.5</f>
        <v>17.5</v>
      </c>
      <c r="M794">
        <f>INDEX('Exp Economy'!$C$14:$H$83,MATCH(L794,'Exp Economy'!$B$14:$B$83,0),MATCH("Zone "&amp;J794,'Exp Economy'!$C$13:$H$13,0))*1</f>
        <v>22.33</v>
      </c>
      <c r="N794" t="s">
        <v>285</v>
      </c>
      <c r="O794" t="s">
        <v>2310</v>
      </c>
      <c r="P794" t="s">
        <v>18</v>
      </c>
      <c r="R794" t="str">
        <f t="shared" si="109"/>
        <v>('DHL','2024-01-01','2024-12-31','12565','Import','US',NULL,'ECONOMY SELECT (EU) ','Non-Document','3',17,17.5,22.33,'Flat KG','AppliedMaterials_2024',NULL),</v>
      </c>
    </row>
    <row r="795" spans="1:18" x14ac:dyDescent="0.3">
      <c r="A795" t="s">
        <v>15</v>
      </c>
      <c r="B795" s="1" t="s">
        <v>21</v>
      </c>
      <c r="C795" s="1" t="s">
        <v>2309</v>
      </c>
      <c r="D795">
        <v>12565</v>
      </c>
      <c r="E795" t="s">
        <v>286</v>
      </c>
      <c r="F795" t="s">
        <v>17</v>
      </c>
      <c r="G795" t="s">
        <v>18</v>
      </c>
      <c r="H795" t="s">
        <v>2354</v>
      </c>
      <c r="I795" t="s">
        <v>19</v>
      </c>
      <c r="J795">
        <v>3</v>
      </c>
      <c r="K795">
        <f t="shared" ref="K795:K800" si="114">L794</f>
        <v>17.5</v>
      </c>
      <c r="L795">
        <f t="shared" ref="L795:L800" si="115">K795+0.5</f>
        <v>18</v>
      </c>
      <c r="M795">
        <f>INDEX('Exp Economy'!$C$14:$H$83,MATCH(L795,'Exp Economy'!$B$14:$B$83,0),MATCH("Zone "&amp;J795,'Exp Economy'!$C$13:$H$13,0))*1</f>
        <v>22.33</v>
      </c>
      <c r="N795" t="s">
        <v>285</v>
      </c>
      <c r="O795" t="s">
        <v>2310</v>
      </c>
      <c r="P795" t="s">
        <v>18</v>
      </c>
      <c r="R795" t="str">
        <f t="shared" si="109"/>
        <v>('DHL','2024-01-01','2024-12-31','12565','Import','US',NULL,'ECONOMY SELECT (EU) ','Non-Document','3',17.5,18,22.33,'Flat KG','AppliedMaterials_2024',NULL),</v>
      </c>
    </row>
    <row r="796" spans="1:18" x14ac:dyDescent="0.3">
      <c r="A796" t="s">
        <v>15</v>
      </c>
      <c r="B796" s="1" t="s">
        <v>21</v>
      </c>
      <c r="C796" s="1" t="s">
        <v>2309</v>
      </c>
      <c r="D796">
        <v>12565</v>
      </c>
      <c r="E796" t="s">
        <v>286</v>
      </c>
      <c r="F796" t="s">
        <v>17</v>
      </c>
      <c r="G796" t="s">
        <v>18</v>
      </c>
      <c r="H796" t="s">
        <v>2354</v>
      </c>
      <c r="I796" t="s">
        <v>19</v>
      </c>
      <c r="J796">
        <v>3</v>
      </c>
      <c r="K796">
        <f t="shared" si="114"/>
        <v>18</v>
      </c>
      <c r="L796">
        <f t="shared" si="115"/>
        <v>18.5</v>
      </c>
      <c r="M796">
        <f>INDEX('Exp Economy'!$C$14:$H$83,MATCH(L796,'Exp Economy'!$B$14:$B$83,0),MATCH("Zone "&amp;J796,'Exp Economy'!$C$13:$H$13,0))*1</f>
        <v>22.8</v>
      </c>
      <c r="N796" t="s">
        <v>285</v>
      </c>
      <c r="O796" t="s">
        <v>2310</v>
      </c>
      <c r="P796" t="s">
        <v>18</v>
      </c>
      <c r="R796" t="str">
        <f t="shared" si="109"/>
        <v>('DHL','2024-01-01','2024-12-31','12565','Import','US',NULL,'ECONOMY SELECT (EU) ','Non-Document','3',18,18.5,22.8,'Flat KG','AppliedMaterials_2024',NULL),</v>
      </c>
    </row>
    <row r="797" spans="1:18" x14ac:dyDescent="0.3">
      <c r="A797" t="s">
        <v>15</v>
      </c>
      <c r="B797" s="1" t="s">
        <v>21</v>
      </c>
      <c r="C797" s="1" t="s">
        <v>2309</v>
      </c>
      <c r="D797">
        <v>12565</v>
      </c>
      <c r="E797" t="s">
        <v>286</v>
      </c>
      <c r="F797" t="s">
        <v>17</v>
      </c>
      <c r="G797" t="s">
        <v>18</v>
      </c>
      <c r="H797" t="s">
        <v>2354</v>
      </c>
      <c r="I797" t="s">
        <v>19</v>
      </c>
      <c r="J797">
        <v>3</v>
      </c>
      <c r="K797">
        <f t="shared" si="114"/>
        <v>18.5</v>
      </c>
      <c r="L797">
        <f t="shared" si="115"/>
        <v>19</v>
      </c>
      <c r="M797">
        <f>INDEX('Exp Economy'!$C$14:$H$83,MATCH(L797,'Exp Economy'!$B$14:$B$83,0),MATCH("Zone "&amp;J797,'Exp Economy'!$C$13:$H$13,0))*1</f>
        <v>22.8</v>
      </c>
      <c r="N797" t="s">
        <v>285</v>
      </c>
      <c r="O797" t="s">
        <v>2310</v>
      </c>
      <c r="P797" t="s">
        <v>18</v>
      </c>
      <c r="R797" t="str">
        <f t="shared" si="109"/>
        <v>('DHL','2024-01-01','2024-12-31','12565','Import','US',NULL,'ECONOMY SELECT (EU) ','Non-Document','3',18.5,19,22.8,'Flat KG','AppliedMaterials_2024',NULL),</v>
      </c>
    </row>
    <row r="798" spans="1:18" x14ac:dyDescent="0.3">
      <c r="A798" t="s">
        <v>15</v>
      </c>
      <c r="B798" s="1" t="s">
        <v>21</v>
      </c>
      <c r="C798" s="1" t="s">
        <v>2309</v>
      </c>
      <c r="D798">
        <v>12565</v>
      </c>
      <c r="E798" t="s">
        <v>286</v>
      </c>
      <c r="F798" t="s">
        <v>17</v>
      </c>
      <c r="G798" t="s">
        <v>18</v>
      </c>
      <c r="H798" t="s">
        <v>2354</v>
      </c>
      <c r="I798" t="s">
        <v>19</v>
      </c>
      <c r="J798">
        <v>3</v>
      </c>
      <c r="K798">
        <f t="shared" si="114"/>
        <v>19</v>
      </c>
      <c r="L798">
        <f t="shared" si="115"/>
        <v>19.5</v>
      </c>
      <c r="M798">
        <f>INDEX('Exp Economy'!$C$14:$H$83,MATCH(L798,'Exp Economy'!$B$14:$B$83,0),MATCH("Zone "&amp;J798,'Exp Economy'!$C$13:$H$13,0))*1</f>
        <v>23.27</v>
      </c>
      <c r="N798" t="s">
        <v>285</v>
      </c>
      <c r="O798" t="s">
        <v>2310</v>
      </c>
      <c r="P798" t="s">
        <v>18</v>
      </c>
      <c r="R798" t="str">
        <f t="shared" si="109"/>
        <v>('DHL','2024-01-01','2024-12-31','12565','Import','US',NULL,'ECONOMY SELECT (EU) ','Non-Document','3',19,19.5,23.27,'Flat KG','AppliedMaterials_2024',NULL),</v>
      </c>
    </row>
    <row r="799" spans="1:18" x14ac:dyDescent="0.3">
      <c r="A799" t="s">
        <v>15</v>
      </c>
      <c r="B799" s="1" t="s">
        <v>21</v>
      </c>
      <c r="C799" s="1" t="s">
        <v>2309</v>
      </c>
      <c r="D799">
        <v>12565</v>
      </c>
      <c r="E799" t="s">
        <v>286</v>
      </c>
      <c r="F799" t="s">
        <v>17</v>
      </c>
      <c r="G799" t="s">
        <v>18</v>
      </c>
      <c r="H799" t="s">
        <v>2354</v>
      </c>
      <c r="I799" t="s">
        <v>19</v>
      </c>
      <c r="J799">
        <v>3</v>
      </c>
      <c r="K799">
        <f t="shared" si="114"/>
        <v>19.5</v>
      </c>
      <c r="L799">
        <f t="shared" si="115"/>
        <v>20</v>
      </c>
      <c r="M799">
        <f>INDEX('Exp Economy'!$C$14:$H$83,MATCH(L799,'Exp Economy'!$B$14:$B$83,0),MATCH("Zone "&amp;J799,'Exp Economy'!$C$13:$H$13,0))*1</f>
        <v>23.27</v>
      </c>
      <c r="N799" t="s">
        <v>285</v>
      </c>
      <c r="O799" t="s">
        <v>2310</v>
      </c>
      <c r="P799" t="s">
        <v>18</v>
      </c>
      <c r="R799" t="str">
        <f t="shared" si="109"/>
        <v>('DHL','2024-01-01','2024-12-31','12565','Import','US',NULL,'ECONOMY SELECT (EU) ','Non-Document','3',19.5,20,23.27,'Flat KG','AppliedMaterials_2024',NULL),</v>
      </c>
    </row>
    <row r="800" spans="1:18" x14ac:dyDescent="0.3">
      <c r="A800" t="s">
        <v>15</v>
      </c>
      <c r="B800" s="1" t="s">
        <v>21</v>
      </c>
      <c r="C800" s="1" t="s">
        <v>2309</v>
      </c>
      <c r="D800">
        <v>12565</v>
      </c>
      <c r="E800" t="s">
        <v>286</v>
      </c>
      <c r="F800" t="s">
        <v>17</v>
      </c>
      <c r="G800" t="s">
        <v>18</v>
      </c>
      <c r="H800" t="s">
        <v>2354</v>
      </c>
      <c r="I800" t="s">
        <v>19</v>
      </c>
      <c r="J800">
        <v>3</v>
      </c>
      <c r="K800">
        <f t="shared" si="114"/>
        <v>20</v>
      </c>
      <c r="L800">
        <f t="shared" si="115"/>
        <v>20.5</v>
      </c>
      <c r="M800">
        <f>INDEX('Exp Economy'!$C$14:$H$83,MATCH(L800,'Exp Economy'!$B$14:$B$83,0),MATCH("Zone "&amp;J800,'Exp Economy'!$C$13:$H$13,0))*1</f>
        <v>23.79</v>
      </c>
      <c r="N800" t="s">
        <v>285</v>
      </c>
      <c r="O800" t="s">
        <v>2310</v>
      </c>
      <c r="P800" t="s">
        <v>18</v>
      </c>
      <c r="R800" t="str">
        <f t="shared" si="109"/>
        <v>('DHL','2024-01-01','2024-12-31','12565','Import','US',NULL,'ECONOMY SELECT (EU) ','Non-Document','3',20,20.5,23.79,'Flat KG','AppliedMaterials_2024',NULL),</v>
      </c>
    </row>
    <row r="801" spans="1:18" x14ac:dyDescent="0.3">
      <c r="A801" t="s">
        <v>15</v>
      </c>
      <c r="B801" s="1" t="s">
        <v>21</v>
      </c>
      <c r="C801" s="1" t="s">
        <v>2309</v>
      </c>
      <c r="D801">
        <v>12565</v>
      </c>
      <c r="E801" t="s">
        <v>286</v>
      </c>
      <c r="F801" t="s">
        <v>17</v>
      </c>
      <c r="G801" t="s">
        <v>18</v>
      </c>
      <c r="H801" t="s">
        <v>2354</v>
      </c>
      <c r="I801" t="s">
        <v>19</v>
      </c>
      <c r="J801">
        <v>3</v>
      </c>
      <c r="K801">
        <f>L800</f>
        <v>20.5</v>
      </c>
      <c r="L801">
        <f>K801+0.5</f>
        <v>21</v>
      </c>
      <c r="M801">
        <f>INDEX('Exp Economy'!$C$14:$H$83,MATCH(L801,'Exp Economy'!$B$14:$B$83,0),MATCH("Zone "&amp;J801,'Exp Economy'!$C$13:$H$13,0))*1</f>
        <v>23.79</v>
      </c>
      <c r="N801" t="s">
        <v>285</v>
      </c>
      <c r="O801" t="s">
        <v>2310</v>
      </c>
      <c r="P801" t="s">
        <v>18</v>
      </c>
      <c r="R801" t="str">
        <f t="shared" si="109"/>
        <v>('DHL','2024-01-01','2024-12-31','12565','Import','US',NULL,'ECONOMY SELECT (EU) ','Non-Document','3',20.5,21,23.79,'Flat KG','AppliedMaterials_2024',NULL),</v>
      </c>
    </row>
    <row r="802" spans="1:18" x14ac:dyDescent="0.3">
      <c r="A802" t="s">
        <v>15</v>
      </c>
      <c r="B802" s="1" t="s">
        <v>21</v>
      </c>
      <c r="C802" s="1" t="s">
        <v>2309</v>
      </c>
      <c r="D802">
        <v>12565</v>
      </c>
      <c r="E802" t="s">
        <v>286</v>
      </c>
      <c r="F802" t="s">
        <v>17</v>
      </c>
      <c r="G802" t="s">
        <v>18</v>
      </c>
      <c r="H802" t="s">
        <v>2354</v>
      </c>
      <c r="I802" t="s">
        <v>19</v>
      </c>
      <c r="J802">
        <v>3</v>
      </c>
      <c r="K802">
        <f t="shared" ref="K802" si="116">L801</f>
        <v>21</v>
      </c>
      <c r="L802">
        <f t="shared" ref="L802" si="117">K802+0.5</f>
        <v>21.5</v>
      </c>
      <c r="M802">
        <f>INDEX('Exp Economy'!$C$14:$H$83,MATCH(L802,'Exp Economy'!$B$14:$B$83,0),MATCH("Zone "&amp;J802,'Exp Economy'!$C$13:$H$13,0))*1</f>
        <v>24.31</v>
      </c>
      <c r="N802" t="s">
        <v>285</v>
      </c>
      <c r="O802" t="s">
        <v>2310</v>
      </c>
      <c r="P802" t="s">
        <v>18</v>
      </c>
      <c r="R802" t="str">
        <f t="shared" si="109"/>
        <v>('DHL','2024-01-01','2024-12-31','12565','Import','US',NULL,'ECONOMY SELECT (EU) ','Non-Document','3',21,21.5,24.31,'Flat KG','AppliedMaterials_2024',NULL),</v>
      </c>
    </row>
    <row r="803" spans="1:18" x14ac:dyDescent="0.3">
      <c r="A803" t="s">
        <v>15</v>
      </c>
      <c r="B803" s="1" t="s">
        <v>21</v>
      </c>
      <c r="C803" s="1" t="s">
        <v>2309</v>
      </c>
      <c r="D803">
        <v>12565</v>
      </c>
      <c r="E803" t="s">
        <v>286</v>
      </c>
      <c r="F803" t="s">
        <v>17</v>
      </c>
      <c r="G803" t="s">
        <v>18</v>
      </c>
      <c r="H803" t="s">
        <v>2354</v>
      </c>
      <c r="I803" t="s">
        <v>19</v>
      </c>
      <c r="J803">
        <v>3</v>
      </c>
      <c r="K803">
        <f>L802</f>
        <v>21.5</v>
      </c>
      <c r="L803">
        <f>K803+0.5</f>
        <v>22</v>
      </c>
      <c r="M803">
        <f>INDEX('Exp Economy'!$C$14:$H$83,MATCH(L803,'Exp Economy'!$B$14:$B$83,0),MATCH("Zone "&amp;J803,'Exp Economy'!$C$13:$H$13,0))*1</f>
        <v>24.31</v>
      </c>
      <c r="N803" t="s">
        <v>285</v>
      </c>
      <c r="O803" t="s">
        <v>2310</v>
      </c>
      <c r="P803" t="s">
        <v>18</v>
      </c>
      <c r="R803" t="str">
        <f t="shared" si="109"/>
        <v>('DHL','2024-01-01','2024-12-31','12565','Import','US',NULL,'ECONOMY SELECT (EU) ','Non-Document','3',21.5,22,24.31,'Flat KG','AppliedMaterials_2024',NULL),</v>
      </c>
    </row>
    <row r="804" spans="1:18" x14ac:dyDescent="0.3">
      <c r="A804" t="s">
        <v>15</v>
      </c>
      <c r="B804" s="1" t="s">
        <v>21</v>
      </c>
      <c r="C804" s="1" t="s">
        <v>2309</v>
      </c>
      <c r="D804">
        <v>12565</v>
      </c>
      <c r="E804" t="s">
        <v>286</v>
      </c>
      <c r="F804" t="s">
        <v>17</v>
      </c>
      <c r="G804" t="s">
        <v>18</v>
      </c>
      <c r="H804" t="s">
        <v>2354</v>
      </c>
      <c r="I804" t="s">
        <v>19</v>
      </c>
      <c r="J804">
        <v>3</v>
      </c>
      <c r="K804">
        <f t="shared" ref="K804:K809" si="118">L803</f>
        <v>22</v>
      </c>
      <c r="L804">
        <f t="shared" ref="L804:L809" si="119">K804+0.5</f>
        <v>22.5</v>
      </c>
      <c r="M804">
        <f>INDEX('Exp Economy'!$C$14:$H$83,MATCH(L804,'Exp Economy'!$B$14:$B$83,0),MATCH("Zone "&amp;J804,'Exp Economy'!$C$13:$H$13,0))*1</f>
        <v>24.83</v>
      </c>
      <c r="N804" t="s">
        <v>285</v>
      </c>
      <c r="O804" t="s">
        <v>2310</v>
      </c>
      <c r="P804" t="s">
        <v>18</v>
      </c>
      <c r="R804" t="str">
        <f t="shared" si="109"/>
        <v>('DHL','2024-01-01','2024-12-31','12565','Import','US',NULL,'ECONOMY SELECT (EU) ','Non-Document','3',22,22.5,24.83,'Flat KG','AppliedMaterials_2024',NULL),</v>
      </c>
    </row>
    <row r="805" spans="1:18" x14ac:dyDescent="0.3">
      <c r="A805" t="s">
        <v>15</v>
      </c>
      <c r="B805" s="1" t="s">
        <v>21</v>
      </c>
      <c r="C805" s="1" t="s">
        <v>2309</v>
      </c>
      <c r="D805">
        <v>12565</v>
      </c>
      <c r="E805" t="s">
        <v>286</v>
      </c>
      <c r="F805" t="s">
        <v>17</v>
      </c>
      <c r="G805" t="s">
        <v>18</v>
      </c>
      <c r="H805" t="s">
        <v>2354</v>
      </c>
      <c r="I805" t="s">
        <v>19</v>
      </c>
      <c r="J805">
        <v>3</v>
      </c>
      <c r="K805">
        <f t="shared" si="118"/>
        <v>22.5</v>
      </c>
      <c r="L805">
        <f t="shared" si="119"/>
        <v>23</v>
      </c>
      <c r="M805">
        <f>INDEX('Exp Economy'!$C$14:$H$83,MATCH(L805,'Exp Economy'!$B$14:$B$83,0),MATCH("Zone "&amp;J805,'Exp Economy'!$C$13:$H$13,0))*1</f>
        <v>24.83</v>
      </c>
      <c r="N805" t="s">
        <v>285</v>
      </c>
      <c r="O805" t="s">
        <v>2310</v>
      </c>
      <c r="P805" t="s">
        <v>18</v>
      </c>
      <c r="R805" t="str">
        <f t="shared" si="109"/>
        <v>('DHL','2024-01-01','2024-12-31','12565','Import','US',NULL,'ECONOMY SELECT (EU) ','Non-Document','3',22.5,23,24.83,'Flat KG','AppliedMaterials_2024',NULL),</v>
      </c>
    </row>
    <row r="806" spans="1:18" x14ac:dyDescent="0.3">
      <c r="A806" t="s">
        <v>15</v>
      </c>
      <c r="B806" s="1" t="s">
        <v>21</v>
      </c>
      <c r="C806" s="1" t="s">
        <v>2309</v>
      </c>
      <c r="D806">
        <v>12565</v>
      </c>
      <c r="E806" t="s">
        <v>286</v>
      </c>
      <c r="F806" t="s">
        <v>17</v>
      </c>
      <c r="G806" t="s">
        <v>18</v>
      </c>
      <c r="H806" t="s">
        <v>2354</v>
      </c>
      <c r="I806" t="s">
        <v>19</v>
      </c>
      <c r="J806">
        <v>3</v>
      </c>
      <c r="K806">
        <f t="shared" si="118"/>
        <v>23</v>
      </c>
      <c r="L806">
        <f t="shared" si="119"/>
        <v>23.5</v>
      </c>
      <c r="M806">
        <f>INDEX('Exp Economy'!$C$14:$H$83,MATCH(L806,'Exp Economy'!$B$14:$B$83,0),MATCH("Zone "&amp;J806,'Exp Economy'!$C$13:$H$13,0))*1</f>
        <v>25.35</v>
      </c>
      <c r="N806" t="s">
        <v>285</v>
      </c>
      <c r="O806" t="s">
        <v>2310</v>
      </c>
      <c r="P806" t="s">
        <v>18</v>
      </c>
      <c r="R806" t="str">
        <f t="shared" si="109"/>
        <v>('DHL','2024-01-01','2024-12-31','12565','Import','US',NULL,'ECONOMY SELECT (EU) ','Non-Document','3',23,23.5,25.35,'Flat KG','AppliedMaterials_2024',NULL),</v>
      </c>
    </row>
    <row r="807" spans="1:18" x14ac:dyDescent="0.3">
      <c r="A807" t="s">
        <v>15</v>
      </c>
      <c r="B807" s="1" t="s">
        <v>21</v>
      </c>
      <c r="C807" s="1" t="s">
        <v>2309</v>
      </c>
      <c r="D807">
        <v>12565</v>
      </c>
      <c r="E807" t="s">
        <v>286</v>
      </c>
      <c r="F807" t="s">
        <v>17</v>
      </c>
      <c r="G807" t="s">
        <v>18</v>
      </c>
      <c r="H807" t="s">
        <v>2354</v>
      </c>
      <c r="I807" t="s">
        <v>19</v>
      </c>
      <c r="J807">
        <v>3</v>
      </c>
      <c r="K807">
        <f t="shared" si="118"/>
        <v>23.5</v>
      </c>
      <c r="L807">
        <f t="shared" si="119"/>
        <v>24</v>
      </c>
      <c r="M807">
        <f>INDEX('Exp Economy'!$C$14:$H$83,MATCH(L807,'Exp Economy'!$B$14:$B$83,0),MATCH("Zone "&amp;J807,'Exp Economy'!$C$13:$H$13,0))*1</f>
        <v>25.35</v>
      </c>
      <c r="N807" t="s">
        <v>285</v>
      </c>
      <c r="O807" t="s">
        <v>2310</v>
      </c>
      <c r="P807" t="s">
        <v>18</v>
      </c>
      <c r="R807" t="str">
        <f t="shared" si="109"/>
        <v>('DHL','2024-01-01','2024-12-31','12565','Import','US',NULL,'ECONOMY SELECT (EU) ','Non-Document','3',23.5,24,25.35,'Flat KG','AppliedMaterials_2024',NULL),</v>
      </c>
    </row>
    <row r="808" spans="1:18" x14ac:dyDescent="0.3">
      <c r="A808" t="s">
        <v>15</v>
      </c>
      <c r="B808" s="1" t="s">
        <v>21</v>
      </c>
      <c r="C808" s="1" t="s">
        <v>2309</v>
      </c>
      <c r="D808">
        <v>12565</v>
      </c>
      <c r="E808" t="s">
        <v>286</v>
      </c>
      <c r="F808" t="s">
        <v>17</v>
      </c>
      <c r="G808" t="s">
        <v>18</v>
      </c>
      <c r="H808" t="s">
        <v>2354</v>
      </c>
      <c r="I808" t="s">
        <v>19</v>
      </c>
      <c r="J808">
        <v>3</v>
      </c>
      <c r="K808">
        <f t="shared" si="118"/>
        <v>24</v>
      </c>
      <c r="L808">
        <f t="shared" si="119"/>
        <v>24.5</v>
      </c>
      <c r="M808">
        <f>INDEX('Exp Economy'!$C$14:$H$83,MATCH(L808,'Exp Economy'!$B$14:$B$83,0),MATCH("Zone "&amp;J808,'Exp Economy'!$C$13:$H$13,0))*1</f>
        <v>25.87</v>
      </c>
      <c r="N808" t="s">
        <v>285</v>
      </c>
      <c r="O808" t="s">
        <v>2310</v>
      </c>
      <c r="P808" t="s">
        <v>18</v>
      </c>
      <c r="R808" t="str">
        <f t="shared" si="109"/>
        <v>('DHL','2024-01-01','2024-12-31','12565','Import','US',NULL,'ECONOMY SELECT (EU) ','Non-Document','3',24,24.5,25.87,'Flat KG','AppliedMaterials_2024',NULL),</v>
      </c>
    </row>
    <row r="809" spans="1:18" x14ac:dyDescent="0.3">
      <c r="A809" t="s">
        <v>15</v>
      </c>
      <c r="B809" s="1" t="s">
        <v>21</v>
      </c>
      <c r="C809" s="1" t="s">
        <v>2309</v>
      </c>
      <c r="D809">
        <v>12565</v>
      </c>
      <c r="E809" t="s">
        <v>286</v>
      </c>
      <c r="F809" t="s">
        <v>17</v>
      </c>
      <c r="G809" t="s">
        <v>18</v>
      </c>
      <c r="H809" t="s">
        <v>2354</v>
      </c>
      <c r="I809" t="s">
        <v>19</v>
      </c>
      <c r="J809">
        <v>3</v>
      </c>
      <c r="K809">
        <f t="shared" si="118"/>
        <v>24.5</v>
      </c>
      <c r="L809">
        <f t="shared" si="119"/>
        <v>25</v>
      </c>
      <c r="M809">
        <f>INDEX('Exp Economy'!$C$14:$H$83,MATCH(L809,'Exp Economy'!$B$14:$B$83,0),MATCH("Zone "&amp;J809,'Exp Economy'!$C$13:$H$13,0))*1</f>
        <v>25.87</v>
      </c>
      <c r="N809" t="s">
        <v>285</v>
      </c>
      <c r="O809" t="s">
        <v>2310</v>
      </c>
      <c r="P809" t="s">
        <v>18</v>
      </c>
      <c r="R809" t="str">
        <f t="shared" si="109"/>
        <v>('DHL','2024-01-01','2024-12-31','12565','Import','US',NULL,'ECONOMY SELECT (EU) ','Non-Document','3',24.5,25,25.87,'Flat KG','AppliedMaterials_2024',NULL),</v>
      </c>
    </row>
    <row r="810" spans="1:18" x14ac:dyDescent="0.3">
      <c r="A810" t="s">
        <v>15</v>
      </c>
      <c r="B810" s="1" t="s">
        <v>21</v>
      </c>
      <c r="C810" s="1" t="s">
        <v>2309</v>
      </c>
      <c r="D810">
        <v>12565</v>
      </c>
      <c r="E810" t="s">
        <v>286</v>
      </c>
      <c r="F810" t="s">
        <v>17</v>
      </c>
      <c r="G810" t="s">
        <v>18</v>
      </c>
      <c r="H810" t="s">
        <v>2354</v>
      </c>
      <c r="I810" t="s">
        <v>19</v>
      </c>
      <c r="J810">
        <v>3</v>
      </c>
      <c r="K810">
        <f>L809</f>
        <v>25</v>
      </c>
      <c r="L810">
        <f>K810+0.5</f>
        <v>25.5</v>
      </c>
      <c r="M810">
        <f>INDEX('Exp Economy'!$C$14:$H$83,MATCH(L810,'Exp Economy'!$B$14:$B$83,0),MATCH("Zone "&amp;J810,'Exp Economy'!$C$13:$H$13,0))*1</f>
        <v>26.39</v>
      </c>
      <c r="N810" t="s">
        <v>285</v>
      </c>
      <c r="O810" t="s">
        <v>2310</v>
      </c>
      <c r="P810" t="s">
        <v>18</v>
      </c>
      <c r="R810" t="str">
        <f t="shared" si="109"/>
        <v>('DHL','2024-01-01','2024-12-31','12565','Import','US',NULL,'ECONOMY SELECT (EU) ','Non-Document','3',25,25.5,26.39,'Flat KG','AppliedMaterials_2024',NULL),</v>
      </c>
    </row>
    <row r="811" spans="1:18" x14ac:dyDescent="0.3">
      <c r="A811" t="s">
        <v>15</v>
      </c>
      <c r="B811" s="1" t="s">
        <v>21</v>
      </c>
      <c r="C811" s="1" t="s">
        <v>2309</v>
      </c>
      <c r="D811">
        <v>12565</v>
      </c>
      <c r="E811" t="s">
        <v>286</v>
      </c>
      <c r="F811" t="s">
        <v>17</v>
      </c>
      <c r="G811" t="s">
        <v>18</v>
      </c>
      <c r="H811" t="s">
        <v>2354</v>
      </c>
      <c r="I811" t="s">
        <v>19</v>
      </c>
      <c r="J811">
        <v>3</v>
      </c>
      <c r="K811">
        <f t="shared" ref="K811:K815" si="120">L810</f>
        <v>25.5</v>
      </c>
      <c r="L811">
        <f t="shared" ref="L811:L815" si="121">K811+0.5</f>
        <v>26</v>
      </c>
      <c r="M811">
        <f>INDEX('Exp Economy'!$C$14:$H$83,MATCH(L811,'Exp Economy'!$B$14:$B$83,0),MATCH("Zone "&amp;J811,'Exp Economy'!$C$13:$H$13,0))*1</f>
        <v>26.39</v>
      </c>
      <c r="N811" t="s">
        <v>285</v>
      </c>
      <c r="O811" t="s">
        <v>2310</v>
      </c>
      <c r="P811" t="s">
        <v>18</v>
      </c>
      <c r="R811" t="str">
        <f t="shared" si="109"/>
        <v>('DHL','2024-01-01','2024-12-31','12565','Import','US',NULL,'ECONOMY SELECT (EU) ','Non-Document','3',25.5,26,26.39,'Flat KG','AppliedMaterials_2024',NULL),</v>
      </c>
    </row>
    <row r="812" spans="1:18" x14ac:dyDescent="0.3">
      <c r="A812" t="s">
        <v>15</v>
      </c>
      <c r="B812" s="1" t="s">
        <v>21</v>
      </c>
      <c r="C812" s="1" t="s">
        <v>2309</v>
      </c>
      <c r="D812">
        <v>12565</v>
      </c>
      <c r="E812" t="s">
        <v>286</v>
      </c>
      <c r="F812" t="s">
        <v>17</v>
      </c>
      <c r="G812" t="s">
        <v>18</v>
      </c>
      <c r="H812" t="s">
        <v>2354</v>
      </c>
      <c r="I812" t="s">
        <v>19</v>
      </c>
      <c r="J812">
        <v>3</v>
      </c>
      <c r="K812">
        <f t="shared" si="120"/>
        <v>26</v>
      </c>
      <c r="L812">
        <f t="shared" si="121"/>
        <v>26.5</v>
      </c>
      <c r="M812">
        <f>INDEX('Exp Economy'!$C$14:$H$83,MATCH(L812,'Exp Economy'!$B$14:$B$83,0),MATCH("Zone "&amp;J812,'Exp Economy'!$C$13:$H$13,0))*1</f>
        <v>26.91</v>
      </c>
      <c r="N812" t="s">
        <v>285</v>
      </c>
      <c r="O812" t="s">
        <v>2310</v>
      </c>
      <c r="P812" t="s">
        <v>18</v>
      </c>
      <c r="R812" t="str">
        <f t="shared" si="109"/>
        <v>('DHL','2024-01-01','2024-12-31','12565','Import','US',NULL,'ECONOMY SELECT (EU) ','Non-Document','3',26,26.5,26.91,'Flat KG','AppliedMaterials_2024',NULL),</v>
      </c>
    </row>
    <row r="813" spans="1:18" x14ac:dyDescent="0.3">
      <c r="A813" t="s">
        <v>15</v>
      </c>
      <c r="B813" s="1" t="s">
        <v>21</v>
      </c>
      <c r="C813" s="1" t="s">
        <v>2309</v>
      </c>
      <c r="D813">
        <v>12565</v>
      </c>
      <c r="E813" t="s">
        <v>286</v>
      </c>
      <c r="F813" t="s">
        <v>17</v>
      </c>
      <c r="G813" t="s">
        <v>18</v>
      </c>
      <c r="H813" t="s">
        <v>2354</v>
      </c>
      <c r="I813" t="s">
        <v>19</v>
      </c>
      <c r="J813">
        <v>3</v>
      </c>
      <c r="K813">
        <f t="shared" si="120"/>
        <v>26.5</v>
      </c>
      <c r="L813">
        <f t="shared" si="121"/>
        <v>27</v>
      </c>
      <c r="M813">
        <f>INDEX('Exp Economy'!$C$14:$H$83,MATCH(L813,'Exp Economy'!$B$14:$B$83,0),MATCH("Zone "&amp;J813,'Exp Economy'!$C$13:$H$13,0))*1</f>
        <v>26.91</v>
      </c>
      <c r="N813" t="s">
        <v>285</v>
      </c>
      <c r="O813" t="s">
        <v>2310</v>
      </c>
      <c r="P813" t="s">
        <v>18</v>
      </c>
      <c r="R813" t="str">
        <f t="shared" si="109"/>
        <v>('DHL','2024-01-01','2024-12-31','12565','Import','US',NULL,'ECONOMY SELECT (EU) ','Non-Document','3',26.5,27,26.91,'Flat KG','AppliedMaterials_2024',NULL),</v>
      </c>
    </row>
    <row r="814" spans="1:18" x14ac:dyDescent="0.3">
      <c r="A814" t="s">
        <v>15</v>
      </c>
      <c r="B814" s="1" t="s">
        <v>21</v>
      </c>
      <c r="C814" s="1" t="s">
        <v>2309</v>
      </c>
      <c r="D814">
        <v>12565</v>
      </c>
      <c r="E814" t="s">
        <v>286</v>
      </c>
      <c r="F814" t="s">
        <v>17</v>
      </c>
      <c r="G814" t="s">
        <v>18</v>
      </c>
      <c r="H814" t="s">
        <v>2354</v>
      </c>
      <c r="I814" t="s">
        <v>19</v>
      </c>
      <c r="J814">
        <v>3</v>
      </c>
      <c r="K814">
        <f t="shared" si="120"/>
        <v>27</v>
      </c>
      <c r="L814">
        <f t="shared" si="121"/>
        <v>27.5</v>
      </c>
      <c r="M814">
        <f>INDEX('Exp Economy'!$C$14:$H$83,MATCH(L814,'Exp Economy'!$B$14:$B$83,0),MATCH("Zone "&amp;J814,'Exp Economy'!$C$13:$H$13,0))*1</f>
        <v>27.43</v>
      </c>
      <c r="N814" t="s">
        <v>285</v>
      </c>
      <c r="O814" t="s">
        <v>2310</v>
      </c>
      <c r="P814" t="s">
        <v>18</v>
      </c>
      <c r="R814" t="str">
        <f t="shared" si="109"/>
        <v>('DHL','2024-01-01','2024-12-31','12565','Import','US',NULL,'ECONOMY SELECT (EU) ','Non-Document','3',27,27.5,27.43,'Flat KG','AppliedMaterials_2024',NULL),</v>
      </c>
    </row>
    <row r="815" spans="1:18" x14ac:dyDescent="0.3">
      <c r="A815" t="s">
        <v>15</v>
      </c>
      <c r="B815" s="1" t="s">
        <v>21</v>
      </c>
      <c r="C815" s="1" t="s">
        <v>2309</v>
      </c>
      <c r="D815">
        <v>12565</v>
      </c>
      <c r="E815" t="s">
        <v>286</v>
      </c>
      <c r="F815" t="s">
        <v>17</v>
      </c>
      <c r="G815" t="s">
        <v>18</v>
      </c>
      <c r="H815" t="s">
        <v>2354</v>
      </c>
      <c r="I815" t="s">
        <v>19</v>
      </c>
      <c r="J815">
        <v>3</v>
      </c>
      <c r="K815">
        <f t="shared" si="120"/>
        <v>27.5</v>
      </c>
      <c r="L815">
        <f t="shared" si="121"/>
        <v>28</v>
      </c>
      <c r="M815">
        <f>INDEX('Exp Economy'!$C$14:$H$83,MATCH(L815,'Exp Economy'!$B$14:$B$83,0),MATCH("Zone "&amp;J815,'Exp Economy'!$C$13:$H$13,0))*1</f>
        <v>27.43</v>
      </c>
      <c r="N815" t="s">
        <v>285</v>
      </c>
      <c r="O815" t="s">
        <v>2310</v>
      </c>
      <c r="P815" t="s">
        <v>18</v>
      </c>
      <c r="R815" t="str">
        <f t="shared" si="109"/>
        <v>('DHL','2024-01-01','2024-12-31','12565','Import','US',NULL,'ECONOMY SELECT (EU) ','Non-Document','3',27.5,28,27.43,'Flat KG','AppliedMaterials_2024',NULL),</v>
      </c>
    </row>
    <row r="816" spans="1:18" x14ac:dyDescent="0.3">
      <c r="A816" t="s">
        <v>15</v>
      </c>
      <c r="B816" s="1" t="s">
        <v>21</v>
      </c>
      <c r="C816" s="1" t="s">
        <v>2309</v>
      </c>
      <c r="D816">
        <v>12565</v>
      </c>
      <c r="E816" t="s">
        <v>286</v>
      </c>
      <c r="F816" t="s">
        <v>17</v>
      </c>
      <c r="G816" t="s">
        <v>18</v>
      </c>
      <c r="H816" t="s">
        <v>2354</v>
      </c>
      <c r="I816" t="s">
        <v>19</v>
      </c>
      <c r="J816">
        <v>3</v>
      </c>
      <c r="K816">
        <f>L815</f>
        <v>28</v>
      </c>
      <c r="L816">
        <f>K816+0.5</f>
        <v>28.5</v>
      </c>
      <c r="M816">
        <f>INDEX('Exp Economy'!$C$14:$H$83,MATCH(L816,'Exp Economy'!$B$14:$B$83,0),MATCH("Zone "&amp;J816,'Exp Economy'!$C$13:$H$13,0))*1</f>
        <v>27.95</v>
      </c>
      <c r="N816" t="s">
        <v>285</v>
      </c>
      <c r="O816" t="s">
        <v>2310</v>
      </c>
      <c r="P816" t="s">
        <v>18</v>
      </c>
      <c r="R816" t="str">
        <f t="shared" si="109"/>
        <v>('DHL','2024-01-01','2024-12-31','12565','Import','US',NULL,'ECONOMY SELECT (EU) ','Non-Document','3',28,28.5,27.95,'Flat KG','AppliedMaterials_2024',NULL),</v>
      </c>
    </row>
    <row r="817" spans="1:18" x14ac:dyDescent="0.3">
      <c r="A817" t="s">
        <v>15</v>
      </c>
      <c r="B817" s="1" t="s">
        <v>21</v>
      </c>
      <c r="C817" s="1" t="s">
        <v>2309</v>
      </c>
      <c r="D817">
        <v>12565</v>
      </c>
      <c r="E817" t="s">
        <v>286</v>
      </c>
      <c r="F817" t="s">
        <v>17</v>
      </c>
      <c r="G817" t="s">
        <v>18</v>
      </c>
      <c r="H817" t="s">
        <v>2354</v>
      </c>
      <c r="I817" t="s">
        <v>19</v>
      </c>
      <c r="J817">
        <v>3</v>
      </c>
      <c r="K817">
        <f t="shared" ref="K817:K818" si="122">L816</f>
        <v>28.5</v>
      </c>
      <c r="L817">
        <f t="shared" ref="L817:L818" si="123">K817+0.5</f>
        <v>29</v>
      </c>
      <c r="M817">
        <f>INDEX('Exp Economy'!$C$14:$H$83,MATCH(L817,'Exp Economy'!$B$14:$B$83,0),MATCH("Zone "&amp;J817,'Exp Economy'!$C$13:$H$13,0))*1</f>
        <v>27.95</v>
      </c>
      <c r="N817" t="s">
        <v>285</v>
      </c>
      <c r="O817" t="s">
        <v>2310</v>
      </c>
      <c r="P817" t="s">
        <v>18</v>
      </c>
      <c r="R817" t="str">
        <f t="shared" si="109"/>
        <v>('DHL','2024-01-01','2024-12-31','12565','Import','US',NULL,'ECONOMY SELECT (EU) ','Non-Document','3',28.5,29,27.95,'Flat KG','AppliedMaterials_2024',NULL),</v>
      </c>
    </row>
    <row r="818" spans="1:18" x14ac:dyDescent="0.3">
      <c r="A818" t="s">
        <v>15</v>
      </c>
      <c r="B818" s="1" t="s">
        <v>21</v>
      </c>
      <c r="C818" s="1" t="s">
        <v>2309</v>
      </c>
      <c r="D818">
        <v>12565</v>
      </c>
      <c r="E818" t="s">
        <v>286</v>
      </c>
      <c r="F818" t="s">
        <v>17</v>
      </c>
      <c r="G818" t="s">
        <v>18</v>
      </c>
      <c r="H818" t="s">
        <v>2354</v>
      </c>
      <c r="I818" t="s">
        <v>19</v>
      </c>
      <c r="J818">
        <v>3</v>
      </c>
      <c r="K818">
        <f t="shared" si="122"/>
        <v>29</v>
      </c>
      <c r="L818">
        <f t="shared" si="123"/>
        <v>29.5</v>
      </c>
      <c r="M818">
        <f>INDEX('Exp Economy'!$C$14:$H$83,MATCH(L818,'Exp Economy'!$B$14:$B$83,0),MATCH("Zone "&amp;J818,'Exp Economy'!$C$13:$H$13,0))*1</f>
        <v>28.47</v>
      </c>
      <c r="N818" t="s">
        <v>285</v>
      </c>
      <c r="O818" t="s">
        <v>2310</v>
      </c>
      <c r="P818" t="s">
        <v>18</v>
      </c>
      <c r="R818" t="str">
        <f t="shared" si="109"/>
        <v>('DHL','2024-01-01','2024-12-31','12565','Import','US',NULL,'ECONOMY SELECT (EU) ','Non-Document','3',29,29.5,28.47,'Flat KG','AppliedMaterials_2024',NULL),</v>
      </c>
    </row>
    <row r="819" spans="1:18" x14ac:dyDescent="0.3">
      <c r="A819" t="s">
        <v>15</v>
      </c>
      <c r="B819" s="1" t="s">
        <v>21</v>
      </c>
      <c r="C819" s="1" t="s">
        <v>2309</v>
      </c>
      <c r="D819">
        <v>12565</v>
      </c>
      <c r="E819" t="s">
        <v>286</v>
      </c>
      <c r="F819" t="s">
        <v>17</v>
      </c>
      <c r="G819" t="s">
        <v>18</v>
      </c>
      <c r="H819" t="s">
        <v>2354</v>
      </c>
      <c r="I819" t="s">
        <v>19</v>
      </c>
      <c r="J819">
        <v>3</v>
      </c>
      <c r="K819">
        <f>L818</f>
        <v>29.5</v>
      </c>
      <c r="L819">
        <f>K819+0.5</f>
        <v>30</v>
      </c>
      <c r="M819">
        <f>INDEX('Exp Economy'!$C$14:$H$83,MATCH(L819,'Exp Economy'!$B$14:$B$83,0),MATCH("Zone "&amp;J819,'Exp Economy'!$C$13:$H$13,0))*1</f>
        <v>28.47</v>
      </c>
      <c r="N819" t="s">
        <v>285</v>
      </c>
      <c r="O819" t="s">
        <v>2310</v>
      </c>
      <c r="P819" t="s">
        <v>18</v>
      </c>
      <c r="R819" t="str">
        <f t="shared" si="109"/>
        <v>('DHL','2024-01-01','2024-12-31','12565','Import','US',NULL,'ECONOMY SELECT (EU) ','Non-Document','3',29.5,30,28.47,'Flat KG','AppliedMaterials_2024',NULL),</v>
      </c>
    </row>
    <row r="820" spans="1:18" x14ac:dyDescent="0.3">
      <c r="A820" t="s">
        <v>15</v>
      </c>
      <c r="B820" t="s">
        <v>21</v>
      </c>
      <c r="C820" s="1" t="s">
        <v>2309</v>
      </c>
      <c r="D820">
        <v>12565</v>
      </c>
      <c r="E820" t="s">
        <v>286</v>
      </c>
      <c r="F820" t="s">
        <v>17</v>
      </c>
      <c r="G820" t="s">
        <v>18</v>
      </c>
      <c r="H820" t="s">
        <v>2354</v>
      </c>
      <c r="I820" t="s">
        <v>19</v>
      </c>
      <c r="J820">
        <v>3</v>
      </c>
      <c r="K820">
        <v>30</v>
      </c>
      <c r="L820">
        <v>70</v>
      </c>
      <c r="M820">
        <f>INDEX('Exp Economy'!$C$14:$H$83,MATCH(L820,'Exp Economy'!$B$14:$B$83,0),MATCH("Zone "&amp;J820,'Exp Economy'!$C$13:$H$13,0))*1</f>
        <v>0.41</v>
      </c>
      <c r="N820" t="s">
        <v>2261</v>
      </c>
      <c r="O820" t="s">
        <v>2310</v>
      </c>
      <c r="P820">
        <f>M819</f>
        <v>28.47</v>
      </c>
      <c r="R820" t="str">
        <f t="shared" si="109"/>
        <v>('DHL','2024-01-01','2024-12-31','12565','Import','US',NULL,'ECONOMY SELECT (EU) ','Non-Document','3',30,70,0.41,'Per1.0KG_A','AppliedMaterials_2024',28.47),</v>
      </c>
    </row>
    <row r="821" spans="1:18" x14ac:dyDescent="0.3">
      <c r="A821" t="s">
        <v>15</v>
      </c>
      <c r="B821" t="s">
        <v>21</v>
      </c>
      <c r="C821" s="1" t="s">
        <v>2309</v>
      </c>
      <c r="D821">
        <v>12565</v>
      </c>
      <c r="E821" t="s">
        <v>286</v>
      </c>
      <c r="F821" t="s">
        <v>17</v>
      </c>
      <c r="G821" t="s">
        <v>18</v>
      </c>
      <c r="H821" t="s">
        <v>2354</v>
      </c>
      <c r="I821" t="s">
        <v>19</v>
      </c>
      <c r="J821">
        <v>3</v>
      </c>
      <c r="K821">
        <v>70</v>
      </c>
      <c r="L821">
        <v>300</v>
      </c>
      <c r="M821">
        <f>INDEX('Exp Economy'!$C$14:$H$83,MATCH(L821,'Exp Economy'!$B$14:$B$83,0),MATCH("Zone "&amp;J821,'Exp Economy'!$C$13:$H$13,0))*1</f>
        <v>3.05</v>
      </c>
      <c r="N821" t="s">
        <v>2348</v>
      </c>
      <c r="O821" t="s">
        <v>2310</v>
      </c>
      <c r="P821">
        <f>P820+(K821-K820)*M820</f>
        <v>44.87</v>
      </c>
      <c r="R821" t="str">
        <f>SUBSTITUTE(IF(OR(ROW(A821)=2,MOD(ROW(A821),1000)=0),"insert into tnl_rating.dbo.dhl_express_rate_master values ('DHL','"&amp;B821&amp;"','"&amp;C821&amp;"','"&amp;D821&amp;"','"&amp;E821&amp;"','"&amp;F821&amp;"','"&amp;G821&amp;"','"&amp;H821&amp;"','"&amp;I821&amp;"','"&amp;J821&amp;"',"&amp;K821&amp;","&amp;L821&amp;","&amp;M821&amp;",'"&amp;N821&amp;"','"&amp;O821&amp;"',"&amp;P821&amp;"),",IF(OR(A822="",MOD(ROW(A822),1000)=0),"('DHL','"&amp;B821&amp;"','"&amp;C821&amp;"','"&amp;D821&amp;"','"&amp;E821&amp;"','"&amp;F821&amp;"','"&amp;G821&amp;"','"&amp;H821&amp;"','"&amp;I821&amp;"','"&amp;J821&amp;"',"&amp;K821&amp;","&amp;L821&amp;","&amp;M821&amp;",'"&amp;N821&amp;"','"&amp;O821&amp;"',"&amp;P821&amp;")","('DHL','"&amp;B821&amp;"','"&amp;C821&amp;"','"&amp;D821&amp;"','"&amp;E821&amp;"','"&amp;F821&amp;"','"&amp;G821&amp;"','"&amp;H821&amp;"','"&amp;I821&amp;"','"&amp;J821&amp;"',"&amp;K821&amp;","&amp;L821&amp;","&amp;M821&amp;",'"&amp;N821&amp;"','"&amp;O821&amp;"',"&amp;P821&amp;"),")),"'NULL'","NULL")</f>
        <v>('DHL','2024-01-01','2024-12-31','12565','Import','US',NULL,'ECONOMY SELECT (EU) ','Non-Document','3',70,300,3.05,'Per5.0KG_A','AppliedMaterials_2024',44.87),</v>
      </c>
    </row>
    <row r="822" spans="1:18" x14ac:dyDescent="0.3">
      <c r="A822" t="s">
        <v>15</v>
      </c>
      <c r="B822" t="s">
        <v>21</v>
      </c>
      <c r="C822" s="1" t="s">
        <v>2309</v>
      </c>
      <c r="D822">
        <v>12565</v>
      </c>
      <c r="E822" t="s">
        <v>286</v>
      </c>
      <c r="F822" t="s">
        <v>17</v>
      </c>
      <c r="G822" t="s">
        <v>18</v>
      </c>
      <c r="H822" t="s">
        <v>2354</v>
      </c>
      <c r="I822" t="s">
        <v>19</v>
      </c>
      <c r="J822">
        <v>3</v>
      </c>
      <c r="K822">
        <v>300</v>
      </c>
      <c r="L822">
        <v>99999</v>
      </c>
      <c r="M822">
        <f>INDEX('Exp Economy'!$C$14:$H$83,MATCH(L822,'Exp Economy'!$B$14:$B$83,0),MATCH("Zone "&amp;J822,'Exp Economy'!$C$13:$H$13,0))*1</f>
        <v>1.95</v>
      </c>
      <c r="N822" t="s">
        <v>2348</v>
      </c>
      <c r="O822" t="s">
        <v>2310</v>
      </c>
      <c r="P822">
        <f>P821+M821*((L821-K821)/5)</f>
        <v>185.17</v>
      </c>
      <c r="R822" t="str">
        <f t="shared" si="109"/>
        <v>('DHL','2024-01-01','2024-12-31','12565','Import','US',NULL,'ECONOMY SELECT (EU) ','Non-Document','3',300,99999,1.95,'Per5.0KG_A','AppliedMaterials_2024',185.17),</v>
      </c>
    </row>
    <row r="823" spans="1:18" x14ac:dyDescent="0.3">
      <c r="A823" t="s">
        <v>15</v>
      </c>
      <c r="B823" s="1" t="s">
        <v>21</v>
      </c>
      <c r="C823" s="1" t="s">
        <v>2309</v>
      </c>
      <c r="D823">
        <v>12565</v>
      </c>
      <c r="E823" t="s">
        <v>286</v>
      </c>
      <c r="F823" t="s">
        <v>17</v>
      </c>
      <c r="G823" t="s">
        <v>18</v>
      </c>
      <c r="H823" t="s">
        <v>2354</v>
      </c>
      <c r="I823" t="s">
        <v>19</v>
      </c>
      <c r="J823">
        <v>4</v>
      </c>
      <c r="K823">
        <v>0</v>
      </c>
      <c r="L823">
        <v>0.5</v>
      </c>
      <c r="M823">
        <f>INDEX('Exp Economy'!$C$14:$H$83,MATCH(L823,'Exp Economy'!$B$14:$B$83,0),MATCH("Zone "&amp;J823,'Exp Economy'!$C$13:$H$13,0))*1</f>
        <v>17.45</v>
      </c>
      <c r="N823" t="s">
        <v>285</v>
      </c>
      <c r="O823" t="s">
        <v>2310</v>
      </c>
      <c r="P823" t="s">
        <v>18</v>
      </c>
      <c r="R823" t="str">
        <f t="shared" si="109"/>
        <v>('DHL','2024-01-01','2024-12-31','12565','Import','US',NULL,'ECONOMY SELECT (EU) ','Non-Document','4',0,0.5,17.45,'Flat KG','AppliedMaterials_2024',NULL),</v>
      </c>
    </row>
    <row r="824" spans="1:18" x14ac:dyDescent="0.3">
      <c r="A824" t="s">
        <v>15</v>
      </c>
      <c r="B824" s="1" t="s">
        <v>21</v>
      </c>
      <c r="C824" s="1" t="s">
        <v>2309</v>
      </c>
      <c r="D824">
        <v>12565</v>
      </c>
      <c r="E824" t="s">
        <v>286</v>
      </c>
      <c r="F824" t="s">
        <v>17</v>
      </c>
      <c r="G824" t="s">
        <v>18</v>
      </c>
      <c r="H824" t="s">
        <v>2354</v>
      </c>
      <c r="I824" t="s">
        <v>19</v>
      </c>
      <c r="J824">
        <v>4</v>
      </c>
      <c r="K824">
        <v>0.5</v>
      </c>
      <c r="L824">
        <v>1</v>
      </c>
      <c r="M824">
        <f>INDEX('Exp Economy'!$C$14:$H$83,MATCH(L824,'Exp Economy'!$B$14:$B$83,0),MATCH("Zone "&amp;J824,'Exp Economy'!$C$13:$H$13,0))*1</f>
        <v>17.45</v>
      </c>
      <c r="N824" t="s">
        <v>285</v>
      </c>
      <c r="O824" t="s">
        <v>2310</v>
      </c>
      <c r="P824" t="s">
        <v>18</v>
      </c>
      <c r="R824" t="str">
        <f t="shared" si="109"/>
        <v>('DHL','2024-01-01','2024-12-31','12565','Import','US',NULL,'ECONOMY SELECT (EU) ','Non-Document','4',0.5,1,17.45,'Flat KG','AppliedMaterials_2024',NULL),</v>
      </c>
    </row>
    <row r="825" spans="1:18" x14ac:dyDescent="0.3">
      <c r="A825" t="s">
        <v>15</v>
      </c>
      <c r="B825" s="1" t="s">
        <v>21</v>
      </c>
      <c r="C825" s="1" t="s">
        <v>2309</v>
      </c>
      <c r="D825">
        <v>12565</v>
      </c>
      <c r="E825" t="s">
        <v>286</v>
      </c>
      <c r="F825" t="s">
        <v>17</v>
      </c>
      <c r="G825" t="s">
        <v>18</v>
      </c>
      <c r="H825" t="s">
        <v>2354</v>
      </c>
      <c r="I825" t="s">
        <v>19</v>
      </c>
      <c r="J825">
        <v>4</v>
      </c>
      <c r="K825">
        <v>1</v>
      </c>
      <c r="L825">
        <v>1.5</v>
      </c>
      <c r="M825">
        <f>INDEX('Exp Economy'!$C$14:$H$83,MATCH(L825,'Exp Economy'!$B$14:$B$83,0),MATCH("Zone "&amp;J825,'Exp Economy'!$C$13:$H$13,0))*1</f>
        <v>18.87</v>
      </c>
      <c r="N825" t="s">
        <v>285</v>
      </c>
      <c r="O825" t="s">
        <v>2310</v>
      </c>
      <c r="P825" t="s">
        <v>18</v>
      </c>
      <c r="R825" t="str">
        <f t="shared" si="109"/>
        <v>('DHL','2024-01-01','2024-12-31','12565','Import','US',NULL,'ECONOMY SELECT (EU) ','Non-Document','4',1,1.5,18.87,'Flat KG','AppliedMaterials_2024',NULL),</v>
      </c>
    </row>
    <row r="826" spans="1:18" x14ac:dyDescent="0.3">
      <c r="A826" t="s">
        <v>15</v>
      </c>
      <c r="B826" s="1" t="s">
        <v>21</v>
      </c>
      <c r="C826" s="1" t="s">
        <v>2309</v>
      </c>
      <c r="D826">
        <v>12565</v>
      </c>
      <c r="E826" t="s">
        <v>286</v>
      </c>
      <c r="F826" t="s">
        <v>17</v>
      </c>
      <c r="G826" t="s">
        <v>18</v>
      </c>
      <c r="H826" t="s">
        <v>2354</v>
      </c>
      <c r="I826" t="s">
        <v>19</v>
      </c>
      <c r="J826">
        <v>4</v>
      </c>
      <c r="K826">
        <v>1.5</v>
      </c>
      <c r="L826">
        <v>2</v>
      </c>
      <c r="M826">
        <f>INDEX('Exp Economy'!$C$14:$H$83,MATCH(L826,'Exp Economy'!$B$14:$B$83,0),MATCH("Zone "&amp;J826,'Exp Economy'!$C$13:$H$13,0))*1</f>
        <v>18.87</v>
      </c>
      <c r="N826" t="s">
        <v>285</v>
      </c>
      <c r="O826" t="s">
        <v>2310</v>
      </c>
      <c r="P826" t="s">
        <v>18</v>
      </c>
      <c r="R826" t="str">
        <f t="shared" si="109"/>
        <v>('DHL','2024-01-01','2024-12-31','12565','Import','US',NULL,'ECONOMY SELECT (EU) ','Non-Document','4',1.5,2,18.87,'Flat KG','AppliedMaterials_2024',NULL),</v>
      </c>
    </row>
    <row r="827" spans="1:18" x14ac:dyDescent="0.3">
      <c r="A827" t="s">
        <v>15</v>
      </c>
      <c r="B827" s="1" t="s">
        <v>21</v>
      </c>
      <c r="C827" s="1" t="s">
        <v>2309</v>
      </c>
      <c r="D827">
        <v>12565</v>
      </c>
      <c r="E827" t="s">
        <v>286</v>
      </c>
      <c r="F827" t="s">
        <v>17</v>
      </c>
      <c r="G827" t="s">
        <v>18</v>
      </c>
      <c r="H827" t="s">
        <v>2354</v>
      </c>
      <c r="I827" t="s">
        <v>19</v>
      </c>
      <c r="J827">
        <v>4</v>
      </c>
      <c r="K827">
        <v>2</v>
      </c>
      <c r="L827">
        <v>2.5</v>
      </c>
      <c r="M827">
        <f>INDEX('Exp Economy'!$C$14:$H$83,MATCH(L827,'Exp Economy'!$B$14:$B$83,0),MATCH("Zone "&amp;J827,'Exp Economy'!$C$13:$H$13,0))*1</f>
        <v>20.100000000000001</v>
      </c>
      <c r="N827" t="s">
        <v>285</v>
      </c>
      <c r="O827" t="s">
        <v>2310</v>
      </c>
      <c r="P827" t="s">
        <v>18</v>
      </c>
      <c r="R827" t="str">
        <f t="shared" si="109"/>
        <v>('DHL','2024-01-01','2024-12-31','12565','Import','US',NULL,'ECONOMY SELECT (EU) ','Non-Document','4',2,2.5,20.1,'Flat KG','AppliedMaterials_2024',NULL),</v>
      </c>
    </row>
    <row r="828" spans="1:18" x14ac:dyDescent="0.3">
      <c r="A828" t="s">
        <v>15</v>
      </c>
      <c r="B828" s="1" t="s">
        <v>21</v>
      </c>
      <c r="C828" s="1" t="s">
        <v>2309</v>
      </c>
      <c r="D828">
        <v>12565</v>
      </c>
      <c r="E828" t="s">
        <v>286</v>
      </c>
      <c r="F828" t="s">
        <v>17</v>
      </c>
      <c r="G828" t="s">
        <v>18</v>
      </c>
      <c r="H828" t="s">
        <v>2354</v>
      </c>
      <c r="I828" t="s">
        <v>19</v>
      </c>
      <c r="J828">
        <v>4</v>
      </c>
      <c r="K828">
        <v>2.5</v>
      </c>
      <c r="L828">
        <v>3</v>
      </c>
      <c r="M828">
        <f>INDEX('Exp Economy'!$C$14:$H$83,MATCH(L828,'Exp Economy'!$B$14:$B$83,0),MATCH("Zone "&amp;J828,'Exp Economy'!$C$13:$H$13,0))*1</f>
        <v>20.100000000000001</v>
      </c>
      <c r="N828" t="s">
        <v>285</v>
      </c>
      <c r="O828" t="s">
        <v>2310</v>
      </c>
      <c r="P828" t="s">
        <v>18</v>
      </c>
      <c r="R828" t="str">
        <f t="shared" si="109"/>
        <v>('DHL','2024-01-01','2024-12-31','12565','Import','US',NULL,'ECONOMY SELECT (EU) ','Non-Document','4',2.5,3,20.1,'Flat KG','AppliedMaterials_2024',NULL),</v>
      </c>
    </row>
    <row r="829" spans="1:18" x14ac:dyDescent="0.3">
      <c r="A829" t="s">
        <v>15</v>
      </c>
      <c r="B829" s="1" t="s">
        <v>21</v>
      </c>
      <c r="C829" s="1" t="s">
        <v>2309</v>
      </c>
      <c r="D829">
        <v>12565</v>
      </c>
      <c r="E829" t="s">
        <v>286</v>
      </c>
      <c r="F829" t="s">
        <v>17</v>
      </c>
      <c r="G829" t="s">
        <v>18</v>
      </c>
      <c r="H829" t="s">
        <v>2354</v>
      </c>
      <c r="I829" t="s">
        <v>19</v>
      </c>
      <c r="J829">
        <v>4</v>
      </c>
      <c r="K829">
        <v>3</v>
      </c>
      <c r="L829">
        <v>3.5</v>
      </c>
      <c r="M829">
        <f>INDEX('Exp Economy'!$C$14:$H$83,MATCH(L829,'Exp Economy'!$B$14:$B$83,0),MATCH("Zone "&amp;J829,'Exp Economy'!$C$13:$H$13,0))*1</f>
        <v>21.33</v>
      </c>
      <c r="N829" t="s">
        <v>285</v>
      </c>
      <c r="O829" t="s">
        <v>2310</v>
      </c>
      <c r="P829" t="s">
        <v>18</v>
      </c>
      <c r="R829" t="str">
        <f t="shared" si="109"/>
        <v>('DHL','2024-01-01','2024-12-31','12565','Import','US',NULL,'ECONOMY SELECT (EU) ','Non-Document','4',3,3.5,21.33,'Flat KG','AppliedMaterials_2024',NULL),</v>
      </c>
    </row>
    <row r="830" spans="1:18" x14ac:dyDescent="0.3">
      <c r="A830" t="s">
        <v>15</v>
      </c>
      <c r="B830" s="1" t="s">
        <v>21</v>
      </c>
      <c r="C830" s="1" t="s">
        <v>2309</v>
      </c>
      <c r="D830">
        <v>12565</v>
      </c>
      <c r="E830" t="s">
        <v>286</v>
      </c>
      <c r="F830" t="s">
        <v>17</v>
      </c>
      <c r="G830" t="s">
        <v>18</v>
      </c>
      <c r="H830" t="s">
        <v>2354</v>
      </c>
      <c r="I830" t="s">
        <v>19</v>
      </c>
      <c r="J830">
        <v>4</v>
      </c>
      <c r="K830">
        <v>3.5</v>
      </c>
      <c r="L830">
        <v>4</v>
      </c>
      <c r="M830">
        <f>INDEX('Exp Economy'!$C$14:$H$83,MATCH(L830,'Exp Economy'!$B$14:$B$83,0),MATCH("Zone "&amp;J830,'Exp Economy'!$C$13:$H$13,0))*1</f>
        <v>21.33</v>
      </c>
      <c r="N830" t="s">
        <v>285</v>
      </c>
      <c r="O830" t="s">
        <v>2310</v>
      </c>
      <c r="P830" t="s">
        <v>18</v>
      </c>
      <c r="R830" t="str">
        <f t="shared" ref="R830:R893" si="124">SUBSTITUTE(IF(OR(ROW(A830)=2,MOD(ROW(A830),1000)=0),"insert into tnl_rating.dbo.dhl_express_rate_master values ('DHL','"&amp;B830&amp;"','"&amp;C830&amp;"','"&amp;D830&amp;"','"&amp;E830&amp;"','"&amp;F830&amp;"','"&amp;G830&amp;"','"&amp;H830&amp;"','"&amp;I830&amp;"','"&amp;J830&amp;"',"&amp;K830&amp;","&amp;L830&amp;","&amp;M830&amp;",'"&amp;N830&amp;"','"&amp;O830&amp;"',"&amp;P830&amp;"),",IF(OR(A831="",MOD(ROW(A831),1000)=0),"('DHL','"&amp;B830&amp;"','"&amp;C830&amp;"','"&amp;D830&amp;"','"&amp;E830&amp;"','"&amp;F830&amp;"','"&amp;G830&amp;"','"&amp;H830&amp;"','"&amp;I830&amp;"','"&amp;J830&amp;"',"&amp;K830&amp;","&amp;L830&amp;","&amp;M830&amp;",'"&amp;N830&amp;"','"&amp;O830&amp;"',"&amp;P830&amp;")","('DHL','"&amp;B830&amp;"','"&amp;C830&amp;"','"&amp;D830&amp;"','"&amp;E830&amp;"','"&amp;F830&amp;"','"&amp;G830&amp;"','"&amp;H830&amp;"','"&amp;I830&amp;"','"&amp;J830&amp;"',"&amp;K830&amp;","&amp;L830&amp;","&amp;M830&amp;",'"&amp;N830&amp;"','"&amp;O830&amp;"',"&amp;P830&amp;"),")),"'NULL'","NULL")</f>
        <v>('DHL','2024-01-01','2024-12-31','12565','Import','US',NULL,'ECONOMY SELECT (EU) ','Non-Document','4',3.5,4,21.33,'Flat KG','AppliedMaterials_2024',NULL),</v>
      </c>
    </row>
    <row r="831" spans="1:18" x14ac:dyDescent="0.3">
      <c r="A831" t="s">
        <v>15</v>
      </c>
      <c r="B831" s="1" t="s">
        <v>21</v>
      </c>
      <c r="C831" s="1" t="s">
        <v>2309</v>
      </c>
      <c r="D831">
        <v>12565</v>
      </c>
      <c r="E831" t="s">
        <v>286</v>
      </c>
      <c r="F831" t="s">
        <v>17</v>
      </c>
      <c r="G831" t="s">
        <v>18</v>
      </c>
      <c r="H831" t="s">
        <v>2354</v>
      </c>
      <c r="I831" t="s">
        <v>19</v>
      </c>
      <c r="J831">
        <v>4</v>
      </c>
      <c r="K831">
        <v>4</v>
      </c>
      <c r="L831">
        <v>4.5</v>
      </c>
      <c r="M831">
        <f>INDEX('Exp Economy'!$C$14:$H$83,MATCH(L831,'Exp Economy'!$B$14:$B$83,0),MATCH("Zone "&amp;J831,'Exp Economy'!$C$13:$H$13,0))*1</f>
        <v>22.56</v>
      </c>
      <c r="N831" t="s">
        <v>285</v>
      </c>
      <c r="O831" t="s">
        <v>2310</v>
      </c>
      <c r="P831" t="s">
        <v>18</v>
      </c>
      <c r="R831" t="str">
        <f t="shared" si="124"/>
        <v>('DHL','2024-01-01','2024-12-31','12565','Import','US',NULL,'ECONOMY SELECT (EU) ','Non-Document','4',4,4.5,22.56,'Flat KG','AppliedMaterials_2024',NULL),</v>
      </c>
    </row>
    <row r="832" spans="1:18" x14ac:dyDescent="0.3">
      <c r="A832" t="s">
        <v>15</v>
      </c>
      <c r="B832" s="1" t="s">
        <v>21</v>
      </c>
      <c r="C832" s="1" t="s">
        <v>2309</v>
      </c>
      <c r="D832">
        <v>12565</v>
      </c>
      <c r="E832" t="s">
        <v>286</v>
      </c>
      <c r="F832" t="s">
        <v>17</v>
      </c>
      <c r="G832" t="s">
        <v>18</v>
      </c>
      <c r="H832" t="s">
        <v>2354</v>
      </c>
      <c r="I832" t="s">
        <v>19</v>
      </c>
      <c r="J832">
        <v>4</v>
      </c>
      <c r="K832">
        <v>4.5</v>
      </c>
      <c r="L832">
        <v>5</v>
      </c>
      <c r="M832">
        <f>INDEX('Exp Economy'!$C$14:$H$83,MATCH(L832,'Exp Economy'!$B$14:$B$83,0),MATCH("Zone "&amp;J832,'Exp Economy'!$C$13:$H$13,0))*1</f>
        <v>22.56</v>
      </c>
      <c r="N832" t="s">
        <v>285</v>
      </c>
      <c r="O832" t="s">
        <v>2310</v>
      </c>
      <c r="P832" t="s">
        <v>18</v>
      </c>
      <c r="R832" t="str">
        <f t="shared" si="124"/>
        <v>('DHL','2024-01-01','2024-12-31','12565','Import','US',NULL,'ECONOMY SELECT (EU) ','Non-Document','4',4.5,5,22.56,'Flat KG','AppliedMaterials_2024',NULL),</v>
      </c>
    </row>
    <row r="833" spans="1:18" x14ac:dyDescent="0.3">
      <c r="A833" t="s">
        <v>15</v>
      </c>
      <c r="B833" s="1" t="s">
        <v>21</v>
      </c>
      <c r="C833" s="1" t="s">
        <v>2309</v>
      </c>
      <c r="D833">
        <v>12565</v>
      </c>
      <c r="E833" t="s">
        <v>286</v>
      </c>
      <c r="F833" t="s">
        <v>17</v>
      </c>
      <c r="G833" t="s">
        <v>18</v>
      </c>
      <c r="H833" t="s">
        <v>2354</v>
      </c>
      <c r="I833" t="s">
        <v>19</v>
      </c>
      <c r="J833">
        <v>4</v>
      </c>
      <c r="K833">
        <v>5</v>
      </c>
      <c r="L833">
        <v>5.5</v>
      </c>
      <c r="M833">
        <f>INDEX('Exp Economy'!$C$14:$H$83,MATCH(L833,'Exp Economy'!$B$14:$B$83,0),MATCH("Zone "&amp;J833,'Exp Economy'!$C$13:$H$13,0))*1</f>
        <v>22.89</v>
      </c>
      <c r="N833" t="s">
        <v>285</v>
      </c>
      <c r="O833" t="s">
        <v>2310</v>
      </c>
      <c r="P833" t="s">
        <v>18</v>
      </c>
      <c r="R833" t="str">
        <f t="shared" si="124"/>
        <v>('DHL','2024-01-01','2024-12-31','12565','Import','US',NULL,'ECONOMY SELECT (EU) ','Non-Document','4',5,5.5,22.89,'Flat KG','AppliedMaterials_2024',NULL),</v>
      </c>
    </row>
    <row r="834" spans="1:18" x14ac:dyDescent="0.3">
      <c r="A834" t="s">
        <v>15</v>
      </c>
      <c r="B834" s="1" t="s">
        <v>21</v>
      </c>
      <c r="C834" s="1" t="s">
        <v>2309</v>
      </c>
      <c r="D834">
        <v>12565</v>
      </c>
      <c r="E834" t="s">
        <v>286</v>
      </c>
      <c r="F834" t="s">
        <v>17</v>
      </c>
      <c r="G834" t="s">
        <v>18</v>
      </c>
      <c r="H834" t="s">
        <v>2354</v>
      </c>
      <c r="I834" t="s">
        <v>19</v>
      </c>
      <c r="J834">
        <v>4</v>
      </c>
      <c r="K834">
        <v>5.5</v>
      </c>
      <c r="L834">
        <v>6</v>
      </c>
      <c r="M834">
        <f>INDEX('Exp Economy'!$C$14:$H$83,MATCH(L834,'Exp Economy'!$B$14:$B$83,0),MATCH("Zone "&amp;J834,'Exp Economy'!$C$13:$H$13,0))*1</f>
        <v>22.89</v>
      </c>
      <c r="N834" t="s">
        <v>285</v>
      </c>
      <c r="O834" t="s">
        <v>2310</v>
      </c>
      <c r="P834" t="s">
        <v>18</v>
      </c>
      <c r="R834" t="str">
        <f t="shared" si="124"/>
        <v>('DHL','2024-01-01','2024-12-31','12565','Import','US',NULL,'ECONOMY SELECT (EU) ','Non-Document','4',5.5,6,22.89,'Flat KG','AppliedMaterials_2024',NULL),</v>
      </c>
    </row>
    <row r="835" spans="1:18" x14ac:dyDescent="0.3">
      <c r="A835" t="s">
        <v>15</v>
      </c>
      <c r="B835" s="1" t="s">
        <v>21</v>
      </c>
      <c r="C835" s="1" t="s">
        <v>2309</v>
      </c>
      <c r="D835">
        <v>12565</v>
      </c>
      <c r="E835" t="s">
        <v>286</v>
      </c>
      <c r="F835" t="s">
        <v>17</v>
      </c>
      <c r="G835" t="s">
        <v>18</v>
      </c>
      <c r="H835" t="s">
        <v>2354</v>
      </c>
      <c r="I835" t="s">
        <v>19</v>
      </c>
      <c r="J835">
        <v>4</v>
      </c>
      <c r="K835">
        <v>6</v>
      </c>
      <c r="L835">
        <v>6.5</v>
      </c>
      <c r="M835">
        <f>INDEX('Exp Economy'!$C$14:$H$83,MATCH(L835,'Exp Economy'!$B$14:$B$83,0),MATCH("Zone "&amp;J835,'Exp Economy'!$C$13:$H$13,0))*1</f>
        <v>23.22</v>
      </c>
      <c r="N835" t="s">
        <v>285</v>
      </c>
      <c r="O835" t="s">
        <v>2310</v>
      </c>
      <c r="P835" t="s">
        <v>18</v>
      </c>
      <c r="R835" t="str">
        <f t="shared" si="124"/>
        <v>('DHL','2024-01-01','2024-12-31','12565','Import','US',NULL,'ECONOMY SELECT (EU) ','Non-Document','4',6,6.5,23.22,'Flat KG','AppliedMaterials_2024',NULL),</v>
      </c>
    </row>
    <row r="836" spans="1:18" x14ac:dyDescent="0.3">
      <c r="A836" t="s">
        <v>15</v>
      </c>
      <c r="B836" s="1" t="s">
        <v>21</v>
      </c>
      <c r="C836" s="1" t="s">
        <v>2309</v>
      </c>
      <c r="D836">
        <v>12565</v>
      </c>
      <c r="E836" t="s">
        <v>286</v>
      </c>
      <c r="F836" t="s">
        <v>17</v>
      </c>
      <c r="G836" t="s">
        <v>18</v>
      </c>
      <c r="H836" t="s">
        <v>2354</v>
      </c>
      <c r="I836" t="s">
        <v>19</v>
      </c>
      <c r="J836">
        <v>4</v>
      </c>
      <c r="K836">
        <v>6.5</v>
      </c>
      <c r="L836">
        <v>7</v>
      </c>
      <c r="M836">
        <f>INDEX('Exp Economy'!$C$14:$H$83,MATCH(L836,'Exp Economy'!$B$14:$B$83,0),MATCH("Zone "&amp;J836,'Exp Economy'!$C$13:$H$13,0))*1</f>
        <v>23.22</v>
      </c>
      <c r="N836" t="s">
        <v>285</v>
      </c>
      <c r="O836" t="s">
        <v>2310</v>
      </c>
      <c r="P836" t="s">
        <v>18</v>
      </c>
      <c r="R836" t="str">
        <f t="shared" si="124"/>
        <v>('DHL','2024-01-01','2024-12-31','12565','Import','US',NULL,'ECONOMY SELECT (EU) ','Non-Document','4',6.5,7,23.22,'Flat KG','AppliedMaterials_2024',NULL),</v>
      </c>
    </row>
    <row r="837" spans="1:18" x14ac:dyDescent="0.3">
      <c r="A837" t="s">
        <v>15</v>
      </c>
      <c r="B837" s="1" t="s">
        <v>21</v>
      </c>
      <c r="C837" s="1" t="s">
        <v>2309</v>
      </c>
      <c r="D837">
        <v>12565</v>
      </c>
      <c r="E837" t="s">
        <v>286</v>
      </c>
      <c r="F837" t="s">
        <v>17</v>
      </c>
      <c r="G837" t="s">
        <v>18</v>
      </c>
      <c r="H837" t="s">
        <v>2354</v>
      </c>
      <c r="I837" t="s">
        <v>19</v>
      </c>
      <c r="J837">
        <v>4</v>
      </c>
      <c r="K837">
        <v>7</v>
      </c>
      <c r="L837">
        <v>7.5</v>
      </c>
      <c r="M837">
        <f>INDEX('Exp Economy'!$C$14:$H$83,MATCH(L837,'Exp Economy'!$B$14:$B$83,0),MATCH("Zone "&amp;J837,'Exp Economy'!$C$13:$H$13,0))*1</f>
        <v>23.55</v>
      </c>
      <c r="N837" t="s">
        <v>285</v>
      </c>
      <c r="O837" t="s">
        <v>2310</v>
      </c>
      <c r="P837" t="s">
        <v>18</v>
      </c>
      <c r="R837" t="str">
        <f t="shared" si="124"/>
        <v>('DHL','2024-01-01','2024-12-31','12565','Import','US',NULL,'ECONOMY SELECT (EU) ','Non-Document','4',7,7.5,23.55,'Flat KG','AppliedMaterials_2024',NULL),</v>
      </c>
    </row>
    <row r="838" spans="1:18" x14ac:dyDescent="0.3">
      <c r="A838" t="s">
        <v>15</v>
      </c>
      <c r="B838" s="1" t="s">
        <v>21</v>
      </c>
      <c r="C838" s="1" t="s">
        <v>2309</v>
      </c>
      <c r="D838">
        <v>12565</v>
      </c>
      <c r="E838" t="s">
        <v>286</v>
      </c>
      <c r="F838" t="s">
        <v>17</v>
      </c>
      <c r="G838" t="s">
        <v>18</v>
      </c>
      <c r="H838" t="s">
        <v>2354</v>
      </c>
      <c r="I838" t="s">
        <v>19</v>
      </c>
      <c r="J838">
        <v>4</v>
      </c>
      <c r="K838">
        <v>7.5</v>
      </c>
      <c r="L838">
        <v>8</v>
      </c>
      <c r="M838">
        <f>INDEX('Exp Economy'!$C$14:$H$83,MATCH(L838,'Exp Economy'!$B$14:$B$83,0),MATCH("Zone "&amp;J838,'Exp Economy'!$C$13:$H$13,0))*1</f>
        <v>23.55</v>
      </c>
      <c r="N838" t="s">
        <v>285</v>
      </c>
      <c r="O838" t="s">
        <v>2310</v>
      </c>
      <c r="P838" t="s">
        <v>18</v>
      </c>
      <c r="R838" t="str">
        <f t="shared" si="124"/>
        <v>('DHL','2024-01-01','2024-12-31','12565','Import','US',NULL,'ECONOMY SELECT (EU) ','Non-Document','4',7.5,8,23.55,'Flat KG','AppliedMaterials_2024',NULL),</v>
      </c>
    </row>
    <row r="839" spans="1:18" x14ac:dyDescent="0.3">
      <c r="A839" t="s">
        <v>15</v>
      </c>
      <c r="B839" s="1" t="s">
        <v>21</v>
      </c>
      <c r="C839" s="1" t="s">
        <v>2309</v>
      </c>
      <c r="D839">
        <v>12565</v>
      </c>
      <c r="E839" t="s">
        <v>286</v>
      </c>
      <c r="F839" t="s">
        <v>17</v>
      </c>
      <c r="G839" t="s">
        <v>18</v>
      </c>
      <c r="H839" t="s">
        <v>2354</v>
      </c>
      <c r="I839" t="s">
        <v>19</v>
      </c>
      <c r="J839">
        <v>4</v>
      </c>
      <c r="K839">
        <v>8</v>
      </c>
      <c r="L839">
        <v>8.5</v>
      </c>
      <c r="M839">
        <f>INDEX('Exp Economy'!$C$14:$H$83,MATCH(L839,'Exp Economy'!$B$14:$B$83,0),MATCH("Zone "&amp;J839,'Exp Economy'!$C$13:$H$13,0))*1</f>
        <v>23.88</v>
      </c>
      <c r="N839" t="s">
        <v>285</v>
      </c>
      <c r="O839" t="s">
        <v>2310</v>
      </c>
      <c r="P839" t="s">
        <v>18</v>
      </c>
      <c r="R839" t="str">
        <f t="shared" si="124"/>
        <v>('DHL','2024-01-01','2024-12-31','12565','Import','US',NULL,'ECONOMY SELECT (EU) ','Non-Document','4',8,8.5,23.88,'Flat KG','AppliedMaterials_2024',NULL),</v>
      </c>
    </row>
    <row r="840" spans="1:18" x14ac:dyDescent="0.3">
      <c r="A840" t="s">
        <v>15</v>
      </c>
      <c r="B840" s="1" t="s">
        <v>21</v>
      </c>
      <c r="C840" s="1" t="s">
        <v>2309</v>
      </c>
      <c r="D840">
        <v>12565</v>
      </c>
      <c r="E840" t="s">
        <v>286</v>
      </c>
      <c r="F840" t="s">
        <v>17</v>
      </c>
      <c r="G840" t="s">
        <v>18</v>
      </c>
      <c r="H840" t="s">
        <v>2354</v>
      </c>
      <c r="I840" t="s">
        <v>19</v>
      </c>
      <c r="J840">
        <v>4</v>
      </c>
      <c r="K840">
        <v>8.5</v>
      </c>
      <c r="L840">
        <v>9</v>
      </c>
      <c r="M840">
        <f>INDEX('Exp Economy'!$C$14:$H$83,MATCH(L840,'Exp Economy'!$B$14:$B$83,0),MATCH("Zone "&amp;J840,'Exp Economy'!$C$13:$H$13,0))*1</f>
        <v>23.88</v>
      </c>
      <c r="N840" t="s">
        <v>285</v>
      </c>
      <c r="O840" t="s">
        <v>2310</v>
      </c>
      <c r="P840" t="s">
        <v>18</v>
      </c>
      <c r="R840" t="str">
        <f t="shared" si="124"/>
        <v>('DHL','2024-01-01','2024-12-31','12565','Import','US',NULL,'ECONOMY SELECT (EU) ','Non-Document','4',8.5,9,23.88,'Flat KG','AppliedMaterials_2024',NULL),</v>
      </c>
    </row>
    <row r="841" spans="1:18" x14ac:dyDescent="0.3">
      <c r="A841" t="s">
        <v>15</v>
      </c>
      <c r="B841" s="1" t="s">
        <v>21</v>
      </c>
      <c r="C841" s="1" t="s">
        <v>2309</v>
      </c>
      <c r="D841">
        <v>12565</v>
      </c>
      <c r="E841" t="s">
        <v>286</v>
      </c>
      <c r="F841" t="s">
        <v>17</v>
      </c>
      <c r="G841" t="s">
        <v>18</v>
      </c>
      <c r="H841" t="s">
        <v>2354</v>
      </c>
      <c r="I841" t="s">
        <v>19</v>
      </c>
      <c r="J841">
        <v>4</v>
      </c>
      <c r="K841">
        <v>9</v>
      </c>
      <c r="L841">
        <v>9.5</v>
      </c>
      <c r="M841">
        <f>INDEX('Exp Economy'!$C$14:$H$83,MATCH(L841,'Exp Economy'!$B$14:$B$83,0),MATCH("Zone "&amp;J841,'Exp Economy'!$C$13:$H$13,0))*1</f>
        <v>24.21</v>
      </c>
      <c r="N841" t="s">
        <v>285</v>
      </c>
      <c r="O841" t="s">
        <v>2310</v>
      </c>
      <c r="P841" t="s">
        <v>18</v>
      </c>
      <c r="R841" t="str">
        <f t="shared" si="124"/>
        <v>('DHL','2024-01-01','2024-12-31','12565','Import','US',NULL,'ECONOMY SELECT (EU) ','Non-Document','4',9,9.5,24.21,'Flat KG','AppliedMaterials_2024',NULL),</v>
      </c>
    </row>
    <row r="842" spans="1:18" x14ac:dyDescent="0.3">
      <c r="A842" t="s">
        <v>15</v>
      </c>
      <c r="B842" s="1" t="s">
        <v>21</v>
      </c>
      <c r="C842" s="1" t="s">
        <v>2309</v>
      </c>
      <c r="D842">
        <v>12565</v>
      </c>
      <c r="E842" t="s">
        <v>286</v>
      </c>
      <c r="F842" t="s">
        <v>17</v>
      </c>
      <c r="G842" t="s">
        <v>18</v>
      </c>
      <c r="H842" t="s">
        <v>2354</v>
      </c>
      <c r="I842" t="s">
        <v>19</v>
      </c>
      <c r="J842">
        <v>4</v>
      </c>
      <c r="K842">
        <v>9.5</v>
      </c>
      <c r="L842">
        <v>10</v>
      </c>
      <c r="M842">
        <f>INDEX('Exp Economy'!$C$14:$H$83,MATCH(L842,'Exp Economy'!$B$14:$B$83,0),MATCH("Zone "&amp;J842,'Exp Economy'!$C$13:$H$13,0))*1</f>
        <v>24.21</v>
      </c>
      <c r="N842" t="s">
        <v>285</v>
      </c>
      <c r="O842" t="s">
        <v>2310</v>
      </c>
      <c r="P842" t="s">
        <v>18</v>
      </c>
      <c r="R842" t="str">
        <f t="shared" si="124"/>
        <v>('DHL','2024-01-01','2024-12-31','12565','Import','US',NULL,'ECONOMY SELECT (EU) ','Non-Document','4',9.5,10,24.21,'Flat KG','AppliedMaterials_2024',NULL),</v>
      </c>
    </row>
    <row r="843" spans="1:18" x14ac:dyDescent="0.3">
      <c r="A843" t="s">
        <v>15</v>
      </c>
      <c r="B843" s="1" t="s">
        <v>21</v>
      </c>
      <c r="C843" s="1" t="s">
        <v>2309</v>
      </c>
      <c r="D843">
        <v>12565</v>
      </c>
      <c r="E843" t="s">
        <v>286</v>
      </c>
      <c r="F843" t="s">
        <v>17</v>
      </c>
      <c r="G843" t="s">
        <v>18</v>
      </c>
      <c r="H843" t="s">
        <v>2354</v>
      </c>
      <c r="I843" t="s">
        <v>19</v>
      </c>
      <c r="J843">
        <v>4</v>
      </c>
      <c r="K843">
        <f>L842</f>
        <v>10</v>
      </c>
      <c r="L843">
        <f>K843+0.5</f>
        <v>10.5</v>
      </c>
      <c r="M843">
        <f>INDEX('Exp Economy'!$C$14:$H$83,MATCH(L843,'Exp Economy'!$B$14:$B$83,0),MATCH("Zone "&amp;J843,'Exp Economy'!$C$13:$H$13,0))*1</f>
        <v>24.68</v>
      </c>
      <c r="N843" t="s">
        <v>285</v>
      </c>
      <c r="O843" t="s">
        <v>2310</v>
      </c>
      <c r="P843" t="s">
        <v>18</v>
      </c>
      <c r="R843" t="str">
        <f t="shared" si="124"/>
        <v>('DHL','2024-01-01','2024-12-31','12565','Import','US',NULL,'ECONOMY SELECT (EU) ','Non-Document','4',10,10.5,24.68,'Flat KG','AppliedMaterials_2024',NULL),</v>
      </c>
    </row>
    <row r="844" spans="1:18" x14ac:dyDescent="0.3">
      <c r="A844" t="s">
        <v>15</v>
      </c>
      <c r="B844" s="1" t="s">
        <v>21</v>
      </c>
      <c r="C844" s="1" t="s">
        <v>2309</v>
      </c>
      <c r="D844">
        <v>12565</v>
      </c>
      <c r="E844" t="s">
        <v>286</v>
      </c>
      <c r="F844" t="s">
        <v>17</v>
      </c>
      <c r="G844" t="s">
        <v>18</v>
      </c>
      <c r="H844" t="s">
        <v>2354</v>
      </c>
      <c r="I844" t="s">
        <v>19</v>
      </c>
      <c r="J844">
        <v>4</v>
      </c>
      <c r="K844">
        <f t="shared" ref="K844:K849" si="125">L843</f>
        <v>10.5</v>
      </c>
      <c r="L844">
        <f t="shared" ref="L844:L849" si="126">K844+0.5</f>
        <v>11</v>
      </c>
      <c r="M844">
        <f>INDEX('Exp Economy'!$C$14:$H$83,MATCH(L844,'Exp Economy'!$B$14:$B$83,0),MATCH("Zone "&amp;J844,'Exp Economy'!$C$13:$H$13,0))*1</f>
        <v>24.68</v>
      </c>
      <c r="N844" t="s">
        <v>285</v>
      </c>
      <c r="O844" t="s">
        <v>2310</v>
      </c>
      <c r="P844" t="s">
        <v>18</v>
      </c>
      <c r="R844" t="str">
        <f t="shared" si="124"/>
        <v>('DHL','2024-01-01','2024-12-31','12565','Import','US',NULL,'ECONOMY SELECT (EU) ','Non-Document','4',10.5,11,24.68,'Flat KG','AppliedMaterials_2024',NULL),</v>
      </c>
    </row>
    <row r="845" spans="1:18" x14ac:dyDescent="0.3">
      <c r="A845" t="s">
        <v>15</v>
      </c>
      <c r="B845" s="1" t="s">
        <v>21</v>
      </c>
      <c r="C845" s="1" t="s">
        <v>2309</v>
      </c>
      <c r="D845">
        <v>12565</v>
      </c>
      <c r="E845" t="s">
        <v>286</v>
      </c>
      <c r="F845" t="s">
        <v>17</v>
      </c>
      <c r="G845" t="s">
        <v>18</v>
      </c>
      <c r="H845" t="s">
        <v>2354</v>
      </c>
      <c r="I845" t="s">
        <v>19</v>
      </c>
      <c r="J845">
        <v>4</v>
      </c>
      <c r="K845">
        <f t="shared" si="125"/>
        <v>11</v>
      </c>
      <c r="L845">
        <f t="shared" si="126"/>
        <v>11.5</v>
      </c>
      <c r="M845">
        <f>INDEX('Exp Economy'!$C$14:$H$83,MATCH(L845,'Exp Economy'!$B$14:$B$83,0),MATCH("Zone "&amp;J845,'Exp Economy'!$C$13:$H$13,0))*1</f>
        <v>25.15</v>
      </c>
      <c r="N845" t="s">
        <v>285</v>
      </c>
      <c r="O845" t="s">
        <v>2310</v>
      </c>
      <c r="P845" t="s">
        <v>18</v>
      </c>
      <c r="R845" t="str">
        <f t="shared" si="124"/>
        <v>('DHL','2024-01-01','2024-12-31','12565','Import','US',NULL,'ECONOMY SELECT (EU) ','Non-Document','4',11,11.5,25.15,'Flat KG','AppliedMaterials_2024',NULL),</v>
      </c>
    </row>
    <row r="846" spans="1:18" x14ac:dyDescent="0.3">
      <c r="A846" t="s">
        <v>15</v>
      </c>
      <c r="B846" s="1" t="s">
        <v>21</v>
      </c>
      <c r="C846" s="1" t="s">
        <v>2309</v>
      </c>
      <c r="D846">
        <v>12565</v>
      </c>
      <c r="E846" t="s">
        <v>286</v>
      </c>
      <c r="F846" t="s">
        <v>17</v>
      </c>
      <c r="G846" t="s">
        <v>18</v>
      </c>
      <c r="H846" t="s">
        <v>2354</v>
      </c>
      <c r="I846" t="s">
        <v>19</v>
      </c>
      <c r="J846">
        <v>4</v>
      </c>
      <c r="K846">
        <f t="shared" si="125"/>
        <v>11.5</v>
      </c>
      <c r="L846">
        <f t="shared" si="126"/>
        <v>12</v>
      </c>
      <c r="M846">
        <f>INDEX('Exp Economy'!$C$14:$H$83,MATCH(L846,'Exp Economy'!$B$14:$B$83,0),MATCH("Zone "&amp;J846,'Exp Economy'!$C$13:$H$13,0))*1</f>
        <v>25.15</v>
      </c>
      <c r="N846" t="s">
        <v>285</v>
      </c>
      <c r="O846" t="s">
        <v>2310</v>
      </c>
      <c r="P846" t="s">
        <v>18</v>
      </c>
      <c r="R846" t="str">
        <f t="shared" si="124"/>
        <v>('DHL','2024-01-01','2024-12-31','12565','Import','US',NULL,'ECONOMY SELECT (EU) ','Non-Document','4',11.5,12,25.15,'Flat KG','AppliedMaterials_2024',NULL),</v>
      </c>
    </row>
    <row r="847" spans="1:18" x14ac:dyDescent="0.3">
      <c r="A847" t="s">
        <v>15</v>
      </c>
      <c r="B847" s="1" t="s">
        <v>21</v>
      </c>
      <c r="C847" s="1" t="s">
        <v>2309</v>
      </c>
      <c r="D847">
        <v>12565</v>
      </c>
      <c r="E847" t="s">
        <v>286</v>
      </c>
      <c r="F847" t="s">
        <v>17</v>
      </c>
      <c r="G847" t="s">
        <v>18</v>
      </c>
      <c r="H847" t="s">
        <v>2354</v>
      </c>
      <c r="I847" t="s">
        <v>19</v>
      </c>
      <c r="J847">
        <v>4</v>
      </c>
      <c r="K847">
        <f t="shared" si="125"/>
        <v>12</v>
      </c>
      <c r="L847">
        <f t="shared" si="126"/>
        <v>12.5</v>
      </c>
      <c r="M847">
        <f>INDEX('Exp Economy'!$C$14:$H$83,MATCH(L847,'Exp Economy'!$B$14:$B$83,0),MATCH("Zone "&amp;J847,'Exp Economy'!$C$13:$H$13,0))*1</f>
        <v>25.62</v>
      </c>
      <c r="N847" t="s">
        <v>285</v>
      </c>
      <c r="O847" t="s">
        <v>2310</v>
      </c>
      <c r="P847" t="s">
        <v>18</v>
      </c>
      <c r="R847" t="str">
        <f t="shared" si="124"/>
        <v>('DHL','2024-01-01','2024-12-31','12565','Import','US',NULL,'ECONOMY SELECT (EU) ','Non-Document','4',12,12.5,25.62,'Flat KG','AppliedMaterials_2024',NULL),</v>
      </c>
    </row>
    <row r="848" spans="1:18" x14ac:dyDescent="0.3">
      <c r="A848" t="s">
        <v>15</v>
      </c>
      <c r="B848" s="1" t="s">
        <v>21</v>
      </c>
      <c r="C848" s="1" t="s">
        <v>2309</v>
      </c>
      <c r="D848">
        <v>12565</v>
      </c>
      <c r="E848" t="s">
        <v>286</v>
      </c>
      <c r="F848" t="s">
        <v>17</v>
      </c>
      <c r="G848" t="s">
        <v>18</v>
      </c>
      <c r="H848" t="s">
        <v>2354</v>
      </c>
      <c r="I848" t="s">
        <v>19</v>
      </c>
      <c r="J848">
        <v>4</v>
      </c>
      <c r="K848">
        <f t="shared" si="125"/>
        <v>12.5</v>
      </c>
      <c r="L848">
        <f t="shared" si="126"/>
        <v>13</v>
      </c>
      <c r="M848">
        <f>INDEX('Exp Economy'!$C$14:$H$83,MATCH(L848,'Exp Economy'!$B$14:$B$83,0),MATCH("Zone "&amp;J848,'Exp Economy'!$C$13:$H$13,0))*1</f>
        <v>25.62</v>
      </c>
      <c r="N848" t="s">
        <v>285</v>
      </c>
      <c r="O848" t="s">
        <v>2310</v>
      </c>
      <c r="P848" t="s">
        <v>18</v>
      </c>
      <c r="R848" t="str">
        <f t="shared" si="124"/>
        <v>('DHL','2024-01-01','2024-12-31','12565','Import','US',NULL,'ECONOMY SELECT (EU) ','Non-Document','4',12.5,13,25.62,'Flat KG','AppliedMaterials_2024',NULL),</v>
      </c>
    </row>
    <row r="849" spans="1:18" x14ac:dyDescent="0.3">
      <c r="A849" t="s">
        <v>15</v>
      </c>
      <c r="B849" s="1" t="s">
        <v>21</v>
      </c>
      <c r="C849" s="1" t="s">
        <v>2309</v>
      </c>
      <c r="D849">
        <v>12565</v>
      </c>
      <c r="E849" t="s">
        <v>286</v>
      </c>
      <c r="F849" t="s">
        <v>17</v>
      </c>
      <c r="G849" t="s">
        <v>18</v>
      </c>
      <c r="H849" t="s">
        <v>2354</v>
      </c>
      <c r="I849" t="s">
        <v>19</v>
      </c>
      <c r="J849">
        <v>4</v>
      </c>
      <c r="K849">
        <f t="shared" si="125"/>
        <v>13</v>
      </c>
      <c r="L849">
        <f t="shared" si="126"/>
        <v>13.5</v>
      </c>
      <c r="M849">
        <f>INDEX('Exp Economy'!$C$14:$H$83,MATCH(L849,'Exp Economy'!$B$14:$B$83,0),MATCH("Zone "&amp;J849,'Exp Economy'!$C$13:$H$13,0))*1</f>
        <v>26.09</v>
      </c>
      <c r="N849" t="s">
        <v>285</v>
      </c>
      <c r="O849" t="s">
        <v>2310</v>
      </c>
      <c r="P849" t="s">
        <v>18</v>
      </c>
      <c r="R849" t="str">
        <f t="shared" si="124"/>
        <v>('DHL','2024-01-01','2024-12-31','12565','Import','US',NULL,'ECONOMY SELECT (EU) ','Non-Document','4',13,13.5,26.09,'Flat KG','AppliedMaterials_2024',NULL),</v>
      </c>
    </row>
    <row r="850" spans="1:18" x14ac:dyDescent="0.3">
      <c r="A850" t="s">
        <v>15</v>
      </c>
      <c r="B850" s="1" t="s">
        <v>21</v>
      </c>
      <c r="C850" s="1" t="s">
        <v>2309</v>
      </c>
      <c r="D850">
        <v>12565</v>
      </c>
      <c r="E850" t="s">
        <v>286</v>
      </c>
      <c r="F850" t="s">
        <v>17</v>
      </c>
      <c r="G850" t="s">
        <v>18</v>
      </c>
      <c r="H850" t="s">
        <v>2354</v>
      </c>
      <c r="I850" t="s">
        <v>19</v>
      </c>
      <c r="J850">
        <v>4</v>
      </c>
      <c r="K850">
        <f>L849</f>
        <v>13.5</v>
      </c>
      <c r="L850">
        <f>K850+0.5</f>
        <v>14</v>
      </c>
      <c r="M850">
        <f>INDEX('Exp Economy'!$C$14:$H$83,MATCH(L850,'Exp Economy'!$B$14:$B$83,0),MATCH("Zone "&amp;J850,'Exp Economy'!$C$13:$H$13,0))*1</f>
        <v>26.09</v>
      </c>
      <c r="N850" t="s">
        <v>285</v>
      </c>
      <c r="O850" t="s">
        <v>2310</v>
      </c>
      <c r="P850" t="s">
        <v>18</v>
      </c>
      <c r="R850" t="str">
        <f t="shared" si="124"/>
        <v>('DHL','2024-01-01','2024-12-31','12565','Import','US',NULL,'ECONOMY SELECT (EU) ','Non-Document','4',13.5,14,26.09,'Flat KG','AppliedMaterials_2024',NULL),</v>
      </c>
    </row>
    <row r="851" spans="1:18" x14ac:dyDescent="0.3">
      <c r="A851" t="s">
        <v>15</v>
      </c>
      <c r="B851" s="1" t="s">
        <v>21</v>
      </c>
      <c r="C851" s="1" t="s">
        <v>2309</v>
      </c>
      <c r="D851">
        <v>12565</v>
      </c>
      <c r="E851" t="s">
        <v>286</v>
      </c>
      <c r="F851" t="s">
        <v>17</v>
      </c>
      <c r="G851" t="s">
        <v>18</v>
      </c>
      <c r="H851" t="s">
        <v>2354</v>
      </c>
      <c r="I851" t="s">
        <v>19</v>
      </c>
      <c r="J851">
        <v>4</v>
      </c>
      <c r="K851">
        <f t="shared" ref="K851:K856" si="127">L850</f>
        <v>14</v>
      </c>
      <c r="L851">
        <f t="shared" ref="L851:L856" si="128">K851+0.5</f>
        <v>14.5</v>
      </c>
      <c r="M851">
        <f>INDEX('Exp Economy'!$C$14:$H$83,MATCH(L851,'Exp Economy'!$B$14:$B$83,0),MATCH("Zone "&amp;J851,'Exp Economy'!$C$13:$H$13,0))*1</f>
        <v>26.56</v>
      </c>
      <c r="N851" t="s">
        <v>285</v>
      </c>
      <c r="O851" t="s">
        <v>2310</v>
      </c>
      <c r="P851" t="s">
        <v>18</v>
      </c>
      <c r="R851" t="str">
        <f t="shared" si="124"/>
        <v>('DHL','2024-01-01','2024-12-31','12565','Import','US',NULL,'ECONOMY SELECT (EU) ','Non-Document','4',14,14.5,26.56,'Flat KG','AppliedMaterials_2024',NULL),</v>
      </c>
    </row>
    <row r="852" spans="1:18" x14ac:dyDescent="0.3">
      <c r="A852" t="s">
        <v>15</v>
      </c>
      <c r="B852" s="1" t="s">
        <v>21</v>
      </c>
      <c r="C852" s="1" t="s">
        <v>2309</v>
      </c>
      <c r="D852">
        <v>12565</v>
      </c>
      <c r="E852" t="s">
        <v>286</v>
      </c>
      <c r="F852" t="s">
        <v>17</v>
      </c>
      <c r="G852" t="s">
        <v>18</v>
      </c>
      <c r="H852" t="s">
        <v>2354</v>
      </c>
      <c r="I852" t="s">
        <v>19</v>
      </c>
      <c r="J852">
        <v>4</v>
      </c>
      <c r="K852">
        <f t="shared" si="127"/>
        <v>14.5</v>
      </c>
      <c r="L852">
        <f t="shared" si="128"/>
        <v>15</v>
      </c>
      <c r="M852">
        <f>INDEX('Exp Economy'!$C$14:$H$83,MATCH(L852,'Exp Economy'!$B$14:$B$83,0),MATCH("Zone "&amp;J852,'Exp Economy'!$C$13:$H$13,0))*1</f>
        <v>26.56</v>
      </c>
      <c r="N852" t="s">
        <v>285</v>
      </c>
      <c r="O852" t="s">
        <v>2310</v>
      </c>
      <c r="P852" t="s">
        <v>18</v>
      </c>
      <c r="R852" t="str">
        <f t="shared" si="124"/>
        <v>('DHL','2024-01-01','2024-12-31','12565','Import','US',NULL,'ECONOMY SELECT (EU) ','Non-Document','4',14.5,15,26.56,'Flat KG','AppliedMaterials_2024',NULL),</v>
      </c>
    </row>
    <row r="853" spans="1:18" x14ac:dyDescent="0.3">
      <c r="A853" t="s">
        <v>15</v>
      </c>
      <c r="B853" s="1" t="s">
        <v>21</v>
      </c>
      <c r="C853" s="1" t="s">
        <v>2309</v>
      </c>
      <c r="D853">
        <v>12565</v>
      </c>
      <c r="E853" t="s">
        <v>286</v>
      </c>
      <c r="F853" t="s">
        <v>17</v>
      </c>
      <c r="G853" t="s">
        <v>18</v>
      </c>
      <c r="H853" t="s">
        <v>2354</v>
      </c>
      <c r="I853" t="s">
        <v>19</v>
      </c>
      <c r="J853">
        <v>4</v>
      </c>
      <c r="K853">
        <f t="shared" si="127"/>
        <v>15</v>
      </c>
      <c r="L853">
        <f t="shared" si="128"/>
        <v>15.5</v>
      </c>
      <c r="M853">
        <f>INDEX('Exp Economy'!$C$14:$H$83,MATCH(L853,'Exp Economy'!$B$14:$B$83,0),MATCH("Zone "&amp;J853,'Exp Economy'!$C$13:$H$13,0))*1</f>
        <v>27.03</v>
      </c>
      <c r="N853" t="s">
        <v>285</v>
      </c>
      <c r="O853" t="s">
        <v>2310</v>
      </c>
      <c r="P853" t="s">
        <v>18</v>
      </c>
      <c r="R853" t="str">
        <f t="shared" si="124"/>
        <v>('DHL','2024-01-01','2024-12-31','12565','Import','US',NULL,'ECONOMY SELECT (EU) ','Non-Document','4',15,15.5,27.03,'Flat KG','AppliedMaterials_2024',NULL),</v>
      </c>
    </row>
    <row r="854" spans="1:18" x14ac:dyDescent="0.3">
      <c r="A854" t="s">
        <v>15</v>
      </c>
      <c r="B854" s="1" t="s">
        <v>21</v>
      </c>
      <c r="C854" s="1" t="s">
        <v>2309</v>
      </c>
      <c r="D854">
        <v>12565</v>
      </c>
      <c r="E854" t="s">
        <v>286</v>
      </c>
      <c r="F854" t="s">
        <v>17</v>
      </c>
      <c r="G854" t="s">
        <v>18</v>
      </c>
      <c r="H854" t="s">
        <v>2354</v>
      </c>
      <c r="I854" t="s">
        <v>19</v>
      </c>
      <c r="J854">
        <v>4</v>
      </c>
      <c r="K854">
        <f t="shared" si="127"/>
        <v>15.5</v>
      </c>
      <c r="L854">
        <f t="shared" si="128"/>
        <v>16</v>
      </c>
      <c r="M854">
        <f>INDEX('Exp Economy'!$C$14:$H$83,MATCH(L854,'Exp Economy'!$B$14:$B$83,0),MATCH("Zone "&amp;J854,'Exp Economy'!$C$13:$H$13,0))*1</f>
        <v>27.03</v>
      </c>
      <c r="N854" t="s">
        <v>285</v>
      </c>
      <c r="O854" t="s">
        <v>2310</v>
      </c>
      <c r="P854" t="s">
        <v>18</v>
      </c>
      <c r="R854" t="str">
        <f t="shared" si="124"/>
        <v>('DHL','2024-01-01','2024-12-31','12565','Import','US',NULL,'ECONOMY SELECT (EU) ','Non-Document','4',15.5,16,27.03,'Flat KG','AppliedMaterials_2024',NULL),</v>
      </c>
    </row>
    <row r="855" spans="1:18" x14ac:dyDescent="0.3">
      <c r="A855" t="s">
        <v>15</v>
      </c>
      <c r="B855" s="1" t="s">
        <v>21</v>
      </c>
      <c r="C855" s="1" t="s">
        <v>2309</v>
      </c>
      <c r="D855">
        <v>12565</v>
      </c>
      <c r="E855" t="s">
        <v>286</v>
      </c>
      <c r="F855" t="s">
        <v>17</v>
      </c>
      <c r="G855" t="s">
        <v>18</v>
      </c>
      <c r="H855" t="s">
        <v>2354</v>
      </c>
      <c r="I855" t="s">
        <v>19</v>
      </c>
      <c r="J855">
        <v>4</v>
      </c>
      <c r="K855">
        <f t="shared" si="127"/>
        <v>16</v>
      </c>
      <c r="L855">
        <f t="shared" si="128"/>
        <v>16.5</v>
      </c>
      <c r="M855">
        <f>INDEX('Exp Economy'!$C$14:$H$83,MATCH(L855,'Exp Economy'!$B$14:$B$83,0),MATCH("Zone "&amp;J855,'Exp Economy'!$C$13:$H$13,0))*1</f>
        <v>27.5</v>
      </c>
      <c r="N855" t="s">
        <v>285</v>
      </c>
      <c r="O855" t="s">
        <v>2310</v>
      </c>
      <c r="P855" t="s">
        <v>18</v>
      </c>
      <c r="R855" t="str">
        <f t="shared" si="124"/>
        <v>('DHL','2024-01-01','2024-12-31','12565','Import','US',NULL,'ECONOMY SELECT (EU) ','Non-Document','4',16,16.5,27.5,'Flat KG','AppliedMaterials_2024',NULL),</v>
      </c>
    </row>
    <row r="856" spans="1:18" x14ac:dyDescent="0.3">
      <c r="A856" t="s">
        <v>15</v>
      </c>
      <c r="B856" s="1" t="s">
        <v>21</v>
      </c>
      <c r="C856" s="1" t="s">
        <v>2309</v>
      </c>
      <c r="D856">
        <v>12565</v>
      </c>
      <c r="E856" t="s">
        <v>286</v>
      </c>
      <c r="F856" t="s">
        <v>17</v>
      </c>
      <c r="G856" t="s">
        <v>18</v>
      </c>
      <c r="H856" t="s">
        <v>2354</v>
      </c>
      <c r="I856" t="s">
        <v>19</v>
      </c>
      <c r="J856">
        <v>4</v>
      </c>
      <c r="K856">
        <f t="shared" si="127"/>
        <v>16.5</v>
      </c>
      <c r="L856">
        <f t="shared" si="128"/>
        <v>17</v>
      </c>
      <c r="M856">
        <f>INDEX('Exp Economy'!$C$14:$H$83,MATCH(L856,'Exp Economy'!$B$14:$B$83,0),MATCH("Zone "&amp;J856,'Exp Economy'!$C$13:$H$13,0))*1</f>
        <v>27.5</v>
      </c>
      <c r="N856" t="s">
        <v>285</v>
      </c>
      <c r="O856" t="s">
        <v>2310</v>
      </c>
      <c r="P856" t="s">
        <v>18</v>
      </c>
      <c r="R856" t="str">
        <f t="shared" si="124"/>
        <v>('DHL','2024-01-01','2024-12-31','12565','Import','US',NULL,'ECONOMY SELECT (EU) ','Non-Document','4',16.5,17,27.5,'Flat KG','AppliedMaterials_2024',NULL),</v>
      </c>
    </row>
    <row r="857" spans="1:18" x14ac:dyDescent="0.3">
      <c r="A857" t="s">
        <v>15</v>
      </c>
      <c r="B857" s="1" t="s">
        <v>21</v>
      </c>
      <c r="C857" s="1" t="s">
        <v>2309</v>
      </c>
      <c r="D857">
        <v>12565</v>
      </c>
      <c r="E857" t="s">
        <v>286</v>
      </c>
      <c r="F857" t="s">
        <v>17</v>
      </c>
      <c r="G857" t="s">
        <v>18</v>
      </c>
      <c r="H857" t="s">
        <v>2354</v>
      </c>
      <c r="I857" t="s">
        <v>19</v>
      </c>
      <c r="J857">
        <v>4</v>
      </c>
      <c r="K857">
        <f>L856</f>
        <v>17</v>
      </c>
      <c r="L857">
        <f>K857+0.5</f>
        <v>17.5</v>
      </c>
      <c r="M857">
        <f>INDEX('Exp Economy'!$C$14:$H$83,MATCH(L857,'Exp Economy'!$B$14:$B$83,0),MATCH("Zone "&amp;J857,'Exp Economy'!$C$13:$H$13,0))*1</f>
        <v>27.97</v>
      </c>
      <c r="N857" t="s">
        <v>285</v>
      </c>
      <c r="O857" t="s">
        <v>2310</v>
      </c>
      <c r="P857" t="s">
        <v>18</v>
      </c>
      <c r="R857" t="str">
        <f t="shared" si="124"/>
        <v>('DHL','2024-01-01','2024-12-31','12565','Import','US',NULL,'ECONOMY SELECT (EU) ','Non-Document','4',17,17.5,27.97,'Flat KG','AppliedMaterials_2024',NULL),</v>
      </c>
    </row>
    <row r="858" spans="1:18" x14ac:dyDescent="0.3">
      <c r="A858" t="s">
        <v>15</v>
      </c>
      <c r="B858" s="1" t="s">
        <v>21</v>
      </c>
      <c r="C858" s="1" t="s">
        <v>2309</v>
      </c>
      <c r="D858">
        <v>12565</v>
      </c>
      <c r="E858" t="s">
        <v>286</v>
      </c>
      <c r="F858" t="s">
        <v>17</v>
      </c>
      <c r="G858" t="s">
        <v>18</v>
      </c>
      <c r="H858" t="s">
        <v>2354</v>
      </c>
      <c r="I858" t="s">
        <v>19</v>
      </c>
      <c r="J858">
        <v>4</v>
      </c>
      <c r="K858">
        <f t="shared" ref="K858:K863" si="129">L857</f>
        <v>17.5</v>
      </c>
      <c r="L858">
        <f t="shared" ref="L858:L863" si="130">K858+0.5</f>
        <v>18</v>
      </c>
      <c r="M858">
        <f>INDEX('Exp Economy'!$C$14:$H$83,MATCH(L858,'Exp Economy'!$B$14:$B$83,0),MATCH("Zone "&amp;J858,'Exp Economy'!$C$13:$H$13,0))*1</f>
        <v>27.97</v>
      </c>
      <c r="N858" t="s">
        <v>285</v>
      </c>
      <c r="O858" t="s">
        <v>2310</v>
      </c>
      <c r="P858" t="s">
        <v>18</v>
      </c>
      <c r="R858" t="str">
        <f t="shared" si="124"/>
        <v>('DHL','2024-01-01','2024-12-31','12565','Import','US',NULL,'ECONOMY SELECT (EU) ','Non-Document','4',17.5,18,27.97,'Flat KG','AppliedMaterials_2024',NULL),</v>
      </c>
    </row>
    <row r="859" spans="1:18" x14ac:dyDescent="0.3">
      <c r="A859" t="s">
        <v>15</v>
      </c>
      <c r="B859" s="1" t="s">
        <v>21</v>
      </c>
      <c r="C859" s="1" t="s">
        <v>2309</v>
      </c>
      <c r="D859">
        <v>12565</v>
      </c>
      <c r="E859" t="s">
        <v>286</v>
      </c>
      <c r="F859" t="s">
        <v>17</v>
      </c>
      <c r="G859" t="s">
        <v>18</v>
      </c>
      <c r="H859" t="s">
        <v>2354</v>
      </c>
      <c r="I859" t="s">
        <v>19</v>
      </c>
      <c r="J859">
        <v>4</v>
      </c>
      <c r="K859">
        <f t="shared" si="129"/>
        <v>18</v>
      </c>
      <c r="L859">
        <f t="shared" si="130"/>
        <v>18.5</v>
      </c>
      <c r="M859">
        <f>INDEX('Exp Economy'!$C$14:$H$83,MATCH(L859,'Exp Economy'!$B$14:$B$83,0),MATCH("Zone "&amp;J859,'Exp Economy'!$C$13:$H$13,0))*1</f>
        <v>28.44</v>
      </c>
      <c r="N859" t="s">
        <v>285</v>
      </c>
      <c r="O859" t="s">
        <v>2310</v>
      </c>
      <c r="P859" t="s">
        <v>18</v>
      </c>
      <c r="R859" t="str">
        <f t="shared" si="124"/>
        <v>('DHL','2024-01-01','2024-12-31','12565','Import','US',NULL,'ECONOMY SELECT (EU) ','Non-Document','4',18,18.5,28.44,'Flat KG','AppliedMaterials_2024',NULL),</v>
      </c>
    </row>
    <row r="860" spans="1:18" x14ac:dyDescent="0.3">
      <c r="A860" t="s">
        <v>15</v>
      </c>
      <c r="B860" s="1" t="s">
        <v>21</v>
      </c>
      <c r="C860" s="1" t="s">
        <v>2309</v>
      </c>
      <c r="D860">
        <v>12565</v>
      </c>
      <c r="E860" t="s">
        <v>286</v>
      </c>
      <c r="F860" t="s">
        <v>17</v>
      </c>
      <c r="G860" t="s">
        <v>18</v>
      </c>
      <c r="H860" t="s">
        <v>2354</v>
      </c>
      <c r="I860" t="s">
        <v>19</v>
      </c>
      <c r="J860">
        <v>4</v>
      </c>
      <c r="K860">
        <f t="shared" si="129"/>
        <v>18.5</v>
      </c>
      <c r="L860">
        <f t="shared" si="130"/>
        <v>19</v>
      </c>
      <c r="M860">
        <f>INDEX('Exp Economy'!$C$14:$H$83,MATCH(L860,'Exp Economy'!$B$14:$B$83,0),MATCH("Zone "&amp;J860,'Exp Economy'!$C$13:$H$13,0))*1</f>
        <v>28.44</v>
      </c>
      <c r="N860" t="s">
        <v>285</v>
      </c>
      <c r="O860" t="s">
        <v>2310</v>
      </c>
      <c r="P860" t="s">
        <v>18</v>
      </c>
      <c r="R860" t="str">
        <f t="shared" si="124"/>
        <v>('DHL','2024-01-01','2024-12-31','12565','Import','US',NULL,'ECONOMY SELECT (EU) ','Non-Document','4',18.5,19,28.44,'Flat KG','AppliedMaterials_2024',NULL),</v>
      </c>
    </row>
    <row r="861" spans="1:18" x14ac:dyDescent="0.3">
      <c r="A861" t="s">
        <v>15</v>
      </c>
      <c r="B861" s="1" t="s">
        <v>21</v>
      </c>
      <c r="C861" s="1" t="s">
        <v>2309</v>
      </c>
      <c r="D861">
        <v>12565</v>
      </c>
      <c r="E861" t="s">
        <v>286</v>
      </c>
      <c r="F861" t="s">
        <v>17</v>
      </c>
      <c r="G861" t="s">
        <v>18</v>
      </c>
      <c r="H861" t="s">
        <v>2354</v>
      </c>
      <c r="I861" t="s">
        <v>19</v>
      </c>
      <c r="J861">
        <v>4</v>
      </c>
      <c r="K861">
        <f t="shared" si="129"/>
        <v>19</v>
      </c>
      <c r="L861">
        <f t="shared" si="130"/>
        <v>19.5</v>
      </c>
      <c r="M861">
        <f>INDEX('Exp Economy'!$C$14:$H$83,MATCH(L861,'Exp Economy'!$B$14:$B$83,0),MATCH("Zone "&amp;J861,'Exp Economy'!$C$13:$H$13,0))*1</f>
        <v>28.91</v>
      </c>
      <c r="N861" t="s">
        <v>285</v>
      </c>
      <c r="O861" t="s">
        <v>2310</v>
      </c>
      <c r="P861" t="s">
        <v>18</v>
      </c>
      <c r="R861" t="str">
        <f t="shared" si="124"/>
        <v>('DHL','2024-01-01','2024-12-31','12565','Import','US',NULL,'ECONOMY SELECT (EU) ','Non-Document','4',19,19.5,28.91,'Flat KG','AppliedMaterials_2024',NULL),</v>
      </c>
    </row>
    <row r="862" spans="1:18" x14ac:dyDescent="0.3">
      <c r="A862" t="s">
        <v>15</v>
      </c>
      <c r="B862" s="1" t="s">
        <v>21</v>
      </c>
      <c r="C862" s="1" t="s">
        <v>2309</v>
      </c>
      <c r="D862">
        <v>12565</v>
      </c>
      <c r="E862" t="s">
        <v>286</v>
      </c>
      <c r="F862" t="s">
        <v>17</v>
      </c>
      <c r="G862" t="s">
        <v>18</v>
      </c>
      <c r="H862" t="s">
        <v>2354</v>
      </c>
      <c r="I862" t="s">
        <v>19</v>
      </c>
      <c r="J862">
        <v>4</v>
      </c>
      <c r="K862">
        <f t="shared" si="129"/>
        <v>19.5</v>
      </c>
      <c r="L862">
        <f t="shared" si="130"/>
        <v>20</v>
      </c>
      <c r="M862">
        <f>INDEX('Exp Economy'!$C$14:$H$83,MATCH(L862,'Exp Economy'!$B$14:$B$83,0),MATCH("Zone "&amp;J862,'Exp Economy'!$C$13:$H$13,0))*1</f>
        <v>28.91</v>
      </c>
      <c r="N862" t="s">
        <v>285</v>
      </c>
      <c r="O862" t="s">
        <v>2310</v>
      </c>
      <c r="P862" t="s">
        <v>18</v>
      </c>
      <c r="R862" t="str">
        <f t="shared" si="124"/>
        <v>('DHL','2024-01-01','2024-12-31','12565','Import','US',NULL,'ECONOMY SELECT (EU) ','Non-Document','4',19.5,20,28.91,'Flat KG','AppliedMaterials_2024',NULL),</v>
      </c>
    </row>
    <row r="863" spans="1:18" x14ac:dyDescent="0.3">
      <c r="A863" t="s">
        <v>15</v>
      </c>
      <c r="B863" s="1" t="s">
        <v>21</v>
      </c>
      <c r="C863" s="1" t="s">
        <v>2309</v>
      </c>
      <c r="D863">
        <v>12565</v>
      </c>
      <c r="E863" t="s">
        <v>286</v>
      </c>
      <c r="F863" t="s">
        <v>17</v>
      </c>
      <c r="G863" t="s">
        <v>18</v>
      </c>
      <c r="H863" t="s">
        <v>2354</v>
      </c>
      <c r="I863" t="s">
        <v>19</v>
      </c>
      <c r="J863">
        <v>4</v>
      </c>
      <c r="K863">
        <f t="shared" si="129"/>
        <v>20</v>
      </c>
      <c r="L863">
        <f t="shared" si="130"/>
        <v>20.5</v>
      </c>
      <c r="M863">
        <f>INDEX('Exp Economy'!$C$14:$H$83,MATCH(L863,'Exp Economy'!$B$14:$B$83,0),MATCH("Zone "&amp;J863,'Exp Economy'!$C$13:$H$13,0))*1</f>
        <v>29.71</v>
      </c>
      <c r="N863" t="s">
        <v>285</v>
      </c>
      <c r="O863" t="s">
        <v>2310</v>
      </c>
      <c r="P863" t="s">
        <v>18</v>
      </c>
      <c r="R863" t="str">
        <f t="shared" si="124"/>
        <v>('DHL','2024-01-01','2024-12-31','12565','Import','US',NULL,'ECONOMY SELECT (EU) ','Non-Document','4',20,20.5,29.71,'Flat KG','AppliedMaterials_2024',NULL),</v>
      </c>
    </row>
    <row r="864" spans="1:18" x14ac:dyDescent="0.3">
      <c r="A864" t="s">
        <v>15</v>
      </c>
      <c r="B864" s="1" t="s">
        <v>21</v>
      </c>
      <c r="C864" s="1" t="s">
        <v>2309</v>
      </c>
      <c r="D864">
        <v>12565</v>
      </c>
      <c r="E864" t="s">
        <v>286</v>
      </c>
      <c r="F864" t="s">
        <v>17</v>
      </c>
      <c r="G864" t="s">
        <v>18</v>
      </c>
      <c r="H864" t="s">
        <v>2354</v>
      </c>
      <c r="I864" t="s">
        <v>19</v>
      </c>
      <c r="J864">
        <v>4</v>
      </c>
      <c r="K864">
        <f>L863</f>
        <v>20.5</v>
      </c>
      <c r="L864">
        <f>K864+0.5</f>
        <v>21</v>
      </c>
      <c r="M864">
        <f>INDEX('Exp Economy'!$C$14:$H$83,MATCH(L864,'Exp Economy'!$B$14:$B$83,0),MATCH("Zone "&amp;J864,'Exp Economy'!$C$13:$H$13,0))*1</f>
        <v>29.71</v>
      </c>
      <c r="N864" t="s">
        <v>285</v>
      </c>
      <c r="O864" t="s">
        <v>2310</v>
      </c>
      <c r="P864" t="s">
        <v>18</v>
      </c>
      <c r="R864" t="str">
        <f t="shared" si="124"/>
        <v>('DHL','2024-01-01','2024-12-31','12565','Import','US',NULL,'ECONOMY SELECT (EU) ','Non-Document','4',20.5,21,29.71,'Flat KG','AppliedMaterials_2024',NULL),</v>
      </c>
    </row>
    <row r="865" spans="1:18" x14ac:dyDescent="0.3">
      <c r="A865" t="s">
        <v>15</v>
      </c>
      <c r="B865" s="1" t="s">
        <v>21</v>
      </c>
      <c r="C865" s="1" t="s">
        <v>2309</v>
      </c>
      <c r="D865">
        <v>12565</v>
      </c>
      <c r="E865" t="s">
        <v>286</v>
      </c>
      <c r="F865" t="s">
        <v>17</v>
      </c>
      <c r="G865" t="s">
        <v>18</v>
      </c>
      <c r="H865" t="s">
        <v>2354</v>
      </c>
      <c r="I865" t="s">
        <v>19</v>
      </c>
      <c r="J865">
        <v>4</v>
      </c>
      <c r="K865">
        <f>L864</f>
        <v>21</v>
      </c>
      <c r="L865">
        <f t="shared" ref="L865" si="131">K865+0.5</f>
        <v>21.5</v>
      </c>
      <c r="M865">
        <f>INDEX('Exp Economy'!$C$14:$H$83,MATCH(L865,'Exp Economy'!$B$14:$B$83,0),MATCH("Zone "&amp;J865,'Exp Economy'!$C$13:$H$13,0))*1</f>
        <v>30.51</v>
      </c>
      <c r="N865" t="s">
        <v>285</v>
      </c>
      <c r="O865" t="s">
        <v>2310</v>
      </c>
      <c r="P865" t="s">
        <v>18</v>
      </c>
      <c r="R865" t="str">
        <f t="shared" si="124"/>
        <v>('DHL','2024-01-01','2024-12-31','12565','Import','US',NULL,'ECONOMY SELECT (EU) ','Non-Document','4',21,21.5,30.51,'Flat KG','AppliedMaterials_2024',NULL),</v>
      </c>
    </row>
    <row r="866" spans="1:18" x14ac:dyDescent="0.3">
      <c r="A866" t="s">
        <v>15</v>
      </c>
      <c r="B866" s="1" t="s">
        <v>21</v>
      </c>
      <c r="C866" s="1" t="s">
        <v>2309</v>
      </c>
      <c r="D866">
        <v>12565</v>
      </c>
      <c r="E866" t="s">
        <v>286</v>
      </c>
      <c r="F866" t="s">
        <v>17</v>
      </c>
      <c r="G866" t="s">
        <v>18</v>
      </c>
      <c r="H866" t="s">
        <v>2354</v>
      </c>
      <c r="I866" t="s">
        <v>19</v>
      </c>
      <c r="J866">
        <v>4</v>
      </c>
      <c r="K866">
        <f>L865</f>
        <v>21.5</v>
      </c>
      <c r="L866">
        <f>K866+0.5</f>
        <v>22</v>
      </c>
      <c r="M866">
        <f>INDEX('Exp Economy'!$C$14:$H$83,MATCH(L866,'Exp Economy'!$B$14:$B$83,0),MATCH("Zone "&amp;J866,'Exp Economy'!$C$13:$H$13,0))*1</f>
        <v>30.51</v>
      </c>
      <c r="N866" t="s">
        <v>285</v>
      </c>
      <c r="O866" t="s">
        <v>2310</v>
      </c>
      <c r="P866" t="s">
        <v>18</v>
      </c>
      <c r="R866" t="str">
        <f t="shared" si="124"/>
        <v>('DHL','2024-01-01','2024-12-31','12565','Import','US',NULL,'ECONOMY SELECT (EU) ','Non-Document','4',21.5,22,30.51,'Flat KG','AppliedMaterials_2024',NULL),</v>
      </c>
    </row>
    <row r="867" spans="1:18" x14ac:dyDescent="0.3">
      <c r="A867" t="s">
        <v>15</v>
      </c>
      <c r="B867" s="1" t="s">
        <v>21</v>
      </c>
      <c r="C867" s="1" t="s">
        <v>2309</v>
      </c>
      <c r="D867">
        <v>12565</v>
      </c>
      <c r="E867" t="s">
        <v>286</v>
      </c>
      <c r="F867" t="s">
        <v>17</v>
      </c>
      <c r="G867" t="s">
        <v>18</v>
      </c>
      <c r="H867" t="s">
        <v>2354</v>
      </c>
      <c r="I867" t="s">
        <v>19</v>
      </c>
      <c r="J867">
        <v>4</v>
      </c>
      <c r="K867">
        <f t="shared" ref="K867:K872" si="132">L866</f>
        <v>22</v>
      </c>
      <c r="L867">
        <f t="shared" ref="L867:L872" si="133">K867+0.5</f>
        <v>22.5</v>
      </c>
      <c r="M867">
        <f>INDEX('Exp Economy'!$C$14:$H$83,MATCH(L867,'Exp Economy'!$B$14:$B$83,0),MATCH("Zone "&amp;J867,'Exp Economy'!$C$13:$H$13,0))*1</f>
        <v>31.31</v>
      </c>
      <c r="N867" t="s">
        <v>285</v>
      </c>
      <c r="O867" t="s">
        <v>2310</v>
      </c>
      <c r="P867" t="s">
        <v>18</v>
      </c>
      <c r="R867" t="str">
        <f t="shared" si="124"/>
        <v>('DHL','2024-01-01','2024-12-31','12565','Import','US',NULL,'ECONOMY SELECT (EU) ','Non-Document','4',22,22.5,31.31,'Flat KG','AppliedMaterials_2024',NULL),</v>
      </c>
    </row>
    <row r="868" spans="1:18" x14ac:dyDescent="0.3">
      <c r="A868" t="s">
        <v>15</v>
      </c>
      <c r="B868" s="1" t="s">
        <v>21</v>
      </c>
      <c r="C868" s="1" t="s">
        <v>2309</v>
      </c>
      <c r="D868">
        <v>12565</v>
      </c>
      <c r="E868" t="s">
        <v>286</v>
      </c>
      <c r="F868" t="s">
        <v>17</v>
      </c>
      <c r="G868" t="s">
        <v>18</v>
      </c>
      <c r="H868" t="s">
        <v>2354</v>
      </c>
      <c r="I868" t="s">
        <v>19</v>
      </c>
      <c r="J868">
        <v>4</v>
      </c>
      <c r="K868">
        <f t="shared" si="132"/>
        <v>22.5</v>
      </c>
      <c r="L868">
        <f t="shared" si="133"/>
        <v>23</v>
      </c>
      <c r="M868">
        <f>INDEX('Exp Economy'!$C$14:$H$83,MATCH(L868,'Exp Economy'!$B$14:$B$83,0),MATCH("Zone "&amp;J868,'Exp Economy'!$C$13:$H$13,0))*1</f>
        <v>31.31</v>
      </c>
      <c r="N868" t="s">
        <v>285</v>
      </c>
      <c r="O868" t="s">
        <v>2310</v>
      </c>
      <c r="P868" t="s">
        <v>18</v>
      </c>
      <c r="R868" t="str">
        <f t="shared" si="124"/>
        <v>('DHL','2024-01-01','2024-12-31','12565','Import','US',NULL,'ECONOMY SELECT (EU) ','Non-Document','4',22.5,23,31.31,'Flat KG','AppliedMaterials_2024',NULL),</v>
      </c>
    </row>
    <row r="869" spans="1:18" x14ac:dyDescent="0.3">
      <c r="A869" t="s">
        <v>15</v>
      </c>
      <c r="B869" s="1" t="s">
        <v>21</v>
      </c>
      <c r="C869" s="1" t="s">
        <v>2309</v>
      </c>
      <c r="D869">
        <v>12565</v>
      </c>
      <c r="E869" t="s">
        <v>286</v>
      </c>
      <c r="F869" t="s">
        <v>17</v>
      </c>
      <c r="G869" t="s">
        <v>18</v>
      </c>
      <c r="H869" t="s">
        <v>2354</v>
      </c>
      <c r="I869" t="s">
        <v>19</v>
      </c>
      <c r="J869">
        <v>4</v>
      </c>
      <c r="K869">
        <f t="shared" si="132"/>
        <v>23</v>
      </c>
      <c r="L869">
        <f t="shared" si="133"/>
        <v>23.5</v>
      </c>
      <c r="M869">
        <f>INDEX('Exp Economy'!$C$14:$H$83,MATCH(L869,'Exp Economy'!$B$14:$B$83,0),MATCH("Zone "&amp;J869,'Exp Economy'!$C$13:$H$13,0))*1</f>
        <v>32.11</v>
      </c>
      <c r="N869" t="s">
        <v>285</v>
      </c>
      <c r="O869" t="s">
        <v>2310</v>
      </c>
      <c r="P869" t="s">
        <v>18</v>
      </c>
      <c r="R869" t="str">
        <f t="shared" si="124"/>
        <v>('DHL','2024-01-01','2024-12-31','12565','Import','US',NULL,'ECONOMY SELECT (EU) ','Non-Document','4',23,23.5,32.11,'Flat KG','AppliedMaterials_2024',NULL),</v>
      </c>
    </row>
    <row r="870" spans="1:18" x14ac:dyDescent="0.3">
      <c r="A870" t="s">
        <v>15</v>
      </c>
      <c r="B870" s="1" t="s">
        <v>21</v>
      </c>
      <c r="C870" s="1" t="s">
        <v>2309</v>
      </c>
      <c r="D870">
        <v>12565</v>
      </c>
      <c r="E870" t="s">
        <v>286</v>
      </c>
      <c r="F870" t="s">
        <v>17</v>
      </c>
      <c r="G870" t="s">
        <v>18</v>
      </c>
      <c r="H870" t="s">
        <v>2354</v>
      </c>
      <c r="I870" t="s">
        <v>19</v>
      </c>
      <c r="J870">
        <v>4</v>
      </c>
      <c r="K870">
        <f t="shared" si="132"/>
        <v>23.5</v>
      </c>
      <c r="L870">
        <f t="shared" si="133"/>
        <v>24</v>
      </c>
      <c r="M870">
        <f>INDEX('Exp Economy'!$C$14:$H$83,MATCH(L870,'Exp Economy'!$B$14:$B$83,0),MATCH("Zone "&amp;J870,'Exp Economy'!$C$13:$H$13,0))*1</f>
        <v>32.11</v>
      </c>
      <c r="N870" t="s">
        <v>285</v>
      </c>
      <c r="O870" t="s">
        <v>2310</v>
      </c>
      <c r="P870" t="s">
        <v>18</v>
      </c>
      <c r="R870" t="str">
        <f t="shared" si="124"/>
        <v>('DHL','2024-01-01','2024-12-31','12565','Import','US',NULL,'ECONOMY SELECT (EU) ','Non-Document','4',23.5,24,32.11,'Flat KG','AppliedMaterials_2024',NULL),</v>
      </c>
    </row>
    <row r="871" spans="1:18" x14ac:dyDescent="0.3">
      <c r="A871" t="s">
        <v>15</v>
      </c>
      <c r="B871" s="1" t="s">
        <v>21</v>
      </c>
      <c r="C871" s="1" t="s">
        <v>2309</v>
      </c>
      <c r="D871">
        <v>12565</v>
      </c>
      <c r="E871" t="s">
        <v>286</v>
      </c>
      <c r="F871" t="s">
        <v>17</v>
      </c>
      <c r="G871" t="s">
        <v>18</v>
      </c>
      <c r="H871" t="s">
        <v>2354</v>
      </c>
      <c r="I871" t="s">
        <v>19</v>
      </c>
      <c r="J871">
        <v>4</v>
      </c>
      <c r="K871">
        <f t="shared" si="132"/>
        <v>24</v>
      </c>
      <c r="L871">
        <f t="shared" si="133"/>
        <v>24.5</v>
      </c>
      <c r="M871">
        <f>INDEX('Exp Economy'!$C$14:$H$83,MATCH(L871,'Exp Economy'!$B$14:$B$83,0),MATCH("Zone "&amp;J871,'Exp Economy'!$C$13:$H$13,0))*1</f>
        <v>32.909999999999997</v>
      </c>
      <c r="N871" t="s">
        <v>285</v>
      </c>
      <c r="O871" t="s">
        <v>2310</v>
      </c>
      <c r="P871" t="s">
        <v>18</v>
      </c>
      <c r="R871" t="str">
        <f t="shared" si="124"/>
        <v>('DHL','2024-01-01','2024-12-31','12565','Import','US',NULL,'ECONOMY SELECT (EU) ','Non-Document','4',24,24.5,32.91,'Flat KG','AppliedMaterials_2024',NULL),</v>
      </c>
    </row>
    <row r="872" spans="1:18" x14ac:dyDescent="0.3">
      <c r="A872" t="s">
        <v>15</v>
      </c>
      <c r="B872" s="1" t="s">
        <v>21</v>
      </c>
      <c r="C872" s="1" t="s">
        <v>2309</v>
      </c>
      <c r="D872">
        <v>12565</v>
      </c>
      <c r="E872" t="s">
        <v>286</v>
      </c>
      <c r="F872" t="s">
        <v>17</v>
      </c>
      <c r="G872" t="s">
        <v>18</v>
      </c>
      <c r="H872" t="s">
        <v>2354</v>
      </c>
      <c r="I872" t="s">
        <v>19</v>
      </c>
      <c r="J872">
        <v>4</v>
      </c>
      <c r="K872">
        <f t="shared" si="132"/>
        <v>24.5</v>
      </c>
      <c r="L872">
        <f t="shared" si="133"/>
        <v>25</v>
      </c>
      <c r="M872">
        <f>INDEX('Exp Economy'!$C$14:$H$83,MATCH(L872,'Exp Economy'!$B$14:$B$83,0),MATCH("Zone "&amp;J872,'Exp Economy'!$C$13:$H$13,0))*1</f>
        <v>32.909999999999997</v>
      </c>
      <c r="N872" t="s">
        <v>285</v>
      </c>
      <c r="O872" t="s">
        <v>2310</v>
      </c>
      <c r="P872" t="s">
        <v>18</v>
      </c>
      <c r="R872" t="str">
        <f t="shared" si="124"/>
        <v>('DHL','2024-01-01','2024-12-31','12565','Import','US',NULL,'ECONOMY SELECT (EU) ','Non-Document','4',24.5,25,32.91,'Flat KG','AppliedMaterials_2024',NULL),</v>
      </c>
    </row>
    <row r="873" spans="1:18" x14ac:dyDescent="0.3">
      <c r="A873" t="s">
        <v>15</v>
      </c>
      <c r="B873" s="1" t="s">
        <v>21</v>
      </c>
      <c r="C873" s="1" t="s">
        <v>2309</v>
      </c>
      <c r="D873">
        <v>12565</v>
      </c>
      <c r="E873" t="s">
        <v>286</v>
      </c>
      <c r="F873" t="s">
        <v>17</v>
      </c>
      <c r="G873" t="s">
        <v>18</v>
      </c>
      <c r="H873" t="s">
        <v>2354</v>
      </c>
      <c r="I873" t="s">
        <v>19</v>
      </c>
      <c r="J873">
        <v>4</v>
      </c>
      <c r="K873">
        <f>L872</f>
        <v>25</v>
      </c>
      <c r="L873">
        <f>K873+0.5</f>
        <v>25.5</v>
      </c>
      <c r="M873">
        <f>INDEX('Exp Economy'!$C$14:$H$83,MATCH(L873,'Exp Economy'!$B$14:$B$83,0),MATCH("Zone "&amp;J873,'Exp Economy'!$C$13:$H$13,0))*1</f>
        <v>33.71</v>
      </c>
      <c r="N873" t="s">
        <v>285</v>
      </c>
      <c r="O873" t="s">
        <v>2310</v>
      </c>
      <c r="P873" t="s">
        <v>18</v>
      </c>
      <c r="R873" t="str">
        <f t="shared" si="124"/>
        <v>('DHL','2024-01-01','2024-12-31','12565','Import','US',NULL,'ECONOMY SELECT (EU) ','Non-Document','4',25,25.5,33.71,'Flat KG','AppliedMaterials_2024',NULL),</v>
      </c>
    </row>
    <row r="874" spans="1:18" x14ac:dyDescent="0.3">
      <c r="A874" t="s">
        <v>15</v>
      </c>
      <c r="B874" s="1" t="s">
        <v>21</v>
      </c>
      <c r="C874" s="1" t="s">
        <v>2309</v>
      </c>
      <c r="D874">
        <v>12565</v>
      </c>
      <c r="E874" t="s">
        <v>286</v>
      </c>
      <c r="F874" t="s">
        <v>17</v>
      </c>
      <c r="G874" t="s">
        <v>18</v>
      </c>
      <c r="H874" t="s">
        <v>2354</v>
      </c>
      <c r="I874" t="s">
        <v>19</v>
      </c>
      <c r="J874">
        <v>4</v>
      </c>
      <c r="K874">
        <f t="shared" ref="K874:K878" si="134">L873</f>
        <v>25.5</v>
      </c>
      <c r="L874">
        <f t="shared" ref="L874:L878" si="135">K874+0.5</f>
        <v>26</v>
      </c>
      <c r="M874">
        <f>INDEX('Exp Economy'!$C$14:$H$83,MATCH(L874,'Exp Economy'!$B$14:$B$83,0),MATCH("Zone "&amp;J874,'Exp Economy'!$C$13:$H$13,0))*1</f>
        <v>33.71</v>
      </c>
      <c r="N874" t="s">
        <v>285</v>
      </c>
      <c r="O874" t="s">
        <v>2310</v>
      </c>
      <c r="P874" t="s">
        <v>18</v>
      </c>
      <c r="R874" t="str">
        <f t="shared" si="124"/>
        <v>('DHL','2024-01-01','2024-12-31','12565','Import','US',NULL,'ECONOMY SELECT (EU) ','Non-Document','4',25.5,26,33.71,'Flat KG','AppliedMaterials_2024',NULL),</v>
      </c>
    </row>
    <row r="875" spans="1:18" x14ac:dyDescent="0.3">
      <c r="A875" t="s">
        <v>15</v>
      </c>
      <c r="B875" s="1" t="s">
        <v>21</v>
      </c>
      <c r="C875" s="1" t="s">
        <v>2309</v>
      </c>
      <c r="D875">
        <v>12565</v>
      </c>
      <c r="E875" t="s">
        <v>286</v>
      </c>
      <c r="F875" t="s">
        <v>17</v>
      </c>
      <c r="G875" t="s">
        <v>18</v>
      </c>
      <c r="H875" t="s">
        <v>2354</v>
      </c>
      <c r="I875" t="s">
        <v>19</v>
      </c>
      <c r="J875">
        <v>4</v>
      </c>
      <c r="K875">
        <f t="shared" si="134"/>
        <v>26</v>
      </c>
      <c r="L875">
        <f t="shared" si="135"/>
        <v>26.5</v>
      </c>
      <c r="M875">
        <f>INDEX('Exp Economy'!$C$14:$H$83,MATCH(L875,'Exp Economy'!$B$14:$B$83,0),MATCH("Zone "&amp;J875,'Exp Economy'!$C$13:$H$13,0))*1</f>
        <v>34.51</v>
      </c>
      <c r="N875" t="s">
        <v>285</v>
      </c>
      <c r="O875" t="s">
        <v>2310</v>
      </c>
      <c r="P875" t="s">
        <v>18</v>
      </c>
      <c r="R875" t="str">
        <f t="shared" si="124"/>
        <v>('DHL','2024-01-01','2024-12-31','12565','Import','US',NULL,'ECONOMY SELECT (EU) ','Non-Document','4',26,26.5,34.51,'Flat KG','AppliedMaterials_2024',NULL),</v>
      </c>
    </row>
    <row r="876" spans="1:18" x14ac:dyDescent="0.3">
      <c r="A876" t="s">
        <v>15</v>
      </c>
      <c r="B876" s="1" t="s">
        <v>21</v>
      </c>
      <c r="C876" s="1" t="s">
        <v>2309</v>
      </c>
      <c r="D876">
        <v>12565</v>
      </c>
      <c r="E876" t="s">
        <v>286</v>
      </c>
      <c r="F876" t="s">
        <v>17</v>
      </c>
      <c r="G876" t="s">
        <v>18</v>
      </c>
      <c r="H876" t="s">
        <v>2354</v>
      </c>
      <c r="I876" t="s">
        <v>19</v>
      </c>
      <c r="J876">
        <v>4</v>
      </c>
      <c r="K876">
        <f t="shared" si="134"/>
        <v>26.5</v>
      </c>
      <c r="L876">
        <f t="shared" si="135"/>
        <v>27</v>
      </c>
      <c r="M876">
        <f>INDEX('Exp Economy'!$C$14:$H$83,MATCH(L876,'Exp Economy'!$B$14:$B$83,0),MATCH("Zone "&amp;J876,'Exp Economy'!$C$13:$H$13,0))*1</f>
        <v>34.51</v>
      </c>
      <c r="N876" t="s">
        <v>285</v>
      </c>
      <c r="O876" t="s">
        <v>2310</v>
      </c>
      <c r="P876" t="s">
        <v>18</v>
      </c>
      <c r="R876" t="str">
        <f t="shared" si="124"/>
        <v>('DHL','2024-01-01','2024-12-31','12565','Import','US',NULL,'ECONOMY SELECT (EU) ','Non-Document','4',26.5,27,34.51,'Flat KG','AppliedMaterials_2024',NULL),</v>
      </c>
    </row>
    <row r="877" spans="1:18" x14ac:dyDescent="0.3">
      <c r="A877" t="s">
        <v>15</v>
      </c>
      <c r="B877" s="1" t="s">
        <v>21</v>
      </c>
      <c r="C877" s="1" t="s">
        <v>2309</v>
      </c>
      <c r="D877">
        <v>12565</v>
      </c>
      <c r="E877" t="s">
        <v>286</v>
      </c>
      <c r="F877" t="s">
        <v>17</v>
      </c>
      <c r="G877" t="s">
        <v>18</v>
      </c>
      <c r="H877" t="s">
        <v>2354</v>
      </c>
      <c r="I877" t="s">
        <v>19</v>
      </c>
      <c r="J877">
        <v>4</v>
      </c>
      <c r="K877">
        <f t="shared" si="134"/>
        <v>27</v>
      </c>
      <c r="L877">
        <f t="shared" si="135"/>
        <v>27.5</v>
      </c>
      <c r="M877">
        <f>INDEX('Exp Economy'!$C$14:$H$83,MATCH(L877,'Exp Economy'!$B$14:$B$83,0),MATCH("Zone "&amp;J877,'Exp Economy'!$C$13:$H$13,0))*1</f>
        <v>35.31</v>
      </c>
      <c r="N877" t="s">
        <v>285</v>
      </c>
      <c r="O877" t="s">
        <v>2310</v>
      </c>
      <c r="P877" t="s">
        <v>18</v>
      </c>
      <c r="R877" t="str">
        <f t="shared" si="124"/>
        <v>('DHL','2024-01-01','2024-12-31','12565','Import','US',NULL,'ECONOMY SELECT (EU) ','Non-Document','4',27,27.5,35.31,'Flat KG','AppliedMaterials_2024',NULL),</v>
      </c>
    </row>
    <row r="878" spans="1:18" x14ac:dyDescent="0.3">
      <c r="A878" t="s">
        <v>15</v>
      </c>
      <c r="B878" s="1" t="s">
        <v>21</v>
      </c>
      <c r="C878" s="1" t="s">
        <v>2309</v>
      </c>
      <c r="D878">
        <v>12565</v>
      </c>
      <c r="E878" t="s">
        <v>286</v>
      </c>
      <c r="F878" t="s">
        <v>17</v>
      </c>
      <c r="G878" t="s">
        <v>18</v>
      </c>
      <c r="H878" t="s">
        <v>2354</v>
      </c>
      <c r="I878" t="s">
        <v>19</v>
      </c>
      <c r="J878">
        <v>4</v>
      </c>
      <c r="K878">
        <f t="shared" si="134"/>
        <v>27.5</v>
      </c>
      <c r="L878">
        <f t="shared" si="135"/>
        <v>28</v>
      </c>
      <c r="M878">
        <f>INDEX('Exp Economy'!$C$14:$H$83,MATCH(L878,'Exp Economy'!$B$14:$B$83,0),MATCH("Zone "&amp;J878,'Exp Economy'!$C$13:$H$13,0))*1</f>
        <v>35.31</v>
      </c>
      <c r="N878" t="s">
        <v>285</v>
      </c>
      <c r="O878" t="s">
        <v>2310</v>
      </c>
      <c r="P878" t="s">
        <v>18</v>
      </c>
      <c r="R878" t="str">
        <f t="shared" si="124"/>
        <v>('DHL','2024-01-01','2024-12-31','12565','Import','US',NULL,'ECONOMY SELECT (EU) ','Non-Document','4',27.5,28,35.31,'Flat KG','AppliedMaterials_2024',NULL),</v>
      </c>
    </row>
    <row r="879" spans="1:18" x14ac:dyDescent="0.3">
      <c r="A879" t="s">
        <v>15</v>
      </c>
      <c r="B879" s="1" t="s">
        <v>21</v>
      </c>
      <c r="C879" s="1" t="s">
        <v>2309</v>
      </c>
      <c r="D879">
        <v>12565</v>
      </c>
      <c r="E879" t="s">
        <v>286</v>
      </c>
      <c r="F879" t="s">
        <v>17</v>
      </c>
      <c r="G879" t="s">
        <v>18</v>
      </c>
      <c r="H879" t="s">
        <v>2354</v>
      </c>
      <c r="I879" t="s">
        <v>19</v>
      </c>
      <c r="J879">
        <v>4</v>
      </c>
      <c r="K879">
        <f>L878</f>
        <v>28</v>
      </c>
      <c r="L879">
        <f>K879+0.5</f>
        <v>28.5</v>
      </c>
      <c r="M879">
        <f>INDEX('Exp Economy'!$C$14:$H$83,MATCH(L879,'Exp Economy'!$B$14:$B$83,0),MATCH("Zone "&amp;J879,'Exp Economy'!$C$13:$H$13,0))*1</f>
        <v>36.11</v>
      </c>
      <c r="N879" t="s">
        <v>285</v>
      </c>
      <c r="O879" t="s">
        <v>2310</v>
      </c>
      <c r="P879" t="s">
        <v>18</v>
      </c>
      <c r="R879" t="str">
        <f t="shared" si="124"/>
        <v>('DHL','2024-01-01','2024-12-31','12565','Import','US',NULL,'ECONOMY SELECT (EU) ','Non-Document','4',28,28.5,36.11,'Flat KG','AppliedMaterials_2024',NULL),</v>
      </c>
    </row>
    <row r="880" spans="1:18" x14ac:dyDescent="0.3">
      <c r="A880" t="s">
        <v>15</v>
      </c>
      <c r="B880" s="1" t="s">
        <v>21</v>
      </c>
      <c r="C880" s="1" t="s">
        <v>2309</v>
      </c>
      <c r="D880">
        <v>12565</v>
      </c>
      <c r="E880" t="s">
        <v>286</v>
      </c>
      <c r="F880" t="s">
        <v>17</v>
      </c>
      <c r="G880" t="s">
        <v>18</v>
      </c>
      <c r="H880" t="s">
        <v>2354</v>
      </c>
      <c r="I880" t="s">
        <v>19</v>
      </c>
      <c r="J880">
        <v>4</v>
      </c>
      <c r="K880">
        <f t="shared" ref="K880:K881" si="136">L879</f>
        <v>28.5</v>
      </c>
      <c r="L880">
        <f t="shared" ref="L880:L881" si="137">K880+0.5</f>
        <v>29</v>
      </c>
      <c r="M880">
        <f>INDEX('Exp Economy'!$C$14:$H$83,MATCH(L880,'Exp Economy'!$B$14:$B$83,0),MATCH("Zone "&amp;J880,'Exp Economy'!$C$13:$H$13,0))*1</f>
        <v>36.11</v>
      </c>
      <c r="N880" t="s">
        <v>285</v>
      </c>
      <c r="O880" t="s">
        <v>2310</v>
      </c>
      <c r="P880" t="s">
        <v>18</v>
      </c>
      <c r="R880" t="str">
        <f t="shared" si="124"/>
        <v>('DHL','2024-01-01','2024-12-31','12565','Import','US',NULL,'ECONOMY SELECT (EU) ','Non-Document','4',28.5,29,36.11,'Flat KG','AppliedMaterials_2024',NULL),</v>
      </c>
    </row>
    <row r="881" spans="1:18" x14ac:dyDescent="0.3">
      <c r="A881" t="s">
        <v>15</v>
      </c>
      <c r="B881" s="1" t="s">
        <v>21</v>
      </c>
      <c r="C881" s="1" t="s">
        <v>2309</v>
      </c>
      <c r="D881">
        <v>12565</v>
      </c>
      <c r="E881" t="s">
        <v>286</v>
      </c>
      <c r="F881" t="s">
        <v>17</v>
      </c>
      <c r="G881" t="s">
        <v>18</v>
      </c>
      <c r="H881" t="s">
        <v>2354</v>
      </c>
      <c r="I881" t="s">
        <v>19</v>
      </c>
      <c r="J881">
        <v>4</v>
      </c>
      <c r="K881">
        <f t="shared" si="136"/>
        <v>29</v>
      </c>
      <c r="L881">
        <f t="shared" si="137"/>
        <v>29.5</v>
      </c>
      <c r="M881">
        <f>INDEX('Exp Economy'!$C$14:$H$83,MATCH(L881,'Exp Economy'!$B$14:$B$83,0),MATCH("Zone "&amp;J881,'Exp Economy'!$C$13:$H$13,0))*1</f>
        <v>36.909999999999997</v>
      </c>
      <c r="N881" t="s">
        <v>285</v>
      </c>
      <c r="O881" t="s">
        <v>2310</v>
      </c>
      <c r="P881" t="s">
        <v>18</v>
      </c>
      <c r="R881" t="str">
        <f t="shared" si="124"/>
        <v>('DHL','2024-01-01','2024-12-31','12565','Import','US',NULL,'ECONOMY SELECT (EU) ','Non-Document','4',29,29.5,36.91,'Flat KG','AppliedMaterials_2024',NULL),</v>
      </c>
    </row>
    <row r="882" spans="1:18" x14ac:dyDescent="0.3">
      <c r="A882" t="s">
        <v>15</v>
      </c>
      <c r="B882" s="1" t="s">
        <v>21</v>
      </c>
      <c r="C882" s="1" t="s">
        <v>2309</v>
      </c>
      <c r="D882">
        <v>12565</v>
      </c>
      <c r="E882" t="s">
        <v>286</v>
      </c>
      <c r="F882" t="s">
        <v>17</v>
      </c>
      <c r="G882" t="s">
        <v>18</v>
      </c>
      <c r="H882" t="s">
        <v>2354</v>
      </c>
      <c r="I882" t="s">
        <v>19</v>
      </c>
      <c r="J882">
        <v>4</v>
      </c>
      <c r="K882">
        <f>L881</f>
        <v>29.5</v>
      </c>
      <c r="L882">
        <f>K882+0.5</f>
        <v>30</v>
      </c>
      <c r="M882">
        <f>INDEX('Exp Economy'!$C$14:$H$83,MATCH(L882,'Exp Economy'!$B$14:$B$83,0),MATCH("Zone "&amp;J882,'Exp Economy'!$C$13:$H$13,0))*1</f>
        <v>36.909999999999997</v>
      </c>
      <c r="N882" t="s">
        <v>285</v>
      </c>
      <c r="O882" t="s">
        <v>2310</v>
      </c>
      <c r="P882" t="s">
        <v>18</v>
      </c>
      <c r="R882" t="str">
        <f t="shared" si="124"/>
        <v>('DHL','2024-01-01','2024-12-31','12565','Import','US',NULL,'ECONOMY SELECT (EU) ','Non-Document','4',29.5,30,36.91,'Flat KG','AppliedMaterials_2024',NULL),</v>
      </c>
    </row>
    <row r="883" spans="1:18" x14ac:dyDescent="0.3">
      <c r="A883" t="s">
        <v>15</v>
      </c>
      <c r="B883" t="s">
        <v>21</v>
      </c>
      <c r="C883" s="1" t="s">
        <v>2309</v>
      </c>
      <c r="D883">
        <v>12565</v>
      </c>
      <c r="E883" t="s">
        <v>286</v>
      </c>
      <c r="F883" t="s">
        <v>17</v>
      </c>
      <c r="G883" t="s">
        <v>18</v>
      </c>
      <c r="H883" t="s">
        <v>2354</v>
      </c>
      <c r="I883" t="s">
        <v>19</v>
      </c>
      <c r="J883">
        <v>4</v>
      </c>
      <c r="K883">
        <v>30</v>
      </c>
      <c r="L883">
        <v>70</v>
      </c>
      <c r="M883">
        <f>INDEX('Exp Economy'!$C$14:$H$83,MATCH(L883,'Exp Economy'!$B$14:$B$83,0),MATCH("Zone "&amp;J883,'Exp Economy'!$C$13:$H$13,0))*1</f>
        <v>0.7</v>
      </c>
      <c r="N883" t="s">
        <v>2261</v>
      </c>
      <c r="O883" t="s">
        <v>2310</v>
      </c>
      <c r="P883">
        <f>M882</f>
        <v>36.909999999999997</v>
      </c>
      <c r="R883" t="str">
        <f t="shared" si="124"/>
        <v>('DHL','2024-01-01','2024-12-31','12565','Import','US',NULL,'ECONOMY SELECT (EU) ','Non-Document','4',30,70,0.7,'Per1.0KG_A','AppliedMaterials_2024',36.91),</v>
      </c>
    </row>
    <row r="884" spans="1:18" x14ac:dyDescent="0.3">
      <c r="A884" t="s">
        <v>15</v>
      </c>
      <c r="B884" t="s">
        <v>21</v>
      </c>
      <c r="C884" s="1" t="s">
        <v>2309</v>
      </c>
      <c r="D884">
        <v>12565</v>
      </c>
      <c r="E884" t="s">
        <v>286</v>
      </c>
      <c r="F884" t="s">
        <v>17</v>
      </c>
      <c r="G884" t="s">
        <v>18</v>
      </c>
      <c r="H884" t="s">
        <v>2354</v>
      </c>
      <c r="I884" t="s">
        <v>19</v>
      </c>
      <c r="J884">
        <v>4</v>
      </c>
      <c r="K884">
        <v>70</v>
      </c>
      <c r="L884">
        <v>300</v>
      </c>
      <c r="M884">
        <f>INDEX('Exp Economy'!$C$14:$H$83,MATCH(L884,'Exp Economy'!$B$14:$B$83,0),MATCH("Zone "&amp;J884,'Exp Economy'!$C$13:$H$13,0))*1</f>
        <v>4.45</v>
      </c>
      <c r="N884" t="s">
        <v>2348</v>
      </c>
      <c r="O884" t="s">
        <v>2310</v>
      </c>
      <c r="P884">
        <f>P883+((K884-K883)*M883)</f>
        <v>64.91</v>
      </c>
      <c r="R884" t="str">
        <f t="shared" si="124"/>
        <v>('DHL','2024-01-01','2024-12-31','12565','Import','US',NULL,'ECONOMY SELECT (EU) ','Non-Document','4',70,300,4.45,'Per5.0KG_A','AppliedMaterials_2024',64.91),</v>
      </c>
    </row>
    <row r="885" spans="1:18" x14ac:dyDescent="0.3">
      <c r="A885" t="s">
        <v>15</v>
      </c>
      <c r="B885" t="s">
        <v>21</v>
      </c>
      <c r="C885" s="1" t="s">
        <v>2309</v>
      </c>
      <c r="D885">
        <v>12565</v>
      </c>
      <c r="E885" t="s">
        <v>286</v>
      </c>
      <c r="F885" t="s">
        <v>17</v>
      </c>
      <c r="G885" t="s">
        <v>18</v>
      </c>
      <c r="H885" t="s">
        <v>2354</v>
      </c>
      <c r="I885" t="s">
        <v>19</v>
      </c>
      <c r="J885">
        <v>4</v>
      </c>
      <c r="K885">
        <v>300</v>
      </c>
      <c r="L885">
        <v>99999</v>
      </c>
      <c r="M885">
        <f>INDEX('Exp Economy'!$C$14:$H$83,MATCH(L885,'Exp Economy'!$B$14:$B$83,0),MATCH("Zone "&amp;J885,'Exp Economy'!$C$13:$H$13,0))*1</f>
        <v>3.13</v>
      </c>
      <c r="N885" t="s">
        <v>2348</v>
      </c>
      <c r="O885" t="s">
        <v>2310</v>
      </c>
      <c r="P885">
        <f>P884+M884*((L884-K884)/5)</f>
        <v>269.61</v>
      </c>
      <c r="R885" t="str">
        <f t="shared" si="124"/>
        <v>('DHL','2024-01-01','2024-12-31','12565','Import','US',NULL,'ECONOMY SELECT (EU) ','Non-Document','4',300,99999,3.13,'Per5.0KG_A','AppliedMaterials_2024',269.61),</v>
      </c>
    </row>
    <row r="886" spans="1:18" x14ac:dyDescent="0.3">
      <c r="A886" t="s">
        <v>15</v>
      </c>
      <c r="B886" s="1" t="s">
        <v>21</v>
      </c>
      <c r="C886" s="1" t="s">
        <v>2309</v>
      </c>
      <c r="D886">
        <v>12565</v>
      </c>
      <c r="E886" t="s">
        <v>286</v>
      </c>
      <c r="F886" t="s">
        <v>17</v>
      </c>
      <c r="G886" t="s">
        <v>18</v>
      </c>
      <c r="H886" t="s">
        <v>2354</v>
      </c>
      <c r="I886" t="s">
        <v>19</v>
      </c>
      <c r="J886">
        <v>5</v>
      </c>
      <c r="K886">
        <v>0</v>
      </c>
      <c r="L886">
        <v>0.5</v>
      </c>
      <c r="M886">
        <f>INDEX('Exp Economy'!$C$14:$H$83,MATCH(L886,'Exp Economy'!$B$14:$B$83,0),MATCH("Zone "&amp;J886,'Exp Economy'!$C$13:$H$13,0))*1</f>
        <v>19.579999999999998</v>
      </c>
      <c r="N886" t="s">
        <v>285</v>
      </c>
      <c r="O886" t="s">
        <v>2310</v>
      </c>
      <c r="P886" t="s">
        <v>18</v>
      </c>
      <c r="R886" t="str">
        <f t="shared" si="124"/>
        <v>('DHL','2024-01-01','2024-12-31','12565','Import','US',NULL,'ECONOMY SELECT (EU) ','Non-Document','5',0,0.5,19.58,'Flat KG','AppliedMaterials_2024',NULL),</v>
      </c>
    </row>
    <row r="887" spans="1:18" x14ac:dyDescent="0.3">
      <c r="A887" t="s">
        <v>15</v>
      </c>
      <c r="B887" s="1" t="s">
        <v>21</v>
      </c>
      <c r="C887" s="1" t="s">
        <v>2309</v>
      </c>
      <c r="D887">
        <v>12565</v>
      </c>
      <c r="E887" t="s">
        <v>286</v>
      </c>
      <c r="F887" t="s">
        <v>17</v>
      </c>
      <c r="G887" t="s">
        <v>18</v>
      </c>
      <c r="H887" t="s">
        <v>2354</v>
      </c>
      <c r="I887" t="s">
        <v>19</v>
      </c>
      <c r="J887">
        <v>5</v>
      </c>
      <c r="K887">
        <v>0.5</v>
      </c>
      <c r="L887">
        <v>1</v>
      </c>
      <c r="M887">
        <f>INDEX('Exp Economy'!$C$14:$H$83,MATCH(L887,'Exp Economy'!$B$14:$B$83,0),MATCH("Zone "&amp;J887,'Exp Economy'!$C$13:$H$13,0))*1</f>
        <v>19.579999999999998</v>
      </c>
      <c r="N887" t="s">
        <v>285</v>
      </c>
      <c r="O887" t="s">
        <v>2310</v>
      </c>
      <c r="P887" t="s">
        <v>18</v>
      </c>
      <c r="R887" t="str">
        <f t="shared" si="124"/>
        <v>('DHL','2024-01-01','2024-12-31','12565','Import','US',NULL,'ECONOMY SELECT (EU) ','Non-Document','5',0.5,1,19.58,'Flat KG','AppliedMaterials_2024',NULL),</v>
      </c>
    </row>
    <row r="888" spans="1:18" x14ac:dyDescent="0.3">
      <c r="A888" t="s">
        <v>15</v>
      </c>
      <c r="B888" s="1" t="s">
        <v>21</v>
      </c>
      <c r="C888" s="1" t="s">
        <v>2309</v>
      </c>
      <c r="D888">
        <v>12565</v>
      </c>
      <c r="E888" t="s">
        <v>286</v>
      </c>
      <c r="F888" t="s">
        <v>17</v>
      </c>
      <c r="G888" t="s">
        <v>18</v>
      </c>
      <c r="H888" t="s">
        <v>2354</v>
      </c>
      <c r="I888" t="s">
        <v>19</v>
      </c>
      <c r="J888">
        <v>5</v>
      </c>
      <c r="K888">
        <v>1</v>
      </c>
      <c r="L888">
        <v>1.5</v>
      </c>
      <c r="M888">
        <f>INDEX('Exp Economy'!$C$14:$H$83,MATCH(L888,'Exp Economy'!$B$14:$B$83,0),MATCH("Zone "&amp;J888,'Exp Economy'!$C$13:$H$13,0))*1</f>
        <v>21.2</v>
      </c>
      <c r="N888" t="s">
        <v>285</v>
      </c>
      <c r="O888" t="s">
        <v>2310</v>
      </c>
      <c r="P888" t="s">
        <v>18</v>
      </c>
      <c r="R888" t="str">
        <f t="shared" si="124"/>
        <v>('DHL','2024-01-01','2024-12-31','12565','Import','US',NULL,'ECONOMY SELECT (EU) ','Non-Document','5',1,1.5,21.2,'Flat KG','AppliedMaterials_2024',NULL),</v>
      </c>
    </row>
    <row r="889" spans="1:18" x14ac:dyDescent="0.3">
      <c r="A889" t="s">
        <v>15</v>
      </c>
      <c r="B889" s="1" t="s">
        <v>21</v>
      </c>
      <c r="C889" s="1" t="s">
        <v>2309</v>
      </c>
      <c r="D889">
        <v>12565</v>
      </c>
      <c r="E889" t="s">
        <v>286</v>
      </c>
      <c r="F889" t="s">
        <v>17</v>
      </c>
      <c r="G889" t="s">
        <v>18</v>
      </c>
      <c r="H889" t="s">
        <v>2354</v>
      </c>
      <c r="I889" t="s">
        <v>19</v>
      </c>
      <c r="J889">
        <v>5</v>
      </c>
      <c r="K889">
        <v>1.5</v>
      </c>
      <c r="L889">
        <v>2</v>
      </c>
      <c r="M889">
        <f>INDEX('Exp Economy'!$C$14:$H$83,MATCH(L889,'Exp Economy'!$B$14:$B$83,0),MATCH("Zone "&amp;J889,'Exp Economy'!$C$13:$H$13,0))*1</f>
        <v>21.2</v>
      </c>
      <c r="N889" t="s">
        <v>285</v>
      </c>
      <c r="O889" t="s">
        <v>2310</v>
      </c>
      <c r="P889" t="s">
        <v>18</v>
      </c>
      <c r="R889" t="str">
        <f t="shared" si="124"/>
        <v>('DHL','2024-01-01','2024-12-31','12565','Import','US',NULL,'ECONOMY SELECT (EU) ','Non-Document','5',1.5,2,21.2,'Flat KG','AppliedMaterials_2024',NULL),</v>
      </c>
    </row>
    <row r="890" spans="1:18" x14ac:dyDescent="0.3">
      <c r="A890" t="s">
        <v>15</v>
      </c>
      <c r="B890" s="1" t="s">
        <v>21</v>
      </c>
      <c r="C890" s="1" t="s">
        <v>2309</v>
      </c>
      <c r="D890">
        <v>12565</v>
      </c>
      <c r="E890" t="s">
        <v>286</v>
      </c>
      <c r="F890" t="s">
        <v>17</v>
      </c>
      <c r="G890" t="s">
        <v>18</v>
      </c>
      <c r="H890" t="s">
        <v>2354</v>
      </c>
      <c r="I890" t="s">
        <v>19</v>
      </c>
      <c r="J890">
        <v>5</v>
      </c>
      <c r="K890">
        <v>2</v>
      </c>
      <c r="L890">
        <v>2.5</v>
      </c>
      <c r="M890">
        <f>INDEX('Exp Economy'!$C$14:$H$83,MATCH(L890,'Exp Economy'!$B$14:$B$83,0),MATCH("Zone "&amp;J890,'Exp Economy'!$C$13:$H$13,0))*1</f>
        <v>22.42</v>
      </c>
      <c r="N890" t="s">
        <v>285</v>
      </c>
      <c r="O890" t="s">
        <v>2310</v>
      </c>
      <c r="P890" t="s">
        <v>18</v>
      </c>
      <c r="R890" t="str">
        <f t="shared" si="124"/>
        <v>('DHL','2024-01-01','2024-12-31','12565','Import','US',NULL,'ECONOMY SELECT (EU) ','Non-Document','5',2,2.5,22.42,'Flat KG','AppliedMaterials_2024',NULL),</v>
      </c>
    </row>
    <row r="891" spans="1:18" x14ac:dyDescent="0.3">
      <c r="A891" t="s">
        <v>15</v>
      </c>
      <c r="B891" s="1" t="s">
        <v>21</v>
      </c>
      <c r="C891" s="1" t="s">
        <v>2309</v>
      </c>
      <c r="D891">
        <v>12565</v>
      </c>
      <c r="E891" t="s">
        <v>286</v>
      </c>
      <c r="F891" t="s">
        <v>17</v>
      </c>
      <c r="G891" t="s">
        <v>18</v>
      </c>
      <c r="H891" t="s">
        <v>2354</v>
      </c>
      <c r="I891" t="s">
        <v>19</v>
      </c>
      <c r="J891">
        <v>5</v>
      </c>
      <c r="K891">
        <v>2.5</v>
      </c>
      <c r="L891">
        <v>3</v>
      </c>
      <c r="M891">
        <f>INDEX('Exp Economy'!$C$14:$H$83,MATCH(L891,'Exp Economy'!$B$14:$B$83,0),MATCH("Zone "&amp;J891,'Exp Economy'!$C$13:$H$13,0))*1</f>
        <v>22.42</v>
      </c>
      <c r="N891" t="s">
        <v>285</v>
      </c>
      <c r="O891" t="s">
        <v>2310</v>
      </c>
      <c r="P891" t="s">
        <v>18</v>
      </c>
      <c r="R891" t="str">
        <f t="shared" si="124"/>
        <v>('DHL','2024-01-01','2024-12-31','12565','Import','US',NULL,'ECONOMY SELECT (EU) ','Non-Document','5',2.5,3,22.42,'Flat KG','AppliedMaterials_2024',NULL),</v>
      </c>
    </row>
    <row r="892" spans="1:18" x14ac:dyDescent="0.3">
      <c r="A892" t="s">
        <v>15</v>
      </c>
      <c r="B892" s="1" t="s">
        <v>21</v>
      </c>
      <c r="C892" s="1" t="s">
        <v>2309</v>
      </c>
      <c r="D892">
        <v>12565</v>
      </c>
      <c r="E892" t="s">
        <v>286</v>
      </c>
      <c r="F892" t="s">
        <v>17</v>
      </c>
      <c r="G892" t="s">
        <v>18</v>
      </c>
      <c r="H892" t="s">
        <v>2354</v>
      </c>
      <c r="I892" t="s">
        <v>19</v>
      </c>
      <c r="J892">
        <v>5</v>
      </c>
      <c r="K892">
        <v>3</v>
      </c>
      <c r="L892">
        <v>3.5</v>
      </c>
      <c r="M892">
        <f>INDEX('Exp Economy'!$C$14:$H$83,MATCH(L892,'Exp Economy'!$B$14:$B$83,0),MATCH("Zone "&amp;J892,'Exp Economy'!$C$13:$H$13,0))*1</f>
        <v>23.64</v>
      </c>
      <c r="N892" t="s">
        <v>285</v>
      </c>
      <c r="O892" t="s">
        <v>2310</v>
      </c>
      <c r="P892" t="s">
        <v>18</v>
      </c>
      <c r="R892" t="str">
        <f t="shared" si="124"/>
        <v>('DHL','2024-01-01','2024-12-31','12565','Import','US',NULL,'ECONOMY SELECT (EU) ','Non-Document','5',3,3.5,23.64,'Flat KG','AppliedMaterials_2024',NULL),</v>
      </c>
    </row>
    <row r="893" spans="1:18" x14ac:dyDescent="0.3">
      <c r="A893" t="s">
        <v>15</v>
      </c>
      <c r="B893" s="1" t="s">
        <v>21</v>
      </c>
      <c r="C893" s="1" t="s">
        <v>2309</v>
      </c>
      <c r="D893">
        <v>12565</v>
      </c>
      <c r="E893" t="s">
        <v>286</v>
      </c>
      <c r="F893" t="s">
        <v>17</v>
      </c>
      <c r="G893" t="s">
        <v>18</v>
      </c>
      <c r="H893" t="s">
        <v>2354</v>
      </c>
      <c r="I893" t="s">
        <v>19</v>
      </c>
      <c r="J893">
        <v>5</v>
      </c>
      <c r="K893">
        <v>3.5</v>
      </c>
      <c r="L893">
        <v>4</v>
      </c>
      <c r="M893">
        <f>INDEX('Exp Economy'!$C$14:$H$83,MATCH(L893,'Exp Economy'!$B$14:$B$83,0),MATCH("Zone "&amp;J893,'Exp Economy'!$C$13:$H$13,0))*1</f>
        <v>23.64</v>
      </c>
      <c r="N893" t="s">
        <v>285</v>
      </c>
      <c r="O893" t="s">
        <v>2310</v>
      </c>
      <c r="P893" t="s">
        <v>18</v>
      </c>
      <c r="R893" t="str">
        <f t="shared" si="124"/>
        <v>('DHL','2024-01-01','2024-12-31','12565','Import','US',NULL,'ECONOMY SELECT (EU) ','Non-Document','5',3.5,4,23.64,'Flat KG','AppliedMaterials_2024',NULL),</v>
      </c>
    </row>
    <row r="894" spans="1:18" x14ac:dyDescent="0.3">
      <c r="A894" t="s">
        <v>15</v>
      </c>
      <c r="B894" s="1" t="s">
        <v>21</v>
      </c>
      <c r="C894" s="1" t="s">
        <v>2309</v>
      </c>
      <c r="D894">
        <v>12565</v>
      </c>
      <c r="E894" t="s">
        <v>286</v>
      </c>
      <c r="F894" t="s">
        <v>17</v>
      </c>
      <c r="G894" t="s">
        <v>18</v>
      </c>
      <c r="H894" t="s">
        <v>2354</v>
      </c>
      <c r="I894" t="s">
        <v>19</v>
      </c>
      <c r="J894">
        <v>5</v>
      </c>
      <c r="K894">
        <v>4</v>
      </c>
      <c r="L894">
        <v>4.5</v>
      </c>
      <c r="M894">
        <f>INDEX('Exp Economy'!$C$14:$H$83,MATCH(L894,'Exp Economy'!$B$14:$B$83,0),MATCH("Zone "&amp;J894,'Exp Economy'!$C$13:$H$13,0))*1</f>
        <v>24.86</v>
      </c>
      <c r="N894" t="s">
        <v>285</v>
      </c>
      <c r="O894" t="s">
        <v>2310</v>
      </c>
      <c r="P894" t="s">
        <v>18</v>
      </c>
      <c r="R894" t="str">
        <f t="shared" ref="R894:R957" si="138">SUBSTITUTE(IF(OR(ROW(A894)=2,MOD(ROW(A894),1000)=0),"insert into tnl_rating.dbo.dhl_express_rate_master values ('DHL','"&amp;B894&amp;"','"&amp;C894&amp;"','"&amp;D894&amp;"','"&amp;E894&amp;"','"&amp;F894&amp;"','"&amp;G894&amp;"','"&amp;H894&amp;"','"&amp;I894&amp;"','"&amp;J894&amp;"',"&amp;K894&amp;","&amp;L894&amp;","&amp;M894&amp;",'"&amp;N894&amp;"','"&amp;O894&amp;"',"&amp;P894&amp;"),",IF(OR(A895="",MOD(ROW(A895),1000)=0),"('DHL','"&amp;B894&amp;"','"&amp;C894&amp;"','"&amp;D894&amp;"','"&amp;E894&amp;"','"&amp;F894&amp;"','"&amp;G894&amp;"','"&amp;H894&amp;"','"&amp;I894&amp;"','"&amp;J894&amp;"',"&amp;K894&amp;","&amp;L894&amp;","&amp;M894&amp;",'"&amp;N894&amp;"','"&amp;O894&amp;"',"&amp;P894&amp;")","('DHL','"&amp;B894&amp;"','"&amp;C894&amp;"','"&amp;D894&amp;"','"&amp;E894&amp;"','"&amp;F894&amp;"','"&amp;G894&amp;"','"&amp;H894&amp;"','"&amp;I894&amp;"','"&amp;J894&amp;"',"&amp;K894&amp;","&amp;L894&amp;","&amp;M894&amp;",'"&amp;N894&amp;"','"&amp;O894&amp;"',"&amp;P894&amp;"),")),"'NULL'","NULL")</f>
        <v>('DHL','2024-01-01','2024-12-31','12565','Import','US',NULL,'ECONOMY SELECT (EU) ','Non-Document','5',4,4.5,24.86,'Flat KG','AppliedMaterials_2024',NULL),</v>
      </c>
    </row>
    <row r="895" spans="1:18" x14ac:dyDescent="0.3">
      <c r="A895" t="s">
        <v>15</v>
      </c>
      <c r="B895" s="1" t="s">
        <v>21</v>
      </c>
      <c r="C895" s="1" t="s">
        <v>2309</v>
      </c>
      <c r="D895">
        <v>12565</v>
      </c>
      <c r="E895" t="s">
        <v>286</v>
      </c>
      <c r="F895" t="s">
        <v>17</v>
      </c>
      <c r="G895" t="s">
        <v>18</v>
      </c>
      <c r="H895" t="s">
        <v>2354</v>
      </c>
      <c r="I895" t="s">
        <v>19</v>
      </c>
      <c r="J895">
        <v>5</v>
      </c>
      <c r="K895">
        <v>4.5</v>
      </c>
      <c r="L895">
        <v>5</v>
      </c>
      <c r="M895">
        <f>INDEX('Exp Economy'!$C$14:$H$83,MATCH(L895,'Exp Economy'!$B$14:$B$83,0),MATCH("Zone "&amp;J895,'Exp Economy'!$C$13:$H$13,0))*1</f>
        <v>24.86</v>
      </c>
      <c r="N895" t="s">
        <v>285</v>
      </c>
      <c r="O895" t="s">
        <v>2310</v>
      </c>
      <c r="P895" t="s">
        <v>18</v>
      </c>
      <c r="R895" t="str">
        <f t="shared" si="138"/>
        <v>('DHL','2024-01-01','2024-12-31','12565','Import','US',NULL,'ECONOMY SELECT (EU) ','Non-Document','5',4.5,5,24.86,'Flat KG','AppliedMaterials_2024',NULL),</v>
      </c>
    </row>
    <row r="896" spans="1:18" x14ac:dyDescent="0.3">
      <c r="A896" t="s">
        <v>15</v>
      </c>
      <c r="B896" s="1" t="s">
        <v>21</v>
      </c>
      <c r="C896" s="1" t="s">
        <v>2309</v>
      </c>
      <c r="D896">
        <v>12565</v>
      </c>
      <c r="E896" t="s">
        <v>286</v>
      </c>
      <c r="F896" t="s">
        <v>17</v>
      </c>
      <c r="G896" t="s">
        <v>18</v>
      </c>
      <c r="H896" t="s">
        <v>2354</v>
      </c>
      <c r="I896" t="s">
        <v>19</v>
      </c>
      <c r="J896">
        <v>5</v>
      </c>
      <c r="K896">
        <v>5</v>
      </c>
      <c r="L896">
        <v>5.5</v>
      </c>
      <c r="M896">
        <f>INDEX('Exp Economy'!$C$14:$H$83,MATCH(L896,'Exp Economy'!$B$14:$B$83,0),MATCH("Zone "&amp;J896,'Exp Economy'!$C$13:$H$13,0))*1</f>
        <v>25.17</v>
      </c>
      <c r="N896" t="s">
        <v>285</v>
      </c>
      <c r="O896" t="s">
        <v>2310</v>
      </c>
      <c r="P896" t="s">
        <v>18</v>
      </c>
      <c r="R896" t="str">
        <f t="shared" si="138"/>
        <v>('DHL','2024-01-01','2024-12-31','12565','Import','US',NULL,'ECONOMY SELECT (EU) ','Non-Document','5',5,5.5,25.17,'Flat KG','AppliedMaterials_2024',NULL),</v>
      </c>
    </row>
    <row r="897" spans="1:18" x14ac:dyDescent="0.3">
      <c r="A897" t="s">
        <v>15</v>
      </c>
      <c r="B897" s="1" t="s">
        <v>21</v>
      </c>
      <c r="C897" s="1" t="s">
        <v>2309</v>
      </c>
      <c r="D897">
        <v>12565</v>
      </c>
      <c r="E897" t="s">
        <v>286</v>
      </c>
      <c r="F897" t="s">
        <v>17</v>
      </c>
      <c r="G897" t="s">
        <v>18</v>
      </c>
      <c r="H897" t="s">
        <v>2354</v>
      </c>
      <c r="I897" t="s">
        <v>19</v>
      </c>
      <c r="J897">
        <v>5</v>
      </c>
      <c r="K897">
        <v>5.5</v>
      </c>
      <c r="L897">
        <v>6</v>
      </c>
      <c r="M897">
        <f>INDEX('Exp Economy'!$C$14:$H$83,MATCH(L897,'Exp Economy'!$B$14:$B$83,0),MATCH("Zone "&amp;J897,'Exp Economy'!$C$13:$H$13,0))*1</f>
        <v>25.17</v>
      </c>
      <c r="N897" t="s">
        <v>285</v>
      </c>
      <c r="O897" t="s">
        <v>2310</v>
      </c>
      <c r="P897" t="s">
        <v>18</v>
      </c>
      <c r="R897" t="str">
        <f t="shared" si="138"/>
        <v>('DHL','2024-01-01','2024-12-31','12565','Import','US',NULL,'ECONOMY SELECT (EU) ','Non-Document','5',5.5,6,25.17,'Flat KG','AppliedMaterials_2024',NULL),</v>
      </c>
    </row>
    <row r="898" spans="1:18" x14ac:dyDescent="0.3">
      <c r="A898" t="s">
        <v>15</v>
      </c>
      <c r="B898" s="1" t="s">
        <v>21</v>
      </c>
      <c r="C898" s="1" t="s">
        <v>2309</v>
      </c>
      <c r="D898">
        <v>12565</v>
      </c>
      <c r="E898" t="s">
        <v>286</v>
      </c>
      <c r="F898" t="s">
        <v>17</v>
      </c>
      <c r="G898" t="s">
        <v>18</v>
      </c>
      <c r="H898" t="s">
        <v>2354</v>
      </c>
      <c r="I898" t="s">
        <v>19</v>
      </c>
      <c r="J898">
        <v>5</v>
      </c>
      <c r="K898">
        <v>6</v>
      </c>
      <c r="L898">
        <v>6.5</v>
      </c>
      <c r="M898">
        <f>INDEX('Exp Economy'!$C$14:$H$83,MATCH(L898,'Exp Economy'!$B$14:$B$83,0),MATCH("Zone "&amp;J898,'Exp Economy'!$C$13:$H$13,0))*1</f>
        <v>25.48</v>
      </c>
      <c r="N898" t="s">
        <v>285</v>
      </c>
      <c r="O898" t="s">
        <v>2310</v>
      </c>
      <c r="P898" t="s">
        <v>18</v>
      </c>
      <c r="R898" t="str">
        <f t="shared" si="138"/>
        <v>('DHL','2024-01-01','2024-12-31','12565','Import','US',NULL,'ECONOMY SELECT (EU) ','Non-Document','5',6,6.5,25.48,'Flat KG','AppliedMaterials_2024',NULL),</v>
      </c>
    </row>
    <row r="899" spans="1:18" x14ac:dyDescent="0.3">
      <c r="A899" t="s">
        <v>15</v>
      </c>
      <c r="B899" s="1" t="s">
        <v>21</v>
      </c>
      <c r="C899" s="1" t="s">
        <v>2309</v>
      </c>
      <c r="D899">
        <v>12565</v>
      </c>
      <c r="E899" t="s">
        <v>286</v>
      </c>
      <c r="F899" t="s">
        <v>17</v>
      </c>
      <c r="G899" t="s">
        <v>18</v>
      </c>
      <c r="H899" t="s">
        <v>2354</v>
      </c>
      <c r="I899" t="s">
        <v>19</v>
      </c>
      <c r="J899">
        <v>5</v>
      </c>
      <c r="K899">
        <v>6.5</v>
      </c>
      <c r="L899">
        <v>7</v>
      </c>
      <c r="M899">
        <f>INDEX('Exp Economy'!$C$14:$H$83,MATCH(L899,'Exp Economy'!$B$14:$B$83,0),MATCH("Zone "&amp;J899,'Exp Economy'!$C$13:$H$13,0))*1</f>
        <v>25.48</v>
      </c>
      <c r="N899" t="s">
        <v>285</v>
      </c>
      <c r="O899" t="s">
        <v>2310</v>
      </c>
      <c r="P899" t="s">
        <v>18</v>
      </c>
      <c r="R899" t="str">
        <f t="shared" si="138"/>
        <v>('DHL','2024-01-01','2024-12-31','12565','Import','US',NULL,'ECONOMY SELECT (EU) ','Non-Document','5',6.5,7,25.48,'Flat KG','AppliedMaterials_2024',NULL),</v>
      </c>
    </row>
    <row r="900" spans="1:18" x14ac:dyDescent="0.3">
      <c r="A900" t="s">
        <v>15</v>
      </c>
      <c r="B900" s="1" t="s">
        <v>21</v>
      </c>
      <c r="C900" s="1" t="s">
        <v>2309</v>
      </c>
      <c r="D900">
        <v>12565</v>
      </c>
      <c r="E900" t="s">
        <v>286</v>
      </c>
      <c r="F900" t="s">
        <v>17</v>
      </c>
      <c r="G900" t="s">
        <v>18</v>
      </c>
      <c r="H900" t="s">
        <v>2354</v>
      </c>
      <c r="I900" t="s">
        <v>19</v>
      </c>
      <c r="J900">
        <v>5</v>
      </c>
      <c r="K900">
        <v>7</v>
      </c>
      <c r="L900">
        <v>7.5</v>
      </c>
      <c r="M900">
        <f>INDEX('Exp Economy'!$C$14:$H$83,MATCH(L900,'Exp Economy'!$B$14:$B$83,0),MATCH("Zone "&amp;J900,'Exp Economy'!$C$13:$H$13,0))*1</f>
        <v>25.79</v>
      </c>
      <c r="N900" t="s">
        <v>285</v>
      </c>
      <c r="O900" t="s">
        <v>2310</v>
      </c>
      <c r="P900" t="s">
        <v>18</v>
      </c>
      <c r="R900" t="str">
        <f t="shared" si="138"/>
        <v>('DHL','2024-01-01','2024-12-31','12565','Import','US',NULL,'ECONOMY SELECT (EU) ','Non-Document','5',7,7.5,25.79,'Flat KG','AppliedMaterials_2024',NULL),</v>
      </c>
    </row>
    <row r="901" spans="1:18" x14ac:dyDescent="0.3">
      <c r="A901" t="s">
        <v>15</v>
      </c>
      <c r="B901" s="1" t="s">
        <v>21</v>
      </c>
      <c r="C901" s="1" t="s">
        <v>2309</v>
      </c>
      <c r="D901">
        <v>12565</v>
      </c>
      <c r="E901" t="s">
        <v>286</v>
      </c>
      <c r="F901" t="s">
        <v>17</v>
      </c>
      <c r="G901" t="s">
        <v>18</v>
      </c>
      <c r="H901" t="s">
        <v>2354</v>
      </c>
      <c r="I901" t="s">
        <v>19</v>
      </c>
      <c r="J901">
        <v>5</v>
      </c>
      <c r="K901">
        <v>7.5</v>
      </c>
      <c r="L901">
        <v>8</v>
      </c>
      <c r="M901">
        <f>INDEX('Exp Economy'!$C$14:$H$83,MATCH(L901,'Exp Economy'!$B$14:$B$83,0),MATCH("Zone "&amp;J901,'Exp Economy'!$C$13:$H$13,0))*1</f>
        <v>25.79</v>
      </c>
      <c r="N901" t="s">
        <v>285</v>
      </c>
      <c r="O901" t="s">
        <v>2310</v>
      </c>
      <c r="P901" t="s">
        <v>18</v>
      </c>
      <c r="R901" t="str">
        <f t="shared" si="138"/>
        <v>('DHL','2024-01-01','2024-12-31','12565','Import','US',NULL,'ECONOMY SELECT (EU) ','Non-Document','5',7.5,8,25.79,'Flat KG','AppliedMaterials_2024',NULL),</v>
      </c>
    </row>
    <row r="902" spans="1:18" x14ac:dyDescent="0.3">
      <c r="A902" t="s">
        <v>15</v>
      </c>
      <c r="B902" s="1" t="s">
        <v>21</v>
      </c>
      <c r="C902" s="1" t="s">
        <v>2309</v>
      </c>
      <c r="D902">
        <v>12565</v>
      </c>
      <c r="E902" t="s">
        <v>286</v>
      </c>
      <c r="F902" t="s">
        <v>17</v>
      </c>
      <c r="G902" t="s">
        <v>18</v>
      </c>
      <c r="H902" t="s">
        <v>2354</v>
      </c>
      <c r="I902" t="s">
        <v>19</v>
      </c>
      <c r="J902">
        <v>5</v>
      </c>
      <c r="K902">
        <v>8</v>
      </c>
      <c r="L902">
        <v>8.5</v>
      </c>
      <c r="M902">
        <f>INDEX('Exp Economy'!$C$14:$H$83,MATCH(L902,'Exp Economy'!$B$14:$B$83,0),MATCH("Zone "&amp;J902,'Exp Economy'!$C$13:$H$13,0))*1</f>
        <v>26.1</v>
      </c>
      <c r="N902" t="s">
        <v>285</v>
      </c>
      <c r="O902" t="s">
        <v>2310</v>
      </c>
      <c r="P902" t="s">
        <v>18</v>
      </c>
      <c r="R902" t="str">
        <f t="shared" si="138"/>
        <v>('DHL','2024-01-01','2024-12-31','12565','Import','US',NULL,'ECONOMY SELECT (EU) ','Non-Document','5',8,8.5,26.1,'Flat KG','AppliedMaterials_2024',NULL),</v>
      </c>
    </row>
    <row r="903" spans="1:18" x14ac:dyDescent="0.3">
      <c r="A903" t="s">
        <v>15</v>
      </c>
      <c r="B903" s="1" t="s">
        <v>21</v>
      </c>
      <c r="C903" s="1" t="s">
        <v>2309</v>
      </c>
      <c r="D903">
        <v>12565</v>
      </c>
      <c r="E903" t="s">
        <v>286</v>
      </c>
      <c r="F903" t="s">
        <v>17</v>
      </c>
      <c r="G903" t="s">
        <v>18</v>
      </c>
      <c r="H903" t="s">
        <v>2354</v>
      </c>
      <c r="I903" t="s">
        <v>19</v>
      </c>
      <c r="J903">
        <v>5</v>
      </c>
      <c r="K903">
        <v>8.5</v>
      </c>
      <c r="L903">
        <v>9</v>
      </c>
      <c r="M903">
        <f>INDEX('Exp Economy'!$C$14:$H$83,MATCH(L903,'Exp Economy'!$B$14:$B$83,0),MATCH("Zone "&amp;J903,'Exp Economy'!$C$13:$H$13,0))*1</f>
        <v>26.1</v>
      </c>
      <c r="N903" t="s">
        <v>285</v>
      </c>
      <c r="O903" t="s">
        <v>2310</v>
      </c>
      <c r="P903" t="s">
        <v>18</v>
      </c>
      <c r="R903" t="str">
        <f t="shared" si="138"/>
        <v>('DHL','2024-01-01','2024-12-31','12565','Import','US',NULL,'ECONOMY SELECT (EU) ','Non-Document','5',8.5,9,26.1,'Flat KG','AppliedMaterials_2024',NULL),</v>
      </c>
    </row>
    <row r="904" spans="1:18" x14ac:dyDescent="0.3">
      <c r="A904" t="s">
        <v>15</v>
      </c>
      <c r="B904" s="1" t="s">
        <v>21</v>
      </c>
      <c r="C904" s="1" t="s">
        <v>2309</v>
      </c>
      <c r="D904">
        <v>12565</v>
      </c>
      <c r="E904" t="s">
        <v>286</v>
      </c>
      <c r="F904" t="s">
        <v>17</v>
      </c>
      <c r="G904" t="s">
        <v>18</v>
      </c>
      <c r="H904" t="s">
        <v>2354</v>
      </c>
      <c r="I904" t="s">
        <v>19</v>
      </c>
      <c r="J904">
        <v>5</v>
      </c>
      <c r="K904">
        <v>9</v>
      </c>
      <c r="L904">
        <v>9.5</v>
      </c>
      <c r="M904">
        <f>INDEX('Exp Economy'!$C$14:$H$83,MATCH(L904,'Exp Economy'!$B$14:$B$83,0),MATCH("Zone "&amp;J904,'Exp Economy'!$C$13:$H$13,0))*1</f>
        <v>26.41</v>
      </c>
      <c r="N904" t="s">
        <v>285</v>
      </c>
      <c r="O904" t="s">
        <v>2310</v>
      </c>
      <c r="P904" t="s">
        <v>18</v>
      </c>
      <c r="R904" t="str">
        <f t="shared" si="138"/>
        <v>('DHL','2024-01-01','2024-12-31','12565','Import','US',NULL,'ECONOMY SELECT (EU) ','Non-Document','5',9,9.5,26.41,'Flat KG','AppliedMaterials_2024',NULL),</v>
      </c>
    </row>
    <row r="905" spans="1:18" x14ac:dyDescent="0.3">
      <c r="A905" t="s">
        <v>15</v>
      </c>
      <c r="B905" s="1" t="s">
        <v>21</v>
      </c>
      <c r="C905" s="1" t="s">
        <v>2309</v>
      </c>
      <c r="D905">
        <v>12565</v>
      </c>
      <c r="E905" t="s">
        <v>286</v>
      </c>
      <c r="F905" t="s">
        <v>17</v>
      </c>
      <c r="G905" t="s">
        <v>18</v>
      </c>
      <c r="H905" t="s">
        <v>2354</v>
      </c>
      <c r="I905" t="s">
        <v>19</v>
      </c>
      <c r="J905">
        <v>5</v>
      </c>
      <c r="K905">
        <v>9.5</v>
      </c>
      <c r="L905">
        <v>10</v>
      </c>
      <c r="M905">
        <f>INDEX('Exp Economy'!$C$14:$H$83,MATCH(L905,'Exp Economy'!$B$14:$B$83,0),MATCH("Zone "&amp;J905,'Exp Economy'!$C$13:$H$13,0))*1</f>
        <v>26.41</v>
      </c>
      <c r="N905" t="s">
        <v>285</v>
      </c>
      <c r="O905" t="s">
        <v>2310</v>
      </c>
      <c r="P905" t="s">
        <v>18</v>
      </c>
      <c r="R905" t="str">
        <f t="shared" si="138"/>
        <v>('DHL','2024-01-01','2024-12-31','12565','Import','US',NULL,'ECONOMY SELECT (EU) ','Non-Document','5',9.5,10,26.41,'Flat KG','AppliedMaterials_2024',NULL),</v>
      </c>
    </row>
    <row r="906" spans="1:18" x14ac:dyDescent="0.3">
      <c r="A906" t="s">
        <v>15</v>
      </c>
      <c r="B906" s="1" t="s">
        <v>21</v>
      </c>
      <c r="C906" s="1" t="s">
        <v>2309</v>
      </c>
      <c r="D906">
        <v>12565</v>
      </c>
      <c r="E906" t="s">
        <v>286</v>
      </c>
      <c r="F906" t="s">
        <v>17</v>
      </c>
      <c r="G906" t="s">
        <v>18</v>
      </c>
      <c r="H906" t="s">
        <v>2354</v>
      </c>
      <c r="I906" t="s">
        <v>19</v>
      </c>
      <c r="J906">
        <v>5</v>
      </c>
      <c r="K906">
        <f>L905</f>
        <v>10</v>
      </c>
      <c r="L906">
        <f>K906+0.5</f>
        <v>10.5</v>
      </c>
      <c r="M906">
        <f>INDEX('Exp Economy'!$C$14:$H$83,MATCH(L906,'Exp Economy'!$B$14:$B$83,0),MATCH("Zone "&amp;J906,'Exp Economy'!$C$13:$H$13,0))*1</f>
        <v>27.02</v>
      </c>
      <c r="N906" t="s">
        <v>285</v>
      </c>
      <c r="O906" t="s">
        <v>2310</v>
      </c>
      <c r="P906" t="s">
        <v>18</v>
      </c>
      <c r="R906" t="str">
        <f t="shared" si="138"/>
        <v>('DHL','2024-01-01','2024-12-31','12565','Import','US',NULL,'ECONOMY SELECT (EU) ','Non-Document','5',10,10.5,27.02,'Flat KG','AppliedMaterials_2024',NULL),</v>
      </c>
    </row>
    <row r="907" spans="1:18" x14ac:dyDescent="0.3">
      <c r="A907" t="s">
        <v>15</v>
      </c>
      <c r="B907" s="1" t="s">
        <v>21</v>
      </c>
      <c r="C907" s="1" t="s">
        <v>2309</v>
      </c>
      <c r="D907">
        <v>12565</v>
      </c>
      <c r="E907" t="s">
        <v>286</v>
      </c>
      <c r="F907" t="s">
        <v>17</v>
      </c>
      <c r="G907" t="s">
        <v>18</v>
      </c>
      <c r="H907" t="s">
        <v>2354</v>
      </c>
      <c r="I907" t="s">
        <v>19</v>
      </c>
      <c r="J907">
        <v>5</v>
      </c>
      <c r="K907">
        <f t="shared" ref="K907:K912" si="139">L906</f>
        <v>10.5</v>
      </c>
      <c r="L907">
        <f t="shared" ref="L907:L912" si="140">K907+0.5</f>
        <v>11</v>
      </c>
      <c r="M907">
        <f>INDEX('Exp Economy'!$C$14:$H$83,MATCH(L907,'Exp Economy'!$B$14:$B$83,0),MATCH("Zone "&amp;J907,'Exp Economy'!$C$13:$H$13,0))*1</f>
        <v>27.02</v>
      </c>
      <c r="N907" t="s">
        <v>285</v>
      </c>
      <c r="O907" t="s">
        <v>2310</v>
      </c>
      <c r="P907" t="s">
        <v>18</v>
      </c>
      <c r="R907" t="str">
        <f t="shared" si="138"/>
        <v>('DHL','2024-01-01','2024-12-31','12565','Import','US',NULL,'ECONOMY SELECT (EU) ','Non-Document','5',10.5,11,27.02,'Flat KG','AppliedMaterials_2024',NULL),</v>
      </c>
    </row>
    <row r="908" spans="1:18" x14ac:dyDescent="0.3">
      <c r="A908" t="s">
        <v>15</v>
      </c>
      <c r="B908" s="1" t="s">
        <v>21</v>
      </c>
      <c r="C908" s="1" t="s">
        <v>2309</v>
      </c>
      <c r="D908">
        <v>12565</v>
      </c>
      <c r="E908" t="s">
        <v>286</v>
      </c>
      <c r="F908" t="s">
        <v>17</v>
      </c>
      <c r="G908" t="s">
        <v>18</v>
      </c>
      <c r="H908" t="s">
        <v>2354</v>
      </c>
      <c r="I908" t="s">
        <v>19</v>
      </c>
      <c r="J908">
        <v>5</v>
      </c>
      <c r="K908">
        <f t="shared" si="139"/>
        <v>11</v>
      </c>
      <c r="L908">
        <f t="shared" si="140"/>
        <v>11.5</v>
      </c>
      <c r="M908">
        <f>INDEX('Exp Economy'!$C$14:$H$83,MATCH(L908,'Exp Economy'!$B$14:$B$83,0),MATCH("Zone "&amp;J908,'Exp Economy'!$C$13:$H$13,0))*1</f>
        <v>27.63</v>
      </c>
      <c r="N908" t="s">
        <v>285</v>
      </c>
      <c r="O908" t="s">
        <v>2310</v>
      </c>
      <c r="P908" t="s">
        <v>18</v>
      </c>
      <c r="R908" t="str">
        <f t="shared" si="138"/>
        <v>('DHL','2024-01-01','2024-12-31','12565','Import','US',NULL,'ECONOMY SELECT (EU) ','Non-Document','5',11,11.5,27.63,'Flat KG','AppliedMaterials_2024',NULL),</v>
      </c>
    </row>
    <row r="909" spans="1:18" x14ac:dyDescent="0.3">
      <c r="A909" t="s">
        <v>15</v>
      </c>
      <c r="B909" s="1" t="s">
        <v>21</v>
      </c>
      <c r="C909" s="1" t="s">
        <v>2309</v>
      </c>
      <c r="D909">
        <v>12565</v>
      </c>
      <c r="E909" t="s">
        <v>286</v>
      </c>
      <c r="F909" t="s">
        <v>17</v>
      </c>
      <c r="G909" t="s">
        <v>18</v>
      </c>
      <c r="H909" t="s">
        <v>2354</v>
      </c>
      <c r="I909" t="s">
        <v>19</v>
      </c>
      <c r="J909">
        <v>5</v>
      </c>
      <c r="K909">
        <f t="shared" si="139"/>
        <v>11.5</v>
      </c>
      <c r="L909">
        <f t="shared" si="140"/>
        <v>12</v>
      </c>
      <c r="M909">
        <f>INDEX('Exp Economy'!$C$14:$H$83,MATCH(L909,'Exp Economy'!$B$14:$B$83,0),MATCH("Zone "&amp;J909,'Exp Economy'!$C$13:$H$13,0))*1</f>
        <v>27.63</v>
      </c>
      <c r="N909" t="s">
        <v>285</v>
      </c>
      <c r="O909" t="s">
        <v>2310</v>
      </c>
      <c r="P909" t="s">
        <v>18</v>
      </c>
      <c r="R909" t="str">
        <f t="shared" si="138"/>
        <v>('DHL','2024-01-01','2024-12-31','12565','Import','US',NULL,'ECONOMY SELECT (EU) ','Non-Document','5',11.5,12,27.63,'Flat KG','AppliedMaterials_2024',NULL),</v>
      </c>
    </row>
    <row r="910" spans="1:18" x14ac:dyDescent="0.3">
      <c r="A910" t="s">
        <v>15</v>
      </c>
      <c r="B910" s="1" t="s">
        <v>21</v>
      </c>
      <c r="C910" s="1" t="s">
        <v>2309</v>
      </c>
      <c r="D910">
        <v>12565</v>
      </c>
      <c r="E910" t="s">
        <v>286</v>
      </c>
      <c r="F910" t="s">
        <v>17</v>
      </c>
      <c r="G910" t="s">
        <v>18</v>
      </c>
      <c r="H910" t="s">
        <v>2354</v>
      </c>
      <c r="I910" t="s">
        <v>19</v>
      </c>
      <c r="J910">
        <v>5</v>
      </c>
      <c r="K910">
        <f t="shared" si="139"/>
        <v>12</v>
      </c>
      <c r="L910">
        <f t="shared" si="140"/>
        <v>12.5</v>
      </c>
      <c r="M910">
        <f>INDEX('Exp Economy'!$C$14:$H$83,MATCH(L910,'Exp Economy'!$B$14:$B$83,0),MATCH("Zone "&amp;J910,'Exp Economy'!$C$13:$H$13,0))*1</f>
        <v>28.24</v>
      </c>
      <c r="N910" t="s">
        <v>285</v>
      </c>
      <c r="O910" t="s">
        <v>2310</v>
      </c>
      <c r="P910" t="s">
        <v>18</v>
      </c>
      <c r="R910" t="str">
        <f t="shared" si="138"/>
        <v>('DHL','2024-01-01','2024-12-31','12565','Import','US',NULL,'ECONOMY SELECT (EU) ','Non-Document','5',12,12.5,28.24,'Flat KG','AppliedMaterials_2024',NULL),</v>
      </c>
    </row>
    <row r="911" spans="1:18" x14ac:dyDescent="0.3">
      <c r="A911" t="s">
        <v>15</v>
      </c>
      <c r="B911" s="1" t="s">
        <v>21</v>
      </c>
      <c r="C911" s="1" t="s">
        <v>2309</v>
      </c>
      <c r="D911">
        <v>12565</v>
      </c>
      <c r="E911" t="s">
        <v>286</v>
      </c>
      <c r="F911" t="s">
        <v>17</v>
      </c>
      <c r="G911" t="s">
        <v>18</v>
      </c>
      <c r="H911" t="s">
        <v>2354</v>
      </c>
      <c r="I911" t="s">
        <v>19</v>
      </c>
      <c r="J911">
        <v>5</v>
      </c>
      <c r="K911">
        <f t="shared" si="139"/>
        <v>12.5</v>
      </c>
      <c r="L911">
        <f t="shared" si="140"/>
        <v>13</v>
      </c>
      <c r="M911">
        <f>INDEX('Exp Economy'!$C$14:$H$83,MATCH(L911,'Exp Economy'!$B$14:$B$83,0),MATCH("Zone "&amp;J911,'Exp Economy'!$C$13:$H$13,0))*1</f>
        <v>28.24</v>
      </c>
      <c r="N911" t="s">
        <v>285</v>
      </c>
      <c r="O911" t="s">
        <v>2310</v>
      </c>
      <c r="P911" t="s">
        <v>18</v>
      </c>
      <c r="R911" t="str">
        <f t="shared" si="138"/>
        <v>('DHL','2024-01-01','2024-12-31','12565','Import','US',NULL,'ECONOMY SELECT (EU) ','Non-Document','5',12.5,13,28.24,'Flat KG','AppliedMaterials_2024',NULL),</v>
      </c>
    </row>
    <row r="912" spans="1:18" x14ac:dyDescent="0.3">
      <c r="A912" t="s">
        <v>15</v>
      </c>
      <c r="B912" s="1" t="s">
        <v>21</v>
      </c>
      <c r="C912" s="1" t="s">
        <v>2309</v>
      </c>
      <c r="D912">
        <v>12565</v>
      </c>
      <c r="E912" t="s">
        <v>286</v>
      </c>
      <c r="F912" t="s">
        <v>17</v>
      </c>
      <c r="G912" t="s">
        <v>18</v>
      </c>
      <c r="H912" t="s">
        <v>2354</v>
      </c>
      <c r="I912" t="s">
        <v>19</v>
      </c>
      <c r="J912">
        <v>5</v>
      </c>
      <c r="K912">
        <f t="shared" si="139"/>
        <v>13</v>
      </c>
      <c r="L912">
        <f t="shared" si="140"/>
        <v>13.5</v>
      </c>
      <c r="M912">
        <f>INDEX('Exp Economy'!$C$14:$H$83,MATCH(L912,'Exp Economy'!$B$14:$B$83,0),MATCH("Zone "&amp;J912,'Exp Economy'!$C$13:$H$13,0))*1</f>
        <v>28.85</v>
      </c>
      <c r="N912" t="s">
        <v>285</v>
      </c>
      <c r="O912" t="s">
        <v>2310</v>
      </c>
      <c r="P912" t="s">
        <v>18</v>
      </c>
      <c r="R912" t="str">
        <f t="shared" si="138"/>
        <v>('DHL','2024-01-01','2024-12-31','12565','Import','US',NULL,'ECONOMY SELECT (EU) ','Non-Document','5',13,13.5,28.85,'Flat KG','AppliedMaterials_2024',NULL),</v>
      </c>
    </row>
    <row r="913" spans="1:18" x14ac:dyDescent="0.3">
      <c r="A913" t="s">
        <v>15</v>
      </c>
      <c r="B913" s="1" t="s">
        <v>21</v>
      </c>
      <c r="C913" s="1" t="s">
        <v>2309</v>
      </c>
      <c r="D913">
        <v>12565</v>
      </c>
      <c r="E913" t="s">
        <v>286</v>
      </c>
      <c r="F913" t="s">
        <v>17</v>
      </c>
      <c r="G913" t="s">
        <v>18</v>
      </c>
      <c r="H913" t="s">
        <v>2354</v>
      </c>
      <c r="I913" t="s">
        <v>19</v>
      </c>
      <c r="J913">
        <v>5</v>
      </c>
      <c r="K913">
        <f>L912</f>
        <v>13.5</v>
      </c>
      <c r="L913">
        <f>K913+0.5</f>
        <v>14</v>
      </c>
      <c r="M913">
        <f>INDEX('Exp Economy'!$C$14:$H$83,MATCH(L913,'Exp Economy'!$B$14:$B$83,0),MATCH("Zone "&amp;J913,'Exp Economy'!$C$13:$H$13,0))*1</f>
        <v>28.85</v>
      </c>
      <c r="N913" t="s">
        <v>285</v>
      </c>
      <c r="O913" t="s">
        <v>2310</v>
      </c>
      <c r="P913" t="s">
        <v>18</v>
      </c>
      <c r="R913" t="str">
        <f t="shared" si="138"/>
        <v>('DHL','2024-01-01','2024-12-31','12565','Import','US',NULL,'ECONOMY SELECT (EU) ','Non-Document','5',13.5,14,28.85,'Flat KG','AppliedMaterials_2024',NULL),</v>
      </c>
    </row>
    <row r="914" spans="1:18" x14ac:dyDescent="0.3">
      <c r="A914" t="s">
        <v>15</v>
      </c>
      <c r="B914" s="1" t="s">
        <v>21</v>
      </c>
      <c r="C914" s="1" t="s">
        <v>2309</v>
      </c>
      <c r="D914">
        <v>12565</v>
      </c>
      <c r="E914" t="s">
        <v>286</v>
      </c>
      <c r="F914" t="s">
        <v>17</v>
      </c>
      <c r="G914" t="s">
        <v>18</v>
      </c>
      <c r="H914" t="s">
        <v>2354</v>
      </c>
      <c r="I914" t="s">
        <v>19</v>
      </c>
      <c r="J914">
        <v>5</v>
      </c>
      <c r="K914">
        <f t="shared" ref="K914:K915" si="141">L913</f>
        <v>14</v>
      </c>
      <c r="L914">
        <f t="shared" ref="L914:L919" si="142">K914+0.5</f>
        <v>14.5</v>
      </c>
      <c r="M914">
        <f>INDEX('Exp Economy'!$C$14:$H$83,MATCH(L914,'Exp Economy'!$B$14:$B$83,0),MATCH("Zone "&amp;J914,'Exp Economy'!$C$13:$H$13,0))*1</f>
        <v>29.46</v>
      </c>
      <c r="N914" t="s">
        <v>285</v>
      </c>
      <c r="O914" t="s">
        <v>2310</v>
      </c>
      <c r="P914" t="s">
        <v>18</v>
      </c>
      <c r="R914" t="str">
        <f t="shared" si="138"/>
        <v>('DHL','2024-01-01','2024-12-31','12565','Import','US',NULL,'ECONOMY SELECT (EU) ','Non-Document','5',14,14.5,29.46,'Flat KG','AppliedMaterials_2024',NULL),</v>
      </c>
    </row>
    <row r="915" spans="1:18" x14ac:dyDescent="0.3">
      <c r="A915" t="s">
        <v>15</v>
      </c>
      <c r="B915" s="1" t="s">
        <v>21</v>
      </c>
      <c r="C915" s="1" t="s">
        <v>2309</v>
      </c>
      <c r="D915">
        <v>12565</v>
      </c>
      <c r="E915" t="s">
        <v>286</v>
      </c>
      <c r="F915" t="s">
        <v>17</v>
      </c>
      <c r="G915" t="s">
        <v>18</v>
      </c>
      <c r="H915" t="s">
        <v>2354</v>
      </c>
      <c r="I915" t="s">
        <v>19</v>
      </c>
      <c r="J915">
        <v>5</v>
      </c>
      <c r="K915">
        <f t="shared" si="141"/>
        <v>14.5</v>
      </c>
      <c r="L915">
        <f t="shared" si="142"/>
        <v>15</v>
      </c>
      <c r="M915">
        <f>INDEX('Exp Economy'!$C$14:$H$83,MATCH(L915,'Exp Economy'!$B$14:$B$83,0),MATCH("Zone "&amp;J915,'Exp Economy'!$C$13:$H$13,0))*1</f>
        <v>29.46</v>
      </c>
      <c r="N915" t="s">
        <v>285</v>
      </c>
      <c r="O915" t="s">
        <v>2310</v>
      </c>
      <c r="P915" t="s">
        <v>18</v>
      </c>
      <c r="R915" t="str">
        <f t="shared" si="138"/>
        <v>('DHL','2024-01-01','2024-12-31','12565','Import','US',NULL,'ECONOMY SELECT (EU) ','Non-Document','5',14.5,15,29.46,'Flat KG','AppliedMaterials_2024',NULL),</v>
      </c>
    </row>
    <row r="916" spans="1:18" x14ac:dyDescent="0.3">
      <c r="A916" t="s">
        <v>15</v>
      </c>
      <c r="B916" s="1" t="s">
        <v>21</v>
      </c>
      <c r="C916" s="1" t="s">
        <v>2309</v>
      </c>
      <c r="D916">
        <v>12565</v>
      </c>
      <c r="E916" t="s">
        <v>286</v>
      </c>
      <c r="F916" t="s">
        <v>17</v>
      </c>
      <c r="G916" t="s">
        <v>18</v>
      </c>
      <c r="H916" t="s">
        <v>2354</v>
      </c>
      <c r="I916" t="s">
        <v>19</v>
      </c>
      <c r="J916">
        <v>5</v>
      </c>
      <c r="K916">
        <f>L915</f>
        <v>15</v>
      </c>
      <c r="L916">
        <f t="shared" si="142"/>
        <v>15.5</v>
      </c>
      <c r="M916">
        <f>INDEX('Exp Economy'!$C$14:$H$83,MATCH(L916,'Exp Economy'!$B$14:$B$83,0),MATCH("Zone "&amp;J916,'Exp Economy'!$C$13:$H$13,0))*1</f>
        <v>30.07</v>
      </c>
      <c r="N916" t="s">
        <v>285</v>
      </c>
      <c r="O916" t="s">
        <v>2310</v>
      </c>
      <c r="P916" t="s">
        <v>18</v>
      </c>
      <c r="R916" t="str">
        <f t="shared" si="138"/>
        <v>('DHL','2024-01-01','2024-12-31','12565','Import','US',NULL,'ECONOMY SELECT (EU) ','Non-Document','5',15,15.5,30.07,'Flat KG','AppliedMaterials_2024',NULL),</v>
      </c>
    </row>
    <row r="917" spans="1:18" x14ac:dyDescent="0.3">
      <c r="A917" t="s">
        <v>15</v>
      </c>
      <c r="B917" s="1" t="s">
        <v>21</v>
      </c>
      <c r="C917" s="1" t="s">
        <v>2309</v>
      </c>
      <c r="D917">
        <v>12565</v>
      </c>
      <c r="E917" t="s">
        <v>286</v>
      </c>
      <c r="F917" t="s">
        <v>17</v>
      </c>
      <c r="G917" t="s">
        <v>18</v>
      </c>
      <c r="H917" t="s">
        <v>2354</v>
      </c>
      <c r="I917" t="s">
        <v>19</v>
      </c>
      <c r="J917">
        <v>5</v>
      </c>
      <c r="K917">
        <f t="shared" ref="K917:K919" si="143">L916</f>
        <v>15.5</v>
      </c>
      <c r="L917">
        <f t="shared" si="142"/>
        <v>16</v>
      </c>
      <c r="M917">
        <f>INDEX('Exp Economy'!$C$14:$H$83,MATCH(L917,'Exp Economy'!$B$14:$B$83,0),MATCH("Zone "&amp;J917,'Exp Economy'!$C$13:$H$13,0))*1</f>
        <v>30.07</v>
      </c>
      <c r="N917" t="s">
        <v>285</v>
      </c>
      <c r="O917" t="s">
        <v>2310</v>
      </c>
      <c r="P917" t="s">
        <v>18</v>
      </c>
      <c r="R917" t="str">
        <f t="shared" si="138"/>
        <v>('DHL','2024-01-01','2024-12-31','12565','Import','US',NULL,'ECONOMY SELECT (EU) ','Non-Document','5',15.5,16,30.07,'Flat KG','AppliedMaterials_2024',NULL),</v>
      </c>
    </row>
    <row r="918" spans="1:18" x14ac:dyDescent="0.3">
      <c r="A918" t="s">
        <v>15</v>
      </c>
      <c r="B918" s="1" t="s">
        <v>21</v>
      </c>
      <c r="C918" s="1" t="s">
        <v>2309</v>
      </c>
      <c r="D918">
        <v>12565</v>
      </c>
      <c r="E918" t="s">
        <v>286</v>
      </c>
      <c r="F918" t="s">
        <v>17</v>
      </c>
      <c r="G918" t="s">
        <v>18</v>
      </c>
      <c r="H918" t="s">
        <v>2354</v>
      </c>
      <c r="I918" t="s">
        <v>19</v>
      </c>
      <c r="J918">
        <v>5</v>
      </c>
      <c r="K918">
        <f t="shared" si="143"/>
        <v>16</v>
      </c>
      <c r="L918">
        <f t="shared" si="142"/>
        <v>16.5</v>
      </c>
      <c r="M918">
        <f>INDEX('Exp Economy'!$C$14:$H$83,MATCH(L918,'Exp Economy'!$B$14:$B$83,0),MATCH("Zone "&amp;J918,'Exp Economy'!$C$13:$H$13,0))*1</f>
        <v>30.68</v>
      </c>
      <c r="N918" t="s">
        <v>285</v>
      </c>
      <c r="O918" t="s">
        <v>2310</v>
      </c>
      <c r="P918" t="s">
        <v>18</v>
      </c>
      <c r="R918" t="str">
        <f t="shared" si="138"/>
        <v>('DHL','2024-01-01','2024-12-31','12565','Import','US',NULL,'ECONOMY SELECT (EU) ','Non-Document','5',16,16.5,30.68,'Flat KG','AppliedMaterials_2024',NULL),</v>
      </c>
    </row>
    <row r="919" spans="1:18" x14ac:dyDescent="0.3">
      <c r="A919" t="s">
        <v>15</v>
      </c>
      <c r="B919" s="1" t="s">
        <v>21</v>
      </c>
      <c r="C919" s="1" t="s">
        <v>2309</v>
      </c>
      <c r="D919">
        <v>12565</v>
      </c>
      <c r="E919" t="s">
        <v>286</v>
      </c>
      <c r="F919" t="s">
        <v>17</v>
      </c>
      <c r="G919" t="s">
        <v>18</v>
      </c>
      <c r="H919" t="s">
        <v>2354</v>
      </c>
      <c r="I919" t="s">
        <v>19</v>
      </c>
      <c r="J919">
        <v>5</v>
      </c>
      <c r="K919">
        <f t="shared" si="143"/>
        <v>16.5</v>
      </c>
      <c r="L919">
        <f t="shared" si="142"/>
        <v>17</v>
      </c>
      <c r="M919">
        <f>INDEX('Exp Economy'!$C$14:$H$83,MATCH(L919,'Exp Economy'!$B$14:$B$83,0),MATCH("Zone "&amp;J919,'Exp Economy'!$C$13:$H$13,0))*1</f>
        <v>30.68</v>
      </c>
      <c r="N919" t="s">
        <v>285</v>
      </c>
      <c r="O919" t="s">
        <v>2310</v>
      </c>
      <c r="P919" t="s">
        <v>18</v>
      </c>
      <c r="R919" t="str">
        <f t="shared" si="138"/>
        <v>('DHL','2024-01-01','2024-12-31','12565','Import','US',NULL,'ECONOMY SELECT (EU) ','Non-Document','5',16.5,17,30.68,'Flat KG','AppliedMaterials_2024',NULL),</v>
      </c>
    </row>
    <row r="920" spans="1:18" x14ac:dyDescent="0.3">
      <c r="A920" t="s">
        <v>15</v>
      </c>
      <c r="B920" s="1" t="s">
        <v>21</v>
      </c>
      <c r="C920" s="1" t="s">
        <v>2309</v>
      </c>
      <c r="D920">
        <v>12565</v>
      </c>
      <c r="E920" t="s">
        <v>286</v>
      </c>
      <c r="F920" t="s">
        <v>17</v>
      </c>
      <c r="G920" t="s">
        <v>18</v>
      </c>
      <c r="H920" t="s">
        <v>2354</v>
      </c>
      <c r="I920" t="s">
        <v>19</v>
      </c>
      <c r="J920">
        <v>5</v>
      </c>
      <c r="K920">
        <f>L919</f>
        <v>17</v>
      </c>
      <c r="L920">
        <f>K920+0.5</f>
        <v>17.5</v>
      </c>
      <c r="M920">
        <f>INDEX('Exp Economy'!$C$14:$H$83,MATCH(L920,'Exp Economy'!$B$14:$B$83,0),MATCH("Zone "&amp;J920,'Exp Economy'!$C$13:$H$13,0))*1</f>
        <v>31.29</v>
      </c>
      <c r="N920" t="s">
        <v>285</v>
      </c>
      <c r="O920" t="s">
        <v>2310</v>
      </c>
      <c r="P920" t="s">
        <v>18</v>
      </c>
      <c r="R920" t="str">
        <f t="shared" si="138"/>
        <v>('DHL','2024-01-01','2024-12-31','12565','Import','US',NULL,'ECONOMY SELECT (EU) ','Non-Document','5',17,17.5,31.29,'Flat KG','AppliedMaterials_2024',NULL),</v>
      </c>
    </row>
    <row r="921" spans="1:18" x14ac:dyDescent="0.3">
      <c r="A921" t="s">
        <v>15</v>
      </c>
      <c r="B921" s="1" t="s">
        <v>21</v>
      </c>
      <c r="C921" s="1" t="s">
        <v>2309</v>
      </c>
      <c r="D921">
        <v>12565</v>
      </c>
      <c r="E921" t="s">
        <v>286</v>
      </c>
      <c r="F921" t="s">
        <v>17</v>
      </c>
      <c r="G921" t="s">
        <v>18</v>
      </c>
      <c r="H921" t="s">
        <v>2354</v>
      </c>
      <c r="I921" t="s">
        <v>19</v>
      </c>
      <c r="J921">
        <v>5</v>
      </c>
      <c r="K921">
        <f t="shared" ref="K921:K926" si="144">L920</f>
        <v>17.5</v>
      </c>
      <c r="L921">
        <f t="shared" ref="L921:L926" si="145">K921+0.5</f>
        <v>18</v>
      </c>
      <c r="M921">
        <f>INDEX('Exp Economy'!$C$14:$H$83,MATCH(L921,'Exp Economy'!$B$14:$B$83,0),MATCH("Zone "&amp;J921,'Exp Economy'!$C$13:$H$13,0))*1</f>
        <v>31.29</v>
      </c>
      <c r="N921" t="s">
        <v>285</v>
      </c>
      <c r="O921" t="s">
        <v>2310</v>
      </c>
      <c r="P921" t="s">
        <v>18</v>
      </c>
      <c r="R921" t="str">
        <f t="shared" si="138"/>
        <v>('DHL','2024-01-01','2024-12-31','12565','Import','US',NULL,'ECONOMY SELECT (EU) ','Non-Document','5',17.5,18,31.29,'Flat KG','AppliedMaterials_2024',NULL),</v>
      </c>
    </row>
    <row r="922" spans="1:18" x14ac:dyDescent="0.3">
      <c r="A922" t="s">
        <v>15</v>
      </c>
      <c r="B922" s="1" t="s">
        <v>21</v>
      </c>
      <c r="C922" s="1" t="s">
        <v>2309</v>
      </c>
      <c r="D922">
        <v>12565</v>
      </c>
      <c r="E922" t="s">
        <v>286</v>
      </c>
      <c r="F922" t="s">
        <v>17</v>
      </c>
      <c r="G922" t="s">
        <v>18</v>
      </c>
      <c r="H922" t="s">
        <v>2354</v>
      </c>
      <c r="I922" t="s">
        <v>19</v>
      </c>
      <c r="J922">
        <v>5</v>
      </c>
      <c r="K922">
        <f t="shared" si="144"/>
        <v>18</v>
      </c>
      <c r="L922">
        <f t="shared" si="145"/>
        <v>18.5</v>
      </c>
      <c r="M922">
        <f>INDEX('Exp Economy'!$C$14:$H$83,MATCH(L922,'Exp Economy'!$B$14:$B$83,0),MATCH("Zone "&amp;J922,'Exp Economy'!$C$13:$H$13,0))*1</f>
        <v>31.9</v>
      </c>
      <c r="N922" t="s">
        <v>285</v>
      </c>
      <c r="O922" t="s">
        <v>2310</v>
      </c>
      <c r="P922" t="s">
        <v>18</v>
      </c>
      <c r="R922" t="str">
        <f t="shared" si="138"/>
        <v>('DHL','2024-01-01','2024-12-31','12565','Import','US',NULL,'ECONOMY SELECT (EU) ','Non-Document','5',18,18.5,31.9,'Flat KG','AppliedMaterials_2024',NULL),</v>
      </c>
    </row>
    <row r="923" spans="1:18" x14ac:dyDescent="0.3">
      <c r="A923" t="s">
        <v>15</v>
      </c>
      <c r="B923" s="1" t="s">
        <v>21</v>
      </c>
      <c r="C923" s="1" t="s">
        <v>2309</v>
      </c>
      <c r="D923">
        <v>12565</v>
      </c>
      <c r="E923" t="s">
        <v>286</v>
      </c>
      <c r="F923" t="s">
        <v>17</v>
      </c>
      <c r="G923" t="s">
        <v>18</v>
      </c>
      <c r="H923" t="s">
        <v>2354</v>
      </c>
      <c r="I923" t="s">
        <v>19</v>
      </c>
      <c r="J923">
        <v>5</v>
      </c>
      <c r="K923">
        <f t="shared" si="144"/>
        <v>18.5</v>
      </c>
      <c r="L923">
        <f t="shared" si="145"/>
        <v>19</v>
      </c>
      <c r="M923">
        <f>INDEX('Exp Economy'!$C$14:$H$83,MATCH(L923,'Exp Economy'!$B$14:$B$83,0),MATCH("Zone "&amp;J923,'Exp Economy'!$C$13:$H$13,0))*1</f>
        <v>31.9</v>
      </c>
      <c r="N923" t="s">
        <v>285</v>
      </c>
      <c r="O923" t="s">
        <v>2310</v>
      </c>
      <c r="P923" t="s">
        <v>18</v>
      </c>
      <c r="R923" t="str">
        <f t="shared" si="138"/>
        <v>('DHL','2024-01-01','2024-12-31','12565','Import','US',NULL,'ECONOMY SELECT (EU) ','Non-Document','5',18.5,19,31.9,'Flat KG','AppliedMaterials_2024',NULL),</v>
      </c>
    </row>
    <row r="924" spans="1:18" x14ac:dyDescent="0.3">
      <c r="A924" t="s">
        <v>15</v>
      </c>
      <c r="B924" s="1" t="s">
        <v>21</v>
      </c>
      <c r="C924" s="1" t="s">
        <v>2309</v>
      </c>
      <c r="D924">
        <v>12565</v>
      </c>
      <c r="E924" t="s">
        <v>286</v>
      </c>
      <c r="F924" t="s">
        <v>17</v>
      </c>
      <c r="G924" t="s">
        <v>18</v>
      </c>
      <c r="H924" t="s">
        <v>2354</v>
      </c>
      <c r="I924" t="s">
        <v>19</v>
      </c>
      <c r="J924">
        <v>5</v>
      </c>
      <c r="K924">
        <f t="shared" si="144"/>
        <v>19</v>
      </c>
      <c r="L924">
        <f t="shared" si="145"/>
        <v>19.5</v>
      </c>
      <c r="M924">
        <f>INDEX('Exp Economy'!$C$14:$H$83,MATCH(L924,'Exp Economy'!$B$14:$B$83,0),MATCH("Zone "&amp;J924,'Exp Economy'!$C$13:$H$13,0))*1</f>
        <v>32.51</v>
      </c>
      <c r="N924" t="s">
        <v>285</v>
      </c>
      <c r="O924" t="s">
        <v>2310</v>
      </c>
      <c r="P924" t="s">
        <v>18</v>
      </c>
      <c r="R924" t="str">
        <f t="shared" si="138"/>
        <v>('DHL','2024-01-01','2024-12-31','12565','Import','US',NULL,'ECONOMY SELECT (EU) ','Non-Document','5',19,19.5,32.51,'Flat KG','AppliedMaterials_2024',NULL),</v>
      </c>
    </row>
    <row r="925" spans="1:18" x14ac:dyDescent="0.3">
      <c r="A925" t="s">
        <v>15</v>
      </c>
      <c r="B925" s="1" t="s">
        <v>21</v>
      </c>
      <c r="C925" s="1" t="s">
        <v>2309</v>
      </c>
      <c r="D925">
        <v>12565</v>
      </c>
      <c r="E925" t="s">
        <v>286</v>
      </c>
      <c r="F925" t="s">
        <v>17</v>
      </c>
      <c r="G925" t="s">
        <v>18</v>
      </c>
      <c r="H925" t="s">
        <v>2354</v>
      </c>
      <c r="I925" t="s">
        <v>19</v>
      </c>
      <c r="J925">
        <v>5</v>
      </c>
      <c r="K925">
        <f t="shared" si="144"/>
        <v>19.5</v>
      </c>
      <c r="L925">
        <f t="shared" si="145"/>
        <v>20</v>
      </c>
      <c r="M925">
        <f>INDEX('Exp Economy'!$C$14:$H$83,MATCH(L925,'Exp Economy'!$B$14:$B$83,0),MATCH("Zone "&amp;J925,'Exp Economy'!$C$13:$H$13,0))*1</f>
        <v>32.51</v>
      </c>
      <c r="N925" t="s">
        <v>285</v>
      </c>
      <c r="O925" t="s">
        <v>2310</v>
      </c>
      <c r="P925" t="s">
        <v>18</v>
      </c>
      <c r="R925" t="str">
        <f t="shared" si="138"/>
        <v>('DHL','2024-01-01','2024-12-31','12565','Import','US',NULL,'ECONOMY SELECT (EU) ','Non-Document','5',19.5,20,32.51,'Flat KG','AppliedMaterials_2024',NULL),</v>
      </c>
    </row>
    <row r="926" spans="1:18" x14ac:dyDescent="0.3">
      <c r="A926" t="s">
        <v>15</v>
      </c>
      <c r="B926" s="1" t="s">
        <v>21</v>
      </c>
      <c r="C926" s="1" t="s">
        <v>2309</v>
      </c>
      <c r="D926">
        <v>12565</v>
      </c>
      <c r="E926" t="s">
        <v>286</v>
      </c>
      <c r="F926" t="s">
        <v>17</v>
      </c>
      <c r="G926" t="s">
        <v>18</v>
      </c>
      <c r="H926" t="s">
        <v>2354</v>
      </c>
      <c r="I926" t="s">
        <v>19</v>
      </c>
      <c r="J926">
        <v>5</v>
      </c>
      <c r="K926">
        <f t="shared" si="144"/>
        <v>20</v>
      </c>
      <c r="L926">
        <f t="shared" si="145"/>
        <v>20.5</v>
      </c>
      <c r="M926">
        <f>INDEX('Exp Economy'!$C$14:$H$83,MATCH(L926,'Exp Economy'!$B$14:$B$83,0),MATCH("Zone "&amp;J926,'Exp Economy'!$C$13:$H$13,0))*1</f>
        <v>33.31</v>
      </c>
      <c r="N926" t="s">
        <v>285</v>
      </c>
      <c r="O926" t="s">
        <v>2310</v>
      </c>
      <c r="P926" t="s">
        <v>18</v>
      </c>
      <c r="R926" t="str">
        <f t="shared" si="138"/>
        <v>('DHL','2024-01-01','2024-12-31','12565','Import','US',NULL,'ECONOMY SELECT (EU) ','Non-Document','5',20,20.5,33.31,'Flat KG','AppliedMaterials_2024',NULL),</v>
      </c>
    </row>
    <row r="927" spans="1:18" x14ac:dyDescent="0.3">
      <c r="A927" t="s">
        <v>15</v>
      </c>
      <c r="B927" s="1" t="s">
        <v>21</v>
      </c>
      <c r="C927" s="1" t="s">
        <v>2309</v>
      </c>
      <c r="D927">
        <v>12565</v>
      </c>
      <c r="E927" t="s">
        <v>286</v>
      </c>
      <c r="F927" t="s">
        <v>17</v>
      </c>
      <c r="G927" t="s">
        <v>18</v>
      </c>
      <c r="H927" t="s">
        <v>2354</v>
      </c>
      <c r="I927" t="s">
        <v>19</v>
      </c>
      <c r="J927">
        <v>5</v>
      </c>
      <c r="K927">
        <f>L926</f>
        <v>20.5</v>
      </c>
      <c r="L927">
        <f>K927+0.5</f>
        <v>21</v>
      </c>
      <c r="M927">
        <f>INDEX('Exp Economy'!$C$14:$H$83,MATCH(L927,'Exp Economy'!$B$14:$B$83,0),MATCH("Zone "&amp;J927,'Exp Economy'!$C$13:$H$13,0))*1</f>
        <v>33.31</v>
      </c>
      <c r="N927" t="s">
        <v>285</v>
      </c>
      <c r="O927" t="s">
        <v>2310</v>
      </c>
      <c r="P927" t="s">
        <v>18</v>
      </c>
      <c r="R927" t="str">
        <f t="shared" si="138"/>
        <v>('DHL','2024-01-01','2024-12-31','12565','Import','US',NULL,'ECONOMY SELECT (EU) ','Non-Document','5',20.5,21,33.31,'Flat KG','AppliedMaterials_2024',NULL),</v>
      </c>
    </row>
    <row r="928" spans="1:18" x14ac:dyDescent="0.3">
      <c r="A928" t="s">
        <v>15</v>
      </c>
      <c r="B928" s="1" t="s">
        <v>21</v>
      </c>
      <c r="C928" s="1" t="s">
        <v>2309</v>
      </c>
      <c r="D928">
        <v>12565</v>
      </c>
      <c r="E928" t="s">
        <v>286</v>
      </c>
      <c r="F928" t="s">
        <v>17</v>
      </c>
      <c r="G928" t="s">
        <v>18</v>
      </c>
      <c r="H928" t="s">
        <v>2354</v>
      </c>
      <c r="I928" t="s">
        <v>19</v>
      </c>
      <c r="J928">
        <v>5</v>
      </c>
      <c r="K928">
        <f t="shared" ref="K928" si="146">L927</f>
        <v>21</v>
      </c>
      <c r="L928">
        <f t="shared" ref="L928" si="147">K928+0.5</f>
        <v>21.5</v>
      </c>
      <c r="M928">
        <f>INDEX('Exp Economy'!$C$14:$H$83,MATCH(L928,'Exp Economy'!$B$14:$B$83,0),MATCH("Zone "&amp;J928,'Exp Economy'!$C$13:$H$13,0))*1</f>
        <v>34.11</v>
      </c>
      <c r="N928" t="s">
        <v>285</v>
      </c>
      <c r="O928" t="s">
        <v>2310</v>
      </c>
      <c r="P928" t="s">
        <v>18</v>
      </c>
      <c r="R928" t="str">
        <f t="shared" si="138"/>
        <v>('DHL','2024-01-01','2024-12-31','12565','Import','US',NULL,'ECONOMY SELECT (EU) ','Non-Document','5',21,21.5,34.11,'Flat KG','AppliedMaterials_2024',NULL),</v>
      </c>
    </row>
    <row r="929" spans="1:18" x14ac:dyDescent="0.3">
      <c r="A929" t="s">
        <v>15</v>
      </c>
      <c r="B929" s="1" t="s">
        <v>21</v>
      </c>
      <c r="C929" s="1" t="s">
        <v>2309</v>
      </c>
      <c r="D929">
        <v>12565</v>
      </c>
      <c r="E929" t="s">
        <v>286</v>
      </c>
      <c r="F929" t="s">
        <v>17</v>
      </c>
      <c r="G929" t="s">
        <v>18</v>
      </c>
      <c r="H929" t="s">
        <v>2354</v>
      </c>
      <c r="I929" t="s">
        <v>19</v>
      </c>
      <c r="J929">
        <v>5</v>
      </c>
      <c r="K929">
        <f>L928</f>
        <v>21.5</v>
      </c>
      <c r="L929">
        <f>K929+0.5</f>
        <v>22</v>
      </c>
      <c r="M929">
        <f>INDEX('Exp Economy'!$C$14:$H$83,MATCH(L929,'Exp Economy'!$B$14:$B$83,0),MATCH("Zone "&amp;J929,'Exp Economy'!$C$13:$H$13,0))*1</f>
        <v>34.11</v>
      </c>
      <c r="N929" t="s">
        <v>285</v>
      </c>
      <c r="O929" t="s">
        <v>2310</v>
      </c>
      <c r="P929" t="s">
        <v>18</v>
      </c>
      <c r="R929" t="str">
        <f t="shared" si="138"/>
        <v>('DHL','2024-01-01','2024-12-31','12565','Import','US',NULL,'ECONOMY SELECT (EU) ','Non-Document','5',21.5,22,34.11,'Flat KG','AppliedMaterials_2024',NULL),</v>
      </c>
    </row>
    <row r="930" spans="1:18" x14ac:dyDescent="0.3">
      <c r="A930" t="s">
        <v>15</v>
      </c>
      <c r="B930" s="1" t="s">
        <v>21</v>
      </c>
      <c r="C930" s="1" t="s">
        <v>2309</v>
      </c>
      <c r="D930">
        <v>12565</v>
      </c>
      <c r="E930" t="s">
        <v>286</v>
      </c>
      <c r="F930" t="s">
        <v>17</v>
      </c>
      <c r="G930" t="s">
        <v>18</v>
      </c>
      <c r="H930" t="s">
        <v>2354</v>
      </c>
      <c r="I930" t="s">
        <v>19</v>
      </c>
      <c r="J930">
        <v>5</v>
      </c>
      <c r="K930">
        <f t="shared" ref="K930:K935" si="148">L929</f>
        <v>22</v>
      </c>
      <c r="L930">
        <f t="shared" ref="L930:L935" si="149">K930+0.5</f>
        <v>22.5</v>
      </c>
      <c r="M930">
        <f>INDEX('Exp Economy'!$C$14:$H$83,MATCH(L930,'Exp Economy'!$B$14:$B$83,0),MATCH("Zone "&amp;J930,'Exp Economy'!$C$13:$H$13,0))*1</f>
        <v>34.909999999999997</v>
      </c>
      <c r="N930" t="s">
        <v>285</v>
      </c>
      <c r="O930" t="s">
        <v>2310</v>
      </c>
      <c r="P930" t="s">
        <v>18</v>
      </c>
      <c r="R930" t="str">
        <f t="shared" si="138"/>
        <v>('DHL','2024-01-01','2024-12-31','12565','Import','US',NULL,'ECONOMY SELECT (EU) ','Non-Document','5',22,22.5,34.91,'Flat KG','AppliedMaterials_2024',NULL),</v>
      </c>
    </row>
    <row r="931" spans="1:18" x14ac:dyDescent="0.3">
      <c r="A931" t="s">
        <v>15</v>
      </c>
      <c r="B931" s="1" t="s">
        <v>21</v>
      </c>
      <c r="C931" s="1" t="s">
        <v>2309</v>
      </c>
      <c r="D931">
        <v>12565</v>
      </c>
      <c r="E931" t="s">
        <v>286</v>
      </c>
      <c r="F931" t="s">
        <v>17</v>
      </c>
      <c r="G931" t="s">
        <v>18</v>
      </c>
      <c r="H931" t="s">
        <v>2354</v>
      </c>
      <c r="I931" t="s">
        <v>19</v>
      </c>
      <c r="J931">
        <v>5</v>
      </c>
      <c r="K931">
        <f t="shared" si="148"/>
        <v>22.5</v>
      </c>
      <c r="L931">
        <f t="shared" si="149"/>
        <v>23</v>
      </c>
      <c r="M931">
        <f>INDEX('Exp Economy'!$C$14:$H$83,MATCH(L931,'Exp Economy'!$B$14:$B$83,0),MATCH("Zone "&amp;J931,'Exp Economy'!$C$13:$H$13,0))*1</f>
        <v>34.909999999999997</v>
      </c>
      <c r="N931" t="s">
        <v>285</v>
      </c>
      <c r="O931" t="s">
        <v>2310</v>
      </c>
      <c r="P931" t="s">
        <v>18</v>
      </c>
      <c r="R931" t="str">
        <f t="shared" si="138"/>
        <v>('DHL','2024-01-01','2024-12-31','12565','Import','US',NULL,'ECONOMY SELECT (EU) ','Non-Document','5',22.5,23,34.91,'Flat KG','AppliedMaterials_2024',NULL),</v>
      </c>
    </row>
    <row r="932" spans="1:18" x14ac:dyDescent="0.3">
      <c r="A932" t="s">
        <v>15</v>
      </c>
      <c r="B932" s="1" t="s">
        <v>21</v>
      </c>
      <c r="C932" s="1" t="s">
        <v>2309</v>
      </c>
      <c r="D932">
        <v>12565</v>
      </c>
      <c r="E932" t="s">
        <v>286</v>
      </c>
      <c r="F932" t="s">
        <v>17</v>
      </c>
      <c r="G932" t="s">
        <v>18</v>
      </c>
      <c r="H932" t="s">
        <v>2354</v>
      </c>
      <c r="I932" t="s">
        <v>19</v>
      </c>
      <c r="J932">
        <v>5</v>
      </c>
      <c r="K932">
        <f t="shared" si="148"/>
        <v>23</v>
      </c>
      <c r="L932">
        <f t="shared" si="149"/>
        <v>23.5</v>
      </c>
      <c r="M932">
        <f>INDEX('Exp Economy'!$C$14:$H$83,MATCH(L932,'Exp Economy'!$B$14:$B$83,0),MATCH("Zone "&amp;J932,'Exp Economy'!$C$13:$H$13,0))*1</f>
        <v>35.71</v>
      </c>
      <c r="N932" t="s">
        <v>285</v>
      </c>
      <c r="O932" t="s">
        <v>2310</v>
      </c>
      <c r="P932" t="s">
        <v>18</v>
      </c>
      <c r="R932" t="str">
        <f t="shared" si="138"/>
        <v>('DHL','2024-01-01','2024-12-31','12565','Import','US',NULL,'ECONOMY SELECT (EU) ','Non-Document','5',23,23.5,35.71,'Flat KG','AppliedMaterials_2024',NULL),</v>
      </c>
    </row>
    <row r="933" spans="1:18" x14ac:dyDescent="0.3">
      <c r="A933" t="s">
        <v>15</v>
      </c>
      <c r="B933" s="1" t="s">
        <v>21</v>
      </c>
      <c r="C933" s="1" t="s">
        <v>2309</v>
      </c>
      <c r="D933">
        <v>12565</v>
      </c>
      <c r="E933" t="s">
        <v>286</v>
      </c>
      <c r="F933" t="s">
        <v>17</v>
      </c>
      <c r="G933" t="s">
        <v>18</v>
      </c>
      <c r="H933" t="s">
        <v>2354</v>
      </c>
      <c r="I933" t="s">
        <v>19</v>
      </c>
      <c r="J933">
        <v>5</v>
      </c>
      <c r="K933">
        <f t="shared" si="148"/>
        <v>23.5</v>
      </c>
      <c r="L933">
        <f t="shared" si="149"/>
        <v>24</v>
      </c>
      <c r="M933">
        <f>INDEX('Exp Economy'!$C$14:$H$83,MATCH(L933,'Exp Economy'!$B$14:$B$83,0),MATCH("Zone "&amp;J933,'Exp Economy'!$C$13:$H$13,0))*1</f>
        <v>35.71</v>
      </c>
      <c r="N933" t="s">
        <v>285</v>
      </c>
      <c r="O933" t="s">
        <v>2310</v>
      </c>
      <c r="P933" t="s">
        <v>18</v>
      </c>
      <c r="R933" t="str">
        <f t="shared" si="138"/>
        <v>('DHL','2024-01-01','2024-12-31','12565','Import','US',NULL,'ECONOMY SELECT (EU) ','Non-Document','5',23.5,24,35.71,'Flat KG','AppliedMaterials_2024',NULL),</v>
      </c>
    </row>
    <row r="934" spans="1:18" x14ac:dyDescent="0.3">
      <c r="A934" t="s">
        <v>15</v>
      </c>
      <c r="B934" s="1" t="s">
        <v>21</v>
      </c>
      <c r="C934" s="1" t="s">
        <v>2309</v>
      </c>
      <c r="D934">
        <v>12565</v>
      </c>
      <c r="E934" t="s">
        <v>286</v>
      </c>
      <c r="F934" t="s">
        <v>17</v>
      </c>
      <c r="G934" t="s">
        <v>18</v>
      </c>
      <c r="H934" t="s">
        <v>2354</v>
      </c>
      <c r="I934" t="s">
        <v>19</v>
      </c>
      <c r="J934">
        <v>5</v>
      </c>
      <c r="K934">
        <f t="shared" si="148"/>
        <v>24</v>
      </c>
      <c r="L934">
        <f t="shared" si="149"/>
        <v>24.5</v>
      </c>
      <c r="M934">
        <f>INDEX('Exp Economy'!$C$14:$H$83,MATCH(L934,'Exp Economy'!$B$14:$B$83,0),MATCH("Zone "&amp;J934,'Exp Economy'!$C$13:$H$13,0))*1</f>
        <v>36.51</v>
      </c>
      <c r="N934" t="s">
        <v>285</v>
      </c>
      <c r="O934" t="s">
        <v>2310</v>
      </c>
      <c r="P934" t="s">
        <v>18</v>
      </c>
      <c r="R934" t="str">
        <f t="shared" si="138"/>
        <v>('DHL','2024-01-01','2024-12-31','12565','Import','US',NULL,'ECONOMY SELECT (EU) ','Non-Document','5',24,24.5,36.51,'Flat KG','AppliedMaterials_2024',NULL),</v>
      </c>
    </row>
    <row r="935" spans="1:18" x14ac:dyDescent="0.3">
      <c r="A935" t="s">
        <v>15</v>
      </c>
      <c r="B935" s="1" t="s">
        <v>21</v>
      </c>
      <c r="C935" s="1" t="s">
        <v>2309</v>
      </c>
      <c r="D935">
        <v>12565</v>
      </c>
      <c r="E935" t="s">
        <v>286</v>
      </c>
      <c r="F935" t="s">
        <v>17</v>
      </c>
      <c r="G935" t="s">
        <v>18</v>
      </c>
      <c r="H935" t="s">
        <v>2354</v>
      </c>
      <c r="I935" t="s">
        <v>19</v>
      </c>
      <c r="J935">
        <v>5</v>
      </c>
      <c r="K935">
        <f t="shared" si="148"/>
        <v>24.5</v>
      </c>
      <c r="L935">
        <f t="shared" si="149"/>
        <v>25</v>
      </c>
      <c r="M935">
        <f>INDEX('Exp Economy'!$C$14:$H$83,MATCH(L935,'Exp Economy'!$B$14:$B$83,0),MATCH("Zone "&amp;J935,'Exp Economy'!$C$13:$H$13,0))*1</f>
        <v>36.51</v>
      </c>
      <c r="N935" t="s">
        <v>285</v>
      </c>
      <c r="O935" t="s">
        <v>2310</v>
      </c>
      <c r="P935" t="s">
        <v>18</v>
      </c>
      <c r="R935" t="str">
        <f t="shared" si="138"/>
        <v>('DHL','2024-01-01','2024-12-31','12565','Import','US',NULL,'ECONOMY SELECT (EU) ','Non-Document','5',24.5,25,36.51,'Flat KG','AppliedMaterials_2024',NULL),</v>
      </c>
    </row>
    <row r="936" spans="1:18" x14ac:dyDescent="0.3">
      <c r="A936" t="s">
        <v>15</v>
      </c>
      <c r="B936" s="1" t="s">
        <v>21</v>
      </c>
      <c r="C936" s="1" t="s">
        <v>2309</v>
      </c>
      <c r="D936">
        <v>12565</v>
      </c>
      <c r="E936" t="s">
        <v>286</v>
      </c>
      <c r="F936" t="s">
        <v>17</v>
      </c>
      <c r="G936" t="s">
        <v>18</v>
      </c>
      <c r="H936" t="s">
        <v>2354</v>
      </c>
      <c r="I936" t="s">
        <v>19</v>
      </c>
      <c r="J936">
        <v>5</v>
      </c>
      <c r="K936">
        <f>L935</f>
        <v>25</v>
      </c>
      <c r="L936">
        <f>K936+0.5</f>
        <v>25.5</v>
      </c>
      <c r="M936">
        <f>INDEX('Exp Economy'!$C$14:$H$83,MATCH(L936,'Exp Economy'!$B$14:$B$83,0),MATCH("Zone "&amp;J936,'Exp Economy'!$C$13:$H$13,0))*1</f>
        <v>37.31</v>
      </c>
      <c r="N936" t="s">
        <v>285</v>
      </c>
      <c r="O936" t="s">
        <v>2310</v>
      </c>
      <c r="P936" t="s">
        <v>18</v>
      </c>
      <c r="R936" t="str">
        <f t="shared" si="138"/>
        <v>('DHL','2024-01-01','2024-12-31','12565','Import','US',NULL,'ECONOMY SELECT (EU) ','Non-Document','5',25,25.5,37.31,'Flat KG','AppliedMaterials_2024',NULL),</v>
      </c>
    </row>
    <row r="937" spans="1:18" x14ac:dyDescent="0.3">
      <c r="A937" t="s">
        <v>15</v>
      </c>
      <c r="B937" s="1" t="s">
        <v>21</v>
      </c>
      <c r="C937" s="1" t="s">
        <v>2309</v>
      </c>
      <c r="D937">
        <v>12565</v>
      </c>
      <c r="E937" t="s">
        <v>286</v>
      </c>
      <c r="F937" t="s">
        <v>17</v>
      </c>
      <c r="G937" t="s">
        <v>18</v>
      </c>
      <c r="H937" t="s">
        <v>2354</v>
      </c>
      <c r="I937" t="s">
        <v>19</v>
      </c>
      <c r="J937">
        <v>5</v>
      </c>
      <c r="K937">
        <f t="shared" ref="K937:K941" si="150">L936</f>
        <v>25.5</v>
      </c>
      <c r="L937">
        <f t="shared" ref="L937:L941" si="151">K937+0.5</f>
        <v>26</v>
      </c>
      <c r="M937">
        <f>INDEX('Exp Economy'!$C$14:$H$83,MATCH(L937,'Exp Economy'!$B$14:$B$83,0),MATCH("Zone "&amp;J937,'Exp Economy'!$C$13:$H$13,0))*1</f>
        <v>37.31</v>
      </c>
      <c r="N937" t="s">
        <v>285</v>
      </c>
      <c r="O937" t="s">
        <v>2310</v>
      </c>
      <c r="P937" t="s">
        <v>18</v>
      </c>
      <c r="R937" t="str">
        <f t="shared" si="138"/>
        <v>('DHL','2024-01-01','2024-12-31','12565','Import','US',NULL,'ECONOMY SELECT (EU) ','Non-Document','5',25.5,26,37.31,'Flat KG','AppliedMaterials_2024',NULL),</v>
      </c>
    </row>
    <row r="938" spans="1:18" x14ac:dyDescent="0.3">
      <c r="A938" t="s">
        <v>15</v>
      </c>
      <c r="B938" s="1" t="s">
        <v>21</v>
      </c>
      <c r="C938" s="1" t="s">
        <v>2309</v>
      </c>
      <c r="D938">
        <v>12565</v>
      </c>
      <c r="E938" t="s">
        <v>286</v>
      </c>
      <c r="F938" t="s">
        <v>17</v>
      </c>
      <c r="G938" t="s">
        <v>18</v>
      </c>
      <c r="H938" t="s">
        <v>2354</v>
      </c>
      <c r="I938" t="s">
        <v>19</v>
      </c>
      <c r="J938">
        <v>5</v>
      </c>
      <c r="K938">
        <f t="shared" si="150"/>
        <v>26</v>
      </c>
      <c r="L938">
        <f t="shared" si="151"/>
        <v>26.5</v>
      </c>
      <c r="M938">
        <f>INDEX('Exp Economy'!$C$14:$H$83,MATCH(L938,'Exp Economy'!$B$14:$B$83,0),MATCH("Zone "&amp;J938,'Exp Economy'!$C$13:$H$13,0))*1</f>
        <v>38.11</v>
      </c>
      <c r="N938" t="s">
        <v>285</v>
      </c>
      <c r="O938" t="s">
        <v>2310</v>
      </c>
      <c r="P938" t="s">
        <v>18</v>
      </c>
      <c r="R938" t="str">
        <f t="shared" si="138"/>
        <v>('DHL','2024-01-01','2024-12-31','12565','Import','US',NULL,'ECONOMY SELECT (EU) ','Non-Document','5',26,26.5,38.11,'Flat KG','AppliedMaterials_2024',NULL),</v>
      </c>
    </row>
    <row r="939" spans="1:18" x14ac:dyDescent="0.3">
      <c r="A939" t="s">
        <v>15</v>
      </c>
      <c r="B939" s="1" t="s">
        <v>21</v>
      </c>
      <c r="C939" s="1" t="s">
        <v>2309</v>
      </c>
      <c r="D939">
        <v>12565</v>
      </c>
      <c r="E939" t="s">
        <v>286</v>
      </c>
      <c r="F939" t="s">
        <v>17</v>
      </c>
      <c r="G939" t="s">
        <v>18</v>
      </c>
      <c r="H939" t="s">
        <v>2354</v>
      </c>
      <c r="I939" t="s">
        <v>19</v>
      </c>
      <c r="J939">
        <v>5</v>
      </c>
      <c r="K939">
        <f t="shared" si="150"/>
        <v>26.5</v>
      </c>
      <c r="L939">
        <f t="shared" si="151"/>
        <v>27</v>
      </c>
      <c r="M939">
        <f>INDEX('Exp Economy'!$C$14:$H$83,MATCH(L939,'Exp Economy'!$B$14:$B$83,0),MATCH("Zone "&amp;J939,'Exp Economy'!$C$13:$H$13,0))*1</f>
        <v>38.11</v>
      </c>
      <c r="N939" t="s">
        <v>285</v>
      </c>
      <c r="O939" t="s">
        <v>2310</v>
      </c>
      <c r="P939" t="s">
        <v>18</v>
      </c>
      <c r="R939" t="str">
        <f t="shared" si="138"/>
        <v>('DHL','2024-01-01','2024-12-31','12565','Import','US',NULL,'ECONOMY SELECT (EU) ','Non-Document','5',26.5,27,38.11,'Flat KG','AppliedMaterials_2024',NULL),</v>
      </c>
    </row>
    <row r="940" spans="1:18" x14ac:dyDescent="0.3">
      <c r="A940" t="s">
        <v>15</v>
      </c>
      <c r="B940" s="1" t="s">
        <v>21</v>
      </c>
      <c r="C940" s="1" t="s">
        <v>2309</v>
      </c>
      <c r="D940">
        <v>12565</v>
      </c>
      <c r="E940" t="s">
        <v>286</v>
      </c>
      <c r="F940" t="s">
        <v>17</v>
      </c>
      <c r="G940" t="s">
        <v>18</v>
      </c>
      <c r="H940" t="s">
        <v>2354</v>
      </c>
      <c r="I940" t="s">
        <v>19</v>
      </c>
      <c r="J940">
        <v>5</v>
      </c>
      <c r="K940">
        <f t="shared" si="150"/>
        <v>27</v>
      </c>
      <c r="L940">
        <f t="shared" si="151"/>
        <v>27.5</v>
      </c>
      <c r="M940">
        <f>INDEX('Exp Economy'!$C$14:$H$83,MATCH(L940,'Exp Economy'!$B$14:$B$83,0),MATCH("Zone "&amp;J940,'Exp Economy'!$C$13:$H$13,0))*1</f>
        <v>38.909999999999997</v>
      </c>
      <c r="N940" t="s">
        <v>285</v>
      </c>
      <c r="O940" t="s">
        <v>2310</v>
      </c>
      <c r="P940" t="s">
        <v>18</v>
      </c>
      <c r="R940" t="str">
        <f t="shared" si="138"/>
        <v>('DHL','2024-01-01','2024-12-31','12565','Import','US',NULL,'ECONOMY SELECT (EU) ','Non-Document','5',27,27.5,38.91,'Flat KG','AppliedMaterials_2024',NULL),</v>
      </c>
    </row>
    <row r="941" spans="1:18" x14ac:dyDescent="0.3">
      <c r="A941" t="s">
        <v>15</v>
      </c>
      <c r="B941" s="1" t="s">
        <v>21</v>
      </c>
      <c r="C941" s="1" t="s">
        <v>2309</v>
      </c>
      <c r="D941">
        <v>12565</v>
      </c>
      <c r="E941" t="s">
        <v>286</v>
      </c>
      <c r="F941" t="s">
        <v>17</v>
      </c>
      <c r="G941" t="s">
        <v>18</v>
      </c>
      <c r="H941" t="s">
        <v>2354</v>
      </c>
      <c r="I941" t="s">
        <v>19</v>
      </c>
      <c r="J941">
        <v>5</v>
      </c>
      <c r="K941">
        <f t="shared" si="150"/>
        <v>27.5</v>
      </c>
      <c r="L941">
        <f t="shared" si="151"/>
        <v>28</v>
      </c>
      <c r="M941">
        <f>INDEX('Exp Economy'!$C$14:$H$83,MATCH(L941,'Exp Economy'!$B$14:$B$83,0),MATCH("Zone "&amp;J941,'Exp Economy'!$C$13:$H$13,0))*1</f>
        <v>38.909999999999997</v>
      </c>
      <c r="N941" t="s">
        <v>285</v>
      </c>
      <c r="O941" t="s">
        <v>2310</v>
      </c>
      <c r="P941" t="s">
        <v>18</v>
      </c>
      <c r="R941" t="str">
        <f t="shared" si="138"/>
        <v>('DHL','2024-01-01','2024-12-31','12565','Import','US',NULL,'ECONOMY SELECT (EU) ','Non-Document','5',27.5,28,38.91,'Flat KG','AppliedMaterials_2024',NULL),</v>
      </c>
    </row>
    <row r="942" spans="1:18" x14ac:dyDescent="0.3">
      <c r="A942" t="s">
        <v>15</v>
      </c>
      <c r="B942" s="1" t="s">
        <v>21</v>
      </c>
      <c r="C942" s="1" t="s">
        <v>2309</v>
      </c>
      <c r="D942">
        <v>12565</v>
      </c>
      <c r="E942" t="s">
        <v>286</v>
      </c>
      <c r="F942" t="s">
        <v>17</v>
      </c>
      <c r="G942" t="s">
        <v>18</v>
      </c>
      <c r="H942" t="s">
        <v>2354</v>
      </c>
      <c r="I942" t="s">
        <v>19</v>
      </c>
      <c r="J942">
        <v>5</v>
      </c>
      <c r="K942">
        <f>L941</f>
        <v>28</v>
      </c>
      <c r="L942">
        <f>K942+0.5</f>
        <v>28.5</v>
      </c>
      <c r="M942">
        <f>INDEX('Exp Economy'!$C$14:$H$83,MATCH(L942,'Exp Economy'!$B$14:$B$83,0),MATCH("Zone "&amp;J942,'Exp Economy'!$C$13:$H$13,0))*1</f>
        <v>39.71</v>
      </c>
      <c r="N942" t="s">
        <v>285</v>
      </c>
      <c r="O942" t="s">
        <v>2310</v>
      </c>
      <c r="P942" t="s">
        <v>18</v>
      </c>
      <c r="R942" t="str">
        <f t="shared" si="138"/>
        <v>('DHL','2024-01-01','2024-12-31','12565','Import','US',NULL,'ECONOMY SELECT (EU) ','Non-Document','5',28,28.5,39.71,'Flat KG','AppliedMaterials_2024',NULL),</v>
      </c>
    </row>
    <row r="943" spans="1:18" x14ac:dyDescent="0.3">
      <c r="A943" t="s">
        <v>15</v>
      </c>
      <c r="B943" s="1" t="s">
        <v>21</v>
      </c>
      <c r="C943" s="1" t="s">
        <v>2309</v>
      </c>
      <c r="D943">
        <v>12565</v>
      </c>
      <c r="E943" t="s">
        <v>286</v>
      </c>
      <c r="F943" t="s">
        <v>17</v>
      </c>
      <c r="G943" t="s">
        <v>18</v>
      </c>
      <c r="H943" t="s">
        <v>2354</v>
      </c>
      <c r="I943" t="s">
        <v>19</v>
      </c>
      <c r="J943">
        <v>5</v>
      </c>
      <c r="K943">
        <f t="shared" ref="K943:K944" si="152">L942</f>
        <v>28.5</v>
      </c>
      <c r="L943">
        <f t="shared" ref="L943:L944" si="153">K943+0.5</f>
        <v>29</v>
      </c>
      <c r="M943">
        <f>INDEX('Exp Economy'!$C$14:$H$83,MATCH(L943,'Exp Economy'!$B$14:$B$83,0),MATCH("Zone "&amp;J943,'Exp Economy'!$C$13:$H$13,0))*1</f>
        <v>39.71</v>
      </c>
      <c r="N943" t="s">
        <v>285</v>
      </c>
      <c r="O943" t="s">
        <v>2310</v>
      </c>
      <c r="P943" t="s">
        <v>18</v>
      </c>
      <c r="R943" t="str">
        <f t="shared" si="138"/>
        <v>('DHL','2024-01-01','2024-12-31','12565','Import','US',NULL,'ECONOMY SELECT (EU) ','Non-Document','5',28.5,29,39.71,'Flat KG','AppliedMaterials_2024',NULL),</v>
      </c>
    </row>
    <row r="944" spans="1:18" x14ac:dyDescent="0.3">
      <c r="A944" t="s">
        <v>15</v>
      </c>
      <c r="B944" s="1" t="s">
        <v>21</v>
      </c>
      <c r="C944" s="1" t="s">
        <v>2309</v>
      </c>
      <c r="D944">
        <v>12565</v>
      </c>
      <c r="E944" t="s">
        <v>286</v>
      </c>
      <c r="F944" t="s">
        <v>17</v>
      </c>
      <c r="G944" t="s">
        <v>18</v>
      </c>
      <c r="H944" t="s">
        <v>2354</v>
      </c>
      <c r="I944" t="s">
        <v>19</v>
      </c>
      <c r="J944">
        <v>5</v>
      </c>
      <c r="K944">
        <f t="shared" si="152"/>
        <v>29</v>
      </c>
      <c r="L944">
        <f t="shared" si="153"/>
        <v>29.5</v>
      </c>
      <c r="M944">
        <f>INDEX('Exp Economy'!$C$14:$H$83,MATCH(L944,'Exp Economy'!$B$14:$B$83,0),MATCH("Zone "&amp;J944,'Exp Economy'!$C$13:$H$13,0))*1</f>
        <v>40.51</v>
      </c>
      <c r="N944" t="s">
        <v>285</v>
      </c>
      <c r="O944" t="s">
        <v>2310</v>
      </c>
      <c r="P944" t="s">
        <v>18</v>
      </c>
      <c r="R944" t="str">
        <f t="shared" si="138"/>
        <v>('DHL','2024-01-01','2024-12-31','12565','Import','US',NULL,'ECONOMY SELECT (EU) ','Non-Document','5',29,29.5,40.51,'Flat KG','AppliedMaterials_2024',NULL),</v>
      </c>
    </row>
    <row r="945" spans="1:18" x14ac:dyDescent="0.3">
      <c r="A945" t="s">
        <v>15</v>
      </c>
      <c r="B945" s="1" t="s">
        <v>21</v>
      </c>
      <c r="C945" s="1" t="s">
        <v>2309</v>
      </c>
      <c r="D945">
        <v>12565</v>
      </c>
      <c r="E945" t="s">
        <v>286</v>
      </c>
      <c r="F945" t="s">
        <v>17</v>
      </c>
      <c r="G945" t="s">
        <v>18</v>
      </c>
      <c r="H945" t="s">
        <v>2354</v>
      </c>
      <c r="I945" t="s">
        <v>19</v>
      </c>
      <c r="J945">
        <v>5</v>
      </c>
      <c r="K945">
        <f>L944</f>
        <v>29.5</v>
      </c>
      <c r="L945">
        <f>K945+0.5</f>
        <v>30</v>
      </c>
      <c r="M945">
        <f>INDEX('Exp Economy'!$C$14:$H$83,MATCH(L945,'Exp Economy'!$B$14:$B$83,0),MATCH("Zone "&amp;J945,'Exp Economy'!$C$13:$H$13,0))*1</f>
        <v>40.51</v>
      </c>
      <c r="N945" t="s">
        <v>285</v>
      </c>
      <c r="O945" t="s">
        <v>2310</v>
      </c>
      <c r="P945" t="s">
        <v>18</v>
      </c>
      <c r="R945" t="str">
        <f t="shared" si="138"/>
        <v>('DHL','2024-01-01','2024-12-31','12565','Import','US',NULL,'ECONOMY SELECT (EU) ','Non-Document','5',29.5,30,40.51,'Flat KG','AppliedMaterials_2024',NULL),</v>
      </c>
    </row>
    <row r="946" spans="1:18" x14ac:dyDescent="0.3">
      <c r="A946" t="s">
        <v>15</v>
      </c>
      <c r="B946" t="s">
        <v>21</v>
      </c>
      <c r="C946" s="1" t="s">
        <v>2309</v>
      </c>
      <c r="D946">
        <v>12565</v>
      </c>
      <c r="E946" t="s">
        <v>286</v>
      </c>
      <c r="F946" t="s">
        <v>17</v>
      </c>
      <c r="G946" t="s">
        <v>18</v>
      </c>
      <c r="H946" t="s">
        <v>2354</v>
      </c>
      <c r="I946" t="s">
        <v>19</v>
      </c>
      <c r="J946">
        <v>5</v>
      </c>
      <c r="K946">
        <v>30</v>
      </c>
      <c r="L946">
        <v>70</v>
      </c>
      <c r="M946">
        <f>INDEX('Exp Economy'!$C$14:$H$83,MATCH(L946,'Exp Economy'!$B$14:$B$83,0),MATCH("Zone "&amp;J946,'Exp Economy'!$C$13:$H$13,0))*1</f>
        <v>0.71</v>
      </c>
      <c r="N946" t="s">
        <v>2261</v>
      </c>
      <c r="O946" t="s">
        <v>2310</v>
      </c>
      <c r="P946">
        <f>M945</f>
        <v>40.51</v>
      </c>
      <c r="R946" t="str">
        <f t="shared" si="138"/>
        <v>('DHL','2024-01-01','2024-12-31','12565','Import','US',NULL,'ECONOMY SELECT (EU) ','Non-Document','5',30,70,0.71,'Per1.0KG_A','AppliedMaterials_2024',40.51),</v>
      </c>
    </row>
    <row r="947" spans="1:18" x14ac:dyDescent="0.3">
      <c r="A947" t="s">
        <v>15</v>
      </c>
      <c r="B947" t="s">
        <v>21</v>
      </c>
      <c r="C947" s="1" t="s">
        <v>2309</v>
      </c>
      <c r="D947">
        <v>12565</v>
      </c>
      <c r="E947" t="s">
        <v>286</v>
      </c>
      <c r="F947" t="s">
        <v>17</v>
      </c>
      <c r="G947" t="s">
        <v>18</v>
      </c>
      <c r="H947" t="s">
        <v>2354</v>
      </c>
      <c r="I947" t="s">
        <v>19</v>
      </c>
      <c r="J947">
        <v>5</v>
      </c>
      <c r="K947">
        <v>70</v>
      </c>
      <c r="L947">
        <v>300</v>
      </c>
      <c r="M947">
        <f>INDEX('Exp Economy'!$C$14:$H$83,MATCH(L947,'Exp Economy'!$B$14:$B$83,0),MATCH("Zone "&amp;J947,'Exp Economy'!$C$13:$H$13,0))*1</f>
        <v>4.67</v>
      </c>
      <c r="N947" t="s">
        <v>2348</v>
      </c>
      <c r="O947" t="s">
        <v>2310</v>
      </c>
      <c r="P947">
        <f>P946+((K947-K946)*M946)</f>
        <v>68.91</v>
      </c>
      <c r="R947" t="str">
        <f t="shared" si="138"/>
        <v>('DHL','2024-01-01','2024-12-31','12565','Import','US',NULL,'ECONOMY SELECT (EU) ','Non-Document','5',70,300,4.67,'Per5.0KG_A','AppliedMaterials_2024',68.91),</v>
      </c>
    </row>
    <row r="948" spans="1:18" x14ac:dyDescent="0.3">
      <c r="A948" t="s">
        <v>15</v>
      </c>
      <c r="B948" t="s">
        <v>21</v>
      </c>
      <c r="C948" s="1" t="s">
        <v>2309</v>
      </c>
      <c r="D948">
        <v>12565</v>
      </c>
      <c r="E948" t="s">
        <v>286</v>
      </c>
      <c r="F948" t="s">
        <v>17</v>
      </c>
      <c r="G948" t="s">
        <v>18</v>
      </c>
      <c r="H948" t="s">
        <v>2354</v>
      </c>
      <c r="I948" t="s">
        <v>19</v>
      </c>
      <c r="J948">
        <v>5</v>
      </c>
      <c r="K948">
        <v>300</v>
      </c>
      <c r="L948">
        <v>99999</v>
      </c>
      <c r="M948">
        <f>INDEX('Exp Economy'!$C$14:$H$83,MATCH(L948,'Exp Economy'!$B$14:$B$83,0),MATCH("Zone "&amp;J948,'Exp Economy'!$C$13:$H$13,0))*1</f>
        <v>3.85</v>
      </c>
      <c r="N948" t="s">
        <v>2348</v>
      </c>
      <c r="O948" t="s">
        <v>2310</v>
      </c>
      <c r="P948">
        <f>P947+(((K948-K947)*0.2)*M947)</f>
        <v>283.73</v>
      </c>
      <c r="R948" t="str">
        <f t="shared" si="138"/>
        <v>('DHL','2024-01-01','2024-12-31','12565','Import','US',NULL,'ECONOMY SELECT (EU) ','Non-Document','5',300,99999,3.85,'Per5.0KG_A','AppliedMaterials_2024',283.73),</v>
      </c>
    </row>
    <row r="949" spans="1:18" x14ac:dyDescent="0.3">
      <c r="A949" t="s">
        <v>15</v>
      </c>
      <c r="B949" s="1" t="s">
        <v>21</v>
      </c>
      <c r="C949" s="1" t="s">
        <v>2309</v>
      </c>
      <c r="D949">
        <v>12565</v>
      </c>
      <c r="E949" t="s">
        <v>286</v>
      </c>
      <c r="F949" t="s">
        <v>17</v>
      </c>
      <c r="G949" t="s">
        <v>18</v>
      </c>
      <c r="H949" t="s">
        <v>2354</v>
      </c>
      <c r="I949" t="s">
        <v>19</v>
      </c>
      <c r="J949">
        <v>6</v>
      </c>
      <c r="K949">
        <v>0</v>
      </c>
      <c r="L949">
        <v>0.5</v>
      </c>
      <c r="M949">
        <f>INDEX('Exp Economy'!$C$14:$H$83,MATCH(L949,'Exp Economy'!$B$14:$B$83,0),MATCH("Zone "&amp;J949,'Exp Economy'!$C$13:$H$13,0))*1</f>
        <v>13.96</v>
      </c>
      <c r="N949" t="s">
        <v>285</v>
      </c>
      <c r="O949" t="s">
        <v>2310</v>
      </c>
      <c r="P949" t="s">
        <v>18</v>
      </c>
      <c r="R949" t="str">
        <f t="shared" si="138"/>
        <v>('DHL','2024-01-01','2024-12-31','12565','Import','US',NULL,'ECONOMY SELECT (EU) ','Non-Document','6',0,0.5,13.96,'Flat KG','AppliedMaterials_2024',NULL),</v>
      </c>
    </row>
    <row r="950" spans="1:18" x14ac:dyDescent="0.3">
      <c r="A950" t="s">
        <v>15</v>
      </c>
      <c r="B950" s="1" t="s">
        <v>21</v>
      </c>
      <c r="C950" s="1" t="s">
        <v>2309</v>
      </c>
      <c r="D950">
        <v>12565</v>
      </c>
      <c r="E950" t="s">
        <v>286</v>
      </c>
      <c r="F950" t="s">
        <v>17</v>
      </c>
      <c r="G950" t="s">
        <v>18</v>
      </c>
      <c r="H950" t="s">
        <v>2354</v>
      </c>
      <c r="I950" t="s">
        <v>19</v>
      </c>
      <c r="J950">
        <v>6</v>
      </c>
      <c r="K950">
        <v>0.5</v>
      </c>
      <c r="L950">
        <v>1</v>
      </c>
      <c r="M950">
        <f>INDEX('Exp Economy'!$C$14:$H$83,MATCH(L950,'Exp Economy'!$B$14:$B$83,0),MATCH("Zone "&amp;J950,'Exp Economy'!$C$13:$H$13,0))*1</f>
        <v>13.96</v>
      </c>
      <c r="N950" t="s">
        <v>285</v>
      </c>
      <c r="O950" t="s">
        <v>2310</v>
      </c>
      <c r="P950" t="s">
        <v>18</v>
      </c>
      <c r="R950" t="str">
        <f t="shared" si="138"/>
        <v>('DHL','2024-01-01','2024-12-31','12565','Import','US',NULL,'ECONOMY SELECT (EU) ','Non-Document','6',0.5,1,13.96,'Flat KG','AppliedMaterials_2024',NULL),</v>
      </c>
    </row>
    <row r="951" spans="1:18" x14ac:dyDescent="0.3">
      <c r="A951" t="s">
        <v>15</v>
      </c>
      <c r="B951" s="1" t="s">
        <v>21</v>
      </c>
      <c r="C951" s="1" t="s">
        <v>2309</v>
      </c>
      <c r="D951">
        <v>12565</v>
      </c>
      <c r="E951" t="s">
        <v>286</v>
      </c>
      <c r="F951" t="s">
        <v>17</v>
      </c>
      <c r="G951" t="s">
        <v>18</v>
      </c>
      <c r="H951" t="s">
        <v>2354</v>
      </c>
      <c r="I951" t="s">
        <v>19</v>
      </c>
      <c r="J951">
        <v>6</v>
      </c>
      <c r="K951">
        <v>1</v>
      </c>
      <c r="L951">
        <v>1.5</v>
      </c>
      <c r="M951">
        <f>INDEX('Exp Economy'!$C$14:$H$83,MATCH(L951,'Exp Economy'!$B$14:$B$83,0),MATCH("Zone "&amp;J951,'Exp Economy'!$C$13:$H$13,0))*1</f>
        <v>15.58</v>
      </c>
      <c r="N951" t="s">
        <v>285</v>
      </c>
      <c r="O951" t="s">
        <v>2310</v>
      </c>
      <c r="P951" t="s">
        <v>18</v>
      </c>
      <c r="R951" t="str">
        <f t="shared" si="138"/>
        <v>('DHL','2024-01-01','2024-12-31','12565','Import','US',NULL,'ECONOMY SELECT (EU) ','Non-Document','6',1,1.5,15.58,'Flat KG','AppliedMaterials_2024',NULL),</v>
      </c>
    </row>
    <row r="952" spans="1:18" x14ac:dyDescent="0.3">
      <c r="A952" t="s">
        <v>15</v>
      </c>
      <c r="B952" s="1" t="s">
        <v>21</v>
      </c>
      <c r="C952" s="1" t="s">
        <v>2309</v>
      </c>
      <c r="D952">
        <v>12565</v>
      </c>
      <c r="E952" t="s">
        <v>286</v>
      </c>
      <c r="F952" t="s">
        <v>17</v>
      </c>
      <c r="G952" t="s">
        <v>18</v>
      </c>
      <c r="H952" t="s">
        <v>2354</v>
      </c>
      <c r="I952" t="s">
        <v>19</v>
      </c>
      <c r="J952">
        <v>6</v>
      </c>
      <c r="K952">
        <v>1.5</v>
      </c>
      <c r="L952">
        <v>2</v>
      </c>
      <c r="M952">
        <f>INDEX('Exp Economy'!$C$14:$H$83,MATCH(L952,'Exp Economy'!$B$14:$B$83,0),MATCH("Zone "&amp;J952,'Exp Economy'!$C$13:$H$13,0))*1</f>
        <v>15.58</v>
      </c>
      <c r="N952" t="s">
        <v>285</v>
      </c>
      <c r="O952" t="s">
        <v>2310</v>
      </c>
      <c r="P952" t="s">
        <v>18</v>
      </c>
      <c r="R952" t="str">
        <f t="shared" si="138"/>
        <v>('DHL','2024-01-01','2024-12-31','12565','Import','US',NULL,'ECONOMY SELECT (EU) ','Non-Document','6',1.5,2,15.58,'Flat KG','AppliedMaterials_2024',NULL),</v>
      </c>
    </row>
    <row r="953" spans="1:18" x14ac:dyDescent="0.3">
      <c r="A953" t="s">
        <v>15</v>
      </c>
      <c r="B953" s="1" t="s">
        <v>21</v>
      </c>
      <c r="C953" s="1" t="s">
        <v>2309</v>
      </c>
      <c r="D953">
        <v>12565</v>
      </c>
      <c r="E953" t="s">
        <v>286</v>
      </c>
      <c r="F953" t="s">
        <v>17</v>
      </c>
      <c r="G953" t="s">
        <v>18</v>
      </c>
      <c r="H953" t="s">
        <v>2354</v>
      </c>
      <c r="I953" t="s">
        <v>19</v>
      </c>
      <c r="J953">
        <v>6</v>
      </c>
      <c r="K953">
        <v>2</v>
      </c>
      <c r="L953">
        <v>2.5</v>
      </c>
      <c r="M953">
        <f>INDEX('Exp Economy'!$C$14:$H$83,MATCH(L953,'Exp Economy'!$B$14:$B$83,0),MATCH("Zone "&amp;J953,'Exp Economy'!$C$13:$H$13,0))*1</f>
        <v>16.809999999999999</v>
      </c>
      <c r="N953" t="s">
        <v>285</v>
      </c>
      <c r="O953" t="s">
        <v>2310</v>
      </c>
      <c r="P953" t="s">
        <v>18</v>
      </c>
      <c r="R953" t="str">
        <f t="shared" si="138"/>
        <v>('DHL','2024-01-01','2024-12-31','12565','Import','US',NULL,'ECONOMY SELECT (EU) ','Non-Document','6',2,2.5,16.81,'Flat KG','AppliedMaterials_2024',NULL),</v>
      </c>
    </row>
    <row r="954" spans="1:18" x14ac:dyDescent="0.3">
      <c r="A954" t="s">
        <v>15</v>
      </c>
      <c r="B954" s="1" t="s">
        <v>21</v>
      </c>
      <c r="C954" s="1" t="s">
        <v>2309</v>
      </c>
      <c r="D954">
        <v>12565</v>
      </c>
      <c r="E954" t="s">
        <v>286</v>
      </c>
      <c r="F954" t="s">
        <v>17</v>
      </c>
      <c r="G954" t="s">
        <v>18</v>
      </c>
      <c r="H954" t="s">
        <v>2354</v>
      </c>
      <c r="I954" t="s">
        <v>19</v>
      </c>
      <c r="J954">
        <v>6</v>
      </c>
      <c r="K954">
        <v>2.5</v>
      </c>
      <c r="L954">
        <v>3</v>
      </c>
      <c r="M954">
        <f>INDEX('Exp Economy'!$C$14:$H$83,MATCH(L954,'Exp Economy'!$B$14:$B$83,0),MATCH("Zone "&amp;J954,'Exp Economy'!$C$13:$H$13,0))*1</f>
        <v>16.809999999999999</v>
      </c>
      <c r="N954" t="s">
        <v>285</v>
      </c>
      <c r="O954" t="s">
        <v>2310</v>
      </c>
      <c r="P954" t="s">
        <v>18</v>
      </c>
      <c r="R954" t="str">
        <f t="shared" si="138"/>
        <v>('DHL','2024-01-01','2024-12-31','12565','Import','US',NULL,'ECONOMY SELECT (EU) ','Non-Document','6',2.5,3,16.81,'Flat KG','AppliedMaterials_2024',NULL),</v>
      </c>
    </row>
    <row r="955" spans="1:18" x14ac:dyDescent="0.3">
      <c r="A955" t="s">
        <v>15</v>
      </c>
      <c r="B955" s="1" t="s">
        <v>21</v>
      </c>
      <c r="C955" s="1" t="s">
        <v>2309</v>
      </c>
      <c r="D955">
        <v>12565</v>
      </c>
      <c r="E955" t="s">
        <v>286</v>
      </c>
      <c r="F955" t="s">
        <v>17</v>
      </c>
      <c r="G955" t="s">
        <v>18</v>
      </c>
      <c r="H955" t="s">
        <v>2354</v>
      </c>
      <c r="I955" t="s">
        <v>19</v>
      </c>
      <c r="J955">
        <v>6</v>
      </c>
      <c r="K955">
        <v>3</v>
      </c>
      <c r="L955">
        <v>3.5</v>
      </c>
      <c r="M955">
        <f>INDEX('Exp Economy'!$C$14:$H$83,MATCH(L955,'Exp Economy'!$B$14:$B$83,0),MATCH("Zone "&amp;J955,'Exp Economy'!$C$13:$H$13,0))*1</f>
        <v>18.04</v>
      </c>
      <c r="N955" t="s">
        <v>285</v>
      </c>
      <c r="O955" t="s">
        <v>2310</v>
      </c>
      <c r="P955" t="s">
        <v>18</v>
      </c>
      <c r="R955" t="str">
        <f t="shared" si="138"/>
        <v>('DHL','2024-01-01','2024-12-31','12565','Import','US',NULL,'ECONOMY SELECT (EU) ','Non-Document','6',3,3.5,18.04,'Flat KG','AppliedMaterials_2024',NULL),</v>
      </c>
    </row>
    <row r="956" spans="1:18" x14ac:dyDescent="0.3">
      <c r="A956" t="s">
        <v>15</v>
      </c>
      <c r="B956" s="1" t="s">
        <v>21</v>
      </c>
      <c r="C956" s="1" t="s">
        <v>2309</v>
      </c>
      <c r="D956">
        <v>12565</v>
      </c>
      <c r="E956" t="s">
        <v>286</v>
      </c>
      <c r="F956" t="s">
        <v>17</v>
      </c>
      <c r="G956" t="s">
        <v>18</v>
      </c>
      <c r="H956" t="s">
        <v>2354</v>
      </c>
      <c r="I956" t="s">
        <v>19</v>
      </c>
      <c r="J956">
        <v>6</v>
      </c>
      <c r="K956">
        <v>3.5</v>
      </c>
      <c r="L956">
        <v>4</v>
      </c>
      <c r="M956">
        <f>INDEX('Exp Economy'!$C$14:$H$83,MATCH(L956,'Exp Economy'!$B$14:$B$83,0),MATCH("Zone "&amp;J956,'Exp Economy'!$C$13:$H$13,0))*1</f>
        <v>18.04</v>
      </c>
      <c r="N956" t="s">
        <v>285</v>
      </c>
      <c r="O956" t="s">
        <v>2310</v>
      </c>
      <c r="P956" t="s">
        <v>18</v>
      </c>
      <c r="R956" t="str">
        <f t="shared" si="138"/>
        <v>('DHL','2024-01-01','2024-12-31','12565','Import','US',NULL,'ECONOMY SELECT (EU) ','Non-Document','6',3.5,4,18.04,'Flat KG','AppliedMaterials_2024',NULL),</v>
      </c>
    </row>
    <row r="957" spans="1:18" x14ac:dyDescent="0.3">
      <c r="A957" t="s">
        <v>15</v>
      </c>
      <c r="B957" s="1" t="s">
        <v>21</v>
      </c>
      <c r="C957" s="1" t="s">
        <v>2309</v>
      </c>
      <c r="D957">
        <v>12565</v>
      </c>
      <c r="E957" t="s">
        <v>286</v>
      </c>
      <c r="F957" t="s">
        <v>17</v>
      </c>
      <c r="G957" t="s">
        <v>18</v>
      </c>
      <c r="H957" t="s">
        <v>2354</v>
      </c>
      <c r="I957" t="s">
        <v>19</v>
      </c>
      <c r="J957">
        <v>6</v>
      </c>
      <c r="K957">
        <v>4</v>
      </c>
      <c r="L957">
        <v>4.5</v>
      </c>
      <c r="M957">
        <f>INDEX('Exp Economy'!$C$14:$H$83,MATCH(L957,'Exp Economy'!$B$14:$B$83,0),MATCH("Zone "&amp;J957,'Exp Economy'!$C$13:$H$13,0))*1</f>
        <v>19.27</v>
      </c>
      <c r="N957" t="s">
        <v>285</v>
      </c>
      <c r="O957" t="s">
        <v>2310</v>
      </c>
      <c r="P957" t="s">
        <v>18</v>
      </c>
      <c r="R957" t="str">
        <f t="shared" si="138"/>
        <v>('DHL','2024-01-01','2024-12-31','12565','Import','US',NULL,'ECONOMY SELECT (EU) ','Non-Document','6',4,4.5,19.27,'Flat KG','AppliedMaterials_2024',NULL),</v>
      </c>
    </row>
    <row r="958" spans="1:18" x14ac:dyDescent="0.3">
      <c r="A958" t="s">
        <v>15</v>
      </c>
      <c r="B958" s="1" t="s">
        <v>21</v>
      </c>
      <c r="C958" s="1" t="s">
        <v>2309</v>
      </c>
      <c r="D958">
        <v>12565</v>
      </c>
      <c r="E958" t="s">
        <v>286</v>
      </c>
      <c r="F958" t="s">
        <v>17</v>
      </c>
      <c r="G958" t="s">
        <v>18</v>
      </c>
      <c r="H958" t="s">
        <v>2354</v>
      </c>
      <c r="I958" t="s">
        <v>19</v>
      </c>
      <c r="J958">
        <v>6</v>
      </c>
      <c r="K958">
        <v>4.5</v>
      </c>
      <c r="L958">
        <v>5</v>
      </c>
      <c r="M958">
        <f>INDEX('Exp Economy'!$C$14:$H$83,MATCH(L958,'Exp Economy'!$B$14:$B$83,0),MATCH("Zone "&amp;J958,'Exp Economy'!$C$13:$H$13,0))*1</f>
        <v>19.27</v>
      </c>
      <c r="N958" t="s">
        <v>285</v>
      </c>
      <c r="O958" t="s">
        <v>2310</v>
      </c>
      <c r="P958" t="s">
        <v>18</v>
      </c>
      <c r="R958" t="str">
        <f t="shared" ref="R958:R1011" si="154">SUBSTITUTE(IF(OR(ROW(A958)=2,MOD(ROW(A958),1000)=0),"insert into tnl_rating.dbo.dhl_express_rate_master values ('DHL','"&amp;B958&amp;"','"&amp;C958&amp;"','"&amp;D958&amp;"','"&amp;E958&amp;"','"&amp;F958&amp;"','"&amp;G958&amp;"','"&amp;H958&amp;"','"&amp;I958&amp;"','"&amp;J958&amp;"',"&amp;K958&amp;","&amp;L958&amp;","&amp;M958&amp;",'"&amp;N958&amp;"','"&amp;O958&amp;"',"&amp;P958&amp;"),",IF(OR(A959="",MOD(ROW(A959),1000)=0),"('DHL','"&amp;B958&amp;"','"&amp;C958&amp;"','"&amp;D958&amp;"','"&amp;E958&amp;"','"&amp;F958&amp;"','"&amp;G958&amp;"','"&amp;H958&amp;"','"&amp;I958&amp;"','"&amp;J958&amp;"',"&amp;K958&amp;","&amp;L958&amp;","&amp;M958&amp;",'"&amp;N958&amp;"','"&amp;O958&amp;"',"&amp;P958&amp;")","('DHL','"&amp;B958&amp;"','"&amp;C958&amp;"','"&amp;D958&amp;"','"&amp;E958&amp;"','"&amp;F958&amp;"','"&amp;G958&amp;"','"&amp;H958&amp;"','"&amp;I958&amp;"','"&amp;J958&amp;"',"&amp;K958&amp;","&amp;L958&amp;","&amp;M958&amp;",'"&amp;N958&amp;"','"&amp;O958&amp;"',"&amp;P958&amp;"),")),"'NULL'","NULL")</f>
        <v>('DHL','2024-01-01','2024-12-31','12565','Import','US',NULL,'ECONOMY SELECT (EU) ','Non-Document','6',4.5,5,19.27,'Flat KG','AppliedMaterials_2024',NULL),</v>
      </c>
    </row>
    <row r="959" spans="1:18" x14ac:dyDescent="0.3">
      <c r="A959" t="s">
        <v>15</v>
      </c>
      <c r="B959" s="1" t="s">
        <v>21</v>
      </c>
      <c r="C959" s="1" t="s">
        <v>2309</v>
      </c>
      <c r="D959">
        <v>12565</v>
      </c>
      <c r="E959" t="s">
        <v>286</v>
      </c>
      <c r="F959" t="s">
        <v>17</v>
      </c>
      <c r="G959" t="s">
        <v>18</v>
      </c>
      <c r="H959" t="s">
        <v>2354</v>
      </c>
      <c r="I959" t="s">
        <v>19</v>
      </c>
      <c r="J959">
        <v>6</v>
      </c>
      <c r="K959">
        <v>5</v>
      </c>
      <c r="L959">
        <v>5.5</v>
      </c>
      <c r="M959">
        <f>INDEX('Exp Economy'!$C$14:$H$83,MATCH(L959,'Exp Economy'!$B$14:$B$83,0),MATCH("Zone "&amp;J959,'Exp Economy'!$C$13:$H$13,0))*1</f>
        <v>19.579999999999998</v>
      </c>
      <c r="N959" t="s">
        <v>285</v>
      </c>
      <c r="O959" t="s">
        <v>2310</v>
      </c>
      <c r="P959" t="s">
        <v>18</v>
      </c>
      <c r="R959" t="str">
        <f t="shared" si="154"/>
        <v>('DHL','2024-01-01','2024-12-31','12565','Import','US',NULL,'ECONOMY SELECT (EU) ','Non-Document','6',5,5.5,19.58,'Flat KG','AppliedMaterials_2024',NULL),</v>
      </c>
    </row>
    <row r="960" spans="1:18" x14ac:dyDescent="0.3">
      <c r="A960" t="s">
        <v>15</v>
      </c>
      <c r="B960" s="1" t="s">
        <v>21</v>
      </c>
      <c r="C960" s="1" t="s">
        <v>2309</v>
      </c>
      <c r="D960">
        <v>12565</v>
      </c>
      <c r="E960" t="s">
        <v>286</v>
      </c>
      <c r="F960" t="s">
        <v>17</v>
      </c>
      <c r="G960" t="s">
        <v>18</v>
      </c>
      <c r="H960" t="s">
        <v>2354</v>
      </c>
      <c r="I960" t="s">
        <v>19</v>
      </c>
      <c r="J960">
        <v>6</v>
      </c>
      <c r="K960">
        <v>5.5</v>
      </c>
      <c r="L960">
        <v>6</v>
      </c>
      <c r="M960">
        <f>INDEX('Exp Economy'!$C$14:$H$83,MATCH(L960,'Exp Economy'!$B$14:$B$83,0),MATCH("Zone "&amp;J960,'Exp Economy'!$C$13:$H$13,0))*1</f>
        <v>19.579999999999998</v>
      </c>
      <c r="N960" t="s">
        <v>285</v>
      </c>
      <c r="O960" t="s">
        <v>2310</v>
      </c>
      <c r="P960" t="s">
        <v>18</v>
      </c>
      <c r="R960" t="str">
        <f t="shared" si="154"/>
        <v>('DHL','2024-01-01','2024-12-31','12565','Import','US',NULL,'ECONOMY SELECT (EU) ','Non-Document','6',5.5,6,19.58,'Flat KG','AppliedMaterials_2024',NULL),</v>
      </c>
    </row>
    <row r="961" spans="1:18" x14ac:dyDescent="0.3">
      <c r="A961" t="s">
        <v>15</v>
      </c>
      <c r="B961" s="1" t="s">
        <v>21</v>
      </c>
      <c r="C961" s="1" t="s">
        <v>2309</v>
      </c>
      <c r="D961">
        <v>12565</v>
      </c>
      <c r="E961" t="s">
        <v>286</v>
      </c>
      <c r="F961" t="s">
        <v>17</v>
      </c>
      <c r="G961" t="s">
        <v>18</v>
      </c>
      <c r="H961" t="s">
        <v>2354</v>
      </c>
      <c r="I961" t="s">
        <v>19</v>
      </c>
      <c r="J961">
        <v>6</v>
      </c>
      <c r="K961">
        <v>6</v>
      </c>
      <c r="L961">
        <v>6.5</v>
      </c>
      <c r="M961">
        <f>INDEX('Exp Economy'!$C$14:$H$83,MATCH(L961,'Exp Economy'!$B$14:$B$83,0),MATCH("Zone "&amp;J961,'Exp Economy'!$C$13:$H$13,0))*1</f>
        <v>19.89</v>
      </c>
      <c r="N961" t="s">
        <v>285</v>
      </c>
      <c r="O961" t="s">
        <v>2310</v>
      </c>
      <c r="P961" t="s">
        <v>18</v>
      </c>
      <c r="R961" t="str">
        <f t="shared" si="154"/>
        <v>('DHL','2024-01-01','2024-12-31','12565','Import','US',NULL,'ECONOMY SELECT (EU) ','Non-Document','6',6,6.5,19.89,'Flat KG','AppliedMaterials_2024',NULL),</v>
      </c>
    </row>
    <row r="962" spans="1:18" x14ac:dyDescent="0.3">
      <c r="A962" t="s">
        <v>15</v>
      </c>
      <c r="B962" s="1" t="s">
        <v>21</v>
      </c>
      <c r="C962" s="1" t="s">
        <v>2309</v>
      </c>
      <c r="D962">
        <v>12565</v>
      </c>
      <c r="E962" t="s">
        <v>286</v>
      </c>
      <c r="F962" t="s">
        <v>17</v>
      </c>
      <c r="G962" t="s">
        <v>18</v>
      </c>
      <c r="H962" t="s">
        <v>2354</v>
      </c>
      <c r="I962" t="s">
        <v>19</v>
      </c>
      <c r="J962">
        <v>6</v>
      </c>
      <c r="K962">
        <v>6.5</v>
      </c>
      <c r="L962">
        <v>7</v>
      </c>
      <c r="M962">
        <f>INDEX('Exp Economy'!$C$14:$H$83,MATCH(L962,'Exp Economy'!$B$14:$B$83,0),MATCH("Zone "&amp;J962,'Exp Economy'!$C$13:$H$13,0))*1</f>
        <v>19.89</v>
      </c>
      <c r="N962" t="s">
        <v>285</v>
      </c>
      <c r="O962" t="s">
        <v>2310</v>
      </c>
      <c r="P962" t="s">
        <v>18</v>
      </c>
      <c r="R962" t="str">
        <f t="shared" si="154"/>
        <v>('DHL','2024-01-01','2024-12-31','12565','Import','US',NULL,'ECONOMY SELECT (EU) ','Non-Document','6',6.5,7,19.89,'Flat KG','AppliedMaterials_2024',NULL),</v>
      </c>
    </row>
    <row r="963" spans="1:18" x14ac:dyDescent="0.3">
      <c r="A963" t="s">
        <v>15</v>
      </c>
      <c r="B963" s="1" t="s">
        <v>21</v>
      </c>
      <c r="C963" s="1" t="s">
        <v>2309</v>
      </c>
      <c r="D963">
        <v>12565</v>
      </c>
      <c r="E963" t="s">
        <v>286</v>
      </c>
      <c r="F963" t="s">
        <v>17</v>
      </c>
      <c r="G963" t="s">
        <v>18</v>
      </c>
      <c r="H963" t="s">
        <v>2354</v>
      </c>
      <c r="I963" t="s">
        <v>19</v>
      </c>
      <c r="J963">
        <v>6</v>
      </c>
      <c r="K963">
        <v>7</v>
      </c>
      <c r="L963">
        <v>7.5</v>
      </c>
      <c r="M963">
        <f>INDEX('Exp Economy'!$C$14:$H$83,MATCH(L963,'Exp Economy'!$B$14:$B$83,0),MATCH("Zone "&amp;J963,'Exp Economy'!$C$13:$H$13,0))*1</f>
        <v>20.2</v>
      </c>
      <c r="N963" t="s">
        <v>285</v>
      </c>
      <c r="O963" t="s">
        <v>2310</v>
      </c>
      <c r="P963" t="s">
        <v>18</v>
      </c>
      <c r="R963" t="str">
        <f t="shared" si="154"/>
        <v>('DHL','2024-01-01','2024-12-31','12565','Import','US',NULL,'ECONOMY SELECT (EU) ','Non-Document','6',7,7.5,20.2,'Flat KG','AppliedMaterials_2024',NULL),</v>
      </c>
    </row>
    <row r="964" spans="1:18" x14ac:dyDescent="0.3">
      <c r="A964" t="s">
        <v>15</v>
      </c>
      <c r="B964" s="1" t="s">
        <v>21</v>
      </c>
      <c r="C964" s="1" t="s">
        <v>2309</v>
      </c>
      <c r="D964">
        <v>12565</v>
      </c>
      <c r="E964" t="s">
        <v>286</v>
      </c>
      <c r="F964" t="s">
        <v>17</v>
      </c>
      <c r="G964" t="s">
        <v>18</v>
      </c>
      <c r="H964" t="s">
        <v>2354</v>
      </c>
      <c r="I964" t="s">
        <v>19</v>
      </c>
      <c r="J964">
        <v>6</v>
      </c>
      <c r="K964">
        <v>7.5</v>
      </c>
      <c r="L964">
        <v>8</v>
      </c>
      <c r="M964">
        <f>INDEX('Exp Economy'!$C$14:$H$83,MATCH(L964,'Exp Economy'!$B$14:$B$83,0),MATCH("Zone "&amp;J964,'Exp Economy'!$C$13:$H$13,0))*1</f>
        <v>20.2</v>
      </c>
      <c r="N964" t="s">
        <v>285</v>
      </c>
      <c r="O964" t="s">
        <v>2310</v>
      </c>
      <c r="P964" t="s">
        <v>18</v>
      </c>
      <c r="R964" t="str">
        <f t="shared" si="154"/>
        <v>('DHL','2024-01-01','2024-12-31','12565','Import','US',NULL,'ECONOMY SELECT (EU) ','Non-Document','6',7.5,8,20.2,'Flat KG','AppliedMaterials_2024',NULL),</v>
      </c>
    </row>
    <row r="965" spans="1:18" x14ac:dyDescent="0.3">
      <c r="A965" t="s">
        <v>15</v>
      </c>
      <c r="B965" s="1" t="s">
        <v>21</v>
      </c>
      <c r="C965" s="1" t="s">
        <v>2309</v>
      </c>
      <c r="D965">
        <v>12565</v>
      </c>
      <c r="E965" t="s">
        <v>286</v>
      </c>
      <c r="F965" t="s">
        <v>17</v>
      </c>
      <c r="G965" t="s">
        <v>18</v>
      </c>
      <c r="H965" t="s">
        <v>2354</v>
      </c>
      <c r="I965" t="s">
        <v>19</v>
      </c>
      <c r="J965">
        <v>6</v>
      </c>
      <c r="K965">
        <v>8</v>
      </c>
      <c r="L965">
        <v>8.5</v>
      </c>
      <c r="M965">
        <f>INDEX('Exp Economy'!$C$14:$H$83,MATCH(L965,'Exp Economy'!$B$14:$B$83,0),MATCH("Zone "&amp;J965,'Exp Economy'!$C$13:$H$13,0))*1</f>
        <v>20.51</v>
      </c>
      <c r="N965" t="s">
        <v>285</v>
      </c>
      <c r="O965" t="s">
        <v>2310</v>
      </c>
      <c r="P965" t="s">
        <v>18</v>
      </c>
      <c r="R965" t="str">
        <f t="shared" si="154"/>
        <v>('DHL','2024-01-01','2024-12-31','12565','Import','US',NULL,'ECONOMY SELECT (EU) ','Non-Document','6',8,8.5,20.51,'Flat KG','AppliedMaterials_2024',NULL),</v>
      </c>
    </row>
    <row r="966" spans="1:18" x14ac:dyDescent="0.3">
      <c r="A966" t="s">
        <v>15</v>
      </c>
      <c r="B966" s="1" t="s">
        <v>21</v>
      </c>
      <c r="C966" s="1" t="s">
        <v>2309</v>
      </c>
      <c r="D966">
        <v>12565</v>
      </c>
      <c r="E966" t="s">
        <v>286</v>
      </c>
      <c r="F966" t="s">
        <v>17</v>
      </c>
      <c r="G966" t="s">
        <v>18</v>
      </c>
      <c r="H966" t="s">
        <v>2354</v>
      </c>
      <c r="I966" t="s">
        <v>19</v>
      </c>
      <c r="J966">
        <v>6</v>
      </c>
      <c r="K966">
        <v>8.5</v>
      </c>
      <c r="L966">
        <v>9</v>
      </c>
      <c r="M966">
        <f>INDEX('Exp Economy'!$C$14:$H$83,MATCH(L966,'Exp Economy'!$B$14:$B$83,0),MATCH("Zone "&amp;J966,'Exp Economy'!$C$13:$H$13,0))*1</f>
        <v>20.51</v>
      </c>
      <c r="N966" t="s">
        <v>285</v>
      </c>
      <c r="O966" t="s">
        <v>2310</v>
      </c>
      <c r="P966" t="s">
        <v>18</v>
      </c>
      <c r="R966" t="str">
        <f t="shared" si="154"/>
        <v>('DHL','2024-01-01','2024-12-31','12565','Import','US',NULL,'ECONOMY SELECT (EU) ','Non-Document','6',8.5,9,20.51,'Flat KG','AppliedMaterials_2024',NULL),</v>
      </c>
    </row>
    <row r="967" spans="1:18" x14ac:dyDescent="0.3">
      <c r="A967" t="s">
        <v>15</v>
      </c>
      <c r="B967" s="1" t="s">
        <v>21</v>
      </c>
      <c r="C967" s="1" t="s">
        <v>2309</v>
      </c>
      <c r="D967">
        <v>12565</v>
      </c>
      <c r="E967" t="s">
        <v>286</v>
      </c>
      <c r="F967" t="s">
        <v>17</v>
      </c>
      <c r="G967" t="s">
        <v>18</v>
      </c>
      <c r="H967" t="s">
        <v>2354</v>
      </c>
      <c r="I967" t="s">
        <v>19</v>
      </c>
      <c r="J967">
        <v>6</v>
      </c>
      <c r="K967">
        <v>9</v>
      </c>
      <c r="L967">
        <v>9.5</v>
      </c>
      <c r="M967">
        <f>INDEX('Exp Economy'!$C$14:$H$83,MATCH(L967,'Exp Economy'!$B$14:$B$83,0),MATCH("Zone "&amp;J967,'Exp Economy'!$C$13:$H$13,0))*1</f>
        <v>20.82</v>
      </c>
      <c r="N967" t="s">
        <v>285</v>
      </c>
      <c r="O967" t="s">
        <v>2310</v>
      </c>
      <c r="P967" t="s">
        <v>18</v>
      </c>
      <c r="R967" t="str">
        <f t="shared" si="154"/>
        <v>('DHL','2024-01-01','2024-12-31','12565','Import','US',NULL,'ECONOMY SELECT (EU) ','Non-Document','6',9,9.5,20.82,'Flat KG','AppliedMaterials_2024',NULL),</v>
      </c>
    </row>
    <row r="968" spans="1:18" x14ac:dyDescent="0.3">
      <c r="A968" t="s">
        <v>15</v>
      </c>
      <c r="B968" s="1" t="s">
        <v>21</v>
      </c>
      <c r="C968" s="1" t="s">
        <v>2309</v>
      </c>
      <c r="D968">
        <v>12565</v>
      </c>
      <c r="E968" t="s">
        <v>286</v>
      </c>
      <c r="F968" t="s">
        <v>17</v>
      </c>
      <c r="G968" t="s">
        <v>18</v>
      </c>
      <c r="H968" t="s">
        <v>2354</v>
      </c>
      <c r="I968" t="s">
        <v>19</v>
      </c>
      <c r="J968">
        <v>6</v>
      </c>
      <c r="K968">
        <v>9.5</v>
      </c>
      <c r="L968">
        <v>10</v>
      </c>
      <c r="M968">
        <f>INDEX('Exp Economy'!$C$14:$H$83,MATCH(L968,'Exp Economy'!$B$14:$B$83,0),MATCH("Zone "&amp;J968,'Exp Economy'!$C$13:$H$13,0))*1</f>
        <v>20.82</v>
      </c>
      <c r="N968" t="s">
        <v>285</v>
      </c>
      <c r="O968" t="s">
        <v>2310</v>
      </c>
      <c r="P968" t="s">
        <v>18</v>
      </c>
      <c r="R968" t="str">
        <f t="shared" si="154"/>
        <v>('DHL','2024-01-01','2024-12-31','12565','Import','US',NULL,'ECONOMY SELECT (EU) ','Non-Document','6',9.5,10,20.82,'Flat KG','AppliedMaterials_2024',NULL),</v>
      </c>
    </row>
    <row r="969" spans="1:18" x14ac:dyDescent="0.3">
      <c r="A969" t="s">
        <v>15</v>
      </c>
      <c r="B969" s="1" t="s">
        <v>21</v>
      </c>
      <c r="C969" s="1" t="s">
        <v>2309</v>
      </c>
      <c r="D969">
        <v>12565</v>
      </c>
      <c r="E969" t="s">
        <v>286</v>
      </c>
      <c r="F969" t="s">
        <v>17</v>
      </c>
      <c r="G969" t="s">
        <v>18</v>
      </c>
      <c r="H969" t="s">
        <v>2354</v>
      </c>
      <c r="I969" t="s">
        <v>19</v>
      </c>
      <c r="J969">
        <v>6</v>
      </c>
      <c r="K969">
        <f>L968</f>
        <v>10</v>
      </c>
      <c r="L969">
        <f>K969+0.5</f>
        <v>10.5</v>
      </c>
      <c r="M969">
        <f>INDEX('Exp Economy'!$C$14:$H$83,MATCH(L969,'Exp Economy'!$B$14:$B$83,0),MATCH("Zone "&amp;J969,'Exp Economy'!$C$13:$H$13,0))*1</f>
        <v>21.43</v>
      </c>
      <c r="N969" t="s">
        <v>285</v>
      </c>
      <c r="O969" t="s">
        <v>2310</v>
      </c>
      <c r="P969" t="s">
        <v>18</v>
      </c>
      <c r="R969" t="str">
        <f t="shared" si="154"/>
        <v>('DHL','2024-01-01','2024-12-31','12565','Import','US',NULL,'ECONOMY SELECT (EU) ','Non-Document','6',10,10.5,21.43,'Flat KG','AppliedMaterials_2024',NULL),</v>
      </c>
    </row>
    <row r="970" spans="1:18" x14ac:dyDescent="0.3">
      <c r="A970" t="s">
        <v>15</v>
      </c>
      <c r="B970" s="1" t="s">
        <v>21</v>
      </c>
      <c r="C970" s="1" t="s">
        <v>2309</v>
      </c>
      <c r="D970">
        <v>12565</v>
      </c>
      <c r="E970" t="s">
        <v>286</v>
      </c>
      <c r="F970" t="s">
        <v>17</v>
      </c>
      <c r="G970" t="s">
        <v>18</v>
      </c>
      <c r="H970" t="s">
        <v>2354</v>
      </c>
      <c r="I970" t="s">
        <v>19</v>
      </c>
      <c r="J970">
        <v>6</v>
      </c>
      <c r="K970">
        <f t="shared" ref="K970:K975" si="155">L969</f>
        <v>10.5</v>
      </c>
      <c r="L970">
        <f t="shared" ref="L970:L975" si="156">K970+0.5</f>
        <v>11</v>
      </c>
      <c r="M970">
        <f>INDEX('Exp Economy'!$C$14:$H$83,MATCH(L970,'Exp Economy'!$B$14:$B$83,0),MATCH("Zone "&amp;J970,'Exp Economy'!$C$13:$H$13,0))*1</f>
        <v>21.43</v>
      </c>
      <c r="N970" t="s">
        <v>285</v>
      </c>
      <c r="O970" t="s">
        <v>2310</v>
      </c>
      <c r="P970" t="s">
        <v>18</v>
      </c>
      <c r="R970" t="str">
        <f t="shared" si="154"/>
        <v>('DHL','2024-01-01','2024-12-31','12565','Import','US',NULL,'ECONOMY SELECT (EU) ','Non-Document','6',10.5,11,21.43,'Flat KG','AppliedMaterials_2024',NULL),</v>
      </c>
    </row>
    <row r="971" spans="1:18" x14ac:dyDescent="0.3">
      <c r="A971" t="s">
        <v>15</v>
      </c>
      <c r="B971" s="1" t="s">
        <v>21</v>
      </c>
      <c r="C971" s="1" t="s">
        <v>2309</v>
      </c>
      <c r="D971">
        <v>12565</v>
      </c>
      <c r="E971" t="s">
        <v>286</v>
      </c>
      <c r="F971" t="s">
        <v>17</v>
      </c>
      <c r="G971" t="s">
        <v>18</v>
      </c>
      <c r="H971" t="s">
        <v>2354</v>
      </c>
      <c r="I971" t="s">
        <v>19</v>
      </c>
      <c r="J971">
        <v>6</v>
      </c>
      <c r="K971">
        <f t="shared" si="155"/>
        <v>11</v>
      </c>
      <c r="L971">
        <f t="shared" si="156"/>
        <v>11.5</v>
      </c>
      <c r="M971">
        <f>INDEX('Exp Economy'!$C$14:$H$83,MATCH(L971,'Exp Economy'!$B$14:$B$83,0),MATCH("Zone "&amp;J971,'Exp Economy'!$C$13:$H$13,0))*1</f>
        <v>22.04</v>
      </c>
      <c r="N971" t="s">
        <v>285</v>
      </c>
      <c r="O971" t="s">
        <v>2310</v>
      </c>
      <c r="P971" t="s">
        <v>18</v>
      </c>
      <c r="R971" t="str">
        <f t="shared" si="154"/>
        <v>('DHL','2024-01-01','2024-12-31','12565','Import','US',NULL,'ECONOMY SELECT (EU) ','Non-Document','6',11,11.5,22.04,'Flat KG','AppliedMaterials_2024',NULL),</v>
      </c>
    </row>
    <row r="972" spans="1:18" x14ac:dyDescent="0.3">
      <c r="A972" t="s">
        <v>15</v>
      </c>
      <c r="B972" s="1" t="s">
        <v>21</v>
      </c>
      <c r="C972" s="1" t="s">
        <v>2309</v>
      </c>
      <c r="D972">
        <v>12565</v>
      </c>
      <c r="E972" t="s">
        <v>286</v>
      </c>
      <c r="F972" t="s">
        <v>17</v>
      </c>
      <c r="G972" t="s">
        <v>18</v>
      </c>
      <c r="H972" t="s">
        <v>2354</v>
      </c>
      <c r="I972" t="s">
        <v>19</v>
      </c>
      <c r="J972">
        <v>6</v>
      </c>
      <c r="K972">
        <f t="shared" si="155"/>
        <v>11.5</v>
      </c>
      <c r="L972">
        <f t="shared" si="156"/>
        <v>12</v>
      </c>
      <c r="M972">
        <f>INDEX('Exp Economy'!$C$14:$H$83,MATCH(L972,'Exp Economy'!$B$14:$B$83,0),MATCH("Zone "&amp;J972,'Exp Economy'!$C$13:$H$13,0))*1</f>
        <v>22.04</v>
      </c>
      <c r="N972" t="s">
        <v>285</v>
      </c>
      <c r="O972" t="s">
        <v>2310</v>
      </c>
      <c r="P972" t="s">
        <v>18</v>
      </c>
      <c r="R972" t="str">
        <f t="shared" si="154"/>
        <v>('DHL','2024-01-01','2024-12-31','12565','Import','US',NULL,'ECONOMY SELECT (EU) ','Non-Document','6',11.5,12,22.04,'Flat KG','AppliedMaterials_2024',NULL),</v>
      </c>
    </row>
    <row r="973" spans="1:18" x14ac:dyDescent="0.3">
      <c r="A973" t="s">
        <v>15</v>
      </c>
      <c r="B973" s="1" t="s">
        <v>21</v>
      </c>
      <c r="C973" s="1" t="s">
        <v>2309</v>
      </c>
      <c r="D973">
        <v>12565</v>
      </c>
      <c r="E973" t="s">
        <v>286</v>
      </c>
      <c r="F973" t="s">
        <v>17</v>
      </c>
      <c r="G973" t="s">
        <v>18</v>
      </c>
      <c r="H973" t="s">
        <v>2354</v>
      </c>
      <c r="I973" t="s">
        <v>19</v>
      </c>
      <c r="J973">
        <v>6</v>
      </c>
      <c r="K973">
        <f t="shared" si="155"/>
        <v>12</v>
      </c>
      <c r="L973">
        <f t="shared" si="156"/>
        <v>12.5</v>
      </c>
      <c r="M973">
        <f>INDEX('Exp Economy'!$C$14:$H$83,MATCH(L973,'Exp Economy'!$B$14:$B$83,0),MATCH("Zone "&amp;J973,'Exp Economy'!$C$13:$H$13,0))*1</f>
        <v>22.65</v>
      </c>
      <c r="N973" t="s">
        <v>285</v>
      </c>
      <c r="O973" t="s">
        <v>2310</v>
      </c>
      <c r="P973" t="s">
        <v>18</v>
      </c>
      <c r="R973" t="str">
        <f t="shared" si="154"/>
        <v>('DHL','2024-01-01','2024-12-31','12565','Import','US',NULL,'ECONOMY SELECT (EU) ','Non-Document','6',12,12.5,22.65,'Flat KG','AppliedMaterials_2024',NULL),</v>
      </c>
    </row>
    <row r="974" spans="1:18" x14ac:dyDescent="0.3">
      <c r="A974" t="s">
        <v>15</v>
      </c>
      <c r="B974" s="1" t="s">
        <v>21</v>
      </c>
      <c r="C974" s="1" t="s">
        <v>2309</v>
      </c>
      <c r="D974">
        <v>12565</v>
      </c>
      <c r="E974" t="s">
        <v>286</v>
      </c>
      <c r="F974" t="s">
        <v>17</v>
      </c>
      <c r="G974" t="s">
        <v>18</v>
      </c>
      <c r="H974" t="s">
        <v>2354</v>
      </c>
      <c r="I974" t="s">
        <v>19</v>
      </c>
      <c r="J974">
        <v>6</v>
      </c>
      <c r="K974">
        <f t="shared" si="155"/>
        <v>12.5</v>
      </c>
      <c r="L974">
        <f t="shared" si="156"/>
        <v>13</v>
      </c>
      <c r="M974">
        <f>INDEX('Exp Economy'!$C$14:$H$83,MATCH(L974,'Exp Economy'!$B$14:$B$83,0),MATCH("Zone "&amp;J974,'Exp Economy'!$C$13:$H$13,0))*1</f>
        <v>22.65</v>
      </c>
      <c r="N974" t="s">
        <v>285</v>
      </c>
      <c r="O974" t="s">
        <v>2310</v>
      </c>
      <c r="P974" t="s">
        <v>18</v>
      </c>
      <c r="R974" t="str">
        <f t="shared" si="154"/>
        <v>('DHL','2024-01-01','2024-12-31','12565','Import','US',NULL,'ECONOMY SELECT (EU) ','Non-Document','6',12.5,13,22.65,'Flat KG','AppliedMaterials_2024',NULL),</v>
      </c>
    </row>
    <row r="975" spans="1:18" x14ac:dyDescent="0.3">
      <c r="A975" t="s">
        <v>15</v>
      </c>
      <c r="B975" s="1" t="s">
        <v>21</v>
      </c>
      <c r="C975" s="1" t="s">
        <v>2309</v>
      </c>
      <c r="D975">
        <v>12565</v>
      </c>
      <c r="E975" t="s">
        <v>286</v>
      </c>
      <c r="F975" t="s">
        <v>17</v>
      </c>
      <c r="G975" t="s">
        <v>18</v>
      </c>
      <c r="H975" t="s">
        <v>2354</v>
      </c>
      <c r="I975" t="s">
        <v>19</v>
      </c>
      <c r="J975">
        <v>6</v>
      </c>
      <c r="K975">
        <f t="shared" si="155"/>
        <v>13</v>
      </c>
      <c r="L975">
        <f t="shared" si="156"/>
        <v>13.5</v>
      </c>
      <c r="M975">
        <f>INDEX('Exp Economy'!$C$14:$H$83,MATCH(L975,'Exp Economy'!$B$14:$B$83,0),MATCH("Zone "&amp;J975,'Exp Economy'!$C$13:$H$13,0))*1</f>
        <v>23.26</v>
      </c>
      <c r="N975" t="s">
        <v>285</v>
      </c>
      <c r="O975" t="s">
        <v>2310</v>
      </c>
      <c r="P975" t="s">
        <v>18</v>
      </c>
      <c r="R975" t="str">
        <f t="shared" si="154"/>
        <v>('DHL','2024-01-01','2024-12-31','12565','Import','US',NULL,'ECONOMY SELECT (EU) ','Non-Document','6',13,13.5,23.26,'Flat KG','AppliedMaterials_2024',NULL),</v>
      </c>
    </row>
    <row r="976" spans="1:18" x14ac:dyDescent="0.3">
      <c r="A976" t="s">
        <v>15</v>
      </c>
      <c r="B976" s="1" t="s">
        <v>21</v>
      </c>
      <c r="C976" s="1" t="s">
        <v>2309</v>
      </c>
      <c r="D976">
        <v>12565</v>
      </c>
      <c r="E976" t="s">
        <v>286</v>
      </c>
      <c r="F976" t="s">
        <v>17</v>
      </c>
      <c r="G976" t="s">
        <v>18</v>
      </c>
      <c r="H976" t="s">
        <v>2354</v>
      </c>
      <c r="I976" t="s">
        <v>19</v>
      </c>
      <c r="J976">
        <v>6</v>
      </c>
      <c r="K976">
        <f>L975</f>
        <v>13.5</v>
      </c>
      <c r="L976">
        <f>K976+0.5</f>
        <v>14</v>
      </c>
      <c r="M976">
        <f>INDEX('Exp Economy'!$C$14:$H$83,MATCH(L976,'Exp Economy'!$B$14:$B$83,0),MATCH("Zone "&amp;J976,'Exp Economy'!$C$13:$H$13,0))*1</f>
        <v>23.26</v>
      </c>
      <c r="N976" t="s">
        <v>285</v>
      </c>
      <c r="O976" t="s">
        <v>2310</v>
      </c>
      <c r="P976" t="s">
        <v>18</v>
      </c>
      <c r="R976" t="str">
        <f t="shared" si="154"/>
        <v>('DHL','2024-01-01','2024-12-31','12565','Import','US',NULL,'ECONOMY SELECT (EU) ','Non-Document','6',13.5,14,23.26,'Flat KG','AppliedMaterials_2024',NULL),</v>
      </c>
    </row>
    <row r="977" spans="1:18" x14ac:dyDescent="0.3">
      <c r="A977" t="s">
        <v>15</v>
      </c>
      <c r="B977" s="1" t="s">
        <v>21</v>
      </c>
      <c r="C977" s="1" t="s">
        <v>2309</v>
      </c>
      <c r="D977">
        <v>12565</v>
      </c>
      <c r="E977" t="s">
        <v>286</v>
      </c>
      <c r="F977" t="s">
        <v>17</v>
      </c>
      <c r="G977" t="s">
        <v>18</v>
      </c>
      <c r="H977" t="s">
        <v>2354</v>
      </c>
      <c r="I977" t="s">
        <v>19</v>
      </c>
      <c r="J977">
        <v>6</v>
      </c>
      <c r="K977">
        <f t="shared" ref="K977:K982" si="157">L976</f>
        <v>14</v>
      </c>
      <c r="L977">
        <f t="shared" ref="L977:L982" si="158">K977+0.5</f>
        <v>14.5</v>
      </c>
      <c r="M977">
        <f>INDEX('Exp Economy'!$C$14:$H$83,MATCH(L977,'Exp Economy'!$B$14:$B$83,0),MATCH("Zone "&amp;J977,'Exp Economy'!$C$13:$H$13,0))*1</f>
        <v>23.87</v>
      </c>
      <c r="N977" t="s">
        <v>285</v>
      </c>
      <c r="O977" t="s">
        <v>2310</v>
      </c>
      <c r="P977" t="s">
        <v>18</v>
      </c>
      <c r="R977" t="str">
        <f t="shared" si="154"/>
        <v>('DHL','2024-01-01','2024-12-31','12565','Import','US',NULL,'ECONOMY SELECT (EU) ','Non-Document','6',14,14.5,23.87,'Flat KG','AppliedMaterials_2024',NULL),</v>
      </c>
    </row>
    <row r="978" spans="1:18" x14ac:dyDescent="0.3">
      <c r="A978" t="s">
        <v>15</v>
      </c>
      <c r="B978" s="1" t="s">
        <v>21</v>
      </c>
      <c r="C978" s="1" t="s">
        <v>2309</v>
      </c>
      <c r="D978">
        <v>12565</v>
      </c>
      <c r="E978" t="s">
        <v>286</v>
      </c>
      <c r="F978" t="s">
        <v>17</v>
      </c>
      <c r="G978" t="s">
        <v>18</v>
      </c>
      <c r="H978" t="s">
        <v>2354</v>
      </c>
      <c r="I978" t="s">
        <v>19</v>
      </c>
      <c r="J978">
        <v>6</v>
      </c>
      <c r="K978">
        <f t="shared" si="157"/>
        <v>14.5</v>
      </c>
      <c r="L978">
        <f t="shared" si="158"/>
        <v>15</v>
      </c>
      <c r="M978">
        <f>INDEX('Exp Economy'!$C$14:$H$83,MATCH(L978,'Exp Economy'!$B$14:$B$83,0),MATCH("Zone "&amp;J978,'Exp Economy'!$C$13:$H$13,0))*1</f>
        <v>23.87</v>
      </c>
      <c r="N978" t="s">
        <v>285</v>
      </c>
      <c r="O978" t="s">
        <v>2310</v>
      </c>
      <c r="P978" t="s">
        <v>18</v>
      </c>
      <c r="R978" t="str">
        <f t="shared" si="154"/>
        <v>('DHL','2024-01-01','2024-12-31','12565','Import','US',NULL,'ECONOMY SELECT (EU) ','Non-Document','6',14.5,15,23.87,'Flat KG','AppliedMaterials_2024',NULL),</v>
      </c>
    </row>
    <row r="979" spans="1:18" x14ac:dyDescent="0.3">
      <c r="A979" t="s">
        <v>15</v>
      </c>
      <c r="B979" s="1" t="s">
        <v>21</v>
      </c>
      <c r="C979" s="1" t="s">
        <v>2309</v>
      </c>
      <c r="D979">
        <v>12565</v>
      </c>
      <c r="E979" t="s">
        <v>286</v>
      </c>
      <c r="F979" t="s">
        <v>17</v>
      </c>
      <c r="G979" t="s">
        <v>18</v>
      </c>
      <c r="H979" t="s">
        <v>2354</v>
      </c>
      <c r="I979" t="s">
        <v>19</v>
      </c>
      <c r="J979">
        <v>6</v>
      </c>
      <c r="K979">
        <f t="shared" si="157"/>
        <v>15</v>
      </c>
      <c r="L979">
        <f t="shared" si="158"/>
        <v>15.5</v>
      </c>
      <c r="M979">
        <f>INDEX('Exp Economy'!$C$14:$H$83,MATCH(L979,'Exp Economy'!$B$14:$B$83,0),MATCH("Zone "&amp;J979,'Exp Economy'!$C$13:$H$13,0))*1</f>
        <v>24.48</v>
      </c>
      <c r="N979" t="s">
        <v>285</v>
      </c>
      <c r="O979" t="s">
        <v>2310</v>
      </c>
      <c r="P979" t="s">
        <v>18</v>
      </c>
      <c r="R979" t="str">
        <f t="shared" si="154"/>
        <v>('DHL','2024-01-01','2024-12-31','12565','Import','US',NULL,'ECONOMY SELECT (EU) ','Non-Document','6',15,15.5,24.48,'Flat KG','AppliedMaterials_2024',NULL),</v>
      </c>
    </row>
    <row r="980" spans="1:18" x14ac:dyDescent="0.3">
      <c r="A980" t="s">
        <v>15</v>
      </c>
      <c r="B980" s="1" t="s">
        <v>21</v>
      </c>
      <c r="C980" s="1" t="s">
        <v>2309</v>
      </c>
      <c r="D980">
        <v>12565</v>
      </c>
      <c r="E980" t="s">
        <v>286</v>
      </c>
      <c r="F980" t="s">
        <v>17</v>
      </c>
      <c r="G980" t="s">
        <v>18</v>
      </c>
      <c r="H980" t="s">
        <v>2354</v>
      </c>
      <c r="I980" t="s">
        <v>19</v>
      </c>
      <c r="J980">
        <v>6</v>
      </c>
      <c r="K980">
        <f t="shared" si="157"/>
        <v>15.5</v>
      </c>
      <c r="L980">
        <f t="shared" si="158"/>
        <v>16</v>
      </c>
      <c r="M980">
        <f>INDEX('Exp Economy'!$C$14:$H$83,MATCH(L980,'Exp Economy'!$B$14:$B$83,0),MATCH("Zone "&amp;J980,'Exp Economy'!$C$13:$H$13,0))*1</f>
        <v>24.48</v>
      </c>
      <c r="N980" t="s">
        <v>285</v>
      </c>
      <c r="O980" t="s">
        <v>2310</v>
      </c>
      <c r="P980" t="s">
        <v>18</v>
      </c>
      <c r="R980" t="str">
        <f t="shared" si="154"/>
        <v>('DHL','2024-01-01','2024-12-31','12565','Import','US',NULL,'ECONOMY SELECT (EU) ','Non-Document','6',15.5,16,24.48,'Flat KG','AppliedMaterials_2024',NULL),</v>
      </c>
    </row>
    <row r="981" spans="1:18" x14ac:dyDescent="0.3">
      <c r="A981" t="s">
        <v>15</v>
      </c>
      <c r="B981" s="1" t="s">
        <v>21</v>
      </c>
      <c r="C981" s="1" t="s">
        <v>2309</v>
      </c>
      <c r="D981">
        <v>12565</v>
      </c>
      <c r="E981" t="s">
        <v>286</v>
      </c>
      <c r="F981" t="s">
        <v>17</v>
      </c>
      <c r="G981" t="s">
        <v>18</v>
      </c>
      <c r="H981" t="s">
        <v>2354</v>
      </c>
      <c r="I981" t="s">
        <v>19</v>
      </c>
      <c r="J981">
        <v>6</v>
      </c>
      <c r="K981">
        <f t="shared" si="157"/>
        <v>16</v>
      </c>
      <c r="L981">
        <f t="shared" si="158"/>
        <v>16.5</v>
      </c>
      <c r="M981">
        <f>INDEX('Exp Economy'!$C$14:$H$83,MATCH(L981,'Exp Economy'!$B$14:$B$83,0),MATCH("Zone "&amp;J981,'Exp Economy'!$C$13:$H$13,0))*1</f>
        <v>25.09</v>
      </c>
      <c r="N981" t="s">
        <v>285</v>
      </c>
      <c r="O981" t="s">
        <v>2310</v>
      </c>
      <c r="P981" t="s">
        <v>18</v>
      </c>
      <c r="R981" t="str">
        <f t="shared" si="154"/>
        <v>('DHL','2024-01-01','2024-12-31','12565','Import','US',NULL,'ECONOMY SELECT (EU) ','Non-Document','6',16,16.5,25.09,'Flat KG','AppliedMaterials_2024',NULL),</v>
      </c>
    </row>
    <row r="982" spans="1:18" x14ac:dyDescent="0.3">
      <c r="A982" t="s">
        <v>15</v>
      </c>
      <c r="B982" s="1" t="s">
        <v>21</v>
      </c>
      <c r="C982" s="1" t="s">
        <v>2309</v>
      </c>
      <c r="D982">
        <v>12565</v>
      </c>
      <c r="E982" t="s">
        <v>286</v>
      </c>
      <c r="F982" t="s">
        <v>17</v>
      </c>
      <c r="G982" t="s">
        <v>18</v>
      </c>
      <c r="H982" t="s">
        <v>2354</v>
      </c>
      <c r="I982" t="s">
        <v>19</v>
      </c>
      <c r="J982">
        <v>6</v>
      </c>
      <c r="K982">
        <f t="shared" si="157"/>
        <v>16.5</v>
      </c>
      <c r="L982">
        <f t="shared" si="158"/>
        <v>17</v>
      </c>
      <c r="M982">
        <f>INDEX('Exp Economy'!$C$14:$H$83,MATCH(L982,'Exp Economy'!$B$14:$B$83,0),MATCH("Zone "&amp;J982,'Exp Economy'!$C$13:$H$13,0))*1</f>
        <v>25.09</v>
      </c>
      <c r="N982" t="s">
        <v>285</v>
      </c>
      <c r="O982" t="s">
        <v>2310</v>
      </c>
      <c r="P982" t="s">
        <v>18</v>
      </c>
      <c r="R982" t="str">
        <f t="shared" si="154"/>
        <v>('DHL','2024-01-01','2024-12-31','12565','Import','US',NULL,'ECONOMY SELECT (EU) ','Non-Document','6',16.5,17,25.09,'Flat KG','AppliedMaterials_2024',NULL),</v>
      </c>
    </row>
    <row r="983" spans="1:18" x14ac:dyDescent="0.3">
      <c r="A983" t="s">
        <v>15</v>
      </c>
      <c r="B983" s="1" t="s">
        <v>21</v>
      </c>
      <c r="C983" s="1" t="s">
        <v>2309</v>
      </c>
      <c r="D983">
        <v>12565</v>
      </c>
      <c r="E983" t="s">
        <v>286</v>
      </c>
      <c r="F983" t="s">
        <v>17</v>
      </c>
      <c r="G983" t="s">
        <v>18</v>
      </c>
      <c r="H983" t="s">
        <v>2354</v>
      </c>
      <c r="I983" t="s">
        <v>19</v>
      </c>
      <c r="J983">
        <v>6</v>
      </c>
      <c r="K983">
        <f>L982</f>
        <v>17</v>
      </c>
      <c r="L983">
        <f>K983+0.5</f>
        <v>17.5</v>
      </c>
      <c r="M983">
        <f>INDEX('Exp Economy'!$C$14:$H$83,MATCH(L983,'Exp Economy'!$B$14:$B$83,0),MATCH("Zone "&amp;J983,'Exp Economy'!$C$13:$H$13,0))*1</f>
        <v>25.7</v>
      </c>
      <c r="N983" t="s">
        <v>285</v>
      </c>
      <c r="O983" t="s">
        <v>2310</v>
      </c>
      <c r="P983" t="s">
        <v>18</v>
      </c>
      <c r="R983" t="str">
        <f t="shared" si="154"/>
        <v>('DHL','2024-01-01','2024-12-31','12565','Import','US',NULL,'ECONOMY SELECT (EU) ','Non-Document','6',17,17.5,25.7,'Flat KG','AppliedMaterials_2024',NULL),</v>
      </c>
    </row>
    <row r="984" spans="1:18" x14ac:dyDescent="0.3">
      <c r="A984" t="s">
        <v>15</v>
      </c>
      <c r="B984" s="1" t="s">
        <v>21</v>
      </c>
      <c r="C984" s="1" t="s">
        <v>2309</v>
      </c>
      <c r="D984">
        <v>12565</v>
      </c>
      <c r="E984" t="s">
        <v>286</v>
      </c>
      <c r="F984" t="s">
        <v>17</v>
      </c>
      <c r="G984" t="s">
        <v>18</v>
      </c>
      <c r="H984" t="s">
        <v>2354</v>
      </c>
      <c r="I984" t="s">
        <v>19</v>
      </c>
      <c r="J984">
        <v>6</v>
      </c>
      <c r="K984">
        <f t="shared" ref="K984:K989" si="159">L983</f>
        <v>17.5</v>
      </c>
      <c r="L984">
        <f t="shared" ref="L984:L989" si="160">K984+0.5</f>
        <v>18</v>
      </c>
      <c r="M984">
        <f>INDEX('Exp Economy'!$C$14:$H$83,MATCH(L984,'Exp Economy'!$B$14:$B$83,0),MATCH("Zone "&amp;J984,'Exp Economy'!$C$13:$H$13,0))*1</f>
        <v>25.7</v>
      </c>
      <c r="N984" t="s">
        <v>285</v>
      </c>
      <c r="O984" t="s">
        <v>2310</v>
      </c>
      <c r="P984" t="s">
        <v>18</v>
      </c>
      <c r="R984" t="str">
        <f t="shared" si="154"/>
        <v>('DHL','2024-01-01','2024-12-31','12565','Import','US',NULL,'ECONOMY SELECT (EU) ','Non-Document','6',17.5,18,25.7,'Flat KG','AppliedMaterials_2024',NULL),</v>
      </c>
    </row>
    <row r="985" spans="1:18" x14ac:dyDescent="0.3">
      <c r="A985" t="s">
        <v>15</v>
      </c>
      <c r="B985" s="1" t="s">
        <v>21</v>
      </c>
      <c r="C985" s="1" t="s">
        <v>2309</v>
      </c>
      <c r="D985">
        <v>12565</v>
      </c>
      <c r="E985" t="s">
        <v>286</v>
      </c>
      <c r="F985" t="s">
        <v>17</v>
      </c>
      <c r="G985" t="s">
        <v>18</v>
      </c>
      <c r="H985" t="s">
        <v>2354</v>
      </c>
      <c r="I985" t="s">
        <v>19</v>
      </c>
      <c r="J985">
        <v>6</v>
      </c>
      <c r="K985">
        <f t="shared" si="159"/>
        <v>18</v>
      </c>
      <c r="L985">
        <f t="shared" si="160"/>
        <v>18.5</v>
      </c>
      <c r="M985">
        <f>INDEX('Exp Economy'!$C$14:$H$83,MATCH(L985,'Exp Economy'!$B$14:$B$83,0),MATCH("Zone "&amp;J985,'Exp Economy'!$C$13:$H$13,0))*1</f>
        <v>26.31</v>
      </c>
      <c r="N985" t="s">
        <v>285</v>
      </c>
      <c r="O985" t="s">
        <v>2310</v>
      </c>
      <c r="P985" t="s">
        <v>18</v>
      </c>
      <c r="R985" t="str">
        <f t="shared" si="154"/>
        <v>('DHL','2024-01-01','2024-12-31','12565','Import','US',NULL,'ECONOMY SELECT (EU) ','Non-Document','6',18,18.5,26.31,'Flat KG','AppliedMaterials_2024',NULL),</v>
      </c>
    </row>
    <row r="986" spans="1:18" x14ac:dyDescent="0.3">
      <c r="A986" t="s">
        <v>15</v>
      </c>
      <c r="B986" s="1" t="s">
        <v>21</v>
      </c>
      <c r="C986" s="1" t="s">
        <v>2309</v>
      </c>
      <c r="D986">
        <v>12565</v>
      </c>
      <c r="E986" t="s">
        <v>286</v>
      </c>
      <c r="F986" t="s">
        <v>17</v>
      </c>
      <c r="G986" t="s">
        <v>18</v>
      </c>
      <c r="H986" t="s">
        <v>2354</v>
      </c>
      <c r="I986" t="s">
        <v>19</v>
      </c>
      <c r="J986">
        <v>6</v>
      </c>
      <c r="K986">
        <f t="shared" si="159"/>
        <v>18.5</v>
      </c>
      <c r="L986">
        <f t="shared" si="160"/>
        <v>19</v>
      </c>
      <c r="M986">
        <f>INDEX('Exp Economy'!$C$14:$H$83,MATCH(L986,'Exp Economy'!$B$14:$B$83,0),MATCH("Zone "&amp;J986,'Exp Economy'!$C$13:$H$13,0))*1</f>
        <v>26.31</v>
      </c>
      <c r="N986" t="s">
        <v>285</v>
      </c>
      <c r="O986" t="s">
        <v>2310</v>
      </c>
      <c r="P986" t="s">
        <v>18</v>
      </c>
      <c r="R986" t="str">
        <f t="shared" si="154"/>
        <v>('DHL','2024-01-01','2024-12-31','12565','Import','US',NULL,'ECONOMY SELECT (EU) ','Non-Document','6',18.5,19,26.31,'Flat KG','AppliedMaterials_2024',NULL),</v>
      </c>
    </row>
    <row r="987" spans="1:18" x14ac:dyDescent="0.3">
      <c r="A987" t="s">
        <v>15</v>
      </c>
      <c r="B987" s="1" t="s">
        <v>21</v>
      </c>
      <c r="C987" s="1" t="s">
        <v>2309</v>
      </c>
      <c r="D987">
        <v>12565</v>
      </c>
      <c r="E987" t="s">
        <v>286</v>
      </c>
      <c r="F987" t="s">
        <v>17</v>
      </c>
      <c r="G987" t="s">
        <v>18</v>
      </c>
      <c r="H987" t="s">
        <v>2354</v>
      </c>
      <c r="I987" t="s">
        <v>19</v>
      </c>
      <c r="J987">
        <v>6</v>
      </c>
      <c r="K987">
        <f t="shared" si="159"/>
        <v>19</v>
      </c>
      <c r="L987">
        <f t="shared" si="160"/>
        <v>19.5</v>
      </c>
      <c r="M987">
        <f>INDEX('Exp Economy'!$C$14:$H$83,MATCH(L987,'Exp Economy'!$B$14:$B$83,0),MATCH("Zone "&amp;J987,'Exp Economy'!$C$13:$H$13,0))*1</f>
        <v>26.92</v>
      </c>
      <c r="N987" t="s">
        <v>285</v>
      </c>
      <c r="O987" t="s">
        <v>2310</v>
      </c>
      <c r="P987" t="s">
        <v>18</v>
      </c>
      <c r="R987" t="str">
        <f t="shared" si="154"/>
        <v>('DHL','2024-01-01','2024-12-31','12565','Import','US',NULL,'ECONOMY SELECT (EU) ','Non-Document','6',19,19.5,26.92,'Flat KG','AppliedMaterials_2024',NULL),</v>
      </c>
    </row>
    <row r="988" spans="1:18" x14ac:dyDescent="0.3">
      <c r="A988" t="s">
        <v>15</v>
      </c>
      <c r="B988" s="1" t="s">
        <v>21</v>
      </c>
      <c r="C988" s="1" t="s">
        <v>2309</v>
      </c>
      <c r="D988">
        <v>12565</v>
      </c>
      <c r="E988" t="s">
        <v>286</v>
      </c>
      <c r="F988" t="s">
        <v>17</v>
      </c>
      <c r="G988" t="s">
        <v>18</v>
      </c>
      <c r="H988" t="s">
        <v>2354</v>
      </c>
      <c r="I988" t="s">
        <v>19</v>
      </c>
      <c r="J988">
        <v>6</v>
      </c>
      <c r="K988">
        <f t="shared" si="159"/>
        <v>19.5</v>
      </c>
      <c r="L988">
        <f t="shared" si="160"/>
        <v>20</v>
      </c>
      <c r="M988">
        <f>INDEX('Exp Economy'!$C$14:$H$83,MATCH(L988,'Exp Economy'!$B$14:$B$83,0),MATCH("Zone "&amp;J988,'Exp Economy'!$C$13:$H$13,0))*1</f>
        <v>26.92</v>
      </c>
      <c r="N988" t="s">
        <v>285</v>
      </c>
      <c r="O988" t="s">
        <v>2310</v>
      </c>
      <c r="P988" t="s">
        <v>18</v>
      </c>
      <c r="R988" t="str">
        <f t="shared" si="154"/>
        <v>('DHL','2024-01-01','2024-12-31','12565','Import','US',NULL,'ECONOMY SELECT (EU) ','Non-Document','6',19.5,20,26.92,'Flat KG','AppliedMaterials_2024',NULL),</v>
      </c>
    </row>
    <row r="989" spans="1:18" x14ac:dyDescent="0.3">
      <c r="A989" t="s">
        <v>15</v>
      </c>
      <c r="B989" s="1" t="s">
        <v>21</v>
      </c>
      <c r="C989" s="1" t="s">
        <v>2309</v>
      </c>
      <c r="D989">
        <v>12565</v>
      </c>
      <c r="E989" t="s">
        <v>286</v>
      </c>
      <c r="F989" t="s">
        <v>17</v>
      </c>
      <c r="G989" t="s">
        <v>18</v>
      </c>
      <c r="H989" t="s">
        <v>2354</v>
      </c>
      <c r="I989" t="s">
        <v>19</v>
      </c>
      <c r="J989">
        <v>6</v>
      </c>
      <c r="K989">
        <f t="shared" si="159"/>
        <v>20</v>
      </c>
      <c r="L989">
        <f t="shared" si="160"/>
        <v>20.5</v>
      </c>
      <c r="M989">
        <f>INDEX('Exp Economy'!$C$14:$H$83,MATCH(L989,'Exp Economy'!$B$14:$B$83,0),MATCH("Zone "&amp;J989,'Exp Economy'!$C$13:$H$13,0))*1</f>
        <v>27.43</v>
      </c>
      <c r="N989" t="s">
        <v>285</v>
      </c>
      <c r="O989" t="s">
        <v>2310</v>
      </c>
      <c r="P989" t="s">
        <v>18</v>
      </c>
      <c r="R989" t="str">
        <f t="shared" si="154"/>
        <v>('DHL','2024-01-01','2024-12-31','12565','Import','US',NULL,'ECONOMY SELECT (EU) ','Non-Document','6',20,20.5,27.43,'Flat KG','AppliedMaterials_2024',NULL),</v>
      </c>
    </row>
    <row r="990" spans="1:18" x14ac:dyDescent="0.3">
      <c r="A990" t="s">
        <v>15</v>
      </c>
      <c r="B990" s="1" t="s">
        <v>21</v>
      </c>
      <c r="C990" s="1" t="s">
        <v>2309</v>
      </c>
      <c r="D990">
        <v>12565</v>
      </c>
      <c r="E990" t="s">
        <v>286</v>
      </c>
      <c r="F990" t="s">
        <v>17</v>
      </c>
      <c r="G990" t="s">
        <v>18</v>
      </c>
      <c r="H990" t="s">
        <v>2354</v>
      </c>
      <c r="I990" t="s">
        <v>19</v>
      </c>
      <c r="J990">
        <v>6</v>
      </c>
      <c r="K990">
        <f>L989</f>
        <v>20.5</v>
      </c>
      <c r="L990">
        <f>K990+0.5</f>
        <v>21</v>
      </c>
      <c r="M990">
        <f>INDEX('Exp Economy'!$C$14:$H$83,MATCH(L990,'Exp Economy'!$B$14:$B$83,0),MATCH("Zone "&amp;J990,'Exp Economy'!$C$13:$H$13,0))*1</f>
        <v>27.43</v>
      </c>
      <c r="N990" t="s">
        <v>285</v>
      </c>
      <c r="O990" t="s">
        <v>2310</v>
      </c>
      <c r="P990" t="s">
        <v>18</v>
      </c>
      <c r="R990" t="str">
        <f t="shared" si="154"/>
        <v>('DHL','2024-01-01','2024-12-31','12565','Import','US',NULL,'ECONOMY SELECT (EU) ','Non-Document','6',20.5,21,27.43,'Flat KG','AppliedMaterials_2024',NULL),</v>
      </c>
    </row>
    <row r="991" spans="1:18" x14ac:dyDescent="0.3">
      <c r="A991" t="s">
        <v>15</v>
      </c>
      <c r="B991" s="1" t="s">
        <v>21</v>
      </c>
      <c r="C991" s="1" t="s">
        <v>2309</v>
      </c>
      <c r="D991">
        <v>12565</v>
      </c>
      <c r="E991" t="s">
        <v>286</v>
      </c>
      <c r="F991" t="s">
        <v>17</v>
      </c>
      <c r="G991" t="s">
        <v>18</v>
      </c>
      <c r="H991" t="s">
        <v>2354</v>
      </c>
      <c r="I991" t="s">
        <v>19</v>
      </c>
      <c r="J991">
        <v>6</v>
      </c>
      <c r="K991">
        <f t="shared" ref="K991" si="161">L990</f>
        <v>21</v>
      </c>
      <c r="L991">
        <f t="shared" ref="L991" si="162">K991+0.5</f>
        <v>21.5</v>
      </c>
      <c r="M991">
        <f>INDEX('Exp Economy'!$C$14:$H$83,MATCH(L991,'Exp Economy'!$B$14:$B$83,0),MATCH("Zone "&amp;J991,'Exp Economy'!$C$13:$H$13,0))*1</f>
        <v>27.94</v>
      </c>
      <c r="N991" t="s">
        <v>285</v>
      </c>
      <c r="O991" t="s">
        <v>2310</v>
      </c>
      <c r="P991" t="s">
        <v>18</v>
      </c>
      <c r="R991" t="str">
        <f t="shared" si="154"/>
        <v>('DHL','2024-01-01','2024-12-31','12565','Import','US',NULL,'ECONOMY SELECT (EU) ','Non-Document','6',21,21.5,27.94,'Flat KG','AppliedMaterials_2024',NULL),</v>
      </c>
    </row>
    <row r="992" spans="1:18" x14ac:dyDescent="0.3">
      <c r="A992" t="s">
        <v>15</v>
      </c>
      <c r="B992" s="1" t="s">
        <v>21</v>
      </c>
      <c r="C992" s="1" t="s">
        <v>2309</v>
      </c>
      <c r="D992">
        <v>12565</v>
      </c>
      <c r="E992" t="s">
        <v>286</v>
      </c>
      <c r="F992" t="s">
        <v>17</v>
      </c>
      <c r="G992" t="s">
        <v>18</v>
      </c>
      <c r="H992" t="s">
        <v>2354</v>
      </c>
      <c r="I992" t="s">
        <v>19</v>
      </c>
      <c r="J992">
        <v>6</v>
      </c>
      <c r="K992">
        <f>L991</f>
        <v>21.5</v>
      </c>
      <c r="L992">
        <f>K992+0.5</f>
        <v>22</v>
      </c>
      <c r="M992">
        <f>INDEX('Exp Economy'!$C$14:$H$83,MATCH(L992,'Exp Economy'!$B$14:$B$83,0),MATCH("Zone "&amp;J992,'Exp Economy'!$C$13:$H$13,0))*1</f>
        <v>27.94</v>
      </c>
      <c r="N992" t="s">
        <v>285</v>
      </c>
      <c r="O992" t="s">
        <v>2310</v>
      </c>
      <c r="P992" t="s">
        <v>18</v>
      </c>
      <c r="R992" t="str">
        <f t="shared" si="154"/>
        <v>('DHL','2024-01-01','2024-12-31','12565','Import','US',NULL,'ECONOMY SELECT (EU) ','Non-Document','6',21.5,22,27.94,'Flat KG','AppliedMaterials_2024',NULL),</v>
      </c>
    </row>
    <row r="993" spans="1:18" x14ac:dyDescent="0.3">
      <c r="A993" t="s">
        <v>15</v>
      </c>
      <c r="B993" s="1" t="s">
        <v>21</v>
      </c>
      <c r="C993" s="1" t="s">
        <v>2309</v>
      </c>
      <c r="D993">
        <v>12565</v>
      </c>
      <c r="E993" t="s">
        <v>286</v>
      </c>
      <c r="F993" t="s">
        <v>17</v>
      </c>
      <c r="G993" t="s">
        <v>18</v>
      </c>
      <c r="H993" t="s">
        <v>2354</v>
      </c>
      <c r="I993" t="s">
        <v>19</v>
      </c>
      <c r="J993">
        <v>6</v>
      </c>
      <c r="K993">
        <f t="shared" ref="K993:K998" si="163">L992</f>
        <v>22</v>
      </c>
      <c r="L993">
        <f t="shared" ref="L993:L998" si="164">K993+0.5</f>
        <v>22.5</v>
      </c>
      <c r="M993">
        <f>INDEX('Exp Economy'!$C$14:$H$83,MATCH(L993,'Exp Economy'!$B$14:$B$83,0),MATCH("Zone "&amp;J993,'Exp Economy'!$C$13:$H$13,0))*1</f>
        <v>28.45</v>
      </c>
      <c r="N993" t="s">
        <v>285</v>
      </c>
      <c r="O993" t="s">
        <v>2310</v>
      </c>
      <c r="P993" t="s">
        <v>18</v>
      </c>
      <c r="R993" t="str">
        <f t="shared" si="154"/>
        <v>('DHL','2024-01-01','2024-12-31','12565','Import','US',NULL,'ECONOMY SELECT (EU) ','Non-Document','6',22,22.5,28.45,'Flat KG','AppliedMaterials_2024',NULL),</v>
      </c>
    </row>
    <row r="994" spans="1:18" x14ac:dyDescent="0.3">
      <c r="A994" t="s">
        <v>15</v>
      </c>
      <c r="B994" s="1" t="s">
        <v>21</v>
      </c>
      <c r="C994" s="1" t="s">
        <v>2309</v>
      </c>
      <c r="D994">
        <v>12565</v>
      </c>
      <c r="E994" t="s">
        <v>286</v>
      </c>
      <c r="F994" t="s">
        <v>17</v>
      </c>
      <c r="G994" t="s">
        <v>18</v>
      </c>
      <c r="H994" t="s">
        <v>2354</v>
      </c>
      <c r="I994" t="s">
        <v>19</v>
      </c>
      <c r="J994">
        <v>6</v>
      </c>
      <c r="K994">
        <f t="shared" si="163"/>
        <v>22.5</v>
      </c>
      <c r="L994">
        <f t="shared" si="164"/>
        <v>23</v>
      </c>
      <c r="M994">
        <f>INDEX('Exp Economy'!$C$14:$H$83,MATCH(L994,'Exp Economy'!$B$14:$B$83,0),MATCH("Zone "&amp;J994,'Exp Economy'!$C$13:$H$13,0))*1</f>
        <v>28.45</v>
      </c>
      <c r="N994" t="s">
        <v>285</v>
      </c>
      <c r="O994" t="s">
        <v>2310</v>
      </c>
      <c r="P994" t="s">
        <v>18</v>
      </c>
      <c r="R994" t="str">
        <f t="shared" si="154"/>
        <v>('DHL','2024-01-01','2024-12-31','12565','Import','US',NULL,'ECONOMY SELECT (EU) ','Non-Document','6',22.5,23,28.45,'Flat KG','AppliedMaterials_2024',NULL),</v>
      </c>
    </row>
    <row r="995" spans="1:18" x14ac:dyDescent="0.3">
      <c r="A995" t="s">
        <v>15</v>
      </c>
      <c r="B995" s="1" t="s">
        <v>21</v>
      </c>
      <c r="C995" s="1" t="s">
        <v>2309</v>
      </c>
      <c r="D995">
        <v>12565</v>
      </c>
      <c r="E995" t="s">
        <v>286</v>
      </c>
      <c r="F995" t="s">
        <v>17</v>
      </c>
      <c r="G995" t="s">
        <v>18</v>
      </c>
      <c r="H995" t="s">
        <v>2354</v>
      </c>
      <c r="I995" t="s">
        <v>19</v>
      </c>
      <c r="J995">
        <v>6</v>
      </c>
      <c r="K995">
        <f t="shared" si="163"/>
        <v>23</v>
      </c>
      <c r="L995">
        <f t="shared" si="164"/>
        <v>23.5</v>
      </c>
      <c r="M995">
        <f>INDEX('Exp Economy'!$C$14:$H$83,MATCH(L995,'Exp Economy'!$B$14:$B$83,0),MATCH("Zone "&amp;J995,'Exp Economy'!$C$13:$H$13,0))*1</f>
        <v>28.96</v>
      </c>
      <c r="N995" t="s">
        <v>285</v>
      </c>
      <c r="O995" t="s">
        <v>2310</v>
      </c>
      <c r="P995" t="s">
        <v>18</v>
      </c>
      <c r="R995" t="str">
        <f t="shared" si="154"/>
        <v>('DHL','2024-01-01','2024-12-31','12565','Import','US',NULL,'ECONOMY SELECT (EU) ','Non-Document','6',23,23.5,28.96,'Flat KG','AppliedMaterials_2024',NULL),</v>
      </c>
    </row>
    <row r="996" spans="1:18" x14ac:dyDescent="0.3">
      <c r="A996" t="s">
        <v>15</v>
      </c>
      <c r="B996" s="1" t="s">
        <v>21</v>
      </c>
      <c r="C996" s="1" t="s">
        <v>2309</v>
      </c>
      <c r="D996">
        <v>12565</v>
      </c>
      <c r="E996" t="s">
        <v>286</v>
      </c>
      <c r="F996" t="s">
        <v>17</v>
      </c>
      <c r="G996" t="s">
        <v>18</v>
      </c>
      <c r="H996" t="s">
        <v>2354</v>
      </c>
      <c r="I996" t="s">
        <v>19</v>
      </c>
      <c r="J996">
        <v>6</v>
      </c>
      <c r="K996">
        <f t="shared" si="163"/>
        <v>23.5</v>
      </c>
      <c r="L996">
        <f t="shared" si="164"/>
        <v>24</v>
      </c>
      <c r="M996">
        <f>INDEX('Exp Economy'!$C$14:$H$83,MATCH(L996,'Exp Economy'!$B$14:$B$83,0),MATCH("Zone "&amp;J996,'Exp Economy'!$C$13:$H$13,0))*1</f>
        <v>28.96</v>
      </c>
      <c r="N996" t="s">
        <v>285</v>
      </c>
      <c r="O996" t="s">
        <v>2310</v>
      </c>
      <c r="P996" t="s">
        <v>18</v>
      </c>
      <c r="R996" t="str">
        <f t="shared" si="154"/>
        <v>('DHL','2024-01-01','2024-12-31','12565','Import','US',NULL,'ECONOMY SELECT (EU) ','Non-Document','6',23.5,24,28.96,'Flat KG','AppliedMaterials_2024',NULL),</v>
      </c>
    </row>
    <row r="997" spans="1:18" x14ac:dyDescent="0.3">
      <c r="A997" t="s">
        <v>15</v>
      </c>
      <c r="B997" s="1" t="s">
        <v>21</v>
      </c>
      <c r="C997" s="1" t="s">
        <v>2309</v>
      </c>
      <c r="D997">
        <v>12565</v>
      </c>
      <c r="E997" t="s">
        <v>286</v>
      </c>
      <c r="F997" t="s">
        <v>17</v>
      </c>
      <c r="G997" t="s">
        <v>18</v>
      </c>
      <c r="H997" t="s">
        <v>2354</v>
      </c>
      <c r="I997" t="s">
        <v>19</v>
      </c>
      <c r="J997">
        <v>6</v>
      </c>
      <c r="K997">
        <f t="shared" si="163"/>
        <v>24</v>
      </c>
      <c r="L997">
        <f t="shared" si="164"/>
        <v>24.5</v>
      </c>
      <c r="M997">
        <f>INDEX('Exp Economy'!$C$14:$H$83,MATCH(L997,'Exp Economy'!$B$14:$B$83,0),MATCH("Zone "&amp;J997,'Exp Economy'!$C$13:$H$13,0))*1</f>
        <v>29.47</v>
      </c>
      <c r="N997" t="s">
        <v>285</v>
      </c>
      <c r="O997" t="s">
        <v>2310</v>
      </c>
      <c r="P997" t="s">
        <v>18</v>
      </c>
      <c r="R997" t="str">
        <f t="shared" si="154"/>
        <v>('DHL','2024-01-01','2024-12-31','12565','Import','US',NULL,'ECONOMY SELECT (EU) ','Non-Document','6',24,24.5,29.47,'Flat KG','AppliedMaterials_2024',NULL),</v>
      </c>
    </row>
    <row r="998" spans="1:18" x14ac:dyDescent="0.3">
      <c r="A998" t="s">
        <v>15</v>
      </c>
      <c r="B998" s="1" t="s">
        <v>21</v>
      </c>
      <c r="C998" s="1" t="s">
        <v>2309</v>
      </c>
      <c r="D998">
        <v>12565</v>
      </c>
      <c r="E998" t="s">
        <v>286</v>
      </c>
      <c r="F998" t="s">
        <v>17</v>
      </c>
      <c r="G998" t="s">
        <v>18</v>
      </c>
      <c r="H998" t="s">
        <v>2354</v>
      </c>
      <c r="I998" t="s">
        <v>19</v>
      </c>
      <c r="J998">
        <v>6</v>
      </c>
      <c r="K998">
        <f t="shared" si="163"/>
        <v>24.5</v>
      </c>
      <c r="L998">
        <f t="shared" si="164"/>
        <v>25</v>
      </c>
      <c r="M998">
        <f>INDEX('Exp Economy'!$C$14:$H$83,MATCH(L998,'Exp Economy'!$B$14:$B$83,0),MATCH("Zone "&amp;J998,'Exp Economy'!$C$13:$H$13,0))*1</f>
        <v>29.47</v>
      </c>
      <c r="N998" t="s">
        <v>285</v>
      </c>
      <c r="O998" t="s">
        <v>2310</v>
      </c>
      <c r="P998" t="s">
        <v>18</v>
      </c>
      <c r="R998" t="str">
        <f t="shared" si="154"/>
        <v>('DHL','2024-01-01','2024-12-31','12565','Import','US',NULL,'ECONOMY SELECT (EU) ','Non-Document','6',24.5,25,29.47,'Flat KG','AppliedMaterials_2024',NULL),</v>
      </c>
    </row>
    <row r="999" spans="1:18" x14ac:dyDescent="0.3">
      <c r="A999" t="s">
        <v>15</v>
      </c>
      <c r="B999" s="1" t="s">
        <v>21</v>
      </c>
      <c r="C999" s="1" t="s">
        <v>2309</v>
      </c>
      <c r="D999">
        <v>12565</v>
      </c>
      <c r="E999" t="s">
        <v>286</v>
      </c>
      <c r="F999" t="s">
        <v>17</v>
      </c>
      <c r="G999" t="s">
        <v>18</v>
      </c>
      <c r="H999" t="s">
        <v>2354</v>
      </c>
      <c r="I999" t="s">
        <v>19</v>
      </c>
      <c r="J999">
        <v>6</v>
      </c>
      <c r="K999">
        <f>L998</f>
        <v>25</v>
      </c>
      <c r="L999">
        <f>K999+0.5</f>
        <v>25.5</v>
      </c>
      <c r="M999">
        <f>INDEX('Exp Economy'!$C$14:$H$83,MATCH(L999,'Exp Economy'!$B$14:$B$83,0),MATCH("Zone "&amp;J999,'Exp Economy'!$C$13:$H$13,0))*1</f>
        <v>29.98</v>
      </c>
      <c r="N999" t="s">
        <v>285</v>
      </c>
      <c r="O999" t="s">
        <v>2310</v>
      </c>
      <c r="P999" t="s">
        <v>18</v>
      </c>
      <c r="R999" t="str">
        <f t="shared" si="154"/>
        <v>('DHL','2024-01-01','2024-12-31','12565','Import','US',NULL,'ECONOMY SELECT (EU) ','Non-Document','6',25,25.5,29.98,'Flat KG','AppliedMaterials_2024',NULL)</v>
      </c>
    </row>
    <row r="1000" spans="1:18" x14ac:dyDescent="0.3">
      <c r="A1000" t="s">
        <v>15</v>
      </c>
      <c r="B1000" s="1" t="s">
        <v>21</v>
      </c>
      <c r="C1000" s="1" t="s">
        <v>2309</v>
      </c>
      <c r="D1000">
        <v>12565</v>
      </c>
      <c r="E1000" t="s">
        <v>286</v>
      </c>
      <c r="F1000" t="s">
        <v>17</v>
      </c>
      <c r="G1000" t="s">
        <v>18</v>
      </c>
      <c r="H1000" t="s">
        <v>2354</v>
      </c>
      <c r="I1000" t="s">
        <v>19</v>
      </c>
      <c r="J1000">
        <v>6</v>
      </c>
      <c r="K1000">
        <f t="shared" ref="K1000" si="165">L999</f>
        <v>25.5</v>
      </c>
      <c r="L1000">
        <f t="shared" ref="L1000:L1004" si="166">K1000+0.5</f>
        <v>26</v>
      </c>
      <c r="M1000">
        <f>INDEX('Exp Economy'!$C$14:$H$83,MATCH(L1000,'Exp Economy'!$B$14:$B$83,0),MATCH("Zone "&amp;J1000,'Exp Economy'!$C$13:$H$13,0))*1</f>
        <v>29.98</v>
      </c>
      <c r="N1000" t="s">
        <v>285</v>
      </c>
      <c r="O1000" t="s">
        <v>2310</v>
      </c>
      <c r="P1000" t="s">
        <v>18</v>
      </c>
      <c r="R1000" t="str">
        <f t="shared" si="154"/>
        <v>insert into tnl_rating.dbo.dhl_express_rate_master values ('DHL','2024-01-01','2024-12-31','12565','Import','US',NULL,'ECONOMY SELECT (EU) ','Non-Document','6',25.5,26,29.98,'Flat KG','AppliedMaterials_2024',NULL),</v>
      </c>
    </row>
    <row r="1001" spans="1:18" x14ac:dyDescent="0.3">
      <c r="A1001" t="s">
        <v>15</v>
      </c>
      <c r="B1001" s="1" t="s">
        <v>21</v>
      </c>
      <c r="C1001" s="1" t="s">
        <v>2309</v>
      </c>
      <c r="D1001">
        <v>12565</v>
      </c>
      <c r="E1001" t="s">
        <v>286</v>
      </c>
      <c r="F1001" t="s">
        <v>17</v>
      </c>
      <c r="G1001" t="s">
        <v>18</v>
      </c>
      <c r="H1001" t="s">
        <v>2354</v>
      </c>
      <c r="I1001" t="s">
        <v>19</v>
      </c>
      <c r="J1001">
        <v>6</v>
      </c>
      <c r="K1001">
        <f>L1000</f>
        <v>26</v>
      </c>
      <c r="L1001">
        <f t="shared" si="166"/>
        <v>26.5</v>
      </c>
      <c r="M1001">
        <f>INDEX('Exp Economy'!$C$14:$H$83,MATCH(L1001,'Exp Economy'!$B$14:$B$83,0),MATCH("Zone "&amp;J1001,'Exp Economy'!$C$13:$H$13,0))*1</f>
        <v>30.49</v>
      </c>
      <c r="N1001" t="s">
        <v>285</v>
      </c>
      <c r="O1001" t="s">
        <v>2310</v>
      </c>
      <c r="P1001" t="s">
        <v>18</v>
      </c>
      <c r="R1001" t="str">
        <f t="shared" si="154"/>
        <v>('DHL','2024-01-01','2024-12-31','12565','Import','US',NULL,'ECONOMY SELECT (EU) ','Non-Document','6',26,26.5,30.49,'Flat KG','AppliedMaterials_2024',NULL),</v>
      </c>
    </row>
    <row r="1002" spans="1:18" x14ac:dyDescent="0.3">
      <c r="A1002" t="s">
        <v>15</v>
      </c>
      <c r="B1002" s="1" t="s">
        <v>21</v>
      </c>
      <c r="C1002" s="1" t="s">
        <v>2309</v>
      </c>
      <c r="D1002">
        <v>12565</v>
      </c>
      <c r="E1002" t="s">
        <v>286</v>
      </c>
      <c r="F1002" t="s">
        <v>17</v>
      </c>
      <c r="G1002" t="s">
        <v>18</v>
      </c>
      <c r="H1002" t="s">
        <v>2354</v>
      </c>
      <c r="I1002" t="s">
        <v>19</v>
      </c>
      <c r="J1002">
        <v>6</v>
      </c>
      <c r="K1002">
        <f t="shared" ref="K1002:K1004" si="167">L1001</f>
        <v>26.5</v>
      </c>
      <c r="L1002">
        <f t="shared" si="166"/>
        <v>27</v>
      </c>
      <c r="M1002">
        <f>INDEX('Exp Economy'!$C$14:$H$83,MATCH(L1002,'Exp Economy'!$B$14:$B$83,0),MATCH("Zone "&amp;J1002,'Exp Economy'!$C$13:$H$13,0))*1</f>
        <v>30.49</v>
      </c>
      <c r="N1002" t="s">
        <v>285</v>
      </c>
      <c r="O1002" t="s">
        <v>2310</v>
      </c>
      <c r="P1002" t="s">
        <v>18</v>
      </c>
      <c r="R1002" t="str">
        <f t="shared" si="154"/>
        <v>('DHL','2024-01-01','2024-12-31','12565','Import','US',NULL,'ECONOMY SELECT (EU) ','Non-Document','6',26.5,27,30.49,'Flat KG','AppliedMaterials_2024',NULL),</v>
      </c>
    </row>
    <row r="1003" spans="1:18" x14ac:dyDescent="0.3">
      <c r="A1003" t="s">
        <v>15</v>
      </c>
      <c r="B1003" s="1" t="s">
        <v>21</v>
      </c>
      <c r="C1003" s="1" t="s">
        <v>2309</v>
      </c>
      <c r="D1003">
        <v>12565</v>
      </c>
      <c r="E1003" t="s">
        <v>286</v>
      </c>
      <c r="F1003" t="s">
        <v>17</v>
      </c>
      <c r="G1003" t="s">
        <v>18</v>
      </c>
      <c r="H1003" t="s">
        <v>2354</v>
      </c>
      <c r="I1003" t="s">
        <v>19</v>
      </c>
      <c r="J1003">
        <v>6</v>
      </c>
      <c r="K1003">
        <f t="shared" si="167"/>
        <v>27</v>
      </c>
      <c r="L1003">
        <f t="shared" si="166"/>
        <v>27.5</v>
      </c>
      <c r="M1003">
        <f>INDEX('Exp Economy'!$C$14:$H$83,MATCH(L1003,'Exp Economy'!$B$14:$B$83,0),MATCH("Zone "&amp;J1003,'Exp Economy'!$C$13:$H$13,0))*1</f>
        <v>31</v>
      </c>
      <c r="N1003" t="s">
        <v>285</v>
      </c>
      <c r="O1003" t="s">
        <v>2310</v>
      </c>
      <c r="P1003" t="s">
        <v>18</v>
      </c>
      <c r="R1003" t="str">
        <f t="shared" si="154"/>
        <v>('DHL','2024-01-01','2024-12-31','12565','Import','US',NULL,'ECONOMY SELECT (EU) ','Non-Document','6',27,27.5,31,'Flat KG','AppliedMaterials_2024',NULL),</v>
      </c>
    </row>
    <row r="1004" spans="1:18" x14ac:dyDescent="0.3">
      <c r="A1004" t="s">
        <v>15</v>
      </c>
      <c r="B1004" s="1" t="s">
        <v>21</v>
      </c>
      <c r="C1004" s="1" t="s">
        <v>2309</v>
      </c>
      <c r="D1004">
        <v>12565</v>
      </c>
      <c r="E1004" t="s">
        <v>286</v>
      </c>
      <c r="F1004" t="s">
        <v>17</v>
      </c>
      <c r="G1004" t="s">
        <v>18</v>
      </c>
      <c r="H1004" t="s">
        <v>2354</v>
      </c>
      <c r="I1004" t="s">
        <v>19</v>
      </c>
      <c r="J1004">
        <v>6</v>
      </c>
      <c r="K1004">
        <f t="shared" si="167"/>
        <v>27.5</v>
      </c>
      <c r="L1004">
        <f t="shared" si="166"/>
        <v>28</v>
      </c>
      <c r="M1004">
        <f>INDEX('Exp Economy'!$C$14:$H$83,MATCH(L1004,'Exp Economy'!$B$14:$B$83,0),MATCH("Zone "&amp;J1004,'Exp Economy'!$C$13:$H$13,0))*1</f>
        <v>31</v>
      </c>
      <c r="N1004" t="s">
        <v>285</v>
      </c>
      <c r="O1004" t="s">
        <v>2310</v>
      </c>
      <c r="P1004" t="s">
        <v>18</v>
      </c>
      <c r="R1004" t="str">
        <f t="shared" si="154"/>
        <v>('DHL','2024-01-01','2024-12-31','12565','Import','US',NULL,'ECONOMY SELECT (EU) ','Non-Document','6',27.5,28,31,'Flat KG','AppliedMaterials_2024',NULL),</v>
      </c>
    </row>
    <row r="1005" spans="1:18" x14ac:dyDescent="0.3">
      <c r="A1005" t="s">
        <v>15</v>
      </c>
      <c r="B1005" s="1" t="s">
        <v>21</v>
      </c>
      <c r="C1005" s="1" t="s">
        <v>2309</v>
      </c>
      <c r="D1005">
        <v>12565</v>
      </c>
      <c r="E1005" t="s">
        <v>286</v>
      </c>
      <c r="F1005" t="s">
        <v>17</v>
      </c>
      <c r="G1005" t="s">
        <v>18</v>
      </c>
      <c r="H1005" t="s">
        <v>2354</v>
      </c>
      <c r="I1005" t="s">
        <v>19</v>
      </c>
      <c r="J1005">
        <v>6</v>
      </c>
      <c r="K1005">
        <f>L1004</f>
        <v>28</v>
      </c>
      <c r="L1005">
        <f>K1005+0.5</f>
        <v>28.5</v>
      </c>
      <c r="M1005">
        <f>INDEX('Exp Economy'!$C$14:$H$83,MATCH(L1005,'Exp Economy'!$B$14:$B$83,0),MATCH("Zone "&amp;J1005,'Exp Economy'!$C$13:$H$13,0))*1</f>
        <v>31.51</v>
      </c>
      <c r="N1005" t="s">
        <v>285</v>
      </c>
      <c r="O1005" t="s">
        <v>2310</v>
      </c>
      <c r="P1005" t="s">
        <v>18</v>
      </c>
      <c r="R1005" t="str">
        <f t="shared" si="154"/>
        <v>('DHL','2024-01-01','2024-12-31','12565','Import','US',NULL,'ECONOMY SELECT (EU) ','Non-Document','6',28,28.5,31.51,'Flat KG','AppliedMaterials_2024',NULL),</v>
      </c>
    </row>
    <row r="1006" spans="1:18" x14ac:dyDescent="0.3">
      <c r="A1006" t="s">
        <v>15</v>
      </c>
      <c r="B1006" s="1" t="s">
        <v>21</v>
      </c>
      <c r="C1006" s="1" t="s">
        <v>2309</v>
      </c>
      <c r="D1006">
        <v>12565</v>
      </c>
      <c r="E1006" t="s">
        <v>286</v>
      </c>
      <c r="F1006" t="s">
        <v>17</v>
      </c>
      <c r="G1006" t="s">
        <v>18</v>
      </c>
      <c r="H1006" t="s">
        <v>2354</v>
      </c>
      <c r="I1006" t="s">
        <v>19</v>
      </c>
      <c r="J1006">
        <v>6</v>
      </c>
      <c r="K1006">
        <f t="shared" ref="K1006:K1007" si="168">L1005</f>
        <v>28.5</v>
      </c>
      <c r="L1006">
        <f t="shared" ref="L1006:L1007" si="169">K1006+0.5</f>
        <v>29</v>
      </c>
      <c r="M1006">
        <f>INDEX('Exp Economy'!$C$14:$H$83,MATCH(L1006,'Exp Economy'!$B$14:$B$83,0),MATCH("Zone "&amp;J1006,'Exp Economy'!$C$13:$H$13,0))*1</f>
        <v>31.51</v>
      </c>
      <c r="N1006" t="s">
        <v>285</v>
      </c>
      <c r="O1006" t="s">
        <v>2310</v>
      </c>
      <c r="P1006" t="s">
        <v>18</v>
      </c>
      <c r="R1006" t="str">
        <f t="shared" si="154"/>
        <v>('DHL','2024-01-01','2024-12-31','12565','Import','US',NULL,'ECONOMY SELECT (EU) ','Non-Document','6',28.5,29,31.51,'Flat KG','AppliedMaterials_2024',NULL),</v>
      </c>
    </row>
    <row r="1007" spans="1:18" x14ac:dyDescent="0.3">
      <c r="A1007" t="s">
        <v>15</v>
      </c>
      <c r="B1007" s="1" t="s">
        <v>21</v>
      </c>
      <c r="C1007" s="1" t="s">
        <v>2309</v>
      </c>
      <c r="D1007">
        <v>12565</v>
      </c>
      <c r="E1007" t="s">
        <v>286</v>
      </c>
      <c r="F1007" t="s">
        <v>17</v>
      </c>
      <c r="G1007" t="s">
        <v>18</v>
      </c>
      <c r="H1007" t="s">
        <v>2354</v>
      </c>
      <c r="I1007" t="s">
        <v>19</v>
      </c>
      <c r="J1007">
        <v>6</v>
      </c>
      <c r="K1007">
        <f t="shared" si="168"/>
        <v>29</v>
      </c>
      <c r="L1007">
        <f t="shared" si="169"/>
        <v>29.5</v>
      </c>
      <c r="M1007">
        <f>INDEX('Exp Economy'!$C$14:$H$83,MATCH(L1007,'Exp Economy'!$B$14:$B$83,0),MATCH("Zone "&amp;J1007,'Exp Economy'!$C$13:$H$13,0))*1</f>
        <v>32.020000000000003</v>
      </c>
      <c r="N1007" t="s">
        <v>285</v>
      </c>
      <c r="O1007" t="s">
        <v>2310</v>
      </c>
      <c r="P1007" t="s">
        <v>18</v>
      </c>
      <c r="R1007" t="str">
        <f t="shared" si="154"/>
        <v>('DHL','2024-01-01','2024-12-31','12565','Import','US',NULL,'ECONOMY SELECT (EU) ','Non-Document','6',29,29.5,32.02,'Flat KG','AppliedMaterials_2024',NULL),</v>
      </c>
    </row>
    <row r="1008" spans="1:18" x14ac:dyDescent="0.3">
      <c r="A1008" t="s">
        <v>15</v>
      </c>
      <c r="B1008" s="1" t="s">
        <v>21</v>
      </c>
      <c r="C1008" s="1" t="s">
        <v>2309</v>
      </c>
      <c r="D1008">
        <v>12565</v>
      </c>
      <c r="E1008" t="s">
        <v>286</v>
      </c>
      <c r="F1008" t="s">
        <v>17</v>
      </c>
      <c r="G1008" t="s">
        <v>18</v>
      </c>
      <c r="H1008" t="s">
        <v>2354</v>
      </c>
      <c r="I1008" t="s">
        <v>19</v>
      </c>
      <c r="J1008">
        <v>6</v>
      </c>
      <c r="K1008">
        <f>L1007</f>
        <v>29.5</v>
      </c>
      <c r="L1008">
        <f>K1008+0.5</f>
        <v>30</v>
      </c>
      <c r="M1008">
        <f>INDEX('Exp Economy'!$C$14:$H$83,MATCH(L1008,'Exp Economy'!$B$14:$B$83,0),MATCH("Zone "&amp;J1008,'Exp Economy'!$C$13:$H$13,0))*1</f>
        <v>32.020000000000003</v>
      </c>
      <c r="N1008" t="s">
        <v>285</v>
      </c>
      <c r="O1008" t="s">
        <v>2310</v>
      </c>
      <c r="P1008" t="s">
        <v>18</v>
      </c>
      <c r="R1008" t="str">
        <f t="shared" si="154"/>
        <v>('DHL','2024-01-01','2024-12-31','12565','Import','US',NULL,'ECONOMY SELECT (EU) ','Non-Document','6',29.5,30,32.02,'Flat KG','AppliedMaterials_2024',NULL),</v>
      </c>
    </row>
    <row r="1009" spans="1:18" x14ac:dyDescent="0.3">
      <c r="A1009" t="s">
        <v>15</v>
      </c>
      <c r="B1009" t="s">
        <v>21</v>
      </c>
      <c r="C1009" s="1" t="s">
        <v>2309</v>
      </c>
      <c r="D1009">
        <v>12565</v>
      </c>
      <c r="E1009" t="s">
        <v>286</v>
      </c>
      <c r="F1009" t="s">
        <v>17</v>
      </c>
      <c r="G1009" t="s">
        <v>18</v>
      </c>
      <c r="H1009" t="s">
        <v>2354</v>
      </c>
      <c r="I1009" t="s">
        <v>19</v>
      </c>
      <c r="J1009">
        <v>6</v>
      </c>
      <c r="K1009">
        <v>30</v>
      </c>
      <c r="L1009">
        <v>70</v>
      </c>
      <c r="M1009">
        <f>INDEX('Exp Economy'!$C$14:$H$83,MATCH(L1009,'Exp Economy'!$B$14:$B$83,0),MATCH("Zone "&amp;J1009,'Exp Economy'!$C$13:$H$13,0))*1</f>
        <v>0.42</v>
      </c>
      <c r="N1009" t="s">
        <v>2261</v>
      </c>
      <c r="O1009" t="s">
        <v>2310</v>
      </c>
      <c r="P1009">
        <f>M1008</f>
        <v>32.020000000000003</v>
      </c>
      <c r="R1009" t="str">
        <f t="shared" si="154"/>
        <v>('DHL','2024-01-01','2024-12-31','12565','Import','US',NULL,'ECONOMY SELECT (EU) ','Non-Document','6',30,70,0.42,'Per1.0KG_A','AppliedMaterials_2024',32.02),</v>
      </c>
    </row>
    <row r="1010" spans="1:18" x14ac:dyDescent="0.3">
      <c r="A1010" t="s">
        <v>15</v>
      </c>
      <c r="B1010" t="s">
        <v>21</v>
      </c>
      <c r="C1010" s="1" t="s">
        <v>2309</v>
      </c>
      <c r="D1010">
        <v>12565</v>
      </c>
      <c r="E1010" t="s">
        <v>286</v>
      </c>
      <c r="F1010" t="s">
        <v>17</v>
      </c>
      <c r="G1010" t="s">
        <v>18</v>
      </c>
      <c r="H1010" t="s">
        <v>2354</v>
      </c>
      <c r="I1010" t="s">
        <v>19</v>
      </c>
      <c r="J1010">
        <v>6</v>
      </c>
      <c r="K1010">
        <v>70</v>
      </c>
      <c r="L1010">
        <v>300</v>
      </c>
      <c r="M1010">
        <f>INDEX('Exp Economy'!$C$14:$H$83,MATCH(L1010,'Exp Economy'!$B$14:$B$83,0),MATCH("Zone "&amp;J1010,'Exp Economy'!$C$13:$H$13,0))*1</f>
        <v>3.28</v>
      </c>
      <c r="N1010" t="s">
        <v>2348</v>
      </c>
      <c r="O1010" t="s">
        <v>2310</v>
      </c>
      <c r="P1010">
        <f>P1009+((K1010-K1009)*M1009)</f>
        <v>48.820000000000007</v>
      </c>
      <c r="R1010" t="str">
        <f t="shared" si="154"/>
        <v>('DHL','2024-01-01','2024-12-31','12565','Import','US',NULL,'ECONOMY SELECT (EU) ','Non-Document','6',70,300,3.28,'Per5.0KG_A','AppliedMaterials_2024',48.82),</v>
      </c>
    </row>
    <row r="1011" spans="1:18" x14ac:dyDescent="0.3">
      <c r="A1011" t="s">
        <v>15</v>
      </c>
      <c r="B1011" t="s">
        <v>21</v>
      </c>
      <c r="C1011" s="1" t="s">
        <v>2309</v>
      </c>
      <c r="D1011">
        <v>12565</v>
      </c>
      <c r="E1011" t="s">
        <v>286</v>
      </c>
      <c r="F1011" t="s">
        <v>17</v>
      </c>
      <c r="G1011" t="s">
        <v>18</v>
      </c>
      <c r="H1011" t="s">
        <v>2354</v>
      </c>
      <c r="I1011" t="s">
        <v>19</v>
      </c>
      <c r="J1011">
        <v>6</v>
      </c>
      <c r="K1011">
        <v>300</v>
      </c>
      <c r="L1011">
        <v>99999</v>
      </c>
      <c r="M1011">
        <f>INDEX('Exp Economy'!$C$14:$H$83,MATCH(L1011,'Exp Economy'!$B$14:$B$83,0),MATCH("Zone "&amp;J1011,'Exp Economy'!$C$13:$H$13,0))*1</f>
        <v>2.44</v>
      </c>
      <c r="N1011" t="s">
        <v>2348</v>
      </c>
      <c r="O1011" t="s">
        <v>2310</v>
      </c>
      <c r="P1011">
        <f>P1010+(((K1011-K1010)*0.2)*M1010)</f>
        <v>199.7</v>
      </c>
      <c r="R1011" t="str">
        <f t="shared" si="154"/>
        <v>('DHL','2024-01-01','2024-12-31','12565','Import','US',NULL,'ECONOMY SELECT (EU) ','Non-Document','6',300,99999,2.44,'Per5.0KG_A','AppliedMaterials_2024',199.7)</v>
      </c>
    </row>
    <row r="1013" spans="1:18" x14ac:dyDescent="0.3">
      <c r="A1013" t="s">
        <v>15</v>
      </c>
      <c r="B1013" s="1" t="s">
        <v>21</v>
      </c>
      <c r="C1013" s="1" t="s">
        <v>2309</v>
      </c>
      <c r="D1013">
        <v>12565</v>
      </c>
      <c r="E1013" t="s">
        <v>16</v>
      </c>
      <c r="F1013" t="s">
        <v>17</v>
      </c>
      <c r="G1013" t="s">
        <v>18</v>
      </c>
      <c r="H1013" t="s">
        <v>2337</v>
      </c>
      <c r="I1013" t="s">
        <v>19</v>
      </c>
      <c r="J1013">
        <v>1</v>
      </c>
      <c r="K1013">
        <v>0</v>
      </c>
      <c r="L1013">
        <v>0.5</v>
      </c>
      <c r="M1013">
        <f>INDEX('Exp Economy'!$C$14:$H$83,MATCH(L1013,'Exp Economy'!$B$14:$B$83,0),MATCH("Zone "&amp;J1013,'Exp Economy'!$C$13:$H$13,0))*1</f>
        <v>16.22</v>
      </c>
      <c r="N1013" t="s">
        <v>285</v>
      </c>
      <c r="O1013" t="s">
        <v>2310</v>
      </c>
      <c r="P1013" t="s">
        <v>18</v>
      </c>
      <c r="R1013" t="str">
        <f>SUBSTITUTE(IF(OR(ROW(A1013)=2,MOD(ROW(A1013),1000)=0),"insert into tnl_rating.dbo.dhl_express_rate_master values ('DHL','"&amp;B1013&amp;"','"&amp;C1013&amp;"','"&amp;D1013&amp;"','"&amp;E1013&amp;"','"&amp;F1013&amp;"','"&amp;G1013&amp;"','"&amp;H1013&amp;"','"&amp;I1013&amp;"','"&amp;J1013&amp;"',"&amp;K1013&amp;","&amp;L1013&amp;","&amp;M1013&amp;",'"&amp;N1013&amp;"','"&amp;O1013&amp;"',"&amp;P1013&amp;"),",IF(OR(A1014="",MOD(ROW(A1014),1000)=0),"('DHL','"&amp;B1013&amp;"','"&amp;C1013&amp;"','"&amp;D1013&amp;"','"&amp;E1013&amp;"','"&amp;F1013&amp;"','"&amp;G1013&amp;"','"&amp;H1013&amp;"','"&amp;I1013&amp;"','"&amp;J1013&amp;"',"&amp;K1013&amp;","&amp;L1013&amp;","&amp;M1013&amp;",'"&amp;N1013&amp;"','"&amp;O1013&amp;"',"&amp;P1013&amp;")","('DHL','"&amp;B1013&amp;"','"&amp;C1013&amp;"','"&amp;D1013&amp;"','"&amp;E1013&amp;"','"&amp;F1013&amp;"','"&amp;G1013&amp;"','"&amp;H1013&amp;"','"&amp;I1013&amp;"','"&amp;J1013&amp;"',"&amp;K1013&amp;","&amp;L1013&amp;","&amp;M1013&amp;",'"&amp;N1013&amp;"','"&amp;O1013&amp;"',"&amp;P1013&amp;"),")),"'NULL'","NULL")</f>
        <v>('DHL','2024-01-01','2024-12-31','12565','Export','US',NULL,'EXPRESS 9:00 (DOC) ','Non-Document','1',0,0.5,16.22,'Flat KG','AppliedMaterials_2024',NULL),</v>
      </c>
    </row>
    <row r="1014" spans="1:18" x14ac:dyDescent="0.3">
      <c r="A1014" t="s">
        <v>15</v>
      </c>
      <c r="B1014" s="1" t="s">
        <v>21</v>
      </c>
      <c r="C1014" s="1" t="s">
        <v>2309</v>
      </c>
      <c r="D1014">
        <v>12565</v>
      </c>
      <c r="E1014" t="s">
        <v>16</v>
      </c>
      <c r="F1014" t="s">
        <v>17</v>
      </c>
      <c r="G1014" t="s">
        <v>18</v>
      </c>
      <c r="H1014" t="s">
        <v>2337</v>
      </c>
      <c r="I1014" t="s">
        <v>19</v>
      </c>
      <c r="J1014">
        <v>1</v>
      </c>
      <c r="K1014">
        <v>0.5</v>
      </c>
      <c r="L1014">
        <v>1</v>
      </c>
      <c r="M1014">
        <f>INDEX('Exp Economy'!$C$14:$H$83,MATCH(L1014,'Exp Economy'!$B$14:$B$83,0),MATCH("Zone "&amp;J1014,'Exp Economy'!$C$13:$H$13,0))*1</f>
        <v>16.22</v>
      </c>
      <c r="N1014" t="s">
        <v>285</v>
      </c>
      <c r="O1014" t="s">
        <v>2310</v>
      </c>
      <c r="P1014" t="s">
        <v>18</v>
      </c>
      <c r="R1014" t="str">
        <f t="shared" ref="R1014:R1077" si="170">SUBSTITUTE(IF(OR(ROW(A1014)=2,MOD(ROW(A1014),1000)=0),"insert into tnl_rating.dbo.dhl_express_rate_master values ('DHL','"&amp;B1014&amp;"','"&amp;C1014&amp;"','"&amp;D1014&amp;"','"&amp;E1014&amp;"','"&amp;F1014&amp;"','"&amp;G1014&amp;"','"&amp;H1014&amp;"','"&amp;I1014&amp;"','"&amp;J1014&amp;"',"&amp;K1014&amp;","&amp;L1014&amp;","&amp;M1014&amp;",'"&amp;N1014&amp;"','"&amp;O1014&amp;"',"&amp;P1014&amp;"),",IF(OR(A1015="",MOD(ROW(A1015),1000)=0),"('DHL','"&amp;B1014&amp;"','"&amp;C1014&amp;"','"&amp;D1014&amp;"','"&amp;E1014&amp;"','"&amp;F1014&amp;"','"&amp;G1014&amp;"','"&amp;H1014&amp;"','"&amp;I1014&amp;"','"&amp;J1014&amp;"',"&amp;K1014&amp;","&amp;L1014&amp;","&amp;M1014&amp;",'"&amp;N1014&amp;"','"&amp;O1014&amp;"',"&amp;P1014&amp;")","('DHL','"&amp;B1014&amp;"','"&amp;C1014&amp;"','"&amp;D1014&amp;"','"&amp;E1014&amp;"','"&amp;F1014&amp;"','"&amp;G1014&amp;"','"&amp;H1014&amp;"','"&amp;I1014&amp;"','"&amp;J1014&amp;"',"&amp;K1014&amp;","&amp;L1014&amp;","&amp;M1014&amp;",'"&amp;N1014&amp;"','"&amp;O1014&amp;"',"&amp;P1014&amp;"),")),"'NULL'","NULL")</f>
        <v>('DHL','2024-01-01','2024-12-31','12565','Export','US',NULL,'EXPRESS 9:00 (DOC) ','Non-Document','1',0.5,1,16.22,'Flat KG','AppliedMaterials_2024',NULL),</v>
      </c>
    </row>
    <row r="1015" spans="1:18" x14ac:dyDescent="0.3">
      <c r="A1015" t="s">
        <v>15</v>
      </c>
      <c r="B1015" s="1" t="s">
        <v>21</v>
      </c>
      <c r="C1015" s="1" t="s">
        <v>2309</v>
      </c>
      <c r="D1015">
        <v>12565</v>
      </c>
      <c r="E1015" t="s">
        <v>16</v>
      </c>
      <c r="F1015" t="s">
        <v>17</v>
      </c>
      <c r="G1015" t="s">
        <v>18</v>
      </c>
      <c r="H1015" t="s">
        <v>2337</v>
      </c>
      <c r="I1015" t="s">
        <v>19</v>
      </c>
      <c r="J1015">
        <v>1</v>
      </c>
      <c r="K1015">
        <v>1</v>
      </c>
      <c r="L1015">
        <v>1.5</v>
      </c>
      <c r="M1015">
        <f>INDEX('Exp Economy'!$C$14:$H$83,MATCH(L1015,'Exp Economy'!$B$14:$B$83,0),MATCH("Zone "&amp;J1015,'Exp Economy'!$C$13:$H$13,0))*1</f>
        <v>18.39</v>
      </c>
      <c r="N1015" t="s">
        <v>285</v>
      </c>
      <c r="O1015" t="s">
        <v>2310</v>
      </c>
      <c r="P1015" t="s">
        <v>18</v>
      </c>
      <c r="R1015" t="str">
        <f t="shared" si="170"/>
        <v>('DHL','2024-01-01','2024-12-31','12565','Export','US',NULL,'EXPRESS 9:00 (DOC) ','Non-Document','1',1,1.5,18.39,'Flat KG','AppliedMaterials_2024',NULL),</v>
      </c>
    </row>
    <row r="1016" spans="1:18" x14ac:dyDescent="0.3">
      <c r="A1016" t="s">
        <v>15</v>
      </c>
      <c r="B1016" s="1" t="s">
        <v>21</v>
      </c>
      <c r="C1016" s="1" t="s">
        <v>2309</v>
      </c>
      <c r="D1016">
        <v>12565</v>
      </c>
      <c r="E1016" t="s">
        <v>16</v>
      </c>
      <c r="F1016" t="s">
        <v>17</v>
      </c>
      <c r="G1016" t="s">
        <v>18</v>
      </c>
      <c r="H1016" t="s">
        <v>2337</v>
      </c>
      <c r="I1016" t="s">
        <v>19</v>
      </c>
      <c r="J1016">
        <v>1</v>
      </c>
      <c r="K1016">
        <v>1.5</v>
      </c>
      <c r="L1016">
        <v>2</v>
      </c>
      <c r="M1016">
        <f>INDEX('Exp Economy'!$C$14:$H$83,MATCH(L1016,'Exp Economy'!$B$14:$B$83,0),MATCH("Zone "&amp;J1016,'Exp Economy'!$C$13:$H$13,0))*1</f>
        <v>18.39</v>
      </c>
      <c r="N1016" t="s">
        <v>285</v>
      </c>
      <c r="O1016" t="s">
        <v>2310</v>
      </c>
      <c r="P1016" t="s">
        <v>18</v>
      </c>
      <c r="R1016" t="str">
        <f t="shared" si="170"/>
        <v>('DHL','2024-01-01','2024-12-31','12565','Export','US',NULL,'EXPRESS 9:00 (DOC) ','Non-Document','1',1.5,2,18.39,'Flat KG','AppliedMaterials_2024',NULL),</v>
      </c>
    </row>
    <row r="1017" spans="1:18" x14ac:dyDescent="0.3">
      <c r="A1017" t="s">
        <v>15</v>
      </c>
      <c r="B1017" s="1" t="s">
        <v>21</v>
      </c>
      <c r="C1017" s="1" t="s">
        <v>2309</v>
      </c>
      <c r="D1017">
        <v>12565</v>
      </c>
      <c r="E1017" t="s">
        <v>16</v>
      </c>
      <c r="F1017" t="s">
        <v>17</v>
      </c>
      <c r="G1017" t="s">
        <v>18</v>
      </c>
      <c r="H1017" t="s">
        <v>2337</v>
      </c>
      <c r="I1017" t="s">
        <v>19</v>
      </c>
      <c r="J1017">
        <v>1</v>
      </c>
      <c r="K1017">
        <v>2</v>
      </c>
      <c r="L1017">
        <v>2.5</v>
      </c>
      <c r="M1017">
        <f>INDEX('Exp Economy'!$C$14:$H$83,MATCH(L1017,'Exp Economy'!$B$14:$B$83,0),MATCH("Zone "&amp;J1017,'Exp Economy'!$C$13:$H$13,0))*1</f>
        <v>19.93</v>
      </c>
      <c r="N1017" t="s">
        <v>285</v>
      </c>
      <c r="O1017" t="s">
        <v>2310</v>
      </c>
      <c r="P1017" t="s">
        <v>18</v>
      </c>
      <c r="R1017" t="str">
        <f t="shared" si="170"/>
        <v>('DHL','2024-01-01','2024-12-31','12565','Export','US',NULL,'EXPRESS 9:00 (DOC) ','Non-Document','1',2,2.5,19.93,'Flat KG','AppliedMaterials_2024',NULL),</v>
      </c>
    </row>
    <row r="1018" spans="1:18" x14ac:dyDescent="0.3">
      <c r="A1018" t="s">
        <v>15</v>
      </c>
      <c r="B1018" s="1" t="s">
        <v>21</v>
      </c>
      <c r="C1018" s="1" t="s">
        <v>2309</v>
      </c>
      <c r="D1018">
        <v>12565</v>
      </c>
      <c r="E1018" t="s">
        <v>16</v>
      </c>
      <c r="F1018" t="s">
        <v>17</v>
      </c>
      <c r="G1018" t="s">
        <v>18</v>
      </c>
      <c r="H1018" t="s">
        <v>2337</v>
      </c>
      <c r="I1018" t="s">
        <v>19</v>
      </c>
      <c r="J1018">
        <v>1</v>
      </c>
      <c r="K1018">
        <v>2.5</v>
      </c>
      <c r="L1018">
        <v>3</v>
      </c>
      <c r="M1018">
        <f>INDEX('Exp Economy'!$C$14:$H$83,MATCH(L1018,'Exp Economy'!$B$14:$B$83,0),MATCH("Zone "&amp;J1018,'Exp Economy'!$C$13:$H$13,0))*1</f>
        <v>19.93</v>
      </c>
      <c r="N1018" t="s">
        <v>285</v>
      </c>
      <c r="O1018" t="s">
        <v>2310</v>
      </c>
      <c r="P1018" t="s">
        <v>18</v>
      </c>
      <c r="R1018" t="str">
        <f t="shared" si="170"/>
        <v>('DHL','2024-01-01','2024-12-31','12565','Export','US',NULL,'EXPRESS 9:00 (DOC) ','Non-Document','1',2.5,3,19.93,'Flat KG','AppliedMaterials_2024',NULL),</v>
      </c>
    </row>
    <row r="1019" spans="1:18" x14ac:dyDescent="0.3">
      <c r="A1019" t="s">
        <v>15</v>
      </c>
      <c r="B1019" s="1" t="s">
        <v>21</v>
      </c>
      <c r="C1019" s="1" t="s">
        <v>2309</v>
      </c>
      <c r="D1019">
        <v>12565</v>
      </c>
      <c r="E1019" t="s">
        <v>16</v>
      </c>
      <c r="F1019" t="s">
        <v>17</v>
      </c>
      <c r="G1019" t="s">
        <v>18</v>
      </c>
      <c r="H1019" t="s">
        <v>2337</v>
      </c>
      <c r="I1019" t="s">
        <v>19</v>
      </c>
      <c r="J1019">
        <v>1</v>
      </c>
      <c r="K1019">
        <v>3</v>
      </c>
      <c r="L1019">
        <v>3.5</v>
      </c>
      <c r="M1019">
        <f>INDEX('Exp Economy'!$C$14:$H$83,MATCH(L1019,'Exp Economy'!$B$14:$B$83,0),MATCH("Zone "&amp;J1019,'Exp Economy'!$C$13:$H$13,0))*1</f>
        <v>21.47</v>
      </c>
      <c r="N1019" t="s">
        <v>285</v>
      </c>
      <c r="O1019" t="s">
        <v>2310</v>
      </c>
      <c r="P1019" t="s">
        <v>18</v>
      </c>
      <c r="R1019" t="str">
        <f t="shared" si="170"/>
        <v>('DHL','2024-01-01','2024-12-31','12565','Export','US',NULL,'EXPRESS 9:00 (DOC) ','Non-Document','1',3,3.5,21.47,'Flat KG','AppliedMaterials_2024',NULL),</v>
      </c>
    </row>
    <row r="1020" spans="1:18" x14ac:dyDescent="0.3">
      <c r="A1020" t="s">
        <v>15</v>
      </c>
      <c r="B1020" s="1" t="s">
        <v>21</v>
      </c>
      <c r="C1020" s="1" t="s">
        <v>2309</v>
      </c>
      <c r="D1020">
        <v>12565</v>
      </c>
      <c r="E1020" t="s">
        <v>16</v>
      </c>
      <c r="F1020" t="s">
        <v>17</v>
      </c>
      <c r="G1020" t="s">
        <v>18</v>
      </c>
      <c r="H1020" t="s">
        <v>2337</v>
      </c>
      <c r="I1020" t="s">
        <v>19</v>
      </c>
      <c r="J1020">
        <v>1</v>
      </c>
      <c r="K1020">
        <v>3.5</v>
      </c>
      <c r="L1020">
        <v>4</v>
      </c>
      <c r="M1020">
        <f>INDEX('Exp Economy'!$C$14:$H$83,MATCH(L1020,'Exp Economy'!$B$14:$B$83,0),MATCH("Zone "&amp;J1020,'Exp Economy'!$C$13:$H$13,0))*1</f>
        <v>21.47</v>
      </c>
      <c r="N1020" t="s">
        <v>285</v>
      </c>
      <c r="O1020" t="s">
        <v>2310</v>
      </c>
      <c r="P1020" t="s">
        <v>18</v>
      </c>
      <c r="R1020" t="str">
        <f t="shared" si="170"/>
        <v>('DHL','2024-01-01','2024-12-31','12565','Export','US',NULL,'EXPRESS 9:00 (DOC) ','Non-Document','1',3.5,4,21.47,'Flat KG','AppliedMaterials_2024',NULL),</v>
      </c>
    </row>
    <row r="1021" spans="1:18" x14ac:dyDescent="0.3">
      <c r="A1021" t="s">
        <v>15</v>
      </c>
      <c r="B1021" s="1" t="s">
        <v>21</v>
      </c>
      <c r="C1021" s="1" t="s">
        <v>2309</v>
      </c>
      <c r="D1021">
        <v>12565</v>
      </c>
      <c r="E1021" t="s">
        <v>16</v>
      </c>
      <c r="F1021" t="s">
        <v>17</v>
      </c>
      <c r="G1021" t="s">
        <v>18</v>
      </c>
      <c r="H1021" t="s">
        <v>2337</v>
      </c>
      <c r="I1021" t="s">
        <v>19</v>
      </c>
      <c r="J1021">
        <v>1</v>
      </c>
      <c r="K1021">
        <v>4</v>
      </c>
      <c r="L1021">
        <v>4.5</v>
      </c>
      <c r="M1021">
        <f>INDEX('Exp Economy'!$C$14:$H$83,MATCH(L1021,'Exp Economy'!$B$14:$B$83,0),MATCH("Zone "&amp;J1021,'Exp Economy'!$C$13:$H$13,0))*1</f>
        <v>23.01</v>
      </c>
      <c r="N1021" t="s">
        <v>285</v>
      </c>
      <c r="O1021" t="s">
        <v>2310</v>
      </c>
      <c r="P1021" t="s">
        <v>18</v>
      </c>
      <c r="R1021" t="str">
        <f t="shared" si="170"/>
        <v>('DHL','2024-01-01','2024-12-31','12565','Export','US',NULL,'EXPRESS 9:00 (DOC) ','Non-Document','1',4,4.5,23.01,'Flat KG','AppliedMaterials_2024',NULL),</v>
      </c>
    </row>
    <row r="1022" spans="1:18" x14ac:dyDescent="0.3">
      <c r="A1022" t="s">
        <v>15</v>
      </c>
      <c r="B1022" s="1" t="s">
        <v>21</v>
      </c>
      <c r="C1022" s="1" t="s">
        <v>2309</v>
      </c>
      <c r="D1022">
        <v>12565</v>
      </c>
      <c r="E1022" t="s">
        <v>16</v>
      </c>
      <c r="F1022" t="s">
        <v>17</v>
      </c>
      <c r="G1022" t="s">
        <v>18</v>
      </c>
      <c r="H1022" t="s">
        <v>2337</v>
      </c>
      <c r="I1022" t="s">
        <v>19</v>
      </c>
      <c r="J1022">
        <v>1</v>
      </c>
      <c r="K1022">
        <v>4.5</v>
      </c>
      <c r="L1022">
        <v>5</v>
      </c>
      <c r="M1022">
        <f>INDEX('Exp Economy'!$C$14:$H$83,MATCH(L1022,'Exp Economy'!$B$14:$B$83,0),MATCH("Zone "&amp;J1022,'Exp Economy'!$C$13:$H$13,0))*1</f>
        <v>23.01</v>
      </c>
      <c r="N1022" t="s">
        <v>285</v>
      </c>
      <c r="O1022" t="s">
        <v>2310</v>
      </c>
      <c r="P1022" t="s">
        <v>18</v>
      </c>
      <c r="R1022" t="str">
        <f t="shared" si="170"/>
        <v>('DHL','2024-01-01','2024-12-31','12565','Export','US',NULL,'EXPRESS 9:00 (DOC) ','Non-Document','1',4.5,5,23.01,'Flat KG','AppliedMaterials_2024',NULL),</v>
      </c>
    </row>
    <row r="1023" spans="1:18" x14ac:dyDescent="0.3">
      <c r="A1023" t="s">
        <v>15</v>
      </c>
      <c r="B1023" s="1" t="s">
        <v>21</v>
      </c>
      <c r="C1023" s="1" t="s">
        <v>2309</v>
      </c>
      <c r="D1023">
        <v>12565</v>
      </c>
      <c r="E1023" t="s">
        <v>16</v>
      </c>
      <c r="F1023" t="s">
        <v>17</v>
      </c>
      <c r="G1023" t="s">
        <v>18</v>
      </c>
      <c r="H1023" t="s">
        <v>2337</v>
      </c>
      <c r="I1023" t="s">
        <v>19</v>
      </c>
      <c r="J1023">
        <v>1</v>
      </c>
      <c r="K1023">
        <v>5</v>
      </c>
      <c r="L1023">
        <v>5.5</v>
      </c>
      <c r="M1023">
        <f>INDEX('Exp Economy'!$C$14:$H$83,MATCH(L1023,'Exp Economy'!$B$14:$B$83,0),MATCH("Zone "&amp;J1023,'Exp Economy'!$C$13:$H$13,0))*1</f>
        <v>23.49</v>
      </c>
      <c r="N1023" t="s">
        <v>285</v>
      </c>
      <c r="O1023" t="s">
        <v>2310</v>
      </c>
      <c r="P1023" t="s">
        <v>18</v>
      </c>
      <c r="R1023" t="str">
        <f t="shared" si="170"/>
        <v>('DHL','2024-01-01','2024-12-31','12565','Export','US',NULL,'EXPRESS 9:00 (DOC) ','Non-Document','1',5,5.5,23.49,'Flat KG','AppliedMaterials_2024',NULL),</v>
      </c>
    </row>
    <row r="1024" spans="1:18" x14ac:dyDescent="0.3">
      <c r="A1024" t="s">
        <v>15</v>
      </c>
      <c r="B1024" s="1" t="s">
        <v>21</v>
      </c>
      <c r="C1024" s="1" t="s">
        <v>2309</v>
      </c>
      <c r="D1024">
        <v>12565</v>
      </c>
      <c r="E1024" t="s">
        <v>16</v>
      </c>
      <c r="F1024" t="s">
        <v>17</v>
      </c>
      <c r="G1024" t="s">
        <v>18</v>
      </c>
      <c r="H1024" t="s">
        <v>2337</v>
      </c>
      <c r="I1024" t="s">
        <v>19</v>
      </c>
      <c r="J1024">
        <v>1</v>
      </c>
      <c r="K1024">
        <v>5.5</v>
      </c>
      <c r="L1024">
        <v>6</v>
      </c>
      <c r="M1024">
        <f>INDEX('Exp Economy'!$C$14:$H$83,MATCH(L1024,'Exp Economy'!$B$14:$B$83,0),MATCH("Zone "&amp;J1024,'Exp Economy'!$C$13:$H$13,0))*1</f>
        <v>23.49</v>
      </c>
      <c r="N1024" t="s">
        <v>285</v>
      </c>
      <c r="O1024" t="s">
        <v>2310</v>
      </c>
      <c r="P1024" t="s">
        <v>18</v>
      </c>
      <c r="R1024" t="str">
        <f t="shared" si="170"/>
        <v>('DHL','2024-01-01','2024-12-31','12565','Export','US',NULL,'EXPRESS 9:00 (DOC) ','Non-Document','1',5.5,6,23.49,'Flat KG','AppliedMaterials_2024',NULL),</v>
      </c>
    </row>
    <row r="1025" spans="1:18" x14ac:dyDescent="0.3">
      <c r="A1025" t="s">
        <v>15</v>
      </c>
      <c r="B1025" s="1" t="s">
        <v>21</v>
      </c>
      <c r="C1025" s="1" t="s">
        <v>2309</v>
      </c>
      <c r="D1025">
        <v>12565</v>
      </c>
      <c r="E1025" t="s">
        <v>16</v>
      </c>
      <c r="F1025" t="s">
        <v>17</v>
      </c>
      <c r="G1025" t="s">
        <v>18</v>
      </c>
      <c r="H1025" t="s">
        <v>2337</v>
      </c>
      <c r="I1025" t="s">
        <v>19</v>
      </c>
      <c r="J1025">
        <v>1</v>
      </c>
      <c r="K1025">
        <v>6</v>
      </c>
      <c r="L1025">
        <v>6.5</v>
      </c>
      <c r="M1025">
        <f>INDEX('Exp Economy'!$C$14:$H$83,MATCH(L1025,'Exp Economy'!$B$14:$B$83,0),MATCH("Zone "&amp;J1025,'Exp Economy'!$C$13:$H$13,0))*1</f>
        <v>23.97</v>
      </c>
      <c r="N1025" t="s">
        <v>285</v>
      </c>
      <c r="O1025" t="s">
        <v>2310</v>
      </c>
      <c r="P1025" t="s">
        <v>18</v>
      </c>
      <c r="R1025" t="str">
        <f t="shared" si="170"/>
        <v>('DHL','2024-01-01','2024-12-31','12565','Export','US',NULL,'EXPRESS 9:00 (DOC) ','Non-Document','1',6,6.5,23.97,'Flat KG','AppliedMaterials_2024',NULL),</v>
      </c>
    </row>
    <row r="1026" spans="1:18" x14ac:dyDescent="0.3">
      <c r="A1026" t="s">
        <v>15</v>
      </c>
      <c r="B1026" s="1" t="s">
        <v>21</v>
      </c>
      <c r="C1026" s="1" t="s">
        <v>2309</v>
      </c>
      <c r="D1026">
        <v>12565</v>
      </c>
      <c r="E1026" t="s">
        <v>16</v>
      </c>
      <c r="F1026" t="s">
        <v>17</v>
      </c>
      <c r="G1026" t="s">
        <v>18</v>
      </c>
      <c r="H1026" t="s">
        <v>2337</v>
      </c>
      <c r="I1026" t="s">
        <v>19</v>
      </c>
      <c r="J1026">
        <v>1</v>
      </c>
      <c r="K1026">
        <v>6.5</v>
      </c>
      <c r="L1026">
        <v>7</v>
      </c>
      <c r="M1026">
        <f>INDEX('Exp Economy'!$C$14:$H$83,MATCH(L1026,'Exp Economy'!$B$14:$B$83,0),MATCH("Zone "&amp;J1026,'Exp Economy'!$C$13:$H$13,0))*1</f>
        <v>23.97</v>
      </c>
      <c r="N1026" t="s">
        <v>285</v>
      </c>
      <c r="O1026" t="s">
        <v>2310</v>
      </c>
      <c r="P1026" t="s">
        <v>18</v>
      </c>
      <c r="R1026" t="str">
        <f t="shared" si="170"/>
        <v>('DHL','2024-01-01','2024-12-31','12565','Export','US',NULL,'EXPRESS 9:00 (DOC) ','Non-Document','1',6.5,7,23.97,'Flat KG','AppliedMaterials_2024',NULL),</v>
      </c>
    </row>
    <row r="1027" spans="1:18" x14ac:dyDescent="0.3">
      <c r="A1027" t="s">
        <v>15</v>
      </c>
      <c r="B1027" s="1" t="s">
        <v>21</v>
      </c>
      <c r="C1027" s="1" t="s">
        <v>2309</v>
      </c>
      <c r="D1027">
        <v>12565</v>
      </c>
      <c r="E1027" t="s">
        <v>16</v>
      </c>
      <c r="F1027" t="s">
        <v>17</v>
      </c>
      <c r="G1027" t="s">
        <v>18</v>
      </c>
      <c r="H1027" t="s">
        <v>2337</v>
      </c>
      <c r="I1027" t="s">
        <v>19</v>
      </c>
      <c r="J1027">
        <v>1</v>
      </c>
      <c r="K1027">
        <v>7</v>
      </c>
      <c r="L1027">
        <v>7.5</v>
      </c>
      <c r="M1027">
        <f>INDEX('Exp Economy'!$C$14:$H$83,MATCH(L1027,'Exp Economy'!$B$14:$B$83,0),MATCH("Zone "&amp;J1027,'Exp Economy'!$C$13:$H$13,0))*1</f>
        <v>24.45</v>
      </c>
      <c r="N1027" t="s">
        <v>285</v>
      </c>
      <c r="O1027" t="s">
        <v>2310</v>
      </c>
      <c r="P1027" t="s">
        <v>18</v>
      </c>
      <c r="R1027" t="str">
        <f t="shared" si="170"/>
        <v>('DHL','2024-01-01','2024-12-31','12565','Export','US',NULL,'EXPRESS 9:00 (DOC) ','Non-Document','1',7,7.5,24.45,'Flat KG','AppliedMaterials_2024',NULL),</v>
      </c>
    </row>
    <row r="1028" spans="1:18" x14ac:dyDescent="0.3">
      <c r="A1028" t="s">
        <v>15</v>
      </c>
      <c r="B1028" s="1" t="s">
        <v>21</v>
      </c>
      <c r="C1028" s="1" t="s">
        <v>2309</v>
      </c>
      <c r="D1028">
        <v>12565</v>
      </c>
      <c r="E1028" t="s">
        <v>16</v>
      </c>
      <c r="F1028" t="s">
        <v>17</v>
      </c>
      <c r="G1028" t="s">
        <v>18</v>
      </c>
      <c r="H1028" t="s">
        <v>2337</v>
      </c>
      <c r="I1028" t="s">
        <v>19</v>
      </c>
      <c r="J1028">
        <v>1</v>
      </c>
      <c r="K1028">
        <v>7.5</v>
      </c>
      <c r="L1028">
        <v>8</v>
      </c>
      <c r="M1028">
        <f>INDEX('Exp Economy'!$C$14:$H$83,MATCH(L1028,'Exp Economy'!$B$14:$B$83,0),MATCH("Zone "&amp;J1028,'Exp Economy'!$C$13:$H$13,0))*1</f>
        <v>24.45</v>
      </c>
      <c r="N1028" t="s">
        <v>285</v>
      </c>
      <c r="O1028" t="s">
        <v>2310</v>
      </c>
      <c r="P1028" t="s">
        <v>18</v>
      </c>
      <c r="R1028" t="str">
        <f t="shared" si="170"/>
        <v>('DHL','2024-01-01','2024-12-31','12565','Export','US',NULL,'EXPRESS 9:00 (DOC) ','Non-Document','1',7.5,8,24.45,'Flat KG','AppliedMaterials_2024',NULL),</v>
      </c>
    </row>
    <row r="1029" spans="1:18" x14ac:dyDescent="0.3">
      <c r="A1029" t="s">
        <v>15</v>
      </c>
      <c r="B1029" s="1" t="s">
        <v>21</v>
      </c>
      <c r="C1029" s="1" t="s">
        <v>2309</v>
      </c>
      <c r="D1029">
        <v>12565</v>
      </c>
      <c r="E1029" t="s">
        <v>16</v>
      </c>
      <c r="F1029" t="s">
        <v>17</v>
      </c>
      <c r="G1029" t="s">
        <v>18</v>
      </c>
      <c r="H1029" t="s">
        <v>2337</v>
      </c>
      <c r="I1029" t="s">
        <v>19</v>
      </c>
      <c r="J1029">
        <v>1</v>
      </c>
      <c r="K1029">
        <v>8</v>
      </c>
      <c r="L1029">
        <v>8.5</v>
      </c>
      <c r="M1029">
        <f>INDEX('Exp Economy'!$C$14:$H$83,MATCH(L1029,'Exp Economy'!$B$14:$B$83,0),MATCH("Zone "&amp;J1029,'Exp Economy'!$C$13:$H$13,0))*1</f>
        <v>24.93</v>
      </c>
      <c r="N1029" t="s">
        <v>285</v>
      </c>
      <c r="O1029" t="s">
        <v>2310</v>
      </c>
      <c r="P1029" t="s">
        <v>18</v>
      </c>
      <c r="R1029" t="str">
        <f t="shared" si="170"/>
        <v>('DHL','2024-01-01','2024-12-31','12565','Export','US',NULL,'EXPRESS 9:00 (DOC) ','Non-Document','1',8,8.5,24.93,'Flat KG','AppliedMaterials_2024',NULL),</v>
      </c>
    </row>
    <row r="1030" spans="1:18" x14ac:dyDescent="0.3">
      <c r="A1030" t="s">
        <v>15</v>
      </c>
      <c r="B1030" s="1" t="s">
        <v>21</v>
      </c>
      <c r="C1030" s="1" t="s">
        <v>2309</v>
      </c>
      <c r="D1030">
        <v>12565</v>
      </c>
      <c r="E1030" t="s">
        <v>16</v>
      </c>
      <c r="F1030" t="s">
        <v>17</v>
      </c>
      <c r="G1030" t="s">
        <v>18</v>
      </c>
      <c r="H1030" t="s">
        <v>2337</v>
      </c>
      <c r="I1030" t="s">
        <v>19</v>
      </c>
      <c r="J1030">
        <v>1</v>
      </c>
      <c r="K1030">
        <v>8.5</v>
      </c>
      <c r="L1030">
        <v>9</v>
      </c>
      <c r="M1030">
        <f>INDEX('Exp Economy'!$C$14:$H$83,MATCH(L1030,'Exp Economy'!$B$14:$B$83,0),MATCH("Zone "&amp;J1030,'Exp Economy'!$C$13:$H$13,0))*1</f>
        <v>24.93</v>
      </c>
      <c r="N1030" t="s">
        <v>285</v>
      </c>
      <c r="O1030" t="s">
        <v>2310</v>
      </c>
      <c r="P1030" t="s">
        <v>18</v>
      </c>
      <c r="R1030" t="str">
        <f t="shared" si="170"/>
        <v>('DHL','2024-01-01','2024-12-31','12565','Export','US',NULL,'EXPRESS 9:00 (DOC) ','Non-Document','1',8.5,9,24.93,'Flat KG','AppliedMaterials_2024',NULL),</v>
      </c>
    </row>
    <row r="1031" spans="1:18" x14ac:dyDescent="0.3">
      <c r="A1031" t="s">
        <v>15</v>
      </c>
      <c r="B1031" s="1" t="s">
        <v>21</v>
      </c>
      <c r="C1031" s="1" t="s">
        <v>2309</v>
      </c>
      <c r="D1031">
        <v>12565</v>
      </c>
      <c r="E1031" t="s">
        <v>16</v>
      </c>
      <c r="F1031" t="s">
        <v>17</v>
      </c>
      <c r="G1031" t="s">
        <v>18</v>
      </c>
      <c r="H1031" t="s">
        <v>2337</v>
      </c>
      <c r="I1031" t="s">
        <v>19</v>
      </c>
      <c r="J1031">
        <v>1</v>
      </c>
      <c r="K1031">
        <v>9</v>
      </c>
      <c r="L1031">
        <v>9.5</v>
      </c>
      <c r="M1031">
        <f>INDEX('Exp Economy'!$C$14:$H$83,MATCH(L1031,'Exp Economy'!$B$14:$B$83,0),MATCH("Zone "&amp;J1031,'Exp Economy'!$C$13:$H$13,0))*1</f>
        <v>25.41</v>
      </c>
      <c r="N1031" t="s">
        <v>285</v>
      </c>
      <c r="O1031" t="s">
        <v>2310</v>
      </c>
      <c r="P1031" t="s">
        <v>18</v>
      </c>
      <c r="R1031" t="str">
        <f t="shared" si="170"/>
        <v>('DHL','2024-01-01','2024-12-31','12565','Export','US',NULL,'EXPRESS 9:00 (DOC) ','Non-Document','1',9,9.5,25.41,'Flat KG','AppliedMaterials_2024',NULL),</v>
      </c>
    </row>
    <row r="1032" spans="1:18" x14ac:dyDescent="0.3">
      <c r="A1032" t="s">
        <v>15</v>
      </c>
      <c r="B1032" s="1" t="s">
        <v>21</v>
      </c>
      <c r="C1032" s="1" t="s">
        <v>2309</v>
      </c>
      <c r="D1032">
        <v>12565</v>
      </c>
      <c r="E1032" t="s">
        <v>16</v>
      </c>
      <c r="F1032" t="s">
        <v>17</v>
      </c>
      <c r="G1032" t="s">
        <v>18</v>
      </c>
      <c r="H1032" t="s">
        <v>2337</v>
      </c>
      <c r="I1032" t="s">
        <v>19</v>
      </c>
      <c r="J1032">
        <v>1</v>
      </c>
      <c r="K1032">
        <v>9.5</v>
      </c>
      <c r="L1032">
        <v>10</v>
      </c>
      <c r="M1032">
        <f>INDEX('Exp Economy'!$C$14:$H$83,MATCH(L1032,'Exp Economy'!$B$14:$B$83,0),MATCH("Zone "&amp;J1032,'Exp Economy'!$C$13:$H$13,0))*1</f>
        <v>25.41</v>
      </c>
      <c r="N1032" t="s">
        <v>285</v>
      </c>
      <c r="O1032" t="s">
        <v>2310</v>
      </c>
      <c r="P1032" t="s">
        <v>18</v>
      </c>
      <c r="R1032" t="str">
        <f t="shared" si="170"/>
        <v>('DHL','2024-01-01','2024-12-31','12565','Export','US',NULL,'EXPRESS 9:00 (DOC) ','Non-Document','1',9.5,10,25.41,'Flat KG','AppliedMaterials_2024',NULL),</v>
      </c>
    </row>
    <row r="1033" spans="1:18" x14ac:dyDescent="0.3">
      <c r="A1033" t="s">
        <v>15</v>
      </c>
      <c r="B1033" s="1" t="s">
        <v>21</v>
      </c>
      <c r="C1033" s="1" t="s">
        <v>2309</v>
      </c>
      <c r="D1033">
        <v>12565</v>
      </c>
      <c r="E1033" t="s">
        <v>16</v>
      </c>
      <c r="F1033" t="s">
        <v>17</v>
      </c>
      <c r="G1033" t="s">
        <v>18</v>
      </c>
      <c r="H1033" t="s">
        <v>2337</v>
      </c>
      <c r="I1033" t="s">
        <v>19</v>
      </c>
      <c r="J1033">
        <v>1</v>
      </c>
      <c r="K1033">
        <f>L1032</f>
        <v>10</v>
      </c>
      <c r="L1033">
        <f>K1033+0.5</f>
        <v>10.5</v>
      </c>
      <c r="M1033">
        <f>INDEX('Exp Economy'!$C$14:$H$83,MATCH(L1033,'Exp Economy'!$B$14:$B$83,0),MATCH("Zone "&amp;J1033,'Exp Economy'!$C$13:$H$13,0))*1</f>
        <v>25.96</v>
      </c>
      <c r="N1033" t="s">
        <v>285</v>
      </c>
      <c r="O1033" t="s">
        <v>2310</v>
      </c>
      <c r="P1033" t="s">
        <v>18</v>
      </c>
      <c r="R1033" t="str">
        <f t="shared" si="170"/>
        <v>('DHL','2024-01-01','2024-12-31','12565','Export','US',NULL,'EXPRESS 9:00 (DOC) ','Non-Document','1',10,10.5,25.96,'Flat KG','AppliedMaterials_2024',NULL),</v>
      </c>
    </row>
    <row r="1034" spans="1:18" x14ac:dyDescent="0.3">
      <c r="A1034" t="s">
        <v>15</v>
      </c>
      <c r="B1034" s="1" t="s">
        <v>21</v>
      </c>
      <c r="C1034" s="1" t="s">
        <v>2309</v>
      </c>
      <c r="D1034">
        <v>12565</v>
      </c>
      <c r="E1034" t="s">
        <v>16</v>
      </c>
      <c r="F1034" t="s">
        <v>17</v>
      </c>
      <c r="G1034" t="s">
        <v>18</v>
      </c>
      <c r="H1034" t="s">
        <v>2337</v>
      </c>
      <c r="I1034" t="s">
        <v>19</v>
      </c>
      <c r="J1034">
        <v>1</v>
      </c>
      <c r="K1034">
        <f t="shared" ref="K1034:K1039" si="171">L1033</f>
        <v>10.5</v>
      </c>
      <c r="L1034">
        <f t="shared" ref="L1034:L1039" si="172">K1034+0.5</f>
        <v>11</v>
      </c>
      <c r="M1034">
        <f>INDEX('Exp Economy'!$C$14:$H$83,MATCH(L1034,'Exp Economy'!$B$14:$B$83,0),MATCH("Zone "&amp;J1034,'Exp Economy'!$C$13:$H$13,0))*1</f>
        <v>25.96</v>
      </c>
      <c r="N1034" t="s">
        <v>285</v>
      </c>
      <c r="O1034" t="s">
        <v>2310</v>
      </c>
      <c r="P1034" t="s">
        <v>18</v>
      </c>
      <c r="R1034" t="str">
        <f t="shared" si="170"/>
        <v>('DHL','2024-01-01','2024-12-31','12565','Export','US',NULL,'EXPRESS 9:00 (DOC) ','Non-Document','1',10.5,11,25.96,'Flat KG','AppliedMaterials_2024',NULL),</v>
      </c>
    </row>
    <row r="1035" spans="1:18" x14ac:dyDescent="0.3">
      <c r="A1035" t="s">
        <v>15</v>
      </c>
      <c r="B1035" s="1" t="s">
        <v>21</v>
      </c>
      <c r="C1035" s="1" t="s">
        <v>2309</v>
      </c>
      <c r="D1035">
        <v>12565</v>
      </c>
      <c r="E1035" t="s">
        <v>16</v>
      </c>
      <c r="F1035" t="s">
        <v>17</v>
      </c>
      <c r="G1035" t="s">
        <v>18</v>
      </c>
      <c r="H1035" t="s">
        <v>2337</v>
      </c>
      <c r="I1035" t="s">
        <v>19</v>
      </c>
      <c r="J1035">
        <v>1</v>
      </c>
      <c r="K1035">
        <f t="shared" si="171"/>
        <v>11</v>
      </c>
      <c r="L1035">
        <f t="shared" si="172"/>
        <v>11.5</v>
      </c>
      <c r="M1035">
        <f>INDEX('Exp Economy'!$C$14:$H$83,MATCH(L1035,'Exp Economy'!$B$14:$B$83,0),MATCH("Zone "&amp;J1035,'Exp Economy'!$C$13:$H$13,0))*1</f>
        <v>26.51</v>
      </c>
      <c r="N1035" t="s">
        <v>285</v>
      </c>
      <c r="O1035" t="s">
        <v>2310</v>
      </c>
      <c r="P1035" t="s">
        <v>18</v>
      </c>
      <c r="R1035" t="str">
        <f t="shared" si="170"/>
        <v>('DHL','2024-01-01','2024-12-31','12565','Export','US',NULL,'EXPRESS 9:00 (DOC) ','Non-Document','1',11,11.5,26.51,'Flat KG','AppliedMaterials_2024',NULL),</v>
      </c>
    </row>
    <row r="1036" spans="1:18" x14ac:dyDescent="0.3">
      <c r="A1036" t="s">
        <v>15</v>
      </c>
      <c r="B1036" s="1" t="s">
        <v>21</v>
      </c>
      <c r="C1036" s="1" t="s">
        <v>2309</v>
      </c>
      <c r="D1036">
        <v>12565</v>
      </c>
      <c r="E1036" t="s">
        <v>16</v>
      </c>
      <c r="F1036" t="s">
        <v>17</v>
      </c>
      <c r="G1036" t="s">
        <v>18</v>
      </c>
      <c r="H1036" t="s">
        <v>2337</v>
      </c>
      <c r="I1036" t="s">
        <v>19</v>
      </c>
      <c r="J1036">
        <v>1</v>
      </c>
      <c r="K1036">
        <f t="shared" si="171"/>
        <v>11.5</v>
      </c>
      <c r="L1036">
        <f t="shared" si="172"/>
        <v>12</v>
      </c>
      <c r="M1036">
        <f>INDEX('Exp Economy'!$C$14:$H$83,MATCH(L1036,'Exp Economy'!$B$14:$B$83,0),MATCH("Zone "&amp;J1036,'Exp Economy'!$C$13:$H$13,0))*1</f>
        <v>26.51</v>
      </c>
      <c r="N1036" t="s">
        <v>285</v>
      </c>
      <c r="O1036" t="s">
        <v>2310</v>
      </c>
      <c r="P1036" t="s">
        <v>18</v>
      </c>
      <c r="R1036" t="str">
        <f t="shared" si="170"/>
        <v>('DHL','2024-01-01','2024-12-31','12565','Export','US',NULL,'EXPRESS 9:00 (DOC) ','Non-Document','1',11.5,12,26.51,'Flat KG','AppliedMaterials_2024',NULL),</v>
      </c>
    </row>
    <row r="1037" spans="1:18" x14ac:dyDescent="0.3">
      <c r="A1037" t="s">
        <v>15</v>
      </c>
      <c r="B1037" s="1" t="s">
        <v>21</v>
      </c>
      <c r="C1037" s="1" t="s">
        <v>2309</v>
      </c>
      <c r="D1037">
        <v>12565</v>
      </c>
      <c r="E1037" t="s">
        <v>16</v>
      </c>
      <c r="F1037" t="s">
        <v>17</v>
      </c>
      <c r="G1037" t="s">
        <v>18</v>
      </c>
      <c r="H1037" t="s">
        <v>2337</v>
      </c>
      <c r="I1037" t="s">
        <v>19</v>
      </c>
      <c r="J1037">
        <v>1</v>
      </c>
      <c r="K1037">
        <f t="shared" si="171"/>
        <v>12</v>
      </c>
      <c r="L1037">
        <f t="shared" si="172"/>
        <v>12.5</v>
      </c>
      <c r="M1037">
        <f>INDEX('Exp Economy'!$C$14:$H$83,MATCH(L1037,'Exp Economy'!$B$14:$B$83,0),MATCH("Zone "&amp;J1037,'Exp Economy'!$C$13:$H$13,0))*1</f>
        <v>27.06</v>
      </c>
      <c r="N1037" t="s">
        <v>285</v>
      </c>
      <c r="O1037" t="s">
        <v>2310</v>
      </c>
      <c r="P1037" t="s">
        <v>18</v>
      </c>
      <c r="R1037" t="str">
        <f t="shared" si="170"/>
        <v>('DHL','2024-01-01','2024-12-31','12565','Export','US',NULL,'EXPRESS 9:00 (DOC) ','Non-Document','1',12,12.5,27.06,'Flat KG','AppliedMaterials_2024',NULL),</v>
      </c>
    </row>
    <row r="1038" spans="1:18" x14ac:dyDescent="0.3">
      <c r="A1038" t="s">
        <v>15</v>
      </c>
      <c r="B1038" s="1" t="s">
        <v>21</v>
      </c>
      <c r="C1038" s="1" t="s">
        <v>2309</v>
      </c>
      <c r="D1038">
        <v>12565</v>
      </c>
      <c r="E1038" t="s">
        <v>16</v>
      </c>
      <c r="F1038" t="s">
        <v>17</v>
      </c>
      <c r="G1038" t="s">
        <v>18</v>
      </c>
      <c r="H1038" t="s">
        <v>2337</v>
      </c>
      <c r="I1038" t="s">
        <v>19</v>
      </c>
      <c r="J1038">
        <v>1</v>
      </c>
      <c r="K1038">
        <f t="shared" si="171"/>
        <v>12.5</v>
      </c>
      <c r="L1038">
        <f t="shared" si="172"/>
        <v>13</v>
      </c>
      <c r="M1038">
        <f>INDEX('Exp Economy'!$C$14:$H$83,MATCH(L1038,'Exp Economy'!$B$14:$B$83,0),MATCH("Zone "&amp;J1038,'Exp Economy'!$C$13:$H$13,0))*1</f>
        <v>27.06</v>
      </c>
      <c r="N1038" t="s">
        <v>285</v>
      </c>
      <c r="O1038" t="s">
        <v>2310</v>
      </c>
      <c r="P1038" t="s">
        <v>18</v>
      </c>
      <c r="R1038" t="str">
        <f t="shared" si="170"/>
        <v>('DHL','2024-01-01','2024-12-31','12565','Export','US',NULL,'EXPRESS 9:00 (DOC) ','Non-Document','1',12.5,13,27.06,'Flat KG','AppliedMaterials_2024',NULL),</v>
      </c>
    </row>
    <row r="1039" spans="1:18" x14ac:dyDescent="0.3">
      <c r="A1039" t="s">
        <v>15</v>
      </c>
      <c r="B1039" s="1" t="s">
        <v>21</v>
      </c>
      <c r="C1039" s="1" t="s">
        <v>2309</v>
      </c>
      <c r="D1039">
        <v>12565</v>
      </c>
      <c r="E1039" t="s">
        <v>16</v>
      </c>
      <c r="F1039" t="s">
        <v>17</v>
      </c>
      <c r="G1039" t="s">
        <v>18</v>
      </c>
      <c r="H1039" t="s">
        <v>2337</v>
      </c>
      <c r="I1039" t="s">
        <v>19</v>
      </c>
      <c r="J1039">
        <v>1</v>
      </c>
      <c r="K1039">
        <f t="shared" si="171"/>
        <v>13</v>
      </c>
      <c r="L1039">
        <f t="shared" si="172"/>
        <v>13.5</v>
      </c>
      <c r="M1039">
        <f>INDEX('Exp Economy'!$C$14:$H$83,MATCH(L1039,'Exp Economy'!$B$14:$B$83,0),MATCH("Zone "&amp;J1039,'Exp Economy'!$C$13:$H$13,0))*1</f>
        <v>27.61</v>
      </c>
      <c r="N1039" t="s">
        <v>285</v>
      </c>
      <c r="O1039" t="s">
        <v>2310</v>
      </c>
      <c r="P1039" t="s">
        <v>18</v>
      </c>
      <c r="R1039" t="str">
        <f t="shared" si="170"/>
        <v>('DHL','2024-01-01','2024-12-31','12565','Export','US',NULL,'EXPRESS 9:00 (DOC) ','Non-Document','1',13,13.5,27.61,'Flat KG','AppliedMaterials_2024',NULL),</v>
      </c>
    </row>
    <row r="1040" spans="1:18" x14ac:dyDescent="0.3">
      <c r="A1040" t="s">
        <v>15</v>
      </c>
      <c r="B1040" s="1" t="s">
        <v>21</v>
      </c>
      <c r="C1040" s="1" t="s">
        <v>2309</v>
      </c>
      <c r="D1040">
        <v>12565</v>
      </c>
      <c r="E1040" t="s">
        <v>16</v>
      </c>
      <c r="F1040" t="s">
        <v>17</v>
      </c>
      <c r="G1040" t="s">
        <v>18</v>
      </c>
      <c r="H1040" t="s">
        <v>2337</v>
      </c>
      <c r="I1040" t="s">
        <v>19</v>
      </c>
      <c r="J1040">
        <v>1</v>
      </c>
      <c r="K1040">
        <f>L1039</f>
        <v>13.5</v>
      </c>
      <c r="L1040">
        <f>K1040+0.5</f>
        <v>14</v>
      </c>
      <c r="M1040">
        <f>INDEX('Exp Economy'!$C$14:$H$83,MATCH(L1040,'Exp Economy'!$B$14:$B$83,0),MATCH("Zone "&amp;J1040,'Exp Economy'!$C$13:$H$13,0))*1</f>
        <v>27.61</v>
      </c>
      <c r="N1040" t="s">
        <v>285</v>
      </c>
      <c r="O1040" t="s">
        <v>2310</v>
      </c>
      <c r="P1040" t="s">
        <v>18</v>
      </c>
      <c r="R1040" t="str">
        <f t="shared" si="170"/>
        <v>('DHL','2024-01-01','2024-12-31','12565','Export','US',NULL,'EXPRESS 9:00 (DOC) ','Non-Document','1',13.5,14,27.61,'Flat KG','AppliedMaterials_2024',NULL),</v>
      </c>
    </row>
    <row r="1041" spans="1:18" x14ac:dyDescent="0.3">
      <c r="A1041" t="s">
        <v>15</v>
      </c>
      <c r="B1041" s="1" t="s">
        <v>21</v>
      </c>
      <c r="C1041" s="1" t="s">
        <v>2309</v>
      </c>
      <c r="D1041">
        <v>12565</v>
      </c>
      <c r="E1041" t="s">
        <v>16</v>
      </c>
      <c r="F1041" t="s">
        <v>17</v>
      </c>
      <c r="G1041" t="s">
        <v>18</v>
      </c>
      <c r="H1041" t="s">
        <v>2337</v>
      </c>
      <c r="I1041" t="s">
        <v>19</v>
      </c>
      <c r="J1041">
        <v>1</v>
      </c>
      <c r="K1041">
        <f t="shared" ref="K1041:K1046" si="173">L1040</f>
        <v>14</v>
      </c>
      <c r="L1041">
        <f t="shared" ref="L1041:L1046" si="174">K1041+0.5</f>
        <v>14.5</v>
      </c>
      <c r="M1041">
        <f>INDEX('Exp Economy'!$C$14:$H$83,MATCH(L1041,'Exp Economy'!$B$14:$B$83,0),MATCH("Zone "&amp;J1041,'Exp Economy'!$C$13:$H$13,0))*1</f>
        <v>28.16</v>
      </c>
      <c r="N1041" t="s">
        <v>285</v>
      </c>
      <c r="O1041" t="s">
        <v>2310</v>
      </c>
      <c r="P1041" t="s">
        <v>18</v>
      </c>
      <c r="R1041" t="str">
        <f t="shared" si="170"/>
        <v>('DHL','2024-01-01','2024-12-31','12565','Export','US',NULL,'EXPRESS 9:00 (DOC) ','Non-Document','1',14,14.5,28.16,'Flat KG','AppliedMaterials_2024',NULL),</v>
      </c>
    </row>
    <row r="1042" spans="1:18" x14ac:dyDescent="0.3">
      <c r="A1042" t="s">
        <v>15</v>
      </c>
      <c r="B1042" s="1" t="s">
        <v>21</v>
      </c>
      <c r="C1042" s="1" t="s">
        <v>2309</v>
      </c>
      <c r="D1042">
        <v>12565</v>
      </c>
      <c r="E1042" t="s">
        <v>16</v>
      </c>
      <c r="F1042" t="s">
        <v>17</v>
      </c>
      <c r="G1042" t="s">
        <v>18</v>
      </c>
      <c r="H1042" t="s">
        <v>2337</v>
      </c>
      <c r="I1042" t="s">
        <v>19</v>
      </c>
      <c r="J1042">
        <v>1</v>
      </c>
      <c r="K1042">
        <f t="shared" si="173"/>
        <v>14.5</v>
      </c>
      <c r="L1042">
        <f t="shared" si="174"/>
        <v>15</v>
      </c>
      <c r="M1042">
        <f>INDEX('Exp Economy'!$C$14:$H$83,MATCH(L1042,'Exp Economy'!$B$14:$B$83,0),MATCH("Zone "&amp;J1042,'Exp Economy'!$C$13:$H$13,0))*1</f>
        <v>28.16</v>
      </c>
      <c r="N1042" t="s">
        <v>285</v>
      </c>
      <c r="O1042" t="s">
        <v>2310</v>
      </c>
      <c r="P1042" t="s">
        <v>18</v>
      </c>
      <c r="R1042" t="str">
        <f t="shared" si="170"/>
        <v>('DHL','2024-01-01','2024-12-31','12565','Export','US',NULL,'EXPRESS 9:00 (DOC) ','Non-Document','1',14.5,15,28.16,'Flat KG','AppliedMaterials_2024',NULL),</v>
      </c>
    </row>
    <row r="1043" spans="1:18" x14ac:dyDescent="0.3">
      <c r="A1043" t="s">
        <v>15</v>
      </c>
      <c r="B1043" s="1" t="s">
        <v>21</v>
      </c>
      <c r="C1043" s="1" t="s">
        <v>2309</v>
      </c>
      <c r="D1043">
        <v>12565</v>
      </c>
      <c r="E1043" t="s">
        <v>16</v>
      </c>
      <c r="F1043" t="s">
        <v>17</v>
      </c>
      <c r="G1043" t="s">
        <v>18</v>
      </c>
      <c r="H1043" t="s">
        <v>2337</v>
      </c>
      <c r="I1043" t="s">
        <v>19</v>
      </c>
      <c r="J1043">
        <v>1</v>
      </c>
      <c r="K1043">
        <f t="shared" si="173"/>
        <v>15</v>
      </c>
      <c r="L1043">
        <f t="shared" si="174"/>
        <v>15.5</v>
      </c>
      <c r="M1043">
        <f>INDEX('Exp Economy'!$C$14:$H$83,MATCH(L1043,'Exp Economy'!$B$14:$B$83,0),MATCH("Zone "&amp;J1043,'Exp Economy'!$C$13:$H$13,0))*1</f>
        <v>28.71</v>
      </c>
      <c r="N1043" t="s">
        <v>285</v>
      </c>
      <c r="O1043" t="s">
        <v>2310</v>
      </c>
      <c r="P1043" t="s">
        <v>18</v>
      </c>
      <c r="R1043" t="str">
        <f t="shared" si="170"/>
        <v>('DHL','2024-01-01','2024-12-31','12565','Export','US',NULL,'EXPRESS 9:00 (DOC) ','Non-Document','1',15,15.5,28.71,'Flat KG','AppliedMaterials_2024',NULL),</v>
      </c>
    </row>
    <row r="1044" spans="1:18" x14ac:dyDescent="0.3">
      <c r="A1044" t="s">
        <v>15</v>
      </c>
      <c r="B1044" s="1" t="s">
        <v>21</v>
      </c>
      <c r="C1044" s="1" t="s">
        <v>2309</v>
      </c>
      <c r="D1044">
        <v>12565</v>
      </c>
      <c r="E1044" t="s">
        <v>16</v>
      </c>
      <c r="F1044" t="s">
        <v>17</v>
      </c>
      <c r="G1044" t="s">
        <v>18</v>
      </c>
      <c r="H1044" t="s">
        <v>2337</v>
      </c>
      <c r="I1044" t="s">
        <v>19</v>
      </c>
      <c r="J1044">
        <v>1</v>
      </c>
      <c r="K1044">
        <f t="shared" si="173"/>
        <v>15.5</v>
      </c>
      <c r="L1044">
        <f t="shared" si="174"/>
        <v>16</v>
      </c>
      <c r="M1044">
        <f>INDEX('Exp Economy'!$C$14:$H$83,MATCH(L1044,'Exp Economy'!$B$14:$B$83,0),MATCH("Zone "&amp;J1044,'Exp Economy'!$C$13:$H$13,0))*1</f>
        <v>28.71</v>
      </c>
      <c r="N1044" t="s">
        <v>285</v>
      </c>
      <c r="O1044" t="s">
        <v>2310</v>
      </c>
      <c r="P1044" t="s">
        <v>18</v>
      </c>
      <c r="R1044" t="str">
        <f t="shared" si="170"/>
        <v>('DHL','2024-01-01','2024-12-31','12565','Export','US',NULL,'EXPRESS 9:00 (DOC) ','Non-Document','1',15.5,16,28.71,'Flat KG','AppliedMaterials_2024',NULL),</v>
      </c>
    </row>
    <row r="1045" spans="1:18" x14ac:dyDescent="0.3">
      <c r="A1045" t="s">
        <v>15</v>
      </c>
      <c r="B1045" s="1" t="s">
        <v>21</v>
      </c>
      <c r="C1045" s="1" t="s">
        <v>2309</v>
      </c>
      <c r="D1045">
        <v>12565</v>
      </c>
      <c r="E1045" t="s">
        <v>16</v>
      </c>
      <c r="F1045" t="s">
        <v>17</v>
      </c>
      <c r="G1045" t="s">
        <v>18</v>
      </c>
      <c r="H1045" t="s">
        <v>2337</v>
      </c>
      <c r="I1045" t="s">
        <v>19</v>
      </c>
      <c r="J1045">
        <v>1</v>
      </c>
      <c r="K1045">
        <f t="shared" si="173"/>
        <v>16</v>
      </c>
      <c r="L1045">
        <f t="shared" si="174"/>
        <v>16.5</v>
      </c>
      <c r="M1045">
        <f>INDEX('Exp Economy'!$C$14:$H$83,MATCH(L1045,'Exp Economy'!$B$14:$B$83,0),MATCH("Zone "&amp;J1045,'Exp Economy'!$C$13:$H$13,0))*1</f>
        <v>29.26</v>
      </c>
      <c r="N1045" t="s">
        <v>285</v>
      </c>
      <c r="O1045" t="s">
        <v>2310</v>
      </c>
      <c r="P1045" t="s">
        <v>18</v>
      </c>
      <c r="R1045" t="str">
        <f t="shared" si="170"/>
        <v>('DHL','2024-01-01','2024-12-31','12565','Export','US',NULL,'EXPRESS 9:00 (DOC) ','Non-Document','1',16,16.5,29.26,'Flat KG','AppliedMaterials_2024',NULL),</v>
      </c>
    </row>
    <row r="1046" spans="1:18" x14ac:dyDescent="0.3">
      <c r="A1046" t="s">
        <v>15</v>
      </c>
      <c r="B1046" s="1" t="s">
        <v>21</v>
      </c>
      <c r="C1046" s="1" t="s">
        <v>2309</v>
      </c>
      <c r="D1046">
        <v>12565</v>
      </c>
      <c r="E1046" t="s">
        <v>16</v>
      </c>
      <c r="F1046" t="s">
        <v>17</v>
      </c>
      <c r="G1046" t="s">
        <v>18</v>
      </c>
      <c r="H1046" t="s">
        <v>2337</v>
      </c>
      <c r="I1046" t="s">
        <v>19</v>
      </c>
      <c r="J1046">
        <v>1</v>
      </c>
      <c r="K1046">
        <f t="shared" si="173"/>
        <v>16.5</v>
      </c>
      <c r="L1046">
        <f t="shared" si="174"/>
        <v>17</v>
      </c>
      <c r="M1046">
        <f>INDEX('Exp Economy'!$C$14:$H$83,MATCH(L1046,'Exp Economy'!$B$14:$B$83,0),MATCH("Zone "&amp;J1046,'Exp Economy'!$C$13:$H$13,0))*1</f>
        <v>29.26</v>
      </c>
      <c r="N1046" t="s">
        <v>285</v>
      </c>
      <c r="O1046" t="s">
        <v>2310</v>
      </c>
      <c r="P1046" t="s">
        <v>18</v>
      </c>
      <c r="R1046" t="str">
        <f t="shared" si="170"/>
        <v>('DHL','2024-01-01','2024-12-31','12565','Export','US',NULL,'EXPRESS 9:00 (DOC) ','Non-Document','1',16.5,17,29.26,'Flat KG','AppliedMaterials_2024',NULL),</v>
      </c>
    </row>
    <row r="1047" spans="1:18" x14ac:dyDescent="0.3">
      <c r="A1047" t="s">
        <v>15</v>
      </c>
      <c r="B1047" s="1" t="s">
        <v>21</v>
      </c>
      <c r="C1047" s="1" t="s">
        <v>2309</v>
      </c>
      <c r="D1047">
        <v>12565</v>
      </c>
      <c r="E1047" t="s">
        <v>16</v>
      </c>
      <c r="F1047" t="s">
        <v>17</v>
      </c>
      <c r="G1047" t="s">
        <v>18</v>
      </c>
      <c r="H1047" t="s">
        <v>2337</v>
      </c>
      <c r="I1047" t="s">
        <v>19</v>
      </c>
      <c r="J1047">
        <v>1</v>
      </c>
      <c r="K1047">
        <f>L1046</f>
        <v>17</v>
      </c>
      <c r="L1047">
        <f>K1047+0.5</f>
        <v>17.5</v>
      </c>
      <c r="M1047">
        <f>INDEX('Exp Economy'!$C$14:$H$83,MATCH(L1047,'Exp Economy'!$B$14:$B$83,0),MATCH("Zone "&amp;J1047,'Exp Economy'!$C$13:$H$13,0))*1</f>
        <v>29.81</v>
      </c>
      <c r="N1047" t="s">
        <v>285</v>
      </c>
      <c r="O1047" t="s">
        <v>2310</v>
      </c>
      <c r="P1047" t="s">
        <v>18</v>
      </c>
      <c r="R1047" t="str">
        <f t="shared" si="170"/>
        <v>('DHL','2024-01-01','2024-12-31','12565','Export','US',NULL,'EXPRESS 9:00 (DOC) ','Non-Document','1',17,17.5,29.81,'Flat KG','AppliedMaterials_2024',NULL),</v>
      </c>
    </row>
    <row r="1048" spans="1:18" x14ac:dyDescent="0.3">
      <c r="A1048" t="s">
        <v>15</v>
      </c>
      <c r="B1048" s="1" t="s">
        <v>21</v>
      </c>
      <c r="C1048" s="1" t="s">
        <v>2309</v>
      </c>
      <c r="D1048">
        <v>12565</v>
      </c>
      <c r="E1048" t="s">
        <v>16</v>
      </c>
      <c r="F1048" t="s">
        <v>17</v>
      </c>
      <c r="G1048" t="s">
        <v>18</v>
      </c>
      <c r="H1048" t="s">
        <v>2337</v>
      </c>
      <c r="I1048" t="s">
        <v>19</v>
      </c>
      <c r="J1048">
        <v>1</v>
      </c>
      <c r="K1048">
        <f t="shared" ref="K1048" si="175">L1047</f>
        <v>17.5</v>
      </c>
      <c r="L1048">
        <f t="shared" ref="L1048:L1053" si="176">K1048+0.5</f>
        <v>18</v>
      </c>
      <c r="M1048">
        <f>INDEX('Exp Economy'!$C$14:$H$83,MATCH(L1048,'Exp Economy'!$B$14:$B$83,0),MATCH("Zone "&amp;J1048,'Exp Economy'!$C$13:$H$13,0))*1</f>
        <v>29.81</v>
      </c>
      <c r="N1048" t="s">
        <v>285</v>
      </c>
      <c r="O1048" t="s">
        <v>2310</v>
      </c>
      <c r="P1048" t="s">
        <v>18</v>
      </c>
      <c r="R1048" t="str">
        <f t="shared" si="170"/>
        <v>('DHL','2024-01-01','2024-12-31','12565','Export','US',NULL,'EXPRESS 9:00 (DOC) ','Non-Document','1',17.5,18,29.81,'Flat KG','AppliedMaterials_2024',NULL),</v>
      </c>
    </row>
    <row r="1049" spans="1:18" x14ac:dyDescent="0.3">
      <c r="A1049" t="s">
        <v>15</v>
      </c>
      <c r="B1049" s="1" t="s">
        <v>21</v>
      </c>
      <c r="C1049" s="1" t="s">
        <v>2309</v>
      </c>
      <c r="D1049">
        <v>12565</v>
      </c>
      <c r="E1049" t="s">
        <v>16</v>
      </c>
      <c r="F1049" t="s">
        <v>17</v>
      </c>
      <c r="G1049" t="s">
        <v>18</v>
      </c>
      <c r="H1049" t="s">
        <v>2337</v>
      </c>
      <c r="I1049" t="s">
        <v>19</v>
      </c>
      <c r="J1049">
        <v>1</v>
      </c>
      <c r="K1049">
        <f>L1048</f>
        <v>18</v>
      </c>
      <c r="L1049">
        <f t="shared" si="176"/>
        <v>18.5</v>
      </c>
      <c r="M1049">
        <f>INDEX('Exp Economy'!$C$14:$H$83,MATCH(L1049,'Exp Economy'!$B$14:$B$83,0),MATCH("Zone "&amp;J1049,'Exp Economy'!$C$13:$H$13,0))*1</f>
        <v>30.36</v>
      </c>
      <c r="N1049" t="s">
        <v>285</v>
      </c>
      <c r="O1049" t="s">
        <v>2310</v>
      </c>
      <c r="P1049" t="s">
        <v>18</v>
      </c>
      <c r="R1049" t="str">
        <f t="shared" si="170"/>
        <v>('DHL','2024-01-01','2024-12-31','12565','Export','US',NULL,'EXPRESS 9:00 (DOC) ','Non-Document','1',18,18.5,30.36,'Flat KG','AppliedMaterials_2024',NULL),</v>
      </c>
    </row>
    <row r="1050" spans="1:18" x14ac:dyDescent="0.3">
      <c r="A1050" t="s">
        <v>15</v>
      </c>
      <c r="B1050" s="1" t="s">
        <v>21</v>
      </c>
      <c r="C1050" s="1" t="s">
        <v>2309</v>
      </c>
      <c r="D1050">
        <v>12565</v>
      </c>
      <c r="E1050" t="s">
        <v>16</v>
      </c>
      <c r="F1050" t="s">
        <v>17</v>
      </c>
      <c r="G1050" t="s">
        <v>18</v>
      </c>
      <c r="H1050" t="s">
        <v>2337</v>
      </c>
      <c r="I1050" t="s">
        <v>19</v>
      </c>
      <c r="J1050">
        <v>1</v>
      </c>
      <c r="K1050">
        <f t="shared" ref="K1050:K1053" si="177">L1049</f>
        <v>18.5</v>
      </c>
      <c r="L1050">
        <f t="shared" si="176"/>
        <v>19</v>
      </c>
      <c r="M1050">
        <f>INDEX('Exp Economy'!$C$14:$H$83,MATCH(L1050,'Exp Economy'!$B$14:$B$83,0),MATCH("Zone "&amp;J1050,'Exp Economy'!$C$13:$H$13,0))*1</f>
        <v>30.36</v>
      </c>
      <c r="N1050" t="s">
        <v>285</v>
      </c>
      <c r="O1050" t="s">
        <v>2310</v>
      </c>
      <c r="P1050" t="s">
        <v>18</v>
      </c>
      <c r="R1050" t="str">
        <f t="shared" si="170"/>
        <v>('DHL','2024-01-01','2024-12-31','12565','Export','US',NULL,'EXPRESS 9:00 (DOC) ','Non-Document','1',18.5,19,30.36,'Flat KG','AppliedMaterials_2024',NULL),</v>
      </c>
    </row>
    <row r="1051" spans="1:18" x14ac:dyDescent="0.3">
      <c r="A1051" t="s">
        <v>15</v>
      </c>
      <c r="B1051" s="1" t="s">
        <v>21</v>
      </c>
      <c r="C1051" s="1" t="s">
        <v>2309</v>
      </c>
      <c r="D1051">
        <v>12565</v>
      </c>
      <c r="E1051" t="s">
        <v>16</v>
      </c>
      <c r="F1051" t="s">
        <v>17</v>
      </c>
      <c r="G1051" t="s">
        <v>18</v>
      </c>
      <c r="H1051" t="s">
        <v>2337</v>
      </c>
      <c r="I1051" t="s">
        <v>19</v>
      </c>
      <c r="J1051">
        <v>1</v>
      </c>
      <c r="K1051">
        <f t="shared" si="177"/>
        <v>19</v>
      </c>
      <c r="L1051">
        <f t="shared" si="176"/>
        <v>19.5</v>
      </c>
      <c r="M1051">
        <f>INDEX('Exp Economy'!$C$14:$H$83,MATCH(L1051,'Exp Economy'!$B$14:$B$83,0),MATCH("Zone "&amp;J1051,'Exp Economy'!$C$13:$H$13,0))*1</f>
        <v>30.91</v>
      </c>
      <c r="N1051" t="s">
        <v>285</v>
      </c>
      <c r="O1051" t="s">
        <v>2310</v>
      </c>
      <c r="P1051" t="s">
        <v>18</v>
      </c>
      <c r="R1051" t="str">
        <f t="shared" si="170"/>
        <v>('DHL','2024-01-01','2024-12-31','12565','Export','US',NULL,'EXPRESS 9:00 (DOC) ','Non-Document','1',19,19.5,30.91,'Flat KG','AppliedMaterials_2024',NULL),</v>
      </c>
    </row>
    <row r="1052" spans="1:18" x14ac:dyDescent="0.3">
      <c r="A1052" t="s">
        <v>15</v>
      </c>
      <c r="B1052" s="1" t="s">
        <v>21</v>
      </c>
      <c r="C1052" s="1" t="s">
        <v>2309</v>
      </c>
      <c r="D1052">
        <v>12565</v>
      </c>
      <c r="E1052" t="s">
        <v>16</v>
      </c>
      <c r="F1052" t="s">
        <v>17</v>
      </c>
      <c r="G1052" t="s">
        <v>18</v>
      </c>
      <c r="H1052" t="s">
        <v>2337</v>
      </c>
      <c r="I1052" t="s">
        <v>19</v>
      </c>
      <c r="J1052">
        <v>1</v>
      </c>
      <c r="K1052">
        <f t="shared" si="177"/>
        <v>19.5</v>
      </c>
      <c r="L1052">
        <f t="shared" si="176"/>
        <v>20</v>
      </c>
      <c r="M1052">
        <f>INDEX('Exp Economy'!$C$14:$H$83,MATCH(L1052,'Exp Economy'!$B$14:$B$83,0),MATCH("Zone "&amp;J1052,'Exp Economy'!$C$13:$H$13,0))*1</f>
        <v>30.91</v>
      </c>
      <c r="N1052" t="s">
        <v>285</v>
      </c>
      <c r="O1052" t="s">
        <v>2310</v>
      </c>
      <c r="P1052" t="s">
        <v>18</v>
      </c>
      <c r="R1052" t="str">
        <f t="shared" si="170"/>
        <v>('DHL','2024-01-01','2024-12-31','12565','Export','US',NULL,'EXPRESS 9:00 (DOC) ','Non-Document','1',19.5,20,30.91,'Flat KG','AppliedMaterials_2024',NULL),</v>
      </c>
    </row>
    <row r="1053" spans="1:18" x14ac:dyDescent="0.3">
      <c r="A1053" t="s">
        <v>15</v>
      </c>
      <c r="B1053" s="1" t="s">
        <v>21</v>
      </c>
      <c r="C1053" s="1" t="s">
        <v>2309</v>
      </c>
      <c r="D1053">
        <v>12565</v>
      </c>
      <c r="E1053" t="s">
        <v>16</v>
      </c>
      <c r="F1053" t="s">
        <v>17</v>
      </c>
      <c r="G1053" t="s">
        <v>18</v>
      </c>
      <c r="H1053" t="s">
        <v>2337</v>
      </c>
      <c r="I1053" t="s">
        <v>19</v>
      </c>
      <c r="J1053">
        <v>1</v>
      </c>
      <c r="K1053">
        <f t="shared" si="177"/>
        <v>20</v>
      </c>
      <c r="L1053">
        <f t="shared" si="176"/>
        <v>20.5</v>
      </c>
      <c r="M1053">
        <f>INDEX('Exp Economy'!$C$14:$H$83,MATCH(L1053,'Exp Economy'!$B$14:$B$83,0),MATCH("Zone "&amp;J1053,'Exp Economy'!$C$13:$H$13,0))*1</f>
        <v>31.59</v>
      </c>
      <c r="N1053" t="s">
        <v>285</v>
      </c>
      <c r="O1053" t="s">
        <v>2310</v>
      </c>
      <c r="P1053" t="s">
        <v>18</v>
      </c>
      <c r="R1053" t="str">
        <f t="shared" si="170"/>
        <v>('DHL','2024-01-01','2024-12-31','12565','Export','US',NULL,'EXPRESS 9:00 (DOC) ','Non-Document','1',20,20.5,31.59,'Flat KG','AppliedMaterials_2024',NULL),</v>
      </c>
    </row>
    <row r="1054" spans="1:18" x14ac:dyDescent="0.3">
      <c r="A1054" t="s">
        <v>15</v>
      </c>
      <c r="B1054" s="1" t="s">
        <v>21</v>
      </c>
      <c r="C1054" s="1" t="s">
        <v>2309</v>
      </c>
      <c r="D1054">
        <v>12565</v>
      </c>
      <c r="E1054" t="s">
        <v>16</v>
      </c>
      <c r="F1054" t="s">
        <v>17</v>
      </c>
      <c r="G1054" t="s">
        <v>18</v>
      </c>
      <c r="H1054" t="s">
        <v>2337</v>
      </c>
      <c r="I1054" t="s">
        <v>19</v>
      </c>
      <c r="J1054">
        <v>1</v>
      </c>
      <c r="K1054">
        <f>L1053</f>
        <v>20.5</v>
      </c>
      <c r="L1054">
        <f>K1054+0.5</f>
        <v>21</v>
      </c>
      <c r="M1054">
        <f>INDEX('Exp Economy'!$C$14:$H$83,MATCH(L1054,'Exp Economy'!$B$14:$B$83,0),MATCH("Zone "&amp;J1054,'Exp Economy'!$C$13:$H$13,0))*1</f>
        <v>31.59</v>
      </c>
      <c r="N1054" t="s">
        <v>285</v>
      </c>
      <c r="O1054" t="s">
        <v>2310</v>
      </c>
      <c r="P1054" t="s">
        <v>18</v>
      </c>
      <c r="R1054" t="str">
        <f t="shared" si="170"/>
        <v>('DHL','2024-01-01','2024-12-31','12565','Export','US',NULL,'EXPRESS 9:00 (DOC) ','Non-Document','1',20.5,21,31.59,'Flat KG','AppliedMaterials_2024',NULL),</v>
      </c>
    </row>
    <row r="1055" spans="1:18" x14ac:dyDescent="0.3">
      <c r="A1055" t="s">
        <v>15</v>
      </c>
      <c r="B1055" s="1" t="s">
        <v>21</v>
      </c>
      <c r="C1055" s="1" t="s">
        <v>2309</v>
      </c>
      <c r="D1055">
        <v>12565</v>
      </c>
      <c r="E1055" t="s">
        <v>16</v>
      </c>
      <c r="F1055" t="s">
        <v>17</v>
      </c>
      <c r="G1055" t="s">
        <v>18</v>
      </c>
      <c r="H1055" t="s">
        <v>2337</v>
      </c>
      <c r="I1055" t="s">
        <v>19</v>
      </c>
      <c r="J1055">
        <v>1</v>
      </c>
      <c r="K1055">
        <f t="shared" ref="K1055" si="178">L1054</f>
        <v>21</v>
      </c>
      <c r="L1055">
        <f t="shared" ref="L1055" si="179">K1055+0.5</f>
        <v>21.5</v>
      </c>
      <c r="M1055">
        <f>INDEX('Exp Economy'!$C$14:$H$83,MATCH(L1055,'Exp Economy'!$B$14:$B$83,0),MATCH("Zone "&amp;J1055,'Exp Economy'!$C$13:$H$13,0))*1</f>
        <v>32.270000000000003</v>
      </c>
      <c r="N1055" t="s">
        <v>285</v>
      </c>
      <c r="O1055" t="s">
        <v>2310</v>
      </c>
      <c r="P1055" t="s">
        <v>18</v>
      </c>
      <c r="R1055" t="str">
        <f t="shared" si="170"/>
        <v>('DHL','2024-01-01','2024-12-31','12565','Export','US',NULL,'EXPRESS 9:00 (DOC) ','Non-Document','1',21,21.5,32.27,'Flat KG','AppliedMaterials_2024',NULL),</v>
      </c>
    </row>
    <row r="1056" spans="1:18" x14ac:dyDescent="0.3">
      <c r="A1056" t="s">
        <v>15</v>
      </c>
      <c r="B1056" s="1" t="s">
        <v>21</v>
      </c>
      <c r="C1056" s="1" t="s">
        <v>2309</v>
      </c>
      <c r="D1056">
        <v>12565</v>
      </c>
      <c r="E1056" t="s">
        <v>16</v>
      </c>
      <c r="F1056" t="s">
        <v>17</v>
      </c>
      <c r="G1056" t="s">
        <v>18</v>
      </c>
      <c r="H1056" t="s">
        <v>2337</v>
      </c>
      <c r="I1056" t="s">
        <v>19</v>
      </c>
      <c r="J1056">
        <v>1</v>
      </c>
      <c r="K1056">
        <f>L1055</f>
        <v>21.5</v>
      </c>
      <c r="L1056">
        <f>K1056+0.5</f>
        <v>22</v>
      </c>
      <c r="M1056">
        <f>INDEX('Exp Economy'!$C$14:$H$83,MATCH(L1056,'Exp Economy'!$B$14:$B$83,0),MATCH("Zone "&amp;J1056,'Exp Economy'!$C$13:$H$13,0))*1</f>
        <v>32.270000000000003</v>
      </c>
      <c r="N1056" t="s">
        <v>285</v>
      </c>
      <c r="O1056" t="s">
        <v>2310</v>
      </c>
      <c r="P1056" t="s">
        <v>18</v>
      </c>
      <c r="R1056" t="str">
        <f t="shared" si="170"/>
        <v>('DHL','2024-01-01','2024-12-31','12565','Export','US',NULL,'EXPRESS 9:00 (DOC) ','Non-Document','1',21.5,22,32.27,'Flat KG','AppliedMaterials_2024',NULL),</v>
      </c>
    </row>
    <row r="1057" spans="1:18" x14ac:dyDescent="0.3">
      <c r="A1057" t="s">
        <v>15</v>
      </c>
      <c r="B1057" s="1" t="s">
        <v>21</v>
      </c>
      <c r="C1057" s="1" t="s">
        <v>2309</v>
      </c>
      <c r="D1057">
        <v>12565</v>
      </c>
      <c r="E1057" t="s">
        <v>16</v>
      </c>
      <c r="F1057" t="s">
        <v>17</v>
      </c>
      <c r="G1057" t="s">
        <v>18</v>
      </c>
      <c r="H1057" t="s">
        <v>2337</v>
      </c>
      <c r="I1057" t="s">
        <v>19</v>
      </c>
      <c r="J1057">
        <v>1</v>
      </c>
      <c r="K1057">
        <f t="shared" ref="K1057:K1062" si="180">L1056</f>
        <v>22</v>
      </c>
      <c r="L1057">
        <f t="shared" ref="L1057:L1062" si="181">K1057+0.5</f>
        <v>22.5</v>
      </c>
      <c r="M1057">
        <f>INDEX('Exp Economy'!$C$14:$H$83,MATCH(L1057,'Exp Economy'!$B$14:$B$83,0),MATCH("Zone "&amp;J1057,'Exp Economy'!$C$13:$H$13,0))*1</f>
        <v>32.950000000000003</v>
      </c>
      <c r="N1057" t="s">
        <v>285</v>
      </c>
      <c r="O1057" t="s">
        <v>2310</v>
      </c>
      <c r="P1057" t="s">
        <v>18</v>
      </c>
      <c r="R1057" t="str">
        <f t="shared" si="170"/>
        <v>('DHL','2024-01-01','2024-12-31','12565','Export','US',NULL,'EXPRESS 9:00 (DOC) ','Non-Document','1',22,22.5,32.95,'Flat KG','AppliedMaterials_2024',NULL),</v>
      </c>
    </row>
    <row r="1058" spans="1:18" x14ac:dyDescent="0.3">
      <c r="A1058" t="s">
        <v>15</v>
      </c>
      <c r="B1058" s="1" t="s">
        <v>21</v>
      </c>
      <c r="C1058" s="1" t="s">
        <v>2309</v>
      </c>
      <c r="D1058">
        <v>12565</v>
      </c>
      <c r="E1058" t="s">
        <v>16</v>
      </c>
      <c r="F1058" t="s">
        <v>17</v>
      </c>
      <c r="G1058" t="s">
        <v>18</v>
      </c>
      <c r="H1058" t="s">
        <v>2337</v>
      </c>
      <c r="I1058" t="s">
        <v>19</v>
      </c>
      <c r="J1058">
        <v>1</v>
      </c>
      <c r="K1058">
        <f t="shared" si="180"/>
        <v>22.5</v>
      </c>
      <c r="L1058">
        <f t="shared" si="181"/>
        <v>23</v>
      </c>
      <c r="M1058">
        <f>INDEX('Exp Economy'!$C$14:$H$83,MATCH(L1058,'Exp Economy'!$B$14:$B$83,0),MATCH("Zone "&amp;J1058,'Exp Economy'!$C$13:$H$13,0))*1</f>
        <v>32.950000000000003</v>
      </c>
      <c r="N1058" t="s">
        <v>285</v>
      </c>
      <c r="O1058" t="s">
        <v>2310</v>
      </c>
      <c r="P1058" t="s">
        <v>18</v>
      </c>
      <c r="R1058" t="str">
        <f t="shared" si="170"/>
        <v>('DHL','2024-01-01','2024-12-31','12565','Export','US',NULL,'EXPRESS 9:00 (DOC) ','Non-Document','1',22.5,23,32.95,'Flat KG','AppliedMaterials_2024',NULL),</v>
      </c>
    </row>
    <row r="1059" spans="1:18" x14ac:dyDescent="0.3">
      <c r="A1059" t="s">
        <v>15</v>
      </c>
      <c r="B1059" s="1" t="s">
        <v>21</v>
      </c>
      <c r="C1059" s="1" t="s">
        <v>2309</v>
      </c>
      <c r="D1059">
        <v>12565</v>
      </c>
      <c r="E1059" t="s">
        <v>16</v>
      </c>
      <c r="F1059" t="s">
        <v>17</v>
      </c>
      <c r="G1059" t="s">
        <v>18</v>
      </c>
      <c r="H1059" t="s">
        <v>2337</v>
      </c>
      <c r="I1059" t="s">
        <v>19</v>
      </c>
      <c r="J1059">
        <v>1</v>
      </c>
      <c r="K1059">
        <f t="shared" si="180"/>
        <v>23</v>
      </c>
      <c r="L1059">
        <f t="shared" si="181"/>
        <v>23.5</v>
      </c>
      <c r="M1059">
        <f>INDEX('Exp Economy'!$C$14:$H$83,MATCH(L1059,'Exp Economy'!$B$14:$B$83,0),MATCH("Zone "&amp;J1059,'Exp Economy'!$C$13:$H$13,0))*1</f>
        <v>33.630000000000003</v>
      </c>
      <c r="N1059" t="s">
        <v>285</v>
      </c>
      <c r="O1059" t="s">
        <v>2310</v>
      </c>
      <c r="P1059" t="s">
        <v>18</v>
      </c>
      <c r="R1059" t="str">
        <f t="shared" si="170"/>
        <v>('DHL','2024-01-01','2024-12-31','12565','Export','US',NULL,'EXPRESS 9:00 (DOC) ','Non-Document','1',23,23.5,33.63,'Flat KG','AppliedMaterials_2024',NULL),</v>
      </c>
    </row>
    <row r="1060" spans="1:18" x14ac:dyDescent="0.3">
      <c r="A1060" t="s">
        <v>15</v>
      </c>
      <c r="B1060" s="1" t="s">
        <v>21</v>
      </c>
      <c r="C1060" s="1" t="s">
        <v>2309</v>
      </c>
      <c r="D1060">
        <v>12565</v>
      </c>
      <c r="E1060" t="s">
        <v>16</v>
      </c>
      <c r="F1060" t="s">
        <v>17</v>
      </c>
      <c r="G1060" t="s">
        <v>18</v>
      </c>
      <c r="H1060" t="s">
        <v>2337</v>
      </c>
      <c r="I1060" t="s">
        <v>19</v>
      </c>
      <c r="J1060">
        <v>1</v>
      </c>
      <c r="K1060">
        <f t="shared" si="180"/>
        <v>23.5</v>
      </c>
      <c r="L1060">
        <f t="shared" si="181"/>
        <v>24</v>
      </c>
      <c r="M1060">
        <f>INDEX('Exp Economy'!$C$14:$H$83,MATCH(L1060,'Exp Economy'!$B$14:$B$83,0),MATCH("Zone "&amp;J1060,'Exp Economy'!$C$13:$H$13,0))*1</f>
        <v>33.630000000000003</v>
      </c>
      <c r="N1060" t="s">
        <v>285</v>
      </c>
      <c r="O1060" t="s">
        <v>2310</v>
      </c>
      <c r="P1060" t="s">
        <v>18</v>
      </c>
      <c r="R1060" t="str">
        <f t="shared" si="170"/>
        <v>('DHL','2024-01-01','2024-12-31','12565','Export','US',NULL,'EXPRESS 9:00 (DOC) ','Non-Document','1',23.5,24,33.63,'Flat KG','AppliedMaterials_2024',NULL),</v>
      </c>
    </row>
    <row r="1061" spans="1:18" x14ac:dyDescent="0.3">
      <c r="A1061" t="s">
        <v>15</v>
      </c>
      <c r="B1061" s="1" t="s">
        <v>21</v>
      </c>
      <c r="C1061" s="1" t="s">
        <v>2309</v>
      </c>
      <c r="D1061">
        <v>12565</v>
      </c>
      <c r="E1061" t="s">
        <v>16</v>
      </c>
      <c r="F1061" t="s">
        <v>17</v>
      </c>
      <c r="G1061" t="s">
        <v>18</v>
      </c>
      <c r="H1061" t="s">
        <v>2337</v>
      </c>
      <c r="I1061" t="s">
        <v>19</v>
      </c>
      <c r="J1061">
        <v>1</v>
      </c>
      <c r="K1061">
        <f t="shared" si="180"/>
        <v>24</v>
      </c>
      <c r="L1061">
        <f t="shared" si="181"/>
        <v>24.5</v>
      </c>
      <c r="M1061">
        <f>INDEX('Exp Economy'!$C$14:$H$83,MATCH(L1061,'Exp Economy'!$B$14:$B$83,0),MATCH("Zone "&amp;J1061,'Exp Economy'!$C$13:$H$13,0))*1</f>
        <v>34.31</v>
      </c>
      <c r="N1061" t="s">
        <v>285</v>
      </c>
      <c r="O1061" t="s">
        <v>2310</v>
      </c>
      <c r="P1061" t="s">
        <v>18</v>
      </c>
      <c r="R1061" t="str">
        <f t="shared" si="170"/>
        <v>('DHL','2024-01-01','2024-12-31','12565','Export','US',NULL,'EXPRESS 9:00 (DOC) ','Non-Document','1',24,24.5,34.31,'Flat KG','AppliedMaterials_2024',NULL),</v>
      </c>
    </row>
    <row r="1062" spans="1:18" x14ac:dyDescent="0.3">
      <c r="A1062" t="s">
        <v>15</v>
      </c>
      <c r="B1062" s="1" t="s">
        <v>21</v>
      </c>
      <c r="C1062" s="1" t="s">
        <v>2309</v>
      </c>
      <c r="D1062">
        <v>12565</v>
      </c>
      <c r="E1062" t="s">
        <v>16</v>
      </c>
      <c r="F1062" t="s">
        <v>17</v>
      </c>
      <c r="G1062" t="s">
        <v>18</v>
      </c>
      <c r="H1062" t="s">
        <v>2337</v>
      </c>
      <c r="I1062" t="s">
        <v>19</v>
      </c>
      <c r="J1062">
        <v>1</v>
      </c>
      <c r="K1062">
        <f t="shared" si="180"/>
        <v>24.5</v>
      </c>
      <c r="L1062">
        <f t="shared" si="181"/>
        <v>25</v>
      </c>
      <c r="M1062">
        <f>INDEX('Exp Economy'!$C$14:$H$83,MATCH(L1062,'Exp Economy'!$B$14:$B$83,0),MATCH("Zone "&amp;J1062,'Exp Economy'!$C$13:$H$13,0))*1</f>
        <v>34.31</v>
      </c>
      <c r="N1062" t="s">
        <v>285</v>
      </c>
      <c r="O1062" t="s">
        <v>2310</v>
      </c>
      <c r="P1062" t="s">
        <v>18</v>
      </c>
      <c r="R1062" t="str">
        <f t="shared" si="170"/>
        <v>('DHL','2024-01-01','2024-12-31','12565','Export','US',NULL,'EXPRESS 9:00 (DOC) ','Non-Document','1',24.5,25,34.31,'Flat KG','AppliedMaterials_2024',NULL),</v>
      </c>
    </row>
    <row r="1063" spans="1:18" x14ac:dyDescent="0.3">
      <c r="A1063" t="s">
        <v>15</v>
      </c>
      <c r="B1063" s="1" t="s">
        <v>21</v>
      </c>
      <c r="C1063" s="1" t="s">
        <v>2309</v>
      </c>
      <c r="D1063">
        <v>12565</v>
      </c>
      <c r="E1063" t="s">
        <v>16</v>
      </c>
      <c r="F1063" t="s">
        <v>17</v>
      </c>
      <c r="G1063" t="s">
        <v>18</v>
      </c>
      <c r="H1063" t="s">
        <v>2337</v>
      </c>
      <c r="I1063" t="s">
        <v>19</v>
      </c>
      <c r="J1063">
        <v>1</v>
      </c>
      <c r="K1063">
        <f>L1062</f>
        <v>25</v>
      </c>
      <c r="L1063">
        <f>K1063+0.5</f>
        <v>25.5</v>
      </c>
      <c r="M1063">
        <f>INDEX('Exp Economy'!$C$14:$H$83,MATCH(L1063,'Exp Economy'!$B$14:$B$83,0),MATCH("Zone "&amp;J1063,'Exp Economy'!$C$13:$H$13,0))*1</f>
        <v>34.99</v>
      </c>
      <c r="N1063" t="s">
        <v>285</v>
      </c>
      <c r="O1063" t="s">
        <v>2310</v>
      </c>
      <c r="P1063" t="s">
        <v>18</v>
      </c>
      <c r="R1063" t="str">
        <f t="shared" si="170"/>
        <v>('DHL','2024-01-01','2024-12-31','12565','Export','US',NULL,'EXPRESS 9:00 (DOC) ','Non-Document','1',25,25.5,34.99,'Flat KG','AppliedMaterials_2024',NULL),</v>
      </c>
    </row>
    <row r="1064" spans="1:18" x14ac:dyDescent="0.3">
      <c r="A1064" t="s">
        <v>15</v>
      </c>
      <c r="B1064" s="1" t="s">
        <v>21</v>
      </c>
      <c r="C1064" s="1" t="s">
        <v>2309</v>
      </c>
      <c r="D1064">
        <v>12565</v>
      </c>
      <c r="E1064" t="s">
        <v>16</v>
      </c>
      <c r="F1064" t="s">
        <v>17</v>
      </c>
      <c r="G1064" t="s">
        <v>18</v>
      </c>
      <c r="H1064" t="s">
        <v>2337</v>
      </c>
      <c r="I1064" t="s">
        <v>19</v>
      </c>
      <c r="J1064">
        <v>1</v>
      </c>
      <c r="K1064">
        <f t="shared" ref="K1064:K1068" si="182">L1063</f>
        <v>25.5</v>
      </c>
      <c r="L1064">
        <f t="shared" ref="L1064:L1068" si="183">K1064+0.5</f>
        <v>26</v>
      </c>
      <c r="M1064">
        <f>INDEX('Exp Economy'!$C$14:$H$83,MATCH(L1064,'Exp Economy'!$B$14:$B$83,0),MATCH("Zone "&amp;J1064,'Exp Economy'!$C$13:$H$13,0))*1</f>
        <v>34.99</v>
      </c>
      <c r="N1064" t="s">
        <v>285</v>
      </c>
      <c r="O1064" t="s">
        <v>2310</v>
      </c>
      <c r="P1064" t="s">
        <v>18</v>
      </c>
      <c r="R1064" t="str">
        <f t="shared" si="170"/>
        <v>('DHL','2024-01-01','2024-12-31','12565','Export','US',NULL,'EXPRESS 9:00 (DOC) ','Non-Document','1',25.5,26,34.99,'Flat KG','AppliedMaterials_2024',NULL),</v>
      </c>
    </row>
    <row r="1065" spans="1:18" x14ac:dyDescent="0.3">
      <c r="A1065" t="s">
        <v>15</v>
      </c>
      <c r="B1065" s="1" t="s">
        <v>21</v>
      </c>
      <c r="C1065" s="1" t="s">
        <v>2309</v>
      </c>
      <c r="D1065">
        <v>12565</v>
      </c>
      <c r="E1065" t="s">
        <v>16</v>
      </c>
      <c r="F1065" t="s">
        <v>17</v>
      </c>
      <c r="G1065" t="s">
        <v>18</v>
      </c>
      <c r="H1065" t="s">
        <v>2337</v>
      </c>
      <c r="I1065" t="s">
        <v>19</v>
      </c>
      <c r="J1065">
        <v>1</v>
      </c>
      <c r="K1065">
        <f t="shared" si="182"/>
        <v>26</v>
      </c>
      <c r="L1065">
        <f t="shared" si="183"/>
        <v>26.5</v>
      </c>
      <c r="M1065">
        <f>INDEX('Exp Economy'!$C$14:$H$83,MATCH(L1065,'Exp Economy'!$B$14:$B$83,0),MATCH("Zone "&amp;J1065,'Exp Economy'!$C$13:$H$13,0))*1</f>
        <v>35.67</v>
      </c>
      <c r="N1065" t="s">
        <v>285</v>
      </c>
      <c r="O1065" t="s">
        <v>2310</v>
      </c>
      <c r="P1065" t="s">
        <v>18</v>
      </c>
      <c r="R1065" t="str">
        <f t="shared" si="170"/>
        <v>('DHL','2024-01-01','2024-12-31','12565','Export','US',NULL,'EXPRESS 9:00 (DOC) ','Non-Document','1',26,26.5,35.67,'Flat KG','AppliedMaterials_2024',NULL),</v>
      </c>
    </row>
    <row r="1066" spans="1:18" x14ac:dyDescent="0.3">
      <c r="A1066" t="s">
        <v>15</v>
      </c>
      <c r="B1066" s="1" t="s">
        <v>21</v>
      </c>
      <c r="C1066" s="1" t="s">
        <v>2309</v>
      </c>
      <c r="D1066">
        <v>12565</v>
      </c>
      <c r="E1066" t="s">
        <v>16</v>
      </c>
      <c r="F1066" t="s">
        <v>17</v>
      </c>
      <c r="G1066" t="s">
        <v>18</v>
      </c>
      <c r="H1066" t="s">
        <v>2337</v>
      </c>
      <c r="I1066" t="s">
        <v>19</v>
      </c>
      <c r="J1066">
        <v>1</v>
      </c>
      <c r="K1066">
        <f t="shared" si="182"/>
        <v>26.5</v>
      </c>
      <c r="L1066">
        <f t="shared" si="183"/>
        <v>27</v>
      </c>
      <c r="M1066">
        <f>INDEX('Exp Economy'!$C$14:$H$83,MATCH(L1066,'Exp Economy'!$B$14:$B$83,0),MATCH("Zone "&amp;J1066,'Exp Economy'!$C$13:$H$13,0))*1</f>
        <v>35.67</v>
      </c>
      <c r="N1066" t="s">
        <v>285</v>
      </c>
      <c r="O1066" t="s">
        <v>2310</v>
      </c>
      <c r="P1066" t="s">
        <v>18</v>
      </c>
      <c r="R1066" t="str">
        <f t="shared" si="170"/>
        <v>('DHL','2024-01-01','2024-12-31','12565','Export','US',NULL,'EXPRESS 9:00 (DOC) ','Non-Document','1',26.5,27,35.67,'Flat KG','AppliedMaterials_2024',NULL),</v>
      </c>
    </row>
    <row r="1067" spans="1:18" x14ac:dyDescent="0.3">
      <c r="A1067" t="s">
        <v>15</v>
      </c>
      <c r="B1067" s="1" t="s">
        <v>21</v>
      </c>
      <c r="C1067" s="1" t="s">
        <v>2309</v>
      </c>
      <c r="D1067">
        <v>12565</v>
      </c>
      <c r="E1067" t="s">
        <v>16</v>
      </c>
      <c r="F1067" t="s">
        <v>17</v>
      </c>
      <c r="G1067" t="s">
        <v>18</v>
      </c>
      <c r="H1067" t="s">
        <v>2337</v>
      </c>
      <c r="I1067" t="s">
        <v>19</v>
      </c>
      <c r="J1067">
        <v>1</v>
      </c>
      <c r="K1067">
        <f t="shared" si="182"/>
        <v>27</v>
      </c>
      <c r="L1067">
        <f t="shared" si="183"/>
        <v>27.5</v>
      </c>
      <c r="M1067">
        <f>INDEX('Exp Economy'!$C$14:$H$83,MATCH(L1067,'Exp Economy'!$B$14:$B$83,0),MATCH("Zone "&amp;J1067,'Exp Economy'!$C$13:$H$13,0))*1</f>
        <v>36.35</v>
      </c>
      <c r="N1067" t="s">
        <v>285</v>
      </c>
      <c r="O1067" t="s">
        <v>2310</v>
      </c>
      <c r="P1067" t="s">
        <v>18</v>
      </c>
      <c r="R1067" t="str">
        <f t="shared" si="170"/>
        <v>('DHL','2024-01-01','2024-12-31','12565','Export','US',NULL,'EXPRESS 9:00 (DOC) ','Non-Document','1',27,27.5,36.35,'Flat KG','AppliedMaterials_2024',NULL),</v>
      </c>
    </row>
    <row r="1068" spans="1:18" x14ac:dyDescent="0.3">
      <c r="A1068" t="s">
        <v>15</v>
      </c>
      <c r="B1068" s="1" t="s">
        <v>21</v>
      </c>
      <c r="C1068" s="1" t="s">
        <v>2309</v>
      </c>
      <c r="D1068">
        <v>12565</v>
      </c>
      <c r="E1068" t="s">
        <v>16</v>
      </c>
      <c r="F1068" t="s">
        <v>17</v>
      </c>
      <c r="G1068" t="s">
        <v>18</v>
      </c>
      <c r="H1068" t="s">
        <v>2337</v>
      </c>
      <c r="I1068" t="s">
        <v>19</v>
      </c>
      <c r="J1068">
        <v>1</v>
      </c>
      <c r="K1068">
        <f t="shared" si="182"/>
        <v>27.5</v>
      </c>
      <c r="L1068">
        <f t="shared" si="183"/>
        <v>28</v>
      </c>
      <c r="M1068">
        <f>INDEX('Exp Economy'!$C$14:$H$83,MATCH(L1068,'Exp Economy'!$B$14:$B$83,0),MATCH("Zone "&amp;J1068,'Exp Economy'!$C$13:$H$13,0))*1</f>
        <v>36.35</v>
      </c>
      <c r="N1068" t="s">
        <v>285</v>
      </c>
      <c r="O1068" t="s">
        <v>2310</v>
      </c>
      <c r="P1068" t="s">
        <v>18</v>
      </c>
      <c r="R1068" t="str">
        <f t="shared" si="170"/>
        <v>('DHL','2024-01-01','2024-12-31','12565','Export','US',NULL,'EXPRESS 9:00 (DOC) ','Non-Document','1',27.5,28,36.35,'Flat KG','AppliedMaterials_2024',NULL),</v>
      </c>
    </row>
    <row r="1069" spans="1:18" x14ac:dyDescent="0.3">
      <c r="A1069" t="s">
        <v>15</v>
      </c>
      <c r="B1069" s="1" t="s">
        <v>21</v>
      </c>
      <c r="C1069" s="1" t="s">
        <v>2309</v>
      </c>
      <c r="D1069">
        <v>12565</v>
      </c>
      <c r="E1069" t="s">
        <v>16</v>
      </c>
      <c r="F1069" t="s">
        <v>17</v>
      </c>
      <c r="G1069" t="s">
        <v>18</v>
      </c>
      <c r="H1069" t="s">
        <v>2337</v>
      </c>
      <c r="I1069" t="s">
        <v>19</v>
      </c>
      <c r="J1069">
        <v>1</v>
      </c>
      <c r="K1069">
        <f>L1068</f>
        <v>28</v>
      </c>
      <c r="L1069">
        <f>K1069+0.5</f>
        <v>28.5</v>
      </c>
      <c r="M1069">
        <f>INDEX('Exp Economy'!$C$14:$H$83,MATCH(L1069,'Exp Economy'!$B$14:$B$83,0),MATCH("Zone "&amp;J1069,'Exp Economy'!$C$13:$H$13,0))*1</f>
        <v>37.03</v>
      </c>
      <c r="N1069" t="s">
        <v>285</v>
      </c>
      <c r="O1069" t="s">
        <v>2310</v>
      </c>
      <c r="P1069" t="s">
        <v>18</v>
      </c>
      <c r="R1069" t="str">
        <f t="shared" si="170"/>
        <v>('DHL','2024-01-01','2024-12-31','12565','Export','US',NULL,'EXPRESS 9:00 (DOC) ','Non-Document','1',28,28.5,37.03,'Flat KG','AppliedMaterials_2024',NULL),</v>
      </c>
    </row>
    <row r="1070" spans="1:18" x14ac:dyDescent="0.3">
      <c r="A1070" t="s">
        <v>15</v>
      </c>
      <c r="B1070" s="1" t="s">
        <v>21</v>
      </c>
      <c r="C1070" s="1" t="s">
        <v>2309</v>
      </c>
      <c r="D1070">
        <v>12565</v>
      </c>
      <c r="E1070" t="s">
        <v>16</v>
      </c>
      <c r="F1070" t="s">
        <v>17</v>
      </c>
      <c r="G1070" t="s">
        <v>18</v>
      </c>
      <c r="H1070" t="s">
        <v>2337</v>
      </c>
      <c r="I1070" t="s">
        <v>19</v>
      </c>
      <c r="J1070">
        <v>1</v>
      </c>
      <c r="K1070">
        <f t="shared" ref="K1070:K1071" si="184">L1069</f>
        <v>28.5</v>
      </c>
      <c r="L1070">
        <f t="shared" ref="L1070:L1071" si="185">K1070+0.5</f>
        <v>29</v>
      </c>
      <c r="M1070">
        <f>INDEX('Exp Economy'!$C$14:$H$83,MATCH(L1070,'Exp Economy'!$B$14:$B$83,0),MATCH("Zone "&amp;J1070,'Exp Economy'!$C$13:$H$13,0))*1</f>
        <v>37.03</v>
      </c>
      <c r="N1070" t="s">
        <v>285</v>
      </c>
      <c r="O1070" t="s">
        <v>2310</v>
      </c>
      <c r="P1070" t="s">
        <v>18</v>
      </c>
      <c r="R1070" t="str">
        <f t="shared" si="170"/>
        <v>('DHL','2024-01-01','2024-12-31','12565','Export','US',NULL,'EXPRESS 9:00 (DOC) ','Non-Document','1',28.5,29,37.03,'Flat KG','AppliedMaterials_2024',NULL),</v>
      </c>
    </row>
    <row r="1071" spans="1:18" x14ac:dyDescent="0.3">
      <c r="A1071" t="s">
        <v>15</v>
      </c>
      <c r="B1071" s="1" t="s">
        <v>21</v>
      </c>
      <c r="C1071" s="1" t="s">
        <v>2309</v>
      </c>
      <c r="D1071">
        <v>12565</v>
      </c>
      <c r="E1071" t="s">
        <v>16</v>
      </c>
      <c r="F1071" t="s">
        <v>17</v>
      </c>
      <c r="G1071" t="s">
        <v>18</v>
      </c>
      <c r="H1071" t="s">
        <v>2337</v>
      </c>
      <c r="I1071" t="s">
        <v>19</v>
      </c>
      <c r="J1071">
        <v>1</v>
      </c>
      <c r="K1071">
        <f t="shared" si="184"/>
        <v>29</v>
      </c>
      <c r="L1071">
        <f t="shared" si="185"/>
        <v>29.5</v>
      </c>
      <c r="M1071">
        <f>INDEX('Exp Economy'!$C$14:$H$83,MATCH(L1071,'Exp Economy'!$B$14:$B$83,0),MATCH("Zone "&amp;J1071,'Exp Economy'!$C$13:$H$13,0))*1</f>
        <v>37.71</v>
      </c>
      <c r="N1071" t="s">
        <v>285</v>
      </c>
      <c r="O1071" t="s">
        <v>2310</v>
      </c>
      <c r="P1071" t="s">
        <v>18</v>
      </c>
      <c r="R1071" t="str">
        <f t="shared" si="170"/>
        <v>('DHL','2024-01-01','2024-12-31','12565','Export','US',NULL,'EXPRESS 9:00 (DOC) ','Non-Document','1',29,29.5,37.71,'Flat KG','AppliedMaterials_2024',NULL),</v>
      </c>
    </row>
    <row r="1072" spans="1:18" x14ac:dyDescent="0.3">
      <c r="A1072" t="s">
        <v>15</v>
      </c>
      <c r="B1072" s="1" t="s">
        <v>21</v>
      </c>
      <c r="C1072" s="1" t="s">
        <v>2309</v>
      </c>
      <c r="D1072">
        <v>12565</v>
      </c>
      <c r="E1072" t="s">
        <v>16</v>
      </c>
      <c r="F1072" t="s">
        <v>17</v>
      </c>
      <c r="G1072" t="s">
        <v>18</v>
      </c>
      <c r="H1072" t="s">
        <v>2337</v>
      </c>
      <c r="I1072" t="s">
        <v>19</v>
      </c>
      <c r="J1072">
        <v>1</v>
      </c>
      <c r="K1072">
        <f>L1071</f>
        <v>29.5</v>
      </c>
      <c r="L1072">
        <f>K1072+0.5</f>
        <v>30</v>
      </c>
      <c r="M1072">
        <f>INDEX('Exp Economy'!$C$14:$H$83,MATCH(L1072,'Exp Economy'!$B$14:$B$83,0),MATCH("Zone "&amp;J1072,'Exp Economy'!$C$13:$H$13,0))*1</f>
        <v>37.71</v>
      </c>
      <c r="N1072" t="s">
        <v>285</v>
      </c>
      <c r="O1072" t="s">
        <v>2310</v>
      </c>
      <c r="P1072" t="s">
        <v>18</v>
      </c>
      <c r="R1072" t="str">
        <f t="shared" si="170"/>
        <v>('DHL','2024-01-01','2024-12-31','12565','Export','US',NULL,'EXPRESS 9:00 (DOC) ','Non-Document','1',29.5,30,37.71,'Flat KG','AppliedMaterials_2024',NULL),</v>
      </c>
    </row>
    <row r="1073" spans="1:18" x14ac:dyDescent="0.3">
      <c r="A1073" t="s">
        <v>15</v>
      </c>
      <c r="B1073" t="s">
        <v>21</v>
      </c>
      <c r="C1073" s="1" t="s">
        <v>2309</v>
      </c>
      <c r="D1073">
        <v>12565</v>
      </c>
      <c r="E1073" t="s">
        <v>16</v>
      </c>
      <c r="F1073" t="s">
        <v>17</v>
      </c>
      <c r="G1073" t="s">
        <v>18</v>
      </c>
      <c r="H1073" t="s">
        <v>2337</v>
      </c>
      <c r="I1073" t="s">
        <v>19</v>
      </c>
      <c r="J1073">
        <v>1</v>
      </c>
      <c r="K1073">
        <v>30</v>
      </c>
      <c r="L1073">
        <v>70</v>
      </c>
      <c r="M1073">
        <f>INDEX('Exp Economy'!$C$14:$H$83,MATCH(L1073,'Exp Economy'!$B$14:$B$83,0),MATCH("Zone "&amp;J1073,'Exp Economy'!$C$13:$H$13,0))*1</f>
        <v>0.54</v>
      </c>
      <c r="N1073" t="s">
        <v>2261</v>
      </c>
      <c r="O1073" t="s">
        <v>2310</v>
      </c>
      <c r="P1073">
        <f>M1072</f>
        <v>37.71</v>
      </c>
      <c r="R1073" t="str">
        <f t="shared" si="170"/>
        <v>('DHL','2024-01-01','2024-12-31','12565','Export','US',NULL,'EXPRESS 9:00 (DOC) ','Non-Document','1',30,70,0.54,'Per1.0KG_A','AppliedMaterials_2024',37.71),</v>
      </c>
    </row>
    <row r="1074" spans="1:18" x14ac:dyDescent="0.3">
      <c r="A1074" t="s">
        <v>15</v>
      </c>
      <c r="B1074" t="s">
        <v>21</v>
      </c>
      <c r="C1074" s="1" t="s">
        <v>2309</v>
      </c>
      <c r="D1074">
        <v>12565</v>
      </c>
      <c r="E1074" t="s">
        <v>16</v>
      </c>
      <c r="F1074" t="s">
        <v>17</v>
      </c>
      <c r="G1074" t="s">
        <v>18</v>
      </c>
      <c r="H1074" t="s">
        <v>2337</v>
      </c>
      <c r="I1074" t="s">
        <v>19</v>
      </c>
      <c r="J1074">
        <v>1</v>
      </c>
      <c r="K1074">
        <v>70</v>
      </c>
      <c r="L1074">
        <v>300</v>
      </c>
      <c r="M1074">
        <f>INDEX('Exp Economy'!$C$14:$H$83,MATCH(L1074,'Exp Economy'!$B$14:$B$83,0),MATCH("Zone "&amp;J1074,'Exp Economy'!$C$13:$H$13,0))*1</f>
        <v>4</v>
      </c>
      <c r="N1074" t="s">
        <v>2348</v>
      </c>
      <c r="O1074" t="s">
        <v>2310</v>
      </c>
      <c r="P1074">
        <f>P1073+((K1074-K1073)*M1073)</f>
        <v>59.31</v>
      </c>
      <c r="R1074" t="str">
        <f t="shared" si="170"/>
        <v>('DHL','2024-01-01','2024-12-31','12565','Export','US',NULL,'EXPRESS 9:00 (DOC) ','Non-Document','1',70,300,4,'Per5.0KG_A','AppliedMaterials_2024',59.31),</v>
      </c>
    </row>
    <row r="1075" spans="1:18" x14ac:dyDescent="0.3">
      <c r="A1075" t="s">
        <v>15</v>
      </c>
      <c r="B1075" t="s">
        <v>21</v>
      </c>
      <c r="C1075" s="1" t="s">
        <v>2309</v>
      </c>
      <c r="D1075">
        <v>12565</v>
      </c>
      <c r="E1075" t="s">
        <v>16</v>
      </c>
      <c r="F1075" t="s">
        <v>17</v>
      </c>
      <c r="G1075" t="s">
        <v>18</v>
      </c>
      <c r="H1075" t="s">
        <v>2337</v>
      </c>
      <c r="I1075" t="s">
        <v>19</v>
      </c>
      <c r="J1075">
        <v>1</v>
      </c>
      <c r="K1075">
        <v>300</v>
      </c>
      <c r="L1075">
        <v>99999</v>
      </c>
      <c r="M1075">
        <f>INDEX('Exp Economy'!$C$14:$H$83,MATCH(L1075,'Exp Economy'!$B$14:$B$83,0),MATCH("Zone "&amp;J1075,'Exp Economy'!$C$13:$H$13,0))*1</f>
        <v>2.46</v>
      </c>
      <c r="N1075" t="s">
        <v>2348</v>
      </c>
      <c r="O1075" t="s">
        <v>2310</v>
      </c>
      <c r="P1075">
        <f>P1074+(((K1075-K1074)*0.2)*M1074)</f>
        <v>243.31</v>
      </c>
      <c r="R1075" t="str">
        <f t="shared" si="170"/>
        <v>('DHL','2024-01-01','2024-12-31','12565','Export','US',NULL,'EXPRESS 9:00 (DOC) ','Non-Document','1',300,99999,2.46,'Per5.0KG_A','AppliedMaterials_2024',243.31),</v>
      </c>
    </row>
    <row r="1076" spans="1:18" x14ac:dyDescent="0.3">
      <c r="A1076" t="s">
        <v>15</v>
      </c>
      <c r="B1076" s="1" t="s">
        <v>21</v>
      </c>
      <c r="C1076" s="1" t="s">
        <v>2309</v>
      </c>
      <c r="D1076">
        <v>12565</v>
      </c>
      <c r="E1076" t="s">
        <v>16</v>
      </c>
      <c r="F1076" t="s">
        <v>17</v>
      </c>
      <c r="G1076" t="s">
        <v>18</v>
      </c>
      <c r="H1076" t="s">
        <v>2337</v>
      </c>
      <c r="I1076" t="s">
        <v>19</v>
      </c>
      <c r="J1076">
        <v>2</v>
      </c>
      <c r="K1076">
        <v>0</v>
      </c>
      <c r="L1076">
        <v>0.5</v>
      </c>
      <c r="M1076">
        <f>INDEX('Exp Economy'!$C$14:$H$83,MATCH(L1076,'Exp Economy'!$B$14:$B$83,0),MATCH("Zone "&amp;J1076,'Exp Economy'!$C$13:$H$13,0))*1</f>
        <v>10.91</v>
      </c>
      <c r="N1076" t="s">
        <v>285</v>
      </c>
      <c r="O1076" t="s">
        <v>2310</v>
      </c>
      <c r="P1076" t="s">
        <v>18</v>
      </c>
      <c r="R1076" t="str">
        <f t="shared" si="170"/>
        <v>('DHL','2024-01-01','2024-12-31','12565','Export','US',NULL,'EXPRESS 9:00 (DOC) ','Non-Document','2',0,0.5,10.91,'Flat KG','AppliedMaterials_2024',NULL),</v>
      </c>
    </row>
    <row r="1077" spans="1:18" x14ac:dyDescent="0.3">
      <c r="A1077" t="s">
        <v>15</v>
      </c>
      <c r="B1077" s="1" t="s">
        <v>21</v>
      </c>
      <c r="C1077" s="1" t="s">
        <v>2309</v>
      </c>
      <c r="D1077">
        <v>12565</v>
      </c>
      <c r="E1077" t="s">
        <v>16</v>
      </c>
      <c r="F1077" t="s">
        <v>17</v>
      </c>
      <c r="G1077" t="s">
        <v>18</v>
      </c>
      <c r="H1077" t="s">
        <v>2337</v>
      </c>
      <c r="I1077" t="s">
        <v>19</v>
      </c>
      <c r="J1077">
        <v>2</v>
      </c>
      <c r="K1077">
        <v>0.5</v>
      </c>
      <c r="L1077">
        <v>1</v>
      </c>
      <c r="M1077">
        <f>INDEX('Exp Economy'!$C$14:$H$83,MATCH(L1077,'Exp Economy'!$B$14:$B$83,0),MATCH("Zone "&amp;J1077,'Exp Economy'!$C$13:$H$13,0))*1</f>
        <v>10.91</v>
      </c>
      <c r="N1077" t="s">
        <v>285</v>
      </c>
      <c r="O1077" t="s">
        <v>2310</v>
      </c>
      <c r="P1077" t="s">
        <v>18</v>
      </c>
      <c r="R1077" t="str">
        <f t="shared" si="170"/>
        <v>('DHL','2024-01-01','2024-12-31','12565','Export','US',NULL,'EXPRESS 9:00 (DOC) ','Non-Document','2',0.5,1,10.91,'Flat KG','AppliedMaterials_2024',NULL),</v>
      </c>
    </row>
    <row r="1078" spans="1:18" x14ac:dyDescent="0.3">
      <c r="A1078" t="s">
        <v>15</v>
      </c>
      <c r="B1078" s="1" t="s">
        <v>21</v>
      </c>
      <c r="C1078" s="1" t="s">
        <v>2309</v>
      </c>
      <c r="D1078">
        <v>12565</v>
      </c>
      <c r="E1078" t="s">
        <v>16</v>
      </c>
      <c r="F1078" t="s">
        <v>17</v>
      </c>
      <c r="G1078" t="s">
        <v>18</v>
      </c>
      <c r="H1078" t="s">
        <v>2337</v>
      </c>
      <c r="I1078" t="s">
        <v>19</v>
      </c>
      <c r="J1078">
        <v>2</v>
      </c>
      <c r="K1078">
        <v>1</v>
      </c>
      <c r="L1078">
        <v>1.5</v>
      </c>
      <c r="M1078">
        <f>INDEX('Exp Economy'!$C$14:$H$83,MATCH(L1078,'Exp Economy'!$B$14:$B$83,0),MATCH("Zone "&amp;J1078,'Exp Economy'!$C$13:$H$13,0))*1</f>
        <v>12.45</v>
      </c>
      <c r="N1078" t="s">
        <v>285</v>
      </c>
      <c r="O1078" t="s">
        <v>2310</v>
      </c>
      <c r="P1078" t="s">
        <v>18</v>
      </c>
      <c r="R1078" t="str">
        <f t="shared" ref="R1078:R1141" si="186">SUBSTITUTE(IF(OR(ROW(A1078)=2,MOD(ROW(A1078),1000)=0),"insert into tnl_rating.dbo.dhl_express_rate_master values ('DHL','"&amp;B1078&amp;"','"&amp;C1078&amp;"','"&amp;D1078&amp;"','"&amp;E1078&amp;"','"&amp;F1078&amp;"','"&amp;G1078&amp;"','"&amp;H1078&amp;"','"&amp;I1078&amp;"','"&amp;J1078&amp;"',"&amp;K1078&amp;","&amp;L1078&amp;","&amp;M1078&amp;",'"&amp;N1078&amp;"','"&amp;O1078&amp;"',"&amp;P1078&amp;"),",IF(OR(A1079="",MOD(ROW(A1079),1000)=0),"('DHL','"&amp;B1078&amp;"','"&amp;C1078&amp;"','"&amp;D1078&amp;"','"&amp;E1078&amp;"','"&amp;F1078&amp;"','"&amp;G1078&amp;"','"&amp;H1078&amp;"','"&amp;I1078&amp;"','"&amp;J1078&amp;"',"&amp;K1078&amp;","&amp;L1078&amp;","&amp;M1078&amp;",'"&amp;N1078&amp;"','"&amp;O1078&amp;"',"&amp;P1078&amp;")","('DHL','"&amp;B1078&amp;"','"&amp;C1078&amp;"','"&amp;D1078&amp;"','"&amp;E1078&amp;"','"&amp;F1078&amp;"','"&amp;G1078&amp;"','"&amp;H1078&amp;"','"&amp;I1078&amp;"','"&amp;J1078&amp;"',"&amp;K1078&amp;","&amp;L1078&amp;","&amp;M1078&amp;",'"&amp;N1078&amp;"','"&amp;O1078&amp;"',"&amp;P1078&amp;"),")),"'NULL'","NULL")</f>
        <v>('DHL','2024-01-01','2024-12-31','12565','Export','US',NULL,'EXPRESS 9:00 (DOC) ','Non-Document','2',1,1.5,12.45,'Flat KG','AppliedMaterials_2024',NULL),</v>
      </c>
    </row>
    <row r="1079" spans="1:18" x14ac:dyDescent="0.3">
      <c r="A1079" t="s">
        <v>15</v>
      </c>
      <c r="B1079" s="1" t="s">
        <v>21</v>
      </c>
      <c r="C1079" s="1" t="s">
        <v>2309</v>
      </c>
      <c r="D1079">
        <v>12565</v>
      </c>
      <c r="E1079" t="s">
        <v>16</v>
      </c>
      <c r="F1079" t="s">
        <v>17</v>
      </c>
      <c r="G1079" t="s">
        <v>18</v>
      </c>
      <c r="H1079" t="s">
        <v>2337</v>
      </c>
      <c r="I1079" t="s">
        <v>19</v>
      </c>
      <c r="J1079">
        <v>2</v>
      </c>
      <c r="K1079">
        <v>1.5</v>
      </c>
      <c r="L1079">
        <v>2</v>
      </c>
      <c r="M1079">
        <f>INDEX('Exp Economy'!$C$14:$H$83,MATCH(L1079,'Exp Economy'!$B$14:$B$83,0),MATCH("Zone "&amp;J1079,'Exp Economy'!$C$13:$H$13,0))*1</f>
        <v>12.45</v>
      </c>
      <c r="N1079" t="s">
        <v>285</v>
      </c>
      <c r="O1079" t="s">
        <v>2310</v>
      </c>
      <c r="P1079" t="s">
        <v>18</v>
      </c>
      <c r="R1079" t="str">
        <f t="shared" si="186"/>
        <v>('DHL','2024-01-01','2024-12-31','12565','Export','US',NULL,'EXPRESS 9:00 (DOC) ','Non-Document','2',1.5,2,12.45,'Flat KG','AppliedMaterials_2024',NULL),</v>
      </c>
    </row>
    <row r="1080" spans="1:18" x14ac:dyDescent="0.3">
      <c r="A1080" t="s">
        <v>15</v>
      </c>
      <c r="B1080" s="1" t="s">
        <v>21</v>
      </c>
      <c r="C1080" s="1" t="s">
        <v>2309</v>
      </c>
      <c r="D1080">
        <v>12565</v>
      </c>
      <c r="E1080" t="s">
        <v>16</v>
      </c>
      <c r="F1080" t="s">
        <v>17</v>
      </c>
      <c r="G1080" t="s">
        <v>18</v>
      </c>
      <c r="H1080" t="s">
        <v>2337</v>
      </c>
      <c r="I1080" t="s">
        <v>19</v>
      </c>
      <c r="J1080">
        <v>2</v>
      </c>
      <c r="K1080">
        <v>2</v>
      </c>
      <c r="L1080">
        <v>2.5</v>
      </c>
      <c r="M1080">
        <f>INDEX('Exp Economy'!$C$14:$H$83,MATCH(L1080,'Exp Economy'!$B$14:$B$83,0),MATCH("Zone "&amp;J1080,'Exp Economy'!$C$13:$H$13,0))*1</f>
        <v>13.52</v>
      </c>
      <c r="N1080" t="s">
        <v>285</v>
      </c>
      <c r="O1080" t="s">
        <v>2310</v>
      </c>
      <c r="P1080" t="s">
        <v>18</v>
      </c>
      <c r="R1080" t="str">
        <f t="shared" si="186"/>
        <v>('DHL','2024-01-01','2024-12-31','12565','Export','US',NULL,'EXPRESS 9:00 (DOC) ','Non-Document','2',2,2.5,13.52,'Flat KG','AppliedMaterials_2024',NULL),</v>
      </c>
    </row>
    <row r="1081" spans="1:18" x14ac:dyDescent="0.3">
      <c r="A1081" t="s">
        <v>15</v>
      </c>
      <c r="B1081" s="1" t="s">
        <v>21</v>
      </c>
      <c r="C1081" s="1" t="s">
        <v>2309</v>
      </c>
      <c r="D1081">
        <v>12565</v>
      </c>
      <c r="E1081" t="s">
        <v>16</v>
      </c>
      <c r="F1081" t="s">
        <v>17</v>
      </c>
      <c r="G1081" t="s">
        <v>18</v>
      </c>
      <c r="H1081" t="s">
        <v>2337</v>
      </c>
      <c r="I1081" t="s">
        <v>19</v>
      </c>
      <c r="J1081">
        <v>2</v>
      </c>
      <c r="K1081">
        <v>2.5</v>
      </c>
      <c r="L1081">
        <v>3</v>
      </c>
      <c r="M1081">
        <f>INDEX('Exp Economy'!$C$14:$H$83,MATCH(L1081,'Exp Economy'!$B$14:$B$83,0),MATCH("Zone "&amp;J1081,'Exp Economy'!$C$13:$H$13,0))*1</f>
        <v>13.52</v>
      </c>
      <c r="N1081" t="s">
        <v>285</v>
      </c>
      <c r="O1081" t="s">
        <v>2310</v>
      </c>
      <c r="P1081" t="s">
        <v>18</v>
      </c>
      <c r="R1081" t="str">
        <f t="shared" si="186"/>
        <v>('DHL','2024-01-01','2024-12-31','12565','Export','US',NULL,'EXPRESS 9:00 (DOC) ','Non-Document','2',2.5,3,13.52,'Flat KG','AppliedMaterials_2024',NULL),</v>
      </c>
    </row>
    <row r="1082" spans="1:18" x14ac:dyDescent="0.3">
      <c r="A1082" t="s">
        <v>15</v>
      </c>
      <c r="B1082" s="1" t="s">
        <v>21</v>
      </c>
      <c r="C1082" s="1" t="s">
        <v>2309</v>
      </c>
      <c r="D1082">
        <v>12565</v>
      </c>
      <c r="E1082" t="s">
        <v>16</v>
      </c>
      <c r="F1082" t="s">
        <v>17</v>
      </c>
      <c r="G1082" t="s">
        <v>18</v>
      </c>
      <c r="H1082" t="s">
        <v>2337</v>
      </c>
      <c r="I1082" t="s">
        <v>19</v>
      </c>
      <c r="J1082">
        <v>2</v>
      </c>
      <c r="K1082">
        <v>3</v>
      </c>
      <c r="L1082">
        <v>3.5</v>
      </c>
      <c r="M1082">
        <f>INDEX('Exp Economy'!$C$14:$H$83,MATCH(L1082,'Exp Economy'!$B$14:$B$83,0),MATCH("Zone "&amp;J1082,'Exp Economy'!$C$13:$H$13,0))*1</f>
        <v>14.59</v>
      </c>
      <c r="N1082" t="s">
        <v>285</v>
      </c>
      <c r="O1082" t="s">
        <v>2310</v>
      </c>
      <c r="P1082" t="s">
        <v>18</v>
      </c>
      <c r="R1082" t="str">
        <f t="shared" si="186"/>
        <v>('DHL','2024-01-01','2024-12-31','12565','Export','US',NULL,'EXPRESS 9:00 (DOC) ','Non-Document','2',3,3.5,14.59,'Flat KG','AppliedMaterials_2024',NULL),</v>
      </c>
    </row>
    <row r="1083" spans="1:18" x14ac:dyDescent="0.3">
      <c r="A1083" t="s">
        <v>15</v>
      </c>
      <c r="B1083" s="1" t="s">
        <v>21</v>
      </c>
      <c r="C1083" s="1" t="s">
        <v>2309</v>
      </c>
      <c r="D1083">
        <v>12565</v>
      </c>
      <c r="E1083" t="s">
        <v>16</v>
      </c>
      <c r="F1083" t="s">
        <v>17</v>
      </c>
      <c r="G1083" t="s">
        <v>18</v>
      </c>
      <c r="H1083" t="s">
        <v>2337</v>
      </c>
      <c r="I1083" t="s">
        <v>19</v>
      </c>
      <c r="J1083">
        <v>2</v>
      </c>
      <c r="K1083">
        <v>3.5</v>
      </c>
      <c r="L1083">
        <v>4</v>
      </c>
      <c r="M1083">
        <f>INDEX('Exp Economy'!$C$14:$H$83,MATCH(L1083,'Exp Economy'!$B$14:$B$83,0),MATCH("Zone "&amp;J1083,'Exp Economy'!$C$13:$H$13,0))*1</f>
        <v>14.59</v>
      </c>
      <c r="N1083" t="s">
        <v>285</v>
      </c>
      <c r="O1083" t="s">
        <v>2310</v>
      </c>
      <c r="P1083" t="s">
        <v>18</v>
      </c>
      <c r="R1083" t="str">
        <f t="shared" si="186"/>
        <v>('DHL','2024-01-01','2024-12-31','12565','Export','US',NULL,'EXPRESS 9:00 (DOC) ','Non-Document','2',3.5,4,14.59,'Flat KG','AppliedMaterials_2024',NULL),</v>
      </c>
    </row>
    <row r="1084" spans="1:18" x14ac:dyDescent="0.3">
      <c r="A1084" t="s">
        <v>15</v>
      </c>
      <c r="B1084" s="1" t="s">
        <v>21</v>
      </c>
      <c r="C1084" s="1" t="s">
        <v>2309</v>
      </c>
      <c r="D1084">
        <v>12565</v>
      </c>
      <c r="E1084" t="s">
        <v>16</v>
      </c>
      <c r="F1084" t="s">
        <v>17</v>
      </c>
      <c r="G1084" t="s">
        <v>18</v>
      </c>
      <c r="H1084" t="s">
        <v>2337</v>
      </c>
      <c r="I1084" t="s">
        <v>19</v>
      </c>
      <c r="J1084">
        <v>2</v>
      </c>
      <c r="K1084">
        <v>4</v>
      </c>
      <c r="L1084">
        <v>4.5</v>
      </c>
      <c r="M1084">
        <f>INDEX('Exp Economy'!$C$14:$H$83,MATCH(L1084,'Exp Economy'!$B$14:$B$83,0),MATCH("Zone "&amp;J1084,'Exp Economy'!$C$13:$H$13,0))*1</f>
        <v>15.66</v>
      </c>
      <c r="N1084" t="s">
        <v>285</v>
      </c>
      <c r="O1084" t="s">
        <v>2310</v>
      </c>
      <c r="P1084" t="s">
        <v>18</v>
      </c>
      <c r="R1084" t="str">
        <f t="shared" si="186"/>
        <v>('DHL','2024-01-01','2024-12-31','12565','Export','US',NULL,'EXPRESS 9:00 (DOC) ','Non-Document','2',4,4.5,15.66,'Flat KG','AppliedMaterials_2024',NULL),</v>
      </c>
    </row>
    <row r="1085" spans="1:18" x14ac:dyDescent="0.3">
      <c r="A1085" t="s">
        <v>15</v>
      </c>
      <c r="B1085" s="1" t="s">
        <v>21</v>
      </c>
      <c r="C1085" s="1" t="s">
        <v>2309</v>
      </c>
      <c r="D1085">
        <v>12565</v>
      </c>
      <c r="E1085" t="s">
        <v>16</v>
      </c>
      <c r="F1085" t="s">
        <v>17</v>
      </c>
      <c r="G1085" t="s">
        <v>18</v>
      </c>
      <c r="H1085" t="s">
        <v>2337</v>
      </c>
      <c r="I1085" t="s">
        <v>19</v>
      </c>
      <c r="J1085">
        <v>2</v>
      </c>
      <c r="K1085">
        <v>4.5</v>
      </c>
      <c r="L1085">
        <v>5</v>
      </c>
      <c r="M1085">
        <f>INDEX('Exp Economy'!$C$14:$H$83,MATCH(L1085,'Exp Economy'!$B$14:$B$83,0),MATCH("Zone "&amp;J1085,'Exp Economy'!$C$13:$H$13,0))*1</f>
        <v>15.66</v>
      </c>
      <c r="N1085" t="s">
        <v>285</v>
      </c>
      <c r="O1085" t="s">
        <v>2310</v>
      </c>
      <c r="P1085" t="s">
        <v>18</v>
      </c>
      <c r="R1085" t="str">
        <f t="shared" si="186"/>
        <v>('DHL','2024-01-01','2024-12-31','12565','Export','US',NULL,'EXPRESS 9:00 (DOC) ','Non-Document','2',4.5,5,15.66,'Flat KG','AppliedMaterials_2024',NULL),</v>
      </c>
    </row>
    <row r="1086" spans="1:18" x14ac:dyDescent="0.3">
      <c r="A1086" t="s">
        <v>15</v>
      </c>
      <c r="B1086" s="1" t="s">
        <v>21</v>
      </c>
      <c r="C1086" s="1" t="s">
        <v>2309</v>
      </c>
      <c r="D1086">
        <v>12565</v>
      </c>
      <c r="E1086" t="s">
        <v>16</v>
      </c>
      <c r="F1086" t="s">
        <v>17</v>
      </c>
      <c r="G1086" t="s">
        <v>18</v>
      </c>
      <c r="H1086" t="s">
        <v>2337</v>
      </c>
      <c r="I1086" t="s">
        <v>19</v>
      </c>
      <c r="J1086">
        <v>2</v>
      </c>
      <c r="K1086">
        <v>5</v>
      </c>
      <c r="L1086">
        <v>5.5</v>
      </c>
      <c r="M1086">
        <f>INDEX('Exp Economy'!$C$14:$H$83,MATCH(L1086,'Exp Economy'!$B$14:$B$83,0),MATCH("Zone "&amp;J1086,'Exp Economy'!$C$13:$H$13,0))*1</f>
        <v>15.97</v>
      </c>
      <c r="N1086" t="s">
        <v>285</v>
      </c>
      <c r="O1086" t="s">
        <v>2310</v>
      </c>
      <c r="P1086" t="s">
        <v>18</v>
      </c>
      <c r="R1086" t="str">
        <f t="shared" si="186"/>
        <v>('DHL','2024-01-01','2024-12-31','12565','Export','US',NULL,'EXPRESS 9:00 (DOC) ','Non-Document','2',5,5.5,15.97,'Flat KG','AppliedMaterials_2024',NULL),</v>
      </c>
    </row>
    <row r="1087" spans="1:18" x14ac:dyDescent="0.3">
      <c r="A1087" t="s">
        <v>15</v>
      </c>
      <c r="B1087" s="1" t="s">
        <v>21</v>
      </c>
      <c r="C1087" s="1" t="s">
        <v>2309</v>
      </c>
      <c r="D1087">
        <v>12565</v>
      </c>
      <c r="E1087" t="s">
        <v>16</v>
      </c>
      <c r="F1087" t="s">
        <v>17</v>
      </c>
      <c r="G1087" t="s">
        <v>18</v>
      </c>
      <c r="H1087" t="s">
        <v>2337</v>
      </c>
      <c r="I1087" t="s">
        <v>19</v>
      </c>
      <c r="J1087">
        <v>2</v>
      </c>
      <c r="K1087">
        <v>5.5</v>
      </c>
      <c r="L1087">
        <v>6</v>
      </c>
      <c r="M1087">
        <f>INDEX('Exp Economy'!$C$14:$H$83,MATCH(L1087,'Exp Economy'!$B$14:$B$83,0),MATCH("Zone "&amp;J1087,'Exp Economy'!$C$13:$H$13,0))*1</f>
        <v>15.97</v>
      </c>
      <c r="N1087" t="s">
        <v>285</v>
      </c>
      <c r="O1087" t="s">
        <v>2310</v>
      </c>
      <c r="P1087" t="s">
        <v>18</v>
      </c>
      <c r="R1087" t="str">
        <f t="shared" si="186"/>
        <v>('DHL','2024-01-01','2024-12-31','12565','Export','US',NULL,'EXPRESS 9:00 (DOC) ','Non-Document','2',5.5,6,15.97,'Flat KG','AppliedMaterials_2024',NULL),</v>
      </c>
    </row>
    <row r="1088" spans="1:18" x14ac:dyDescent="0.3">
      <c r="A1088" t="s">
        <v>15</v>
      </c>
      <c r="B1088" s="1" t="s">
        <v>21</v>
      </c>
      <c r="C1088" s="1" t="s">
        <v>2309</v>
      </c>
      <c r="D1088">
        <v>12565</v>
      </c>
      <c r="E1088" t="s">
        <v>16</v>
      </c>
      <c r="F1088" t="s">
        <v>17</v>
      </c>
      <c r="G1088" t="s">
        <v>18</v>
      </c>
      <c r="H1088" t="s">
        <v>2337</v>
      </c>
      <c r="I1088" t="s">
        <v>19</v>
      </c>
      <c r="J1088">
        <v>2</v>
      </c>
      <c r="K1088">
        <v>6</v>
      </c>
      <c r="L1088">
        <v>6.5</v>
      </c>
      <c r="M1088">
        <f>INDEX('Exp Economy'!$C$14:$H$83,MATCH(L1088,'Exp Economy'!$B$14:$B$83,0),MATCH("Zone "&amp;J1088,'Exp Economy'!$C$13:$H$13,0))*1</f>
        <v>16.28</v>
      </c>
      <c r="N1088" t="s">
        <v>285</v>
      </c>
      <c r="O1088" t="s">
        <v>2310</v>
      </c>
      <c r="P1088" t="s">
        <v>18</v>
      </c>
      <c r="R1088" t="str">
        <f t="shared" si="186"/>
        <v>('DHL','2024-01-01','2024-12-31','12565','Export','US',NULL,'EXPRESS 9:00 (DOC) ','Non-Document','2',6,6.5,16.28,'Flat KG','AppliedMaterials_2024',NULL),</v>
      </c>
    </row>
    <row r="1089" spans="1:18" x14ac:dyDescent="0.3">
      <c r="A1089" t="s">
        <v>15</v>
      </c>
      <c r="B1089" s="1" t="s">
        <v>21</v>
      </c>
      <c r="C1089" s="1" t="s">
        <v>2309</v>
      </c>
      <c r="D1089">
        <v>12565</v>
      </c>
      <c r="E1089" t="s">
        <v>16</v>
      </c>
      <c r="F1089" t="s">
        <v>17</v>
      </c>
      <c r="G1089" t="s">
        <v>18</v>
      </c>
      <c r="H1089" t="s">
        <v>2337</v>
      </c>
      <c r="I1089" t="s">
        <v>19</v>
      </c>
      <c r="J1089">
        <v>2</v>
      </c>
      <c r="K1089">
        <v>6.5</v>
      </c>
      <c r="L1089">
        <v>7</v>
      </c>
      <c r="M1089">
        <f>INDEX('Exp Economy'!$C$14:$H$83,MATCH(L1089,'Exp Economy'!$B$14:$B$83,0),MATCH("Zone "&amp;J1089,'Exp Economy'!$C$13:$H$13,0))*1</f>
        <v>16.28</v>
      </c>
      <c r="N1089" t="s">
        <v>285</v>
      </c>
      <c r="O1089" t="s">
        <v>2310</v>
      </c>
      <c r="P1089" t="s">
        <v>18</v>
      </c>
      <c r="R1089" t="str">
        <f t="shared" si="186"/>
        <v>('DHL','2024-01-01','2024-12-31','12565','Export','US',NULL,'EXPRESS 9:00 (DOC) ','Non-Document','2',6.5,7,16.28,'Flat KG','AppliedMaterials_2024',NULL),</v>
      </c>
    </row>
    <row r="1090" spans="1:18" x14ac:dyDescent="0.3">
      <c r="A1090" t="s">
        <v>15</v>
      </c>
      <c r="B1090" s="1" t="s">
        <v>21</v>
      </c>
      <c r="C1090" s="1" t="s">
        <v>2309</v>
      </c>
      <c r="D1090">
        <v>12565</v>
      </c>
      <c r="E1090" t="s">
        <v>16</v>
      </c>
      <c r="F1090" t="s">
        <v>17</v>
      </c>
      <c r="G1090" t="s">
        <v>18</v>
      </c>
      <c r="H1090" t="s">
        <v>2337</v>
      </c>
      <c r="I1090" t="s">
        <v>19</v>
      </c>
      <c r="J1090">
        <v>2</v>
      </c>
      <c r="K1090">
        <v>7</v>
      </c>
      <c r="L1090">
        <v>7.5</v>
      </c>
      <c r="M1090">
        <f>INDEX('Exp Economy'!$C$14:$H$83,MATCH(L1090,'Exp Economy'!$B$14:$B$83,0),MATCH("Zone "&amp;J1090,'Exp Economy'!$C$13:$H$13,0))*1</f>
        <v>16.59</v>
      </c>
      <c r="N1090" t="s">
        <v>285</v>
      </c>
      <c r="O1090" t="s">
        <v>2310</v>
      </c>
      <c r="P1090" t="s">
        <v>18</v>
      </c>
      <c r="R1090" t="str">
        <f t="shared" si="186"/>
        <v>('DHL','2024-01-01','2024-12-31','12565','Export','US',NULL,'EXPRESS 9:00 (DOC) ','Non-Document','2',7,7.5,16.59,'Flat KG','AppliedMaterials_2024',NULL),</v>
      </c>
    </row>
    <row r="1091" spans="1:18" x14ac:dyDescent="0.3">
      <c r="A1091" t="s">
        <v>15</v>
      </c>
      <c r="B1091" s="1" t="s">
        <v>21</v>
      </c>
      <c r="C1091" s="1" t="s">
        <v>2309</v>
      </c>
      <c r="D1091">
        <v>12565</v>
      </c>
      <c r="E1091" t="s">
        <v>16</v>
      </c>
      <c r="F1091" t="s">
        <v>17</v>
      </c>
      <c r="G1091" t="s">
        <v>18</v>
      </c>
      <c r="H1091" t="s">
        <v>2337</v>
      </c>
      <c r="I1091" t="s">
        <v>19</v>
      </c>
      <c r="J1091">
        <v>2</v>
      </c>
      <c r="K1091">
        <v>7.5</v>
      </c>
      <c r="L1091">
        <v>8</v>
      </c>
      <c r="M1091">
        <f>INDEX('Exp Economy'!$C$14:$H$83,MATCH(L1091,'Exp Economy'!$B$14:$B$83,0),MATCH("Zone "&amp;J1091,'Exp Economy'!$C$13:$H$13,0))*1</f>
        <v>16.59</v>
      </c>
      <c r="N1091" t="s">
        <v>285</v>
      </c>
      <c r="O1091" t="s">
        <v>2310</v>
      </c>
      <c r="P1091" t="s">
        <v>18</v>
      </c>
      <c r="R1091" t="str">
        <f t="shared" si="186"/>
        <v>('DHL','2024-01-01','2024-12-31','12565','Export','US',NULL,'EXPRESS 9:00 (DOC) ','Non-Document','2',7.5,8,16.59,'Flat KG','AppliedMaterials_2024',NULL),</v>
      </c>
    </row>
    <row r="1092" spans="1:18" x14ac:dyDescent="0.3">
      <c r="A1092" t="s">
        <v>15</v>
      </c>
      <c r="B1092" s="1" t="s">
        <v>21</v>
      </c>
      <c r="C1092" s="1" t="s">
        <v>2309</v>
      </c>
      <c r="D1092">
        <v>12565</v>
      </c>
      <c r="E1092" t="s">
        <v>16</v>
      </c>
      <c r="F1092" t="s">
        <v>17</v>
      </c>
      <c r="G1092" t="s">
        <v>18</v>
      </c>
      <c r="H1092" t="s">
        <v>2337</v>
      </c>
      <c r="I1092" t="s">
        <v>19</v>
      </c>
      <c r="J1092">
        <v>2</v>
      </c>
      <c r="K1092">
        <v>8</v>
      </c>
      <c r="L1092">
        <v>8.5</v>
      </c>
      <c r="M1092">
        <f>INDEX('Exp Economy'!$C$14:$H$83,MATCH(L1092,'Exp Economy'!$B$14:$B$83,0),MATCH("Zone "&amp;J1092,'Exp Economy'!$C$13:$H$13,0))*1</f>
        <v>16.899999999999999</v>
      </c>
      <c r="N1092" t="s">
        <v>285</v>
      </c>
      <c r="O1092" t="s">
        <v>2310</v>
      </c>
      <c r="P1092" t="s">
        <v>18</v>
      </c>
      <c r="R1092" t="str">
        <f t="shared" si="186"/>
        <v>('DHL','2024-01-01','2024-12-31','12565','Export','US',NULL,'EXPRESS 9:00 (DOC) ','Non-Document','2',8,8.5,16.9,'Flat KG','AppliedMaterials_2024',NULL),</v>
      </c>
    </row>
    <row r="1093" spans="1:18" x14ac:dyDescent="0.3">
      <c r="A1093" t="s">
        <v>15</v>
      </c>
      <c r="B1093" s="1" t="s">
        <v>21</v>
      </c>
      <c r="C1093" s="1" t="s">
        <v>2309</v>
      </c>
      <c r="D1093">
        <v>12565</v>
      </c>
      <c r="E1093" t="s">
        <v>16</v>
      </c>
      <c r="F1093" t="s">
        <v>17</v>
      </c>
      <c r="G1093" t="s">
        <v>18</v>
      </c>
      <c r="H1093" t="s">
        <v>2337</v>
      </c>
      <c r="I1093" t="s">
        <v>19</v>
      </c>
      <c r="J1093">
        <v>2</v>
      </c>
      <c r="K1093">
        <v>8.5</v>
      </c>
      <c r="L1093">
        <v>9</v>
      </c>
      <c r="M1093">
        <f>INDEX('Exp Economy'!$C$14:$H$83,MATCH(L1093,'Exp Economy'!$B$14:$B$83,0),MATCH("Zone "&amp;J1093,'Exp Economy'!$C$13:$H$13,0))*1</f>
        <v>16.899999999999999</v>
      </c>
      <c r="N1093" t="s">
        <v>285</v>
      </c>
      <c r="O1093" t="s">
        <v>2310</v>
      </c>
      <c r="P1093" t="s">
        <v>18</v>
      </c>
      <c r="R1093" t="str">
        <f t="shared" si="186"/>
        <v>('DHL','2024-01-01','2024-12-31','12565','Export','US',NULL,'EXPRESS 9:00 (DOC) ','Non-Document','2',8.5,9,16.9,'Flat KG','AppliedMaterials_2024',NULL),</v>
      </c>
    </row>
    <row r="1094" spans="1:18" x14ac:dyDescent="0.3">
      <c r="A1094" t="s">
        <v>15</v>
      </c>
      <c r="B1094" s="1" t="s">
        <v>21</v>
      </c>
      <c r="C1094" s="1" t="s">
        <v>2309</v>
      </c>
      <c r="D1094">
        <v>12565</v>
      </c>
      <c r="E1094" t="s">
        <v>16</v>
      </c>
      <c r="F1094" t="s">
        <v>17</v>
      </c>
      <c r="G1094" t="s">
        <v>18</v>
      </c>
      <c r="H1094" t="s">
        <v>2337</v>
      </c>
      <c r="I1094" t="s">
        <v>19</v>
      </c>
      <c r="J1094">
        <v>2</v>
      </c>
      <c r="K1094">
        <v>9</v>
      </c>
      <c r="L1094">
        <v>9.5</v>
      </c>
      <c r="M1094">
        <f>INDEX('Exp Economy'!$C$14:$H$83,MATCH(L1094,'Exp Economy'!$B$14:$B$83,0),MATCH("Zone "&amp;J1094,'Exp Economy'!$C$13:$H$13,0))*1</f>
        <v>17.21</v>
      </c>
      <c r="N1094" t="s">
        <v>285</v>
      </c>
      <c r="O1094" t="s">
        <v>2310</v>
      </c>
      <c r="P1094" t="s">
        <v>18</v>
      </c>
      <c r="R1094" t="str">
        <f t="shared" si="186"/>
        <v>('DHL','2024-01-01','2024-12-31','12565','Export','US',NULL,'EXPRESS 9:00 (DOC) ','Non-Document','2',9,9.5,17.21,'Flat KG','AppliedMaterials_2024',NULL),</v>
      </c>
    </row>
    <row r="1095" spans="1:18" x14ac:dyDescent="0.3">
      <c r="A1095" t="s">
        <v>15</v>
      </c>
      <c r="B1095" s="1" t="s">
        <v>21</v>
      </c>
      <c r="C1095" s="1" t="s">
        <v>2309</v>
      </c>
      <c r="D1095">
        <v>12565</v>
      </c>
      <c r="E1095" t="s">
        <v>16</v>
      </c>
      <c r="F1095" t="s">
        <v>17</v>
      </c>
      <c r="G1095" t="s">
        <v>18</v>
      </c>
      <c r="H1095" t="s">
        <v>2337</v>
      </c>
      <c r="I1095" t="s">
        <v>19</v>
      </c>
      <c r="J1095">
        <v>2</v>
      </c>
      <c r="K1095">
        <v>9.5</v>
      </c>
      <c r="L1095">
        <v>10</v>
      </c>
      <c r="M1095">
        <f>INDEX('Exp Economy'!$C$14:$H$83,MATCH(L1095,'Exp Economy'!$B$14:$B$83,0),MATCH("Zone "&amp;J1095,'Exp Economy'!$C$13:$H$13,0))*1</f>
        <v>17.21</v>
      </c>
      <c r="N1095" t="s">
        <v>285</v>
      </c>
      <c r="O1095" t="s">
        <v>2310</v>
      </c>
      <c r="P1095" t="s">
        <v>18</v>
      </c>
      <c r="R1095" t="str">
        <f t="shared" si="186"/>
        <v>('DHL','2024-01-01','2024-12-31','12565','Export','US',NULL,'EXPRESS 9:00 (DOC) ','Non-Document','2',9.5,10,17.21,'Flat KG','AppliedMaterials_2024',NULL),</v>
      </c>
    </row>
    <row r="1096" spans="1:18" x14ac:dyDescent="0.3">
      <c r="A1096" t="s">
        <v>15</v>
      </c>
      <c r="B1096" s="1" t="s">
        <v>21</v>
      </c>
      <c r="C1096" s="1" t="s">
        <v>2309</v>
      </c>
      <c r="D1096">
        <v>12565</v>
      </c>
      <c r="E1096" t="s">
        <v>16</v>
      </c>
      <c r="F1096" t="s">
        <v>17</v>
      </c>
      <c r="G1096" t="s">
        <v>18</v>
      </c>
      <c r="H1096" t="s">
        <v>2337</v>
      </c>
      <c r="I1096" t="s">
        <v>19</v>
      </c>
      <c r="J1096">
        <v>2</v>
      </c>
      <c r="K1096">
        <f>L1095</f>
        <v>10</v>
      </c>
      <c r="L1096">
        <f>K1096+0.5</f>
        <v>10.5</v>
      </c>
      <c r="M1096">
        <f>INDEX('Exp Economy'!$C$14:$H$83,MATCH(L1096,'Exp Economy'!$B$14:$B$83,0),MATCH("Zone "&amp;J1096,'Exp Economy'!$C$13:$H$13,0))*1</f>
        <v>17.63</v>
      </c>
      <c r="N1096" t="s">
        <v>285</v>
      </c>
      <c r="O1096" t="s">
        <v>2310</v>
      </c>
      <c r="P1096" t="s">
        <v>18</v>
      </c>
      <c r="R1096" t="str">
        <f t="shared" si="186"/>
        <v>('DHL','2024-01-01','2024-12-31','12565','Export','US',NULL,'EXPRESS 9:00 (DOC) ','Non-Document','2',10,10.5,17.63,'Flat KG','AppliedMaterials_2024',NULL),</v>
      </c>
    </row>
    <row r="1097" spans="1:18" x14ac:dyDescent="0.3">
      <c r="A1097" t="s">
        <v>15</v>
      </c>
      <c r="B1097" s="1" t="s">
        <v>21</v>
      </c>
      <c r="C1097" s="1" t="s">
        <v>2309</v>
      </c>
      <c r="D1097">
        <v>12565</v>
      </c>
      <c r="E1097" t="s">
        <v>16</v>
      </c>
      <c r="F1097" t="s">
        <v>17</v>
      </c>
      <c r="G1097" t="s">
        <v>18</v>
      </c>
      <c r="H1097" t="s">
        <v>2337</v>
      </c>
      <c r="I1097" t="s">
        <v>19</v>
      </c>
      <c r="J1097">
        <v>2</v>
      </c>
      <c r="K1097">
        <f t="shared" ref="K1097:K1102" si="187">L1096</f>
        <v>10.5</v>
      </c>
      <c r="L1097">
        <f t="shared" ref="L1097:L1102" si="188">K1097+0.5</f>
        <v>11</v>
      </c>
      <c r="M1097">
        <f>INDEX('Exp Economy'!$C$14:$H$83,MATCH(L1097,'Exp Economy'!$B$14:$B$83,0),MATCH("Zone "&amp;J1097,'Exp Economy'!$C$13:$H$13,0))*1</f>
        <v>17.63</v>
      </c>
      <c r="N1097" t="s">
        <v>285</v>
      </c>
      <c r="O1097" t="s">
        <v>2310</v>
      </c>
      <c r="P1097" t="s">
        <v>18</v>
      </c>
      <c r="R1097" t="str">
        <f t="shared" si="186"/>
        <v>('DHL','2024-01-01','2024-12-31','12565','Export','US',NULL,'EXPRESS 9:00 (DOC) ','Non-Document','2',10.5,11,17.63,'Flat KG','AppliedMaterials_2024',NULL),</v>
      </c>
    </row>
    <row r="1098" spans="1:18" x14ac:dyDescent="0.3">
      <c r="A1098" t="s">
        <v>15</v>
      </c>
      <c r="B1098" s="1" t="s">
        <v>21</v>
      </c>
      <c r="C1098" s="1" t="s">
        <v>2309</v>
      </c>
      <c r="D1098">
        <v>12565</v>
      </c>
      <c r="E1098" t="s">
        <v>16</v>
      </c>
      <c r="F1098" t="s">
        <v>17</v>
      </c>
      <c r="G1098" t="s">
        <v>18</v>
      </c>
      <c r="H1098" t="s">
        <v>2337</v>
      </c>
      <c r="I1098" t="s">
        <v>19</v>
      </c>
      <c r="J1098">
        <v>2</v>
      </c>
      <c r="K1098">
        <f t="shared" si="187"/>
        <v>11</v>
      </c>
      <c r="L1098">
        <f t="shared" si="188"/>
        <v>11.5</v>
      </c>
      <c r="M1098">
        <f>INDEX('Exp Economy'!$C$14:$H$83,MATCH(L1098,'Exp Economy'!$B$14:$B$83,0),MATCH("Zone "&amp;J1098,'Exp Economy'!$C$13:$H$13,0))*1</f>
        <v>18.05</v>
      </c>
      <c r="N1098" t="s">
        <v>285</v>
      </c>
      <c r="O1098" t="s">
        <v>2310</v>
      </c>
      <c r="P1098" t="s">
        <v>18</v>
      </c>
      <c r="R1098" t="str">
        <f t="shared" si="186"/>
        <v>('DHL','2024-01-01','2024-12-31','12565','Export','US',NULL,'EXPRESS 9:00 (DOC) ','Non-Document','2',11,11.5,18.05,'Flat KG','AppliedMaterials_2024',NULL),</v>
      </c>
    </row>
    <row r="1099" spans="1:18" x14ac:dyDescent="0.3">
      <c r="A1099" t="s">
        <v>15</v>
      </c>
      <c r="B1099" s="1" t="s">
        <v>21</v>
      </c>
      <c r="C1099" s="1" t="s">
        <v>2309</v>
      </c>
      <c r="D1099">
        <v>12565</v>
      </c>
      <c r="E1099" t="s">
        <v>16</v>
      </c>
      <c r="F1099" t="s">
        <v>17</v>
      </c>
      <c r="G1099" t="s">
        <v>18</v>
      </c>
      <c r="H1099" t="s">
        <v>2337</v>
      </c>
      <c r="I1099" t="s">
        <v>19</v>
      </c>
      <c r="J1099">
        <v>2</v>
      </c>
      <c r="K1099">
        <f t="shared" si="187"/>
        <v>11.5</v>
      </c>
      <c r="L1099">
        <f t="shared" si="188"/>
        <v>12</v>
      </c>
      <c r="M1099">
        <f>INDEX('Exp Economy'!$C$14:$H$83,MATCH(L1099,'Exp Economy'!$B$14:$B$83,0),MATCH("Zone "&amp;J1099,'Exp Economy'!$C$13:$H$13,0))*1</f>
        <v>18.05</v>
      </c>
      <c r="N1099" t="s">
        <v>285</v>
      </c>
      <c r="O1099" t="s">
        <v>2310</v>
      </c>
      <c r="P1099" t="s">
        <v>18</v>
      </c>
      <c r="R1099" t="str">
        <f t="shared" si="186"/>
        <v>('DHL','2024-01-01','2024-12-31','12565','Export','US',NULL,'EXPRESS 9:00 (DOC) ','Non-Document','2',11.5,12,18.05,'Flat KG','AppliedMaterials_2024',NULL),</v>
      </c>
    </row>
    <row r="1100" spans="1:18" x14ac:dyDescent="0.3">
      <c r="A1100" t="s">
        <v>15</v>
      </c>
      <c r="B1100" s="1" t="s">
        <v>21</v>
      </c>
      <c r="C1100" s="1" t="s">
        <v>2309</v>
      </c>
      <c r="D1100">
        <v>12565</v>
      </c>
      <c r="E1100" t="s">
        <v>16</v>
      </c>
      <c r="F1100" t="s">
        <v>17</v>
      </c>
      <c r="G1100" t="s">
        <v>18</v>
      </c>
      <c r="H1100" t="s">
        <v>2337</v>
      </c>
      <c r="I1100" t="s">
        <v>19</v>
      </c>
      <c r="J1100">
        <v>2</v>
      </c>
      <c r="K1100">
        <f t="shared" si="187"/>
        <v>12</v>
      </c>
      <c r="L1100">
        <f t="shared" si="188"/>
        <v>12.5</v>
      </c>
      <c r="M1100">
        <f>INDEX('Exp Economy'!$C$14:$H$83,MATCH(L1100,'Exp Economy'!$B$14:$B$83,0),MATCH("Zone "&amp;J1100,'Exp Economy'!$C$13:$H$13,0))*1</f>
        <v>18.47</v>
      </c>
      <c r="N1100" t="s">
        <v>285</v>
      </c>
      <c r="O1100" t="s">
        <v>2310</v>
      </c>
      <c r="P1100" t="s">
        <v>18</v>
      </c>
      <c r="R1100" t="str">
        <f t="shared" si="186"/>
        <v>('DHL','2024-01-01','2024-12-31','12565','Export','US',NULL,'EXPRESS 9:00 (DOC) ','Non-Document','2',12,12.5,18.47,'Flat KG','AppliedMaterials_2024',NULL),</v>
      </c>
    </row>
    <row r="1101" spans="1:18" x14ac:dyDescent="0.3">
      <c r="A1101" t="s">
        <v>15</v>
      </c>
      <c r="B1101" s="1" t="s">
        <v>21</v>
      </c>
      <c r="C1101" s="1" t="s">
        <v>2309</v>
      </c>
      <c r="D1101">
        <v>12565</v>
      </c>
      <c r="E1101" t="s">
        <v>16</v>
      </c>
      <c r="F1101" t="s">
        <v>17</v>
      </c>
      <c r="G1101" t="s">
        <v>18</v>
      </c>
      <c r="H1101" t="s">
        <v>2337</v>
      </c>
      <c r="I1101" t="s">
        <v>19</v>
      </c>
      <c r="J1101">
        <v>2</v>
      </c>
      <c r="K1101">
        <f t="shared" si="187"/>
        <v>12.5</v>
      </c>
      <c r="L1101">
        <f t="shared" si="188"/>
        <v>13</v>
      </c>
      <c r="M1101">
        <f>INDEX('Exp Economy'!$C$14:$H$83,MATCH(L1101,'Exp Economy'!$B$14:$B$83,0),MATCH("Zone "&amp;J1101,'Exp Economy'!$C$13:$H$13,0))*1</f>
        <v>18.47</v>
      </c>
      <c r="N1101" t="s">
        <v>285</v>
      </c>
      <c r="O1101" t="s">
        <v>2310</v>
      </c>
      <c r="P1101" t="s">
        <v>18</v>
      </c>
      <c r="R1101" t="str">
        <f t="shared" si="186"/>
        <v>('DHL','2024-01-01','2024-12-31','12565','Export','US',NULL,'EXPRESS 9:00 (DOC) ','Non-Document','2',12.5,13,18.47,'Flat KG','AppliedMaterials_2024',NULL),</v>
      </c>
    </row>
    <row r="1102" spans="1:18" x14ac:dyDescent="0.3">
      <c r="A1102" t="s">
        <v>15</v>
      </c>
      <c r="B1102" s="1" t="s">
        <v>21</v>
      </c>
      <c r="C1102" s="1" t="s">
        <v>2309</v>
      </c>
      <c r="D1102">
        <v>12565</v>
      </c>
      <c r="E1102" t="s">
        <v>16</v>
      </c>
      <c r="F1102" t="s">
        <v>17</v>
      </c>
      <c r="G1102" t="s">
        <v>18</v>
      </c>
      <c r="H1102" t="s">
        <v>2337</v>
      </c>
      <c r="I1102" t="s">
        <v>19</v>
      </c>
      <c r="J1102">
        <v>2</v>
      </c>
      <c r="K1102">
        <f t="shared" si="187"/>
        <v>13</v>
      </c>
      <c r="L1102">
        <f t="shared" si="188"/>
        <v>13.5</v>
      </c>
      <c r="M1102">
        <f>INDEX('Exp Economy'!$C$14:$H$83,MATCH(L1102,'Exp Economy'!$B$14:$B$83,0),MATCH("Zone "&amp;J1102,'Exp Economy'!$C$13:$H$13,0))*1</f>
        <v>18.89</v>
      </c>
      <c r="N1102" t="s">
        <v>285</v>
      </c>
      <c r="O1102" t="s">
        <v>2310</v>
      </c>
      <c r="P1102" t="s">
        <v>18</v>
      </c>
      <c r="R1102" t="str">
        <f t="shared" si="186"/>
        <v>('DHL','2024-01-01','2024-12-31','12565','Export','US',NULL,'EXPRESS 9:00 (DOC) ','Non-Document','2',13,13.5,18.89,'Flat KG','AppliedMaterials_2024',NULL),</v>
      </c>
    </row>
    <row r="1103" spans="1:18" x14ac:dyDescent="0.3">
      <c r="A1103" t="s">
        <v>15</v>
      </c>
      <c r="B1103" s="1" t="s">
        <v>21</v>
      </c>
      <c r="C1103" s="1" t="s">
        <v>2309</v>
      </c>
      <c r="D1103">
        <v>12565</v>
      </c>
      <c r="E1103" t="s">
        <v>16</v>
      </c>
      <c r="F1103" t="s">
        <v>17</v>
      </c>
      <c r="G1103" t="s">
        <v>18</v>
      </c>
      <c r="H1103" t="s">
        <v>2337</v>
      </c>
      <c r="I1103" t="s">
        <v>19</v>
      </c>
      <c r="J1103">
        <v>2</v>
      </c>
      <c r="K1103">
        <f>L1102</f>
        <v>13.5</v>
      </c>
      <c r="L1103">
        <f>K1103+0.5</f>
        <v>14</v>
      </c>
      <c r="M1103">
        <f>INDEX('Exp Economy'!$C$14:$H$83,MATCH(L1103,'Exp Economy'!$B$14:$B$83,0),MATCH("Zone "&amp;J1103,'Exp Economy'!$C$13:$H$13,0))*1</f>
        <v>18.89</v>
      </c>
      <c r="N1103" t="s">
        <v>285</v>
      </c>
      <c r="O1103" t="s">
        <v>2310</v>
      </c>
      <c r="P1103" t="s">
        <v>18</v>
      </c>
      <c r="R1103" t="str">
        <f t="shared" si="186"/>
        <v>('DHL','2024-01-01','2024-12-31','12565','Export','US',NULL,'EXPRESS 9:00 (DOC) ','Non-Document','2',13.5,14,18.89,'Flat KG','AppliedMaterials_2024',NULL),</v>
      </c>
    </row>
    <row r="1104" spans="1:18" x14ac:dyDescent="0.3">
      <c r="A1104" t="s">
        <v>15</v>
      </c>
      <c r="B1104" s="1" t="s">
        <v>21</v>
      </c>
      <c r="C1104" s="1" t="s">
        <v>2309</v>
      </c>
      <c r="D1104">
        <v>12565</v>
      </c>
      <c r="E1104" t="s">
        <v>16</v>
      </c>
      <c r="F1104" t="s">
        <v>17</v>
      </c>
      <c r="G1104" t="s">
        <v>18</v>
      </c>
      <c r="H1104" t="s">
        <v>2337</v>
      </c>
      <c r="I1104" t="s">
        <v>19</v>
      </c>
      <c r="J1104">
        <v>2</v>
      </c>
      <c r="K1104">
        <f t="shared" ref="K1104:K1109" si="189">L1103</f>
        <v>14</v>
      </c>
      <c r="L1104">
        <f t="shared" ref="L1104:L1109" si="190">K1104+0.5</f>
        <v>14.5</v>
      </c>
      <c r="M1104">
        <f>INDEX('Exp Economy'!$C$14:$H$83,MATCH(L1104,'Exp Economy'!$B$14:$B$83,0),MATCH("Zone "&amp;J1104,'Exp Economy'!$C$13:$H$13,0))*1</f>
        <v>19.309999999999999</v>
      </c>
      <c r="N1104" t="s">
        <v>285</v>
      </c>
      <c r="O1104" t="s">
        <v>2310</v>
      </c>
      <c r="P1104" t="s">
        <v>18</v>
      </c>
      <c r="R1104" t="str">
        <f t="shared" si="186"/>
        <v>('DHL','2024-01-01','2024-12-31','12565','Export','US',NULL,'EXPRESS 9:00 (DOC) ','Non-Document','2',14,14.5,19.31,'Flat KG','AppliedMaterials_2024',NULL),</v>
      </c>
    </row>
    <row r="1105" spans="1:18" x14ac:dyDescent="0.3">
      <c r="A1105" t="s">
        <v>15</v>
      </c>
      <c r="B1105" s="1" t="s">
        <v>21</v>
      </c>
      <c r="C1105" s="1" t="s">
        <v>2309</v>
      </c>
      <c r="D1105">
        <v>12565</v>
      </c>
      <c r="E1105" t="s">
        <v>16</v>
      </c>
      <c r="F1105" t="s">
        <v>17</v>
      </c>
      <c r="G1105" t="s">
        <v>18</v>
      </c>
      <c r="H1105" t="s">
        <v>2337</v>
      </c>
      <c r="I1105" t="s">
        <v>19</v>
      </c>
      <c r="J1105">
        <v>2</v>
      </c>
      <c r="K1105">
        <f t="shared" si="189"/>
        <v>14.5</v>
      </c>
      <c r="L1105">
        <f t="shared" si="190"/>
        <v>15</v>
      </c>
      <c r="M1105">
        <f>INDEX('Exp Economy'!$C$14:$H$83,MATCH(L1105,'Exp Economy'!$B$14:$B$83,0),MATCH("Zone "&amp;J1105,'Exp Economy'!$C$13:$H$13,0))*1</f>
        <v>19.309999999999999</v>
      </c>
      <c r="N1105" t="s">
        <v>285</v>
      </c>
      <c r="O1105" t="s">
        <v>2310</v>
      </c>
      <c r="P1105" t="s">
        <v>18</v>
      </c>
      <c r="R1105" t="str">
        <f t="shared" si="186"/>
        <v>('DHL','2024-01-01','2024-12-31','12565','Export','US',NULL,'EXPRESS 9:00 (DOC) ','Non-Document','2',14.5,15,19.31,'Flat KG','AppliedMaterials_2024',NULL),</v>
      </c>
    </row>
    <row r="1106" spans="1:18" x14ac:dyDescent="0.3">
      <c r="A1106" t="s">
        <v>15</v>
      </c>
      <c r="B1106" s="1" t="s">
        <v>21</v>
      </c>
      <c r="C1106" s="1" t="s">
        <v>2309</v>
      </c>
      <c r="D1106">
        <v>12565</v>
      </c>
      <c r="E1106" t="s">
        <v>16</v>
      </c>
      <c r="F1106" t="s">
        <v>17</v>
      </c>
      <c r="G1106" t="s">
        <v>18</v>
      </c>
      <c r="H1106" t="s">
        <v>2337</v>
      </c>
      <c r="I1106" t="s">
        <v>19</v>
      </c>
      <c r="J1106">
        <v>2</v>
      </c>
      <c r="K1106">
        <f t="shared" si="189"/>
        <v>15</v>
      </c>
      <c r="L1106">
        <f t="shared" si="190"/>
        <v>15.5</v>
      </c>
      <c r="M1106">
        <f>INDEX('Exp Economy'!$C$14:$H$83,MATCH(L1106,'Exp Economy'!$B$14:$B$83,0),MATCH("Zone "&amp;J1106,'Exp Economy'!$C$13:$H$13,0))*1</f>
        <v>19.73</v>
      </c>
      <c r="N1106" t="s">
        <v>285</v>
      </c>
      <c r="O1106" t="s">
        <v>2310</v>
      </c>
      <c r="P1106" t="s">
        <v>18</v>
      </c>
      <c r="R1106" t="str">
        <f t="shared" si="186"/>
        <v>('DHL','2024-01-01','2024-12-31','12565','Export','US',NULL,'EXPRESS 9:00 (DOC) ','Non-Document','2',15,15.5,19.73,'Flat KG','AppliedMaterials_2024',NULL),</v>
      </c>
    </row>
    <row r="1107" spans="1:18" x14ac:dyDescent="0.3">
      <c r="A1107" t="s">
        <v>15</v>
      </c>
      <c r="B1107" s="1" t="s">
        <v>21</v>
      </c>
      <c r="C1107" s="1" t="s">
        <v>2309</v>
      </c>
      <c r="D1107">
        <v>12565</v>
      </c>
      <c r="E1107" t="s">
        <v>16</v>
      </c>
      <c r="F1107" t="s">
        <v>17</v>
      </c>
      <c r="G1107" t="s">
        <v>18</v>
      </c>
      <c r="H1107" t="s">
        <v>2337</v>
      </c>
      <c r="I1107" t="s">
        <v>19</v>
      </c>
      <c r="J1107">
        <v>2</v>
      </c>
      <c r="K1107">
        <f t="shared" si="189"/>
        <v>15.5</v>
      </c>
      <c r="L1107">
        <f t="shared" si="190"/>
        <v>16</v>
      </c>
      <c r="M1107">
        <f>INDEX('Exp Economy'!$C$14:$H$83,MATCH(L1107,'Exp Economy'!$B$14:$B$83,0),MATCH("Zone "&amp;J1107,'Exp Economy'!$C$13:$H$13,0))*1</f>
        <v>19.73</v>
      </c>
      <c r="N1107" t="s">
        <v>285</v>
      </c>
      <c r="O1107" t="s">
        <v>2310</v>
      </c>
      <c r="P1107" t="s">
        <v>18</v>
      </c>
      <c r="R1107" t="str">
        <f t="shared" si="186"/>
        <v>('DHL','2024-01-01','2024-12-31','12565','Export','US',NULL,'EXPRESS 9:00 (DOC) ','Non-Document','2',15.5,16,19.73,'Flat KG','AppliedMaterials_2024',NULL),</v>
      </c>
    </row>
    <row r="1108" spans="1:18" x14ac:dyDescent="0.3">
      <c r="A1108" t="s">
        <v>15</v>
      </c>
      <c r="B1108" s="1" t="s">
        <v>21</v>
      </c>
      <c r="C1108" s="1" t="s">
        <v>2309</v>
      </c>
      <c r="D1108">
        <v>12565</v>
      </c>
      <c r="E1108" t="s">
        <v>16</v>
      </c>
      <c r="F1108" t="s">
        <v>17</v>
      </c>
      <c r="G1108" t="s">
        <v>18</v>
      </c>
      <c r="H1108" t="s">
        <v>2337</v>
      </c>
      <c r="I1108" t="s">
        <v>19</v>
      </c>
      <c r="J1108">
        <v>2</v>
      </c>
      <c r="K1108">
        <f t="shared" si="189"/>
        <v>16</v>
      </c>
      <c r="L1108">
        <f t="shared" si="190"/>
        <v>16.5</v>
      </c>
      <c r="M1108">
        <f>INDEX('Exp Economy'!$C$14:$H$83,MATCH(L1108,'Exp Economy'!$B$14:$B$83,0),MATCH("Zone "&amp;J1108,'Exp Economy'!$C$13:$H$13,0))*1</f>
        <v>20.149999999999999</v>
      </c>
      <c r="N1108" t="s">
        <v>285</v>
      </c>
      <c r="O1108" t="s">
        <v>2310</v>
      </c>
      <c r="P1108" t="s">
        <v>18</v>
      </c>
      <c r="R1108" t="str">
        <f t="shared" si="186"/>
        <v>('DHL','2024-01-01','2024-12-31','12565','Export','US',NULL,'EXPRESS 9:00 (DOC) ','Non-Document','2',16,16.5,20.15,'Flat KG','AppliedMaterials_2024',NULL),</v>
      </c>
    </row>
    <row r="1109" spans="1:18" x14ac:dyDescent="0.3">
      <c r="A1109" t="s">
        <v>15</v>
      </c>
      <c r="B1109" s="1" t="s">
        <v>21</v>
      </c>
      <c r="C1109" s="1" t="s">
        <v>2309</v>
      </c>
      <c r="D1109">
        <v>12565</v>
      </c>
      <c r="E1109" t="s">
        <v>16</v>
      </c>
      <c r="F1109" t="s">
        <v>17</v>
      </c>
      <c r="G1109" t="s">
        <v>18</v>
      </c>
      <c r="H1109" t="s">
        <v>2337</v>
      </c>
      <c r="I1109" t="s">
        <v>19</v>
      </c>
      <c r="J1109">
        <v>2</v>
      </c>
      <c r="K1109">
        <f t="shared" si="189"/>
        <v>16.5</v>
      </c>
      <c r="L1109">
        <f t="shared" si="190"/>
        <v>17</v>
      </c>
      <c r="M1109">
        <f>INDEX('Exp Economy'!$C$14:$H$83,MATCH(L1109,'Exp Economy'!$B$14:$B$83,0),MATCH("Zone "&amp;J1109,'Exp Economy'!$C$13:$H$13,0))*1</f>
        <v>20.149999999999999</v>
      </c>
      <c r="N1109" t="s">
        <v>285</v>
      </c>
      <c r="O1109" t="s">
        <v>2310</v>
      </c>
      <c r="P1109" t="s">
        <v>18</v>
      </c>
      <c r="R1109" t="str">
        <f t="shared" si="186"/>
        <v>('DHL','2024-01-01','2024-12-31','12565','Export','US',NULL,'EXPRESS 9:00 (DOC) ','Non-Document','2',16.5,17,20.15,'Flat KG','AppliedMaterials_2024',NULL),</v>
      </c>
    </row>
    <row r="1110" spans="1:18" x14ac:dyDescent="0.3">
      <c r="A1110" t="s">
        <v>15</v>
      </c>
      <c r="B1110" s="1" t="s">
        <v>21</v>
      </c>
      <c r="C1110" s="1" t="s">
        <v>2309</v>
      </c>
      <c r="D1110">
        <v>12565</v>
      </c>
      <c r="E1110" t="s">
        <v>16</v>
      </c>
      <c r="F1110" t="s">
        <v>17</v>
      </c>
      <c r="G1110" t="s">
        <v>18</v>
      </c>
      <c r="H1110" t="s">
        <v>2337</v>
      </c>
      <c r="I1110" t="s">
        <v>19</v>
      </c>
      <c r="J1110">
        <v>2</v>
      </c>
      <c r="K1110">
        <f>L1109</f>
        <v>17</v>
      </c>
      <c r="L1110">
        <f>K1110+0.5</f>
        <v>17.5</v>
      </c>
      <c r="M1110">
        <f>INDEX('Exp Economy'!$C$14:$H$83,MATCH(L1110,'Exp Economy'!$B$14:$B$83,0),MATCH("Zone "&amp;J1110,'Exp Economy'!$C$13:$H$13,0))*1</f>
        <v>20.57</v>
      </c>
      <c r="N1110" t="s">
        <v>285</v>
      </c>
      <c r="O1110" t="s">
        <v>2310</v>
      </c>
      <c r="P1110" t="s">
        <v>18</v>
      </c>
      <c r="R1110" t="str">
        <f t="shared" si="186"/>
        <v>('DHL','2024-01-01','2024-12-31','12565','Export','US',NULL,'EXPRESS 9:00 (DOC) ','Non-Document','2',17,17.5,20.57,'Flat KG','AppliedMaterials_2024',NULL),</v>
      </c>
    </row>
    <row r="1111" spans="1:18" x14ac:dyDescent="0.3">
      <c r="A1111" t="s">
        <v>15</v>
      </c>
      <c r="B1111" s="1" t="s">
        <v>21</v>
      </c>
      <c r="C1111" s="1" t="s">
        <v>2309</v>
      </c>
      <c r="D1111">
        <v>12565</v>
      </c>
      <c r="E1111" t="s">
        <v>16</v>
      </c>
      <c r="F1111" t="s">
        <v>17</v>
      </c>
      <c r="G1111" t="s">
        <v>18</v>
      </c>
      <c r="H1111" t="s">
        <v>2337</v>
      </c>
      <c r="I1111" t="s">
        <v>19</v>
      </c>
      <c r="J1111">
        <v>2</v>
      </c>
      <c r="K1111">
        <f t="shared" ref="K1111:K1116" si="191">L1110</f>
        <v>17.5</v>
      </c>
      <c r="L1111">
        <f t="shared" ref="L1111:L1116" si="192">K1111+0.5</f>
        <v>18</v>
      </c>
      <c r="M1111">
        <f>INDEX('Exp Economy'!$C$14:$H$83,MATCH(L1111,'Exp Economy'!$B$14:$B$83,0),MATCH("Zone "&amp;J1111,'Exp Economy'!$C$13:$H$13,0))*1</f>
        <v>20.57</v>
      </c>
      <c r="N1111" t="s">
        <v>285</v>
      </c>
      <c r="O1111" t="s">
        <v>2310</v>
      </c>
      <c r="P1111" t="s">
        <v>18</v>
      </c>
      <c r="R1111" t="str">
        <f t="shared" si="186"/>
        <v>('DHL','2024-01-01','2024-12-31','12565','Export','US',NULL,'EXPRESS 9:00 (DOC) ','Non-Document','2',17.5,18,20.57,'Flat KG','AppliedMaterials_2024',NULL),</v>
      </c>
    </row>
    <row r="1112" spans="1:18" x14ac:dyDescent="0.3">
      <c r="A1112" t="s">
        <v>15</v>
      </c>
      <c r="B1112" s="1" t="s">
        <v>21</v>
      </c>
      <c r="C1112" s="1" t="s">
        <v>2309</v>
      </c>
      <c r="D1112">
        <v>12565</v>
      </c>
      <c r="E1112" t="s">
        <v>16</v>
      </c>
      <c r="F1112" t="s">
        <v>17</v>
      </c>
      <c r="G1112" t="s">
        <v>18</v>
      </c>
      <c r="H1112" t="s">
        <v>2337</v>
      </c>
      <c r="I1112" t="s">
        <v>19</v>
      </c>
      <c r="J1112">
        <v>2</v>
      </c>
      <c r="K1112">
        <f t="shared" si="191"/>
        <v>18</v>
      </c>
      <c r="L1112">
        <f t="shared" si="192"/>
        <v>18.5</v>
      </c>
      <c r="M1112">
        <f>INDEX('Exp Economy'!$C$14:$H$83,MATCH(L1112,'Exp Economy'!$B$14:$B$83,0),MATCH("Zone "&amp;J1112,'Exp Economy'!$C$13:$H$13,0))*1</f>
        <v>20.99</v>
      </c>
      <c r="N1112" t="s">
        <v>285</v>
      </c>
      <c r="O1112" t="s">
        <v>2310</v>
      </c>
      <c r="P1112" t="s">
        <v>18</v>
      </c>
      <c r="R1112" t="str">
        <f t="shared" si="186"/>
        <v>('DHL','2024-01-01','2024-12-31','12565','Export','US',NULL,'EXPRESS 9:00 (DOC) ','Non-Document','2',18,18.5,20.99,'Flat KG','AppliedMaterials_2024',NULL),</v>
      </c>
    </row>
    <row r="1113" spans="1:18" x14ac:dyDescent="0.3">
      <c r="A1113" t="s">
        <v>15</v>
      </c>
      <c r="B1113" s="1" t="s">
        <v>21</v>
      </c>
      <c r="C1113" s="1" t="s">
        <v>2309</v>
      </c>
      <c r="D1113">
        <v>12565</v>
      </c>
      <c r="E1113" t="s">
        <v>16</v>
      </c>
      <c r="F1113" t="s">
        <v>17</v>
      </c>
      <c r="G1113" t="s">
        <v>18</v>
      </c>
      <c r="H1113" t="s">
        <v>2337</v>
      </c>
      <c r="I1113" t="s">
        <v>19</v>
      </c>
      <c r="J1113">
        <v>2</v>
      </c>
      <c r="K1113">
        <f t="shared" si="191"/>
        <v>18.5</v>
      </c>
      <c r="L1113">
        <f t="shared" si="192"/>
        <v>19</v>
      </c>
      <c r="M1113">
        <f>INDEX('Exp Economy'!$C$14:$H$83,MATCH(L1113,'Exp Economy'!$B$14:$B$83,0),MATCH("Zone "&amp;J1113,'Exp Economy'!$C$13:$H$13,0))*1</f>
        <v>20.99</v>
      </c>
      <c r="N1113" t="s">
        <v>285</v>
      </c>
      <c r="O1113" t="s">
        <v>2310</v>
      </c>
      <c r="P1113" t="s">
        <v>18</v>
      </c>
      <c r="R1113" t="str">
        <f t="shared" si="186"/>
        <v>('DHL','2024-01-01','2024-12-31','12565','Export','US',NULL,'EXPRESS 9:00 (DOC) ','Non-Document','2',18.5,19,20.99,'Flat KG','AppliedMaterials_2024',NULL),</v>
      </c>
    </row>
    <row r="1114" spans="1:18" x14ac:dyDescent="0.3">
      <c r="A1114" t="s">
        <v>15</v>
      </c>
      <c r="B1114" s="1" t="s">
        <v>21</v>
      </c>
      <c r="C1114" s="1" t="s">
        <v>2309</v>
      </c>
      <c r="D1114">
        <v>12565</v>
      </c>
      <c r="E1114" t="s">
        <v>16</v>
      </c>
      <c r="F1114" t="s">
        <v>17</v>
      </c>
      <c r="G1114" t="s">
        <v>18</v>
      </c>
      <c r="H1114" t="s">
        <v>2337</v>
      </c>
      <c r="I1114" t="s">
        <v>19</v>
      </c>
      <c r="J1114">
        <v>2</v>
      </c>
      <c r="K1114">
        <f t="shared" si="191"/>
        <v>19</v>
      </c>
      <c r="L1114">
        <f t="shared" si="192"/>
        <v>19.5</v>
      </c>
      <c r="M1114">
        <f>INDEX('Exp Economy'!$C$14:$H$83,MATCH(L1114,'Exp Economy'!$B$14:$B$83,0),MATCH("Zone "&amp;J1114,'Exp Economy'!$C$13:$H$13,0))*1</f>
        <v>21.41</v>
      </c>
      <c r="N1114" t="s">
        <v>285</v>
      </c>
      <c r="O1114" t="s">
        <v>2310</v>
      </c>
      <c r="P1114" t="s">
        <v>18</v>
      </c>
      <c r="R1114" t="str">
        <f t="shared" si="186"/>
        <v>('DHL','2024-01-01','2024-12-31','12565','Export','US',NULL,'EXPRESS 9:00 (DOC) ','Non-Document','2',19,19.5,21.41,'Flat KG','AppliedMaterials_2024',NULL),</v>
      </c>
    </row>
    <row r="1115" spans="1:18" x14ac:dyDescent="0.3">
      <c r="A1115" t="s">
        <v>15</v>
      </c>
      <c r="B1115" s="1" t="s">
        <v>21</v>
      </c>
      <c r="C1115" s="1" t="s">
        <v>2309</v>
      </c>
      <c r="D1115">
        <v>12565</v>
      </c>
      <c r="E1115" t="s">
        <v>16</v>
      </c>
      <c r="F1115" t="s">
        <v>17</v>
      </c>
      <c r="G1115" t="s">
        <v>18</v>
      </c>
      <c r="H1115" t="s">
        <v>2337</v>
      </c>
      <c r="I1115" t="s">
        <v>19</v>
      </c>
      <c r="J1115">
        <v>2</v>
      </c>
      <c r="K1115">
        <f t="shared" si="191"/>
        <v>19.5</v>
      </c>
      <c r="L1115">
        <f t="shared" si="192"/>
        <v>20</v>
      </c>
      <c r="M1115">
        <f>INDEX('Exp Economy'!$C$14:$H$83,MATCH(L1115,'Exp Economy'!$B$14:$B$83,0),MATCH("Zone "&amp;J1115,'Exp Economy'!$C$13:$H$13,0))*1</f>
        <v>21.41</v>
      </c>
      <c r="N1115" t="s">
        <v>285</v>
      </c>
      <c r="O1115" t="s">
        <v>2310</v>
      </c>
      <c r="P1115" t="s">
        <v>18</v>
      </c>
      <c r="R1115" t="str">
        <f t="shared" si="186"/>
        <v>('DHL','2024-01-01','2024-12-31','12565','Export','US',NULL,'EXPRESS 9:00 (DOC) ','Non-Document','2',19.5,20,21.41,'Flat KG','AppliedMaterials_2024',NULL),</v>
      </c>
    </row>
    <row r="1116" spans="1:18" x14ac:dyDescent="0.3">
      <c r="A1116" t="s">
        <v>15</v>
      </c>
      <c r="B1116" s="1" t="s">
        <v>21</v>
      </c>
      <c r="C1116" s="1" t="s">
        <v>2309</v>
      </c>
      <c r="D1116">
        <v>12565</v>
      </c>
      <c r="E1116" t="s">
        <v>16</v>
      </c>
      <c r="F1116" t="s">
        <v>17</v>
      </c>
      <c r="G1116" t="s">
        <v>18</v>
      </c>
      <c r="H1116" t="s">
        <v>2337</v>
      </c>
      <c r="I1116" t="s">
        <v>19</v>
      </c>
      <c r="J1116">
        <v>2</v>
      </c>
      <c r="K1116">
        <f t="shared" si="191"/>
        <v>20</v>
      </c>
      <c r="L1116">
        <f t="shared" si="192"/>
        <v>20.5</v>
      </c>
      <c r="M1116">
        <f>INDEX('Exp Economy'!$C$14:$H$83,MATCH(L1116,'Exp Economy'!$B$14:$B$83,0),MATCH("Zone "&amp;J1116,'Exp Economy'!$C$13:$H$13,0))*1</f>
        <v>21.88</v>
      </c>
      <c r="N1116" t="s">
        <v>285</v>
      </c>
      <c r="O1116" t="s">
        <v>2310</v>
      </c>
      <c r="P1116" t="s">
        <v>18</v>
      </c>
      <c r="R1116" t="str">
        <f t="shared" si="186"/>
        <v>('DHL','2024-01-01','2024-12-31','12565','Export','US',NULL,'EXPRESS 9:00 (DOC) ','Non-Document','2',20,20.5,21.88,'Flat KG','AppliedMaterials_2024',NULL),</v>
      </c>
    </row>
    <row r="1117" spans="1:18" x14ac:dyDescent="0.3">
      <c r="A1117" t="s">
        <v>15</v>
      </c>
      <c r="B1117" s="1" t="s">
        <v>21</v>
      </c>
      <c r="C1117" s="1" t="s">
        <v>2309</v>
      </c>
      <c r="D1117">
        <v>12565</v>
      </c>
      <c r="E1117" t="s">
        <v>16</v>
      </c>
      <c r="F1117" t="s">
        <v>17</v>
      </c>
      <c r="G1117" t="s">
        <v>18</v>
      </c>
      <c r="H1117" t="s">
        <v>2337</v>
      </c>
      <c r="I1117" t="s">
        <v>19</v>
      </c>
      <c r="J1117">
        <v>2</v>
      </c>
      <c r="K1117">
        <f>L1116</f>
        <v>20.5</v>
      </c>
      <c r="L1117">
        <f>K1117+0.5</f>
        <v>21</v>
      </c>
      <c r="M1117">
        <f>INDEX('Exp Economy'!$C$14:$H$83,MATCH(L1117,'Exp Economy'!$B$14:$B$83,0),MATCH("Zone "&amp;J1117,'Exp Economy'!$C$13:$H$13,0))*1</f>
        <v>21.88</v>
      </c>
      <c r="N1117" t="s">
        <v>285</v>
      </c>
      <c r="O1117" t="s">
        <v>2310</v>
      </c>
      <c r="P1117" t="s">
        <v>18</v>
      </c>
      <c r="R1117" t="str">
        <f t="shared" si="186"/>
        <v>('DHL','2024-01-01','2024-12-31','12565','Export','US',NULL,'EXPRESS 9:00 (DOC) ','Non-Document','2',20.5,21,21.88,'Flat KG','AppliedMaterials_2024',NULL),</v>
      </c>
    </row>
    <row r="1118" spans="1:18" x14ac:dyDescent="0.3">
      <c r="A1118" t="s">
        <v>15</v>
      </c>
      <c r="B1118" s="1" t="s">
        <v>21</v>
      </c>
      <c r="C1118" s="1" t="s">
        <v>2309</v>
      </c>
      <c r="D1118">
        <v>12565</v>
      </c>
      <c r="E1118" t="s">
        <v>16</v>
      </c>
      <c r="F1118" t="s">
        <v>17</v>
      </c>
      <c r="G1118" t="s">
        <v>18</v>
      </c>
      <c r="H1118" t="s">
        <v>2337</v>
      </c>
      <c r="I1118" t="s">
        <v>19</v>
      </c>
      <c r="J1118">
        <v>2</v>
      </c>
      <c r="K1118">
        <f t="shared" ref="K1118" si="193">L1117</f>
        <v>21</v>
      </c>
      <c r="L1118">
        <f t="shared" ref="L1118" si="194">K1118+0.5</f>
        <v>21.5</v>
      </c>
      <c r="M1118">
        <f>INDEX('Exp Economy'!$C$14:$H$83,MATCH(L1118,'Exp Economy'!$B$14:$B$83,0),MATCH("Zone "&amp;J1118,'Exp Economy'!$C$13:$H$13,0))*1</f>
        <v>22.35</v>
      </c>
      <c r="N1118" t="s">
        <v>285</v>
      </c>
      <c r="O1118" t="s">
        <v>2310</v>
      </c>
      <c r="P1118" t="s">
        <v>18</v>
      </c>
      <c r="R1118" t="str">
        <f t="shared" si="186"/>
        <v>('DHL','2024-01-01','2024-12-31','12565','Export','US',NULL,'EXPRESS 9:00 (DOC) ','Non-Document','2',21,21.5,22.35,'Flat KG','AppliedMaterials_2024',NULL),</v>
      </c>
    </row>
    <row r="1119" spans="1:18" x14ac:dyDescent="0.3">
      <c r="A1119" t="s">
        <v>15</v>
      </c>
      <c r="B1119" s="1" t="s">
        <v>21</v>
      </c>
      <c r="C1119" s="1" t="s">
        <v>2309</v>
      </c>
      <c r="D1119">
        <v>12565</v>
      </c>
      <c r="E1119" t="s">
        <v>16</v>
      </c>
      <c r="F1119" t="s">
        <v>17</v>
      </c>
      <c r="G1119" t="s">
        <v>18</v>
      </c>
      <c r="H1119" t="s">
        <v>2337</v>
      </c>
      <c r="I1119" t="s">
        <v>19</v>
      </c>
      <c r="J1119">
        <v>2</v>
      </c>
      <c r="K1119">
        <f>L1118</f>
        <v>21.5</v>
      </c>
      <c r="L1119">
        <f>K1119+0.5</f>
        <v>22</v>
      </c>
      <c r="M1119">
        <f>INDEX('Exp Economy'!$C$14:$H$83,MATCH(L1119,'Exp Economy'!$B$14:$B$83,0),MATCH("Zone "&amp;J1119,'Exp Economy'!$C$13:$H$13,0))*1</f>
        <v>22.35</v>
      </c>
      <c r="N1119" t="s">
        <v>285</v>
      </c>
      <c r="O1119" t="s">
        <v>2310</v>
      </c>
      <c r="P1119" t="s">
        <v>18</v>
      </c>
      <c r="R1119" t="str">
        <f t="shared" si="186"/>
        <v>('DHL','2024-01-01','2024-12-31','12565','Export','US',NULL,'EXPRESS 9:00 (DOC) ','Non-Document','2',21.5,22,22.35,'Flat KG','AppliedMaterials_2024',NULL),</v>
      </c>
    </row>
    <row r="1120" spans="1:18" x14ac:dyDescent="0.3">
      <c r="A1120" t="s">
        <v>15</v>
      </c>
      <c r="B1120" s="1" t="s">
        <v>21</v>
      </c>
      <c r="C1120" s="1" t="s">
        <v>2309</v>
      </c>
      <c r="D1120">
        <v>12565</v>
      </c>
      <c r="E1120" t="s">
        <v>16</v>
      </c>
      <c r="F1120" t="s">
        <v>17</v>
      </c>
      <c r="G1120" t="s">
        <v>18</v>
      </c>
      <c r="H1120" t="s">
        <v>2337</v>
      </c>
      <c r="I1120" t="s">
        <v>19</v>
      </c>
      <c r="J1120">
        <v>2</v>
      </c>
      <c r="K1120">
        <f t="shared" ref="K1120:K1125" si="195">L1119</f>
        <v>22</v>
      </c>
      <c r="L1120">
        <f t="shared" ref="L1120:L1125" si="196">K1120+0.5</f>
        <v>22.5</v>
      </c>
      <c r="M1120">
        <f>INDEX('Exp Economy'!$C$14:$H$83,MATCH(L1120,'Exp Economy'!$B$14:$B$83,0),MATCH("Zone "&amp;J1120,'Exp Economy'!$C$13:$H$13,0))*1</f>
        <v>22.82</v>
      </c>
      <c r="N1120" t="s">
        <v>285</v>
      </c>
      <c r="O1120" t="s">
        <v>2310</v>
      </c>
      <c r="P1120" t="s">
        <v>18</v>
      </c>
      <c r="R1120" t="str">
        <f t="shared" si="186"/>
        <v>('DHL','2024-01-01','2024-12-31','12565','Export','US',NULL,'EXPRESS 9:00 (DOC) ','Non-Document','2',22,22.5,22.82,'Flat KG','AppliedMaterials_2024',NULL),</v>
      </c>
    </row>
    <row r="1121" spans="1:18" x14ac:dyDescent="0.3">
      <c r="A1121" t="s">
        <v>15</v>
      </c>
      <c r="B1121" s="1" t="s">
        <v>21</v>
      </c>
      <c r="C1121" s="1" t="s">
        <v>2309</v>
      </c>
      <c r="D1121">
        <v>12565</v>
      </c>
      <c r="E1121" t="s">
        <v>16</v>
      </c>
      <c r="F1121" t="s">
        <v>17</v>
      </c>
      <c r="G1121" t="s">
        <v>18</v>
      </c>
      <c r="H1121" t="s">
        <v>2337</v>
      </c>
      <c r="I1121" t="s">
        <v>19</v>
      </c>
      <c r="J1121">
        <v>2</v>
      </c>
      <c r="K1121">
        <f t="shared" si="195"/>
        <v>22.5</v>
      </c>
      <c r="L1121">
        <f t="shared" si="196"/>
        <v>23</v>
      </c>
      <c r="M1121">
        <f>INDEX('Exp Economy'!$C$14:$H$83,MATCH(L1121,'Exp Economy'!$B$14:$B$83,0),MATCH("Zone "&amp;J1121,'Exp Economy'!$C$13:$H$13,0))*1</f>
        <v>22.82</v>
      </c>
      <c r="N1121" t="s">
        <v>285</v>
      </c>
      <c r="O1121" t="s">
        <v>2310</v>
      </c>
      <c r="P1121" t="s">
        <v>18</v>
      </c>
      <c r="R1121" t="str">
        <f t="shared" si="186"/>
        <v>('DHL','2024-01-01','2024-12-31','12565','Export','US',NULL,'EXPRESS 9:00 (DOC) ','Non-Document','2',22.5,23,22.82,'Flat KG','AppliedMaterials_2024',NULL),</v>
      </c>
    </row>
    <row r="1122" spans="1:18" x14ac:dyDescent="0.3">
      <c r="A1122" t="s">
        <v>15</v>
      </c>
      <c r="B1122" s="1" t="s">
        <v>21</v>
      </c>
      <c r="C1122" s="1" t="s">
        <v>2309</v>
      </c>
      <c r="D1122">
        <v>12565</v>
      </c>
      <c r="E1122" t="s">
        <v>16</v>
      </c>
      <c r="F1122" t="s">
        <v>17</v>
      </c>
      <c r="G1122" t="s">
        <v>18</v>
      </c>
      <c r="H1122" t="s">
        <v>2337</v>
      </c>
      <c r="I1122" t="s">
        <v>19</v>
      </c>
      <c r="J1122">
        <v>2</v>
      </c>
      <c r="K1122">
        <f t="shared" si="195"/>
        <v>23</v>
      </c>
      <c r="L1122">
        <f t="shared" si="196"/>
        <v>23.5</v>
      </c>
      <c r="M1122">
        <f>INDEX('Exp Economy'!$C$14:$H$83,MATCH(L1122,'Exp Economy'!$B$14:$B$83,0),MATCH("Zone "&amp;J1122,'Exp Economy'!$C$13:$H$13,0))*1</f>
        <v>23.29</v>
      </c>
      <c r="N1122" t="s">
        <v>285</v>
      </c>
      <c r="O1122" t="s">
        <v>2310</v>
      </c>
      <c r="P1122" t="s">
        <v>18</v>
      </c>
      <c r="R1122" t="str">
        <f t="shared" si="186"/>
        <v>('DHL','2024-01-01','2024-12-31','12565','Export','US',NULL,'EXPRESS 9:00 (DOC) ','Non-Document','2',23,23.5,23.29,'Flat KG','AppliedMaterials_2024',NULL),</v>
      </c>
    </row>
    <row r="1123" spans="1:18" x14ac:dyDescent="0.3">
      <c r="A1123" t="s">
        <v>15</v>
      </c>
      <c r="B1123" s="1" t="s">
        <v>21</v>
      </c>
      <c r="C1123" s="1" t="s">
        <v>2309</v>
      </c>
      <c r="D1123">
        <v>12565</v>
      </c>
      <c r="E1123" t="s">
        <v>16</v>
      </c>
      <c r="F1123" t="s">
        <v>17</v>
      </c>
      <c r="G1123" t="s">
        <v>18</v>
      </c>
      <c r="H1123" t="s">
        <v>2337</v>
      </c>
      <c r="I1123" t="s">
        <v>19</v>
      </c>
      <c r="J1123">
        <v>2</v>
      </c>
      <c r="K1123">
        <f t="shared" si="195"/>
        <v>23.5</v>
      </c>
      <c r="L1123">
        <f t="shared" si="196"/>
        <v>24</v>
      </c>
      <c r="M1123">
        <f>INDEX('Exp Economy'!$C$14:$H$83,MATCH(L1123,'Exp Economy'!$B$14:$B$83,0),MATCH("Zone "&amp;J1123,'Exp Economy'!$C$13:$H$13,0))*1</f>
        <v>23.29</v>
      </c>
      <c r="N1123" t="s">
        <v>285</v>
      </c>
      <c r="O1123" t="s">
        <v>2310</v>
      </c>
      <c r="P1123" t="s">
        <v>18</v>
      </c>
      <c r="R1123" t="str">
        <f t="shared" si="186"/>
        <v>('DHL','2024-01-01','2024-12-31','12565','Export','US',NULL,'EXPRESS 9:00 (DOC) ','Non-Document','2',23.5,24,23.29,'Flat KG','AppliedMaterials_2024',NULL),</v>
      </c>
    </row>
    <row r="1124" spans="1:18" x14ac:dyDescent="0.3">
      <c r="A1124" t="s">
        <v>15</v>
      </c>
      <c r="B1124" s="1" t="s">
        <v>21</v>
      </c>
      <c r="C1124" s="1" t="s">
        <v>2309</v>
      </c>
      <c r="D1124">
        <v>12565</v>
      </c>
      <c r="E1124" t="s">
        <v>16</v>
      </c>
      <c r="F1124" t="s">
        <v>17</v>
      </c>
      <c r="G1124" t="s">
        <v>18</v>
      </c>
      <c r="H1124" t="s">
        <v>2337</v>
      </c>
      <c r="I1124" t="s">
        <v>19</v>
      </c>
      <c r="J1124">
        <v>2</v>
      </c>
      <c r="K1124">
        <f t="shared" si="195"/>
        <v>24</v>
      </c>
      <c r="L1124">
        <f t="shared" si="196"/>
        <v>24.5</v>
      </c>
      <c r="M1124">
        <f>INDEX('Exp Economy'!$C$14:$H$83,MATCH(L1124,'Exp Economy'!$B$14:$B$83,0),MATCH("Zone "&amp;J1124,'Exp Economy'!$C$13:$H$13,0))*1</f>
        <v>23.76</v>
      </c>
      <c r="N1124" t="s">
        <v>285</v>
      </c>
      <c r="O1124" t="s">
        <v>2310</v>
      </c>
      <c r="P1124" t="s">
        <v>18</v>
      </c>
      <c r="R1124" t="str">
        <f t="shared" si="186"/>
        <v>('DHL','2024-01-01','2024-12-31','12565','Export','US',NULL,'EXPRESS 9:00 (DOC) ','Non-Document','2',24,24.5,23.76,'Flat KG','AppliedMaterials_2024',NULL),</v>
      </c>
    </row>
    <row r="1125" spans="1:18" x14ac:dyDescent="0.3">
      <c r="A1125" t="s">
        <v>15</v>
      </c>
      <c r="B1125" s="1" t="s">
        <v>21</v>
      </c>
      <c r="C1125" s="1" t="s">
        <v>2309</v>
      </c>
      <c r="D1125">
        <v>12565</v>
      </c>
      <c r="E1125" t="s">
        <v>16</v>
      </c>
      <c r="F1125" t="s">
        <v>17</v>
      </c>
      <c r="G1125" t="s">
        <v>18</v>
      </c>
      <c r="H1125" t="s">
        <v>2337</v>
      </c>
      <c r="I1125" t="s">
        <v>19</v>
      </c>
      <c r="J1125">
        <v>2</v>
      </c>
      <c r="K1125">
        <f t="shared" si="195"/>
        <v>24.5</v>
      </c>
      <c r="L1125">
        <f t="shared" si="196"/>
        <v>25</v>
      </c>
      <c r="M1125">
        <f>INDEX('Exp Economy'!$C$14:$H$83,MATCH(L1125,'Exp Economy'!$B$14:$B$83,0),MATCH("Zone "&amp;J1125,'Exp Economy'!$C$13:$H$13,0))*1</f>
        <v>23.76</v>
      </c>
      <c r="N1125" t="s">
        <v>285</v>
      </c>
      <c r="O1125" t="s">
        <v>2310</v>
      </c>
      <c r="P1125" t="s">
        <v>18</v>
      </c>
      <c r="R1125" t="str">
        <f t="shared" si="186"/>
        <v>('DHL','2024-01-01','2024-12-31','12565','Export','US',NULL,'EXPRESS 9:00 (DOC) ','Non-Document','2',24.5,25,23.76,'Flat KG','AppliedMaterials_2024',NULL),</v>
      </c>
    </row>
    <row r="1126" spans="1:18" x14ac:dyDescent="0.3">
      <c r="A1126" t="s">
        <v>15</v>
      </c>
      <c r="B1126" s="1" t="s">
        <v>21</v>
      </c>
      <c r="C1126" s="1" t="s">
        <v>2309</v>
      </c>
      <c r="D1126">
        <v>12565</v>
      </c>
      <c r="E1126" t="s">
        <v>16</v>
      </c>
      <c r="F1126" t="s">
        <v>17</v>
      </c>
      <c r="G1126" t="s">
        <v>18</v>
      </c>
      <c r="H1126" t="s">
        <v>2337</v>
      </c>
      <c r="I1126" t="s">
        <v>19</v>
      </c>
      <c r="J1126">
        <v>2</v>
      </c>
      <c r="K1126">
        <f>L1125</f>
        <v>25</v>
      </c>
      <c r="L1126">
        <f>K1126+0.5</f>
        <v>25.5</v>
      </c>
      <c r="M1126">
        <f>INDEX('Exp Economy'!$C$14:$H$83,MATCH(L1126,'Exp Economy'!$B$14:$B$83,0),MATCH("Zone "&amp;J1126,'Exp Economy'!$C$13:$H$13,0))*1</f>
        <v>24.23</v>
      </c>
      <c r="N1126" t="s">
        <v>285</v>
      </c>
      <c r="O1126" t="s">
        <v>2310</v>
      </c>
      <c r="P1126" t="s">
        <v>18</v>
      </c>
      <c r="R1126" t="str">
        <f t="shared" si="186"/>
        <v>('DHL','2024-01-01','2024-12-31','12565','Export','US',NULL,'EXPRESS 9:00 (DOC) ','Non-Document','2',25,25.5,24.23,'Flat KG','AppliedMaterials_2024',NULL),</v>
      </c>
    </row>
    <row r="1127" spans="1:18" x14ac:dyDescent="0.3">
      <c r="A1127" t="s">
        <v>15</v>
      </c>
      <c r="B1127" s="1" t="s">
        <v>21</v>
      </c>
      <c r="C1127" s="1" t="s">
        <v>2309</v>
      </c>
      <c r="D1127">
        <v>12565</v>
      </c>
      <c r="E1127" t="s">
        <v>16</v>
      </c>
      <c r="F1127" t="s">
        <v>17</v>
      </c>
      <c r="G1127" t="s">
        <v>18</v>
      </c>
      <c r="H1127" t="s">
        <v>2337</v>
      </c>
      <c r="I1127" t="s">
        <v>19</v>
      </c>
      <c r="J1127">
        <v>2</v>
      </c>
      <c r="K1127">
        <f t="shared" ref="K1127:K1131" si="197">L1126</f>
        <v>25.5</v>
      </c>
      <c r="L1127">
        <f t="shared" ref="L1127:L1131" si="198">K1127+0.5</f>
        <v>26</v>
      </c>
      <c r="M1127">
        <f>INDEX('Exp Economy'!$C$14:$H$83,MATCH(L1127,'Exp Economy'!$B$14:$B$83,0),MATCH("Zone "&amp;J1127,'Exp Economy'!$C$13:$H$13,0))*1</f>
        <v>24.23</v>
      </c>
      <c r="N1127" t="s">
        <v>285</v>
      </c>
      <c r="O1127" t="s">
        <v>2310</v>
      </c>
      <c r="P1127" t="s">
        <v>18</v>
      </c>
      <c r="R1127" t="str">
        <f t="shared" si="186"/>
        <v>('DHL','2024-01-01','2024-12-31','12565','Export','US',NULL,'EXPRESS 9:00 (DOC) ','Non-Document','2',25.5,26,24.23,'Flat KG','AppliedMaterials_2024',NULL),</v>
      </c>
    </row>
    <row r="1128" spans="1:18" x14ac:dyDescent="0.3">
      <c r="A1128" t="s">
        <v>15</v>
      </c>
      <c r="B1128" s="1" t="s">
        <v>21</v>
      </c>
      <c r="C1128" s="1" t="s">
        <v>2309</v>
      </c>
      <c r="D1128">
        <v>12565</v>
      </c>
      <c r="E1128" t="s">
        <v>16</v>
      </c>
      <c r="F1128" t="s">
        <v>17</v>
      </c>
      <c r="G1128" t="s">
        <v>18</v>
      </c>
      <c r="H1128" t="s">
        <v>2337</v>
      </c>
      <c r="I1128" t="s">
        <v>19</v>
      </c>
      <c r="J1128">
        <v>2</v>
      </c>
      <c r="K1128">
        <f t="shared" si="197"/>
        <v>26</v>
      </c>
      <c r="L1128">
        <f t="shared" si="198"/>
        <v>26.5</v>
      </c>
      <c r="M1128">
        <f>INDEX('Exp Economy'!$C$14:$H$83,MATCH(L1128,'Exp Economy'!$B$14:$B$83,0),MATCH("Zone "&amp;J1128,'Exp Economy'!$C$13:$H$13,0))*1</f>
        <v>24.7</v>
      </c>
      <c r="N1128" t="s">
        <v>285</v>
      </c>
      <c r="O1128" t="s">
        <v>2310</v>
      </c>
      <c r="P1128" t="s">
        <v>18</v>
      </c>
      <c r="R1128" t="str">
        <f t="shared" si="186"/>
        <v>('DHL','2024-01-01','2024-12-31','12565','Export','US',NULL,'EXPRESS 9:00 (DOC) ','Non-Document','2',26,26.5,24.7,'Flat KG','AppliedMaterials_2024',NULL),</v>
      </c>
    </row>
    <row r="1129" spans="1:18" x14ac:dyDescent="0.3">
      <c r="A1129" t="s">
        <v>15</v>
      </c>
      <c r="B1129" s="1" t="s">
        <v>21</v>
      </c>
      <c r="C1129" s="1" t="s">
        <v>2309</v>
      </c>
      <c r="D1129">
        <v>12565</v>
      </c>
      <c r="E1129" t="s">
        <v>16</v>
      </c>
      <c r="F1129" t="s">
        <v>17</v>
      </c>
      <c r="G1129" t="s">
        <v>18</v>
      </c>
      <c r="H1129" t="s">
        <v>2337</v>
      </c>
      <c r="I1129" t="s">
        <v>19</v>
      </c>
      <c r="J1129">
        <v>2</v>
      </c>
      <c r="K1129">
        <f t="shared" si="197"/>
        <v>26.5</v>
      </c>
      <c r="L1129">
        <f t="shared" si="198"/>
        <v>27</v>
      </c>
      <c r="M1129">
        <f>INDEX('Exp Economy'!$C$14:$H$83,MATCH(L1129,'Exp Economy'!$B$14:$B$83,0),MATCH("Zone "&amp;J1129,'Exp Economy'!$C$13:$H$13,0))*1</f>
        <v>24.7</v>
      </c>
      <c r="N1129" t="s">
        <v>285</v>
      </c>
      <c r="O1129" t="s">
        <v>2310</v>
      </c>
      <c r="P1129" t="s">
        <v>18</v>
      </c>
      <c r="R1129" t="str">
        <f t="shared" si="186"/>
        <v>('DHL','2024-01-01','2024-12-31','12565','Export','US',NULL,'EXPRESS 9:00 (DOC) ','Non-Document','2',26.5,27,24.7,'Flat KG','AppliedMaterials_2024',NULL),</v>
      </c>
    </row>
    <row r="1130" spans="1:18" x14ac:dyDescent="0.3">
      <c r="A1130" t="s">
        <v>15</v>
      </c>
      <c r="B1130" s="1" t="s">
        <v>21</v>
      </c>
      <c r="C1130" s="1" t="s">
        <v>2309</v>
      </c>
      <c r="D1130">
        <v>12565</v>
      </c>
      <c r="E1130" t="s">
        <v>16</v>
      </c>
      <c r="F1130" t="s">
        <v>17</v>
      </c>
      <c r="G1130" t="s">
        <v>18</v>
      </c>
      <c r="H1130" t="s">
        <v>2337</v>
      </c>
      <c r="I1130" t="s">
        <v>19</v>
      </c>
      <c r="J1130">
        <v>2</v>
      </c>
      <c r="K1130">
        <f t="shared" si="197"/>
        <v>27</v>
      </c>
      <c r="L1130">
        <f t="shared" si="198"/>
        <v>27.5</v>
      </c>
      <c r="M1130">
        <f>INDEX('Exp Economy'!$C$14:$H$83,MATCH(L1130,'Exp Economy'!$B$14:$B$83,0),MATCH("Zone "&amp;J1130,'Exp Economy'!$C$13:$H$13,0))*1</f>
        <v>25.17</v>
      </c>
      <c r="N1130" t="s">
        <v>285</v>
      </c>
      <c r="O1130" t="s">
        <v>2310</v>
      </c>
      <c r="P1130" t="s">
        <v>18</v>
      </c>
      <c r="R1130" t="str">
        <f t="shared" si="186"/>
        <v>('DHL','2024-01-01','2024-12-31','12565','Export','US',NULL,'EXPRESS 9:00 (DOC) ','Non-Document','2',27,27.5,25.17,'Flat KG','AppliedMaterials_2024',NULL),</v>
      </c>
    </row>
    <row r="1131" spans="1:18" x14ac:dyDescent="0.3">
      <c r="A1131" t="s">
        <v>15</v>
      </c>
      <c r="B1131" s="1" t="s">
        <v>21</v>
      </c>
      <c r="C1131" s="1" t="s">
        <v>2309</v>
      </c>
      <c r="D1131">
        <v>12565</v>
      </c>
      <c r="E1131" t="s">
        <v>16</v>
      </c>
      <c r="F1131" t="s">
        <v>17</v>
      </c>
      <c r="G1131" t="s">
        <v>18</v>
      </c>
      <c r="H1131" t="s">
        <v>2337</v>
      </c>
      <c r="I1131" t="s">
        <v>19</v>
      </c>
      <c r="J1131">
        <v>2</v>
      </c>
      <c r="K1131">
        <f t="shared" si="197"/>
        <v>27.5</v>
      </c>
      <c r="L1131">
        <f t="shared" si="198"/>
        <v>28</v>
      </c>
      <c r="M1131">
        <f>INDEX('Exp Economy'!$C$14:$H$83,MATCH(L1131,'Exp Economy'!$B$14:$B$83,0),MATCH("Zone "&amp;J1131,'Exp Economy'!$C$13:$H$13,0))*1</f>
        <v>25.17</v>
      </c>
      <c r="N1131" t="s">
        <v>285</v>
      </c>
      <c r="O1131" t="s">
        <v>2310</v>
      </c>
      <c r="P1131" t="s">
        <v>18</v>
      </c>
      <c r="R1131" t="str">
        <f t="shared" si="186"/>
        <v>('DHL','2024-01-01','2024-12-31','12565','Export','US',NULL,'EXPRESS 9:00 (DOC) ','Non-Document','2',27.5,28,25.17,'Flat KG','AppliedMaterials_2024',NULL),</v>
      </c>
    </row>
    <row r="1132" spans="1:18" x14ac:dyDescent="0.3">
      <c r="A1132" t="s">
        <v>15</v>
      </c>
      <c r="B1132" s="1" t="s">
        <v>21</v>
      </c>
      <c r="C1132" s="1" t="s">
        <v>2309</v>
      </c>
      <c r="D1132">
        <v>12565</v>
      </c>
      <c r="E1132" t="s">
        <v>16</v>
      </c>
      <c r="F1132" t="s">
        <v>17</v>
      </c>
      <c r="G1132" t="s">
        <v>18</v>
      </c>
      <c r="H1132" t="s">
        <v>2337</v>
      </c>
      <c r="I1132" t="s">
        <v>19</v>
      </c>
      <c r="J1132">
        <v>2</v>
      </c>
      <c r="K1132">
        <f>L1131</f>
        <v>28</v>
      </c>
      <c r="L1132">
        <f>K1132+0.5</f>
        <v>28.5</v>
      </c>
      <c r="M1132">
        <f>INDEX('Exp Economy'!$C$14:$H$83,MATCH(L1132,'Exp Economy'!$B$14:$B$83,0),MATCH("Zone "&amp;J1132,'Exp Economy'!$C$13:$H$13,0))*1</f>
        <v>25.64</v>
      </c>
      <c r="N1132" t="s">
        <v>285</v>
      </c>
      <c r="O1132" t="s">
        <v>2310</v>
      </c>
      <c r="P1132" t="s">
        <v>18</v>
      </c>
      <c r="R1132" t="str">
        <f t="shared" si="186"/>
        <v>('DHL','2024-01-01','2024-12-31','12565','Export','US',NULL,'EXPRESS 9:00 (DOC) ','Non-Document','2',28,28.5,25.64,'Flat KG','AppliedMaterials_2024',NULL),</v>
      </c>
    </row>
    <row r="1133" spans="1:18" x14ac:dyDescent="0.3">
      <c r="A1133" t="s">
        <v>15</v>
      </c>
      <c r="B1133" s="1" t="s">
        <v>21</v>
      </c>
      <c r="C1133" s="1" t="s">
        <v>2309</v>
      </c>
      <c r="D1133">
        <v>12565</v>
      </c>
      <c r="E1133" t="s">
        <v>16</v>
      </c>
      <c r="F1133" t="s">
        <v>17</v>
      </c>
      <c r="G1133" t="s">
        <v>18</v>
      </c>
      <c r="H1133" t="s">
        <v>2337</v>
      </c>
      <c r="I1133" t="s">
        <v>19</v>
      </c>
      <c r="J1133">
        <v>2</v>
      </c>
      <c r="K1133">
        <f t="shared" ref="K1133:K1134" si="199">L1132</f>
        <v>28.5</v>
      </c>
      <c r="L1133">
        <f t="shared" ref="L1133:L1134" si="200">K1133+0.5</f>
        <v>29</v>
      </c>
      <c r="M1133">
        <f>INDEX('Exp Economy'!$C$14:$H$83,MATCH(L1133,'Exp Economy'!$B$14:$B$83,0),MATCH("Zone "&amp;J1133,'Exp Economy'!$C$13:$H$13,0))*1</f>
        <v>25.64</v>
      </c>
      <c r="N1133" t="s">
        <v>285</v>
      </c>
      <c r="O1133" t="s">
        <v>2310</v>
      </c>
      <c r="P1133" t="s">
        <v>18</v>
      </c>
      <c r="R1133" t="str">
        <f t="shared" si="186"/>
        <v>('DHL','2024-01-01','2024-12-31','12565','Export','US',NULL,'EXPRESS 9:00 (DOC) ','Non-Document','2',28.5,29,25.64,'Flat KG','AppliedMaterials_2024',NULL),</v>
      </c>
    </row>
    <row r="1134" spans="1:18" x14ac:dyDescent="0.3">
      <c r="A1134" t="s">
        <v>15</v>
      </c>
      <c r="B1134" s="1" t="s">
        <v>21</v>
      </c>
      <c r="C1134" s="1" t="s">
        <v>2309</v>
      </c>
      <c r="D1134">
        <v>12565</v>
      </c>
      <c r="E1134" t="s">
        <v>16</v>
      </c>
      <c r="F1134" t="s">
        <v>17</v>
      </c>
      <c r="G1134" t="s">
        <v>18</v>
      </c>
      <c r="H1134" t="s">
        <v>2337</v>
      </c>
      <c r="I1134" t="s">
        <v>19</v>
      </c>
      <c r="J1134">
        <v>2</v>
      </c>
      <c r="K1134">
        <f t="shared" si="199"/>
        <v>29</v>
      </c>
      <c r="L1134">
        <f t="shared" si="200"/>
        <v>29.5</v>
      </c>
      <c r="M1134">
        <f>INDEX('Exp Economy'!$C$14:$H$83,MATCH(L1134,'Exp Economy'!$B$14:$B$83,0),MATCH("Zone "&amp;J1134,'Exp Economy'!$C$13:$H$13,0))*1</f>
        <v>26.11</v>
      </c>
      <c r="N1134" t="s">
        <v>285</v>
      </c>
      <c r="O1134" t="s">
        <v>2310</v>
      </c>
      <c r="P1134" t="s">
        <v>18</v>
      </c>
      <c r="R1134" t="str">
        <f t="shared" si="186"/>
        <v>('DHL','2024-01-01','2024-12-31','12565','Export','US',NULL,'EXPRESS 9:00 (DOC) ','Non-Document','2',29,29.5,26.11,'Flat KG','AppliedMaterials_2024',NULL),</v>
      </c>
    </row>
    <row r="1135" spans="1:18" x14ac:dyDescent="0.3">
      <c r="A1135" t="s">
        <v>15</v>
      </c>
      <c r="B1135" s="1" t="s">
        <v>21</v>
      </c>
      <c r="C1135" s="1" t="s">
        <v>2309</v>
      </c>
      <c r="D1135">
        <v>12565</v>
      </c>
      <c r="E1135" t="s">
        <v>16</v>
      </c>
      <c r="F1135" t="s">
        <v>17</v>
      </c>
      <c r="G1135" t="s">
        <v>18</v>
      </c>
      <c r="H1135" t="s">
        <v>2337</v>
      </c>
      <c r="I1135" t="s">
        <v>19</v>
      </c>
      <c r="J1135">
        <v>2</v>
      </c>
      <c r="K1135">
        <f>L1134</f>
        <v>29.5</v>
      </c>
      <c r="L1135">
        <f>K1135+0.5</f>
        <v>30</v>
      </c>
      <c r="M1135">
        <f>INDEX('Exp Economy'!$C$14:$H$83,MATCH(L1135,'Exp Economy'!$B$14:$B$83,0),MATCH("Zone "&amp;J1135,'Exp Economy'!$C$13:$H$13,0))*1</f>
        <v>26.11</v>
      </c>
      <c r="N1135" t="s">
        <v>285</v>
      </c>
      <c r="O1135" t="s">
        <v>2310</v>
      </c>
      <c r="P1135" t="s">
        <v>18</v>
      </c>
      <c r="R1135" t="str">
        <f t="shared" si="186"/>
        <v>('DHL','2024-01-01','2024-12-31','12565','Export','US',NULL,'EXPRESS 9:00 (DOC) ','Non-Document','2',29.5,30,26.11,'Flat KG','AppliedMaterials_2024',NULL),</v>
      </c>
    </row>
    <row r="1136" spans="1:18" x14ac:dyDescent="0.3">
      <c r="A1136" t="s">
        <v>15</v>
      </c>
      <c r="B1136" t="s">
        <v>21</v>
      </c>
      <c r="C1136" s="1" t="s">
        <v>2309</v>
      </c>
      <c r="D1136">
        <v>12565</v>
      </c>
      <c r="E1136" t="s">
        <v>16</v>
      </c>
      <c r="F1136" t="s">
        <v>17</v>
      </c>
      <c r="G1136" t="s">
        <v>18</v>
      </c>
      <c r="H1136" t="s">
        <v>2337</v>
      </c>
      <c r="I1136" t="s">
        <v>19</v>
      </c>
      <c r="J1136">
        <v>2</v>
      </c>
      <c r="K1136">
        <v>30</v>
      </c>
      <c r="L1136">
        <v>70</v>
      </c>
      <c r="M1136">
        <f>INDEX('Exp Economy'!$C$14:$H$83,MATCH(L1136,'Exp Economy'!$B$14:$B$83,0),MATCH("Zone "&amp;J1136,'Exp Economy'!$C$13:$H$13,0))*1</f>
        <v>0.37</v>
      </c>
      <c r="N1136" t="s">
        <v>2261</v>
      </c>
      <c r="O1136" t="s">
        <v>2310</v>
      </c>
      <c r="P1136">
        <f>M1135</f>
        <v>26.11</v>
      </c>
      <c r="R1136" t="str">
        <f t="shared" si="186"/>
        <v>('DHL','2024-01-01','2024-12-31','12565','Export','US',NULL,'EXPRESS 9:00 (DOC) ','Non-Document','2',30,70,0.37,'Per1.0KG_A','AppliedMaterials_2024',26.11),</v>
      </c>
    </row>
    <row r="1137" spans="1:18" x14ac:dyDescent="0.3">
      <c r="A1137" t="s">
        <v>15</v>
      </c>
      <c r="B1137" t="s">
        <v>21</v>
      </c>
      <c r="C1137" s="1" t="s">
        <v>2309</v>
      </c>
      <c r="D1137">
        <v>12565</v>
      </c>
      <c r="E1137" t="s">
        <v>16</v>
      </c>
      <c r="F1137" t="s">
        <v>17</v>
      </c>
      <c r="G1137" t="s">
        <v>18</v>
      </c>
      <c r="H1137" t="s">
        <v>2337</v>
      </c>
      <c r="I1137" t="s">
        <v>19</v>
      </c>
      <c r="J1137">
        <v>2</v>
      </c>
      <c r="K1137">
        <v>70</v>
      </c>
      <c r="L1137">
        <v>300</v>
      </c>
      <c r="M1137">
        <f>INDEX('Exp Economy'!$C$14:$H$83,MATCH(L1137,'Exp Economy'!$B$14:$B$83,0),MATCH("Zone "&amp;J1137,'Exp Economy'!$C$13:$H$13,0))*1</f>
        <v>2.75</v>
      </c>
      <c r="N1137" t="s">
        <v>2348</v>
      </c>
      <c r="O1137" t="s">
        <v>2310</v>
      </c>
      <c r="P1137">
        <f>P1136+((K1137-K1136)*M1136)</f>
        <v>40.909999999999997</v>
      </c>
      <c r="R1137" t="str">
        <f t="shared" si="186"/>
        <v>('DHL','2024-01-01','2024-12-31','12565','Export','US',NULL,'EXPRESS 9:00 (DOC) ','Non-Document','2',70,300,2.75,'Per5.0KG_A','AppliedMaterials_2024',40.91),</v>
      </c>
    </row>
    <row r="1138" spans="1:18" x14ac:dyDescent="0.3">
      <c r="A1138" t="s">
        <v>15</v>
      </c>
      <c r="B1138" t="s">
        <v>21</v>
      </c>
      <c r="C1138" s="1" t="s">
        <v>2309</v>
      </c>
      <c r="D1138">
        <v>12565</v>
      </c>
      <c r="E1138" t="s">
        <v>16</v>
      </c>
      <c r="F1138" t="s">
        <v>17</v>
      </c>
      <c r="G1138" t="s">
        <v>18</v>
      </c>
      <c r="H1138" t="s">
        <v>2337</v>
      </c>
      <c r="I1138" t="s">
        <v>19</v>
      </c>
      <c r="J1138">
        <v>2</v>
      </c>
      <c r="K1138">
        <v>300</v>
      </c>
      <c r="L1138">
        <v>99999</v>
      </c>
      <c r="M1138">
        <f>INDEX('Exp Economy'!$C$14:$H$83,MATCH(L1138,'Exp Economy'!$B$14:$B$83,0),MATCH("Zone "&amp;J1138,'Exp Economy'!$C$13:$H$13,0))*1</f>
        <v>2.0699999999999998</v>
      </c>
      <c r="N1138" t="s">
        <v>2348</v>
      </c>
      <c r="O1138" t="s">
        <v>2310</v>
      </c>
      <c r="P1138">
        <f>P1137+(((K1138-K1137)*0.2)*M1137)</f>
        <v>167.41</v>
      </c>
      <c r="R1138" t="str">
        <f t="shared" si="186"/>
        <v>('DHL','2024-01-01','2024-12-31','12565','Export','US',NULL,'EXPRESS 9:00 (DOC) ','Non-Document','2',300,99999,2.07,'Per5.0KG_A','AppliedMaterials_2024',167.41),</v>
      </c>
    </row>
    <row r="1139" spans="1:18" x14ac:dyDescent="0.3">
      <c r="A1139" t="s">
        <v>15</v>
      </c>
      <c r="B1139" s="1" t="s">
        <v>21</v>
      </c>
      <c r="C1139" s="1" t="s">
        <v>2309</v>
      </c>
      <c r="D1139">
        <v>12565</v>
      </c>
      <c r="E1139" t="s">
        <v>16</v>
      </c>
      <c r="F1139" t="s">
        <v>17</v>
      </c>
      <c r="G1139" t="s">
        <v>18</v>
      </c>
      <c r="H1139" t="s">
        <v>2337</v>
      </c>
      <c r="I1139" t="s">
        <v>19</v>
      </c>
      <c r="J1139">
        <v>3</v>
      </c>
      <c r="K1139">
        <v>0</v>
      </c>
      <c r="L1139">
        <v>0.5</v>
      </c>
      <c r="M1139">
        <f>INDEX('Exp Economy'!$C$14:$H$83,MATCH(L1139,'Exp Economy'!$B$14:$B$83,0),MATCH("Zone "&amp;J1139,'Exp Economy'!$C$13:$H$13,0))*1</f>
        <v>11.82</v>
      </c>
      <c r="N1139" t="s">
        <v>285</v>
      </c>
      <c r="O1139" t="s">
        <v>2310</v>
      </c>
      <c r="P1139" t="s">
        <v>18</v>
      </c>
      <c r="R1139" t="str">
        <f t="shared" si="186"/>
        <v>('DHL','2024-01-01','2024-12-31','12565','Export','US',NULL,'EXPRESS 9:00 (DOC) ','Non-Document','3',0,0.5,11.82,'Flat KG','AppliedMaterials_2024',NULL),</v>
      </c>
    </row>
    <row r="1140" spans="1:18" x14ac:dyDescent="0.3">
      <c r="A1140" t="s">
        <v>15</v>
      </c>
      <c r="B1140" s="1" t="s">
        <v>21</v>
      </c>
      <c r="C1140" s="1" t="s">
        <v>2309</v>
      </c>
      <c r="D1140">
        <v>12565</v>
      </c>
      <c r="E1140" t="s">
        <v>16</v>
      </c>
      <c r="F1140" t="s">
        <v>17</v>
      </c>
      <c r="G1140" t="s">
        <v>18</v>
      </c>
      <c r="H1140" t="s">
        <v>2337</v>
      </c>
      <c r="I1140" t="s">
        <v>19</v>
      </c>
      <c r="J1140">
        <v>3</v>
      </c>
      <c r="K1140">
        <v>0.5</v>
      </c>
      <c r="L1140">
        <v>1</v>
      </c>
      <c r="M1140">
        <f>INDEX('Exp Economy'!$C$14:$H$83,MATCH(L1140,'Exp Economy'!$B$14:$B$83,0),MATCH("Zone "&amp;J1140,'Exp Economy'!$C$13:$H$13,0))*1</f>
        <v>11.82</v>
      </c>
      <c r="N1140" t="s">
        <v>285</v>
      </c>
      <c r="O1140" t="s">
        <v>2310</v>
      </c>
      <c r="P1140" t="s">
        <v>18</v>
      </c>
      <c r="R1140" t="str">
        <f t="shared" si="186"/>
        <v>('DHL','2024-01-01','2024-12-31','12565','Export','US',NULL,'EXPRESS 9:00 (DOC) ','Non-Document','3',0.5,1,11.82,'Flat KG','AppliedMaterials_2024',NULL),</v>
      </c>
    </row>
    <row r="1141" spans="1:18" x14ac:dyDescent="0.3">
      <c r="A1141" t="s">
        <v>15</v>
      </c>
      <c r="B1141" s="1" t="s">
        <v>21</v>
      </c>
      <c r="C1141" s="1" t="s">
        <v>2309</v>
      </c>
      <c r="D1141">
        <v>12565</v>
      </c>
      <c r="E1141" t="s">
        <v>16</v>
      </c>
      <c r="F1141" t="s">
        <v>17</v>
      </c>
      <c r="G1141" t="s">
        <v>18</v>
      </c>
      <c r="H1141" t="s">
        <v>2337</v>
      </c>
      <c r="I1141" t="s">
        <v>19</v>
      </c>
      <c r="J1141">
        <v>3</v>
      </c>
      <c r="K1141">
        <v>1</v>
      </c>
      <c r="L1141">
        <v>1.5</v>
      </c>
      <c r="M1141">
        <f>INDEX('Exp Economy'!$C$14:$H$83,MATCH(L1141,'Exp Economy'!$B$14:$B$83,0),MATCH("Zone "&amp;J1141,'Exp Economy'!$C$13:$H$13,0))*1</f>
        <v>13.26</v>
      </c>
      <c r="N1141" t="s">
        <v>285</v>
      </c>
      <c r="O1141" t="s">
        <v>2310</v>
      </c>
      <c r="P1141" t="s">
        <v>18</v>
      </c>
      <c r="R1141" t="str">
        <f t="shared" si="186"/>
        <v>('DHL','2024-01-01','2024-12-31','12565','Export','US',NULL,'EXPRESS 9:00 (DOC) ','Non-Document','3',1,1.5,13.26,'Flat KG','AppliedMaterials_2024',NULL),</v>
      </c>
    </row>
    <row r="1142" spans="1:18" x14ac:dyDescent="0.3">
      <c r="A1142" t="s">
        <v>15</v>
      </c>
      <c r="B1142" s="1" t="s">
        <v>21</v>
      </c>
      <c r="C1142" s="1" t="s">
        <v>2309</v>
      </c>
      <c r="D1142">
        <v>12565</v>
      </c>
      <c r="E1142" t="s">
        <v>16</v>
      </c>
      <c r="F1142" t="s">
        <v>17</v>
      </c>
      <c r="G1142" t="s">
        <v>18</v>
      </c>
      <c r="H1142" t="s">
        <v>2337</v>
      </c>
      <c r="I1142" t="s">
        <v>19</v>
      </c>
      <c r="J1142">
        <v>3</v>
      </c>
      <c r="K1142">
        <v>1.5</v>
      </c>
      <c r="L1142">
        <v>2</v>
      </c>
      <c r="M1142">
        <f>INDEX('Exp Economy'!$C$14:$H$83,MATCH(L1142,'Exp Economy'!$B$14:$B$83,0),MATCH("Zone "&amp;J1142,'Exp Economy'!$C$13:$H$13,0))*1</f>
        <v>13.26</v>
      </c>
      <c r="N1142" t="s">
        <v>285</v>
      </c>
      <c r="O1142" t="s">
        <v>2310</v>
      </c>
      <c r="P1142" t="s">
        <v>18</v>
      </c>
      <c r="R1142" t="str">
        <f t="shared" ref="R1142:R1205" si="201">SUBSTITUTE(IF(OR(ROW(A1142)=2,MOD(ROW(A1142),1000)=0),"insert into tnl_rating.dbo.dhl_express_rate_master values ('DHL','"&amp;B1142&amp;"','"&amp;C1142&amp;"','"&amp;D1142&amp;"','"&amp;E1142&amp;"','"&amp;F1142&amp;"','"&amp;G1142&amp;"','"&amp;H1142&amp;"','"&amp;I1142&amp;"','"&amp;J1142&amp;"',"&amp;K1142&amp;","&amp;L1142&amp;","&amp;M1142&amp;",'"&amp;N1142&amp;"','"&amp;O1142&amp;"',"&amp;P1142&amp;"),",IF(OR(A1143="",MOD(ROW(A1143),1000)=0),"('DHL','"&amp;B1142&amp;"','"&amp;C1142&amp;"','"&amp;D1142&amp;"','"&amp;E1142&amp;"','"&amp;F1142&amp;"','"&amp;G1142&amp;"','"&amp;H1142&amp;"','"&amp;I1142&amp;"','"&amp;J1142&amp;"',"&amp;K1142&amp;","&amp;L1142&amp;","&amp;M1142&amp;",'"&amp;N1142&amp;"','"&amp;O1142&amp;"',"&amp;P1142&amp;")","('DHL','"&amp;B1142&amp;"','"&amp;C1142&amp;"','"&amp;D1142&amp;"','"&amp;E1142&amp;"','"&amp;F1142&amp;"','"&amp;G1142&amp;"','"&amp;H1142&amp;"','"&amp;I1142&amp;"','"&amp;J1142&amp;"',"&amp;K1142&amp;","&amp;L1142&amp;","&amp;M1142&amp;",'"&amp;N1142&amp;"','"&amp;O1142&amp;"',"&amp;P1142&amp;"),")),"'NULL'","NULL")</f>
        <v>('DHL','2024-01-01','2024-12-31','12565','Export','US',NULL,'EXPRESS 9:00 (DOC) ','Non-Document','3',1.5,2,13.26,'Flat KG','AppliedMaterials_2024',NULL),</v>
      </c>
    </row>
    <row r="1143" spans="1:18" x14ac:dyDescent="0.3">
      <c r="A1143" t="s">
        <v>15</v>
      </c>
      <c r="B1143" s="1" t="s">
        <v>21</v>
      </c>
      <c r="C1143" s="1" t="s">
        <v>2309</v>
      </c>
      <c r="D1143">
        <v>12565</v>
      </c>
      <c r="E1143" t="s">
        <v>16</v>
      </c>
      <c r="F1143" t="s">
        <v>17</v>
      </c>
      <c r="G1143" t="s">
        <v>18</v>
      </c>
      <c r="H1143" t="s">
        <v>2337</v>
      </c>
      <c r="I1143" t="s">
        <v>19</v>
      </c>
      <c r="J1143">
        <v>3</v>
      </c>
      <c r="K1143">
        <v>2</v>
      </c>
      <c r="L1143">
        <v>2.5</v>
      </c>
      <c r="M1143">
        <f>INDEX('Exp Economy'!$C$14:$H$83,MATCH(L1143,'Exp Economy'!$B$14:$B$83,0),MATCH("Zone "&amp;J1143,'Exp Economy'!$C$13:$H$13,0))*1</f>
        <v>14.48</v>
      </c>
      <c r="N1143" t="s">
        <v>285</v>
      </c>
      <c r="O1143" t="s">
        <v>2310</v>
      </c>
      <c r="P1143" t="s">
        <v>18</v>
      </c>
      <c r="R1143" t="str">
        <f t="shared" si="201"/>
        <v>('DHL','2024-01-01','2024-12-31','12565','Export','US',NULL,'EXPRESS 9:00 (DOC) ','Non-Document','3',2,2.5,14.48,'Flat KG','AppliedMaterials_2024',NULL),</v>
      </c>
    </row>
    <row r="1144" spans="1:18" x14ac:dyDescent="0.3">
      <c r="A1144" t="s">
        <v>15</v>
      </c>
      <c r="B1144" s="1" t="s">
        <v>21</v>
      </c>
      <c r="C1144" s="1" t="s">
        <v>2309</v>
      </c>
      <c r="D1144">
        <v>12565</v>
      </c>
      <c r="E1144" t="s">
        <v>16</v>
      </c>
      <c r="F1144" t="s">
        <v>17</v>
      </c>
      <c r="G1144" t="s">
        <v>18</v>
      </c>
      <c r="H1144" t="s">
        <v>2337</v>
      </c>
      <c r="I1144" t="s">
        <v>19</v>
      </c>
      <c r="J1144">
        <v>3</v>
      </c>
      <c r="K1144">
        <v>2.5</v>
      </c>
      <c r="L1144">
        <v>3</v>
      </c>
      <c r="M1144">
        <f>INDEX('Exp Economy'!$C$14:$H$83,MATCH(L1144,'Exp Economy'!$B$14:$B$83,0),MATCH("Zone "&amp;J1144,'Exp Economy'!$C$13:$H$13,0))*1</f>
        <v>14.48</v>
      </c>
      <c r="N1144" t="s">
        <v>285</v>
      </c>
      <c r="O1144" t="s">
        <v>2310</v>
      </c>
      <c r="P1144" t="s">
        <v>18</v>
      </c>
      <c r="R1144" t="str">
        <f t="shared" si="201"/>
        <v>('DHL','2024-01-01','2024-12-31','12565','Export','US',NULL,'EXPRESS 9:00 (DOC) ','Non-Document','3',2.5,3,14.48,'Flat KG','AppliedMaterials_2024',NULL),</v>
      </c>
    </row>
    <row r="1145" spans="1:18" x14ac:dyDescent="0.3">
      <c r="A1145" t="s">
        <v>15</v>
      </c>
      <c r="B1145" s="1" t="s">
        <v>21</v>
      </c>
      <c r="C1145" s="1" t="s">
        <v>2309</v>
      </c>
      <c r="D1145">
        <v>12565</v>
      </c>
      <c r="E1145" t="s">
        <v>16</v>
      </c>
      <c r="F1145" t="s">
        <v>17</v>
      </c>
      <c r="G1145" t="s">
        <v>18</v>
      </c>
      <c r="H1145" t="s">
        <v>2337</v>
      </c>
      <c r="I1145" t="s">
        <v>19</v>
      </c>
      <c r="J1145">
        <v>3</v>
      </c>
      <c r="K1145">
        <v>3</v>
      </c>
      <c r="L1145">
        <v>3.5</v>
      </c>
      <c r="M1145">
        <f>INDEX('Exp Economy'!$C$14:$H$83,MATCH(L1145,'Exp Economy'!$B$14:$B$83,0),MATCH("Zone "&amp;J1145,'Exp Economy'!$C$13:$H$13,0))*1</f>
        <v>15.7</v>
      </c>
      <c r="N1145" t="s">
        <v>285</v>
      </c>
      <c r="O1145" t="s">
        <v>2310</v>
      </c>
      <c r="P1145" t="s">
        <v>18</v>
      </c>
      <c r="R1145" t="str">
        <f t="shared" si="201"/>
        <v>('DHL','2024-01-01','2024-12-31','12565','Export','US',NULL,'EXPRESS 9:00 (DOC) ','Non-Document','3',3,3.5,15.7,'Flat KG','AppliedMaterials_2024',NULL),</v>
      </c>
    </row>
    <row r="1146" spans="1:18" x14ac:dyDescent="0.3">
      <c r="A1146" t="s">
        <v>15</v>
      </c>
      <c r="B1146" s="1" t="s">
        <v>21</v>
      </c>
      <c r="C1146" s="1" t="s">
        <v>2309</v>
      </c>
      <c r="D1146">
        <v>12565</v>
      </c>
      <c r="E1146" t="s">
        <v>16</v>
      </c>
      <c r="F1146" t="s">
        <v>17</v>
      </c>
      <c r="G1146" t="s">
        <v>18</v>
      </c>
      <c r="H1146" t="s">
        <v>2337</v>
      </c>
      <c r="I1146" t="s">
        <v>19</v>
      </c>
      <c r="J1146">
        <v>3</v>
      </c>
      <c r="K1146">
        <v>3.5</v>
      </c>
      <c r="L1146">
        <v>4</v>
      </c>
      <c r="M1146">
        <f>INDEX('Exp Economy'!$C$14:$H$83,MATCH(L1146,'Exp Economy'!$B$14:$B$83,0),MATCH("Zone "&amp;J1146,'Exp Economy'!$C$13:$H$13,0))*1</f>
        <v>15.7</v>
      </c>
      <c r="N1146" t="s">
        <v>285</v>
      </c>
      <c r="O1146" t="s">
        <v>2310</v>
      </c>
      <c r="P1146" t="s">
        <v>18</v>
      </c>
      <c r="R1146" t="str">
        <f t="shared" si="201"/>
        <v>('DHL','2024-01-01','2024-12-31','12565','Export','US',NULL,'EXPRESS 9:00 (DOC) ','Non-Document','3',3.5,4,15.7,'Flat KG','AppliedMaterials_2024',NULL),</v>
      </c>
    </row>
    <row r="1147" spans="1:18" x14ac:dyDescent="0.3">
      <c r="A1147" t="s">
        <v>15</v>
      </c>
      <c r="B1147" s="1" t="s">
        <v>21</v>
      </c>
      <c r="C1147" s="1" t="s">
        <v>2309</v>
      </c>
      <c r="D1147">
        <v>12565</v>
      </c>
      <c r="E1147" t="s">
        <v>16</v>
      </c>
      <c r="F1147" t="s">
        <v>17</v>
      </c>
      <c r="G1147" t="s">
        <v>18</v>
      </c>
      <c r="H1147" t="s">
        <v>2337</v>
      </c>
      <c r="I1147" t="s">
        <v>19</v>
      </c>
      <c r="J1147">
        <v>3</v>
      </c>
      <c r="K1147">
        <v>4</v>
      </c>
      <c r="L1147">
        <v>4.5</v>
      </c>
      <c r="M1147">
        <f>INDEX('Exp Economy'!$C$14:$H$83,MATCH(L1147,'Exp Economy'!$B$14:$B$83,0),MATCH("Zone "&amp;J1147,'Exp Economy'!$C$13:$H$13,0))*1</f>
        <v>16.920000000000002</v>
      </c>
      <c r="N1147" t="s">
        <v>285</v>
      </c>
      <c r="O1147" t="s">
        <v>2310</v>
      </c>
      <c r="P1147" t="s">
        <v>18</v>
      </c>
      <c r="R1147" t="str">
        <f t="shared" si="201"/>
        <v>('DHL','2024-01-01','2024-12-31','12565','Export','US',NULL,'EXPRESS 9:00 (DOC) ','Non-Document','3',4,4.5,16.92,'Flat KG','AppliedMaterials_2024',NULL),</v>
      </c>
    </row>
    <row r="1148" spans="1:18" x14ac:dyDescent="0.3">
      <c r="A1148" t="s">
        <v>15</v>
      </c>
      <c r="B1148" s="1" t="s">
        <v>21</v>
      </c>
      <c r="C1148" s="1" t="s">
        <v>2309</v>
      </c>
      <c r="D1148">
        <v>12565</v>
      </c>
      <c r="E1148" t="s">
        <v>16</v>
      </c>
      <c r="F1148" t="s">
        <v>17</v>
      </c>
      <c r="G1148" t="s">
        <v>18</v>
      </c>
      <c r="H1148" t="s">
        <v>2337</v>
      </c>
      <c r="I1148" t="s">
        <v>19</v>
      </c>
      <c r="J1148">
        <v>3</v>
      </c>
      <c r="K1148">
        <v>4.5</v>
      </c>
      <c r="L1148">
        <v>5</v>
      </c>
      <c r="M1148">
        <f>INDEX('Exp Economy'!$C$14:$H$83,MATCH(L1148,'Exp Economy'!$B$14:$B$83,0),MATCH("Zone "&amp;J1148,'Exp Economy'!$C$13:$H$13,0))*1</f>
        <v>16.920000000000002</v>
      </c>
      <c r="N1148" t="s">
        <v>285</v>
      </c>
      <c r="O1148" t="s">
        <v>2310</v>
      </c>
      <c r="P1148" t="s">
        <v>18</v>
      </c>
      <c r="R1148" t="str">
        <f t="shared" si="201"/>
        <v>('DHL','2024-01-01','2024-12-31','12565','Export','US',NULL,'EXPRESS 9:00 (DOC) ','Non-Document','3',4.5,5,16.92,'Flat KG','AppliedMaterials_2024',NULL),</v>
      </c>
    </row>
    <row r="1149" spans="1:18" x14ac:dyDescent="0.3">
      <c r="A1149" t="s">
        <v>15</v>
      </c>
      <c r="B1149" s="1" t="s">
        <v>21</v>
      </c>
      <c r="C1149" s="1" t="s">
        <v>2309</v>
      </c>
      <c r="D1149">
        <v>12565</v>
      </c>
      <c r="E1149" t="s">
        <v>16</v>
      </c>
      <c r="F1149" t="s">
        <v>17</v>
      </c>
      <c r="G1149" t="s">
        <v>18</v>
      </c>
      <c r="H1149" t="s">
        <v>2337</v>
      </c>
      <c r="I1149" t="s">
        <v>19</v>
      </c>
      <c r="J1149">
        <v>3</v>
      </c>
      <c r="K1149">
        <v>5</v>
      </c>
      <c r="L1149">
        <v>5.5</v>
      </c>
      <c r="M1149">
        <f>INDEX('Exp Economy'!$C$14:$H$83,MATCH(L1149,'Exp Economy'!$B$14:$B$83,0),MATCH("Zone "&amp;J1149,'Exp Economy'!$C$13:$H$13,0))*1</f>
        <v>17.25</v>
      </c>
      <c r="N1149" t="s">
        <v>285</v>
      </c>
      <c r="O1149" t="s">
        <v>2310</v>
      </c>
      <c r="P1149" t="s">
        <v>18</v>
      </c>
      <c r="R1149" t="str">
        <f t="shared" si="201"/>
        <v>('DHL','2024-01-01','2024-12-31','12565','Export','US',NULL,'EXPRESS 9:00 (DOC) ','Non-Document','3',5,5.5,17.25,'Flat KG','AppliedMaterials_2024',NULL),</v>
      </c>
    </row>
    <row r="1150" spans="1:18" x14ac:dyDescent="0.3">
      <c r="A1150" t="s">
        <v>15</v>
      </c>
      <c r="B1150" s="1" t="s">
        <v>21</v>
      </c>
      <c r="C1150" s="1" t="s">
        <v>2309</v>
      </c>
      <c r="D1150">
        <v>12565</v>
      </c>
      <c r="E1150" t="s">
        <v>16</v>
      </c>
      <c r="F1150" t="s">
        <v>17</v>
      </c>
      <c r="G1150" t="s">
        <v>18</v>
      </c>
      <c r="H1150" t="s">
        <v>2337</v>
      </c>
      <c r="I1150" t="s">
        <v>19</v>
      </c>
      <c r="J1150">
        <v>3</v>
      </c>
      <c r="K1150">
        <v>5.5</v>
      </c>
      <c r="L1150">
        <v>6</v>
      </c>
      <c r="M1150">
        <f>INDEX('Exp Economy'!$C$14:$H$83,MATCH(L1150,'Exp Economy'!$B$14:$B$83,0),MATCH("Zone "&amp;J1150,'Exp Economy'!$C$13:$H$13,0))*1</f>
        <v>17.25</v>
      </c>
      <c r="N1150" t="s">
        <v>285</v>
      </c>
      <c r="O1150" t="s">
        <v>2310</v>
      </c>
      <c r="P1150" t="s">
        <v>18</v>
      </c>
      <c r="R1150" t="str">
        <f t="shared" si="201"/>
        <v>('DHL','2024-01-01','2024-12-31','12565','Export','US',NULL,'EXPRESS 9:00 (DOC) ','Non-Document','3',5.5,6,17.25,'Flat KG','AppliedMaterials_2024',NULL),</v>
      </c>
    </row>
    <row r="1151" spans="1:18" x14ac:dyDescent="0.3">
      <c r="A1151" t="s">
        <v>15</v>
      </c>
      <c r="B1151" s="1" t="s">
        <v>21</v>
      </c>
      <c r="C1151" s="1" t="s">
        <v>2309</v>
      </c>
      <c r="D1151">
        <v>12565</v>
      </c>
      <c r="E1151" t="s">
        <v>16</v>
      </c>
      <c r="F1151" t="s">
        <v>17</v>
      </c>
      <c r="G1151" t="s">
        <v>18</v>
      </c>
      <c r="H1151" t="s">
        <v>2337</v>
      </c>
      <c r="I1151" t="s">
        <v>19</v>
      </c>
      <c r="J1151">
        <v>3</v>
      </c>
      <c r="K1151">
        <v>6</v>
      </c>
      <c r="L1151">
        <v>6.5</v>
      </c>
      <c r="M1151">
        <f>INDEX('Exp Economy'!$C$14:$H$83,MATCH(L1151,'Exp Economy'!$B$14:$B$83,0),MATCH("Zone "&amp;J1151,'Exp Economy'!$C$13:$H$13,0))*1</f>
        <v>17.579999999999998</v>
      </c>
      <c r="N1151" t="s">
        <v>285</v>
      </c>
      <c r="O1151" t="s">
        <v>2310</v>
      </c>
      <c r="P1151" t="s">
        <v>18</v>
      </c>
      <c r="R1151" t="str">
        <f t="shared" si="201"/>
        <v>('DHL','2024-01-01','2024-12-31','12565','Export','US',NULL,'EXPRESS 9:00 (DOC) ','Non-Document','3',6,6.5,17.58,'Flat KG','AppliedMaterials_2024',NULL),</v>
      </c>
    </row>
    <row r="1152" spans="1:18" x14ac:dyDescent="0.3">
      <c r="A1152" t="s">
        <v>15</v>
      </c>
      <c r="B1152" s="1" t="s">
        <v>21</v>
      </c>
      <c r="C1152" s="1" t="s">
        <v>2309</v>
      </c>
      <c r="D1152">
        <v>12565</v>
      </c>
      <c r="E1152" t="s">
        <v>16</v>
      </c>
      <c r="F1152" t="s">
        <v>17</v>
      </c>
      <c r="G1152" t="s">
        <v>18</v>
      </c>
      <c r="H1152" t="s">
        <v>2337</v>
      </c>
      <c r="I1152" t="s">
        <v>19</v>
      </c>
      <c r="J1152">
        <v>3</v>
      </c>
      <c r="K1152">
        <v>6.5</v>
      </c>
      <c r="L1152">
        <v>7</v>
      </c>
      <c r="M1152">
        <f>INDEX('Exp Economy'!$C$14:$H$83,MATCH(L1152,'Exp Economy'!$B$14:$B$83,0),MATCH("Zone "&amp;J1152,'Exp Economy'!$C$13:$H$13,0))*1</f>
        <v>17.579999999999998</v>
      </c>
      <c r="N1152" t="s">
        <v>285</v>
      </c>
      <c r="O1152" t="s">
        <v>2310</v>
      </c>
      <c r="P1152" t="s">
        <v>18</v>
      </c>
      <c r="R1152" t="str">
        <f t="shared" si="201"/>
        <v>('DHL','2024-01-01','2024-12-31','12565','Export','US',NULL,'EXPRESS 9:00 (DOC) ','Non-Document','3',6.5,7,17.58,'Flat KG','AppliedMaterials_2024',NULL),</v>
      </c>
    </row>
    <row r="1153" spans="1:18" x14ac:dyDescent="0.3">
      <c r="A1153" t="s">
        <v>15</v>
      </c>
      <c r="B1153" s="1" t="s">
        <v>21</v>
      </c>
      <c r="C1153" s="1" t="s">
        <v>2309</v>
      </c>
      <c r="D1153">
        <v>12565</v>
      </c>
      <c r="E1153" t="s">
        <v>16</v>
      </c>
      <c r="F1153" t="s">
        <v>17</v>
      </c>
      <c r="G1153" t="s">
        <v>18</v>
      </c>
      <c r="H1153" t="s">
        <v>2337</v>
      </c>
      <c r="I1153" t="s">
        <v>19</v>
      </c>
      <c r="J1153">
        <v>3</v>
      </c>
      <c r="K1153">
        <v>7</v>
      </c>
      <c r="L1153">
        <v>7.5</v>
      </c>
      <c r="M1153">
        <f>INDEX('Exp Economy'!$C$14:$H$83,MATCH(L1153,'Exp Economy'!$B$14:$B$83,0),MATCH("Zone "&amp;J1153,'Exp Economy'!$C$13:$H$13,0))*1</f>
        <v>17.91</v>
      </c>
      <c r="N1153" t="s">
        <v>285</v>
      </c>
      <c r="O1153" t="s">
        <v>2310</v>
      </c>
      <c r="P1153" t="s">
        <v>18</v>
      </c>
      <c r="R1153" t="str">
        <f t="shared" si="201"/>
        <v>('DHL','2024-01-01','2024-12-31','12565','Export','US',NULL,'EXPRESS 9:00 (DOC) ','Non-Document','3',7,7.5,17.91,'Flat KG','AppliedMaterials_2024',NULL),</v>
      </c>
    </row>
    <row r="1154" spans="1:18" x14ac:dyDescent="0.3">
      <c r="A1154" t="s">
        <v>15</v>
      </c>
      <c r="B1154" s="1" t="s">
        <v>21</v>
      </c>
      <c r="C1154" s="1" t="s">
        <v>2309</v>
      </c>
      <c r="D1154">
        <v>12565</v>
      </c>
      <c r="E1154" t="s">
        <v>16</v>
      </c>
      <c r="F1154" t="s">
        <v>17</v>
      </c>
      <c r="G1154" t="s">
        <v>18</v>
      </c>
      <c r="H1154" t="s">
        <v>2337</v>
      </c>
      <c r="I1154" t="s">
        <v>19</v>
      </c>
      <c r="J1154">
        <v>3</v>
      </c>
      <c r="K1154">
        <v>7.5</v>
      </c>
      <c r="L1154">
        <v>8</v>
      </c>
      <c r="M1154">
        <f>INDEX('Exp Economy'!$C$14:$H$83,MATCH(L1154,'Exp Economy'!$B$14:$B$83,0),MATCH("Zone "&amp;J1154,'Exp Economy'!$C$13:$H$13,0))*1</f>
        <v>17.91</v>
      </c>
      <c r="N1154" t="s">
        <v>285</v>
      </c>
      <c r="O1154" t="s">
        <v>2310</v>
      </c>
      <c r="P1154" t="s">
        <v>18</v>
      </c>
      <c r="R1154" t="str">
        <f t="shared" si="201"/>
        <v>('DHL','2024-01-01','2024-12-31','12565','Export','US',NULL,'EXPRESS 9:00 (DOC) ','Non-Document','3',7.5,8,17.91,'Flat KG','AppliedMaterials_2024',NULL),</v>
      </c>
    </row>
    <row r="1155" spans="1:18" x14ac:dyDescent="0.3">
      <c r="A1155" t="s">
        <v>15</v>
      </c>
      <c r="B1155" s="1" t="s">
        <v>21</v>
      </c>
      <c r="C1155" s="1" t="s">
        <v>2309</v>
      </c>
      <c r="D1155">
        <v>12565</v>
      </c>
      <c r="E1155" t="s">
        <v>16</v>
      </c>
      <c r="F1155" t="s">
        <v>17</v>
      </c>
      <c r="G1155" t="s">
        <v>18</v>
      </c>
      <c r="H1155" t="s">
        <v>2337</v>
      </c>
      <c r="I1155" t="s">
        <v>19</v>
      </c>
      <c r="J1155">
        <v>3</v>
      </c>
      <c r="K1155">
        <v>8</v>
      </c>
      <c r="L1155">
        <v>8.5</v>
      </c>
      <c r="M1155">
        <f>INDEX('Exp Economy'!$C$14:$H$83,MATCH(L1155,'Exp Economy'!$B$14:$B$83,0),MATCH("Zone "&amp;J1155,'Exp Economy'!$C$13:$H$13,0))*1</f>
        <v>18.239999999999998</v>
      </c>
      <c r="N1155" t="s">
        <v>285</v>
      </c>
      <c r="O1155" t="s">
        <v>2310</v>
      </c>
      <c r="P1155" t="s">
        <v>18</v>
      </c>
      <c r="R1155" t="str">
        <f t="shared" si="201"/>
        <v>('DHL','2024-01-01','2024-12-31','12565','Export','US',NULL,'EXPRESS 9:00 (DOC) ','Non-Document','3',8,8.5,18.24,'Flat KG','AppliedMaterials_2024',NULL),</v>
      </c>
    </row>
    <row r="1156" spans="1:18" x14ac:dyDescent="0.3">
      <c r="A1156" t="s">
        <v>15</v>
      </c>
      <c r="B1156" s="1" t="s">
        <v>21</v>
      </c>
      <c r="C1156" s="1" t="s">
        <v>2309</v>
      </c>
      <c r="D1156">
        <v>12565</v>
      </c>
      <c r="E1156" t="s">
        <v>16</v>
      </c>
      <c r="F1156" t="s">
        <v>17</v>
      </c>
      <c r="G1156" t="s">
        <v>18</v>
      </c>
      <c r="H1156" t="s">
        <v>2337</v>
      </c>
      <c r="I1156" t="s">
        <v>19</v>
      </c>
      <c r="J1156">
        <v>3</v>
      </c>
      <c r="K1156">
        <v>8.5</v>
      </c>
      <c r="L1156">
        <v>9</v>
      </c>
      <c r="M1156">
        <f>INDEX('Exp Economy'!$C$14:$H$83,MATCH(L1156,'Exp Economy'!$B$14:$B$83,0),MATCH("Zone "&amp;J1156,'Exp Economy'!$C$13:$H$13,0))*1</f>
        <v>18.239999999999998</v>
      </c>
      <c r="N1156" t="s">
        <v>285</v>
      </c>
      <c r="O1156" t="s">
        <v>2310</v>
      </c>
      <c r="P1156" t="s">
        <v>18</v>
      </c>
      <c r="R1156" t="str">
        <f t="shared" si="201"/>
        <v>('DHL','2024-01-01','2024-12-31','12565','Export','US',NULL,'EXPRESS 9:00 (DOC) ','Non-Document','3',8.5,9,18.24,'Flat KG','AppliedMaterials_2024',NULL),</v>
      </c>
    </row>
    <row r="1157" spans="1:18" x14ac:dyDescent="0.3">
      <c r="A1157" t="s">
        <v>15</v>
      </c>
      <c r="B1157" s="1" t="s">
        <v>21</v>
      </c>
      <c r="C1157" s="1" t="s">
        <v>2309</v>
      </c>
      <c r="D1157">
        <v>12565</v>
      </c>
      <c r="E1157" t="s">
        <v>16</v>
      </c>
      <c r="F1157" t="s">
        <v>17</v>
      </c>
      <c r="G1157" t="s">
        <v>18</v>
      </c>
      <c r="H1157" t="s">
        <v>2337</v>
      </c>
      <c r="I1157" t="s">
        <v>19</v>
      </c>
      <c r="J1157">
        <v>3</v>
      </c>
      <c r="K1157">
        <v>9</v>
      </c>
      <c r="L1157">
        <v>9.5</v>
      </c>
      <c r="M1157">
        <f>INDEX('Exp Economy'!$C$14:$H$83,MATCH(L1157,'Exp Economy'!$B$14:$B$83,0),MATCH("Zone "&amp;J1157,'Exp Economy'!$C$13:$H$13,0))*1</f>
        <v>18.57</v>
      </c>
      <c r="N1157" t="s">
        <v>285</v>
      </c>
      <c r="O1157" t="s">
        <v>2310</v>
      </c>
      <c r="P1157" t="s">
        <v>18</v>
      </c>
      <c r="R1157" t="str">
        <f t="shared" si="201"/>
        <v>('DHL','2024-01-01','2024-12-31','12565','Export','US',NULL,'EXPRESS 9:00 (DOC) ','Non-Document','3',9,9.5,18.57,'Flat KG','AppliedMaterials_2024',NULL),</v>
      </c>
    </row>
    <row r="1158" spans="1:18" x14ac:dyDescent="0.3">
      <c r="A1158" t="s">
        <v>15</v>
      </c>
      <c r="B1158" s="1" t="s">
        <v>21</v>
      </c>
      <c r="C1158" s="1" t="s">
        <v>2309</v>
      </c>
      <c r="D1158">
        <v>12565</v>
      </c>
      <c r="E1158" t="s">
        <v>16</v>
      </c>
      <c r="F1158" t="s">
        <v>17</v>
      </c>
      <c r="G1158" t="s">
        <v>18</v>
      </c>
      <c r="H1158" t="s">
        <v>2337</v>
      </c>
      <c r="I1158" t="s">
        <v>19</v>
      </c>
      <c r="J1158">
        <v>3</v>
      </c>
      <c r="K1158">
        <v>9.5</v>
      </c>
      <c r="L1158">
        <v>10</v>
      </c>
      <c r="M1158">
        <f>INDEX('Exp Economy'!$C$14:$H$83,MATCH(L1158,'Exp Economy'!$B$14:$B$83,0),MATCH("Zone "&amp;J1158,'Exp Economy'!$C$13:$H$13,0))*1</f>
        <v>18.57</v>
      </c>
      <c r="N1158" t="s">
        <v>285</v>
      </c>
      <c r="O1158" t="s">
        <v>2310</v>
      </c>
      <c r="P1158" t="s">
        <v>18</v>
      </c>
      <c r="R1158" t="str">
        <f t="shared" si="201"/>
        <v>('DHL','2024-01-01','2024-12-31','12565','Export','US',NULL,'EXPRESS 9:00 (DOC) ','Non-Document','3',9.5,10,18.57,'Flat KG','AppliedMaterials_2024',NULL),</v>
      </c>
    </row>
    <row r="1159" spans="1:18" x14ac:dyDescent="0.3">
      <c r="A1159" t="s">
        <v>15</v>
      </c>
      <c r="B1159" s="1" t="s">
        <v>21</v>
      </c>
      <c r="C1159" s="1" t="s">
        <v>2309</v>
      </c>
      <c r="D1159">
        <v>12565</v>
      </c>
      <c r="E1159" t="s">
        <v>16</v>
      </c>
      <c r="F1159" t="s">
        <v>17</v>
      </c>
      <c r="G1159" t="s">
        <v>18</v>
      </c>
      <c r="H1159" t="s">
        <v>2337</v>
      </c>
      <c r="I1159" t="s">
        <v>19</v>
      </c>
      <c r="J1159">
        <v>3</v>
      </c>
      <c r="K1159">
        <f>L1158</f>
        <v>10</v>
      </c>
      <c r="L1159">
        <f>K1159+0.5</f>
        <v>10.5</v>
      </c>
      <c r="M1159">
        <f>INDEX('Exp Economy'!$C$14:$H$83,MATCH(L1159,'Exp Economy'!$B$14:$B$83,0),MATCH("Zone "&amp;J1159,'Exp Economy'!$C$13:$H$13,0))*1</f>
        <v>19.04</v>
      </c>
      <c r="N1159" t="s">
        <v>285</v>
      </c>
      <c r="O1159" t="s">
        <v>2310</v>
      </c>
      <c r="P1159" t="s">
        <v>18</v>
      </c>
      <c r="R1159" t="str">
        <f t="shared" si="201"/>
        <v>('DHL','2024-01-01','2024-12-31','12565','Export','US',NULL,'EXPRESS 9:00 (DOC) ','Non-Document','3',10,10.5,19.04,'Flat KG','AppliedMaterials_2024',NULL),</v>
      </c>
    </row>
    <row r="1160" spans="1:18" x14ac:dyDescent="0.3">
      <c r="A1160" t="s">
        <v>15</v>
      </c>
      <c r="B1160" s="1" t="s">
        <v>21</v>
      </c>
      <c r="C1160" s="1" t="s">
        <v>2309</v>
      </c>
      <c r="D1160">
        <v>12565</v>
      </c>
      <c r="E1160" t="s">
        <v>16</v>
      </c>
      <c r="F1160" t="s">
        <v>17</v>
      </c>
      <c r="G1160" t="s">
        <v>18</v>
      </c>
      <c r="H1160" t="s">
        <v>2337</v>
      </c>
      <c r="I1160" t="s">
        <v>19</v>
      </c>
      <c r="J1160">
        <v>3</v>
      </c>
      <c r="K1160">
        <f t="shared" ref="K1160:K1165" si="202">L1159</f>
        <v>10.5</v>
      </c>
      <c r="L1160">
        <f t="shared" ref="L1160:L1165" si="203">K1160+0.5</f>
        <v>11</v>
      </c>
      <c r="M1160">
        <f>INDEX('Exp Economy'!$C$14:$H$83,MATCH(L1160,'Exp Economy'!$B$14:$B$83,0),MATCH("Zone "&amp;J1160,'Exp Economy'!$C$13:$H$13,0))*1</f>
        <v>19.04</v>
      </c>
      <c r="N1160" t="s">
        <v>285</v>
      </c>
      <c r="O1160" t="s">
        <v>2310</v>
      </c>
      <c r="P1160" t="s">
        <v>18</v>
      </c>
      <c r="R1160" t="str">
        <f t="shared" si="201"/>
        <v>('DHL','2024-01-01','2024-12-31','12565','Export','US',NULL,'EXPRESS 9:00 (DOC) ','Non-Document','3',10.5,11,19.04,'Flat KG','AppliedMaterials_2024',NULL),</v>
      </c>
    </row>
    <row r="1161" spans="1:18" x14ac:dyDescent="0.3">
      <c r="A1161" t="s">
        <v>15</v>
      </c>
      <c r="B1161" s="1" t="s">
        <v>21</v>
      </c>
      <c r="C1161" s="1" t="s">
        <v>2309</v>
      </c>
      <c r="D1161">
        <v>12565</v>
      </c>
      <c r="E1161" t="s">
        <v>16</v>
      </c>
      <c r="F1161" t="s">
        <v>17</v>
      </c>
      <c r="G1161" t="s">
        <v>18</v>
      </c>
      <c r="H1161" t="s">
        <v>2337</v>
      </c>
      <c r="I1161" t="s">
        <v>19</v>
      </c>
      <c r="J1161">
        <v>3</v>
      </c>
      <c r="K1161">
        <f t="shared" si="202"/>
        <v>11</v>
      </c>
      <c r="L1161">
        <f t="shared" si="203"/>
        <v>11.5</v>
      </c>
      <c r="M1161">
        <f>INDEX('Exp Economy'!$C$14:$H$83,MATCH(L1161,'Exp Economy'!$B$14:$B$83,0),MATCH("Zone "&amp;J1161,'Exp Economy'!$C$13:$H$13,0))*1</f>
        <v>19.510000000000002</v>
      </c>
      <c r="N1161" t="s">
        <v>285</v>
      </c>
      <c r="O1161" t="s">
        <v>2310</v>
      </c>
      <c r="P1161" t="s">
        <v>18</v>
      </c>
      <c r="R1161" t="str">
        <f t="shared" si="201"/>
        <v>('DHL','2024-01-01','2024-12-31','12565','Export','US',NULL,'EXPRESS 9:00 (DOC) ','Non-Document','3',11,11.5,19.51,'Flat KG','AppliedMaterials_2024',NULL),</v>
      </c>
    </row>
    <row r="1162" spans="1:18" x14ac:dyDescent="0.3">
      <c r="A1162" t="s">
        <v>15</v>
      </c>
      <c r="B1162" s="1" t="s">
        <v>21</v>
      </c>
      <c r="C1162" s="1" t="s">
        <v>2309</v>
      </c>
      <c r="D1162">
        <v>12565</v>
      </c>
      <c r="E1162" t="s">
        <v>16</v>
      </c>
      <c r="F1162" t="s">
        <v>17</v>
      </c>
      <c r="G1162" t="s">
        <v>18</v>
      </c>
      <c r="H1162" t="s">
        <v>2337</v>
      </c>
      <c r="I1162" t="s">
        <v>19</v>
      </c>
      <c r="J1162">
        <v>3</v>
      </c>
      <c r="K1162">
        <f t="shared" si="202"/>
        <v>11.5</v>
      </c>
      <c r="L1162">
        <f t="shared" si="203"/>
        <v>12</v>
      </c>
      <c r="M1162">
        <f>INDEX('Exp Economy'!$C$14:$H$83,MATCH(L1162,'Exp Economy'!$B$14:$B$83,0),MATCH("Zone "&amp;J1162,'Exp Economy'!$C$13:$H$13,0))*1</f>
        <v>19.510000000000002</v>
      </c>
      <c r="N1162" t="s">
        <v>285</v>
      </c>
      <c r="O1162" t="s">
        <v>2310</v>
      </c>
      <c r="P1162" t="s">
        <v>18</v>
      </c>
      <c r="R1162" t="str">
        <f t="shared" si="201"/>
        <v>('DHL','2024-01-01','2024-12-31','12565','Export','US',NULL,'EXPRESS 9:00 (DOC) ','Non-Document','3',11.5,12,19.51,'Flat KG','AppliedMaterials_2024',NULL),</v>
      </c>
    </row>
    <row r="1163" spans="1:18" x14ac:dyDescent="0.3">
      <c r="A1163" t="s">
        <v>15</v>
      </c>
      <c r="B1163" s="1" t="s">
        <v>21</v>
      </c>
      <c r="C1163" s="1" t="s">
        <v>2309</v>
      </c>
      <c r="D1163">
        <v>12565</v>
      </c>
      <c r="E1163" t="s">
        <v>16</v>
      </c>
      <c r="F1163" t="s">
        <v>17</v>
      </c>
      <c r="G1163" t="s">
        <v>18</v>
      </c>
      <c r="H1163" t="s">
        <v>2337</v>
      </c>
      <c r="I1163" t="s">
        <v>19</v>
      </c>
      <c r="J1163">
        <v>3</v>
      </c>
      <c r="K1163">
        <f t="shared" si="202"/>
        <v>12</v>
      </c>
      <c r="L1163">
        <f t="shared" si="203"/>
        <v>12.5</v>
      </c>
      <c r="M1163">
        <f>INDEX('Exp Economy'!$C$14:$H$83,MATCH(L1163,'Exp Economy'!$B$14:$B$83,0),MATCH("Zone "&amp;J1163,'Exp Economy'!$C$13:$H$13,0))*1</f>
        <v>19.98</v>
      </c>
      <c r="N1163" t="s">
        <v>285</v>
      </c>
      <c r="O1163" t="s">
        <v>2310</v>
      </c>
      <c r="P1163" t="s">
        <v>18</v>
      </c>
      <c r="R1163" t="str">
        <f t="shared" si="201"/>
        <v>('DHL','2024-01-01','2024-12-31','12565','Export','US',NULL,'EXPRESS 9:00 (DOC) ','Non-Document','3',12,12.5,19.98,'Flat KG','AppliedMaterials_2024',NULL),</v>
      </c>
    </row>
    <row r="1164" spans="1:18" x14ac:dyDescent="0.3">
      <c r="A1164" t="s">
        <v>15</v>
      </c>
      <c r="B1164" s="1" t="s">
        <v>21</v>
      </c>
      <c r="C1164" s="1" t="s">
        <v>2309</v>
      </c>
      <c r="D1164">
        <v>12565</v>
      </c>
      <c r="E1164" t="s">
        <v>16</v>
      </c>
      <c r="F1164" t="s">
        <v>17</v>
      </c>
      <c r="G1164" t="s">
        <v>18</v>
      </c>
      <c r="H1164" t="s">
        <v>2337</v>
      </c>
      <c r="I1164" t="s">
        <v>19</v>
      </c>
      <c r="J1164">
        <v>3</v>
      </c>
      <c r="K1164">
        <f t="shared" si="202"/>
        <v>12.5</v>
      </c>
      <c r="L1164">
        <f t="shared" si="203"/>
        <v>13</v>
      </c>
      <c r="M1164">
        <f>INDEX('Exp Economy'!$C$14:$H$83,MATCH(L1164,'Exp Economy'!$B$14:$B$83,0),MATCH("Zone "&amp;J1164,'Exp Economy'!$C$13:$H$13,0))*1</f>
        <v>19.98</v>
      </c>
      <c r="N1164" t="s">
        <v>285</v>
      </c>
      <c r="O1164" t="s">
        <v>2310</v>
      </c>
      <c r="P1164" t="s">
        <v>18</v>
      </c>
      <c r="R1164" t="str">
        <f t="shared" si="201"/>
        <v>('DHL','2024-01-01','2024-12-31','12565','Export','US',NULL,'EXPRESS 9:00 (DOC) ','Non-Document','3',12.5,13,19.98,'Flat KG','AppliedMaterials_2024',NULL),</v>
      </c>
    </row>
    <row r="1165" spans="1:18" x14ac:dyDescent="0.3">
      <c r="A1165" t="s">
        <v>15</v>
      </c>
      <c r="B1165" s="1" t="s">
        <v>21</v>
      </c>
      <c r="C1165" s="1" t="s">
        <v>2309</v>
      </c>
      <c r="D1165">
        <v>12565</v>
      </c>
      <c r="E1165" t="s">
        <v>16</v>
      </c>
      <c r="F1165" t="s">
        <v>17</v>
      </c>
      <c r="G1165" t="s">
        <v>18</v>
      </c>
      <c r="H1165" t="s">
        <v>2337</v>
      </c>
      <c r="I1165" t="s">
        <v>19</v>
      </c>
      <c r="J1165">
        <v>3</v>
      </c>
      <c r="K1165">
        <f t="shared" si="202"/>
        <v>13</v>
      </c>
      <c r="L1165">
        <f t="shared" si="203"/>
        <v>13.5</v>
      </c>
      <c r="M1165">
        <f>INDEX('Exp Economy'!$C$14:$H$83,MATCH(L1165,'Exp Economy'!$B$14:$B$83,0),MATCH("Zone "&amp;J1165,'Exp Economy'!$C$13:$H$13,0))*1</f>
        <v>20.45</v>
      </c>
      <c r="N1165" t="s">
        <v>285</v>
      </c>
      <c r="O1165" t="s">
        <v>2310</v>
      </c>
      <c r="P1165" t="s">
        <v>18</v>
      </c>
      <c r="R1165" t="str">
        <f t="shared" si="201"/>
        <v>('DHL','2024-01-01','2024-12-31','12565','Export','US',NULL,'EXPRESS 9:00 (DOC) ','Non-Document','3',13,13.5,20.45,'Flat KG','AppliedMaterials_2024',NULL),</v>
      </c>
    </row>
    <row r="1166" spans="1:18" x14ac:dyDescent="0.3">
      <c r="A1166" t="s">
        <v>15</v>
      </c>
      <c r="B1166" s="1" t="s">
        <v>21</v>
      </c>
      <c r="C1166" s="1" t="s">
        <v>2309</v>
      </c>
      <c r="D1166">
        <v>12565</v>
      </c>
      <c r="E1166" t="s">
        <v>16</v>
      </c>
      <c r="F1166" t="s">
        <v>17</v>
      </c>
      <c r="G1166" t="s">
        <v>18</v>
      </c>
      <c r="H1166" t="s">
        <v>2337</v>
      </c>
      <c r="I1166" t="s">
        <v>19</v>
      </c>
      <c r="J1166">
        <v>3</v>
      </c>
      <c r="K1166">
        <f>L1165</f>
        <v>13.5</v>
      </c>
      <c r="L1166">
        <f>K1166+0.5</f>
        <v>14</v>
      </c>
      <c r="M1166">
        <f>INDEX('Exp Economy'!$C$14:$H$83,MATCH(L1166,'Exp Economy'!$B$14:$B$83,0),MATCH("Zone "&amp;J1166,'Exp Economy'!$C$13:$H$13,0))*1</f>
        <v>20.45</v>
      </c>
      <c r="N1166" t="s">
        <v>285</v>
      </c>
      <c r="O1166" t="s">
        <v>2310</v>
      </c>
      <c r="P1166" t="s">
        <v>18</v>
      </c>
      <c r="R1166" t="str">
        <f t="shared" si="201"/>
        <v>('DHL','2024-01-01','2024-12-31','12565','Export','US',NULL,'EXPRESS 9:00 (DOC) ','Non-Document','3',13.5,14,20.45,'Flat KG','AppliedMaterials_2024',NULL),</v>
      </c>
    </row>
    <row r="1167" spans="1:18" x14ac:dyDescent="0.3">
      <c r="A1167" t="s">
        <v>15</v>
      </c>
      <c r="B1167" s="1" t="s">
        <v>21</v>
      </c>
      <c r="C1167" s="1" t="s">
        <v>2309</v>
      </c>
      <c r="D1167">
        <v>12565</v>
      </c>
      <c r="E1167" t="s">
        <v>16</v>
      </c>
      <c r="F1167" t="s">
        <v>17</v>
      </c>
      <c r="G1167" t="s">
        <v>18</v>
      </c>
      <c r="H1167" t="s">
        <v>2337</v>
      </c>
      <c r="I1167" t="s">
        <v>19</v>
      </c>
      <c r="J1167">
        <v>3</v>
      </c>
      <c r="K1167">
        <f t="shared" ref="K1167:K1172" si="204">L1166</f>
        <v>14</v>
      </c>
      <c r="L1167">
        <f t="shared" ref="L1167:L1172" si="205">K1167+0.5</f>
        <v>14.5</v>
      </c>
      <c r="M1167">
        <f>INDEX('Exp Economy'!$C$14:$H$83,MATCH(L1167,'Exp Economy'!$B$14:$B$83,0),MATCH("Zone "&amp;J1167,'Exp Economy'!$C$13:$H$13,0))*1</f>
        <v>20.92</v>
      </c>
      <c r="N1167" t="s">
        <v>285</v>
      </c>
      <c r="O1167" t="s">
        <v>2310</v>
      </c>
      <c r="P1167" t="s">
        <v>18</v>
      </c>
      <c r="R1167" t="str">
        <f t="shared" si="201"/>
        <v>('DHL','2024-01-01','2024-12-31','12565','Export','US',NULL,'EXPRESS 9:00 (DOC) ','Non-Document','3',14,14.5,20.92,'Flat KG','AppliedMaterials_2024',NULL),</v>
      </c>
    </row>
    <row r="1168" spans="1:18" x14ac:dyDescent="0.3">
      <c r="A1168" t="s">
        <v>15</v>
      </c>
      <c r="B1168" s="1" t="s">
        <v>21</v>
      </c>
      <c r="C1168" s="1" t="s">
        <v>2309</v>
      </c>
      <c r="D1168">
        <v>12565</v>
      </c>
      <c r="E1168" t="s">
        <v>16</v>
      </c>
      <c r="F1168" t="s">
        <v>17</v>
      </c>
      <c r="G1168" t="s">
        <v>18</v>
      </c>
      <c r="H1168" t="s">
        <v>2337</v>
      </c>
      <c r="I1168" t="s">
        <v>19</v>
      </c>
      <c r="J1168">
        <v>3</v>
      </c>
      <c r="K1168">
        <f t="shared" si="204"/>
        <v>14.5</v>
      </c>
      <c r="L1168">
        <f t="shared" si="205"/>
        <v>15</v>
      </c>
      <c r="M1168">
        <f>INDEX('Exp Economy'!$C$14:$H$83,MATCH(L1168,'Exp Economy'!$B$14:$B$83,0),MATCH("Zone "&amp;J1168,'Exp Economy'!$C$13:$H$13,0))*1</f>
        <v>20.92</v>
      </c>
      <c r="N1168" t="s">
        <v>285</v>
      </c>
      <c r="O1168" t="s">
        <v>2310</v>
      </c>
      <c r="P1168" t="s">
        <v>18</v>
      </c>
      <c r="R1168" t="str">
        <f t="shared" si="201"/>
        <v>('DHL','2024-01-01','2024-12-31','12565','Export','US',NULL,'EXPRESS 9:00 (DOC) ','Non-Document','3',14.5,15,20.92,'Flat KG','AppliedMaterials_2024',NULL),</v>
      </c>
    </row>
    <row r="1169" spans="1:18" x14ac:dyDescent="0.3">
      <c r="A1169" t="s">
        <v>15</v>
      </c>
      <c r="B1169" s="1" t="s">
        <v>21</v>
      </c>
      <c r="C1169" s="1" t="s">
        <v>2309</v>
      </c>
      <c r="D1169">
        <v>12565</v>
      </c>
      <c r="E1169" t="s">
        <v>16</v>
      </c>
      <c r="F1169" t="s">
        <v>17</v>
      </c>
      <c r="G1169" t="s">
        <v>18</v>
      </c>
      <c r="H1169" t="s">
        <v>2337</v>
      </c>
      <c r="I1169" t="s">
        <v>19</v>
      </c>
      <c r="J1169">
        <v>3</v>
      </c>
      <c r="K1169">
        <f t="shared" si="204"/>
        <v>15</v>
      </c>
      <c r="L1169">
        <f t="shared" si="205"/>
        <v>15.5</v>
      </c>
      <c r="M1169">
        <f>INDEX('Exp Economy'!$C$14:$H$83,MATCH(L1169,'Exp Economy'!$B$14:$B$83,0),MATCH("Zone "&amp;J1169,'Exp Economy'!$C$13:$H$13,0))*1</f>
        <v>21.39</v>
      </c>
      <c r="N1169" t="s">
        <v>285</v>
      </c>
      <c r="O1169" t="s">
        <v>2310</v>
      </c>
      <c r="P1169" t="s">
        <v>18</v>
      </c>
      <c r="R1169" t="str">
        <f t="shared" si="201"/>
        <v>('DHL','2024-01-01','2024-12-31','12565','Export','US',NULL,'EXPRESS 9:00 (DOC) ','Non-Document','3',15,15.5,21.39,'Flat KG','AppliedMaterials_2024',NULL),</v>
      </c>
    </row>
    <row r="1170" spans="1:18" x14ac:dyDescent="0.3">
      <c r="A1170" t="s">
        <v>15</v>
      </c>
      <c r="B1170" s="1" t="s">
        <v>21</v>
      </c>
      <c r="C1170" s="1" t="s">
        <v>2309</v>
      </c>
      <c r="D1170">
        <v>12565</v>
      </c>
      <c r="E1170" t="s">
        <v>16</v>
      </c>
      <c r="F1170" t="s">
        <v>17</v>
      </c>
      <c r="G1170" t="s">
        <v>18</v>
      </c>
      <c r="H1170" t="s">
        <v>2337</v>
      </c>
      <c r="I1170" t="s">
        <v>19</v>
      </c>
      <c r="J1170">
        <v>3</v>
      </c>
      <c r="K1170">
        <f t="shared" si="204"/>
        <v>15.5</v>
      </c>
      <c r="L1170">
        <f t="shared" si="205"/>
        <v>16</v>
      </c>
      <c r="M1170">
        <f>INDEX('Exp Economy'!$C$14:$H$83,MATCH(L1170,'Exp Economy'!$B$14:$B$83,0),MATCH("Zone "&amp;J1170,'Exp Economy'!$C$13:$H$13,0))*1</f>
        <v>21.39</v>
      </c>
      <c r="N1170" t="s">
        <v>285</v>
      </c>
      <c r="O1170" t="s">
        <v>2310</v>
      </c>
      <c r="P1170" t="s">
        <v>18</v>
      </c>
      <c r="R1170" t="str">
        <f t="shared" si="201"/>
        <v>('DHL','2024-01-01','2024-12-31','12565','Export','US',NULL,'EXPRESS 9:00 (DOC) ','Non-Document','3',15.5,16,21.39,'Flat KG','AppliedMaterials_2024',NULL),</v>
      </c>
    </row>
    <row r="1171" spans="1:18" x14ac:dyDescent="0.3">
      <c r="A1171" t="s">
        <v>15</v>
      </c>
      <c r="B1171" s="1" t="s">
        <v>21</v>
      </c>
      <c r="C1171" s="1" t="s">
        <v>2309</v>
      </c>
      <c r="D1171">
        <v>12565</v>
      </c>
      <c r="E1171" t="s">
        <v>16</v>
      </c>
      <c r="F1171" t="s">
        <v>17</v>
      </c>
      <c r="G1171" t="s">
        <v>18</v>
      </c>
      <c r="H1171" t="s">
        <v>2337</v>
      </c>
      <c r="I1171" t="s">
        <v>19</v>
      </c>
      <c r="J1171">
        <v>3</v>
      </c>
      <c r="K1171">
        <f t="shared" si="204"/>
        <v>16</v>
      </c>
      <c r="L1171">
        <f t="shared" si="205"/>
        <v>16.5</v>
      </c>
      <c r="M1171">
        <f>INDEX('Exp Economy'!$C$14:$H$83,MATCH(L1171,'Exp Economy'!$B$14:$B$83,0),MATCH("Zone "&amp;J1171,'Exp Economy'!$C$13:$H$13,0))*1</f>
        <v>21.86</v>
      </c>
      <c r="N1171" t="s">
        <v>285</v>
      </c>
      <c r="O1171" t="s">
        <v>2310</v>
      </c>
      <c r="P1171" t="s">
        <v>18</v>
      </c>
      <c r="R1171" t="str">
        <f t="shared" si="201"/>
        <v>('DHL','2024-01-01','2024-12-31','12565','Export','US',NULL,'EXPRESS 9:00 (DOC) ','Non-Document','3',16,16.5,21.86,'Flat KG','AppliedMaterials_2024',NULL),</v>
      </c>
    </row>
    <row r="1172" spans="1:18" x14ac:dyDescent="0.3">
      <c r="A1172" t="s">
        <v>15</v>
      </c>
      <c r="B1172" s="1" t="s">
        <v>21</v>
      </c>
      <c r="C1172" s="1" t="s">
        <v>2309</v>
      </c>
      <c r="D1172">
        <v>12565</v>
      </c>
      <c r="E1172" t="s">
        <v>16</v>
      </c>
      <c r="F1172" t="s">
        <v>17</v>
      </c>
      <c r="G1172" t="s">
        <v>18</v>
      </c>
      <c r="H1172" t="s">
        <v>2337</v>
      </c>
      <c r="I1172" t="s">
        <v>19</v>
      </c>
      <c r="J1172">
        <v>3</v>
      </c>
      <c r="K1172">
        <f t="shared" si="204"/>
        <v>16.5</v>
      </c>
      <c r="L1172">
        <f t="shared" si="205"/>
        <v>17</v>
      </c>
      <c r="M1172">
        <f>INDEX('Exp Economy'!$C$14:$H$83,MATCH(L1172,'Exp Economy'!$B$14:$B$83,0),MATCH("Zone "&amp;J1172,'Exp Economy'!$C$13:$H$13,0))*1</f>
        <v>21.86</v>
      </c>
      <c r="N1172" t="s">
        <v>285</v>
      </c>
      <c r="O1172" t="s">
        <v>2310</v>
      </c>
      <c r="P1172" t="s">
        <v>18</v>
      </c>
      <c r="R1172" t="str">
        <f t="shared" si="201"/>
        <v>('DHL','2024-01-01','2024-12-31','12565','Export','US',NULL,'EXPRESS 9:00 (DOC) ','Non-Document','3',16.5,17,21.86,'Flat KG','AppliedMaterials_2024',NULL),</v>
      </c>
    </row>
    <row r="1173" spans="1:18" x14ac:dyDescent="0.3">
      <c r="A1173" t="s">
        <v>15</v>
      </c>
      <c r="B1173" s="1" t="s">
        <v>21</v>
      </c>
      <c r="C1173" s="1" t="s">
        <v>2309</v>
      </c>
      <c r="D1173">
        <v>12565</v>
      </c>
      <c r="E1173" t="s">
        <v>16</v>
      </c>
      <c r="F1173" t="s">
        <v>17</v>
      </c>
      <c r="G1173" t="s">
        <v>18</v>
      </c>
      <c r="H1173" t="s">
        <v>2337</v>
      </c>
      <c r="I1173" t="s">
        <v>19</v>
      </c>
      <c r="J1173">
        <v>3</v>
      </c>
      <c r="K1173">
        <f>L1172</f>
        <v>17</v>
      </c>
      <c r="L1173">
        <f>K1173+0.5</f>
        <v>17.5</v>
      </c>
      <c r="M1173">
        <f>INDEX('Exp Economy'!$C$14:$H$83,MATCH(L1173,'Exp Economy'!$B$14:$B$83,0),MATCH("Zone "&amp;J1173,'Exp Economy'!$C$13:$H$13,0))*1</f>
        <v>22.33</v>
      </c>
      <c r="N1173" t="s">
        <v>285</v>
      </c>
      <c r="O1173" t="s">
        <v>2310</v>
      </c>
      <c r="P1173" t="s">
        <v>18</v>
      </c>
      <c r="R1173" t="str">
        <f t="shared" si="201"/>
        <v>('DHL','2024-01-01','2024-12-31','12565','Export','US',NULL,'EXPRESS 9:00 (DOC) ','Non-Document','3',17,17.5,22.33,'Flat KG','AppliedMaterials_2024',NULL),</v>
      </c>
    </row>
    <row r="1174" spans="1:18" x14ac:dyDescent="0.3">
      <c r="A1174" t="s">
        <v>15</v>
      </c>
      <c r="B1174" s="1" t="s">
        <v>21</v>
      </c>
      <c r="C1174" s="1" t="s">
        <v>2309</v>
      </c>
      <c r="D1174">
        <v>12565</v>
      </c>
      <c r="E1174" t="s">
        <v>16</v>
      </c>
      <c r="F1174" t="s">
        <v>17</v>
      </c>
      <c r="G1174" t="s">
        <v>18</v>
      </c>
      <c r="H1174" t="s">
        <v>2337</v>
      </c>
      <c r="I1174" t="s">
        <v>19</v>
      </c>
      <c r="J1174">
        <v>3</v>
      </c>
      <c r="K1174">
        <f t="shared" ref="K1174:K1179" si="206">L1173</f>
        <v>17.5</v>
      </c>
      <c r="L1174">
        <f t="shared" ref="L1174:L1179" si="207">K1174+0.5</f>
        <v>18</v>
      </c>
      <c r="M1174">
        <f>INDEX('Exp Economy'!$C$14:$H$83,MATCH(L1174,'Exp Economy'!$B$14:$B$83,0),MATCH("Zone "&amp;J1174,'Exp Economy'!$C$13:$H$13,0))*1</f>
        <v>22.33</v>
      </c>
      <c r="N1174" t="s">
        <v>285</v>
      </c>
      <c r="O1174" t="s">
        <v>2310</v>
      </c>
      <c r="P1174" t="s">
        <v>18</v>
      </c>
      <c r="R1174" t="str">
        <f t="shared" si="201"/>
        <v>('DHL','2024-01-01','2024-12-31','12565','Export','US',NULL,'EXPRESS 9:00 (DOC) ','Non-Document','3',17.5,18,22.33,'Flat KG','AppliedMaterials_2024',NULL),</v>
      </c>
    </row>
    <row r="1175" spans="1:18" x14ac:dyDescent="0.3">
      <c r="A1175" t="s">
        <v>15</v>
      </c>
      <c r="B1175" s="1" t="s">
        <v>21</v>
      </c>
      <c r="C1175" s="1" t="s">
        <v>2309</v>
      </c>
      <c r="D1175">
        <v>12565</v>
      </c>
      <c r="E1175" t="s">
        <v>16</v>
      </c>
      <c r="F1175" t="s">
        <v>17</v>
      </c>
      <c r="G1175" t="s">
        <v>18</v>
      </c>
      <c r="H1175" t="s">
        <v>2337</v>
      </c>
      <c r="I1175" t="s">
        <v>19</v>
      </c>
      <c r="J1175">
        <v>3</v>
      </c>
      <c r="K1175">
        <f t="shared" si="206"/>
        <v>18</v>
      </c>
      <c r="L1175">
        <f t="shared" si="207"/>
        <v>18.5</v>
      </c>
      <c r="M1175">
        <f>INDEX('Exp Economy'!$C$14:$H$83,MATCH(L1175,'Exp Economy'!$B$14:$B$83,0),MATCH("Zone "&amp;J1175,'Exp Economy'!$C$13:$H$13,0))*1</f>
        <v>22.8</v>
      </c>
      <c r="N1175" t="s">
        <v>285</v>
      </c>
      <c r="O1175" t="s">
        <v>2310</v>
      </c>
      <c r="P1175" t="s">
        <v>18</v>
      </c>
      <c r="R1175" t="str">
        <f t="shared" si="201"/>
        <v>('DHL','2024-01-01','2024-12-31','12565','Export','US',NULL,'EXPRESS 9:00 (DOC) ','Non-Document','3',18,18.5,22.8,'Flat KG','AppliedMaterials_2024',NULL),</v>
      </c>
    </row>
    <row r="1176" spans="1:18" x14ac:dyDescent="0.3">
      <c r="A1176" t="s">
        <v>15</v>
      </c>
      <c r="B1176" s="1" t="s">
        <v>21</v>
      </c>
      <c r="C1176" s="1" t="s">
        <v>2309</v>
      </c>
      <c r="D1176">
        <v>12565</v>
      </c>
      <c r="E1176" t="s">
        <v>16</v>
      </c>
      <c r="F1176" t="s">
        <v>17</v>
      </c>
      <c r="G1176" t="s">
        <v>18</v>
      </c>
      <c r="H1176" t="s">
        <v>2337</v>
      </c>
      <c r="I1176" t="s">
        <v>19</v>
      </c>
      <c r="J1176">
        <v>3</v>
      </c>
      <c r="K1176">
        <f t="shared" si="206"/>
        <v>18.5</v>
      </c>
      <c r="L1176">
        <f t="shared" si="207"/>
        <v>19</v>
      </c>
      <c r="M1176">
        <f>INDEX('Exp Economy'!$C$14:$H$83,MATCH(L1176,'Exp Economy'!$B$14:$B$83,0),MATCH("Zone "&amp;J1176,'Exp Economy'!$C$13:$H$13,0))*1</f>
        <v>22.8</v>
      </c>
      <c r="N1176" t="s">
        <v>285</v>
      </c>
      <c r="O1176" t="s">
        <v>2310</v>
      </c>
      <c r="P1176" t="s">
        <v>18</v>
      </c>
      <c r="R1176" t="str">
        <f t="shared" si="201"/>
        <v>('DHL','2024-01-01','2024-12-31','12565','Export','US',NULL,'EXPRESS 9:00 (DOC) ','Non-Document','3',18.5,19,22.8,'Flat KG','AppliedMaterials_2024',NULL),</v>
      </c>
    </row>
    <row r="1177" spans="1:18" x14ac:dyDescent="0.3">
      <c r="A1177" t="s">
        <v>15</v>
      </c>
      <c r="B1177" s="1" t="s">
        <v>21</v>
      </c>
      <c r="C1177" s="1" t="s">
        <v>2309</v>
      </c>
      <c r="D1177">
        <v>12565</v>
      </c>
      <c r="E1177" t="s">
        <v>16</v>
      </c>
      <c r="F1177" t="s">
        <v>17</v>
      </c>
      <c r="G1177" t="s">
        <v>18</v>
      </c>
      <c r="H1177" t="s">
        <v>2337</v>
      </c>
      <c r="I1177" t="s">
        <v>19</v>
      </c>
      <c r="J1177">
        <v>3</v>
      </c>
      <c r="K1177">
        <f t="shared" si="206"/>
        <v>19</v>
      </c>
      <c r="L1177">
        <f t="shared" si="207"/>
        <v>19.5</v>
      </c>
      <c r="M1177">
        <f>INDEX('Exp Economy'!$C$14:$H$83,MATCH(L1177,'Exp Economy'!$B$14:$B$83,0),MATCH("Zone "&amp;J1177,'Exp Economy'!$C$13:$H$13,0))*1</f>
        <v>23.27</v>
      </c>
      <c r="N1177" t="s">
        <v>285</v>
      </c>
      <c r="O1177" t="s">
        <v>2310</v>
      </c>
      <c r="P1177" t="s">
        <v>18</v>
      </c>
      <c r="R1177" t="str">
        <f t="shared" si="201"/>
        <v>('DHL','2024-01-01','2024-12-31','12565','Export','US',NULL,'EXPRESS 9:00 (DOC) ','Non-Document','3',19,19.5,23.27,'Flat KG','AppliedMaterials_2024',NULL),</v>
      </c>
    </row>
    <row r="1178" spans="1:18" x14ac:dyDescent="0.3">
      <c r="A1178" t="s">
        <v>15</v>
      </c>
      <c r="B1178" s="1" t="s">
        <v>21</v>
      </c>
      <c r="C1178" s="1" t="s">
        <v>2309</v>
      </c>
      <c r="D1178">
        <v>12565</v>
      </c>
      <c r="E1178" t="s">
        <v>16</v>
      </c>
      <c r="F1178" t="s">
        <v>17</v>
      </c>
      <c r="G1178" t="s">
        <v>18</v>
      </c>
      <c r="H1178" t="s">
        <v>2337</v>
      </c>
      <c r="I1178" t="s">
        <v>19</v>
      </c>
      <c r="J1178">
        <v>3</v>
      </c>
      <c r="K1178">
        <f t="shared" si="206"/>
        <v>19.5</v>
      </c>
      <c r="L1178">
        <f t="shared" si="207"/>
        <v>20</v>
      </c>
      <c r="M1178">
        <f>INDEX('Exp Economy'!$C$14:$H$83,MATCH(L1178,'Exp Economy'!$B$14:$B$83,0),MATCH("Zone "&amp;J1178,'Exp Economy'!$C$13:$H$13,0))*1</f>
        <v>23.27</v>
      </c>
      <c r="N1178" t="s">
        <v>285</v>
      </c>
      <c r="O1178" t="s">
        <v>2310</v>
      </c>
      <c r="P1178" t="s">
        <v>18</v>
      </c>
      <c r="R1178" t="str">
        <f t="shared" si="201"/>
        <v>('DHL','2024-01-01','2024-12-31','12565','Export','US',NULL,'EXPRESS 9:00 (DOC) ','Non-Document','3',19.5,20,23.27,'Flat KG','AppliedMaterials_2024',NULL),</v>
      </c>
    </row>
    <row r="1179" spans="1:18" x14ac:dyDescent="0.3">
      <c r="A1179" t="s">
        <v>15</v>
      </c>
      <c r="B1179" s="1" t="s">
        <v>21</v>
      </c>
      <c r="C1179" s="1" t="s">
        <v>2309</v>
      </c>
      <c r="D1179">
        <v>12565</v>
      </c>
      <c r="E1179" t="s">
        <v>16</v>
      </c>
      <c r="F1179" t="s">
        <v>17</v>
      </c>
      <c r="G1179" t="s">
        <v>18</v>
      </c>
      <c r="H1179" t="s">
        <v>2337</v>
      </c>
      <c r="I1179" t="s">
        <v>19</v>
      </c>
      <c r="J1179">
        <v>3</v>
      </c>
      <c r="K1179">
        <f t="shared" si="206"/>
        <v>20</v>
      </c>
      <c r="L1179">
        <f t="shared" si="207"/>
        <v>20.5</v>
      </c>
      <c r="M1179">
        <f>INDEX('Exp Economy'!$C$14:$H$83,MATCH(L1179,'Exp Economy'!$B$14:$B$83,0),MATCH("Zone "&amp;J1179,'Exp Economy'!$C$13:$H$13,0))*1</f>
        <v>23.79</v>
      </c>
      <c r="N1179" t="s">
        <v>285</v>
      </c>
      <c r="O1179" t="s">
        <v>2310</v>
      </c>
      <c r="P1179" t="s">
        <v>18</v>
      </c>
      <c r="R1179" t="str">
        <f t="shared" si="201"/>
        <v>('DHL','2024-01-01','2024-12-31','12565','Export','US',NULL,'EXPRESS 9:00 (DOC) ','Non-Document','3',20,20.5,23.79,'Flat KG','AppliedMaterials_2024',NULL),</v>
      </c>
    </row>
    <row r="1180" spans="1:18" x14ac:dyDescent="0.3">
      <c r="A1180" t="s">
        <v>15</v>
      </c>
      <c r="B1180" s="1" t="s">
        <v>21</v>
      </c>
      <c r="C1180" s="1" t="s">
        <v>2309</v>
      </c>
      <c r="D1180">
        <v>12565</v>
      </c>
      <c r="E1180" t="s">
        <v>16</v>
      </c>
      <c r="F1180" t="s">
        <v>17</v>
      </c>
      <c r="G1180" t="s">
        <v>18</v>
      </c>
      <c r="H1180" t="s">
        <v>2337</v>
      </c>
      <c r="I1180" t="s">
        <v>19</v>
      </c>
      <c r="J1180">
        <v>3</v>
      </c>
      <c r="K1180">
        <f>L1179</f>
        <v>20.5</v>
      </c>
      <c r="L1180">
        <f>K1180+0.5</f>
        <v>21</v>
      </c>
      <c r="M1180">
        <f>INDEX('Exp Economy'!$C$14:$H$83,MATCH(L1180,'Exp Economy'!$B$14:$B$83,0),MATCH("Zone "&amp;J1180,'Exp Economy'!$C$13:$H$13,0))*1</f>
        <v>23.79</v>
      </c>
      <c r="N1180" t="s">
        <v>285</v>
      </c>
      <c r="O1180" t="s">
        <v>2310</v>
      </c>
      <c r="P1180" t="s">
        <v>18</v>
      </c>
      <c r="R1180" t="str">
        <f t="shared" si="201"/>
        <v>('DHL','2024-01-01','2024-12-31','12565','Export','US',NULL,'EXPRESS 9:00 (DOC) ','Non-Document','3',20.5,21,23.79,'Flat KG','AppliedMaterials_2024',NULL),</v>
      </c>
    </row>
    <row r="1181" spans="1:18" x14ac:dyDescent="0.3">
      <c r="A1181" t="s">
        <v>15</v>
      </c>
      <c r="B1181" s="1" t="s">
        <v>21</v>
      </c>
      <c r="C1181" s="1" t="s">
        <v>2309</v>
      </c>
      <c r="D1181">
        <v>12565</v>
      </c>
      <c r="E1181" t="s">
        <v>16</v>
      </c>
      <c r="F1181" t="s">
        <v>17</v>
      </c>
      <c r="G1181" t="s">
        <v>18</v>
      </c>
      <c r="H1181" t="s">
        <v>2337</v>
      </c>
      <c r="I1181" t="s">
        <v>19</v>
      </c>
      <c r="J1181">
        <v>3</v>
      </c>
      <c r="K1181">
        <f t="shared" ref="K1181" si="208">L1180</f>
        <v>21</v>
      </c>
      <c r="L1181">
        <f t="shared" ref="L1181" si="209">K1181+0.5</f>
        <v>21.5</v>
      </c>
      <c r="M1181">
        <f>INDEX('Exp Economy'!$C$14:$H$83,MATCH(L1181,'Exp Economy'!$B$14:$B$83,0),MATCH("Zone "&amp;J1181,'Exp Economy'!$C$13:$H$13,0))*1</f>
        <v>24.31</v>
      </c>
      <c r="N1181" t="s">
        <v>285</v>
      </c>
      <c r="O1181" t="s">
        <v>2310</v>
      </c>
      <c r="P1181" t="s">
        <v>18</v>
      </c>
      <c r="R1181" t="str">
        <f t="shared" si="201"/>
        <v>('DHL','2024-01-01','2024-12-31','12565','Export','US',NULL,'EXPRESS 9:00 (DOC) ','Non-Document','3',21,21.5,24.31,'Flat KG','AppliedMaterials_2024',NULL),</v>
      </c>
    </row>
    <row r="1182" spans="1:18" x14ac:dyDescent="0.3">
      <c r="A1182" t="s">
        <v>15</v>
      </c>
      <c r="B1182" s="1" t="s">
        <v>21</v>
      </c>
      <c r="C1182" s="1" t="s">
        <v>2309</v>
      </c>
      <c r="D1182">
        <v>12565</v>
      </c>
      <c r="E1182" t="s">
        <v>16</v>
      </c>
      <c r="F1182" t="s">
        <v>17</v>
      </c>
      <c r="G1182" t="s">
        <v>18</v>
      </c>
      <c r="H1182" t="s">
        <v>2337</v>
      </c>
      <c r="I1182" t="s">
        <v>19</v>
      </c>
      <c r="J1182">
        <v>3</v>
      </c>
      <c r="K1182">
        <f>L1181</f>
        <v>21.5</v>
      </c>
      <c r="L1182">
        <f>K1182+0.5</f>
        <v>22</v>
      </c>
      <c r="M1182">
        <f>INDEX('Exp Economy'!$C$14:$H$83,MATCH(L1182,'Exp Economy'!$B$14:$B$83,0),MATCH("Zone "&amp;J1182,'Exp Economy'!$C$13:$H$13,0))*1</f>
        <v>24.31</v>
      </c>
      <c r="N1182" t="s">
        <v>285</v>
      </c>
      <c r="O1182" t="s">
        <v>2310</v>
      </c>
      <c r="P1182" t="s">
        <v>18</v>
      </c>
      <c r="R1182" t="str">
        <f t="shared" si="201"/>
        <v>('DHL','2024-01-01','2024-12-31','12565','Export','US',NULL,'EXPRESS 9:00 (DOC) ','Non-Document','3',21.5,22,24.31,'Flat KG','AppliedMaterials_2024',NULL),</v>
      </c>
    </row>
    <row r="1183" spans="1:18" x14ac:dyDescent="0.3">
      <c r="A1183" t="s">
        <v>15</v>
      </c>
      <c r="B1183" s="1" t="s">
        <v>21</v>
      </c>
      <c r="C1183" s="1" t="s">
        <v>2309</v>
      </c>
      <c r="D1183">
        <v>12565</v>
      </c>
      <c r="E1183" t="s">
        <v>16</v>
      </c>
      <c r="F1183" t="s">
        <v>17</v>
      </c>
      <c r="G1183" t="s">
        <v>18</v>
      </c>
      <c r="H1183" t="s">
        <v>2337</v>
      </c>
      <c r="I1183" t="s">
        <v>19</v>
      </c>
      <c r="J1183">
        <v>3</v>
      </c>
      <c r="K1183">
        <f t="shared" ref="K1183:K1188" si="210">L1182</f>
        <v>22</v>
      </c>
      <c r="L1183">
        <f t="shared" ref="L1183:L1188" si="211">K1183+0.5</f>
        <v>22.5</v>
      </c>
      <c r="M1183">
        <f>INDEX('Exp Economy'!$C$14:$H$83,MATCH(L1183,'Exp Economy'!$B$14:$B$83,0),MATCH("Zone "&amp;J1183,'Exp Economy'!$C$13:$H$13,0))*1</f>
        <v>24.83</v>
      </c>
      <c r="N1183" t="s">
        <v>285</v>
      </c>
      <c r="O1183" t="s">
        <v>2310</v>
      </c>
      <c r="P1183" t="s">
        <v>18</v>
      </c>
      <c r="R1183" t="str">
        <f t="shared" si="201"/>
        <v>('DHL','2024-01-01','2024-12-31','12565','Export','US',NULL,'EXPRESS 9:00 (DOC) ','Non-Document','3',22,22.5,24.83,'Flat KG','AppliedMaterials_2024',NULL),</v>
      </c>
    </row>
    <row r="1184" spans="1:18" x14ac:dyDescent="0.3">
      <c r="A1184" t="s">
        <v>15</v>
      </c>
      <c r="B1184" s="1" t="s">
        <v>21</v>
      </c>
      <c r="C1184" s="1" t="s">
        <v>2309</v>
      </c>
      <c r="D1184">
        <v>12565</v>
      </c>
      <c r="E1184" t="s">
        <v>16</v>
      </c>
      <c r="F1184" t="s">
        <v>17</v>
      </c>
      <c r="G1184" t="s">
        <v>18</v>
      </c>
      <c r="H1184" t="s">
        <v>2337</v>
      </c>
      <c r="I1184" t="s">
        <v>19</v>
      </c>
      <c r="J1184">
        <v>3</v>
      </c>
      <c r="K1184">
        <f t="shared" si="210"/>
        <v>22.5</v>
      </c>
      <c r="L1184">
        <f t="shared" si="211"/>
        <v>23</v>
      </c>
      <c r="M1184">
        <f>INDEX('Exp Economy'!$C$14:$H$83,MATCH(L1184,'Exp Economy'!$B$14:$B$83,0),MATCH("Zone "&amp;J1184,'Exp Economy'!$C$13:$H$13,0))*1</f>
        <v>24.83</v>
      </c>
      <c r="N1184" t="s">
        <v>285</v>
      </c>
      <c r="O1184" t="s">
        <v>2310</v>
      </c>
      <c r="P1184" t="s">
        <v>18</v>
      </c>
      <c r="R1184" t="str">
        <f t="shared" si="201"/>
        <v>('DHL','2024-01-01','2024-12-31','12565','Export','US',NULL,'EXPRESS 9:00 (DOC) ','Non-Document','3',22.5,23,24.83,'Flat KG','AppliedMaterials_2024',NULL),</v>
      </c>
    </row>
    <row r="1185" spans="1:18" x14ac:dyDescent="0.3">
      <c r="A1185" t="s">
        <v>15</v>
      </c>
      <c r="B1185" s="1" t="s">
        <v>21</v>
      </c>
      <c r="C1185" s="1" t="s">
        <v>2309</v>
      </c>
      <c r="D1185">
        <v>12565</v>
      </c>
      <c r="E1185" t="s">
        <v>16</v>
      </c>
      <c r="F1185" t="s">
        <v>17</v>
      </c>
      <c r="G1185" t="s">
        <v>18</v>
      </c>
      <c r="H1185" t="s">
        <v>2337</v>
      </c>
      <c r="I1185" t="s">
        <v>19</v>
      </c>
      <c r="J1185">
        <v>3</v>
      </c>
      <c r="K1185">
        <f t="shared" si="210"/>
        <v>23</v>
      </c>
      <c r="L1185">
        <f t="shared" si="211"/>
        <v>23.5</v>
      </c>
      <c r="M1185">
        <f>INDEX('Exp Economy'!$C$14:$H$83,MATCH(L1185,'Exp Economy'!$B$14:$B$83,0),MATCH("Zone "&amp;J1185,'Exp Economy'!$C$13:$H$13,0))*1</f>
        <v>25.35</v>
      </c>
      <c r="N1185" t="s">
        <v>285</v>
      </c>
      <c r="O1185" t="s">
        <v>2310</v>
      </c>
      <c r="P1185" t="s">
        <v>18</v>
      </c>
      <c r="R1185" t="str">
        <f t="shared" si="201"/>
        <v>('DHL','2024-01-01','2024-12-31','12565','Export','US',NULL,'EXPRESS 9:00 (DOC) ','Non-Document','3',23,23.5,25.35,'Flat KG','AppliedMaterials_2024',NULL),</v>
      </c>
    </row>
    <row r="1186" spans="1:18" x14ac:dyDescent="0.3">
      <c r="A1186" t="s">
        <v>15</v>
      </c>
      <c r="B1186" s="1" t="s">
        <v>21</v>
      </c>
      <c r="C1186" s="1" t="s">
        <v>2309</v>
      </c>
      <c r="D1186">
        <v>12565</v>
      </c>
      <c r="E1186" t="s">
        <v>16</v>
      </c>
      <c r="F1186" t="s">
        <v>17</v>
      </c>
      <c r="G1186" t="s">
        <v>18</v>
      </c>
      <c r="H1186" t="s">
        <v>2337</v>
      </c>
      <c r="I1186" t="s">
        <v>19</v>
      </c>
      <c r="J1186">
        <v>3</v>
      </c>
      <c r="K1186">
        <f t="shared" si="210"/>
        <v>23.5</v>
      </c>
      <c r="L1186">
        <f t="shared" si="211"/>
        <v>24</v>
      </c>
      <c r="M1186">
        <f>INDEX('Exp Economy'!$C$14:$H$83,MATCH(L1186,'Exp Economy'!$B$14:$B$83,0),MATCH("Zone "&amp;J1186,'Exp Economy'!$C$13:$H$13,0))*1</f>
        <v>25.35</v>
      </c>
      <c r="N1186" t="s">
        <v>285</v>
      </c>
      <c r="O1186" t="s">
        <v>2310</v>
      </c>
      <c r="P1186" t="s">
        <v>18</v>
      </c>
      <c r="R1186" t="str">
        <f t="shared" si="201"/>
        <v>('DHL','2024-01-01','2024-12-31','12565','Export','US',NULL,'EXPRESS 9:00 (DOC) ','Non-Document','3',23.5,24,25.35,'Flat KG','AppliedMaterials_2024',NULL),</v>
      </c>
    </row>
    <row r="1187" spans="1:18" x14ac:dyDescent="0.3">
      <c r="A1187" t="s">
        <v>15</v>
      </c>
      <c r="B1187" s="1" t="s">
        <v>21</v>
      </c>
      <c r="C1187" s="1" t="s">
        <v>2309</v>
      </c>
      <c r="D1187">
        <v>12565</v>
      </c>
      <c r="E1187" t="s">
        <v>16</v>
      </c>
      <c r="F1187" t="s">
        <v>17</v>
      </c>
      <c r="G1187" t="s">
        <v>18</v>
      </c>
      <c r="H1187" t="s">
        <v>2337</v>
      </c>
      <c r="I1187" t="s">
        <v>19</v>
      </c>
      <c r="J1187">
        <v>3</v>
      </c>
      <c r="K1187">
        <f t="shared" si="210"/>
        <v>24</v>
      </c>
      <c r="L1187">
        <f t="shared" si="211"/>
        <v>24.5</v>
      </c>
      <c r="M1187">
        <f>INDEX('Exp Economy'!$C$14:$H$83,MATCH(L1187,'Exp Economy'!$B$14:$B$83,0),MATCH("Zone "&amp;J1187,'Exp Economy'!$C$13:$H$13,0))*1</f>
        <v>25.87</v>
      </c>
      <c r="N1187" t="s">
        <v>285</v>
      </c>
      <c r="O1187" t="s">
        <v>2310</v>
      </c>
      <c r="P1187" t="s">
        <v>18</v>
      </c>
      <c r="R1187" t="str">
        <f t="shared" si="201"/>
        <v>('DHL','2024-01-01','2024-12-31','12565','Export','US',NULL,'EXPRESS 9:00 (DOC) ','Non-Document','3',24,24.5,25.87,'Flat KG','AppliedMaterials_2024',NULL),</v>
      </c>
    </row>
    <row r="1188" spans="1:18" x14ac:dyDescent="0.3">
      <c r="A1188" t="s">
        <v>15</v>
      </c>
      <c r="B1188" s="1" t="s">
        <v>21</v>
      </c>
      <c r="C1188" s="1" t="s">
        <v>2309</v>
      </c>
      <c r="D1188">
        <v>12565</v>
      </c>
      <c r="E1188" t="s">
        <v>16</v>
      </c>
      <c r="F1188" t="s">
        <v>17</v>
      </c>
      <c r="G1188" t="s">
        <v>18</v>
      </c>
      <c r="H1188" t="s">
        <v>2337</v>
      </c>
      <c r="I1188" t="s">
        <v>19</v>
      </c>
      <c r="J1188">
        <v>3</v>
      </c>
      <c r="K1188">
        <f t="shared" si="210"/>
        <v>24.5</v>
      </c>
      <c r="L1188">
        <f t="shared" si="211"/>
        <v>25</v>
      </c>
      <c r="M1188">
        <f>INDEX('Exp Economy'!$C$14:$H$83,MATCH(L1188,'Exp Economy'!$B$14:$B$83,0),MATCH("Zone "&amp;J1188,'Exp Economy'!$C$13:$H$13,0))*1</f>
        <v>25.87</v>
      </c>
      <c r="N1188" t="s">
        <v>285</v>
      </c>
      <c r="O1188" t="s">
        <v>2310</v>
      </c>
      <c r="P1188" t="s">
        <v>18</v>
      </c>
      <c r="R1188" t="str">
        <f t="shared" si="201"/>
        <v>('DHL','2024-01-01','2024-12-31','12565','Export','US',NULL,'EXPRESS 9:00 (DOC) ','Non-Document','3',24.5,25,25.87,'Flat KG','AppliedMaterials_2024',NULL),</v>
      </c>
    </row>
    <row r="1189" spans="1:18" x14ac:dyDescent="0.3">
      <c r="A1189" t="s">
        <v>15</v>
      </c>
      <c r="B1189" s="1" t="s">
        <v>21</v>
      </c>
      <c r="C1189" s="1" t="s">
        <v>2309</v>
      </c>
      <c r="D1189">
        <v>12565</v>
      </c>
      <c r="E1189" t="s">
        <v>16</v>
      </c>
      <c r="F1189" t="s">
        <v>17</v>
      </c>
      <c r="G1189" t="s">
        <v>18</v>
      </c>
      <c r="H1189" t="s">
        <v>2337</v>
      </c>
      <c r="I1189" t="s">
        <v>19</v>
      </c>
      <c r="J1189">
        <v>3</v>
      </c>
      <c r="K1189">
        <f>L1188</f>
        <v>25</v>
      </c>
      <c r="L1189">
        <f>K1189+0.5</f>
        <v>25.5</v>
      </c>
      <c r="M1189">
        <f>INDEX('Exp Economy'!$C$14:$H$83,MATCH(L1189,'Exp Economy'!$B$14:$B$83,0),MATCH("Zone "&amp;J1189,'Exp Economy'!$C$13:$H$13,0))*1</f>
        <v>26.39</v>
      </c>
      <c r="N1189" t="s">
        <v>285</v>
      </c>
      <c r="O1189" t="s">
        <v>2310</v>
      </c>
      <c r="P1189" t="s">
        <v>18</v>
      </c>
      <c r="R1189" t="str">
        <f t="shared" si="201"/>
        <v>('DHL','2024-01-01','2024-12-31','12565','Export','US',NULL,'EXPRESS 9:00 (DOC) ','Non-Document','3',25,25.5,26.39,'Flat KG','AppliedMaterials_2024',NULL),</v>
      </c>
    </row>
    <row r="1190" spans="1:18" x14ac:dyDescent="0.3">
      <c r="A1190" t="s">
        <v>15</v>
      </c>
      <c r="B1190" s="1" t="s">
        <v>21</v>
      </c>
      <c r="C1190" s="1" t="s">
        <v>2309</v>
      </c>
      <c r="D1190">
        <v>12565</v>
      </c>
      <c r="E1190" t="s">
        <v>16</v>
      </c>
      <c r="F1190" t="s">
        <v>17</v>
      </c>
      <c r="G1190" t="s">
        <v>18</v>
      </c>
      <c r="H1190" t="s">
        <v>2337</v>
      </c>
      <c r="I1190" t="s">
        <v>19</v>
      </c>
      <c r="J1190">
        <v>3</v>
      </c>
      <c r="K1190">
        <f t="shared" ref="K1190:K1194" si="212">L1189</f>
        <v>25.5</v>
      </c>
      <c r="L1190">
        <f t="shared" ref="L1190:L1194" si="213">K1190+0.5</f>
        <v>26</v>
      </c>
      <c r="M1190">
        <f>INDEX('Exp Economy'!$C$14:$H$83,MATCH(L1190,'Exp Economy'!$B$14:$B$83,0),MATCH("Zone "&amp;J1190,'Exp Economy'!$C$13:$H$13,0))*1</f>
        <v>26.39</v>
      </c>
      <c r="N1190" t="s">
        <v>285</v>
      </c>
      <c r="O1190" t="s">
        <v>2310</v>
      </c>
      <c r="P1190" t="s">
        <v>18</v>
      </c>
      <c r="R1190" t="str">
        <f t="shared" si="201"/>
        <v>('DHL','2024-01-01','2024-12-31','12565','Export','US',NULL,'EXPRESS 9:00 (DOC) ','Non-Document','3',25.5,26,26.39,'Flat KG','AppliedMaterials_2024',NULL),</v>
      </c>
    </row>
    <row r="1191" spans="1:18" x14ac:dyDescent="0.3">
      <c r="A1191" t="s">
        <v>15</v>
      </c>
      <c r="B1191" s="1" t="s">
        <v>21</v>
      </c>
      <c r="C1191" s="1" t="s">
        <v>2309</v>
      </c>
      <c r="D1191">
        <v>12565</v>
      </c>
      <c r="E1191" t="s">
        <v>16</v>
      </c>
      <c r="F1191" t="s">
        <v>17</v>
      </c>
      <c r="G1191" t="s">
        <v>18</v>
      </c>
      <c r="H1191" t="s">
        <v>2337</v>
      </c>
      <c r="I1191" t="s">
        <v>19</v>
      </c>
      <c r="J1191">
        <v>3</v>
      </c>
      <c r="K1191">
        <f t="shared" si="212"/>
        <v>26</v>
      </c>
      <c r="L1191">
        <f t="shared" si="213"/>
        <v>26.5</v>
      </c>
      <c r="M1191">
        <f>INDEX('Exp Economy'!$C$14:$H$83,MATCH(L1191,'Exp Economy'!$B$14:$B$83,0),MATCH("Zone "&amp;J1191,'Exp Economy'!$C$13:$H$13,0))*1</f>
        <v>26.91</v>
      </c>
      <c r="N1191" t="s">
        <v>285</v>
      </c>
      <c r="O1191" t="s">
        <v>2310</v>
      </c>
      <c r="P1191" t="s">
        <v>18</v>
      </c>
      <c r="R1191" t="str">
        <f t="shared" si="201"/>
        <v>('DHL','2024-01-01','2024-12-31','12565','Export','US',NULL,'EXPRESS 9:00 (DOC) ','Non-Document','3',26,26.5,26.91,'Flat KG','AppliedMaterials_2024',NULL),</v>
      </c>
    </row>
    <row r="1192" spans="1:18" x14ac:dyDescent="0.3">
      <c r="A1192" t="s">
        <v>15</v>
      </c>
      <c r="B1192" s="1" t="s">
        <v>21</v>
      </c>
      <c r="C1192" s="1" t="s">
        <v>2309</v>
      </c>
      <c r="D1192">
        <v>12565</v>
      </c>
      <c r="E1192" t="s">
        <v>16</v>
      </c>
      <c r="F1192" t="s">
        <v>17</v>
      </c>
      <c r="G1192" t="s">
        <v>18</v>
      </c>
      <c r="H1192" t="s">
        <v>2337</v>
      </c>
      <c r="I1192" t="s">
        <v>19</v>
      </c>
      <c r="J1192">
        <v>3</v>
      </c>
      <c r="K1192">
        <f t="shared" si="212"/>
        <v>26.5</v>
      </c>
      <c r="L1192">
        <f t="shared" si="213"/>
        <v>27</v>
      </c>
      <c r="M1192">
        <f>INDEX('Exp Economy'!$C$14:$H$83,MATCH(L1192,'Exp Economy'!$B$14:$B$83,0),MATCH("Zone "&amp;J1192,'Exp Economy'!$C$13:$H$13,0))*1</f>
        <v>26.91</v>
      </c>
      <c r="N1192" t="s">
        <v>285</v>
      </c>
      <c r="O1192" t="s">
        <v>2310</v>
      </c>
      <c r="P1192" t="s">
        <v>18</v>
      </c>
      <c r="R1192" t="str">
        <f t="shared" si="201"/>
        <v>('DHL','2024-01-01','2024-12-31','12565','Export','US',NULL,'EXPRESS 9:00 (DOC) ','Non-Document','3',26.5,27,26.91,'Flat KG','AppliedMaterials_2024',NULL),</v>
      </c>
    </row>
    <row r="1193" spans="1:18" x14ac:dyDescent="0.3">
      <c r="A1193" t="s">
        <v>15</v>
      </c>
      <c r="B1193" s="1" t="s">
        <v>21</v>
      </c>
      <c r="C1193" s="1" t="s">
        <v>2309</v>
      </c>
      <c r="D1193">
        <v>12565</v>
      </c>
      <c r="E1193" t="s">
        <v>16</v>
      </c>
      <c r="F1193" t="s">
        <v>17</v>
      </c>
      <c r="G1193" t="s">
        <v>18</v>
      </c>
      <c r="H1193" t="s">
        <v>2337</v>
      </c>
      <c r="I1193" t="s">
        <v>19</v>
      </c>
      <c r="J1193">
        <v>3</v>
      </c>
      <c r="K1193">
        <f t="shared" si="212"/>
        <v>27</v>
      </c>
      <c r="L1193">
        <f t="shared" si="213"/>
        <v>27.5</v>
      </c>
      <c r="M1193">
        <f>INDEX('Exp Economy'!$C$14:$H$83,MATCH(L1193,'Exp Economy'!$B$14:$B$83,0),MATCH("Zone "&amp;J1193,'Exp Economy'!$C$13:$H$13,0))*1</f>
        <v>27.43</v>
      </c>
      <c r="N1193" t="s">
        <v>285</v>
      </c>
      <c r="O1193" t="s">
        <v>2310</v>
      </c>
      <c r="P1193" t="s">
        <v>18</v>
      </c>
      <c r="R1193" t="str">
        <f t="shared" si="201"/>
        <v>('DHL','2024-01-01','2024-12-31','12565','Export','US',NULL,'EXPRESS 9:00 (DOC) ','Non-Document','3',27,27.5,27.43,'Flat KG','AppliedMaterials_2024',NULL),</v>
      </c>
    </row>
    <row r="1194" spans="1:18" x14ac:dyDescent="0.3">
      <c r="A1194" t="s">
        <v>15</v>
      </c>
      <c r="B1194" s="1" t="s">
        <v>21</v>
      </c>
      <c r="C1194" s="1" t="s">
        <v>2309</v>
      </c>
      <c r="D1194">
        <v>12565</v>
      </c>
      <c r="E1194" t="s">
        <v>16</v>
      </c>
      <c r="F1194" t="s">
        <v>17</v>
      </c>
      <c r="G1194" t="s">
        <v>18</v>
      </c>
      <c r="H1194" t="s">
        <v>2337</v>
      </c>
      <c r="I1194" t="s">
        <v>19</v>
      </c>
      <c r="J1194">
        <v>3</v>
      </c>
      <c r="K1194">
        <f t="shared" si="212"/>
        <v>27.5</v>
      </c>
      <c r="L1194">
        <f t="shared" si="213"/>
        <v>28</v>
      </c>
      <c r="M1194">
        <f>INDEX('Exp Economy'!$C$14:$H$83,MATCH(L1194,'Exp Economy'!$B$14:$B$83,0),MATCH("Zone "&amp;J1194,'Exp Economy'!$C$13:$H$13,0))*1</f>
        <v>27.43</v>
      </c>
      <c r="N1194" t="s">
        <v>285</v>
      </c>
      <c r="O1194" t="s">
        <v>2310</v>
      </c>
      <c r="P1194" t="s">
        <v>18</v>
      </c>
      <c r="R1194" t="str">
        <f t="shared" si="201"/>
        <v>('DHL','2024-01-01','2024-12-31','12565','Export','US',NULL,'EXPRESS 9:00 (DOC) ','Non-Document','3',27.5,28,27.43,'Flat KG','AppliedMaterials_2024',NULL),</v>
      </c>
    </row>
    <row r="1195" spans="1:18" x14ac:dyDescent="0.3">
      <c r="A1195" t="s">
        <v>15</v>
      </c>
      <c r="B1195" s="1" t="s">
        <v>21</v>
      </c>
      <c r="C1195" s="1" t="s">
        <v>2309</v>
      </c>
      <c r="D1195">
        <v>12565</v>
      </c>
      <c r="E1195" t="s">
        <v>16</v>
      </c>
      <c r="F1195" t="s">
        <v>17</v>
      </c>
      <c r="G1195" t="s">
        <v>18</v>
      </c>
      <c r="H1195" t="s">
        <v>2337</v>
      </c>
      <c r="I1195" t="s">
        <v>19</v>
      </c>
      <c r="J1195">
        <v>3</v>
      </c>
      <c r="K1195">
        <f>L1194</f>
        <v>28</v>
      </c>
      <c r="L1195">
        <f>K1195+0.5</f>
        <v>28.5</v>
      </c>
      <c r="M1195">
        <f>INDEX('Exp Economy'!$C$14:$H$83,MATCH(L1195,'Exp Economy'!$B$14:$B$83,0),MATCH("Zone "&amp;J1195,'Exp Economy'!$C$13:$H$13,0))*1</f>
        <v>27.95</v>
      </c>
      <c r="N1195" t="s">
        <v>285</v>
      </c>
      <c r="O1195" t="s">
        <v>2310</v>
      </c>
      <c r="P1195" t="s">
        <v>18</v>
      </c>
      <c r="R1195" t="str">
        <f t="shared" si="201"/>
        <v>('DHL','2024-01-01','2024-12-31','12565','Export','US',NULL,'EXPRESS 9:00 (DOC) ','Non-Document','3',28,28.5,27.95,'Flat KG','AppliedMaterials_2024',NULL),</v>
      </c>
    </row>
    <row r="1196" spans="1:18" x14ac:dyDescent="0.3">
      <c r="A1196" t="s">
        <v>15</v>
      </c>
      <c r="B1196" s="1" t="s">
        <v>21</v>
      </c>
      <c r="C1196" s="1" t="s">
        <v>2309</v>
      </c>
      <c r="D1196">
        <v>12565</v>
      </c>
      <c r="E1196" t="s">
        <v>16</v>
      </c>
      <c r="F1196" t="s">
        <v>17</v>
      </c>
      <c r="G1196" t="s">
        <v>18</v>
      </c>
      <c r="H1196" t="s">
        <v>2337</v>
      </c>
      <c r="I1196" t="s">
        <v>19</v>
      </c>
      <c r="J1196">
        <v>3</v>
      </c>
      <c r="K1196">
        <f t="shared" ref="K1196:K1197" si="214">L1195</f>
        <v>28.5</v>
      </c>
      <c r="L1196">
        <f t="shared" ref="L1196:L1197" si="215">K1196+0.5</f>
        <v>29</v>
      </c>
      <c r="M1196">
        <f>INDEX('Exp Economy'!$C$14:$H$83,MATCH(L1196,'Exp Economy'!$B$14:$B$83,0),MATCH("Zone "&amp;J1196,'Exp Economy'!$C$13:$H$13,0))*1</f>
        <v>27.95</v>
      </c>
      <c r="N1196" t="s">
        <v>285</v>
      </c>
      <c r="O1196" t="s">
        <v>2310</v>
      </c>
      <c r="P1196" t="s">
        <v>18</v>
      </c>
      <c r="R1196" t="str">
        <f t="shared" si="201"/>
        <v>('DHL','2024-01-01','2024-12-31','12565','Export','US',NULL,'EXPRESS 9:00 (DOC) ','Non-Document','3',28.5,29,27.95,'Flat KG','AppliedMaterials_2024',NULL),</v>
      </c>
    </row>
    <row r="1197" spans="1:18" x14ac:dyDescent="0.3">
      <c r="A1197" t="s">
        <v>15</v>
      </c>
      <c r="B1197" s="1" t="s">
        <v>21</v>
      </c>
      <c r="C1197" s="1" t="s">
        <v>2309</v>
      </c>
      <c r="D1197">
        <v>12565</v>
      </c>
      <c r="E1197" t="s">
        <v>16</v>
      </c>
      <c r="F1197" t="s">
        <v>17</v>
      </c>
      <c r="G1197" t="s">
        <v>18</v>
      </c>
      <c r="H1197" t="s">
        <v>2337</v>
      </c>
      <c r="I1197" t="s">
        <v>19</v>
      </c>
      <c r="J1197">
        <v>3</v>
      </c>
      <c r="K1197">
        <f t="shared" si="214"/>
        <v>29</v>
      </c>
      <c r="L1197">
        <f t="shared" si="215"/>
        <v>29.5</v>
      </c>
      <c r="M1197">
        <f>INDEX('Exp Economy'!$C$14:$H$83,MATCH(L1197,'Exp Economy'!$B$14:$B$83,0),MATCH("Zone "&amp;J1197,'Exp Economy'!$C$13:$H$13,0))*1</f>
        <v>28.47</v>
      </c>
      <c r="N1197" t="s">
        <v>285</v>
      </c>
      <c r="O1197" t="s">
        <v>2310</v>
      </c>
      <c r="P1197" t="s">
        <v>18</v>
      </c>
      <c r="R1197" t="str">
        <f t="shared" si="201"/>
        <v>('DHL','2024-01-01','2024-12-31','12565','Export','US',NULL,'EXPRESS 9:00 (DOC) ','Non-Document','3',29,29.5,28.47,'Flat KG','AppliedMaterials_2024',NULL),</v>
      </c>
    </row>
    <row r="1198" spans="1:18" x14ac:dyDescent="0.3">
      <c r="A1198" t="s">
        <v>15</v>
      </c>
      <c r="B1198" s="1" t="s">
        <v>21</v>
      </c>
      <c r="C1198" s="1" t="s">
        <v>2309</v>
      </c>
      <c r="D1198">
        <v>12565</v>
      </c>
      <c r="E1198" t="s">
        <v>16</v>
      </c>
      <c r="F1198" t="s">
        <v>17</v>
      </c>
      <c r="G1198" t="s">
        <v>18</v>
      </c>
      <c r="H1198" t="s">
        <v>2337</v>
      </c>
      <c r="I1198" t="s">
        <v>19</v>
      </c>
      <c r="J1198">
        <v>3</v>
      </c>
      <c r="K1198">
        <f>L1197</f>
        <v>29.5</v>
      </c>
      <c r="L1198">
        <f>K1198+0.5</f>
        <v>30</v>
      </c>
      <c r="M1198">
        <f>INDEX('Exp Economy'!$C$14:$H$83,MATCH(L1198,'Exp Economy'!$B$14:$B$83,0),MATCH("Zone "&amp;J1198,'Exp Economy'!$C$13:$H$13,0))*1</f>
        <v>28.47</v>
      </c>
      <c r="N1198" t="s">
        <v>285</v>
      </c>
      <c r="O1198" t="s">
        <v>2310</v>
      </c>
      <c r="P1198" t="s">
        <v>18</v>
      </c>
      <c r="R1198" t="str">
        <f t="shared" si="201"/>
        <v>('DHL','2024-01-01','2024-12-31','12565','Export','US',NULL,'EXPRESS 9:00 (DOC) ','Non-Document','3',29.5,30,28.47,'Flat KG','AppliedMaterials_2024',NULL),</v>
      </c>
    </row>
    <row r="1199" spans="1:18" x14ac:dyDescent="0.3">
      <c r="A1199" t="s">
        <v>15</v>
      </c>
      <c r="B1199" t="s">
        <v>21</v>
      </c>
      <c r="C1199" s="1" t="s">
        <v>2309</v>
      </c>
      <c r="D1199">
        <v>12565</v>
      </c>
      <c r="E1199" t="s">
        <v>16</v>
      </c>
      <c r="F1199" t="s">
        <v>17</v>
      </c>
      <c r="G1199" t="s">
        <v>18</v>
      </c>
      <c r="H1199" t="s">
        <v>2337</v>
      </c>
      <c r="I1199" t="s">
        <v>19</v>
      </c>
      <c r="J1199">
        <v>3</v>
      </c>
      <c r="K1199">
        <v>30</v>
      </c>
      <c r="L1199">
        <v>70</v>
      </c>
      <c r="M1199">
        <f>INDEX('Exp Economy'!$C$14:$H$83,MATCH(L1199,'Exp Economy'!$B$14:$B$83,0),MATCH("Zone "&amp;J1199,'Exp Economy'!$C$13:$H$13,0))*1</f>
        <v>0.41</v>
      </c>
      <c r="N1199" t="s">
        <v>2261</v>
      </c>
      <c r="O1199" t="s">
        <v>2310</v>
      </c>
      <c r="P1199">
        <f>M1198</f>
        <v>28.47</v>
      </c>
      <c r="R1199" t="str">
        <f t="shared" si="201"/>
        <v>('DHL','2024-01-01','2024-12-31','12565','Export','US',NULL,'EXPRESS 9:00 (DOC) ','Non-Document','3',30,70,0.41,'Per1.0KG_A','AppliedMaterials_2024',28.47),</v>
      </c>
    </row>
    <row r="1200" spans="1:18" x14ac:dyDescent="0.3">
      <c r="A1200" t="s">
        <v>15</v>
      </c>
      <c r="B1200" t="s">
        <v>21</v>
      </c>
      <c r="C1200" s="1" t="s">
        <v>2309</v>
      </c>
      <c r="D1200">
        <v>12565</v>
      </c>
      <c r="E1200" t="s">
        <v>16</v>
      </c>
      <c r="F1200" t="s">
        <v>17</v>
      </c>
      <c r="G1200" t="s">
        <v>18</v>
      </c>
      <c r="H1200" t="s">
        <v>2337</v>
      </c>
      <c r="I1200" t="s">
        <v>19</v>
      </c>
      <c r="J1200">
        <v>3</v>
      </c>
      <c r="K1200">
        <v>70</v>
      </c>
      <c r="L1200">
        <v>300</v>
      </c>
      <c r="M1200">
        <f>INDEX('Exp Economy'!$C$14:$H$83,MATCH(L1200,'Exp Economy'!$B$14:$B$83,0),MATCH("Zone "&amp;J1200,'Exp Economy'!$C$13:$H$13,0))*1</f>
        <v>3.05</v>
      </c>
      <c r="N1200" t="s">
        <v>2348</v>
      </c>
      <c r="O1200" t="s">
        <v>2310</v>
      </c>
      <c r="P1200">
        <f>P1199+((K1200-K1199)*M1199)</f>
        <v>44.87</v>
      </c>
      <c r="R1200" t="str">
        <f t="shared" si="201"/>
        <v>('DHL','2024-01-01','2024-12-31','12565','Export','US',NULL,'EXPRESS 9:00 (DOC) ','Non-Document','3',70,300,3.05,'Per5.0KG_A','AppliedMaterials_2024',44.87),</v>
      </c>
    </row>
    <row r="1201" spans="1:18" x14ac:dyDescent="0.3">
      <c r="A1201" t="s">
        <v>15</v>
      </c>
      <c r="B1201" t="s">
        <v>21</v>
      </c>
      <c r="C1201" s="1" t="s">
        <v>2309</v>
      </c>
      <c r="D1201">
        <v>12565</v>
      </c>
      <c r="E1201" t="s">
        <v>16</v>
      </c>
      <c r="F1201" t="s">
        <v>17</v>
      </c>
      <c r="G1201" t="s">
        <v>18</v>
      </c>
      <c r="H1201" t="s">
        <v>2337</v>
      </c>
      <c r="I1201" t="s">
        <v>19</v>
      </c>
      <c r="J1201">
        <v>3</v>
      </c>
      <c r="K1201">
        <v>300</v>
      </c>
      <c r="L1201">
        <v>99999</v>
      </c>
      <c r="M1201">
        <f>INDEX('Exp Economy'!$C$14:$H$83,MATCH(L1201,'Exp Economy'!$B$14:$B$83,0),MATCH("Zone "&amp;J1201,'Exp Economy'!$C$13:$H$13,0))*1</f>
        <v>1.95</v>
      </c>
      <c r="N1201" t="s">
        <v>2348</v>
      </c>
      <c r="O1201" t="s">
        <v>2310</v>
      </c>
      <c r="P1201">
        <f>P1200+(((K1201-K1200)*0.2)*M1200)</f>
        <v>185.17</v>
      </c>
      <c r="R1201" t="str">
        <f t="shared" si="201"/>
        <v>('DHL','2024-01-01','2024-12-31','12565','Export','US',NULL,'EXPRESS 9:00 (DOC) ','Non-Document','3',300,99999,1.95,'Per5.0KG_A','AppliedMaterials_2024',185.17),</v>
      </c>
    </row>
    <row r="1202" spans="1:18" x14ac:dyDescent="0.3">
      <c r="A1202" t="s">
        <v>15</v>
      </c>
      <c r="B1202" s="1" t="s">
        <v>21</v>
      </c>
      <c r="C1202" s="1" t="s">
        <v>2309</v>
      </c>
      <c r="D1202">
        <v>12565</v>
      </c>
      <c r="E1202" t="s">
        <v>16</v>
      </c>
      <c r="F1202" t="s">
        <v>17</v>
      </c>
      <c r="G1202" t="s">
        <v>18</v>
      </c>
      <c r="H1202" t="s">
        <v>2337</v>
      </c>
      <c r="I1202" t="s">
        <v>19</v>
      </c>
      <c r="J1202">
        <v>4</v>
      </c>
      <c r="K1202">
        <v>0</v>
      </c>
      <c r="L1202">
        <v>0.5</v>
      </c>
      <c r="M1202">
        <f>INDEX('Exp Economy'!$C$14:$H$83,MATCH(L1202,'Exp Economy'!$B$14:$B$83,0),MATCH("Zone "&amp;J1202,'Exp Economy'!$C$13:$H$13,0))*1</f>
        <v>17.45</v>
      </c>
      <c r="N1202" t="s">
        <v>285</v>
      </c>
      <c r="O1202" t="s">
        <v>2310</v>
      </c>
      <c r="P1202" t="s">
        <v>18</v>
      </c>
      <c r="R1202" t="str">
        <f t="shared" si="201"/>
        <v>('DHL','2024-01-01','2024-12-31','12565','Export','US',NULL,'EXPRESS 9:00 (DOC) ','Non-Document','4',0,0.5,17.45,'Flat KG','AppliedMaterials_2024',NULL),</v>
      </c>
    </row>
    <row r="1203" spans="1:18" x14ac:dyDescent="0.3">
      <c r="A1203" t="s">
        <v>15</v>
      </c>
      <c r="B1203" s="1" t="s">
        <v>21</v>
      </c>
      <c r="C1203" s="1" t="s">
        <v>2309</v>
      </c>
      <c r="D1203">
        <v>12565</v>
      </c>
      <c r="E1203" t="s">
        <v>16</v>
      </c>
      <c r="F1203" t="s">
        <v>17</v>
      </c>
      <c r="G1203" t="s">
        <v>18</v>
      </c>
      <c r="H1203" t="s">
        <v>2337</v>
      </c>
      <c r="I1203" t="s">
        <v>19</v>
      </c>
      <c r="J1203">
        <v>4</v>
      </c>
      <c r="K1203">
        <v>0.5</v>
      </c>
      <c r="L1203">
        <v>1</v>
      </c>
      <c r="M1203">
        <f>INDEX('Exp Economy'!$C$14:$H$83,MATCH(L1203,'Exp Economy'!$B$14:$B$83,0),MATCH("Zone "&amp;J1203,'Exp Economy'!$C$13:$H$13,0))*1</f>
        <v>17.45</v>
      </c>
      <c r="N1203" t="s">
        <v>285</v>
      </c>
      <c r="O1203" t="s">
        <v>2310</v>
      </c>
      <c r="P1203" t="s">
        <v>18</v>
      </c>
      <c r="R1203" t="str">
        <f t="shared" si="201"/>
        <v>('DHL','2024-01-01','2024-12-31','12565','Export','US',NULL,'EXPRESS 9:00 (DOC) ','Non-Document','4',0.5,1,17.45,'Flat KG','AppliedMaterials_2024',NULL),</v>
      </c>
    </row>
    <row r="1204" spans="1:18" x14ac:dyDescent="0.3">
      <c r="A1204" t="s">
        <v>15</v>
      </c>
      <c r="B1204" s="1" t="s">
        <v>21</v>
      </c>
      <c r="C1204" s="1" t="s">
        <v>2309</v>
      </c>
      <c r="D1204">
        <v>12565</v>
      </c>
      <c r="E1204" t="s">
        <v>16</v>
      </c>
      <c r="F1204" t="s">
        <v>17</v>
      </c>
      <c r="G1204" t="s">
        <v>18</v>
      </c>
      <c r="H1204" t="s">
        <v>2337</v>
      </c>
      <c r="I1204" t="s">
        <v>19</v>
      </c>
      <c r="J1204">
        <v>4</v>
      </c>
      <c r="K1204">
        <v>1</v>
      </c>
      <c r="L1204">
        <v>1.5</v>
      </c>
      <c r="M1204">
        <f>INDEX('Exp Economy'!$C$14:$H$83,MATCH(L1204,'Exp Economy'!$B$14:$B$83,0),MATCH("Zone "&amp;J1204,'Exp Economy'!$C$13:$H$13,0))*1</f>
        <v>18.87</v>
      </c>
      <c r="N1204" t="s">
        <v>285</v>
      </c>
      <c r="O1204" t="s">
        <v>2310</v>
      </c>
      <c r="P1204" t="s">
        <v>18</v>
      </c>
      <c r="R1204" t="str">
        <f t="shared" si="201"/>
        <v>('DHL','2024-01-01','2024-12-31','12565','Export','US',NULL,'EXPRESS 9:00 (DOC) ','Non-Document','4',1,1.5,18.87,'Flat KG','AppliedMaterials_2024',NULL),</v>
      </c>
    </row>
    <row r="1205" spans="1:18" x14ac:dyDescent="0.3">
      <c r="A1205" t="s">
        <v>15</v>
      </c>
      <c r="B1205" s="1" t="s">
        <v>21</v>
      </c>
      <c r="C1205" s="1" t="s">
        <v>2309</v>
      </c>
      <c r="D1205">
        <v>12565</v>
      </c>
      <c r="E1205" t="s">
        <v>16</v>
      </c>
      <c r="F1205" t="s">
        <v>17</v>
      </c>
      <c r="G1205" t="s">
        <v>18</v>
      </c>
      <c r="H1205" t="s">
        <v>2337</v>
      </c>
      <c r="I1205" t="s">
        <v>19</v>
      </c>
      <c r="J1205">
        <v>4</v>
      </c>
      <c r="K1205">
        <v>1.5</v>
      </c>
      <c r="L1205">
        <v>2</v>
      </c>
      <c r="M1205">
        <f>INDEX('Exp Economy'!$C$14:$H$83,MATCH(L1205,'Exp Economy'!$B$14:$B$83,0),MATCH("Zone "&amp;J1205,'Exp Economy'!$C$13:$H$13,0))*1</f>
        <v>18.87</v>
      </c>
      <c r="N1205" t="s">
        <v>285</v>
      </c>
      <c r="O1205" t="s">
        <v>2310</v>
      </c>
      <c r="P1205" t="s">
        <v>18</v>
      </c>
      <c r="R1205" t="str">
        <f t="shared" si="201"/>
        <v>('DHL','2024-01-01','2024-12-31','12565','Export','US',NULL,'EXPRESS 9:00 (DOC) ','Non-Document','4',1.5,2,18.87,'Flat KG','AppliedMaterials_2024',NULL),</v>
      </c>
    </row>
    <row r="1206" spans="1:18" x14ac:dyDescent="0.3">
      <c r="A1206" t="s">
        <v>15</v>
      </c>
      <c r="B1206" s="1" t="s">
        <v>21</v>
      </c>
      <c r="C1206" s="1" t="s">
        <v>2309</v>
      </c>
      <c r="D1206">
        <v>12565</v>
      </c>
      <c r="E1206" t="s">
        <v>16</v>
      </c>
      <c r="F1206" t="s">
        <v>17</v>
      </c>
      <c r="G1206" t="s">
        <v>18</v>
      </c>
      <c r="H1206" t="s">
        <v>2337</v>
      </c>
      <c r="I1206" t="s">
        <v>19</v>
      </c>
      <c r="J1206">
        <v>4</v>
      </c>
      <c r="K1206">
        <v>2</v>
      </c>
      <c r="L1206">
        <v>2.5</v>
      </c>
      <c r="M1206">
        <f>INDEX('Exp Economy'!$C$14:$H$83,MATCH(L1206,'Exp Economy'!$B$14:$B$83,0),MATCH("Zone "&amp;J1206,'Exp Economy'!$C$13:$H$13,0))*1</f>
        <v>20.100000000000001</v>
      </c>
      <c r="N1206" t="s">
        <v>285</v>
      </c>
      <c r="O1206" t="s">
        <v>2310</v>
      </c>
      <c r="P1206" t="s">
        <v>18</v>
      </c>
      <c r="R1206" t="str">
        <f t="shared" ref="R1206:R1269" si="216">SUBSTITUTE(IF(OR(ROW(A1206)=2,MOD(ROW(A1206),1000)=0),"insert into tnl_rating.dbo.dhl_express_rate_master values ('DHL','"&amp;B1206&amp;"','"&amp;C1206&amp;"','"&amp;D1206&amp;"','"&amp;E1206&amp;"','"&amp;F1206&amp;"','"&amp;G1206&amp;"','"&amp;H1206&amp;"','"&amp;I1206&amp;"','"&amp;J1206&amp;"',"&amp;K1206&amp;","&amp;L1206&amp;","&amp;M1206&amp;",'"&amp;N1206&amp;"','"&amp;O1206&amp;"',"&amp;P1206&amp;"),",IF(OR(A1207="",MOD(ROW(A1207),1000)=0),"('DHL','"&amp;B1206&amp;"','"&amp;C1206&amp;"','"&amp;D1206&amp;"','"&amp;E1206&amp;"','"&amp;F1206&amp;"','"&amp;G1206&amp;"','"&amp;H1206&amp;"','"&amp;I1206&amp;"','"&amp;J1206&amp;"',"&amp;K1206&amp;","&amp;L1206&amp;","&amp;M1206&amp;",'"&amp;N1206&amp;"','"&amp;O1206&amp;"',"&amp;P1206&amp;")","('DHL','"&amp;B1206&amp;"','"&amp;C1206&amp;"','"&amp;D1206&amp;"','"&amp;E1206&amp;"','"&amp;F1206&amp;"','"&amp;G1206&amp;"','"&amp;H1206&amp;"','"&amp;I1206&amp;"','"&amp;J1206&amp;"',"&amp;K1206&amp;","&amp;L1206&amp;","&amp;M1206&amp;",'"&amp;N1206&amp;"','"&amp;O1206&amp;"',"&amp;P1206&amp;"),")),"'NULL'","NULL")</f>
        <v>('DHL','2024-01-01','2024-12-31','12565','Export','US',NULL,'EXPRESS 9:00 (DOC) ','Non-Document','4',2,2.5,20.1,'Flat KG','AppliedMaterials_2024',NULL),</v>
      </c>
    </row>
    <row r="1207" spans="1:18" x14ac:dyDescent="0.3">
      <c r="A1207" t="s">
        <v>15</v>
      </c>
      <c r="B1207" s="1" t="s">
        <v>21</v>
      </c>
      <c r="C1207" s="1" t="s">
        <v>2309</v>
      </c>
      <c r="D1207">
        <v>12565</v>
      </c>
      <c r="E1207" t="s">
        <v>16</v>
      </c>
      <c r="F1207" t="s">
        <v>17</v>
      </c>
      <c r="G1207" t="s">
        <v>18</v>
      </c>
      <c r="H1207" t="s">
        <v>2337</v>
      </c>
      <c r="I1207" t="s">
        <v>19</v>
      </c>
      <c r="J1207">
        <v>4</v>
      </c>
      <c r="K1207">
        <v>2.5</v>
      </c>
      <c r="L1207">
        <v>3</v>
      </c>
      <c r="M1207">
        <f>INDEX('Exp Economy'!$C$14:$H$83,MATCH(L1207,'Exp Economy'!$B$14:$B$83,0),MATCH("Zone "&amp;J1207,'Exp Economy'!$C$13:$H$13,0))*1</f>
        <v>20.100000000000001</v>
      </c>
      <c r="N1207" t="s">
        <v>285</v>
      </c>
      <c r="O1207" t="s">
        <v>2310</v>
      </c>
      <c r="P1207" t="s">
        <v>18</v>
      </c>
      <c r="R1207" t="str">
        <f t="shared" si="216"/>
        <v>('DHL','2024-01-01','2024-12-31','12565','Export','US',NULL,'EXPRESS 9:00 (DOC) ','Non-Document','4',2.5,3,20.1,'Flat KG','AppliedMaterials_2024',NULL),</v>
      </c>
    </row>
    <row r="1208" spans="1:18" x14ac:dyDescent="0.3">
      <c r="A1208" t="s">
        <v>15</v>
      </c>
      <c r="B1208" s="1" t="s">
        <v>21</v>
      </c>
      <c r="C1208" s="1" t="s">
        <v>2309</v>
      </c>
      <c r="D1208">
        <v>12565</v>
      </c>
      <c r="E1208" t="s">
        <v>16</v>
      </c>
      <c r="F1208" t="s">
        <v>17</v>
      </c>
      <c r="G1208" t="s">
        <v>18</v>
      </c>
      <c r="H1208" t="s">
        <v>2337</v>
      </c>
      <c r="I1208" t="s">
        <v>19</v>
      </c>
      <c r="J1208">
        <v>4</v>
      </c>
      <c r="K1208">
        <v>3</v>
      </c>
      <c r="L1208">
        <v>3.5</v>
      </c>
      <c r="M1208">
        <f>INDEX('Exp Economy'!$C$14:$H$83,MATCH(L1208,'Exp Economy'!$B$14:$B$83,0),MATCH("Zone "&amp;J1208,'Exp Economy'!$C$13:$H$13,0))*1</f>
        <v>21.33</v>
      </c>
      <c r="N1208" t="s">
        <v>285</v>
      </c>
      <c r="O1208" t="s">
        <v>2310</v>
      </c>
      <c r="P1208" t="s">
        <v>18</v>
      </c>
      <c r="R1208" t="str">
        <f t="shared" si="216"/>
        <v>('DHL','2024-01-01','2024-12-31','12565','Export','US',NULL,'EXPRESS 9:00 (DOC) ','Non-Document','4',3,3.5,21.33,'Flat KG','AppliedMaterials_2024',NULL),</v>
      </c>
    </row>
    <row r="1209" spans="1:18" x14ac:dyDescent="0.3">
      <c r="A1209" t="s">
        <v>15</v>
      </c>
      <c r="B1209" s="1" t="s">
        <v>21</v>
      </c>
      <c r="C1209" s="1" t="s">
        <v>2309</v>
      </c>
      <c r="D1209">
        <v>12565</v>
      </c>
      <c r="E1209" t="s">
        <v>16</v>
      </c>
      <c r="F1209" t="s">
        <v>17</v>
      </c>
      <c r="G1209" t="s">
        <v>18</v>
      </c>
      <c r="H1209" t="s">
        <v>2337</v>
      </c>
      <c r="I1209" t="s">
        <v>19</v>
      </c>
      <c r="J1209">
        <v>4</v>
      </c>
      <c r="K1209">
        <v>3.5</v>
      </c>
      <c r="L1209">
        <v>4</v>
      </c>
      <c r="M1209">
        <f>INDEX('Exp Economy'!$C$14:$H$83,MATCH(L1209,'Exp Economy'!$B$14:$B$83,0),MATCH("Zone "&amp;J1209,'Exp Economy'!$C$13:$H$13,0))*1</f>
        <v>21.33</v>
      </c>
      <c r="N1209" t="s">
        <v>285</v>
      </c>
      <c r="O1209" t="s">
        <v>2310</v>
      </c>
      <c r="P1209" t="s">
        <v>18</v>
      </c>
      <c r="R1209" t="str">
        <f t="shared" si="216"/>
        <v>('DHL','2024-01-01','2024-12-31','12565','Export','US',NULL,'EXPRESS 9:00 (DOC) ','Non-Document','4',3.5,4,21.33,'Flat KG','AppliedMaterials_2024',NULL),</v>
      </c>
    </row>
    <row r="1210" spans="1:18" x14ac:dyDescent="0.3">
      <c r="A1210" t="s">
        <v>15</v>
      </c>
      <c r="B1210" s="1" t="s">
        <v>21</v>
      </c>
      <c r="C1210" s="1" t="s">
        <v>2309</v>
      </c>
      <c r="D1210">
        <v>12565</v>
      </c>
      <c r="E1210" t="s">
        <v>16</v>
      </c>
      <c r="F1210" t="s">
        <v>17</v>
      </c>
      <c r="G1210" t="s">
        <v>18</v>
      </c>
      <c r="H1210" t="s">
        <v>2337</v>
      </c>
      <c r="I1210" t="s">
        <v>19</v>
      </c>
      <c r="J1210">
        <v>4</v>
      </c>
      <c r="K1210">
        <v>4</v>
      </c>
      <c r="L1210">
        <v>4.5</v>
      </c>
      <c r="M1210">
        <f>INDEX('Exp Economy'!$C$14:$H$83,MATCH(L1210,'Exp Economy'!$B$14:$B$83,0),MATCH("Zone "&amp;J1210,'Exp Economy'!$C$13:$H$13,0))*1</f>
        <v>22.56</v>
      </c>
      <c r="N1210" t="s">
        <v>285</v>
      </c>
      <c r="O1210" t="s">
        <v>2310</v>
      </c>
      <c r="P1210" t="s">
        <v>18</v>
      </c>
      <c r="R1210" t="str">
        <f t="shared" si="216"/>
        <v>('DHL','2024-01-01','2024-12-31','12565','Export','US',NULL,'EXPRESS 9:00 (DOC) ','Non-Document','4',4,4.5,22.56,'Flat KG','AppliedMaterials_2024',NULL),</v>
      </c>
    </row>
    <row r="1211" spans="1:18" x14ac:dyDescent="0.3">
      <c r="A1211" t="s">
        <v>15</v>
      </c>
      <c r="B1211" s="1" t="s">
        <v>21</v>
      </c>
      <c r="C1211" s="1" t="s">
        <v>2309</v>
      </c>
      <c r="D1211">
        <v>12565</v>
      </c>
      <c r="E1211" t="s">
        <v>16</v>
      </c>
      <c r="F1211" t="s">
        <v>17</v>
      </c>
      <c r="G1211" t="s">
        <v>18</v>
      </c>
      <c r="H1211" t="s">
        <v>2337</v>
      </c>
      <c r="I1211" t="s">
        <v>19</v>
      </c>
      <c r="J1211">
        <v>4</v>
      </c>
      <c r="K1211">
        <v>4.5</v>
      </c>
      <c r="L1211">
        <v>5</v>
      </c>
      <c r="M1211">
        <f>INDEX('Exp Economy'!$C$14:$H$83,MATCH(L1211,'Exp Economy'!$B$14:$B$83,0),MATCH("Zone "&amp;J1211,'Exp Economy'!$C$13:$H$13,0))*1</f>
        <v>22.56</v>
      </c>
      <c r="N1211" t="s">
        <v>285</v>
      </c>
      <c r="O1211" t="s">
        <v>2310</v>
      </c>
      <c r="P1211" t="s">
        <v>18</v>
      </c>
      <c r="R1211" t="str">
        <f t="shared" si="216"/>
        <v>('DHL','2024-01-01','2024-12-31','12565','Export','US',NULL,'EXPRESS 9:00 (DOC) ','Non-Document','4',4.5,5,22.56,'Flat KG','AppliedMaterials_2024',NULL),</v>
      </c>
    </row>
    <row r="1212" spans="1:18" x14ac:dyDescent="0.3">
      <c r="A1212" t="s">
        <v>15</v>
      </c>
      <c r="B1212" s="1" t="s">
        <v>21</v>
      </c>
      <c r="C1212" s="1" t="s">
        <v>2309</v>
      </c>
      <c r="D1212">
        <v>12565</v>
      </c>
      <c r="E1212" t="s">
        <v>16</v>
      </c>
      <c r="F1212" t="s">
        <v>17</v>
      </c>
      <c r="G1212" t="s">
        <v>18</v>
      </c>
      <c r="H1212" t="s">
        <v>2337</v>
      </c>
      <c r="I1212" t="s">
        <v>19</v>
      </c>
      <c r="J1212">
        <v>4</v>
      </c>
      <c r="K1212">
        <v>5</v>
      </c>
      <c r="L1212">
        <v>5.5</v>
      </c>
      <c r="M1212">
        <f>INDEX('Exp Economy'!$C$14:$H$83,MATCH(L1212,'Exp Economy'!$B$14:$B$83,0),MATCH("Zone "&amp;J1212,'Exp Economy'!$C$13:$H$13,0))*1</f>
        <v>22.89</v>
      </c>
      <c r="N1212" t="s">
        <v>285</v>
      </c>
      <c r="O1212" t="s">
        <v>2310</v>
      </c>
      <c r="P1212" t="s">
        <v>18</v>
      </c>
      <c r="R1212" t="str">
        <f t="shared" si="216"/>
        <v>('DHL','2024-01-01','2024-12-31','12565','Export','US',NULL,'EXPRESS 9:00 (DOC) ','Non-Document','4',5,5.5,22.89,'Flat KG','AppliedMaterials_2024',NULL),</v>
      </c>
    </row>
    <row r="1213" spans="1:18" x14ac:dyDescent="0.3">
      <c r="A1213" t="s">
        <v>15</v>
      </c>
      <c r="B1213" s="1" t="s">
        <v>21</v>
      </c>
      <c r="C1213" s="1" t="s">
        <v>2309</v>
      </c>
      <c r="D1213">
        <v>12565</v>
      </c>
      <c r="E1213" t="s">
        <v>16</v>
      </c>
      <c r="F1213" t="s">
        <v>17</v>
      </c>
      <c r="G1213" t="s">
        <v>18</v>
      </c>
      <c r="H1213" t="s">
        <v>2337</v>
      </c>
      <c r="I1213" t="s">
        <v>19</v>
      </c>
      <c r="J1213">
        <v>4</v>
      </c>
      <c r="K1213">
        <v>5.5</v>
      </c>
      <c r="L1213">
        <v>6</v>
      </c>
      <c r="M1213">
        <f>INDEX('Exp Economy'!$C$14:$H$83,MATCH(L1213,'Exp Economy'!$B$14:$B$83,0),MATCH("Zone "&amp;J1213,'Exp Economy'!$C$13:$H$13,0))*1</f>
        <v>22.89</v>
      </c>
      <c r="N1213" t="s">
        <v>285</v>
      </c>
      <c r="O1213" t="s">
        <v>2310</v>
      </c>
      <c r="P1213" t="s">
        <v>18</v>
      </c>
      <c r="R1213" t="str">
        <f t="shared" si="216"/>
        <v>('DHL','2024-01-01','2024-12-31','12565','Export','US',NULL,'EXPRESS 9:00 (DOC) ','Non-Document','4',5.5,6,22.89,'Flat KG','AppliedMaterials_2024',NULL),</v>
      </c>
    </row>
    <row r="1214" spans="1:18" x14ac:dyDescent="0.3">
      <c r="A1214" t="s">
        <v>15</v>
      </c>
      <c r="B1214" s="1" t="s">
        <v>21</v>
      </c>
      <c r="C1214" s="1" t="s">
        <v>2309</v>
      </c>
      <c r="D1214">
        <v>12565</v>
      </c>
      <c r="E1214" t="s">
        <v>16</v>
      </c>
      <c r="F1214" t="s">
        <v>17</v>
      </c>
      <c r="G1214" t="s">
        <v>18</v>
      </c>
      <c r="H1214" t="s">
        <v>2337</v>
      </c>
      <c r="I1214" t="s">
        <v>19</v>
      </c>
      <c r="J1214">
        <v>4</v>
      </c>
      <c r="K1214">
        <v>6</v>
      </c>
      <c r="L1214">
        <v>6.5</v>
      </c>
      <c r="M1214">
        <f>INDEX('Exp Economy'!$C$14:$H$83,MATCH(L1214,'Exp Economy'!$B$14:$B$83,0),MATCH("Zone "&amp;J1214,'Exp Economy'!$C$13:$H$13,0))*1</f>
        <v>23.22</v>
      </c>
      <c r="N1214" t="s">
        <v>285</v>
      </c>
      <c r="O1214" t="s">
        <v>2310</v>
      </c>
      <c r="P1214" t="s">
        <v>18</v>
      </c>
      <c r="R1214" t="str">
        <f t="shared" si="216"/>
        <v>('DHL','2024-01-01','2024-12-31','12565','Export','US',NULL,'EXPRESS 9:00 (DOC) ','Non-Document','4',6,6.5,23.22,'Flat KG','AppliedMaterials_2024',NULL),</v>
      </c>
    </row>
    <row r="1215" spans="1:18" x14ac:dyDescent="0.3">
      <c r="A1215" t="s">
        <v>15</v>
      </c>
      <c r="B1215" s="1" t="s">
        <v>21</v>
      </c>
      <c r="C1215" s="1" t="s">
        <v>2309</v>
      </c>
      <c r="D1215">
        <v>12565</v>
      </c>
      <c r="E1215" t="s">
        <v>16</v>
      </c>
      <c r="F1215" t="s">
        <v>17</v>
      </c>
      <c r="G1215" t="s">
        <v>18</v>
      </c>
      <c r="H1215" t="s">
        <v>2337</v>
      </c>
      <c r="I1215" t="s">
        <v>19</v>
      </c>
      <c r="J1215">
        <v>4</v>
      </c>
      <c r="K1215">
        <v>6.5</v>
      </c>
      <c r="L1215">
        <v>7</v>
      </c>
      <c r="M1215">
        <f>INDEX('Exp Economy'!$C$14:$H$83,MATCH(L1215,'Exp Economy'!$B$14:$B$83,0),MATCH("Zone "&amp;J1215,'Exp Economy'!$C$13:$H$13,0))*1</f>
        <v>23.22</v>
      </c>
      <c r="N1215" t="s">
        <v>285</v>
      </c>
      <c r="O1215" t="s">
        <v>2310</v>
      </c>
      <c r="P1215" t="s">
        <v>18</v>
      </c>
      <c r="R1215" t="str">
        <f t="shared" si="216"/>
        <v>('DHL','2024-01-01','2024-12-31','12565','Export','US',NULL,'EXPRESS 9:00 (DOC) ','Non-Document','4',6.5,7,23.22,'Flat KG','AppliedMaterials_2024',NULL),</v>
      </c>
    </row>
    <row r="1216" spans="1:18" x14ac:dyDescent="0.3">
      <c r="A1216" t="s">
        <v>15</v>
      </c>
      <c r="B1216" s="1" t="s">
        <v>21</v>
      </c>
      <c r="C1216" s="1" t="s">
        <v>2309</v>
      </c>
      <c r="D1216">
        <v>12565</v>
      </c>
      <c r="E1216" t="s">
        <v>16</v>
      </c>
      <c r="F1216" t="s">
        <v>17</v>
      </c>
      <c r="G1216" t="s">
        <v>18</v>
      </c>
      <c r="H1216" t="s">
        <v>2337</v>
      </c>
      <c r="I1216" t="s">
        <v>19</v>
      </c>
      <c r="J1216">
        <v>4</v>
      </c>
      <c r="K1216">
        <v>7</v>
      </c>
      <c r="L1216">
        <v>7.5</v>
      </c>
      <c r="M1216">
        <f>INDEX('Exp Economy'!$C$14:$H$83,MATCH(L1216,'Exp Economy'!$B$14:$B$83,0),MATCH("Zone "&amp;J1216,'Exp Economy'!$C$13:$H$13,0))*1</f>
        <v>23.55</v>
      </c>
      <c r="N1216" t="s">
        <v>285</v>
      </c>
      <c r="O1216" t="s">
        <v>2310</v>
      </c>
      <c r="P1216" t="s">
        <v>18</v>
      </c>
      <c r="R1216" t="str">
        <f t="shared" si="216"/>
        <v>('DHL','2024-01-01','2024-12-31','12565','Export','US',NULL,'EXPRESS 9:00 (DOC) ','Non-Document','4',7,7.5,23.55,'Flat KG','AppliedMaterials_2024',NULL),</v>
      </c>
    </row>
    <row r="1217" spans="1:18" x14ac:dyDescent="0.3">
      <c r="A1217" t="s">
        <v>15</v>
      </c>
      <c r="B1217" s="1" t="s">
        <v>21</v>
      </c>
      <c r="C1217" s="1" t="s">
        <v>2309</v>
      </c>
      <c r="D1217">
        <v>12565</v>
      </c>
      <c r="E1217" t="s">
        <v>16</v>
      </c>
      <c r="F1217" t="s">
        <v>17</v>
      </c>
      <c r="G1217" t="s">
        <v>18</v>
      </c>
      <c r="H1217" t="s">
        <v>2337</v>
      </c>
      <c r="I1217" t="s">
        <v>19</v>
      </c>
      <c r="J1217">
        <v>4</v>
      </c>
      <c r="K1217">
        <v>7.5</v>
      </c>
      <c r="L1217">
        <v>8</v>
      </c>
      <c r="M1217">
        <f>INDEX('Exp Economy'!$C$14:$H$83,MATCH(L1217,'Exp Economy'!$B$14:$B$83,0),MATCH("Zone "&amp;J1217,'Exp Economy'!$C$13:$H$13,0))*1</f>
        <v>23.55</v>
      </c>
      <c r="N1217" t="s">
        <v>285</v>
      </c>
      <c r="O1217" t="s">
        <v>2310</v>
      </c>
      <c r="P1217" t="s">
        <v>18</v>
      </c>
      <c r="R1217" t="str">
        <f t="shared" si="216"/>
        <v>('DHL','2024-01-01','2024-12-31','12565','Export','US',NULL,'EXPRESS 9:00 (DOC) ','Non-Document','4',7.5,8,23.55,'Flat KG','AppliedMaterials_2024',NULL),</v>
      </c>
    </row>
    <row r="1218" spans="1:18" x14ac:dyDescent="0.3">
      <c r="A1218" t="s">
        <v>15</v>
      </c>
      <c r="B1218" s="1" t="s">
        <v>21</v>
      </c>
      <c r="C1218" s="1" t="s">
        <v>2309</v>
      </c>
      <c r="D1218">
        <v>12565</v>
      </c>
      <c r="E1218" t="s">
        <v>16</v>
      </c>
      <c r="F1218" t="s">
        <v>17</v>
      </c>
      <c r="G1218" t="s">
        <v>18</v>
      </c>
      <c r="H1218" t="s">
        <v>2337</v>
      </c>
      <c r="I1218" t="s">
        <v>19</v>
      </c>
      <c r="J1218">
        <v>4</v>
      </c>
      <c r="K1218">
        <v>8</v>
      </c>
      <c r="L1218">
        <v>8.5</v>
      </c>
      <c r="M1218">
        <f>INDEX('Exp Economy'!$C$14:$H$83,MATCH(L1218,'Exp Economy'!$B$14:$B$83,0),MATCH("Zone "&amp;J1218,'Exp Economy'!$C$13:$H$13,0))*1</f>
        <v>23.88</v>
      </c>
      <c r="N1218" t="s">
        <v>285</v>
      </c>
      <c r="O1218" t="s">
        <v>2310</v>
      </c>
      <c r="P1218" t="s">
        <v>18</v>
      </c>
      <c r="R1218" t="str">
        <f t="shared" si="216"/>
        <v>('DHL','2024-01-01','2024-12-31','12565','Export','US',NULL,'EXPRESS 9:00 (DOC) ','Non-Document','4',8,8.5,23.88,'Flat KG','AppliedMaterials_2024',NULL),</v>
      </c>
    </row>
    <row r="1219" spans="1:18" x14ac:dyDescent="0.3">
      <c r="A1219" t="s">
        <v>15</v>
      </c>
      <c r="B1219" s="1" t="s">
        <v>21</v>
      </c>
      <c r="C1219" s="1" t="s">
        <v>2309</v>
      </c>
      <c r="D1219">
        <v>12565</v>
      </c>
      <c r="E1219" t="s">
        <v>16</v>
      </c>
      <c r="F1219" t="s">
        <v>17</v>
      </c>
      <c r="G1219" t="s">
        <v>18</v>
      </c>
      <c r="H1219" t="s">
        <v>2337</v>
      </c>
      <c r="I1219" t="s">
        <v>19</v>
      </c>
      <c r="J1219">
        <v>4</v>
      </c>
      <c r="K1219">
        <v>8.5</v>
      </c>
      <c r="L1219">
        <v>9</v>
      </c>
      <c r="M1219">
        <f>INDEX('Exp Economy'!$C$14:$H$83,MATCH(L1219,'Exp Economy'!$B$14:$B$83,0),MATCH("Zone "&amp;J1219,'Exp Economy'!$C$13:$H$13,0))*1</f>
        <v>23.88</v>
      </c>
      <c r="N1219" t="s">
        <v>285</v>
      </c>
      <c r="O1219" t="s">
        <v>2310</v>
      </c>
      <c r="P1219" t="s">
        <v>18</v>
      </c>
      <c r="R1219" t="str">
        <f t="shared" si="216"/>
        <v>('DHL','2024-01-01','2024-12-31','12565','Export','US',NULL,'EXPRESS 9:00 (DOC) ','Non-Document','4',8.5,9,23.88,'Flat KG','AppliedMaterials_2024',NULL),</v>
      </c>
    </row>
    <row r="1220" spans="1:18" x14ac:dyDescent="0.3">
      <c r="A1220" t="s">
        <v>15</v>
      </c>
      <c r="B1220" s="1" t="s">
        <v>21</v>
      </c>
      <c r="C1220" s="1" t="s">
        <v>2309</v>
      </c>
      <c r="D1220">
        <v>12565</v>
      </c>
      <c r="E1220" t="s">
        <v>16</v>
      </c>
      <c r="F1220" t="s">
        <v>17</v>
      </c>
      <c r="G1220" t="s">
        <v>18</v>
      </c>
      <c r="H1220" t="s">
        <v>2337</v>
      </c>
      <c r="I1220" t="s">
        <v>19</v>
      </c>
      <c r="J1220">
        <v>4</v>
      </c>
      <c r="K1220">
        <v>9</v>
      </c>
      <c r="L1220">
        <v>9.5</v>
      </c>
      <c r="M1220">
        <f>INDEX('Exp Economy'!$C$14:$H$83,MATCH(L1220,'Exp Economy'!$B$14:$B$83,0),MATCH("Zone "&amp;J1220,'Exp Economy'!$C$13:$H$13,0))*1</f>
        <v>24.21</v>
      </c>
      <c r="N1220" t="s">
        <v>285</v>
      </c>
      <c r="O1220" t="s">
        <v>2310</v>
      </c>
      <c r="P1220" t="s">
        <v>18</v>
      </c>
      <c r="R1220" t="str">
        <f t="shared" si="216"/>
        <v>('DHL','2024-01-01','2024-12-31','12565','Export','US',NULL,'EXPRESS 9:00 (DOC) ','Non-Document','4',9,9.5,24.21,'Flat KG','AppliedMaterials_2024',NULL),</v>
      </c>
    </row>
    <row r="1221" spans="1:18" x14ac:dyDescent="0.3">
      <c r="A1221" t="s">
        <v>15</v>
      </c>
      <c r="B1221" s="1" t="s">
        <v>21</v>
      </c>
      <c r="C1221" s="1" t="s">
        <v>2309</v>
      </c>
      <c r="D1221">
        <v>12565</v>
      </c>
      <c r="E1221" t="s">
        <v>16</v>
      </c>
      <c r="F1221" t="s">
        <v>17</v>
      </c>
      <c r="G1221" t="s">
        <v>18</v>
      </c>
      <c r="H1221" t="s">
        <v>2337</v>
      </c>
      <c r="I1221" t="s">
        <v>19</v>
      </c>
      <c r="J1221">
        <v>4</v>
      </c>
      <c r="K1221">
        <v>9.5</v>
      </c>
      <c r="L1221">
        <v>10</v>
      </c>
      <c r="M1221">
        <f>INDEX('Exp Economy'!$C$14:$H$83,MATCH(L1221,'Exp Economy'!$B$14:$B$83,0),MATCH("Zone "&amp;J1221,'Exp Economy'!$C$13:$H$13,0))*1</f>
        <v>24.21</v>
      </c>
      <c r="N1221" t="s">
        <v>285</v>
      </c>
      <c r="O1221" t="s">
        <v>2310</v>
      </c>
      <c r="P1221" t="s">
        <v>18</v>
      </c>
      <c r="R1221" t="str">
        <f t="shared" si="216"/>
        <v>('DHL','2024-01-01','2024-12-31','12565','Export','US',NULL,'EXPRESS 9:00 (DOC) ','Non-Document','4',9.5,10,24.21,'Flat KG','AppliedMaterials_2024',NULL),</v>
      </c>
    </row>
    <row r="1222" spans="1:18" x14ac:dyDescent="0.3">
      <c r="A1222" t="s">
        <v>15</v>
      </c>
      <c r="B1222" s="1" t="s">
        <v>21</v>
      </c>
      <c r="C1222" s="1" t="s">
        <v>2309</v>
      </c>
      <c r="D1222">
        <v>12565</v>
      </c>
      <c r="E1222" t="s">
        <v>16</v>
      </c>
      <c r="F1222" t="s">
        <v>17</v>
      </c>
      <c r="G1222" t="s">
        <v>18</v>
      </c>
      <c r="H1222" t="s">
        <v>2337</v>
      </c>
      <c r="I1222" t="s">
        <v>19</v>
      </c>
      <c r="J1222">
        <v>4</v>
      </c>
      <c r="K1222">
        <f>L1221</f>
        <v>10</v>
      </c>
      <c r="L1222">
        <f>K1222+0.5</f>
        <v>10.5</v>
      </c>
      <c r="M1222">
        <f>INDEX('Exp Economy'!$C$14:$H$83,MATCH(L1222,'Exp Economy'!$B$14:$B$83,0),MATCH("Zone "&amp;J1222,'Exp Economy'!$C$13:$H$13,0))*1</f>
        <v>24.68</v>
      </c>
      <c r="N1222" t="s">
        <v>285</v>
      </c>
      <c r="O1222" t="s">
        <v>2310</v>
      </c>
      <c r="P1222" t="s">
        <v>18</v>
      </c>
      <c r="R1222" t="str">
        <f t="shared" si="216"/>
        <v>('DHL','2024-01-01','2024-12-31','12565','Export','US',NULL,'EXPRESS 9:00 (DOC) ','Non-Document','4',10,10.5,24.68,'Flat KG','AppliedMaterials_2024',NULL),</v>
      </c>
    </row>
    <row r="1223" spans="1:18" x14ac:dyDescent="0.3">
      <c r="A1223" t="s">
        <v>15</v>
      </c>
      <c r="B1223" s="1" t="s">
        <v>21</v>
      </c>
      <c r="C1223" s="1" t="s">
        <v>2309</v>
      </c>
      <c r="D1223">
        <v>12565</v>
      </c>
      <c r="E1223" t="s">
        <v>16</v>
      </c>
      <c r="F1223" t="s">
        <v>17</v>
      </c>
      <c r="G1223" t="s">
        <v>18</v>
      </c>
      <c r="H1223" t="s">
        <v>2337</v>
      </c>
      <c r="I1223" t="s">
        <v>19</v>
      </c>
      <c r="J1223">
        <v>4</v>
      </c>
      <c r="K1223">
        <f t="shared" ref="K1223:K1228" si="217">L1222</f>
        <v>10.5</v>
      </c>
      <c r="L1223">
        <f t="shared" ref="L1223:L1228" si="218">K1223+0.5</f>
        <v>11</v>
      </c>
      <c r="M1223">
        <f>INDEX('Exp Economy'!$C$14:$H$83,MATCH(L1223,'Exp Economy'!$B$14:$B$83,0),MATCH("Zone "&amp;J1223,'Exp Economy'!$C$13:$H$13,0))*1</f>
        <v>24.68</v>
      </c>
      <c r="N1223" t="s">
        <v>285</v>
      </c>
      <c r="O1223" t="s">
        <v>2310</v>
      </c>
      <c r="P1223" t="s">
        <v>18</v>
      </c>
      <c r="R1223" t="str">
        <f t="shared" si="216"/>
        <v>('DHL','2024-01-01','2024-12-31','12565','Export','US',NULL,'EXPRESS 9:00 (DOC) ','Non-Document','4',10.5,11,24.68,'Flat KG','AppliedMaterials_2024',NULL),</v>
      </c>
    </row>
    <row r="1224" spans="1:18" x14ac:dyDescent="0.3">
      <c r="A1224" t="s">
        <v>15</v>
      </c>
      <c r="B1224" s="1" t="s">
        <v>21</v>
      </c>
      <c r="C1224" s="1" t="s">
        <v>2309</v>
      </c>
      <c r="D1224">
        <v>12565</v>
      </c>
      <c r="E1224" t="s">
        <v>16</v>
      </c>
      <c r="F1224" t="s">
        <v>17</v>
      </c>
      <c r="G1224" t="s">
        <v>18</v>
      </c>
      <c r="H1224" t="s">
        <v>2337</v>
      </c>
      <c r="I1224" t="s">
        <v>19</v>
      </c>
      <c r="J1224">
        <v>4</v>
      </c>
      <c r="K1224">
        <f t="shared" si="217"/>
        <v>11</v>
      </c>
      <c r="L1224">
        <f t="shared" si="218"/>
        <v>11.5</v>
      </c>
      <c r="M1224">
        <f>INDEX('Exp Economy'!$C$14:$H$83,MATCH(L1224,'Exp Economy'!$B$14:$B$83,0),MATCH("Zone "&amp;J1224,'Exp Economy'!$C$13:$H$13,0))*1</f>
        <v>25.15</v>
      </c>
      <c r="N1224" t="s">
        <v>285</v>
      </c>
      <c r="O1224" t="s">
        <v>2310</v>
      </c>
      <c r="P1224" t="s">
        <v>18</v>
      </c>
      <c r="R1224" t="str">
        <f t="shared" si="216"/>
        <v>('DHL','2024-01-01','2024-12-31','12565','Export','US',NULL,'EXPRESS 9:00 (DOC) ','Non-Document','4',11,11.5,25.15,'Flat KG','AppliedMaterials_2024',NULL),</v>
      </c>
    </row>
    <row r="1225" spans="1:18" x14ac:dyDescent="0.3">
      <c r="A1225" t="s">
        <v>15</v>
      </c>
      <c r="B1225" s="1" t="s">
        <v>21</v>
      </c>
      <c r="C1225" s="1" t="s">
        <v>2309</v>
      </c>
      <c r="D1225">
        <v>12565</v>
      </c>
      <c r="E1225" t="s">
        <v>16</v>
      </c>
      <c r="F1225" t="s">
        <v>17</v>
      </c>
      <c r="G1225" t="s">
        <v>18</v>
      </c>
      <c r="H1225" t="s">
        <v>2337</v>
      </c>
      <c r="I1225" t="s">
        <v>19</v>
      </c>
      <c r="J1225">
        <v>4</v>
      </c>
      <c r="K1225">
        <f t="shared" si="217"/>
        <v>11.5</v>
      </c>
      <c r="L1225">
        <f t="shared" si="218"/>
        <v>12</v>
      </c>
      <c r="M1225">
        <f>INDEX('Exp Economy'!$C$14:$H$83,MATCH(L1225,'Exp Economy'!$B$14:$B$83,0),MATCH("Zone "&amp;J1225,'Exp Economy'!$C$13:$H$13,0))*1</f>
        <v>25.15</v>
      </c>
      <c r="N1225" t="s">
        <v>285</v>
      </c>
      <c r="O1225" t="s">
        <v>2310</v>
      </c>
      <c r="P1225" t="s">
        <v>18</v>
      </c>
      <c r="R1225" t="str">
        <f t="shared" si="216"/>
        <v>('DHL','2024-01-01','2024-12-31','12565','Export','US',NULL,'EXPRESS 9:00 (DOC) ','Non-Document','4',11.5,12,25.15,'Flat KG','AppliedMaterials_2024',NULL),</v>
      </c>
    </row>
    <row r="1226" spans="1:18" x14ac:dyDescent="0.3">
      <c r="A1226" t="s">
        <v>15</v>
      </c>
      <c r="B1226" s="1" t="s">
        <v>21</v>
      </c>
      <c r="C1226" s="1" t="s">
        <v>2309</v>
      </c>
      <c r="D1226">
        <v>12565</v>
      </c>
      <c r="E1226" t="s">
        <v>16</v>
      </c>
      <c r="F1226" t="s">
        <v>17</v>
      </c>
      <c r="G1226" t="s">
        <v>18</v>
      </c>
      <c r="H1226" t="s">
        <v>2337</v>
      </c>
      <c r="I1226" t="s">
        <v>19</v>
      </c>
      <c r="J1226">
        <v>4</v>
      </c>
      <c r="K1226">
        <f t="shared" si="217"/>
        <v>12</v>
      </c>
      <c r="L1226">
        <f t="shared" si="218"/>
        <v>12.5</v>
      </c>
      <c r="M1226">
        <f>INDEX('Exp Economy'!$C$14:$H$83,MATCH(L1226,'Exp Economy'!$B$14:$B$83,0),MATCH("Zone "&amp;J1226,'Exp Economy'!$C$13:$H$13,0))*1</f>
        <v>25.62</v>
      </c>
      <c r="N1226" t="s">
        <v>285</v>
      </c>
      <c r="O1226" t="s">
        <v>2310</v>
      </c>
      <c r="P1226" t="s">
        <v>18</v>
      </c>
      <c r="R1226" t="str">
        <f t="shared" si="216"/>
        <v>('DHL','2024-01-01','2024-12-31','12565','Export','US',NULL,'EXPRESS 9:00 (DOC) ','Non-Document','4',12,12.5,25.62,'Flat KG','AppliedMaterials_2024',NULL),</v>
      </c>
    </row>
    <row r="1227" spans="1:18" x14ac:dyDescent="0.3">
      <c r="A1227" t="s">
        <v>15</v>
      </c>
      <c r="B1227" s="1" t="s">
        <v>21</v>
      </c>
      <c r="C1227" s="1" t="s">
        <v>2309</v>
      </c>
      <c r="D1227">
        <v>12565</v>
      </c>
      <c r="E1227" t="s">
        <v>16</v>
      </c>
      <c r="F1227" t="s">
        <v>17</v>
      </c>
      <c r="G1227" t="s">
        <v>18</v>
      </c>
      <c r="H1227" t="s">
        <v>2337</v>
      </c>
      <c r="I1227" t="s">
        <v>19</v>
      </c>
      <c r="J1227">
        <v>4</v>
      </c>
      <c r="K1227">
        <f t="shared" si="217"/>
        <v>12.5</v>
      </c>
      <c r="L1227">
        <f t="shared" si="218"/>
        <v>13</v>
      </c>
      <c r="M1227">
        <f>INDEX('Exp Economy'!$C$14:$H$83,MATCH(L1227,'Exp Economy'!$B$14:$B$83,0),MATCH("Zone "&amp;J1227,'Exp Economy'!$C$13:$H$13,0))*1</f>
        <v>25.62</v>
      </c>
      <c r="N1227" t="s">
        <v>285</v>
      </c>
      <c r="O1227" t="s">
        <v>2310</v>
      </c>
      <c r="P1227" t="s">
        <v>18</v>
      </c>
      <c r="R1227" t="str">
        <f t="shared" si="216"/>
        <v>('DHL','2024-01-01','2024-12-31','12565','Export','US',NULL,'EXPRESS 9:00 (DOC) ','Non-Document','4',12.5,13,25.62,'Flat KG','AppliedMaterials_2024',NULL),</v>
      </c>
    </row>
    <row r="1228" spans="1:18" x14ac:dyDescent="0.3">
      <c r="A1228" t="s">
        <v>15</v>
      </c>
      <c r="B1228" s="1" t="s">
        <v>21</v>
      </c>
      <c r="C1228" s="1" t="s">
        <v>2309</v>
      </c>
      <c r="D1228">
        <v>12565</v>
      </c>
      <c r="E1228" t="s">
        <v>16</v>
      </c>
      <c r="F1228" t="s">
        <v>17</v>
      </c>
      <c r="G1228" t="s">
        <v>18</v>
      </c>
      <c r="H1228" t="s">
        <v>2337</v>
      </c>
      <c r="I1228" t="s">
        <v>19</v>
      </c>
      <c r="J1228">
        <v>4</v>
      </c>
      <c r="K1228">
        <f t="shared" si="217"/>
        <v>13</v>
      </c>
      <c r="L1228">
        <f t="shared" si="218"/>
        <v>13.5</v>
      </c>
      <c r="M1228">
        <f>INDEX('Exp Economy'!$C$14:$H$83,MATCH(L1228,'Exp Economy'!$B$14:$B$83,0),MATCH("Zone "&amp;J1228,'Exp Economy'!$C$13:$H$13,0))*1</f>
        <v>26.09</v>
      </c>
      <c r="N1228" t="s">
        <v>285</v>
      </c>
      <c r="O1228" t="s">
        <v>2310</v>
      </c>
      <c r="P1228" t="s">
        <v>18</v>
      </c>
      <c r="R1228" t="str">
        <f t="shared" si="216"/>
        <v>('DHL','2024-01-01','2024-12-31','12565','Export','US',NULL,'EXPRESS 9:00 (DOC) ','Non-Document','4',13,13.5,26.09,'Flat KG','AppliedMaterials_2024',NULL),</v>
      </c>
    </row>
    <row r="1229" spans="1:18" x14ac:dyDescent="0.3">
      <c r="A1229" t="s">
        <v>15</v>
      </c>
      <c r="B1229" s="1" t="s">
        <v>21</v>
      </c>
      <c r="C1229" s="1" t="s">
        <v>2309</v>
      </c>
      <c r="D1229">
        <v>12565</v>
      </c>
      <c r="E1229" t="s">
        <v>16</v>
      </c>
      <c r="F1229" t="s">
        <v>17</v>
      </c>
      <c r="G1229" t="s">
        <v>18</v>
      </c>
      <c r="H1229" t="s">
        <v>2337</v>
      </c>
      <c r="I1229" t="s">
        <v>19</v>
      </c>
      <c r="J1229">
        <v>4</v>
      </c>
      <c r="K1229">
        <f>L1228</f>
        <v>13.5</v>
      </c>
      <c r="L1229">
        <f>K1229+0.5</f>
        <v>14</v>
      </c>
      <c r="M1229">
        <f>INDEX('Exp Economy'!$C$14:$H$83,MATCH(L1229,'Exp Economy'!$B$14:$B$83,0),MATCH("Zone "&amp;J1229,'Exp Economy'!$C$13:$H$13,0))*1</f>
        <v>26.09</v>
      </c>
      <c r="N1229" t="s">
        <v>285</v>
      </c>
      <c r="O1229" t="s">
        <v>2310</v>
      </c>
      <c r="P1229" t="s">
        <v>18</v>
      </c>
      <c r="R1229" t="str">
        <f t="shared" si="216"/>
        <v>('DHL','2024-01-01','2024-12-31','12565','Export','US',NULL,'EXPRESS 9:00 (DOC) ','Non-Document','4',13.5,14,26.09,'Flat KG','AppliedMaterials_2024',NULL),</v>
      </c>
    </row>
    <row r="1230" spans="1:18" x14ac:dyDescent="0.3">
      <c r="A1230" t="s">
        <v>15</v>
      </c>
      <c r="B1230" s="1" t="s">
        <v>21</v>
      </c>
      <c r="C1230" s="1" t="s">
        <v>2309</v>
      </c>
      <c r="D1230">
        <v>12565</v>
      </c>
      <c r="E1230" t="s">
        <v>16</v>
      </c>
      <c r="F1230" t="s">
        <v>17</v>
      </c>
      <c r="G1230" t="s">
        <v>18</v>
      </c>
      <c r="H1230" t="s">
        <v>2337</v>
      </c>
      <c r="I1230" t="s">
        <v>19</v>
      </c>
      <c r="J1230">
        <v>4</v>
      </c>
      <c r="K1230">
        <f t="shared" ref="K1230:K1235" si="219">L1229</f>
        <v>14</v>
      </c>
      <c r="L1230">
        <f t="shared" ref="L1230:L1235" si="220">K1230+0.5</f>
        <v>14.5</v>
      </c>
      <c r="M1230">
        <f>INDEX('Exp Economy'!$C$14:$H$83,MATCH(L1230,'Exp Economy'!$B$14:$B$83,0),MATCH("Zone "&amp;J1230,'Exp Economy'!$C$13:$H$13,0))*1</f>
        <v>26.56</v>
      </c>
      <c r="N1230" t="s">
        <v>285</v>
      </c>
      <c r="O1230" t="s">
        <v>2310</v>
      </c>
      <c r="P1230" t="s">
        <v>18</v>
      </c>
      <c r="R1230" t="str">
        <f t="shared" si="216"/>
        <v>('DHL','2024-01-01','2024-12-31','12565','Export','US',NULL,'EXPRESS 9:00 (DOC) ','Non-Document','4',14,14.5,26.56,'Flat KG','AppliedMaterials_2024',NULL),</v>
      </c>
    </row>
    <row r="1231" spans="1:18" x14ac:dyDescent="0.3">
      <c r="A1231" t="s">
        <v>15</v>
      </c>
      <c r="B1231" s="1" t="s">
        <v>21</v>
      </c>
      <c r="C1231" s="1" t="s">
        <v>2309</v>
      </c>
      <c r="D1231">
        <v>12565</v>
      </c>
      <c r="E1231" t="s">
        <v>16</v>
      </c>
      <c r="F1231" t="s">
        <v>17</v>
      </c>
      <c r="G1231" t="s">
        <v>18</v>
      </c>
      <c r="H1231" t="s">
        <v>2337</v>
      </c>
      <c r="I1231" t="s">
        <v>19</v>
      </c>
      <c r="J1231">
        <v>4</v>
      </c>
      <c r="K1231">
        <f t="shared" si="219"/>
        <v>14.5</v>
      </c>
      <c r="L1231">
        <f t="shared" si="220"/>
        <v>15</v>
      </c>
      <c r="M1231">
        <f>INDEX('Exp Economy'!$C$14:$H$83,MATCH(L1231,'Exp Economy'!$B$14:$B$83,0),MATCH("Zone "&amp;J1231,'Exp Economy'!$C$13:$H$13,0))*1</f>
        <v>26.56</v>
      </c>
      <c r="N1231" t="s">
        <v>285</v>
      </c>
      <c r="O1231" t="s">
        <v>2310</v>
      </c>
      <c r="P1231" t="s">
        <v>18</v>
      </c>
      <c r="R1231" t="str">
        <f t="shared" si="216"/>
        <v>('DHL','2024-01-01','2024-12-31','12565','Export','US',NULL,'EXPRESS 9:00 (DOC) ','Non-Document','4',14.5,15,26.56,'Flat KG','AppliedMaterials_2024',NULL),</v>
      </c>
    </row>
    <row r="1232" spans="1:18" x14ac:dyDescent="0.3">
      <c r="A1232" t="s">
        <v>15</v>
      </c>
      <c r="B1232" s="1" t="s">
        <v>21</v>
      </c>
      <c r="C1232" s="1" t="s">
        <v>2309</v>
      </c>
      <c r="D1232">
        <v>12565</v>
      </c>
      <c r="E1232" t="s">
        <v>16</v>
      </c>
      <c r="F1232" t="s">
        <v>17</v>
      </c>
      <c r="G1232" t="s">
        <v>18</v>
      </c>
      <c r="H1232" t="s">
        <v>2337</v>
      </c>
      <c r="I1232" t="s">
        <v>19</v>
      </c>
      <c r="J1232">
        <v>4</v>
      </c>
      <c r="K1232">
        <f t="shared" si="219"/>
        <v>15</v>
      </c>
      <c r="L1232">
        <f t="shared" si="220"/>
        <v>15.5</v>
      </c>
      <c r="M1232">
        <f>INDEX('Exp Economy'!$C$14:$H$83,MATCH(L1232,'Exp Economy'!$B$14:$B$83,0),MATCH("Zone "&amp;J1232,'Exp Economy'!$C$13:$H$13,0))*1</f>
        <v>27.03</v>
      </c>
      <c r="N1232" t="s">
        <v>285</v>
      </c>
      <c r="O1232" t="s">
        <v>2310</v>
      </c>
      <c r="P1232" t="s">
        <v>18</v>
      </c>
      <c r="R1232" t="str">
        <f t="shared" si="216"/>
        <v>('DHL','2024-01-01','2024-12-31','12565','Export','US',NULL,'EXPRESS 9:00 (DOC) ','Non-Document','4',15,15.5,27.03,'Flat KG','AppliedMaterials_2024',NULL),</v>
      </c>
    </row>
    <row r="1233" spans="1:18" x14ac:dyDescent="0.3">
      <c r="A1233" t="s">
        <v>15</v>
      </c>
      <c r="B1233" s="1" t="s">
        <v>21</v>
      </c>
      <c r="C1233" s="1" t="s">
        <v>2309</v>
      </c>
      <c r="D1233">
        <v>12565</v>
      </c>
      <c r="E1233" t="s">
        <v>16</v>
      </c>
      <c r="F1233" t="s">
        <v>17</v>
      </c>
      <c r="G1233" t="s">
        <v>18</v>
      </c>
      <c r="H1233" t="s">
        <v>2337</v>
      </c>
      <c r="I1233" t="s">
        <v>19</v>
      </c>
      <c r="J1233">
        <v>4</v>
      </c>
      <c r="K1233">
        <f t="shared" si="219"/>
        <v>15.5</v>
      </c>
      <c r="L1233">
        <f t="shared" si="220"/>
        <v>16</v>
      </c>
      <c r="M1233">
        <f>INDEX('Exp Economy'!$C$14:$H$83,MATCH(L1233,'Exp Economy'!$B$14:$B$83,0),MATCH("Zone "&amp;J1233,'Exp Economy'!$C$13:$H$13,0))*1</f>
        <v>27.03</v>
      </c>
      <c r="N1233" t="s">
        <v>285</v>
      </c>
      <c r="O1233" t="s">
        <v>2310</v>
      </c>
      <c r="P1233" t="s">
        <v>18</v>
      </c>
      <c r="R1233" t="str">
        <f t="shared" si="216"/>
        <v>('DHL','2024-01-01','2024-12-31','12565','Export','US',NULL,'EXPRESS 9:00 (DOC) ','Non-Document','4',15.5,16,27.03,'Flat KG','AppliedMaterials_2024',NULL),</v>
      </c>
    </row>
    <row r="1234" spans="1:18" x14ac:dyDescent="0.3">
      <c r="A1234" t="s">
        <v>15</v>
      </c>
      <c r="B1234" s="1" t="s">
        <v>21</v>
      </c>
      <c r="C1234" s="1" t="s">
        <v>2309</v>
      </c>
      <c r="D1234">
        <v>12565</v>
      </c>
      <c r="E1234" t="s">
        <v>16</v>
      </c>
      <c r="F1234" t="s">
        <v>17</v>
      </c>
      <c r="G1234" t="s">
        <v>18</v>
      </c>
      <c r="H1234" t="s">
        <v>2337</v>
      </c>
      <c r="I1234" t="s">
        <v>19</v>
      </c>
      <c r="J1234">
        <v>4</v>
      </c>
      <c r="K1234">
        <f t="shared" si="219"/>
        <v>16</v>
      </c>
      <c r="L1234">
        <f t="shared" si="220"/>
        <v>16.5</v>
      </c>
      <c r="M1234">
        <f>INDEX('Exp Economy'!$C$14:$H$83,MATCH(L1234,'Exp Economy'!$B$14:$B$83,0),MATCH("Zone "&amp;J1234,'Exp Economy'!$C$13:$H$13,0))*1</f>
        <v>27.5</v>
      </c>
      <c r="N1234" t="s">
        <v>285</v>
      </c>
      <c r="O1234" t="s">
        <v>2310</v>
      </c>
      <c r="P1234" t="s">
        <v>18</v>
      </c>
      <c r="R1234" t="str">
        <f t="shared" si="216"/>
        <v>('DHL','2024-01-01','2024-12-31','12565','Export','US',NULL,'EXPRESS 9:00 (DOC) ','Non-Document','4',16,16.5,27.5,'Flat KG','AppliedMaterials_2024',NULL),</v>
      </c>
    </row>
    <row r="1235" spans="1:18" x14ac:dyDescent="0.3">
      <c r="A1235" t="s">
        <v>15</v>
      </c>
      <c r="B1235" s="1" t="s">
        <v>21</v>
      </c>
      <c r="C1235" s="1" t="s">
        <v>2309</v>
      </c>
      <c r="D1235">
        <v>12565</v>
      </c>
      <c r="E1235" t="s">
        <v>16</v>
      </c>
      <c r="F1235" t="s">
        <v>17</v>
      </c>
      <c r="G1235" t="s">
        <v>18</v>
      </c>
      <c r="H1235" t="s">
        <v>2337</v>
      </c>
      <c r="I1235" t="s">
        <v>19</v>
      </c>
      <c r="J1235">
        <v>4</v>
      </c>
      <c r="K1235">
        <f t="shared" si="219"/>
        <v>16.5</v>
      </c>
      <c r="L1235">
        <f t="shared" si="220"/>
        <v>17</v>
      </c>
      <c r="M1235">
        <f>INDEX('Exp Economy'!$C$14:$H$83,MATCH(L1235,'Exp Economy'!$B$14:$B$83,0),MATCH("Zone "&amp;J1235,'Exp Economy'!$C$13:$H$13,0))*1</f>
        <v>27.5</v>
      </c>
      <c r="N1235" t="s">
        <v>285</v>
      </c>
      <c r="O1235" t="s">
        <v>2310</v>
      </c>
      <c r="P1235" t="s">
        <v>18</v>
      </c>
      <c r="R1235" t="str">
        <f t="shared" si="216"/>
        <v>('DHL','2024-01-01','2024-12-31','12565','Export','US',NULL,'EXPRESS 9:00 (DOC) ','Non-Document','4',16.5,17,27.5,'Flat KG','AppliedMaterials_2024',NULL),</v>
      </c>
    </row>
    <row r="1236" spans="1:18" x14ac:dyDescent="0.3">
      <c r="A1236" t="s">
        <v>15</v>
      </c>
      <c r="B1236" s="1" t="s">
        <v>21</v>
      </c>
      <c r="C1236" s="1" t="s">
        <v>2309</v>
      </c>
      <c r="D1236">
        <v>12565</v>
      </c>
      <c r="E1236" t="s">
        <v>16</v>
      </c>
      <c r="F1236" t="s">
        <v>17</v>
      </c>
      <c r="G1236" t="s">
        <v>18</v>
      </c>
      <c r="H1236" t="s">
        <v>2337</v>
      </c>
      <c r="I1236" t="s">
        <v>19</v>
      </c>
      <c r="J1236">
        <v>4</v>
      </c>
      <c r="K1236">
        <f>L1235</f>
        <v>17</v>
      </c>
      <c r="L1236">
        <f>K1236+0.5</f>
        <v>17.5</v>
      </c>
      <c r="M1236">
        <f>INDEX('Exp Economy'!$C$14:$H$83,MATCH(L1236,'Exp Economy'!$B$14:$B$83,0),MATCH("Zone "&amp;J1236,'Exp Economy'!$C$13:$H$13,0))*1</f>
        <v>27.97</v>
      </c>
      <c r="N1236" t="s">
        <v>285</v>
      </c>
      <c r="O1236" t="s">
        <v>2310</v>
      </c>
      <c r="P1236" t="s">
        <v>18</v>
      </c>
      <c r="R1236" t="str">
        <f t="shared" si="216"/>
        <v>('DHL','2024-01-01','2024-12-31','12565','Export','US',NULL,'EXPRESS 9:00 (DOC) ','Non-Document','4',17,17.5,27.97,'Flat KG','AppliedMaterials_2024',NULL),</v>
      </c>
    </row>
    <row r="1237" spans="1:18" x14ac:dyDescent="0.3">
      <c r="A1237" t="s">
        <v>15</v>
      </c>
      <c r="B1237" s="1" t="s">
        <v>21</v>
      </c>
      <c r="C1237" s="1" t="s">
        <v>2309</v>
      </c>
      <c r="D1237">
        <v>12565</v>
      </c>
      <c r="E1237" t="s">
        <v>16</v>
      </c>
      <c r="F1237" t="s">
        <v>17</v>
      </c>
      <c r="G1237" t="s">
        <v>18</v>
      </c>
      <c r="H1237" t="s">
        <v>2337</v>
      </c>
      <c r="I1237" t="s">
        <v>19</v>
      </c>
      <c r="J1237">
        <v>4</v>
      </c>
      <c r="K1237">
        <f t="shared" ref="K1237:K1242" si="221">L1236</f>
        <v>17.5</v>
      </c>
      <c r="L1237">
        <f t="shared" ref="L1237:L1242" si="222">K1237+0.5</f>
        <v>18</v>
      </c>
      <c r="M1237">
        <f>INDEX('Exp Economy'!$C$14:$H$83,MATCH(L1237,'Exp Economy'!$B$14:$B$83,0),MATCH("Zone "&amp;J1237,'Exp Economy'!$C$13:$H$13,0))*1</f>
        <v>27.97</v>
      </c>
      <c r="N1237" t="s">
        <v>285</v>
      </c>
      <c r="O1237" t="s">
        <v>2310</v>
      </c>
      <c r="P1237" t="s">
        <v>18</v>
      </c>
      <c r="R1237" t="str">
        <f t="shared" si="216"/>
        <v>('DHL','2024-01-01','2024-12-31','12565','Export','US',NULL,'EXPRESS 9:00 (DOC) ','Non-Document','4',17.5,18,27.97,'Flat KG','AppliedMaterials_2024',NULL),</v>
      </c>
    </row>
    <row r="1238" spans="1:18" x14ac:dyDescent="0.3">
      <c r="A1238" t="s">
        <v>15</v>
      </c>
      <c r="B1238" s="1" t="s">
        <v>21</v>
      </c>
      <c r="C1238" s="1" t="s">
        <v>2309</v>
      </c>
      <c r="D1238">
        <v>12565</v>
      </c>
      <c r="E1238" t="s">
        <v>16</v>
      </c>
      <c r="F1238" t="s">
        <v>17</v>
      </c>
      <c r="G1238" t="s">
        <v>18</v>
      </c>
      <c r="H1238" t="s">
        <v>2337</v>
      </c>
      <c r="I1238" t="s">
        <v>19</v>
      </c>
      <c r="J1238">
        <v>4</v>
      </c>
      <c r="K1238">
        <f t="shared" si="221"/>
        <v>18</v>
      </c>
      <c r="L1238">
        <f t="shared" si="222"/>
        <v>18.5</v>
      </c>
      <c r="M1238">
        <f>INDEX('Exp Economy'!$C$14:$H$83,MATCH(L1238,'Exp Economy'!$B$14:$B$83,0),MATCH("Zone "&amp;J1238,'Exp Economy'!$C$13:$H$13,0))*1</f>
        <v>28.44</v>
      </c>
      <c r="N1238" t="s">
        <v>285</v>
      </c>
      <c r="O1238" t="s">
        <v>2310</v>
      </c>
      <c r="P1238" t="s">
        <v>18</v>
      </c>
      <c r="R1238" t="str">
        <f t="shared" si="216"/>
        <v>('DHL','2024-01-01','2024-12-31','12565','Export','US',NULL,'EXPRESS 9:00 (DOC) ','Non-Document','4',18,18.5,28.44,'Flat KG','AppliedMaterials_2024',NULL),</v>
      </c>
    </row>
    <row r="1239" spans="1:18" x14ac:dyDescent="0.3">
      <c r="A1239" t="s">
        <v>15</v>
      </c>
      <c r="B1239" s="1" t="s">
        <v>21</v>
      </c>
      <c r="C1239" s="1" t="s">
        <v>2309</v>
      </c>
      <c r="D1239">
        <v>12565</v>
      </c>
      <c r="E1239" t="s">
        <v>16</v>
      </c>
      <c r="F1239" t="s">
        <v>17</v>
      </c>
      <c r="G1239" t="s">
        <v>18</v>
      </c>
      <c r="H1239" t="s">
        <v>2337</v>
      </c>
      <c r="I1239" t="s">
        <v>19</v>
      </c>
      <c r="J1239">
        <v>4</v>
      </c>
      <c r="K1239">
        <f t="shared" si="221"/>
        <v>18.5</v>
      </c>
      <c r="L1239">
        <f t="shared" si="222"/>
        <v>19</v>
      </c>
      <c r="M1239">
        <f>INDEX('Exp Economy'!$C$14:$H$83,MATCH(L1239,'Exp Economy'!$B$14:$B$83,0),MATCH("Zone "&amp;J1239,'Exp Economy'!$C$13:$H$13,0))*1</f>
        <v>28.44</v>
      </c>
      <c r="N1239" t="s">
        <v>285</v>
      </c>
      <c r="O1239" t="s">
        <v>2310</v>
      </c>
      <c r="P1239" t="s">
        <v>18</v>
      </c>
      <c r="R1239" t="str">
        <f t="shared" si="216"/>
        <v>('DHL','2024-01-01','2024-12-31','12565','Export','US',NULL,'EXPRESS 9:00 (DOC) ','Non-Document','4',18.5,19,28.44,'Flat KG','AppliedMaterials_2024',NULL),</v>
      </c>
    </row>
    <row r="1240" spans="1:18" x14ac:dyDescent="0.3">
      <c r="A1240" t="s">
        <v>15</v>
      </c>
      <c r="B1240" s="1" t="s">
        <v>21</v>
      </c>
      <c r="C1240" s="1" t="s">
        <v>2309</v>
      </c>
      <c r="D1240">
        <v>12565</v>
      </c>
      <c r="E1240" t="s">
        <v>16</v>
      </c>
      <c r="F1240" t="s">
        <v>17</v>
      </c>
      <c r="G1240" t="s">
        <v>18</v>
      </c>
      <c r="H1240" t="s">
        <v>2337</v>
      </c>
      <c r="I1240" t="s">
        <v>19</v>
      </c>
      <c r="J1240">
        <v>4</v>
      </c>
      <c r="K1240">
        <f t="shared" si="221"/>
        <v>19</v>
      </c>
      <c r="L1240">
        <f t="shared" si="222"/>
        <v>19.5</v>
      </c>
      <c r="M1240">
        <f>INDEX('Exp Economy'!$C$14:$H$83,MATCH(L1240,'Exp Economy'!$B$14:$B$83,0),MATCH("Zone "&amp;J1240,'Exp Economy'!$C$13:$H$13,0))*1</f>
        <v>28.91</v>
      </c>
      <c r="N1240" t="s">
        <v>285</v>
      </c>
      <c r="O1240" t="s">
        <v>2310</v>
      </c>
      <c r="P1240" t="s">
        <v>18</v>
      </c>
      <c r="R1240" t="str">
        <f t="shared" si="216"/>
        <v>('DHL','2024-01-01','2024-12-31','12565','Export','US',NULL,'EXPRESS 9:00 (DOC) ','Non-Document','4',19,19.5,28.91,'Flat KG','AppliedMaterials_2024',NULL),</v>
      </c>
    </row>
    <row r="1241" spans="1:18" x14ac:dyDescent="0.3">
      <c r="A1241" t="s">
        <v>15</v>
      </c>
      <c r="B1241" s="1" t="s">
        <v>21</v>
      </c>
      <c r="C1241" s="1" t="s">
        <v>2309</v>
      </c>
      <c r="D1241">
        <v>12565</v>
      </c>
      <c r="E1241" t="s">
        <v>16</v>
      </c>
      <c r="F1241" t="s">
        <v>17</v>
      </c>
      <c r="G1241" t="s">
        <v>18</v>
      </c>
      <c r="H1241" t="s">
        <v>2337</v>
      </c>
      <c r="I1241" t="s">
        <v>19</v>
      </c>
      <c r="J1241">
        <v>4</v>
      </c>
      <c r="K1241">
        <f t="shared" si="221"/>
        <v>19.5</v>
      </c>
      <c r="L1241">
        <f t="shared" si="222"/>
        <v>20</v>
      </c>
      <c r="M1241">
        <f>INDEX('Exp Economy'!$C$14:$H$83,MATCH(L1241,'Exp Economy'!$B$14:$B$83,0),MATCH("Zone "&amp;J1241,'Exp Economy'!$C$13:$H$13,0))*1</f>
        <v>28.91</v>
      </c>
      <c r="N1241" t="s">
        <v>285</v>
      </c>
      <c r="O1241" t="s">
        <v>2310</v>
      </c>
      <c r="P1241" t="s">
        <v>18</v>
      </c>
      <c r="R1241" t="str">
        <f t="shared" si="216"/>
        <v>('DHL','2024-01-01','2024-12-31','12565','Export','US',NULL,'EXPRESS 9:00 (DOC) ','Non-Document','4',19.5,20,28.91,'Flat KG','AppliedMaterials_2024',NULL),</v>
      </c>
    </row>
    <row r="1242" spans="1:18" x14ac:dyDescent="0.3">
      <c r="A1242" t="s">
        <v>15</v>
      </c>
      <c r="B1242" s="1" t="s">
        <v>21</v>
      </c>
      <c r="C1242" s="1" t="s">
        <v>2309</v>
      </c>
      <c r="D1242">
        <v>12565</v>
      </c>
      <c r="E1242" t="s">
        <v>16</v>
      </c>
      <c r="F1242" t="s">
        <v>17</v>
      </c>
      <c r="G1242" t="s">
        <v>18</v>
      </c>
      <c r="H1242" t="s">
        <v>2337</v>
      </c>
      <c r="I1242" t="s">
        <v>19</v>
      </c>
      <c r="J1242">
        <v>4</v>
      </c>
      <c r="K1242">
        <f t="shared" si="221"/>
        <v>20</v>
      </c>
      <c r="L1242">
        <f t="shared" si="222"/>
        <v>20.5</v>
      </c>
      <c r="M1242">
        <f>INDEX('Exp Economy'!$C$14:$H$83,MATCH(L1242,'Exp Economy'!$B$14:$B$83,0),MATCH("Zone "&amp;J1242,'Exp Economy'!$C$13:$H$13,0))*1</f>
        <v>29.71</v>
      </c>
      <c r="N1242" t="s">
        <v>285</v>
      </c>
      <c r="O1242" t="s">
        <v>2310</v>
      </c>
      <c r="P1242" t="s">
        <v>18</v>
      </c>
      <c r="R1242" t="str">
        <f t="shared" si="216"/>
        <v>('DHL','2024-01-01','2024-12-31','12565','Export','US',NULL,'EXPRESS 9:00 (DOC) ','Non-Document','4',20,20.5,29.71,'Flat KG','AppliedMaterials_2024',NULL),</v>
      </c>
    </row>
    <row r="1243" spans="1:18" x14ac:dyDescent="0.3">
      <c r="A1243" t="s">
        <v>15</v>
      </c>
      <c r="B1243" s="1" t="s">
        <v>21</v>
      </c>
      <c r="C1243" s="1" t="s">
        <v>2309</v>
      </c>
      <c r="D1243">
        <v>12565</v>
      </c>
      <c r="E1243" t="s">
        <v>16</v>
      </c>
      <c r="F1243" t="s">
        <v>17</v>
      </c>
      <c r="G1243" t="s">
        <v>18</v>
      </c>
      <c r="H1243" t="s">
        <v>2337</v>
      </c>
      <c r="I1243" t="s">
        <v>19</v>
      </c>
      <c r="J1243">
        <v>4</v>
      </c>
      <c r="K1243">
        <f>L1242</f>
        <v>20.5</v>
      </c>
      <c r="L1243">
        <f>K1243+0.5</f>
        <v>21</v>
      </c>
      <c r="M1243">
        <f>INDEX('Exp Economy'!$C$14:$H$83,MATCH(L1243,'Exp Economy'!$B$14:$B$83,0),MATCH("Zone "&amp;J1243,'Exp Economy'!$C$13:$H$13,0))*1</f>
        <v>29.71</v>
      </c>
      <c r="N1243" t="s">
        <v>285</v>
      </c>
      <c r="O1243" t="s">
        <v>2310</v>
      </c>
      <c r="P1243" t="s">
        <v>18</v>
      </c>
      <c r="R1243" t="str">
        <f t="shared" si="216"/>
        <v>('DHL','2024-01-01','2024-12-31','12565','Export','US',NULL,'EXPRESS 9:00 (DOC) ','Non-Document','4',20.5,21,29.71,'Flat KG','AppliedMaterials_2024',NULL),</v>
      </c>
    </row>
    <row r="1244" spans="1:18" x14ac:dyDescent="0.3">
      <c r="A1244" t="s">
        <v>15</v>
      </c>
      <c r="B1244" s="1" t="s">
        <v>21</v>
      </c>
      <c r="C1244" s="1" t="s">
        <v>2309</v>
      </c>
      <c r="D1244">
        <v>12565</v>
      </c>
      <c r="E1244" t="s">
        <v>16</v>
      </c>
      <c r="F1244" t="s">
        <v>17</v>
      </c>
      <c r="G1244" t="s">
        <v>18</v>
      </c>
      <c r="H1244" t="s">
        <v>2337</v>
      </c>
      <c r="I1244" t="s">
        <v>19</v>
      </c>
      <c r="J1244">
        <v>4</v>
      </c>
      <c r="K1244">
        <f>L1243</f>
        <v>21</v>
      </c>
      <c r="L1244">
        <f t="shared" ref="L1244" si="223">K1244+0.5</f>
        <v>21.5</v>
      </c>
      <c r="M1244">
        <f>INDEX('Exp Economy'!$C$14:$H$83,MATCH(L1244,'Exp Economy'!$B$14:$B$83,0),MATCH("Zone "&amp;J1244,'Exp Economy'!$C$13:$H$13,0))*1</f>
        <v>30.51</v>
      </c>
      <c r="N1244" t="s">
        <v>285</v>
      </c>
      <c r="O1244" t="s">
        <v>2310</v>
      </c>
      <c r="P1244" t="s">
        <v>18</v>
      </c>
      <c r="R1244" t="str">
        <f t="shared" si="216"/>
        <v>('DHL','2024-01-01','2024-12-31','12565','Export','US',NULL,'EXPRESS 9:00 (DOC) ','Non-Document','4',21,21.5,30.51,'Flat KG','AppliedMaterials_2024',NULL),</v>
      </c>
    </row>
    <row r="1245" spans="1:18" x14ac:dyDescent="0.3">
      <c r="A1245" t="s">
        <v>15</v>
      </c>
      <c r="B1245" s="1" t="s">
        <v>21</v>
      </c>
      <c r="C1245" s="1" t="s">
        <v>2309</v>
      </c>
      <c r="D1245">
        <v>12565</v>
      </c>
      <c r="E1245" t="s">
        <v>16</v>
      </c>
      <c r="F1245" t="s">
        <v>17</v>
      </c>
      <c r="G1245" t="s">
        <v>18</v>
      </c>
      <c r="H1245" t="s">
        <v>2337</v>
      </c>
      <c r="I1245" t="s">
        <v>19</v>
      </c>
      <c r="J1245">
        <v>4</v>
      </c>
      <c r="K1245">
        <f>L1244</f>
        <v>21.5</v>
      </c>
      <c r="L1245">
        <f>K1245+0.5</f>
        <v>22</v>
      </c>
      <c r="M1245">
        <f>INDEX('Exp Economy'!$C$14:$H$83,MATCH(L1245,'Exp Economy'!$B$14:$B$83,0),MATCH("Zone "&amp;J1245,'Exp Economy'!$C$13:$H$13,0))*1</f>
        <v>30.51</v>
      </c>
      <c r="N1245" t="s">
        <v>285</v>
      </c>
      <c r="O1245" t="s">
        <v>2310</v>
      </c>
      <c r="P1245" t="s">
        <v>18</v>
      </c>
      <c r="R1245" t="str">
        <f t="shared" si="216"/>
        <v>('DHL','2024-01-01','2024-12-31','12565','Export','US',NULL,'EXPRESS 9:00 (DOC) ','Non-Document','4',21.5,22,30.51,'Flat KG','AppliedMaterials_2024',NULL),</v>
      </c>
    </row>
    <row r="1246" spans="1:18" x14ac:dyDescent="0.3">
      <c r="A1246" t="s">
        <v>15</v>
      </c>
      <c r="B1246" s="1" t="s">
        <v>21</v>
      </c>
      <c r="C1246" s="1" t="s">
        <v>2309</v>
      </c>
      <c r="D1246">
        <v>12565</v>
      </c>
      <c r="E1246" t="s">
        <v>16</v>
      </c>
      <c r="F1246" t="s">
        <v>17</v>
      </c>
      <c r="G1246" t="s">
        <v>18</v>
      </c>
      <c r="H1246" t="s">
        <v>2337</v>
      </c>
      <c r="I1246" t="s">
        <v>19</v>
      </c>
      <c r="J1246">
        <v>4</v>
      </c>
      <c r="K1246">
        <f t="shared" ref="K1246:K1251" si="224">L1245</f>
        <v>22</v>
      </c>
      <c r="L1246">
        <f t="shared" ref="L1246:L1251" si="225">K1246+0.5</f>
        <v>22.5</v>
      </c>
      <c r="M1246">
        <f>INDEX('Exp Economy'!$C$14:$H$83,MATCH(L1246,'Exp Economy'!$B$14:$B$83,0),MATCH("Zone "&amp;J1246,'Exp Economy'!$C$13:$H$13,0))*1</f>
        <v>31.31</v>
      </c>
      <c r="N1246" t="s">
        <v>285</v>
      </c>
      <c r="O1246" t="s">
        <v>2310</v>
      </c>
      <c r="P1246" t="s">
        <v>18</v>
      </c>
      <c r="R1246" t="str">
        <f t="shared" si="216"/>
        <v>('DHL','2024-01-01','2024-12-31','12565','Export','US',NULL,'EXPRESS 9:00 (DOC) ','Non-Document','4',22,22.5,31.31,'Flat KG','AppliedMaterials_2024',NULL),</v>
      </c>
    </row>
    <row r="1247" spans="1:18" x14ac:dyDescent="0.3">
      <c r="A1247" t="s">
        <v>15</v>
      </c>
      <c r="B1247" s="1" t="s">
        <v>21</v>
      </c>
      <c r="C1247" s="1" t="s">
        <v>2309</v>
      </c>
      <c r="D1247">
        <v>12565</v>
      </c>
      <c r="E1247" t="s">
        <v>16</v>
      </c>
      <c r="F1247" t="s">
        <v>17</v>
      </c>
      <c r="G1247" t="s">
        <v>18</v>
      </c>
      <c r="H1247" t="s">
        <v>2337</v>
      </c>
      <c r="I1247" t="s">
        <v>19</v>
      </c>
      <c r="J1247">
        <v>4</v>
      </c>
      <c r="K1247">
        <f t="shared" si="224"/>
        <v>22.5</v>
      </c>
      <c r="L1247">
        <f t="shared" si="225"/>
        <v>23</v>
      </c>
      <c r="M1247">
        <f>INDEX('Exp Economy'!$C$14:$H$83,MATCH(L1247,'Exp Economy'!$B$14:$B$83,0),MATCH("Zone "&amp;J1247,'Exp Economy'!$C$13:$H$13,0))*1</f>
        <v>31.31</v>
      </c>
      <c r="N1247" t="s">
        <v>285</v>
      </c>
      <c r="O1247" t="s">
        <v>2310</v>
      </c>
      <c r="P1247" t="s">
        <v>18</v>
      </c>
      <c r="R1247" t="str">
        <f t="shared" si="216"/>
        <v>('DHL','2024-01-01','2024-12-31','12565','Export','US',NULL,'EXPRESS 9:00 (DOC) ','Non-Document','4',22.5,23,31.31,'Flat KG','AppliedMaterials_2024',NULL),</v>
      </c>
    </row>
    <row r="1248" spans="1:18" x14ac:dyDescent="0.3">
      <c r="A1248" t="s">
        <v>15</v>
      </c>
      <c r="B1248" s="1" t="s">
        <v>21</v>
      </c>
      <c r="C1248" s="1" t="s">
        <v>2309</v>
      </c>
      <c r="D1248">
        <v>12565</v>
      </c>
      <c r="E1248" t="s">
        <v>16</v>
      </c>
      <c r="F1248" t="s">
        <v>17</v>
      </c>
      <c r="G1248" t="s">
        <v>18</v>
      </c>
      <c r="H1248" t="s">
        <v>2337</v>
      </c>
      <c r="I1248" t="s">
        <v>19</v>
      </c>
      <c r="J1248">
        <v>4</v>
      </c>
      <c r="K1248">
        <f t="shared" si="224"/>
        <v>23</v>
      </c>
      <c r="L1248">
        <f t="shared" si="225"/>
        <v>23.5</v>
      </c>
      <c r="M1248">
        <f>INDEX('Exp Economy'!$C$14:$H$83,MATCH(L1248,'Exp Economy'!$B$14:$B$83,0),MATCH("Zone "&amp;J1248,'Exp Economy'!$C$13:$H$13,0))*1</f>
        <v>32.11</v>
      </c>
      <c r="N1248" t="s">
        <v>285</v>
      </c>
      <c r="O1248" t="s">
        <v>2310</v>
      </c>
      <c r="P1248" t="s">
        <v>18</v>
      </c>
      <c r="R1248" t="str">
        <f t="shared" si="216"/>
        <v>('DHL','2024-01-01','2024-12-31','12565','Export','US',NULL,'EXPRESS 9:00 (DOC) ','Non-Document','4',23,23.5,32.11,'Flat KG','AppliedMaterials_2024',NULL),</v>
      </c>
    </row>
    <row r="1249" spans="1:18" x14ac:dyDescent="0.3">
      <c r="A1249" t="s">
        <v>15</v>
      </c>
      <c r="B1249" s="1" t="s">
        <v>21</v>
      </c>
      <c r="C1249" s="1" t="s">
        <v>2309</v>
      </c>
      <c r="D1249">
        <v>12565</v>
      </c>
      <c r="E1249" t="s">
        <v>16</v>
      </c>
      <c r="F1249" t="s">
        <v>17</v>
      </c>
      <c r="G1249" t="s">
        <v>18</v>
      </c>
      <c r="H1249" t="s">
        <v>2337</v>
      </c>
      <c r="I1249" t="s">
        <v>19</v>
      </c>
      <c r="J1249">
        <v>4</v>
      </c>
      <c r="K1249">
        <f t="shared" si="224"/>
        <v>23.5</v>
      </c>
      <c r="L1249">
        <f t="shared" si="225"/>
        <v>24</v>
      </c>
      <c r="M1249">
        <f>INDEX('Exp Economy'!$C$14:$H$83,MATCH(L1249,'Exp Economy'!$B$14:$B$83,0),MATCH("Zone "&amp;J1249,'Exp Economy'!$C$13:$H$13,0))*1</f>
        <v>32.11</v>
      </c>
      <c r="N1249" t="s">
        <v>285</v>
      </c>
      <c r="O1249" t="s">
        <v>2310</v>
      </c>
      <c r="P1249" t="s">
        <v>18</v>
      </c>
      <c r="R1249" t="str">
        <f t="shared" si="216"/>
        <v>('DHL','2024-01-01','2024-12-31','12565','Export','US',NULL,'EXPRESS 9:00 (DOC) ','Non-Document','4',23.5,24,32.11,'Flat KG','AppliedMaterials_2024',NULL),</v>
      </c>
    </row>
    <row r="1250" spans="1:18" x14ac:dyDescent="0.3">
      <c r="A1250" t="s">
        <v>15</v>
      </c>
      <c r="B1250" s="1" t="s">
        <v>21</v>
      </c>
      <c r="C1250" s="1" t="s">
        <v>2309</v>
      </c>
      <c r="D1250">
        <v>12565</v>
      </c>
      <c r="E1250" t="s">
        <v>16</v>
      </c>
      <c r="F1250" t="s">
        <v>17</v>
      </c>
      <c r="G1250" t="s">
        <v>18</v>
      </c>
      <c r="H1250" t="s">
        <v>2337</v>
      </c>
      <c r="I1250" t="s">
        <v>19</v>
      </c>
      <c r="J1250">
        <v>4</v>
      </c>
      <c r="K1250">
        <f t="shared" si="224"/>
        <v>24</v>
      </c>
      <c r="L1250">
        <f t="shared" si="225"/>
        <v>24.5</v>
      </c>
      <c r="M1250">
        <f>INDEX('Exp Economy'!$C$14:$H$83,MATCH(L1250,'Exp Economy'!$B$14:$B$83,0),MATCH("Zone "&amp;J1250,'Exp Economy'!$C$13:$H$13,0))*1</f>
        <v>32.909999999999997</v>
      </c>
      <c r="N1250" t="s">
        <v>285</v>
      </c>
      <c r="O1250" t="s">
        <v>2310</v>
      </c>
      <c r="P1250" t="s">
        <v>18</v>
      </c>
      <c r="R1250" t="str">
        <f t="shared" si="216"/>
        <v>('DHL','2024-01-01','2024-12-31','12565','Export','US',NULL,'EXPRESS 9:00 (DOC) ','Non-Document','4',24,24.5,32.91,'Flat KG','AppliedMaterials_2024',NULL),</v>
      </c>
    </row>
    <row r="1251" spans="1:18" x14ac:dyDescent="0.3">
      <c r="A1251" t="s">
        <v>15</v>
      </c>
      <c r="B1251" s="1" t="s">
        <v>21</v>
      </c>
      <c r="C1251" s="1" t="s">
        <v>2309</v>
      </c>
      <c r="D1251">
        <v>12565</v>
      </c>
      <c r="E1251" t="s">
        <v>16</v>
      </c>
      <c r="F1251" t="s">
        <v>17</v>
      </c>
      <c r="G1251" t="s">
        <v>18</v>
      </c>
      <c r="H1251" t="s">
        <v>2337</v>
      </c>
      <c r="I1251" t="s">
        <v>19</v>
      </c>
      <c r="J1251">
        <v>4</v>
      </c>
      <c r="K1251">
        <f t="shared" si="224"/>
        <v>24.5</v>
      </c>
      <c r="L1251">
        <f t="shared" si="225"/>
        <v>25</v>
      </c>
      <c r="M1251">
        <f>INDEX('Exp Economy'!$C$14:$H$83,MATCH(L1251,'Exp Economy'!$B$14:$B$83,0),MATCH("Zone "&amp;J1251,'Exp Economy'!$C$13:$H$13,0))*1</f>
        <v>32.909999999999997</v>
      </c>
      <c r="N1251" t="s">
        <v>285</v>
      </c>
      <c r="O1251" t="s">
        <v>2310</v>
      </c>
      <c r="P1251" t="s">
        <v>18</v>
      </c>
      <c r="R1251" t="str">
        <f t="shared" si="216"/>
        <v>('DHL','2024-01-01','2024-12-31','12565','Export','US',NULL,'EXPRESS 9:00 (DOC) ','Non-Document','4',24.5,25,32.91,'Flat KG','AppliedMaterials_2024',NULL),</v>
      </c>
    </row>
    <row r="1252" spans="1:18" x14ac:dyDescent="0.3">
      <c r="A1252" t="s">
        <v>15</v>
      </c>
      <c r="B1252" s="1" t="s">
        <v>21</v>
      </c>
      <c r="C1252" s="1" t="s">
        <v>2309</v>
      </c>
      <c r="D1252">
        <v>12565</v>
      </c>
      <c r="E1252" t="s">
        <v>16</v>
      </c>
      <c r="F1252" t="s">
        <v>17</v>
      </c>
      <c r="G1252" t="s">
        <v>18</v>
      </c>
      <c r="H1252" t="s">
        <v>2337</v>
      </c>
      <c r="I1252" t="s">
        <v>19</v>
      </c>
      <c r="J1252">
        <v>4</v>
      </c>
      <c r="K1252">
        <f>L1251</f>
        <v>25</v>
      </c>
      <c r="L1252">
        <f>K1252+0.5</f>
        <v>25.5</v>
      </c>
      <c r="M1252">
        <f>INDEX('Exp Economy'!$C$14:$H$83,MATCH(L1252,'Exp Economy'!$B$14:$B$83,0),MATCH("Zone "&amp;J1252,'Exp Economy'!$C$13:$H$13,0))*1</f>
        <v>33.71</v>
      </c>
      <c r="N1252" t="s">
        <v>285</v>
      </c>
      <c r="O1252" t="s">
        <v>2310</v>
      </c>
      <c r="P1252" t="s">
        <v>18</v>
      </c>
      <c r="R1252" t="str">
        <f t="shared" si="216"/>
        <v>('DHL','2024-01-01','2024-12-31','12565','Export','US',NULL,'EXPRESS 9:00 (DOC) ','Non-Document','4',25,25.5,33.71,'Flat KG','AppliedMaterials_2024',NULL),</v>
      </c>
    </row>
    <row r="1253" spans="1:18" x14ac:dyDescent="0.3">
      <c r="A1253" t="s">
        <v>15</v>
      </c>
      <c r="B1253" s="1" t="s">
        <v>21</v>
      </c>
      <c r="C1253" s="1" t="s">
        <v>2309</v>
      </c>
      <c r="D1253">
        <v>12565</v>
      </c>
      <c r="E1253" t="s">
        <v>16</v>
      </c>
      <c r="F1253" t="s">
        <v>17</v>
      </c>
      <c r="G1253" t="s">
        <v>18</v>
      </c>
      <c r="H1253" t="s">
        <v>2337</v>
      </c>
      <c r="I1253" t="s">
        <v>19</v>
      </c>
      <c r="J1253">
        <v>4</v>
      </c>
      <c r="K1253">
        <f t="shared" ref="K1253:K1257" si="226">L1252</f>
        <v>25.5</v>
      </c>
      <c r="L1253">
        <f t="shared" ref="L1253:L1257" si="227">K1253+0.5</f>
        <v>26</v>
      </c>
      <c r="M1253">
        <f>INDEX('Exp Economy'!$C$14:$H$83,MATCH(L1253,'Exp Economy'!$B$14:$B$83,0),MATCH("Zone "&amp;J1253,'Exp Economy'!$C$13:$H$13,0))*1</f>
        <v>33.71</v>
      </c>
      <c r="N1253" t="s">
        <v>285</v>
      </c>
      <c r="O1253" t="s">
        <v>2310</v>
      </c>
      <c r="P1253" t="s">
        <v>18</v>
      </c>
      <c r="R1253" t="str">
        <f t="shared" si="216"/>
        <v>('DHL','2024-01-01','2024-12-31','12565','Export','US',NULL,'EXPRESS 9:00 (DOC) ','Non-Document','4',25.5,26,33.71,'Flat KG','AppliedMaterials_2024',NULL),</v>
      </c>
    </row>
    <row r="1254" spans="1:18" x14ac:dyDescent="0.3">
      <c r="A1254" t="s">
        <v>15</v>
      </c>
      <c r="B1254" s="1" t="s">
        <v>21</v>
      </c>
      <c r="C1254" s="1" t="s">
        <v>2309</v>
      </c>
      <c r="D1254">
        <v>12565</v>
      </c>
      <c r="E1254" t="s">
        <v>16</v>
      </c>
      <c r="F1254" t="s">
        <v>17</v>
      </c>
      <c r="G1254" t="s">
        <v>18</v>
      </c>
      <c r="H1254" t="s">
        <v>2337</v>
      </c>
      <c r="I1254" t="s">
        <v>19</v>
      </c>
      <c r="J1254">
        <v>4</v>
      </c>
      <c r="K1254">
        <f t="shared" si="226"/>
        <v>26</v>
      </c>
      <c r="L1254">
        <f t="shared" si="227"/>
        <v>26.5</v>
      </c>
      <c r="M1254">
        <f>INDEX('Exp Economy'!$C$14:$H$83,MATCH(L1254,'Exp Economy'!$B$14:$B$83,0),MATCH("Zone "&amp;J1254,'Exp Economy'!$C$13:$H$13,0))*1</f>
        <v>34.51</v>
      </c>
      <c r="N1254" t="s">
        <v>285</v>
      </c>
      <c r="O1254" t="s">
        <v>2310</v>
      </c>
      <c r="P1254" t="s">
        <v>18</v>
      </c>
      <c r="R1254" t="str">
        <f t="shared" si="216"/>
        <v>('DHL','2024-01-01','2024-12-31','12565','Export','US',NULL,'EXPRESS 9:00 (DOC) ','Non-Document','4',26,26.5,34.51,'Flat KG','AppliedMaterials_2024',NULL),</v>
      </c>
    </row>
    <row r="1255" spans="1:18" x14ac:dyDescent="0.3">
      <c r="A1255" t="s">
        <v>15</v>
      </c>
      <c r="B1255" s="1" t="s">
        <v>21</v>
      </c>
      <c r="C1255" s="1" t="s">
        <v>2309</v>
      </c>
      <c r="D1255">
        <v>12565</v>
      </c>
      <c r="E1255" t="s">
        <v>16</v>
      </c>
      <c r="F1255" t="s">
        <v>17</v>
      </c>
      <c r="G1255" t="s">
        <v>18</v>
      </c>
      <c r="H1255" t="s">
        <v>2337</v>
      </c>
      <c r="I1255" t="s">
        <v>19</v>
      </c>
      <c r="J1255">
        <v>4</v>
      </c>
      <c r="K1255">
        <f t="shared" si="226"/>
        <v>26.5</v>
      </c>
      <c r="L1255">
        <f t="shared" si="227"/>
        <v>27</v>
      </c>
      <c r="M1255">
        <f>INDEX('Exp Economy'!$C$14:$H$83,MATCH(L1255,'Exp Economy'!$B$14:$B$83,0),MATCH("Zone "&amp;J1255,'Exp Economy'!$C$13:$H$13,0))*1</f>
        <v>34.51</v>
      </c>
      <c r="N1255" t="s">
        <v>285</v>
      </c>
      <c r="O1255" t="s">
        <v>2310</v>
      </c>
      <c r="P1255" t="s">
        <v>18</v>
      </c>
      <c r="R1255" t="str">
        <f t="shared" si="216"/>
        <v>('DHL','2024-01-01','2024-12-31','12565','Export','US',NULL,'EXPRESS 9:00 (DOC) ','Non-Document','4',26.5,27,34.51,'Flat KG','AppliedMaterials_2024',NULL),</v>
      </c>
    </row>
    <row r="1256" spans="1:18" x14ac:dyDescent="0.3">
      <c r="A1256" t="s">
        <v>15</v>
      </c>
      <c r="B1256" s="1" t="s">
        <v>21</v>
      </c>
      <c r="C1256" s="1" t="s">
        <v>2309</v>
      </c>
      <c r="D1256">
        <v>12565</v>
      </c>
      <c r="E1256" t="s">
        <v>16</v>
      </c>
      <c r="F1256" t="s">
        <v>17</v>
      </c>
      <c r="G1256" t="s">
        <v>18</v>
      </c>
      <c r="H1256" t="s">
        <v>2337</v>
      </c>
      <c r="I1256" t="s">
        <v>19</v>
      </c>
      <c r="J1256">
        <v>4</v>
      </c>
      <c r="K1256">
        <f t="shared" si="226"/>
        <v>27</v>
      </c>
      <c r="L1256">
        <f t="shared" si="227"/>
        <v>27.5</v>
      </c>
      <c r="M1256">
        <f>INDEX('Exp Economy'!$C$14:$H$83,MATCH(L1256,'Exp Economy'!$B$14:$B$83,0),MATCH("Zone "&amp;J1256,'Exp Economy'!$C$13:$H$13,0))*1</f>
        <v>35.31</v>
      </c>
      <c r="N1256" t="s">
        <v>285</v>
      </c>
      <c r="O1256" t="s">
        <v>2310</v>
      </c>
      <c r="P1256" t="s">
        <v>18</v>
      </c>
      <c r="R1256" t="str">
        <f t="shared" si="216"/>
        <v>('DHL','2024-01-01','2024-12-31','12565','Export','US',NULL,'EXPRESS 9:00 (DOC) ','Non-Document','4',27,27.5,35.31,'Flat KG','AppliedMaterials_2024',NULL),</v>
      </c>
    </row>
    <row r="1257" spans="1:18" x14ac:dyDescent="0.3">
      <c r="A1257" t="s">
        <v>15</v>
      </c>
      <c r="B1257" s="1" t="s">
        <v>21</v>
      </c>
      <c r="C1257" s="1" t="s">
        <v>2309</v>
      </c>
      <c r="D1257">
        <v>12565</v>
      </c>
      <c r="E1257" t="s">
        <v>16</v>
      </c>
      <c r="F1257" t="s">
        <v>17</v>
      </c>
      <c r="G1257" t="s">
        <v>18</v>
      </c>
      <c r="H1257" t="s">
        <v>2337</v>
      </c>
      <c r="I1257" t="s">
        <v>19</v>
      </c>
      <c r="J1257">
        <v>4</v>
      </c>
      <c r="K1257">
        <f t="shared" si="226"/>
        <v>27.5</v>
      </c>
      <c r="L1257">
        <f t="shared" si="227"/>
        <v>28</v>
      </c>
      <c r="M1257">
        <f>INDEX('Exp Economy'!$C$14:$H$83,MATCH(L1257,'Exp Economy'!$B$14:$B$83,0),MATCH("Zone "&amp;J1257,'Exp Economy'!$C$13:$H$13,0))*1</f>
        <v>35.31</v>
      </c>
      <c r="N1257" t="s">
        <v>285</v>
      </c>
      <c r="O1257" t="s">
        <v>2310</v>
      </c>
      <c r="P1257" t="s">
        <v>18</v>
      </c>
      <c r="R1257" t="str">
        <f t="shared" si="216"/>
        <v>('DHL','2024-01-01','2024-12-31','12565','Export','US',NULL,'EXPRESS 9:00 (DOC) ','Non-Document','4',27.5,28,35.31,'Flat KG','AppliedMaterials_2024',NULL),</v>
      </c>
    </row>
    <row r="1258" spans="1:18" x14ac:dyDescent="0.3">
      <c r="A1258" t="s">
        <v>15</v>
      </c>
      <c r="B1258" s="1" t="s">
        <v>21</v>
      </c>
      <c r="C1258" s="1" t="s">
        <v>2309</v>
      </c>
      <c r="D1258">
        <v>12565</v>
      </c>
      <c r="E1258" t="s">
        <v>16</v>
      </c>
      <c r="F1258" t="s">
        <v>17</v>
      </c>
      <c r="G1258" t="s">
        <v>18</v>
      </c>
      <c r="H1258" t="s">
        <v>2337</v>
      </c>
      <c r="I1258" t="s">
        <v>19</v>
      </c>
      <c r="J1258">
        <v>4</v>
      </c>
      <c r="K1258">
        <f>L1257</f>
        <v>28</v>
      </c>
      <c r="L1258">
        <f>K1258+0.5</f>
        <v>28.5</v>
      </c>
      <c r="M1258">
        <f>INDEX('Exp Economy'!$C$14:$H$83,MATCH(L1258,'Exp Economy'!$B$14:$B$83,0),MATCH("Zone "&amp;J1258,'Exp Economy'!$C$13:$H$13,0))*1</f>
        <v>36.11</v>
      </c>
      <c r="N1258" t="s">
        <v>285</v>
      </c>
      <c r="O1258" t="s">
        <v>2310</v>
      </c>
      <c r="P1258" t="s">
        <v>18</v>
      </c>
      <c r="R1258" t="str">
        <f t="shared" si="216"/>
        <v>('DHL','2024-01-01','2024-12-31','12565','Export','US',NULL,'EXPRESS 9:00 (DOC) ','Non-Document','4',28,28.5,36.11,'Flat KG','AppliedMaterials_2024',NULL),</v>
      </c>
    </row>
    <row r="1259" spans="1:18" x14ac:dyDescent="0.3">
      <c r="A1259" t="s">
        <v>15</v>
      </c>
      <c r="B1259" s="1" t="s">
        <v>21</v>
      </c>
      <c r="C1259" s="1" t="s">
        <v>2309</v>
      </c>
      <c r="D1259">
        <v>12565</v>
      </c>
      <c r="E1259" t="s">
        <v>16</v>
      </c>
      <c r="F1259" t="s">
        <v>17</v>
      </c>
      <c r="G1259" t="s">
        <v>18</v>
      </c>
      <c r="H1259" t="s">
        <v>2337</v>
      </c>
      <c r="I1259" t="s">
        <v>19</v>
      </c>
      <c r="J1259">
        <v>4</v>
      </c>
      <c r="K1259">
        <f t="shared" ref="K1259:K1260" si="228">L1258</f>
        <v>28.5</v>
      </c>
      <c r="L1259">
        <f t="shared" ref="L1259:L1260" si="229">K1259+0.5</f>
        <v>29</v>
      </c>
      <c r="M1259">
        <f>INDEX('Exp Economy'!$C$14:$H$83,MATCH(L1259,'Exp Economy'!$B$14:$B$83,0),MATCH("Zone "&amp;J1259,'Exp Economy'!$C$13:$H$13,0))*1</f>
        <v>36.11</v>
      </c>
      <c r="N1259" t="s">
        <v>285</v>
      </c>
      <c r="O1259" t="s">
        <v>2310</v>
      </c>
      <c r="P1259" t="s">
        <v>18</v>
      </c>
      <c r="R1259" t="str">
        <f t="shared" si="216"/>
        <v>('DHL','2024-01-01','2024-12-31','12565','Export','US',NULL,'EXPRESS 9:00 (DOC) ','Non-Document','4',28.5,29,36.11,'Flat KG','AppliedMaterials_2024',NULL),</v>
      </c>
    </row>
    <row r="1260" spans="1:18" x14ac:dyDescent="0.3">
      <c r="A1260" t="s">
        <v>15</v>
      </c>
      <c r="B1260" s="1" t="s">
        <v>21</v>
      </c>
      <c r="C1260" s="1" t="s">
        <v>2309</v>
      </c>
      <c r="D1260">
        <v>12565</v>
      </c>
      <c r="E1260" t="s">
        <v>16</v>
      </c>
      <c r="F1260" t="s">
        <v>17</v>
      </c>
      <c r="G1260" t="s">
        <v>18</v>
      </c>
      <c r="H1260" t="s">
        <v>2337</v>
      </c>
      <c r="I1260" t="s">
        <v>19</v>
      </c>
      <c r="J1260">
        <v>4</v>
      </c>
      <c r="K1260">
        <f t="shared" si="228"/>
        <v>29</v>
      </c>
      <c r="L1260">
        <f t="shared" si="229"/>
        <v>29.5</v>
      </c>
      <c r="M1260">
        <f>INDEX('Exp Economy'!$C$14:$H$83,MATCH(L1260,'Exp Economy'!$B$14:$B$83,0),MATCH("Zone "&amp;J1260,'Exp Economy'!$C$13:$H$13,0))*1</f>
        <v>36.909999999999997</v>
      </c>
      <c r="N1260" t="s">
        <v>285</v>
      </c>
      <c r="O1260" t="s">
        <v>2310</v>
      </c>
      <c r="P1260" t="s">
        <v>18</v>
      </c>
      <c r="R1260" t="str">
        <f t="shared" si="216"/>
        <v>('DHL','2024-01-01','2024-12-31','12565','Export','US',NULL,'EXPRESS 9:00 (DOC) ','Non-Document','4',29,29.5,36.91,'Flat KG','AppliedMaterials_2024',NULL),</v>
      </c>
    </row>
    <row r="1261" spans="1:18" x14ac:dyDescent="0.3">
      <c r="A1261" t="s">
        <v>15</v>
      </c>
      <c r="B1261" s="1" t="s">
        <v>21</v>
      </c>
      <c r="C1261" s="1" t="s">
        <v>2309</v>
      </c>
      <c r="D1261">
        <v>12565</v>
      </c>
      <c r="E1261" t="s">
        <v>16</v>
      </c>
      <c r="F1261" t="s">
        <v>17</v>
      </c>
      <c r="G1261" t="s">
        <v>18</v>
      </c>
      <c r="H1261" t="s">
        <v>2337</v>
      </c>
      <c r="I1261" t="s">
        <v>19</v>
      </c>
      <c r="J1261">
        <v>4</v>
      </c>
      <c r="K1261">
        <f>L1260</f>
        <v>29.5</v>
      </c>
      <c r="L1261">
        <f>K1261+0.5</f>
        <v>30</v>
      </c>
      <c r="M1261">
        <f>INDEX('Exp Economy'!$C$14:$H$83,MATCH(L1261,'Exp Economy'!$B$14:$B$83,0),MATCH("Zone "&amp;J1261,'Exp Economy'!$C$13:$H$13,0))*1</f>
        <v>36.909999999999997</v>
      </c>
      <c r="N1261" t="s">
        <v>285</v>
      </c>
      <c r="O1261" t="s">
        <v>2310</v>
      </c>
      <c r="P1261" t="s">
        <v>18</v>
      </c>
      <c r="R1261" t="str">
        <f t="shared" si="216"/>
        <v>('DHL','2024-01-01','2024-12-31','12565','Export','US',NULL,'EXPRESS 9:00 (DOC) ','Non-Document','4',29.5,30,36.91,'Flat KG','AppliedMaterials_2024',NULL),</v>
      </c>
    </row>
    <row r="1262" spans="1:18" x14ac:dyDescent="0.3">
      <c r="A1262" t="s">
        <v>15</v>
      </c>
      <c r="B1262" t="s">
        <v>21</v>
      </c>
      <c r="C1262" s="1" t="s">
        <v>2309</v>
      </c>
      <c r="D1262">
        <v>12565</v>
      </c>
      <c r="E1262" t="s">
        <v>16</v>
      </c>
      <c r="F1262" t="s">
        <v>17</v>
      </c>
      <c r="G1262" t="s">
        <v>18</v>
      </c>
      <c r="H1262" t="s">
        <v>2337</v>
      </c>
      <c r="I1262" t="s">
        <v>19</v>
      </c>
      <c r="J1262">
        <v>4</v>
      </c>
      <c r="K1262">
        <v>30</v>
      </c>
      <c r="L1262">
        <v>70</v>
      </c>
      <c r="M1262">
        <f>INDEX('Exp Economy'!$C$14:$H$83,MATCH(L1262,'Exp Economy'!$B$14:$B$83,0),MATCH("Zone "&amp;J1262,'Exp Economy'!$C$13:$H$13,0))*1</f>
        <v>0.7</v>
      </c>
      <c r="N1262" t="s">
        <v>2261</v>
      </c>
      <c r="O1262" t="s">
        <v>2310</v>
      </c>
      <c r="P1262">
        <f>M1261</f>
        <v>36.909999999999997</v>
      </c>
      <c r="R1262" t="str">
        <f t="shared" si="216"/>
        <v>('DHL','2024-01-01','2024-12-31','12565','Export','US',NULL,'EXPRESS 9:00 (DOC) ','Non-Document','4',30,70,0.7,'Per1.0KG_A','AppliedMaterials_2024',36.91),</v>
      </c>
    </row>
    <row r="1263" spans="1:18" x14ac:dyDescent="0.3">
      <c r="A1263" t="s">
        <v>15</v>
      </c>
      <c r="B1263" t="s">
        <v>21</v>
      </c>
      <c r="C1263" s="1" t="s">
        <v>2309</v>
      </c>
      <c r="D1263">
        <v>12565</v>
      </c>
      <c r="E1263" t="s">
        <v>16</v>
      </c>
      <c r="F1263" t="s">
        <v>17</v>
      </c>
      <c r="G1263" t="s">
        <v>18</v>
      </c>
      <c r="H1263" t="s">
        <v>2337</v>
      </c>
      <c r="I1263" t="s">
        <v>19</v>
      </c>
      <c r="J1263">
        <v>4</v>
      </c>
      <c r="K1263">
        <v>70</v>
      </c>
      <c r="L1263">
        <v>300</v>
      </c>
      <c r="M1263">
        <f>INDEX('Exp Economy'!$C$14:$H$83,MATCH(L1263,'Exp Economy'!$B$14:$B$83,0),MATCH("Zone "&amp;J1263,'Exp Economy'!$C$13:$H$13,0))*1</f>
        <v>4.45</v>
      </c>
      <c r="N1263" t="s">
        <v>2348</v>
      </c>
      <c r="O1263" t="s">
        <v>2310</v>
      </c>
      <c r="P1263">
        <f>P1262+((K1263-K1262)*M1262)</f>
        <v>64.91</v>
      </c>
      <c r="R1263" t="str">
        <f t="shared" si="216"/>
        <v>('DHL','2024-01-01','2024-12-31','12565','Export','US',NULL,'EXPRESS 9:00 (DOC) ','Non-Document','4',70,300,4.45,'Per5.0KG_A','AppliedMaterials_2024',64.91),</v>
      </c>
    </row>
    <row r="1264" spans="1:18" x14ac:dyDescent="0.3">
      <c r="A1264" t="s">
        <v>15</v>
      </c>
      <c r="B1264" t="s">
        <v>21</v>
      </c>
      <c r="C1264" s="1" t="s">
        <v>2309</v>
      </c>
      <c r="D1264">
        <v>12565</v>
      </c>
      <c r="E1264" t="s">
        <v>16</v>
      </c>
      <c r="F1264" t="s">
        <v>17</v>
      </c>
      <c r="G1264" t="s">
        <v>18</v>
      </c>
      <c r="H1264" t="s">
        <v>2337</v>
      </c>
      <c r="I1264" t="s">
        <v>19</v>
      </c>
      <c r="J1264">
        <v>4</v>
      </c>
      <c r="K1264">
        <v>300</v>
      </c>
      <c r="L1264">
        <v>99999</v>
      </c>
      <c r="M1264">
        <f>INDEX('Exp Economy'!$C$14:$H$83,MATCH(L1264,'Exp Economy'!$B$14:$B$83,0),MATCH("Zone "&amp;J1264,'Exp Economy'!$C$13:$H$13,0))*1</f>
        <v>3.13</v>
      </c>
      <c r="N1264" t="s">
        <v>2348</v>
      </c>
      <c r="O1264" t="s">
        <v>2310</v>
      </c>
      <c r="P1264">
        <f>P1263+(((K1264-K1263)*0.2)*M1263)</f>
        <v>269.61</v>
      </c>
      <c r="R1264" t="str">
        <f t="shared" si="216"/>
        <v>('DHL','2024-01-01','2024-12-31','12565','Export','US',NULL,'EXPRESS 9:00 (DOC) ','Non-Document','4',300,99999,3.13,'Per5.0KG_A','AppliedMaterials_2024',269.61),</v>
      </c>
    </row>
    <row r="1265" spans="1:18" x14ac:dyDescent="0.3">
      <c r="A1265" t="s">
        <v>15</v>
      </c>
      <c r="B1265" s="1" t="s">
        <v>21</v>
      </c>
      <c r="C1265" s="1" t="s">
        <v>2309</v>
      </c>
      <c r="D1265">
        <v>12565</v>
      </c>
      <c r="E1265" t="s">
        <v>16</v>
      </c>
      <c r="F1265" t="s">
        <v>17</v>
      </c>
      <c r="G1265" t="s">
        <v>18</v>
      </c>
      <c r="H1265" t="s">
        <v>2337</v>
      </c>
      <c r="I1265" t="s">
        <v>19</v>
      </c>
      <c r="J1265">
        <v>5</v>
      </c>
      <c r="K1265">
        <v>0</v>
      </c>
      <c r="L1265">
        <v>0.5</v>
      </c>
      <c r="M1265">
        <f>INDEX('Exp Economy'!$C$14:$H$83,MATCH(L1265,'Exp Economy'!$B$14:$B$83,0),MATCH("Zone "&amp;J1265,'Exp Economy'!$C$13:$H$13,0))*1</f>
        <v>19.579999999999998</v>
      </c>
      <c r="N1265" t="s">
        <v>285</v>
      </c>
      <c r="O1265" t="s">
        <v>2310</v>
      </c>
      <c r="P1265" t="s">
        <v>18</v>
      </c>
      <c r="R1265" t="str">
        <f t="shared" si="216"/>
        <v>('DHL','2024-01-01','2024-12-31','12565','Export','US',NULL,'EXPRESS 9:00 (DOC) ','Non-Document','5',0,0.5,19.58,'Flat KG','AppliedMaterials_2024',NULL),</v>
      </c>
    </row>
    <row r="1266" spans="1:18" x14ac:dyDescent="0.3">
      <c r="A1266" t="s">
        <v>15</v>
      </c>
      <c r="B1266" s="1" t="s">
        <v>21</v>
      </c>
      <c r="C1266" s="1" t="s">
        <v>2309</v>
      </c>
      <c r="D1266">
        <v>12565</v>
      </c>
      <c r="E1266" t="s">
        <v>16</v>
      </c>
      <c r="F1266" t="s">
        <v>17</v>
      </c>
      <c r="G1266" t="s">
        <v>18</v>
      </c>
      <c r="H1266" t="s">
        <v>2337</v>
      </c>
      <c r="I1266" t="s">
        <v>19</v>
      </c>
      <c r="J1266">
        <v>5</v>
      </c>
      <c r="K1266">
        <v>0.5</v>
      </c>
      <c r="L1266">
        <v>1</v>
      </c>
      <c r="M1266">
        <f>INDEX('Exp Economy'!$C$14:$H$83,MATCH(L1266,'Exp Economy'!$B$14:$B$83,0),MATCH("Zone "&amp;J1266,'Exp Economy'!$C$13:$H$13,0))*1</f>
        <v>19.579999999999998</v>
      </c>
      <c r="N1266" t="s">
        <v>285</v>
      </c>
      <c r="O1266" t="s">
        <v>2310</v>
      </c>
      <c r="P1266" t="s">
        <v>18</v>
      </c>
      <c r="R1266" t="str">
        <f t="shared" si="216"/>
        <v>('DHL','2024-01-01','2024-12-31','12565','Export','US',NULL,'EXPRESS 9:00 (DOC) ','Non-Document','5',0.5,1,19.58,'Flat KG','AppliedMaterials_2024',NULL),</v>
      </c>
    </row>
    <row r="1267" spans="1:18" x14ac:dyDescent="0.3">
      <c r="A1267" t="s">
        <v>15</v>
      </c>
      <c r="B1267" s="1" t="s">
        <v>21</v>
      </c>
      <c r="C1267" s="1" t="s">
        <v>2309</v>
      </c>
      <c r="D1267">
        <v>12565</v>
      </c>
      <c r="E1267" t="s">
        <v>16</v>
      </c>
      <c r="F1267" t="s">
        <v>17</v>
      </c>
      <c r="G1267" t="s">
        <v>18</v>
      </c>
      <c r="H1267" t="s">
        <v>2337</v>
      </c>
      <c r="I1267" t="s">
        <v>19</v>
      </c>
      <c r="J1267">
        <v>5</v>
      </c>
      <c r="K1267">
        <v>1</v>
      </c>
      <c r="L1267">
        <v>1.5</v>
      </c>
      <c r="M1267">
        <f>INDEX('Exp Economy'!$C$14:$H$83,MATCH(L1267,'Exp Economy'!$B$14:$B$83,0),MATCH("Zone "&amp;J1267,'Exp Economy'!$C$13:$H$13,0))*1</f>
        <v>21.2</v>
      </c>
      <c r="N1267" t="s">
        <v>285</v>
      </c>
      <c r="O1267" t="s">
        <v>2310</v>
      </c>
      <c r="P1267" t="s">
        <v>18</v>
      </c>
      <c r="R1267" t="str">
        <f t="shared" si="216"/>
        <v>('DHL','2024-01-01','2024-12-31','12565','Export','US',NULL,'EXPRESS 9:00 (DOC) ','Non-Document','5',1,1.5,21.2,'Flat KG','AppliedMaterials_2024',NULL),</v>
      </c>
    </row>
    <row r="1268" spans="1:18" x14ac:dyDescent="0.3">
      <c r="A1268" t="s">
        <v>15</v>
      </c>
      <c r="B1268" s="1" t="s">
        <v>21</v>
      </c>
      <c r="C1268" s="1" t="s">
        <v>2309</v>
      </c>
      <c r="D1268">
        <v>12565</v>
      </c>
      <c r="E1268" t="s">
        <v>16</v>
      </c>
      <c r="F1268" t="s">
        <v>17</v>
      </c>
      <c r="G1268" t="s">
        <v>18</v>
      </c>
      <c r="H1268" t="s">
        <v>2337</v>
      </c>
      <c r="I1268" t="s">
        <v>19</v>
      </c>
      <c r="J1268">
        <v>5</v>
      </c>
      <c r="K1268">
        <v>1.5</v>
      </c>
      <c r="L1268">
        <v>2</v>
      </c>
      <c r="M1268">
        <f>INDEX('Exp Economy'!$C$14:$H$83,MATCH(L1268,'Exp Economy'!$B$14:$B$83,0),MATCH("Zone "&amp;J1268,'Exp Economy'!$C$13:$H$13,0))*1</f>
        <v>21.2</v>
      </c>
      <c r="N1268" t="s">
        <v>285</v>
      </c>
      <c r="O1268" t="s">
        <v>2310</v>
      </c>
      <c r="P1268" t="s">
        <v>18</v>
      </c>
      <c r="R1268" t="str">
        <f t="shared" si="216"/>
        <v>('DHL','2024-01-01','2024-12-31','12565','Export','US',NULL,'EXPRESS 9:00 (DOC) ','Non-Document','5',1.5,2,21.2,'Flat KG','AppliedMaterials_2024',NULL),</v>
      </c>
    </row>
    <row r="1269" spans="1:18" x14ac:dyDescent="0.3">
      <c r="A1269" t="s">
        <v>15</v>
      </c>
      <c r="B1269" s="1" t="s">
        <v>21</v>
      </c>
      <c r="C1269" s="1" t="s">
        <v>2309</v>
      </c>
      <c r="D1269">
        <v>12565</v>
      </c>
      <c r="E1269" t="s">
        <v>16</v>
      </c>
      <c r="F1269" t="s">
        <v>17</v>
      </c>
      <c r="G1269" t="s">
        <v>18</v>
      </c>
      <c r="H1269" t="s">
        <v>2337</v>
      </c>
      <c r="I1269" t="s">
        <v>19</v>
      </c>
      <c r="J1269">
        <v>5</v>
      </c>
      <c r="K1269">
        <v>2</v>
      </c>
      <c r="L1269">
        <v>2.5</v>
      </c>
      <c r="M1269">
        <f>INDEX('Exp Economy'!$C$14:$H$83,MATCH(L1269,'Exp Economy'!$B$14:$B$83,0),MATCH("Zone "&amp;J1269,'Exp Economy'!$C$13:$H$13,0))*1</f>
        <v>22.42</v>
      </c>
      <c r="N1269" t="s">
        <v>285</v>
      </c>
      <c r="O1269" t="s">
        <v>2310</v>
      </c>
      <c r="P1269" t="s">
        <v>18</v>
      </c>
      <c r="R1269" t="str">
        <f t="shared" si="216"/>
        <v>('DHL','2024-01-01','2024-12-31','12565','Export','US',NULL,'EXPRESS 9:00 (DOC) ','Non-Document','5',2,2.5,22.42,'Flat KG','AppliedMaterials_2024',NULL),</v>
      </c>
    </row>
    <row r="1270" spans="1:18" x14ac:dyDescent="0.3">
      <c r="A1270" t="s">
        <v>15</v>
      </c>
      <c r="B1270" s="1" t="s">
        <v>21</v>
      </c>
      <c r="C1270" s="1" t="s">
        <v>2309</v>
      </c>
      <c r="D1270">
        <v>12565</v>
      </c>
      <c r="E1270" t="s">
        <v>16</v>
      </c>
      <c r="F1270" t="s">
        <v>17</v>
      </c>
      <c r="G1270" t="s">
        <v>18</v>
      </c>
      <c r="H1270" t="s">
        <v>2337</v>
      </c>
      <c r="I1270" t="s">
        <v>19</v>
      </c>
      <c r="J1270">
        <v>5</v>
      </c>
      <c r="K1270">
        <v>2.5</v>
      </c>
      <c r="L1270">
        <v>3</v>
      </c>
      <c r="M1270">
        <f>INDEX('Exp Economy'!$C$14:$H$83,MATCH(L1270,'Exp Economy'!$B$14:$B$83,0),MATCH("Zone "&amp;J1270,'Exp Economy'!$C$13:$H$13,0))*1</f>
        <v>22.42</v>
      </c>
      <c r="N1270" t="s">
        <v>285</v>
      </c>
      <c r="O1270" t="s">
        <v>2310</v>
      </c>
      <c r="P1270" t="s">
        <v>18</v>
      </c>
      <c r="R1270" t="str">
        <f t="shared" ref="R1270:R1333" si="230">SUBSTITUTE(IF(OR(ROW(A1270)=2,MOD(ROW(A1270),1000)=0),"insert into tnl_rating.dbo.dhl_express_rate_master values ('DHL','"&amp;B1270&amp;"','"&amp;C1270&amp;"','"&amp;D1270&amp;"','"&amp;E1270&amp;"','"&amp;F1270&amp;"','"&amp;G1270&amp;"','"&amp;H1270&amp;"','"&amp;I1270&amp;"','"&amp;J1270&amp;"',"&amp;K1270&amp;","&amp;L1270&amp;","&amp;M1270&amp;",'"&amp;N1270&amp;"','"&amp;O1270&amp;"',"&amp;P1270&amp;"),",IF(OR(A1271="",MOD(ROW(A1271),1000)=0),"('DHL','"&amp;B1270&amp;"','"&amp;C1270&amp;"','"&amp;D1270&amp;"','"&amp;E1270&amp;"','"&amp;F1270&amp;"','"&amp;G1270&amp;"','"&amp;H1270&amp;"','"&amp;I1270&amp;"','"&amp;J1270&amp;"',"&amp;K1270&amp;","&amp;L1270&amp;","&amp;M1270&amp;",'"&amp;N1270&amp;"','"&amp;O1270&amp;"',"&amp;P1270&amp;")","('DHL','"&amp;B1270&amp;"','"&amp;C1270&amp;"','"&amp;D1270&amp;"','"&amp;E1270&amp;"','"&amp;F1270&amp;"','"&amp;G1270&amp;"','"&amp;H1270&amp;"','"&amp;I1270&amp;"','"&amp;J1270&amp;"',"&amp;K1270&amp;","&amp;L1270&amp;","&amp;M1270&amp;",'"&amp;N1270&amp;"','"&amp;O1270&amp;"',"&amp;P1270&amp;"),")),"'NULL'","NULL")</f>
        <v>('DHL','2024-01-01','2024-12-31','12565','Export','US',NULL,'EXPRESS 9:00 (DOC) ','Non-Document','5',2.5,3,22.42,'Flat KG','AppliedMaterials_2024',NULL),</v>
      </c>
    </row>
    <row r="1271" spans="1:18" x14ac:dyDescent="0.3">
      <c r="A1271" t="s">
        <v>15</v>
      </c>
      <c r="B1271" s="1" t="s">
        <v>21</v>
      </c>
      <c r="C1271" s="1" t="s">
        <v>2309</v>
      </c>
      <c r="D1271">
        <v>12565</v>
      </c>
      <c r="E1271" t="s">
        <v>16</v>
      </c>
      <c r="F1271" t="s">
        <v>17</v>
      </c>
      <c r="G1271" t="s">
        <v>18</v>
      </c>
      <c r="H1271" t="s">
        <v>2337</v>
      </c>
      <c r="I1271" t="s">
        <v>19</v>
      </c>
      <c r="J1271">
        <v>5</v>
      </c>
      <c r="K1271">
        <v>3</v>
      </c>
      <c r="L1271">
        <v>3.5</v>
      </c>
      <c r="M1271">
        <f>INDEX('Exp Economy'!$C$14:$H$83,MATCH(L1271,'Exp Economy'!$B$14:$B$83,0),MATCH("Zone "&amp;J1271,'Exp Economy'!$C$13:$H$13,0))*1</f>
        <v>23.64</v>
      </c>
      <c r="N1271" t="s">
        <v>285</v>
      </c>
      <c r="O1271" t="s">
        <v>2310</v>
      </c>
      <c r="P1271" t="s">
        <v>18</v>
      </c>
      <c r="R1271" t="str">
        <f t="shared" si="230"/>
        <v>('DHL','2024-01-01','2024-12-31','12565','Export','US',NULL,'EXPRESS 9:00 (DOC) ','Non-Document','5',3,3.5,23.64,'Flat KG','AppliedMaterials_2024',NULL),</v>
      </c>
    </row>
    <row r="1272" spans="1:18" x14ac:dyDescent="0.3">
      <c r="A1272" t="s">
        <v>15</v>
      </c>
      <c r="B1272" s="1" t="s">
        <v>21</v>
      </c>
      <c r="C1272" s="1" t="s">
        <v>2309</v>
      </c>
      <c r="D1272">
        <v>12565</v>
      </c>
      <c r="E1272" t="s">
        <v>16</v>
      </c>
      <c r="F1272" t="s">
        <v>17</v>
      </c>
      <c r="G1272" t="s">
        <v>18</v>
      </c>
      <c r="H1272" t="s">
        <v>2337</v>
      </c>
      <c r="I1272" t="s">
        <v>19</v>
      </c>
      <c r="J1272">
        <v>5</v>
      </c>
      <c r="K1272">
        <v>3.5</v>
      </c>
      <c r="L1272">
        <v>4</v>
      </c>
      <c r="M1272">
        <f>INDEX('Exp Economy'!$C$14:$H$83,MATCH(L1272,'Exp Economy'!$B$14:$B$83,0),MATCH("Zone "&amp;J1272,'Exp Economy'!$C$13:$H$13,0))*1</f>
        <v>23.64</v>
      </c>
      <c r="N1272" t="s">
        <v>285</v>
      </c>
      <c r="O1272" t="s">
        <v>2310</v>
      </c>
      <c r="P1272" t="s">
        <v>18</v>
      </c>
      <c r="R1272" t="str">
        <f t="shared" si="230"/>
        <v>('DHL','2024-01-01','2024-12-31','12565','Export','US',NULL,'EXPRESS 9:00 (DOC) ','Non-Document','5',3.5,4,23.64,'Flat KG','AppliedMaterials_2024',NULL),</v>
      </c>
    </row>
    <row r="1273" spans="1:18" x14ac:dyDescent="0.3">
      <c r="A1273" t="s">
        <v>15</v>
      </c>
      <c r="B1273" s="1" t="s">
        <v>21</v>
      </c>
      <c r="C1273" s="1" t="s">
        <v>2309</v>
      </c>
      <c r="D1273">
        <v>12565</v>
      </c>
      <c r="E1273" t="s">
        <v>16</v>
      </c>
      <c r="F1273" t="s">
        <v>17</v>
      </c>
      <c r="G1273" t="s">
        <v>18</v>
      </c>
      <c r="H1273" t="s">
        <v>2337</v>
      </c>
      <c r="I1273" t="s">
        <v>19</v>
      </c>
      <c r="J1273">
        <v>5</v>
      </c>
      <c r="K1273">
        <v>4</v>
      </c>
      <c r="L1273">
        <v>4.5</v>
      </c>
      <c r="M1273">
        <f>INDEX('Exp Economy'!$C$14:$H$83,MATCH(L1273,'Exp Economy'!$B$14:$B$83,0),MATCH("Zone "&amp;J1273,'Exp Economy'!$C$13:$H$13,0))*1</f>
        <v>24.86</v>
      </c>
      <c r="N1273" t="s">
        <v>285</v>
      </c>
      <c r="O1273" t="s">
        <v>2310</v>
      </c>
      <c r="P1273" t="s">
        <v>18</v>
      </c>
      <c r="R1273" t="str">
        <f t="shared" si="230"/>
        <v>('DHL','2024-01-01','2024-12-31','12565','Export','US',NULL,'EXPRESS 9:00 (DOC) ','Non-Document','5',4,4.5,24.86,'Flat KG','AppliedMaterials_2024',NULL),</v>
      </c>
    </row>
    <row r="1274" spans="1:18" x14ac:dyDescent="0.3">
      <c r="A1274" t="s">
        <v>15</v>
      </c>
      <c r="B1274" s="1" t="s">
        <v>21</v>
      </c>
      <c r="C1274" s="1" t="s">
        <v>2309</v>
      </c>
      <c r="D1274">
        <v>12565</v>
      </c>
      <c r="E1274" t="s">
        <v>16</v>
      </c>
      <c r="F1274" t="s">
        <v>17</v>
      </c>
      <c r="G1274" t="s">
        <v>18</v>
      </c>
      <c r="H1274" t="s">
        <v>2337</v>
      </c>
      <c r="I1274" t="s">
        <v>19</v>
      </c>
      <c r="J1274">
        <v>5</v>
      </c>
      <c r="K1274">
        <v>4.5</v>
      </c>
      <c r="L1274">
        <v>5</v>
      </c>
      <c r="M1274">
        <f>INDEX('Exp Economy'!$C$14:$H$83,MATCH(L1274,'Exp Economy'!$B$14:$B$83,0),MATCH("Zone "&amp;J1274,'Exp Economy'!$C$13:$H$13,0))*1</f>
        <v>24.86</v>
      </c>
      <c r="N1274" t="s">
        <v>285</v>
      </c>
      <c r="O1274" t="s">
        <v>2310</v>
      </c>
      <c r="P1274" t="s">
        <v>18</v>
      </c>
      <c r="R1274" t="str">
        <f t="shared" si="230"/>
        <v>('DHL','2024-01-01','2024-12-31','12565','Export','US',NULL,'EXPRESS 9:00 (DOC) ','Non-Document','5',4.5,5,24.86,'Flat KG','AppliedMaterials_2024',NULL),</v>
      </c>
    </row>
    <row r="1275" spans="1:18" x14ac:dyDescent="0.3">
      <c r="A1275" t="s">
        <v>15</v>
      </c>
      <c r="B1275" s="1" t="s">
        <v>21</v>
      </c>
      <c r="C1275" s="1" t="s">
        <v>2309</v>
      </c>
      <c r="D1275">
        <v>12565</v>
      </c>
      <c r="E1275" t="s">
        <v>16</v>
      </c>
      <c r="F1275" t="s">
        <v>17</v>
      </c>
      <c r="G1275" t="s">
        <v>18</v>
      </c>
      <c r="H1275" t="s">
        <v>2337</v>
      </c>
      <c r="I1275" t="s">
        <v>19</v>
      </c>
      <c r="J1275">
        <v>5</v>
      </c>
      <c r="K1275">
        <v>5</v>
      </c>
      <c r="L1275">
        <v>5.5</v>
      </c>
      <c r="M1275">
        <f>INDEX('Exp Economy'!$C$14:$H$83,MATCH(L1275,'Exp Economy'!$B$14:$B$83,0),MATCH("Zone "&amp;J1275,'Exp Economy'!$C$13:$H$13,0))*1</f>
        <v>25.17</v>
      </c>
      <c r="N1275" t="s">
        <v>285</v>
      </c>
      <c r="O1275" t="s">
        <v>2310</v>
      </c>
      <c r="P1275" t="s">
        <v>18</v>
      </c>
      <c r="R1275" t="str">
        <f t="shared" si="230"/>
        <v>('DHL','2024-01-01','2024-12-31','12565','Export','US',NULL,'EXPRESS 9:00 (DOC) ','Non-Document','5',5,5.5,25.17,'Flat KG','AppliedMaterials_2024',NULL),</v>
      </c>
    </row>
    <row r="1276" spans="1:18" x14ac:dyDescent="0.3">
      <c r="A1276" t="s">
        <v>15</v>
      </c>
      <c r="B1276" s="1" t="s">
        <v>21</v>
      </c>
      <c r="C1276" s="1" t="s">
        <v>2309</v>
      </c>
      <c r="D1276">
        <v>12565</v>
      </c>
      <c r="E1276" t="s">
        <v>16</v>
      </c>
      <c r="F1276" t="s">
        <v>17</v>
      </c>
      <c r="G1276" t="s">
        <v>18</v>
      </c>
      <c r="H1276" t="s">
        <v>2337</v>
      </c>
      <c r="I1276" t="s">
        <v>19</v>
      </c>
      <c r="J1276">
        <v>5</v>
      </c>
      <c r="K1276">
        <v>5.5</v>
      </c>
      <c r="L1276">
        <v>6</v>
      </c>
      <c r="M1276">
        <f>INDEX('Exp Economy'!$C$14:$H$83,MATCH(L1276,'Exp Economy'!$B$14:$B$83,0),MATCH("Zone "&amp;J1276,'Exp Economy'!$C$13:$H$13,0))*1</f>
        <v>25.17</v>
      </c>
      <c r="N1276" t="s">
        <v>285</v>
      </c>
      <c r="O1276" t="s">
        <v>2310</v>
      </c>
      <c r="P1276" t="s">
        <v>18</v>
      </c>
      <c r="R1276" t="str">
        <f t="shared" si="230"/>
        <v>('DHL','2024-01-01','2024-12-31','12565','Export','US',NULL,'EXPRESS 9:00 (DOC) ','Non-Document','5',5.5,6,25.17,'Flat KG','AppliedMaterials_2024',NULL),</v>
      </c>
    </row>
    <row r="1277" spans="1:18" x14ac:dyDescent="0.3">
      <c r="A1277" t="s">
        <v>15</v>
      </c>
      <c r="B1277" s="1" t="s">
        <v>21</v>
      </c>
      <c r="C1277" s="1" t="s">
        <v>2309</v>
      </c>
      <c r="D1277">
        <v>12565</v>
      </c>
      <c r="E1277" t="s">
        <v>16</v>
      </c>
      <c r="F1277" t="s">
        <v>17</v>
      </c>
      <c r="G1277" t="s">
        <v>18</v>
      </c>
      <c r="H1277" t="s">
        <v>2337</v>
      </c>
      <c r="I1277" t="s">
        <v>19</v>
      </c>
      <c r="J1277">
        <v>5</v>
      </c>
      <c r="K1277">
        <v>6</v>
      </c>
      <c r="L1277">
        <v>6.5</v>
      </c>
      <c r="M1277">
        <f>INDEX('Exp Economy'!$C$14:$H$83,MATCH(L1277,'Exp Economy'!$B$14:$B$83,0),MATCH("Zone "&amp;J1277,'Exp Economy'!$C$13:$H$13,0))*1</f>
        <v>25.48</v>
      </c>
      <c r="N1277" t="s">
        <v>285</v>
      </c>
      <c r="O1277" t="s">
        <v>2310</v>
      </c>
      <c r="P1277" t="s">
        <v>18</v>
      </c>
      <c r="R1277" t="str">
        <f t="shared" si="230"/>
        <v>('DHL','2024-01-01','2024-12-31','12565','Export','US',NULL,'EXPRESS 9:00 (DOC) ','Non-Document','5',6,6.5,25.48,'Flat KG','AppliedMaterials_2024',NULL),</v>
      </c>
    </row>
    <row r="1278" spans="1:18" x14ac:dyDescent="0.3">
      <c r="A1278" t="s">
        <v>15</v>
      </c>
      <c r="B1278" s="1" t="s">
        <v>21</v>
      </c>
      <c r="C1278" s="1" t="s">
        <v>2309</v>
      </c>
      <c r="D1278">
        <v>12565</v>
      </c>
      <c r="E1278" t="s">
        <v>16</v>
      </c>
      <c r="F1278" t="s">
        <v>17</v>
      </c>
      <c r="G1278" t="s">
        <v>18</v>
      </c>
      <c r="H1278" t="s">
        <v>2337</v>
      </c>
      <c r="I1278" t="s">
        <v>19</v>
      </c>
      <c r="J1278">
        <v>5</v>
      </c>
      <c r="K1278">
        <v>6.5</v>
      </c>
      <c r="L1278">
        <v>7</v>
      </c>
      <c r="M1278">
        <f>INDEX('Exp Economy'!$C$14:$H$83,MATCH(L1278,'Exp Economy'!$B$14:$B$83,0),MATCH("Zone "&amp;J1278,'Exp Economy'!$C$13:$H$13,0))*1</f>
        <v>25.48</v>
      </c>
      <c r="N1278" t="s">
        <v>285</v>
      </c>
      <c r="O1278" t="s">
        <v>2310</v>
      </c>
      <c r="P1278" t="s">
        <v>18</v>
      </c>
      <c r="R1278" t="str">
        <f t="shared" si="230"/>
        <v>('DHL','2024-01-01','2024-12-31','12565','Export','US',NULL,'EXPRESS 9:00 (DOC) ','Non-Document','5',6.5,7,25.48,'Flat KG','AppliedMaterials_2024',NULL),</v>
      </c>
    </row>
    <row r="1279" spans="1:18" x14ac:dyDescent="0.3">
      <c r="A1279" t="s">
        <v>15</v>
      </c>
      <c r="B1279" s="1" t="s">
        <v>21</v>
      </c>
      <c r="C1279" s="1" t="s">
        <v>2309</v>
      </c>
      <c r="D1279">
        <v>12565</v>
      </c>
      <c r="E1279" t="s">
        <v>16</v>
      </c>
      <c r="F1279" t="s">
        <v>17</v>
      </c>
      <c r="G1279" t="s">
        <v>18</v>
      </c>
      <c r="H1279" t="s">
        <v>2337</v>
      </c>
      <c r="I1279" t="s">
        <v>19</v>
      </c>
      <c r="J1279">
        <v>5</v>
      </c>
      <c r="K1279">
        <v>7</v>
      </c>
      <c r="L1279">
        <v>7.5</v>
      </c>
      <c r="M1279">
        <f>INDEX('Exp Economy'!$C$14:$H$83,MATCH(L1279,'Exp Economy'!$B$14:$B$83,0),MATCH("Zone "&amp;J1279,'Exp Economy'!$C$13:$H$13,0))*1</f>
        <v>25.79</v>
      </c>
      <c r="N1279" t="s">
        <v>285</v>
      </c>
      <c r="O1279" t="s">
        <v>2310</v>
      </c>
      <c r="P1279" t="s">
        <v>18</v>
      </c>
      <c r="R1279" t="str">
        <f t="shared" si="230"/>
        <v>('DHL','2024-01-01','2024-12-31','12565','Export','US',NULL,'EXPRESS 9:00 (DOC) ','Non-Document','5',7,7.5,25.79,'Flat KG','AppliedMaterials_2024',NULL),</v>
      </c>
    </row>
    <row r="1280" spans="1:18" x14ac:dyDescent="0.3">
      <c r="A1280" t="s">
        <v>15</v>
      </c>
      <c r="B1280" s="1" t="s">
        <v>21</v>
      </c>
      <c r="C1280" s="1" t="s">
        <v>2309</v>
      </c>
      <c r="D1280">
        <v>12565</v>
      </c>
      <c r="E1280" t="s">
        <v>16</v>
      </c>
      <c r="F1280" t="s">
        <v>17</v>
      </c>
      <c r="G1280" t="s">
        <v>18</v>
      </c>
      <c r="H1280" t="s">
        <v>2337</v>
      </c>
      <c r="I1280" t="s">
        <v>19</v>
      </c>
      <c r="J1280">
        <v>5</v>
      </c>
      <c r="K1280">
        <v>7.5</v>
      </c>
      <c r="L1280">
        <v>8</v>
      </c>
      <c r="M1280">
        <f>INDEX('Exp Economy'!$C$14:$H$83,MATCH(L1280,'Exp Economy'!$B$14:$B$83,0),MATCH("Zone "&amp;J1280,'Exp Economy'!$C$13:$H$13,0))*1</f>
        <v>25.79</v>
      </c>
      <c r="N1280" t="s">
        <v>285</v>
      </c>
      <c r="O1280" t="s">
        <v>2310</v>
      </c>
      <c r="P1280" t="s">
        <v>18</v>
      </c>
      <c r="R1280" t="str">
        <f t="shared" si="230"/>
        <v>('DHL','2024-01-01','2024-12-31','12565','Export','US',NULL,'EXPRESS 9:00 (DOC) ','Non-Document','5',7.5,8,25.79,'Flat KG','AppliedMaterials_2024',NULL),</v>
      </c>
    </row>
    <row r="1281" spans="1:18" x14ac:dyDescent="0.3">
      <c r="A1281" t="s">
        <v>15</v>
      </c>
      <c r="B1281" s="1" t="s">
        <v>21</v>
      </c>
      <c r="C1281" s="1" t="s">
        <v>2309</v>
      </c>
      <c r="D1281">
        <v>12565</v>
      </c>
      <c r="E1281" t="s">
        <v>16</v>
      </c>
      <c r="F1281" t="s">
        <v>17</v>
      </c>
      <c r="G1281" t="s">
        <v>18</v>
      </c>
      <c r="H1281" t="s">
        <v>2337</v>
      </c>
      <c r="I1281" t="s">
        <v>19</v>
      </c>
      <c r="J1281">
        <v>5</v>
      </c>
      <c r="K1281">
        <v>8</v>
      </c>
      <c r="L1281">
        <v>8.5</v>
      </c>
      <c r="M1281">
        <f>INDEX('Exp Economy'!$C$14:$H$83,MATCH(L1281,'Exp Economy'!$B$14:$B$83,0),MATCH("Zone "&amp;J1281,'Exp Economy'!$C$13:$H$13,0))*1</f>
        <v>26.1</v>
      </c>
      <c r="N1281" t="s">
        <v>285</v>
      </c>
      <c r="O1281" t="s">
        <v>2310</v>
      </c>
      <c r="P1281" t="s">
        <v>18</v>
      </c>
      <c r="R1281" t="str">
        <f t="shared" si="230"/>
        <v>('DHL','2024-01-01','2024-12-31','12565','Export','US',NULL,'EXPRESS 9:00 (DOC) ','Non-Document','5',8,8.5,26.1,'Flat KG','AppliedMaterials_2024',NULL),</v>
      </c>
    </row>
    <row r="1282" spans="1:18" x14ac:dyDescent="0.3">
      <c r="A1282" t="s">
        <v>15</v>
      </c>
      <c r="B1282" s="1" t="s">
        <v>21</v>
      </c>
      <c r="C1282" s="1" t="s">
        <v>2309</v>
      </c>
      <c r="D1282">
        <v>12565</v>
      </c>
      <c r="E1282" t="s">
        <v>16</v>
      </c>
      <c r="F1282" t="s">
        <v>17</v>
      </c>
      <c r="G1282" t="s">
        <v>18</v>
      </c>
      <c r="H1282" t="s">
        <v>2337</v>
      </c>
      <c r="I1282" t="s">
        <v>19</v>
      </c>
      <c r="J1282">
        <v>5</v>
      </c>
      <c r="K1282">
        <v>8.5</v>
      </c>
      <c r="L1282">
        <v>9</v>
      </c>
      <c r="M1282">
        <f>INDEX('Exp Economy'!$C$14:$H$83,MATCH(L1282,'Exp Economy'!$B$14:$B$83,0),MATCH("Zone "&amp;J1282,'Exp Economy'!$C$13:$H$13,0))*1</f>
        <v>26.1</v>
      </c>
      <c r="N1282" t="s">
        <v>285</v>
      </c>
      <c r="O1282" t="s">
        <v>2310</v>
      </c>
      <c r="P1282" t="s">
        <v>18</v>
      </c>
      <c r="R1282" t="str">
        <f t="shared" si="230"/>
        <v>('DHL','2024-01-01','2024-12-31','12565','Export','US',NULL,'EXPRESS 9:00 (DOC) ','Non-Document','5',8.5,9,26.1,'Flat KG','AppliedMaterials_2024',NULL),</v>
      </c>
    </row>
    <row r="1283" spans="1:18" x14ac:dyDescent="0.3">
      <c r="A1283" t="s">
        <v>15</v>
      </c>
      <c r="B1283" s="1" t="s">
        <v>21</v>
      </c>
      <c r="C1283" s="1" t="s">
        <v>2309</v>
      </c>
      <c r="D1283">
        <v>12565</v>
      </c>
      <c r="E1283" t="s">
        <v>16</v>
      </c>
      <c r="F1283" t="s">
        <v>17</v>
      </c>
      <c r="G1283" t="s">
        <v>18</v>
      </c>
      <c r="H1283" t="s">
        <v>2337</v>
      </c>
      <c r="I1283" t="s">
        <v>19</v>
      </c>
      <c r="J1283">
        <v>5</v>
      </c>
      <c r="K1283">
        <v>9</v>
      </c>
      <c r="L1283">
        <v>9.5</v>
      </c>
      <c r="M1283">
        <f>INDEX('Exp Economy'!$C$14:$H$83,MATCH(L1283,'Exp Economy'!$B$14:$B$83,0),MATCH("Zone "&amp;J1283,'Exp Economy'!$C$13:$H$13,0))*1</f>
        <v>26.41</v>
      </c>
      <c r="N1283" t="s">
        <v>285</v>
      </c>
      <c r="O1283" t="s">
        <v>2310</v>
      </c>
      <c r="P1283" t="s">
        <v>18</v>
      </c>
      <c r="R1283" t="str">
        <f t="shared" si="230"/>
        <v>('DHL','2024-01-01','2024-12-31','12565','Export','US',NULL,'EXPRESS 9:00 (DOC) ','Non-Document','5',9,9.5,26.41,'Flat KG','AppliedMaterials_2024',NULL),</v>
      </c>
    </row>
    <row r="1284" spans="1:18" x14ac:dyDescent="0.3">
      <c r="A1284" t="s">
        <v>15</v>
      </c>
      <c r="B1284" s="1" t="s">
        <v>21</v>
      </c>
      <c r="C1284" s="1" t="s">
        <v>2309</v>
      </c>
      <c r="D1284">
        <v>12565</v>
      </c>
      <c r="E1284" t="s">
        <v>16</v>
      </c>
      <c r="F1284" t="s">
        <v>17</v>
      </c>
      <c r="G1284" t="s">
        <v>18</v>
      </c>
      <c r="H1284" t="s">
        <v>2337</v>
      </c>
      <c r="I1284" t="s">
        <v>19</v>
      </c>
      <c r="J1284">
        <v>5</v>
      </c>
      <c r="K1284">
        <v>9.5</v>
      </c>
      <c r="L1284">
        <v>10</v>
      </c>
      <c r="M1284">
        <f>INDEX('Exp Economy'!$C$14:$H$83,MATCH(L1284,'Exp Economy'!$B$14:$B$83,0),MATCH("Zone "&amp;J1284,'Exp Economy'!$C$13:$H$13,0))*1</f>
        <v>26.41</v>
      </c>
      <c r="N1284" t="s">
        <v>285</v>
      </c>
      <c r="O1284" t="s">
        <v>2310</v>
      </c>
      <c r="P1284" t="s">
        <v>18</v>
      </c>
      <c r="R1284" t="str">
        <f t="shared" si="230"/>
        <v>('DHL','2024-01-01','2024-12-31','12565','Export','US',NULL,'EXPRESS 9:00 (DOC) ','Non-Document','5',9.5,10,26.41,'Flat KG','AppliedMaterials_2024',NULL),</v>
      </c>
    </row>
    <row r="1285" spans="1:18" x14ac:dyDescent="0.3">
      <c r="A1285" t="s">
        <v>15</v>
      </c>
      <c r="B1285" s="1" t="s">
        <v>21</v>
      </c>
      <c r="C1285" s="1" t="s">
        <v>2309</v>
      </c>
      <c r="D1285">
        <v>12565</v>
      </c>
      <c r="E1285" t="s">
        <v>16</v>
      </c>
      <c r="F1285" t="s">
        <v>17</v>
      </c>
      <c r="G1285" t="s">
        <v>18</v>
      </c>
      <c r="H1285" t="s">
        <v>2337</v>
      </c>
      <c r="I1285" t="s">
        <v>19</v>
      </c>
      <c r="J1285">
        <v>5</v>
      </c>
      <c r="K1285">
        <f>L1284</f>
        <v>10</v>
      </c>
      <c r="L1285">
        <f>K1285+0.5</f>
        <v>10.5</v>
      </c>
      <c r="M1285">
        <f>INDEX('Exp Economy'!$C$14:$H$83,MATCH(L1285,'Exp Economy'!$B$14:$B$83,0),MATCH("Zone "&amp;J1285,'Exp Economy'!$C$13:$H$13,0))*1</f>
        <v>27.02</v>
      </c>
      <c r="N1285" t="s">
        <v>285</v>
      </c>
      <c r="O1285" t="s">
        <v>2310</v>
      </c>
      <c r="P1285" t="s">
        <v>18</v>
      </c>
      <c r="R1285" t="str">
        <f t="shared" si="230"/>
        <v>('DHL','2024-01-01','2024-12-31','12565','Export','US',NULL,'EXPRESS 9:00 (DOC) ','Non-Document','5',10,10.5,27.02,'Flat KG','AppliedMaterials_2024',NULL),</v>
      </c>
    </row>
    <row r="1286" spans="1:18" x14ac:dyDescent="0.3">
      <c r="A1286" t="s">
        <v>15</v>
      </c>
      <c r="B1286" s="1" t="s">
        <v>21</v>
      </c>
      <c r="C1286" s="1" t="s">
        <v>2309</v>
      </c>
      <c r="D1286">
        <v>12565</v>
      </c>
      <c r="E1286" t="s">
        <v>16</v>
      </c>
      <c r="F1286" t="s">
        <v>17</v>
      </c>
      <c r="G1286" t="s">
        <v>18</v>
      </c>
      <c r="H1286" t="s">
        <v>2337</v>
      </c>
      <c r="I1286" t="s">
        <v>19</v>
      </c>
      <c r="J1286">
        <v>5</v>
      </c>
      <c r="K1286">
        <f t="shared" ref="K1286:K1291" si="231">L1285</f>
        <v>10.5</v>
      </c>
      <c r="L1286">
        <f t="shared" ref="L1286:L1291" si="232">K1286+0.5</f>
        <v>11</v>
      </c>
      <c r="M1286">
        <f>INDEX('Exp Economy'!$C$14:$H$83,MATCH(L1286,'Exp Economy'!$B$14:$B$83,0),MATCH("Zone "&amp;J1286,'Exp Economy'!$C$13:$H$13,0))*1</f>
        <v>27.02</v>
      </c>
      <c r="N1286" t="s">
        <v>285</v>
      </c>
      <c r="O1286" t="s">
        <v>2310</v>
      </c>
      <c r="P1286" t="s">
        <v>18</v>
      </c>
      <c r="R1286" t="str">
        <f t="shared" si="230"/>
        <v>('DHL','2024-01-01','2024-12-31','12565','Export','US',NULL,'EXPRESS 9:00 (DOC) ','Non-Document','5',10.5,11,27.02,'Flat KG','AppliedMaterials_2024',NULL),</v>
      </c>
    </row>
    <row r="1287" spans="1:18" x14ac:dyDescent="0.3">
      <c r="A1287" t="s">
        <v>15</v>
      </c>
      <c r="B1287" s="1" t="s">
        <v>21</v>
      </c>
      <c r="C1287" s="1" t="s">
        <v>2309</v>
      </c>
      <c r="D1287">
        <v>12565</v>
      </c>
      <c r="E1287" t="s">
        <v>16</v>
      </c>
      <c r="F1287" t="s">
        <v>17</v>
      </c>
      <c r="G1287" t="s">
        <v>18</v>
      </c>
      <c r="H1287" t="s">
        <v>2337</v>
      </c>
      <c r="I1287" t="s">
        <v>19</v>
      </c>
      <c r="J1287">
        <v>5</v>
      </c>
      <c r="K1287">
        <f t="shared" si="231"/>
        <v>11</v>
      </c>
      <c r="L1287">
        <f t="shared" si="232"/>
        <v>11.5</v>
      </c>
      <c r="M1287">
        <f>INDEX('Exp Economy'!$C$14:$H$83,MATCH(L1287,'Exp Economy'!$B$14:$B$83,0),MATCH("Zone "&amp;J1287,'Exp Economy'!$C$13:$H$13,0))*1</f>
        <v>27.63</v>
      </c>
      <c r="N1287" t="s">
        <v>285</v>
      </c>
      <c r="O1287" t="s">
        <v>2310</v>
      </c>
      <c r="P1287" t="s">
        <v>18</v>
      </c>
      <c r="R1287" t="str">
        <f t="shared" si="230"/>
        <v>('DHL','2024-01-01','2024-12-31','12565','Export','US',NULL,'EXPRESS 9:00 (DOC) ','Non-Document','5',11,11.5,27.63,'Flat KG','AppliedMaterials_2024',NULL),</v>
      </c>
    </row>
    <row r="1288" spans="1:18" x14ac:dyDescent="0.3">
      <c r="A1288" t="s">
        <v>15</v>
      </c>
      <c r="B1288" s="1" t="s">
        <v>21</v>
      </c>
      <c r="C1288" s="1" t="s">
        <v>2309</v>
      </c>
      <c r="D1288">
        <v>12565</v>
      </c>
      <c r="E1288" t="s">
        <v>16</v>
      </c>
      <c r="F1288" t="s">
        <v>17</v>
      </c>
      <c r="G1288" t="s">
        <v>18</v>
      </c>
      <c r="H1288" t="s">
        <v>2337</v>
      </c>
      <c r="I1288" t="s">
        <v>19</v>
      </c>
      <c r="J1288">
        <v>5</v>
      </c>
      <c r="K1288">
        <f t="shared" si="231"/>
        <v>11.5</v>
      </c>
      <c r="L1288">
        <f t="shared" si="232"/>
        <v>12</v>
      </c>
      <c r="M1288">
        <f>INDEX('Exp Economy'!$C$14:$H$83,MATCH(L1288,'Exp Economy'!$B$14:$B$83,0),MATCH("Zone "&amp;J1288,'Exp Economy'!$C$13:$H$13,0))*1</f>
        <v>27.63</v>
      </c>
      <c r="N1288" t="s">
        <v>285</v>
      </c>
      <c r="O1288" t="s">
        <v>2310</v>
      </c>
      <c r="P1288" t="s">
        <v>18</v>
      </c>
      <c r="R1288" t="str">
        <f t="shared" si="230"/>
        <v>('DHL','2024-01-01','2024-12-31','12565','Export','US',NULL,'EXPRESS 9:00 (DOC) ','Non-Document','5',11.5,12,27.63,'Flat KG','AppliedMaterials_2024',NULL),</v>
      </c>
    </row>
    <row r="1289" spans="1:18" x14ac:dyDescent="0.3">
      <c r="A1289" t="s">
        <v>15</v>
      </c>
      <c r="B1289" s="1" t="s">
        <v>21</v>
      </c>
      <c r="C1289" s="1" t="s">
        <v>2309</v>
      </c>
      <c r="D1289">
        <v>12565</v>
      </c>
      <c r="E1289" t="s">
        <v>16</v>
      </c>
      <c r="F1289" t="s">
        <v>17</v>
      </c>
      <c r="G1289" t="s">
        <v>18</v>
      </c>
      <c r="H1289" t="s">
        <v>2337</v>
      </c>
      <c r="I1289" t="s">
        <v>19</v>
      </c>
      <c r="J1289">
        <v>5</v>
      </c>
      <c r="K1289">
        <f t="shared" si="231"/>
        <v>12</v>
      </c>
      <c r="L1289">
        <f t="shared" si="232"/>
        <v>12.5</v>
      </c>
      <c r="M1289">
        <f>INDEX('Exp Economy'!$C$14:$H$83,MATCH(L1289,'Exp Economy'!$B$14:$B$83,0),MATCH("Zone "&amp;J1289,'Exp Economy'!$C$13:$H$13,0))*1</f>
        <v>28.24</v>
      </c>
      <c r="N1289" t="s">
        <v>285</v>
      </c>
      <c r="O1289" t="s">
        <v>2310</v>
      </c>
      <c r="P1289" t="s">
        <v>18</v>
      </c>
      <c r="R1289" t="str">
        <f t="shared" si="230"/>
        <v>('DHL','2024-01-01','2024-12-31','12565','Export','US',NULL,'EXPRESS 9:00 (DOC) ','Non-Document','5',12,12.5,28.24,'Flat KG','AppliedMaterials_2024',NULL),</v>
      </c>
    </row>
    <row r="1290" spans="1:18" x14ac:dyDescent="0.3">
      <c r="A1290" t="s">
        <v>15</v>
      </c>
      <c r="B1290" s="1" t="s">
        <v>21</v>
      </c>
      <c r="C1290" s="1" t="s">
        <v>2309</v>
      </c>
      <c r="D1290">
        <v>12565</v>
      </c>
      <c r="E1290" t="s">
        <v>16</v>
      </c>
      <c r="F1290" t="s">
        <v>17</v>
      </c>
      <c r="G1290" t="s">
        <v>18</v>
      </c>
      <c r="H1290" t="s">
        <v>2337</v>
      </c>
      <c r="I1290" t="s">
        <v>19</v>
      </c>
      <c r="J1290">
        <v>5</v>
      </c>
      <c r="K1290">
        <f t="shared" si="231"/>
        <v>12.5</v>
      </c>
      <c r="L1290">
        <f t="shared" si="232"/>
        <v>13</v>
      </c>
      <c r="M1290">
        <f>INDEX('Exp Economy'!$C$14:$H$83,MATCH(L1290,'Exp Economy'!$B$14:$B$83,0),MATCH("Zone "&amp;J1290,'Exp Economy'!$C$13:$H$13,0))*1</f>
        <v>28.24</v>
      </c>
      <c r="N1290" t="s">
        <v>285</v>
      </c>
      <c r="O1290" t="s">
        <v>2310</v>
      </c>
      <c r="P1290" t="s">
        <v>18</v>
      </c>
      <c r="R1290" t="str">
        <f t="shared" si="230"/>
        <v>('DHL','2024-01-01','2024-12-31','12565','Export','US',NULL,'EXPRESS 9:00 (DOC) ','Non-Document','5',12.5,13,28.24,'Flat KG','AppliedMaterials_2024',NULL),</v>
      </c>
    </row>
    <row r="1291" spans="1:18" x14ac:dyDescent="0.3">
      <c r="A1291" t="s">
        <v>15</v>
      </c>
      <c r="B1291" s="1" t="s">
        <v>21</v>
      </c>
      <c r="C1291" s="1" t="s">
        <v>2309</v>
      </c>
      <c r="D1291">
        <v>12565</v>
      </c>
      <c r="E1291" t="s">
        <v>16</v>
      </c>
      <c r="F1291" t="s">
        <v>17</v>
      </c>
      <c r="G1291" t="s">
        <v>18</v>
      </c>
      <c r="H1291" t="s">
        <v>2337</v>
      </c>
      <c r="I1291" t="s">
        <v>19</v>
      </c>
      <c r="J1291">
        <v>5</v>
      </c>
      <c r="K1291">
        <f t="shared" si="231"/>
        <v>13</v>
      </c>
      <c r="L1291">
        <f t="shared" si="232"/>
        <v>13.5</v>
      </c>
      <c r="M1291">
        <f>INDEX('Exp Economy'!$C$14:$H$83,MATCH(L1291,'Exp Economy'!$B$14:$B$83,0),MATCH("Zone "&amp;J1291,'Exp Economy'!$C$13:$H$13,0))*1</f>
        <v>28.85</v>
      </c>
      <c r="N1291" t="s">
        <v>285</v>
      </c>
      <c r="O1291" t="s">
        <v>2310</v>
      </c>
      <c r="P1291" t="s">
        <v>18</v>
      </c>
      <c r="R1291" t="str">
        <f t="shared" si="230"/>
        <v>('DHL','2024-01-01','2024-12-31','12565','Export','US',NULL,'EXPRESS 9:00 (DOC) ','Non-Document','5',13,13.5,28.85,'Flat KG','AppliedMaterials_2024',NULL),</v>
      </c>
    </row>
    <row r="1292" spans="1:18" x14ac:dyDescent="0.3">
      <c r="A1292" t="s">
        <v>15</v>
      </c>
      <c r="B1292" s="1" t="s">
        <v>21</v>
      </c>
      <c r="C1292" s="1" t="s">
        <v>2309</v>
      </c>
      <c r="D1292">
        <v>12565</v>
      </c>
      <c r="E1292" t="s">
        <v>16</v>
      </c>
      <c r="F1292" t="s">
        <v>17</v>
      </c>
      <c r="G1292" t="s">
        <v>18</v>
      </c>
      <c r="H1292" t="s">
        <v>2337</v>
      </c>
      <c r="I1292" t="s">
        <v>19</v>
      </c>
      <c r="J1292">
        <v>5</v>
      </c>
      <c r="K1292">
        <f>L1291</f>
        <v>13.5</v>
      </c>
      <c r="L1292">
        <f>K1292+0.5</f>
        <v>14</v>
      </c>
      <c r="M1292">
        <f>INDEX('Exp Economy'!$C$14:$H$83,MATCH(L1292,'Exp Economy'!$B$14:$B$83,0),MATCH("Zone "&amp;J1292,'Exp Economy'!$C$13:$H$13,0))*1</f>
        <v>28.85</v>
      </c>
      <c r="N1292" t="s">
        <v>285</v>
      </c>
      <c r="O1292" t="s">
        <v>2310</v>
      </c>
      <c r="P1292" t="s">
        <v>18</v>
      </c>
      <c r="R1292" t="str">
        <f t="shared" si="230"/>
        <v>('DHL','2024-01-01','2024-12-31','12565','Export','US',NULL,'EXPRESS 9:00 (DOC) ','Non-Document','5',13.5,14,28.85,'Flat KG','AppliedMaterials_2024',NULL),</v>
      </c>
    </row>
    <row r="1293" spans="1:18" x14ac:dyDescent="0.3">
      <c r="A1293" t="s">
        <v>15</v>
      </c>
      <c r="B1293" s="1" t="s">
        <v>21</v>
      </c>
      <c r="C1293" s="1" t="s">
        <v>2309</v>
      </c>
      <c r="D1293">
        <v>12565</v>
      </c>
      <c r="E1293" t="s">
        <v>16</v>
      </c>
      <c r="F1293" t="s">
        <v>17</v>
      </c>
      <c r="G1293" t="s">
        <v>18</v>
      </c>
      <c r="H1293" t="s">
        <v>2337</v>
      </c>
      <c r="I1293" t="s">
        <v>19</v>
      </c>
      <c r="J1293">
        <v>5</v>
      </c>
      <c r="K1293">
        <f t="shared" ref="K1293:K1294" si="233">L1292</f>
        <v>14</v>
      </c>
      <c r="L1293">
        <f t="shared" ref="L1293:L1298" si="234">K1293+0.5</f>
        <v>14.5</v>
      </c>
      <c r="M1293">
        <f>INDEX('Exp Economy'!$C$14:$H$83,MATCH(L1293,'Exp Economy'!$B$14:$B$83,0),MATCH("Zone "&amp;J1293,'Exp Economy'!$C$13:$H$13,0))*1</f>
        <v>29.46</v>
      </c>
      <c r="N1293" t="s">
        <v>285</v>
      </c>
      <c r="O1293" t="s">
        <v>2310</v>
      </c>
      <c r="P1293" t="s">
        <v>18</v>
      </c>
      <c r="R1293" t="str">
        <f t="shared" si="230"/>
        <v>('DHL','2024-01-01','2024-12-31','12565','Export','US',NULL,'EXPRESS 9:00 (DOC) ','Non-Document','5',14,14.5,29.46,'Flat KG','AppliedMaterials_2024',NULL),</v>
      </c>
    </row>
    <row r="1294" spans="1:18" x14ac:dyDescent="0.3">
      <c r="A1294" t="s">
        <v>15</v>
      </c>
      <c r="B1294" s="1" t="s">
        <v>21</v>
      </c>
      <c r="C1294" s="1" t="s">
        <v>2309</v>
      </c>
      <c r="D1294">
        <v>12565</v>
      </c>
      <c r="E1294" t="s">
        <v>16</v>
      </c>
      <c r="F1294" t="s">
        <v>17</v>
      </c>
      <c r="G1294" t="s">
        <v>18</v>
      </c>
      <c r="H1294" t="s">
        <v>2337</v>
      </c>
      <c r="I1294" t="s">
        <v>19</v>
      </c>
      <c r="J1294">
        <v>5</v>
      </c>
      <c r="K1294">
        <f t="shared" si="233"/>
        <v>14.5</v>
      </c>
      <c r="L1294">
        <f t="shared" si="234"/>
        <v>15</v>
      </c>
      <c r="M1294">
        <f>INDEX('Exp Economy'!$C$14:$H$83,MATCH(L1294,'Exp Economy'!$B$14:$B$83,0),MATCH("Zone "&amp;J1294,'Exp Economy'!$C$13:$H$13,0))*1</f>
        <v>29.46</v>
      </c>
      <c r="N1294" t="s">
        <v>285</v>
      </c>
      <c r="O1294" t="s">
        <v>2310</v>
      </c>
      <c r="P1294" t="s">
        <v>18</v>
      </c>
      <c r="R1294" t="str">
        <f t="shared" si="230"/>
        <v>('DHL','2024-01-01','2024-12-31','12565','Export','US',NULL,'EXPRESS 9:00 (DOC) ','Non-Document','5',14.5,15,29.46,'Flat KG','AppliedMaterials_2024',NULL),</v>
      </c>
    </row>
    <row r="1295" spans="1:18" x14ac:dyDescent="0.3">
      <c r="A1295" t="s">
        <v>15</v>
      </c>
      <c r="B1295" s="1" t="s">
        <v>21</v>
      </c>
      <c r="C1295" s="1" t="s">
        <v>2309</v>
      </c>
      <c r="D1295">
        <v>12565</v>
      </c>
      <c r="E1295" t="s">
        <v>16</v>
      </c>
      <c r="F1295" t="s">
        <v>17</v>
      </c>
      <c r="G1295" t="s">
        <v>18</v>
      </c>
      <c r="H1295" t="s">
        <v>2337</v>
      </c>
      <c r="I1295" t="s">
        <v>19</v>
      </c>
      <c r="J1295">
        <v>5</v>
      </c>
      <c r="K1295">
        <f>L1294</f>
        <v>15</v>
      </c>
      <c r="L1295">
        <f t="shared" si="234"/>
        <v>15.5</v>
      </c>
      <c r="M1295">
        <f>INDEX('Exp Economy'!$C$14:$H$83,MATCH(L1295,'Exp Economy'!$B$14:$B$83,0),MATCH("Zone "&amp;J1295,'Exp Economy'!$C$13:$H$13,0))*1</f>
        <v>30.07</v>
      </c>
      <c r="N1295" t="s">
        <v>285</v>
      </c>
      <c r="O1295" t="s">
        <v>2310</v>
      </c>
      <c r="P1295" t="s">
        <v>18</v>
      </c>
      <c r="R1295" t="str">
        <f t="shared" si="230"/>
        <v>('DHL','2024-01-01','2024-12-31','12565','Export','US',NULL,'EXPRESS 9:00 (DOC) ','Non-Document','5',15,15.5,30.07,'Flat KG','AppliedMaterials_2024',NULL),</v>
      </c>
    </row>
    <row r="1296" spans="1:18" x14ac:dyDescent="0.3">
      <c r="A1296" t="s">
        <v>15</v>
      </c>
      <c r="B1296" s="1" t="s">
        <v>21</v>
      </c>
      <c r="C1296" s="1" t="s">
        <v>2309</v>
      </c>
      <c r="D1296">
        <v>12565</v>
      </c>
      <c r="E1296" t="s">
        <v>16</v>
      </c>
      <c r="F1296" t="s">
        <v>17</v>
      </c>
      <c r="G1296" t="s">
        <v>18</v>
      </c>
      <c r="H1296" t="s">
        <v>2337</v>
      </c>
      <c r="I1296" t="s">
        <v>19</v>
      </c>
      <c r="J1296">
        <v>5</v>
      </c>
      <c r="K1296">
        <f t="shared" ref="K1296:K1298" si="235">L1295</f>
        <v>15.5</v>
      </c>
      <c r="L1296">
        <f t="shared" si="234"/>
        <v>16</v>
      </c>
      <c r="M1296">
        <f>INDEX('Exp Economy'!$C$14:$H$83,MATCH(L1296,'Exp Economy'!$B$14:$B$83,0),MATCH("Zone "&amp;J1296,'Exp Economy'!$C$13:$H$13,0))*1</f>
        <v>30.07</v>
      </c>
      <c r="N1296" t="s">
        <v>285</v>
      </c>
      <c r="O1296" t="s">
        <v>2310</v>
      </c>
      <c r="P1296" t="s">
        <v>18</v>
      </c>
      <c r="R1296" t="str">
        <f t="shared" si="230"/>
        <v>('DHL','2024-01-01','2024-12-31','12565','Export','US',NULL,'EXPRESS 9:00 (DOC) ','Non-Document','5',15.5,16,30.07,'Flat KG','AppliedMaterials_2024',NULL),</v>
      </c>
    </row>
    <row r="1297" spans="1:18" x14ac:dyDescent="0.3">
      <c r="A1297" t="s">
        <v>15</v>
      </c>
      <c r="B1297" s="1" t="s">
        <v>21</v>
      </c>
      <c r="C1297" s="1" t="s">
        <v>2309</v>
      </c>
      <c r="D1297">
        <v>12565</v>
      </c>
      <c r="E1297" t="s">
        <v>16</v>
      </c>
      <c r="F1297" t="s">
        <v>17</v>
      </c>
      <c r="G1297" t="s">
        <v>18</v>
      </c>
      <c r="H1297" t="s">
        <v>2337</v>
      </c>
      <c r="I1297" t="s">
        <v>19</v>
      </c>
      <c r="J1297">
        <v>5</v>
      </c>
      <c r="K1297">
        <f t="shared" si="235"/>
        <v>16</v>
      </c>
      <c r="L1297">
        <f t="shared" si="234"/>
        <v>16.5</v>
      </c>
      <c r="M1297">
        <f>INDEX('Exp Economy'!$C$14:$H$83,MATCH(L1297,'Exp Economy'!$B$14:$B$83,0),MATCH("Zone "&amp;J1297,'Exp Economy'!$C$13:$H$13,0))*1</f>
        <v>30.68</v>
      </c>
      <c r="N1297" t="s">
        <v>285</v>
      </c>
      <c r="O1297" t="s">
        <v>2310</v>
      </c>
      <c r="P1297" t="s">
        <v>18</v>
      </c>
      <c r="R1297" t="str">
        <f t="shared" si="230"/>
        <v>('DHL','2024-01-01','2024-12-31','12565','Export','US',NULL,'EXPRESS 9:00 (DOC) ','Non-Document','5',16,16.5,30.68,'Flat KG','AppliedMaterials_2024',NULL),</v>
      </c>
    </row>
    <row r="1298" spans="1:18" x14ac:dyDescent="0.3">
      <c r="A1298" t="s">
        <v>15</v>
      </c>
      <c r="B1298" s="1" t="s">
        <v>21</v>
      </c>
      <c r="C1298" s="1" t="s">
        <v>2309</v>
      </c>
      <c r="D1298">
        <v>12565</v>
      </c>
      <c r="E1298" t="s">
        <v>16</v>
      </c>
      <c r="F1298" t="s">
        <v>17</v>
      </c>
      <c r="G1298" t="s">
        <v>18</v>
      </c>
      <c r="H1298" t="s">
        <v>2337</v>
      </c>
      <c r="I1298" t="s">
        <v>19</v>
      </c>
      <c r="J1298">
        <v>5</v>
      </c>
      <c r="K1298">
        <f t="shared" si="235"/>
        <v>16.5</v>
      </c>
      <c r="L1298">
        <f t="shared" si="234"/>
        <v>17</v>
      </c>
      <c r="M1298">
        <f>INDEX('Exp Economy'!$C$14:$H$83,MATCH(L1298,'Exp Economy'!$B$14:$B$83,0),MATCH("Zone "&amp;J1298,'Exp Economy'!$C$13:$H$13,0))*1</f>
        <v>30.68</v>
      </c>
      <c r="N1298" t="s">
        <v>285</v>
      </c>
      <c r="O1298" t="s">
        <v>2310</v>
      </c>
      <c r="P1298" t="s">
        <v>18</v>
      </c>
      <c r="R1298" t="str">
        <f t="shared" si="230"/>
        <v>('DHL','2024-01-01','2024-12-31','12565','Export','US',NULL,'EXPRESS 9:00 (DOC) ','Non-Document','5',16.5,17,30.68,'Flat KG','AppliedMaterials_2024',NULL),</v>
      </c>
    </row>
    <row r="1299" spans="1:18" x14ac:dyDescent="0.3">
      <c r="A1299" t="s">
        <v>15</v>
      </c>
      <c r="B1299" s="1" t="s">
        <v>21</v>
      </c>
      <c r="C1299" s="1" t="s">
        <v>2309</v>
      </c>
      <c r="D1299">
        <v>12565</v>
      </c>
      <c r="E1299" t="s">
        <v>16</v>
      </c>
      <c r="F1299" t="s">
        <v>17</v>
      </c>
      <c r="G1299" t="s">
        <v>18</v>
      </c>
      <c r="H1299" t="s">
        <v>2337</v>
      </c>
      <c r="I1299" t="s">
        <v>19</v>
      </c>
      <c r="J1299">
        <v>5</v>
      </c>
      <c r="K1299">
        <f>L1298</f>
        <v>17</v>
      </c>
      <c r="L1299">
        <f>K1299+0.5</f>
        <v>17.5</v>
      </c>
      <c r="M1299">
        <f>INDEX('Exp Economy'!$C$14:$H$83,MATCH(L1299,'Exp Economy'!$B$14:$B$83,0),MATCH("Zone "&amp;J1299,'Exp Economy'!$C$13:$H$13,0))*1</f>
        <v>31.29</v>
      </c>
      <c r="N1299" t="s">
        <v>285</v>
      </c>
      <c r="O1299" t="s">
        <v>2310</v>
      </c>
      <c r="P1299" t="s">
        <v>18</v>
      </c>
      <c r="R1299" t="str">
        <f t="shared" si="230"/>
        <v>('DHL','2024-01-01','2024-12-31','12565','Export','US',NULL,'EXPRESS 9:00 (DOC) ','Non-Document','5',17,17.5,31.29,'Flat KG','AppliedMaterials_2024',NULL),</v>
      </c>
    </row>
    <row r="1300" spans="1:18" x14ac:dyDescent="0.3">
      <c r="A1300" t="s">
        <v>15</v>
      </c>
      <c r="B1300" s="1" t="s">
        <v>21</v>
      </c>
      <c r="C1300" s="1" t="s">
        <v>2309</v>
      </c>
      <c r="D1300">
        <v>12565</v>
      </c>
      <c r="E1300" t="s">
        <v>16</v>
      </c>
      <c r="F1300" t="s">
        <v>17</v>
      </c>
      <c r="G1300" t="s">
        <v>18</v>
      </c>
      <c r="H1300" t="s">
        <v>2337</v>
      </c>
      <c r="I1300" t="s">
        <v>19</v>
      </c>
      <c r="J1300">
        <v>5</v>
      </c>
      <c r="K1300">
        <f t="shared" ref="K1300:K1305" si="236">L1299</f>
        <v>17.5</v>
      </c>
      <c r="L1300">
        <f t="shared" ref="L1300:L1305" si="237">K1300+0.5</f>
        <v>18</v>
      </c>
      <c r="M1300">
        <f>INDEX('Exp Economy'!$C$14:$H$83,MATCH(L1300,'Exp Economy'!$B$14:$B$83,0),MATCH("Zone "&amp;J1300,'Exp Economy'!$C$13:$H$13,0))*1</f>
        <v>31.29</v>
      </c>
      <c r="N1300" t="s">
        <v>285</v>
      </c>
      <c r="O1300" t="s">
        <v>2310</v>
      </c>
      <c r="P1300" t="s">
        <v>18</v>
      </c>
      <c r="R1300" t="str">
        <f t="shared" si="230"/>
        <v>('DHL','2024-01-01','2024-12-31','12565','Export','US',NULL,'EXPRESS 9:00 (DOC) ','Non-Document','5',17.5,18,31.29,'Flat KG','AppliedMaterials_2024',NULL),</v>
      </c>
    </row>
    <row r="1301" spans="1:18" x14ac:dyDescent="0.3">
      <c r="A1301" t="s">
        <v>15</v>
      </c>
      <c r="B1301" s="1" t="s">
        <v>21</v>
      </c>
      <c r="C1301" s="1" t="s">
        <v>2309</v>
      </c>
      <c r="D1301">
        <v>12565</v>
      </c>
      <c r="E1301" t="s">
        <v>16</v>
      </c>
      <c r="F1301" t="s">
        <v>17</v>
      </c>
      <c r="G1301" t="s">
        <v>18</v>
      </c>
      <c r="H1301" t="s">
        <v>2337</v>
      </c>
      <c r="I1301" t="s">
        <v>19</v>
      </c>
      <c r="J1301">
        <v>5</v>
      </c>
      <c r="K1301">
        <f t="shared" si="236"/>
        <v>18</v>
      </c>
      <c r="L1301">
        <f t="shared" si="237"/>
        <v>18.5</v>
      </c>
      <c r="M1301">
        <f>INDEX('Exp Economy'!$C$14:$H$83,MATCH(L1301,'Exp Economy'!$B$14:$B$83,0),MATCH("Zone "&amp;J1301,'Exp Economy'!$C$13:$H$13,0))*1</f>
        <v>31.9</v>
      </c>
      <c r="N1301" t="s">
        <v>285</v>
      </c>
      <c r="O1301" t="s">
        <v>2310</v>
      </c>
      <c r="P1301" t="s">
        <v>18</v>
      </c>
      <c r="R1301" t="str">
        <f t="shared" si="230"/>
        <v>('DHL','2024-01-01','2024-12-31','12565','Export','US',NULL,'EXPRESS 9:00 (DOC) ','Non-Document','5',18,18.5,31.9,'Flat KG','AppliedMaterials_2024',NULL),</v>
      </c>
    </row>
    <row r="1302" spans="1:18" x14ac:dyDescent="0.3">
      <c r="A1302" t="s">
        <v>15</v>
      </c>
      <c r="B1302" s="1" t="s">
        <v>21</v>
      </c>
      <c r="C1302" s="1" t="s">
        <v>2309</v>
      </c>
      <c r="D1302">
        <v>12565</v>
      </c>
      <c r="E1302" t="s">
        <v>16</v>
      </c>
      <c r="F1302" t="s">
        <v>17</v>
      </c>
      <c r="G1302" t="s">
        <v>18</v>
      </c>
      <c r="H1302" t="s">
        <v>2337</v>
      </c>
      <c r="I1302" t="s">
        <v>19</v>
      </c>
      <c r="J1302">
        <v>5</v>
      </c>
      <c r="K1302">
        <f t="shared" si="236"/>
        <v>18.5</v>
      </c>
      <c r="L1302">
        <f t="shared" si="237"/>
        <v>19</v>
      </c>
      <c r="M1302">
        <f>INDEX('Exp Economy'!$C$14:$H$83,MATCH(L1302,'Exp Economy'!$B$14:$B$83,0),MATCH("Zone "&amp;J1302,'Exp Economy'!$C$13:$H$13,0))*1</f>
        <v>31.9</v>
      </c>
      <c r="N1302" t="s">
        <v>285</v>
      </c>
      <c r="O1302" t="s">
        <v>2310</v>
      </c>
      <c r="P1302" t="s">
        <v>18</v>
      </c>
      <c r="R1302" t="str">
        <f t="shared" si="230"/>
        <v>('DHL','2024-01-01','2024-12-31','12565','Export','US',NULL,'EXPRESS 9:00 (DOC) ','Non-Document','5',18.5,19,31.9,'Flat KG','AppliedMaterials_2024',NULL),</v>
      </c>
    </row>
    <row r="1303" spans="1:18" x14ac:dyDescent="0.3">
      <c r="A1303" t="s">
        <v>15</v>
      </c>
      <c r="B1303" s="1" t="s">
        <v>21</v>
      </c>
      <c r="C1303" s="1" t="s">
        <v>2309</v>
      </c>
      <c r="D1303">
        <v>12565</v>
      </c>
      <c r="E1303" t="s">
        <v>16</v>
      </c>
      <c r="F1303" t="s">
        <v>17</v>
      </c>
      <c r="G1303" t="s">
        <v>18</v>
      </c>
      <c r="H1303" t="s">
        <v>2337</v>
      </c>
      <c r="I1303" t="s">
        <v>19</v>
      </c>
      <c r="J1303">
        <v>5</v>
      </c>
      <c r="K1303">
        <f t="shared" si="236"/>
        <v>19</v>
      </c>
      <c r="L1303">
        <f t="shared" si="237"/>
        <v>19.5</v>
      </c>
      <c r="M1303">
        <f>INDEX('Exp Economy'!$C$14:$H$83,MATCH(L1303,'Exp Economy'!$B$14:$B$83,0),MATCH("Zone "&amp;J1303,'Exp Economy'!$C$13:$H$13,0))*1</f>
        <v>32.51</v>
      </c>
      <c r="N1303" t="s">
        <v>285</v>
      </c>
      <c r="O1303" t="s">
        <v>2310</v>
      </c>
      <c r="P1303" t="s">
        <v>18</v>
      </c>
      <c r="R1303" t="str">
        <f t="shared" si="230"/>
        <v>('DHL','2024-01-01','2024-12-31','12565','Export','US',NULL,'EXPRESS 9:00 (DOC) ','Non-Document','5',19,19.5,32.51,'Flat KG','AppliedMaterials_2024',NULL),</v>
      </c>
    </row>
    <row r="1304" spans="1:18" x14ac:dyDescent="0.3">
      <c r="A1304" t="s">
        <v>15</v>
      </c>
      <c r="B1304" s="1" t="s">
        <v>21</v>
      </c>
      <c r="C1304" s="1" t="s">
        <v>2309</v>
      </c>
      <c r="D1304">
        <v>12565</v>
      </c>
      <c r="E1304" t="s">
        <v>16</v>
      </c>
      <c r="F1304" t="s">
        <v>17</v>
      </c>
      <c r="G1304" t="s">
        <v>18</v>
      </c>
      <c r="H1304" t="s">
        <v>2337</v>
      </c>
      <c r="I1304" t="s">
        <v>19</v>
      </c>
      <c r="J1304">
        <v>5</v>
      </c>
      <c r="K1304">
        <f t="shared" si="236"/>
        <v>19.5</v>
      </c>
      <c r="L1304">
        <f t="shared" si="237"/>
        <v>20</v>
      </c>
      <c r="M1304">
        <f>INDEX('Exp Economy'!$C$14:$H$83,MATCH(L1304,'Exp Economy'!$B$14:$B$83,0),MATCH("Zone "&amp;J1304,'Exp Economy'!$C$13:$H$13,0))*1</f>
        <v>32.51</v>
      </c>
      <c r="N1304" t="s">
        <v>285</v>
      </c>
      <c r="O1304" t="s">
        <v>2310</v>
      </c>
      <c r="P1304" t="s">
        <v>18</v>
      </c>
      <c r="R1304" t="str">
        <f t="shared" si="230"/>
        <v>('DHL','2024-01-01','2024-12-31','12565','Export','US',NULL,'EXPRESS 9:00 (DOC) ','Non-Document','5',19.5,20,32.51,'Flat KG','AppliedMaterials_2024',NULL),</v>
      </c>
    </row>
    <row r="1305" spans="1:18" x14ac:dyDescent="0.3">
      <c r="A1305" t="s">
        <v>15</v>
      </c>
      <c r="B1305" s="1" t="s">
        <v>21</v>
      </c>
      <c r="C1305" s="1" t="s">
        <v>2309</v>
      </c>
      <c r="D1305">
        <v>12565</v>
      </c>
      <c r="E1305" t="s">
        <v>16</v>
      </c>
      <c r="F1305" t="s">
        <v>17</v>
      </c>
      <c r="G1305" t="s">
        <v>18</v>
      </c>
      <c r="H1305" t="s">
        <v>2337</v>
      </c>
      <c r="I1305" t="s">
        <v>19</v>
      </c>
      <c r="J1305">
        <v>5</v>
      </c>
      <c r="K1305">
        <f t="shared" si="236"/>
        <v>20</v>
      </c>
      <c r="L1305">
        <f t="shared" si="237"/>
        <v>20.5</v>
      </c>
      <c r="M1305">
        <f>INDEX('Exp Economy'!$C$14:$H$83,MATCH(L1305,'Exp Economy'!$B$14:$B$83,0),MATCH("Zone "&amp;J1305,'Exp Economy'!$C$13:$H$13,0))*1</f>
        <v>33.31</v>
      </c>
      <c r="N1305" t="s">
        <v>285</v>
      </c>
      <c r="O1305" t="s">
        <v>2310</v>
      </c>
      <c r="P1305" t="s">
        <v>18</v>
      </c>
      <c r="R1305" t="str">
        <f t="shared" si="230"/>
        <v>('DHL','2024-01-01','2024-12-31','12565','Export','US',NULL,'EXPRESS 9:00 (DOC) ','Non-Document','5',20,20.5,33.31,'Flat KG','AppliedMaterials_2024',NULL),</v>
      </c>
    </row>
    <row r="1306" spans="1:18" x14ac:dyDescent="0.3">
      <c r="A1306" t="s">
        <v>15</v>
      </c>
      <c r="B1306" s="1" t="s">
        <v>21</v>
      </c>
      <c r="C1306" s="1" t="s">
        <v>2309</v>
      </c>
      <c r="D1306">
        <v>12565</v>
      </c>
      <c r="E1306" t="s">
        <v>16</v>
      </c>
      <c r="F1306" t="s">
        <v>17</v>
      </c>
      <c r="G1306" t="s">
        <v>18</v>
      </c>
      <c r="H1306" t="s">
        <v>2337</v>
      </c>
      <c r="I1306" t="s">
        <v>19</v>
      </c>
      <c r="J1306">
        <v>5</v>
      </c>
      <c r="K1306">
        <f>L1305</f>
        <v>20.5</v>
      </c>
      <c r="L1306">
        <f>K1306+0.5</f>
        <v>21</v>
      </c>
      <c r="M1306">
        <f>INDEX('Exp Economy'!$C$14:$H$83,MATCH(L1306,'Exp Economy'!$B$14:$B$83,0),MATCH("Zone "&amp;J1306,'Exp Economy'!$C$13:$H$13,0))*1</f>
        <v>33.31</v>
      </c>
      <c r="N1306" t="s">
        <v>285</v>
      </c>
      <c r="O1306" t="s">
        <v>2310</v>
      </c>
      <c r="P1306" t="s">
        <v>18</v>
      </c>
      <c r="R1306" t="str">
        <f t="shared" si="230"/>
        <v>('DHL','2024-01-01','2024-12-31','12565','Export','US',NULL,'EXPRESS 9:00 (DOC) ','Non-Document','5',20.5,21,33.31,'Flat KG','AppliedMaterials_2024',NULL),</v>
      </c>
    </row>
    <row r="1307" spans="1:18" x14ac:dyDescent="0.3">
      <c r="A1307" t="s">
        <v>15</v>
      </c>
      <c r="B1307" s="1" t="s">
        <v>21</v>
      </c>
      <c r="C1307" s="1" t="s">
        <v>2309</v>
      </c>
      <c r="D1307">
        <v>12565</v>
      </c>
      <c r="E1307" t="s">
        <v>16</v>
      </c>
      <c r="F1307" t="s">
        <v>17</v>
      </c>
      <c r="G1307" t="s">
        <v>18</v>
      </c>
      <c r="H1307" t="s">
        <v>2337</v>
      </c>
      <c r="I1307" t="s">
        <v>19</v>
      </c>
      <c r="J1307">
        <v>5</v>
      </c>
      <c r="K1307">
        <f t="shared" ref="K1307" si="238">L1306</f>
        <v>21</v>
      </c>
      <c r="L1307">
        <f t="shared" ref="L1307" si="239">K1307+0.5</f>
        <v>21.5</v>
      </c>
      <c r="M1307">
        <f>INDEX('Exp Economy'!$C$14:$H$83,MATCH(L1307,'Exp Economy'!$B$14:$B$83,0),MATCH("Zone "&amp;J1307,'Exp Economy'!$C$13:$H$13,0))*1</f>
        <v>34.11</v>
      </c>
      <c r="N1307" t="s">
        <v>285</v>
      </c>
      <c r="O1307" t="s">
        <v>2310</v>
      </c>
      <c r="P1307" t="s">
        <v>18</v>
      </c>
      <c r="R1307" t="str">
        <f t="shared" si="230"/>
        <v>('DHL','2024-01-01','2024-12-31','12565','Export','US',NULL,'EXPRESS 9:00 (DOC) ','Non-Document','5',21,21.5,34.11,'Flat KG','AppliedMaterials_2024',NULL),</v>
      </c>
    </row>
    <row r="1308" spans="1:18" x14ac:dyDescent="0.3">
      <c r="A1308" t="s">
        <v>15</v>
      </c>
      <c r="B1308" s="1" t="s">
        <v>21</v>
      </c>
      <c r="C1308" s="1" t="s">
        <v>2309</v>
      </c>
      <c r="D1308">
        <v>12565</v>
      </c>
      <c r="E1308" t="s">
        <v>16</v>
      </c>
      <c r="F1308" t="s">
        <v>17</v>
      </c>
      <c r="G1308" t="s">
        <v>18</v>
      </c>
      <c r="H1308" t="s">
        <v>2337</v>
      </c>
      <c r="I1308" t="s">
        <v>19</v>
      </c>
      <c r="J1308">
        <v>5</v>
      </c>
      <c r="K1308">
        <f>L1307</f>
        <v>21.5</v>
      </c>
      <c r="L1308">
        <f>K1308+0.5</f>
        <v>22</v>
      </c>
      <c r="M1308">
        <f>INDEX('Exp Economy'!$C$14:$H$83,MATCH(L1308,'Exp Economy'!$B$14:$B$83,0),MATCH("Zone "&amp;J1308,'Exp Economy'!$C$13:$H$13,0))*1</f>
        <v>34.11</v>
      </c>
      <c r="N1308" t="s">
        <v>285</v>
      </c>
      <c r="O1308" t="s">
        <v>2310</v>
      </c>
      <c r="P1308" t="s">
        <v>18</v>
      </c>
      <c r="R1308" t="str">
        <f t="shared" si="230"/>
        <v>('DHL','2024-01-01','2024-12-31','12565','Export','US',NULL,'EXPRESS 9:00 (DOC) ','Non-Document','5',21.5,22,34.11,'Flat KG','AppliedMaterials_2024',NULL),</v>
      </c>
    </row>
    <row r="1309" spans="1:18" x14ac:dyDescent="0.3">
      <c r="A1309" t="s">
        <v>15</v>
      </c>
      <c r="B1309" s="1" t="s">
        <v>21</v>
      </c>
      <c r="C1309" s="1" t="s">
        <v>2309</v>
      </c>
      <c r="D1309">
        <v>12565</v>
      </c>
      <c r="E1309" t="s">
        <v>16</v>
      </c>
      <c r="F1309" t="s">
        <v>17</v>
      </c>
      <c r="G1309" t="s">
        <v>18</v>
      </c>
      <c r="H1309" t="s">
        <v>2337</v>
      </c>
      <c r="I1309" t="s">
        <v>19</v>
      </c>
      <c r="J1309">
        <v>5</v>
      </c>
      <c r="K1309">
        <f t="shared" ref="K1309:K1314" si="240">L1308</f>
        <v>22</v>
      </c>
      <c r="L1309">
        <f t="shared" ref="L1309:L1314" si="241">K1309+0.5</f>
        <v>22.5</v>
      </c>
      <c r="M1309">
        <f>INDEX('Exp Economy'!$C$14:$H$83,MATCH(L1309,'Exp Economy'!$B$14:$B$83,0),MATCH("Zone "&amp;J1309,'Exp Economy'!$C$13:$H$13,0))*1</f>
        <v>34.909999999999997</v>
      </c>
      <c r="N1309" t="s">
        <v>285</v>
      </c>
      <c r="O1309" t="s">
        <v>2310</v>
      </c>
      <c r="P1309" t="s">
        <v>18</v>
      </c>
      <c r="R1309" t="str">
        <f t="shared" si="230"/>
        <v>('DHL','2024-01-01','2024-12-31','12565','Export','US',NULL,'EXPRESS 9:00 (DOC) ','Non-Document','5',22,22.5,34.91,'Flat KG','AppliedMaterials_2024',NULL),</v>
      </c>
    </row>
    <row r="1310" spans="1:18" x14ac:dyDescent="0.3">
      <c r="A1310" t="s">
        <v>15</v>
      </c>
      <c r="B1310" s="1" t="s">
        <v>21</v>
      </c>
      <c r="C1310" s="1" t="s">
        <v>2309</v>
      </c>
      <c r="D1310">
        <v>12565</v>
      </c>
      <c r="E1310" t="s">
        <v>16</v>
      </c>
      <c r="F1310" t="s">
        <v>17</v>
      </c>
      <c r="G1310" t="s">
        <v>18</v>
      </c>
      <c r="H1310" t="s">
        <v>2337</v>
      </c>
      <c r="I1310" t="s">
        <v>19</v>
      </c>
      <c r="J1310">
        <v>5</v>
      </c>
      <c r="K1310">
        <f t="shared" si="240"/>
        <v>22.5</v>
      </c>
      <c r="L1310">
        <f t="shared" si="241"/>
        <v>23</v>
      </c>
      <c r="M1310">
        <f>INDEX('Exp Economy'!$C$14:$H$83,MATCH(L1310,'Exp Economy'!$B$14:$B$83,0),MATCH("Zone "&amp;J1310,'Exp Economy'!$C$13:$H$13,0))*1</f>
        <v>34.909999999999997</v>
      </c>
      <c r="N1310" t="s">
        <v>285</v>
      </c>
      <c r="O1310" t="s">
        <v>2310</v>
      </c>
      <c r="P1310" t="s">
        <v>18</v>
      </c>
      <c r="R1310" t="str">
        <f t="shared" si="230"/>
        <v>('DHL','2024-01-01','2024-12-31','12565','Export','US',NULL,'EXPRESS 9:00 (DOC) ','Non-Document','5',22.5,23,34.91,'Flat KG','AppliedMaterials_2024',NULL),</v>
      </c>
    </row>
    <row r="1311" spans="1:18" x14ac:dyDescent="0.3">
      <c r="A1311" t="s">
        <v>15</v>
      </c>
      <c r="B1311" s="1" t="s">
        <v>21</v>
      </c>
      <c r="C1311" s="1" t="s">
        <v>2309</v>
      </c>
      <c r="D1311">
        <v>12565</v>
      </c>
      <c r="E1311" t="s">
        <v>16</v>
      </c>
      <c r="F1311" t="s">
        <v>17</v>
      </c>
      <c r="G1311" t="s">
        <v>18</v>
      </c>
      <c r="H1311" t="s">
        <v>2337</v>
      </c>
      <c r="I1311" t="s">
        <v>19</v>
      </c>
      <c r="J1311">
        <v>5</v>
      </c>
      <c r="K1311">
        <f t="shared" si="240"/>
        <v>23</v>
      </c>
      <c r="L1311">
        <f t="shared" si="241"/>
        <v>23.5</v>
      </c>
      <c r="M1311">
        <f>INDEX('Exp Economy'!$C$14:$H$83,MATCH(L1311,'Exp Economy'!$B$14:$B$83,0),MATCH("Zone "&amp;J1311,'Exp Economy'!$C$13:$H$13,0))*1</f>
        <v>35.71</v>
      </c>
      <c r="N1311" t="s">
        <v>285</v>
      </c>
      <c r="O1311" t="s">
        <v>2310</v>
      </c>
      <c r="P1311" t="s">
        <v>18</v>
      </c>
      <c r="R1311" t="str">
        <f t="shared" si="230"/>
        <v>('DHL','2024-01-01','2024-12-31','12565','Export','US',NULL,'EXPRESS 9:00 (DOC) ','Non-Document','5',23,23.5,35.71,'Flat KG','AppliedMaterials_2024',NULL),</v>
      </c>
    </row>
    <row r="1312" spans="1:18" x14ac:dyDescent="0.3">
      <c r="A1312" t="s">
        <v>15</v>
      </c>
      <c r="B1312" s="1" t="s">
        <v>21</v>
      </c>
      <c r="C1312" s="1" t="s">
        <v>2309</v>
      </c>
      <c r="D1312">
        <v>12565</v>
      </c>
      <c r="E1312" t="s">
        <v>16</v>
      </c>
      <c r="F1312" t="s">
        <v>17</v>
      </c>
      <c r="G1312" t="s">
        <v>18</v>
      </c>
      <c r="H1312" t="s">
        <v>2337</v>
      </c>
      <c r="I1312" t="s">
        <v>19</v>
      </c>
      <c r="J1312">
        <v>5</v>
      </c>
      <c r="K1312">
        <f t="shared" si="240"/>
        <v>23.5</v>
      </c>
      <c r="L1312">
        <f t="shared" si="241"/>
        <v>24</v>
      </c>
      <c r="M1312">
        <f>INDEX('Exp Economy'!$C$14:$H$83,MATCH(L1312,'Exp Economy'!$B$14:$B$83,0),MATCH("Zone "&amp;J1312,'Exp Economy'!$C$13:$H$13,0))*1</f>
        <v>35.71</v>
      </c>
      <c r="N1312" t="s">
        <v>285</v>
      </c>
      <c r="O1312" t="s">
        <v>2310</v>
      </c>
      <c r="P1312" t="s">
        <v>18</v>
      </c>
      <c r="R1312" t="str">
        <f t="shared" si="230"/>
        <v>('DHL','2024-01-01','2024-12-31','12565','Export','US',NULL,'EXPRESS 9:00 (DOC) ','Non-Document','5',23.5,24,35.71,'Flat KG','AppliedMaterials_2024',NULL),</v>
      </c>
    </row>
    <row r="1313" spans="1:18" x14ac:dyDescent="0.3">
      <c r="A1313" t="s">
        <v>15</v>
      </c>
      <c r="B1313" s="1" t="s">
        <v>21</v>
      </c>
      <c r="C1313" s="1" t="s">
        <v>2309</v>
      </c>
      <c r="D1313">
        <v>12565</v>
      </c>
      <c r="E1313" t="s">
        <v>16</v>
      </c>
      <c r="F1313" t="s">
        <v>17</v>
      </c>
      <c r="G1313" t="s">
        <v>18</v>
      </c>
      <c r="H1313" t="s">
        <v>2337</v>
      </c>
      <c r="I1313" t="s">
        <v>19</v>
      </c>
      <c r="J1313">
        <v>5</v>
      </c>
      <c r="K1313">
        <f t="shared" si="240"/>
        <v>24</v>
      </c>
      <c r="L1313">
        <f t="shared" si="241"/>
        <v>24.5</v>
      </c>
      <c r="M1313">
        <f>INDEX('Exp Economy'!$C$14:$H$83,MATCH(L1313,'Exp Economy'!$B$14:$B$83,0),MATCH("Zone "&amp;J1313,'Exp Economy'!$C$13:$H$13,0))*1</f>
        <v>36.51</v>
      </c>
      <c r="N1313" t="s">
        <v>285</v>
      </c>
      <c r="O1313" t="s">
        <v>2310</v>
      </c>
      <c r="P1313" t="s">
        <v>18</v>
      </c>
      <c r="R1313" t="str">
        <f t="shared" si="230"/>
        <v>('DHL','2024-01-01','2024-12-31','12565','Export','US',NULL,'EXPRESS 9:00 (DOC) ','Non-Document','5',24,24.5,36.51,'Flat KG','AppliedMaterials_2024',NULL),</v>
      </c>
    </row>
    <row r="1314" spans="1:18" x14ac:dyDescent="0.3">
      <c r="A1314" t="s">
        <v>15</v>
      </c>
      <c r="B1314" s="1" t="s">
        <v>21</v>
      </c>
      <c r="C1314" s="1" t="s">
        <v>2309</v>
      </c>
      <c r="D1314">
        <v>12565</v>
      </c>
      <c r="E1314" t="s">
        <v>16</v>
      </c>
      <c r="F1314" t="s">
        <v>17</v>
      </c>
      <c r="G1314" t="s">
        <v>18</v>
      </c>
      <c r="H1314" t="s">
        <v>2337</v>
      </c>
      <c r="I1314" t="s">
        <v>19</v>
      </c>
      <c r="J1314">
        <v>5</v>
      </c>
      <c r="K1314">
        <f t="shared" si="240"/>
        <v>24.5</v>
      </c>
      <c r="L1314">
        <f t="shared" si="241"/>
        <v>25</v>
      </c>
      <c r="M1314">
        <f>INDEX('Exp Economy'!$C$14:$H$83,MATCH(L1314,'Exp Economy'!$B$14:$B$83,0),MATCH("Zone "&amp;J1314,'Exp Economy'!$C$13:$H$13,0))*1</f>
        <v>36.51</v>
      </c>
      <c r="N1314" t="s">
        <v>285</v>
      </c>
      <c r="O1314" t="s">
        <v>2310</v>
      </c>
      <c r="P1314" t="s">
        <v>18</v>
      </c>
      <c r="R1314" t="str">
        <f t="shared" si="230"/>
        <v>('DHL','2024-01-01','2024-12-31','12565','Export','US',NULL,'EXPRESS 9:00 (DOC) ','Non-Document','5',24.5,25,36.51,'Flat KG','AppliedMaterials_2024',NULL),</v>
      </c>
    </row>
    <row r="1315" spans="1:18" x14ac:dyDescent="0.3">
      <c r="A1315" t="s">
        <v>15</v>
      </c>
      <c r="B1315" s="1" t="s">
        <v>21</v>
      </c>
      <c r="C1315" s="1" t="s">
        <v>2309</v>
      </c>
      <c r="D1315">
        <v>12565</v>
      </c>
      <c r="E1315" t="s">
        <v>16</v>
      </c>
      <c r="F1315" t="s">
        <v>17</v>
      </c>
      <c r="G1315" t="s">
        <v>18</v>
      </c>
      <c r="H1315" t="s">
        <v>2337</v>
      </c>
      <c r="I1315" t="s">
        <v>19</v>
      </c>
      <c r="J1315">
        <v>5</v>
      </c>
      <c r="K1315">
        <f>L1314</f>
        <v>25</v>
      </c>
      <c r="L1315">
        <f>K1315+0.5</f>
        <v>25.5</v>
      </c>
      <c r="M1315">
        <f>INDEX('Exp Economy'!$C$14:$H$83,MATCH(L1315,'Exp Economy'!$B$14:$B$83,0),MATCH("Zone "&amp;J1315,'Exp Economy'!$C$13:$H$13,0))*1</f>
        <v>37.31</v>
      </c>
      <c r="N1315" t="s">
        <v>285</v>
      </c>
      <c r="O1315" t="s">
        <v>2310</v>
      </c>
      <c r="P1315" t="s">
        <v>18</v>
      </c>
      <c r="R1315" t="str">
        <f t="shared" si="230"/>
        <v>('DHL','2024-01-01','2024-12-31','12565','Export','US',NULL,'EXPRESS 9:00 (DOC) ','Non-Document','5',25,25.5,37.31,'Flat KG','AppliedMaterials_2024',NULL),</v>
      </c>
    </row>
    <row r="1316" spans="1:18" x14ac:dyDescent="0.3">
      <c r="A1316" t="s">
        <v>15</v>
      </c>
      <c r="B1316" s="1" t="s">
        <v>21</v>
      </c>
      <c r="C1316" s="1" t="s">
        <v>2309</v>
      </c>
      <c r="D1316">
        <v>12565</v>
      </c>
      <c r="E1316" t="s">
        <v>16</v>
      </c>
      <c r="F1316" t="s">
        <v>17</v>
      </c>
      <c r="G1316" t="s">
        <v>18</v>
      </c>
      <c r="H1316" t="s">
        <v>2337</v>
      </c>
      <c r="I1316" t="s">
        <v>19</v>
      </c>
      <c r="J1316">
        <v>5</v>
      </c>
      <c r="K1316">
        <f t="shared" ref="K1316:K1320" si="242">L1315</f>
        <v>25.5</v>
      </c>
      <c r="L1316">
        <f t="shared" ref="L1316:L1320" si="243">K1316+0.5</f>
        <v>26</v>
      </c>
      <c r="M1316">
        <f>INDEX('Exp Economy'!$C$14:$H$83,MATCH(L1316,'Exp Economy'!$B$14:$B$83,0),MATCH("Zone "&amp;J1316,'Exp Economy'!$C$13:$H$13,0))*1</f>
        <v>37.31</v>
      </c>
      <c r="N1316" t="s">
        <v>285</v>
      </c>
      <c r="O1316" t="s">
        <v>2310</v>
      </c>
      <c r="P1316" t="s">
        <v>18</v>
      </c>
      <c r="R1316" t="str">
        <f t="shared" si="230"/>
        <v>('DHL','2024-01-01','2024-12-31','12565','Export','US',NULL,'EXPRESS 9:00 (DOC) ','Non-Document','5',25.5,26,37.31,'Flat KG','AppliedMaterials_2024',NULL),</v>
      </c>
    </row>
    <row r="1317" spans="1:18" x14ac:dyDescent="0.3">
      <c r="A1317" t="s">
        <v>15</v>
      </c>
      <c r="B1317" s="1" t="s">
        <v>21</v>
      </c>
      <c r="C1317" s="1" t="s">
        <v>2309</v>
      </c>
      <c r="D1317">
        <v>12565</v>
      </c>
      <c r="E1317" t="s">
        <v>16</v>
      </c>
      <c r="F1317" t="s">
        <v>17</v>
      </c>
      <c r="G1317" t="s">
        <v>18</v>
      </c>
      <c r="H1317" t="s">
        <v>2337</v>
      </c>
      <c r="I1317" t="s">
        <v>19</v>
      </c>
      <c r="J1317">
        <v>5</v>
      </c>
      <c r="K1317">
        <f t="shared" si="242"/>
        <v>26</v>
      </c>
      <c r="L1317">
        <f t="shared" si="243"/>
        <v>26.5</v>
      </c>
      <c r="M1317">
        <f>INDEX('Exp Economy'!$C$14:$H$83,MATCH(L1317,'Exp Economy'!$B$14:$B$83,0),MATCH("Zone "&amp;J1317,'Exp Economy'!$C$13:$H$13,0))*1</f>
        <v>38.11</v>
      </c>
      <c r="N1317" t="s">
        <v>285</v>
      </c>
      <c r="O1317" t="s">
        <v>2310</v>
      </c>
      <c r="P1317" t="s">
        <v>18</v>
      </c>
      <c r="R1317" t="str">
        <f t="shared" si="230"/>
        <v>('DHL','2024-01-01','2024-12-31','12565','Export','US',NULL,'EXPRESS 9:00 (DOC) ','Non-Document','5',26,26.5,38.11,'Flat KG','AppliedMaterials_2024',NULL),</v>
      </c>
    </row>
    <row r="1318" spans="1:18" x14ac:dyDescent="0.3">
      <c r="A1318" t="s">
        <v>15</v>
      </c>
      <c r="B1318" s="1" t="s">
        <v>21</v>
      </c>
      <c r="C1318" s="1" t="s">
        <v>2309</v>
      </c>
      <c r="D1318">
        <v>12565</v>
      </c>
      <c r="E1318" t="s">
        <v>16</v>
      </c>
      <c r="F1318" t="s">
        <v>17</v>
      </c>
      <c r="G1318" t="s">
        <v>18</v>
      </c>
      <c r="H1318" t="s">
        <v>2337</v>
      </c>
      <c r="I1318" t="s">
        <v>19</v>
      </c>
      <c r="J1318">
        <v>5</v>
      </c>
      <c r="K1318">
        <f t="shared" si="242"/>
        <v>26.5</v>
      </c>
      <c r="L1318">
        <f t="shared" si="243"/>
        <v>27</v>
      </c>
      <c r="M1318">
        <f>INDEX('Exp Economy'!$C$14:$H$83,MATCH(L1318,'Exp Economy'!$B$14:$B$83,0),MATCH("Zone "&amp;J1318,'Exp Economy'!$C$13:$H$13,0))*1</f>
        <v>38.11</v>
      </c>
      <c r="N1318" t="s">
        <v>285</v>
      </c>
      <c r="O1318" t="s">
        <v>2310</v>
      </c>
      <c r="P1318" t="s">
        <v>18</v>
      </c>
      <c r="R1318" t="str">
        <f t="shared" si="230"/>
        <v>('DHL','2024-01-01','2024-12-31','12565','Export','US',NULL,'EXPRESS 9:00 (DOC) ','Non-Document','5',26.5,27,38.11,'Flat KG','AppliedMaterials_2024',NULL),</v>
      </c>
    </row>
    <row r="1319" spans="1:18" x14ac:dyDescent="0.3">
      <c r="A1319" t="s">
        <v>15</v>
      </c>
      <c r="B1319" s="1" t="s">
        <v>21</v>
      </c>
      <c r="C1319" s="1" t="s">
        <v>2309</v>
      </c>
      <c r="D1319">
        <v>12565</v>
      </c>
      <c r="E1319" t="s">
        <v>16</v>
      </c>
      <c r="F1319" t="s">
        <v>17</v>
      </c>
      <c r="G1319" t="s">
        <v>18</v>
      </c>
      <c r="H1319" t="s">
        <v>2337</v>
      </c>
      <c r="I1319" t="s">
        <v>19</v>
      </c>
      <c r="J1319">
        <v>5</v>
      </c>
      <c r="K1319">
        <f t="shared" si="242"/>
        <v>27</v>
      </c>
      <c r="L1319">
        <f t="shared" si="243"/>
        <v>27.5</v>
      </c>
      <c r="M1319">
        <f>INDEX('Exp Economy'!$C$14:$H$83,MATCH(L1319,'Exp Economy'!$B$14:$B$83,0),MATCH("Zone "&amp;J1319,'Exp Economy'!$C$13:$H$13,0))*1</f>
        <v>38.909999999999997</v>
      </c>
      <c r="N1319" t="s">
        <v>285</v>
      </c>
      <c r="O1319" t="s">
        <v>2310</v>
      </c>
      <c r="P1319" t="s">
        <v>18</v>
      </c>
      <c r="R1319" t="str">
        <f t="shared" si="230"/>
        <v>('DHL','2024-01-01','2024-12-31','12565','Export','US',NULL,'EXPRESS 9:00 (DOC) ','Non-Document','5',27,27.5,38.91,'Flat KG','AppliedMaterials_2024',NULL),</v>
      </c>
    </row>
    <row r="1320" spans="1:18" x14ac:dyDescent="0.3">
      <c r="A1320" t="s">
        <v>15</v>
      </c>
      <c r="B1320" s="1" t="s">
        <v>21</v>
      </c>
      <c r="C1320" s="1" t="s">
        <v>2309</v>
      </c>
      <c r="D1320">
        <v>12565</v>
      </c>
      <c r="E1320" t="s">
        <v>16</v>
      </c>
      <c r="F1320" t="s">
        <v>17</v>
      </c>
      <c r="G1320" t="s">
        <v>18</v>
      </c>
      <c r="H1320" t="s">
        <v>2337</v>
      </c>
      <c r="I1320" t="s">
        <v>19</v>
      </c>
      <c r="J1320">
        <v>5</v>
      </c>
      <c r="K1320">
        <f t="shared" si="242"/>
        <v>27.5</v>
      </c>
      <c r="L1320">
        <f t="shared" si="243"/>
        <v>28</v>
      </c>
      <c r="M1320">
        <f>INDEX('Exp Economy'!$C$14:$H$83,MATCH(L1320,'Exp Economy'!$B$14:$B$83,0),MATCH("Zone "&amp;J1320,'Exp Economy'!$C$13:$H$13,0))*1</f>
        <v>38.909999999999997</v>
      </c>
      <c r="N1320" t="s">
        <v>285</v>
      </c>
      <c r="O1320" t="s">
        <v>2310</v>
      </c>
      <c r="P1320" t="s">
        <v>18</v>
      </c>
      <c r="R1320" t="str">
        <f t="shared" si="230"/>
        <v>('DHL','2024-01-01','2024-12-31','12565','Export','US',NULL,'EXPRESS 9:00 (DOC) ','Non-Document','5',27.5,28,38.91,'Flat KG','AppliedMaterials_2024',NULL),</v>
      </c>
    </row>
    <row r="1321" spans="1:18" x14ac:dyDescent="0.3">
      <c r="A1321" t="s">
        <v>15</v>
      </c>
      <c r="B1321" s="1" t="s">
        <v>21</v>
      </c>
      <c r="C1321" s="1" t="s">
        <v>2309</v>
      </c>
      <c r="D1321">
        <v>12565</v>
      </c>
      <c r="E1321" t="s">
        <v>16</v>
      </c>
      <c r="F1321" t="s">
        <v>17</v>
      </c>
      <c r="G1321" t="s">
        <v>18</v>
      </c>
      <c r="H1321" t="s">
        <v>2337</v>
      </c>
      <c r="I1321" t="s">
        <v>19</v>
      </c>
      <c r="J1321">
        <v>5</v>
      </c>
      <c r="K1321">
        <f>L1320</f>
        <v>28</v>
      </c>
      <c r="L1321">
        <f>K1321+0.5</f>
        <v>28.5</v>
      </c>
      <c r="M1321">
        <f>INDEX('Exp Economy'!$C$14:$H$83,MATCH(L1321,'Exp Economy'!$B$14:$B$83,0),MATCH("Zone "&amp;J1321,'Exp Economy'!$C$13:$H$13,0))*1</f>
        <v>39.71</v>
      </c>
      <c r="N1321" t="s">
        <v>285</v>
      </c>
      <c r="O1321" t="s">
        <v>2310</v>
      </c>
      <c r="P1321" t="s">
        <v>18</v>
      </c>
      <c r="R1321" t="str">
        <f t="shared" si="230"/>
        <v>('DHL','2024-01-01','2024-12-31','12565','Export','US',NULL,'EXPRESS 9:00 (DOC) ','Non-Document','5',28,28.5,39.71,'Flat KG','AppliedMaterials_2024',NULL),</v>
      </c>
    </row>
    <row r="1322" spans="1:18" x14ac:dyDescent="0.3">
      <c r="A1322" t="s">
        <v>15</v>
      </c>
      <c r="B1322" s="1" t="s">
        <v>21</v>
      </c>
      <c r="C1322" s="1" t="s">
        <v>2309</v>
      </c>
      <c r="D1322">
        <v>12565</v>
      </c>
      <c r="E1322" t="s">
        <v>16</v>
      </c>
      <c r="F1322" t="s">
        <v>17</v>
      </c>
      <c r="G1322" t="s">
        <v>18</v>
      </c>
      <c r="H1322" t="s">
        <v>2337</v>
      </c>
      <c r="I1322" t="s">
        <v>19</v>
      </c>
      <c r="J1322">
        <v>5</v>
      </c>
      <c r="K1322">
        <f t="shared" ref="K1322:K1323" si="244">L1321</f>
        <v>28.5</v>
      </c>
      <c r="L1322">
        <f t="shared" ref="L1322:L1323" si="245">K1322+0.5</f>
        <v>29</v>
      </c>
      <c r="M1322">
        <f>INDEX('Exp Economy'!$C$14:$H$83,MATCH(L1322,'Exp Economy'!$B$14:$B$83,0),MATCH("Zone "&amp;J1322,'Exp Economy'!$C$13:$H$13,0))*1</f>
        <v>39.71</v>
      </c>
      <c r="N1322" t="s">
        <v>285</v>
      </c>
      <c r="O1322" t="s">
        <v>2310</v>
      </c>
      <c r="P1322" t="s">
        <v>18</v>
      </c>
      <c r="R1322" t="str">
        <f t="shared" si="230"/>
        <v>('DHL','2024-01-01','2024-12-31','12565','Export','US',NULL,'EXPRESS 9:00 (DOC) ','Non-Document','5',28.5,29,39.71,'Flat KG','AppliedMaterials_2024',NULL),</v>
      </c>
    </row>
    <row r="1323" spans="1:18" x14ac:dyDescent="0.3">
      <c r="A1323" t="s">
        <v>15</v>
      </c>
      <c r="B1323" s="1" t="s">
        <v>21</v>
      </c>
      <c r="C1323" s="1" t="s">
        <v>2309</v>
      </c>
      <c r="D1323">
        <v>12565</v>
      </c>
      <c r="E1323" t="s">
        <v>16</v>
      </c>
      <c r="F1323" t="s">
        <v>17</v>
      </c>
      <c r="G1323" t="s">
        <v>18</v>
      </c>
      <c r="H1323" t="s">
        <v>2337</v>
      </c>
      <c r="I1323" t="s">
        <v>19</v>
      </c>
      <c r="J1323">
        <v>5</v>
      </c>
      <c r="K1323">
        <f t="shared" si="244"/>
        <v>29</v>
      </c>
      <c r="L1323">
        <f t="shared" si="245"/>
        <v>29.5</v>
      </c>
      <c r="M1323">
        <f>INDEX('Exp Economy'!$C$14:$H$83,MATCH(L1323,'Exp Economy'!$B$14:$B$83,0),MATCH("Zone "&amp;J1323,'Exp Economy'!$C$13:$H$13,0))*1</f>
        <v>40.51</v>
      </c>
      <c r="N1323" t="s">
        <v>285</v>
      </c>
      <c r="O1323" t="s">
        <v>2310</v>
      </c>
      <c r="P1323" t="s">
        <v>18</v>
      </c>
      <c r="R1323" t="str">
        <f t="shared" si="230"/>
        <v>('DHL','2024-01-01','2024-12-31','12565','Export','US',NULL,'EXPRESS 9:00 (DOC) ','Non-Document','5',29,29.5,40.51,'Flat KG','AppliedMaterials_2024',NULL),</v>
      </c>
    </row>
    <row r="1324" spans="1:18" x14ac:dyDescent="0.3">
      <c r="A1324" t="s">
        <v>15</v>
      </c>
      <c r="B1324" s="1" t="s">
        <v>21</v>
      </c>
      <c r="C1324" s="1" t="s">
        <v>2309</v>
      </c>
      <c r="D1324">
        <v>12565</v>
      </c>
      <c r="E1324" t="s">
        <v>16</v>
      </c>
      <c r="F1324" t="s">
        <v>17</v>
      </c>
      <c r="G1324" t="s">
        <v>18</v>
      </c>
      <c r="H1324" t="s">
        <v>2337</v>
      </c>
      <c r="I1324" t="s">
        <v>19</v>
      </c>
      <c r="J1324">
        <v>5</v>
      </c>
      <c r="K1324">
        <f>L1323</f>
        <v>29.5</v>
      </c>
      <c r="L1324">
        <f>K1324+0.5</f>
        <v>30</v>
      </c>
      <c r="M1324">
        <f>INDEX('Exp Economy'!$C$14:$H$83,MATCH(L1324,'Exp Economy'!$B$14:$B$83,0),MATCH("Zone "&amp;J1324,'Exp Economy'!$C$13:$H$13,0))*1</f>
        <v>40.51</v>
      </c>
      <c r="N1324" t="s">
        <v>285</v>
      </c>
      <c r="O1324" t="s">
        <v>2310</v>
      </c>
      <c r="P1324" t="s">
        <v>18</v>
      </c>
      <c r="R1324" t="str">
        <f t="shared" si="230"/>
        <v>('DHL','2024-01-01','2024-12-31','12565','Export','US',NULL,'EXPRESS 9:00 (DOC) ','Non-Document','5',29.5,30,40.51,'Flat KG','AppliedMaterials_2024',NULL),</v>
      </c>
    </row>
    <row r="1325" spans="1:18" x14ac:dyDescent="0.3">
      <c r="A1325" t="s">
        <v>15</v>
      </c>
      <c r="B1325" t="s">
        <v>21</v>
      </c>
      <c r="C1325" s="1" t="s">
        <v>2309</v>
      </c>
      <c r="D1325">
        <v>12565</v>
      </c>
      <c r="E1325" t="s">
        <v>16</v>
      </c>
      <c r="F1325" t="s">
        <v>17</v>
      </c>
      <c r="G1325" t="s">
        <v>18</v>
      </c>
      <c r="H1325" t="s">
        <v>2337</v>
      </c>
      <c r="I1325" t="s">
        <v>19</v>
      </c>
      <c r="J1325">
        <v>5</v>
      </c>
      <c r="K1325">
        <v>30</v>
      </c>
      <c r="L1325">
        <v>70</v>
      </c>
      <c r="M1325">
        <f>INDEX('Exp Economy'!$C$14:$H$83,MATCH(L1325,'Exp Economy'!$B$14:$B$83,0),MATCH("Zone "&amp;J1325,'Exp Economy'!$C$13:$H$13,0))*1</f>
        <v>0.71</v>
      </c>
      <c r="N1325" t="s">
        <v>2261</v>
      </c>
      <c r="O1325" t="s">
        <v>2310</v>
      </c>
      <c r="P1325">
        <f>M1324</f>
        <v>40.51</v>
      </c>
      <c r="R1325" t="str">
        <f t="shared" si="230"/>
        <v>('DHL','2024-01-01','2024-12-31','12565','Export','US',NULL,'EXPRESS 9:00 (DOC) ','Non-Document','5',30,70,0.71,'Per1.0KG_A','AppliedMaterials_2024',40.51),</v>
      </c>
    </row>
    <row r="1326" spans="1:18" x14ac:dyDescent="0.3">
      <c r="A1326" t="s">
        <v>15</v>
      </c>
      <c r="B1326" t="s">
        <v>21</v>
      </c>
      <c r="C1326" s="1" t="s">
        <v>2309</v>
      </c>
      <c r="D1326">
        <v>12565</v>
      </c>
      <c r="E1326" t="s">
        <v>16</v>
      </c>
      <c r="F1326" t="s">
        <v>17</v>
      </c>
      <c r="G1326" t="s">
        <v>18</v>
      </c>
      <c r="H1326" t="s">
        <v>2337</v>
      </c>
      <c r="I1326" t="s">
        <v>19</v>
      </c>
      <c r="J1326">
        <v>5</v>
      </c>
      <c r="K1326">
        <v>70</v>
      </c>
      <c r="L1326">
        <v>300</v>
      </c>
      <c r="M1326">
        <f>INDEX('Exp Economy'!$C$14:$H$83,MATCH(L1326,'Exp Economy'!$B$14:$B$83,0),MATCH("Zone "&amp;J1326,'Exp Economy'!$C$13:$H$13,0))*1</f>
        <v>4.67</v>
      </c>
      <c r="N1326" t="s">
        <v>2348</v>
      </c>
      <c r="O1326" t="s">
        <v>2310</v>
      </c>
      <c r="P1326">
        <f>P1325+((K1326-K1325)*M1325)</f>
        <v>68.91</v>
      </c>
      <c r="R1326" t="str">
        <f t="shared" si="230"/>
        <v>('DHL','2024-01-01','2024-12-31','12565','Export','US',NULL,'EXPRESS 9:00 (DOC) ','Non-Document','5',70,300,4.67,'Per5.0KG_A','AppliedMaterials_2024',68.91),</v>
      </c>
    </row>
    <row r="1327" spans="1:18" x14ac:dyDescent="0.3">
      <c r="A1327" t="s">
        <v>15</v>
      </c>
      <c r="B1327" t="s">
        <v>21</v>
      </c>
      <c r="C1327" s="1" t="s">
        <v>2309</v>
      </c>
      <c r="D1327">
        <v>12565</v>
      </c>
      <c r="E1327" t="s">
        <v>16</v>
      </c>
      <c r="F1327" t="s">
        <v>17</v>
      </c>
      <c r="G1327" t="s">
        <v>18</v>
      </c>
      <c r="H1327" t="s">
        <v>2337</v>
      </c>
      <c r="I1327" t="s">
        <v>19</v>
      </c>
      <c r="J1327">
        <v>5</v>
      </c>
      <c r="K1327">
        <v>300</v>
      </c>
      <c r="L1327">
        <v>99999</v>
      </c>
      <c r="M1327">
        <f>INDEX('Exp Economy'!$C$14:$H$83,MATCH(L1327,'Exp Economy'!$B$14:$B$83,0),MATCH("Zone "&amp;J1327,'Exp Economy'!$C$13:$H$13,0))*1</f>
        <v>3.85</v>
      </c>
      <c r="N1327" t="s">
        <v>2348</v>
      </c>
      <c r="O1327" t="s">
        <v>2310</v>
      </c>
      <c r="P1327">
        <f>P1326+(((K1327-K1326)*0.2)*M1326)</f>
        <v>283.73</v>
      </c>
      <c r="R1327" t="str">
        <f t="shared" si="230"/>
        <v>('DHL','2024-01-01','2024-12-31','12565','Export','US',NULL,'EXPRESS 9:00 (DOC) ','Non-Document','5',300,99999,3.85,'Per5.0KG_A','AppliedMaterials_2024',283.73),</v>
      </c>
    </row>
    <row r="1328" spans="1:18" x14ac:dyDescent="0.3">
      <c r="A1328" t="s">
        <v>15</v>
      </c>
      <c r="B1328" s="1" t="s">
        <v>21</v>
      </c>
      <c r="C1328" s="1" t="s">
        <v>2309</v>
      </c>
      <c r="D1328">
        <v>12565</v>
      </c>
      <c r="E1328" t="s">
        <v>16</v>
      </c>
      <c r="F1328" t="s">
        <v>17</v>
      </c>
      <c r="G1328" t="s">
        <v>18</v>
      </c>
      <c r="H1328" t="s">
        <v>2337</v>
      </c>
      <c r="I1328" t="s">
        <v>19</v>
      </c>
      <c r="J1328">
        <v>6</v>
      </c>
      <c r="K1328">
        <v>0</v>
      </c>
      <c r="L1328">
        <v>0.5</v>
      </c>
      <c r="M1328">
        <f>INDEX('Exp Economy'!$C$14:$H$83,MATCH(L1328,'Exp Economy'!$B$14:$B$83,0),MATCH("Zone "&amp;J1328,'Exp Economy'!$C$13:$H$13,0))*1</f>
        <v>13.96</v>
      </c>
      <c r="N1328" t="s">
        <v>285</v>
      </c>
      <c r="O1328" t="s">
        <v>2310</v>
      </c>
      <c r="P1328" t="s">
        <v>18</v>
      </c>
      <c r="R1328" t="str">
        <f t="shared" si="230"/>
        <v>('DHL','2024-01-01','2024-12-31','12565','Export','US',NULL,'EXPRESS 9:00 (DOC) ','Non-Document','6',0,0.5,13.96,'Flat KG','AppliedMaterials_2024',NULL),</v>
      </c>
    </row>
    <row r="1329" spans="1:18" x14ac:dyDescent="0.3">
      <c r="A1329" t="s">
        <v>15</v>
      </c>
      <c r="B1329" s="1" t="s">
        <v>21</v>
      </c>
      <c r="C1329" s="1" t="s">
        <v>2309</v>
      </c>
      <c r="D1329">
        <v>12565</v>
      </c>
      <c r="E1329" t="s">
        <v>16</v>
      </c>
      <c r="F1329" t="s">
        <v>17</v>
      </c>
      <c r="G1329" t="s">
        <v>18</v>
      </c>
      <c r="H1329" t="s">
        <v>2337</v>
      </c>
      <c r="I1329" t="s">
        <v>19</v>
      </c>
      <c r="J1329">
        <v>6</v>
      </c>
      <c r="K1329">
        <v>0.5</v>
      </c>
      <c r="L1329">
        <v>1</v>
      </c>
      <c r="M1329">
        <f>INDEX('Exp Economy'!$C$14:$H$83,MATCH(L1329,'Exp Economy'!$B$14:$B$83,0),MATCH("Zone "&amp;J1329,'Exp Economy'!$C$13:$H$13,0))*1</f>
        <v>13.96</v>
      </c>
      <c r="N1329" t="s">
        <v>285</v>
      </c>
      <c r="O1329" t="s">
        <v>2310</v>
      </c>
      <c r="P1329" t="s">
        <v>18</v>
      </c>
      <c r="R1329" t="str">
        <f t="shared" si="230"/>
        <v>('DHL','2024-01-01','2024-12-31','12565','Export','US',NULL,'EXPRESS 9:00 (DOC) ','Non-Document','6',0.5,1,13.96,'Flat KG','AppliedMaterials_2024',NULL),</v>
      </c>
    </row>
    <row r="1330" spans="1:18" x14ac:dyDescent="0.3">
      <c r="A1330" t="s">
        <v>15</v>
      </c>
      <c r="B1330" s="1" t="s">
        <v>21</v>
      </c>
      <c r="C1330" s="1" t="s">
        <v>2309</v>
      </c>
      <c r="D1330">
        <v>12565</v>
      </c>
      <c r="E1330" t="s">
        <v>16</v>
      </c>
      <c r="F1330" t="s">
        <v>17</v>
      </c>
      <c r="G1330" t="s">
        <v>18</v>
      </c>
      <c r="H1330" t="s">
        <v>2337</v>
      </c>
      <c r="I1330" t="s">
        <v>19</v>
      </c>
      <c r="J1330">
        <v>6</v>
      </c>
      <c r="K1330">
        <v>1</v>
      </c>
      <c r="L1330">
        <v>1.5</v>
      </c>
      <c r="M1330">
        <f>INDEX('Exp Economy'!$C$14:$H$83,MATCH(L1330,'Exp Economy'!$B$14:$B$83,0),MATCH("Zone "&amp;J1330,'Exp Economy'!$C$13:$H$13,0))*1</f>
        <v>15.58</v>
      </c>
      <c r="N1330" t="s">
        <v>285</v>
      </c>
      <c r="O1330" t="s">
        <v>2310</v>
      </c>
      <c r="P1330" t="s">
        <v>18</v>
      </c>
      <c r="R1330" t="str">
        <f t="shared" si="230"/>
        <v>('DHL','2024-01-01','2024-12-31','12565','Export','US',NULL,'EXPRESS 9:00 (DOC) ','Non-Document','6',1,1.5,15.58,'Flat KG','AppliedMaterials_2024',NULL),</v>
      </c>
    </row>
    <row r="1331" spans="1:18" x14ac:dyDescent="0.3">
      <c r="A1331" t="s">
        <v>15</v>
      </c>
      <c r="B1331" s="1" t="s">
        <v>21</v>
      </c>
      <c r="C1331" s="1" t="s">
        <v>2309</v>
      </c>
      <c r="D1331">
        <v>12565</v>
      </c>
      <c r="E1331" t="s">
        <v>16</v>
      </c>
      <c r="F1331" t="s">
        <v>17</v>
      </c>
      <c r="G1331" t="s">
        <v>18</v>
      </c>
      <c r="H1331" t="s">
        <v>2337</v>
      </c>
      <c r="I1331" t="s">
        <v>19</v>
      </c>
      <c r="J1331">
        <v>6</v>
      </c>
      <c r="K1331">
        <v>1.5</v>
      </c>
      <c r="L1331">
        <v>2</v>
      </c>
      <c r="M1331">
        <f>INDEX('Exp Economy'!$C$14:$H$83,MATCH(L1331,'Exp Economy'!$B$14:$B$83,0),MATCH("Zone "&amp;J1331,'Exp Economy'!$C$13:$H$13,0))*1</f>
        <v>15.58</v>
      </c>
      <c r="N1331" t="s">
        <v>285</v>
      </c>
      <c r="O1331" t="s">
        <v>2310</v>
      </c>
      <c r="P1331" t="s">
        <v>18</v>
      </c>
      <c r="R1331" t="str">
        <f t="shared" si="230"/>
        <v>('DHL','2024-01-01','2024-12-31','12565','Export','US',NULL,'EXPRESS 9:00 (DOC) ','Non-Document','6',1.5,2,15.58,'Flat KG','AppliedMaterials_2024',NULL),</v>
      </c>
    </row>
    <row r="1332" spans="1:18" x14ac:dyDescent="0.3">
      <c r="A1332" t="s">
        <v>15</v>
      </c>
      <c r="B1332" s="1" t="s">
        <v>21</v>
      </c>
      <c r="C1332" s="1" t="s">
        <v>2309</v>
      </c>
      <c r="D1332">
        <v>12565</v>
      </c>
      <c r="E1332" t="s">
        <v>16</v>
      </c>
      <c r="F1332" t="s">
        <v>17</v>
      </c>
      <c r="G1332" t="s">
        <v>18</v>
      </c>
      <c r="H1332" t="s">
        <v>2337</v>
      </c>
      <c r="I1332" t="s">
        <v>19</v>
      </c>
      <c r="J1332">
        <v>6</v>
      </c>
      <c r="K1332">
        <v>2</v>
      </c>
      <c r="L1332">
        <v>2.5</v>
      </c>
      <c r="M1332">
        <f>INDEX('Exp Economy'!$C$14:$H$83,MATCH(L1332,'Exp Economy'!$B$14:$B$83,0),MATCH("Zone "&amp;J1332,'Exp Economy'!$C$13:$H$13,0))*1</f>
        <v>16.809999999999999</v>
      </c>
      <c r="N1332" t="s">
        <v>285</v>
      </c>
      <c r="O1332" t="s">
        <v>2310</v>
      </c>
      <c r="P1332" t="s">
        <v>18</v>
      </c>
      <c r="R1332" t="str">
        <f t="shared" si="230"/>
        <v>('DHL','2024-01-01','2024-12-31','12565','Export','US',NULL,'EXPRESS 9:00 (DOC) ','Non-Document','6',2,2.5,16.81,'Flat KG','AppliedMaterials_2024',NULL),</v>
      </c>
    </row>
    <row r="1333" spans="1:18" x14ac:dyDescent="0.3">
      <c r="A1333" t="s">
        <v>15</v>
      </c>
      <c r="B1333" s="1" t="s">
        <v>21</v>
      </c>
      <c r="C1333" s="1" t="s">
        <v>2309</v>
      </c>
      <c r="D1333">
        <v>12565</v>
      </c>
      <c r="E1333" t="s">
        <v>16</v>
      </c>
      <c r="F1333" t="s">
        <v>17</v>
      </c>
      <c r="G1333" t="s">
        <v>18</v>
      </c>
      <c r="H1333" t="s">
        <v>2337</v>
      </c>
      <c r="I1333" t="s">
        <v>19</v>
      </c>
      <c r="J1333">
        <v>6</v>
      </c>
      <c r="K1333">
        <v>2.5</v>
      </c>
      <c r="L1333">
        <v>3</v>
      </c>
      <c r="M1333">
        <f>INDEX('Exp Economy'!$C$14:$H$83,MATCH(L1333,'Exp Economy'!$B$14:$B$83,0),MATCH("Zone "&amp;J1333,'Exp Economy'!$C$13:$H$13,0))*1</f>
        <v>16.809999999999999</v>
      </c>
      <c r="N1333" t="s">
        <v>285</v>
      </c>
      <c r="O1333" t="s">
        <v>2310</v>
      </c>
      <c r="P1333" t="s">
        <v>18</v>
      </c>
      <c r="R1333" t="str">
        <f t="shared" si="230"/>
        <v>('DHL','2024-01-01','2024-12-31','12565','Export','US',NULL,'EXPRESS 9:00 (DOC) ','Non-Document','6',2.5,3,16.81,'Flat KG','AppliedMaterials_2024',NULL),</v>
      </c>
    </row>
    <row r="1334" spans="1:18" x14ac:dyDescent="0.3">
      <c r="A1334" t="s">
        <v>15</v>
      </c>
      <c r="B1334" s="1" t="s">
        <v>21</v>
      </c>
      <c r="C1334" s="1" t="s">
        <v>2309</v>
      </c>
      <c r="D1334">
        <v>12565</v>
      </c>
      <c r="E1334" t="s">
        <v>16</v>
      </c>
      <c r="F1334" t="s">
        <v>17</v>
      </c>
      <c r="G1334" t="s">
        <v>18</v>
      </c>
      <c r="H1334" t="s">
        <v>2337</v>
      </c>
      <c r="I1334" t="s">
        <v>19</v>
      </c>
      <c r="J1334">
        <v>6</v>
      </c>
      <c r="K1334">
        <v>3</v>
      </c>
      <c r="L1334">
        <v>3.5</v>
      </c>
      <c r="M1334">
        <f>INDEX('Exp Economy'!$C$14:$H$83,MATCH(L1334,'Exp Economy'!$B$14:$B$83,0),MATCH("Zone "&amp;J1334,'Exp Economy'!$C$13:$H$13,0))*1</f>
        <v>18.04</v>
      </c>
      <c r="N1334" t="s">
        <v>285</v>
      </c>
      <c r="O1334" t="s">
        <v>2310</v>
      </c>
      <c r="P1334" t="s">
        <v>18</v>
      </c>
      <c r="R1334" t="str">
        <f t="shared" ref="R1334:R1390" si="246">SUBSTITUTE(IF(OR(ROW(A1334)=2,MOD(ROW(A1334),1000)=0),"insert into tnl_rating.dbo.dhl_express_rate_master values ('DHL','"&amp;B1334&amp;"','"&amp;C1334&amp;"','"&amp;D1334&amp;"','"&amp;E1334&amp;"','"&amp;F1334&amp;"','"&amp;G1334&amp;"','"&amp;H1334&amp;"','"&amp;I1334&amp;"','"&amp;J1334&amp;"',"&amp;K1334&amp;","&amp;L1334&amp;","&amp;M1334&amp;",'"&amp;N1334&amp;"','"&amp;O1334&amp;"',"&amp;P1334&amp;"),",IF(OR(A1335="",MOD(ROW(A1335),1000)=0),"('DHL','"&amp;B1334&amp;"','"&amp;C1334&amp;"','"&amp;D1334&amp;"','"&amp;E1334&amp;"','"&amp;F1334&amp;"','"&amp;G1334&amp;"','"&amp;H1334&amp;"','"&amp;I1334&amp;"','"&amp;J1334&amp;"',"&amp;K1334&amp;","&amp;L1334&amp;","&amp;M1334&amp;",'"&amp;N1334&amp;"','"&amp;O1334&amp;"',"&amp;P1334&amp;")","('DHL','"&amp;B1334&amp;"','"&amp;C1334&amp;"','"&amp;D1334&amp;"','"&amp;E1334&amp;"','"&amp;F1334&amp;"','"&amp;G1334&amp;"','"&amp;H1334&amp;"','"&amp;I1334&amp;"','"&amp;J1334&amp;"',"&amp;K1334&amp;","&amp;L1334&amp;","&amp;M1334&amp;",'"&amp;N1334&amp;"','"&amp;O1334&amp;"',"&amp;P1334&amp;"),")),"'NULL'","NULL")</f>
        <v>('DHL','2024-01-01','2024-12-31','12565','Export','US',NULL,'EXPRESS 9:00 (DOC) ','Non-Document','6',3,3.5,18.04,'Flat KG','AppliedMaterials_2024',NULL),</v>
      </c>
    </row>
    <row r="1335" spans="1:18" x14ac:dyDescent="0.3">
      <c r="A1335" t="s">
        <v>15</v>
      </c>
      <c r="B1335" s="1" t="s">
        <v>21</v>
      </c>
      <c r="C1335" s="1" t="s">
        <v>2309</v>
      </c>
      <c r="D1335">
        <v>12565</v>
      </c>
      <c r="E1335" t="s">
        <v>16</v>
      </c>
      <c r="F1335" t="s">
        <v>17</v>
      </c>
      <c r="G1335" t="s">
        <v>18</v>
      </c>
      <c r="H1335" t="s">
        <v>2337</v>
      </c>
      <c r="I1335" t="s">
        <v>19</v>
      </c>
      <c r="J1335">
        <v>6</v>
      </c>
      <c r="K1335">
        <v>3.5</v>
      </c>
      <c r="L1335">
        <v>4</v>
      </c>
      <c r="M1335">
        <f>INDEX('Exp Economy'!$C$14:$H$83,MATCH(L1335,'Exp Economy'!$B$14:$B$83,0),MATCH("Zone "&amp;J1335,'Exp Economy'!$C$13:$H$13,0))*1</f>
        <v>18.04</v>
      </c>
      <c r="N1335" t="s">
        <v>285</v>
      </c>
      <c r="O1335" t="s">
        <v>2310</v>
      </c>
      <c r="P1335" t="s">
        <v>18</v>
      </c>
      <c r="R1335" t="str">
        <f t="shared" si="246"/>
        <v>('DHL','2024-01-01','2024-12-31','12565','Export','US',NULL,'EXPRESS 9:00 (DOC) ','Non-Document','6',3.5,4,18.04,'Flat KG','AppliedMaterials_2024',NULL),</v>
      </c>
    </row>
    <row r="1336" spans="1:18" x14ac:dyDescent="0.3">
      <c r="A1336" t="s">
        <v>15</v>
      </c>
      <c r="B1336" s="1" t="s">
        <v>21</v>
      </c>
      <c r="C1336" s="1" t="s">
        <v>2309</v>
      </c>
      <c r="D1336">
        <v>12565</v>
      </c>
      <c r="E1336" t="s">
        <v>16</v>
      </c>
      <c r="F1336" t="s">
        <v>17</v>
      </c>
      <c r="G1336" t="s">
        <v>18</v>
      </c>
      <c r="H1336" t="s">
        <v>2337</v>
      </c>
      <c r="I1336" t="s">
        <v>19</v>
      </c>
      <c r="J1336">
        <v>6</v>
      </c>
      <c r="K1336">
        <v>4</v>
      </c>
      <c r="L1336">
        <v>4.5</v>
      </c>
      <c r="M1336">
        <f>INDEX('Exp Economy'!$C$14:$H$83,MATCH(L1336,'Exp Economy'!$B$14:$B$83,0),MATCH("Zone "&amp;J1336,'Exp Economy'!$C$13:$H$13,0))*1</f>
        <v>19.27</v>
      </c>
      <c r="N1336" t="s">
        <v>285</v>
      </c>
      <c r="O1336" t="s">
        <v>2310</v>
      </c>
      <c r="P1336" t="s">
        <v>18</v>
      </c>
      <c r="R1336" t="str">
        <f t="shared" si="246"/>
        <v>('DHL','2024-01-01','2024-12-31','12565','Export','US',NULL,'EXPRESS 9:00 (DOC) ','Non-Document','6',4,4.5,19.27,'Flat KG','AppliedMaterials_2024',NULL),</v>
      </c>
    </row>
    <row r="1337" spans="1:18" x14ac:dyDescent="0.3">
      <c r="A1337" t="s">
        <v>15</v>
      </c>
      <c r="B1337" s="1" t="s">
        <v>21</v>
      </c>
      <c r="C1337" s="1" t="s">
        <v>2309</v>
      </c>
      <c r="D1337">
        <v>12565</v>
      </c>
      <c r="E1337" t="s">
        <v>16</v>
      </c>
      <c r="F1337" t="s">
        <v>17</v>
      </c>
      <c r="G1337" t="s">
        <v>18</v>
      </c>
      <c r="H1337" t="s">
        <v>2337</v>
      </c>
      <c r="I1337" t="s">
        <v>19</v>
      </c>
      <c r="J1337">
        <v>6</v>
      </c>
      <c r="K1337">
        <v>4.5</v>
      </c>
      <c r="L1337">
        <v>5</v>
      </c>
      <c r="M1337">
        <f>INDEX('Exp Economy'!$C$14:$H$83,MATCH(L1337,'Exp Economy'!$B$14:$B$83,0),MATCH("Zone "&amp;J1337,'Exp Economy'!$C$13:$H$13,0))*1</f>
        <v>19.27</v>
      </c>
      <c r="N1337" t="s">
        <v>285</v>
      </c>
      <c r="O1337" t="s">
        <v>2310</v>
      </c>
      <c r="P1337" t="s">
        <v>18</v>
      </c>
      <c r="R1337" t="str">
        <f t="shared" si="246"/>
        <v>('DHL','2024-01-01','2024-12-31','12565','Export','US',NULL,'EXPRESS 9:00 (DOC) ','Non-Document','6',4.5,5,19.27,'Flat KG','AppliedMaterials_2024',NULL),</v>
      </c>
    </row>
    <row r="1338" spans="1:18" x14ac:dyDescent="0.3">
      <c r="A1338" t="s">
        <v>15</v>
      </c>
      <c r="B1338" s="1" t="s">
        <v>21</v>
      </c>
      <c r="C1338" s="1" t="s">
        <v>2309</v>
      </c>
      <c r="D1338">
        <v>12565</v>
      </c>
      <c r="E1338" t="s">
        <v>16</v>
      </c>
      <c r="F1338" t="s">
        <v>17</v>
      </c>
      <c r="G1338" t="s">
        <v>18</v>
      </c>
      <c r="H1338" t="s">
        <v>2337</v>
      </c>
      <c r="I1338" t="s">
        <v>19</v>
      </c>
      <c r="J1338">
        <v>6</v>
      </c>
      <c r="K1338">
        <v>5</v>
      </c>
      <c r="L1338">
        <v>5.5</v>
      </c>
      <c r="M1338">
        <f>INDEX('Exp Economy'!$C$14:$H$83,MATCH(L1338,'Exp Economy'!$B$14:$B$83,0),MATCH("Zone "&amp;J1338,'Exp Economy'!$C$13:$H$13,0))*1</f>
        <v>19.579999999999998</v>
      </c>
      <c r="N1338" t="s">
        <v>285</v>
      </c>
      <c r="O1338" t="s">
        <v>2310</v>
      </c>
      <c r="P1338" t="s">
        <v>18</v>
      </c>
      <c r="R1338" t="str">
        <f t="shared" si="246"/>
        <v>('DHL','2024-01-01','2024-12-31','12565','Export','US',NULL,'EXPRESS 9:00 (DOC) ','Non-Document','6',5,5.5,19.58,'Flat KG','AppliedMaterials_2024',NULL),</v>
      </c>
    </row>
    <row r="1339" spans="1:18" x14ac:dyDescent="0.3">
      <c r="A1339" t="s">
        <v>15</v>
      </c>
      <c r="B1339" s="1" t="s">
        <v>21</v>
      </c>
      <c r="C1339" s="1" t="s">
        <v>2309</v>
      </c>
      <c r="D1339">
        <v>12565</v>
      </c>
      <c r="E1339" t="s">
        <v>16</v>
      </c>
      <c r="F1339" t="s">
        <v>17</v>
      </c>
      <c r="G1339" t="s">
        <v>18</v>
      </c>
      <c r="H1339" t="s">
        <v>2337</v>
      </c>
      <c r="I1339" t="s">
        <v>19</v>
      </c>
      <c r="J1339">
        <v>6</v>
      </c>
      <c r="K1339">
        <v>5.5</v>
      </c>
      <c r="L1339">
        <v>6</v>
      </c>
      <c r="M1339">
        <f>INDEX('Exp Economy'!$C$14:$H$83,MATCH(L1339,'Exp Economy'!$B$14:$B$83,0),MATCH("Zone "&amp;J1339,'Exp Economy'!$C$13:$H$13,0))*1</f>
        <v>19.579999999999998</v>
      </c>
      <c r="N1339" t="s">
        <v>285</v>
      </c>
      <c r="O1339" t="s">
        <v>2310</v>
      </c>
      <c r="P1339" t="s">
        <v>18</v>
      </c>
      <c r="R1339" t="str">
        <f t="shared" si="246"/>
        <v>('DHL','2024-01-01','2024-12-31','12565','Export','US',NULL,'EXPRESS 9:00 (DOC) ','Non-Document','6',5.5,6,19.58,'Flat KG','AppliedMaterials_2024',NULL),</v>
      </c>
    </row>
    <row r="1340" spans="1:18" x14ac:dyDescent="0.3">
      <c r="A1340" t="s">
        <v>15</v>
      </c>
      <c r="B1340" s="1" t="s">
        <v>21</v>
      </c>
      <c r="C1340" s="1" t="s">
        <v>2309</v>
      </c>
      <c r="D1340">
        <v>12565</v>
      </c>
      <c r="E1340" t="s">
        <v>16</v>
      </c>
      <c r="F1340" t="s">
        <v>17</v>
      </c>
      <c r="G1340" t="s">
        <v>18</v>
      </c>
      <c r="H1340" t="s">
        <v>2337</v>
      </c>
      <c r="I1340" t="s">
        <v>19</v>
      </c>
      <c r="J1340">
        <v>6</v>
      </c>
      <c r="K1340">
        <v>6</v>
      </c>
      <c r="L1340">
        <v>6.5</v>
      </c>
      <c r="M1340">
        <f>INDEX('Exp Economy'!$C$14:$H$83,MATCH(L1340,'Exp Economy'!$B$14:$B$83,0),MATCH("Zone "&amp;J1340,'Exp Economy'!$C$13:$H$13,0))*1</f>
        <v>19.89</v>
      </c>
      <c r="N1340" t="s">
        <v>285</v>
      </c>
      <c r="O1340" t="s">
        <v>2310</v>
      </c>
      <c r="P1340" t="s">
        <v>18</v>
      </c>
      <c r="R1340" t="str">
        <f t="shared" si="246"/>
        <v>('DHL','2024-01-01','2024-12-31','12565','Export','US',NULL,'EXPRESS 9:00 (DOC) ','Non-Document','6',6,6.5,19.89,'Flat KG','AppliedMaterials_2024',NULL),</v>
      </c>
    </row>
    <row r="1341" spans="1:18" x14ac:dyDescent="0.3">
      <c r="A1341" t="s">
        <v>15</v>
      </c>
      <c r="B1341" s="1" t="s">
        <v>21</v>
      </c>
      <c r="C1341" s="1" t="s">
        <v>2309</v>
      </c>
      <c r="D1341">
        <v>12565</v>
      </c>
      <c r="E1341" t="s">
        <v>16</v>
      </c>
      <c r="F1341" t="s">
        <v>17</v>
      </c>
      <c r="G1341" t="s">
        <v>18</v>
      </c>
      <c r="H1341" t="s">
        <v>2337</v>
      </c>
      <c r="I1341" t="s">
        <v>19</v>
      </c>
      <c r="J1341">
        <v>6</v>
      </c>
      <c r="K1341">
        <v>6.5</v>
      </c>
      <c r="L1341">
        <v>7</v>
      </c>
      <c r="M1341">
        <f>INDEX('Exp Economy'!$C$14:$H$83,MATCH(L1341,'Exp Economy'!$B$14:$B$83,0),MATCH("Zone "&amp;J1341,'Exp Economy'!$C$13:$H$13,0))*1</f>
        <v>19.89</v>
      </c>
      <c r="N1341" t="s">
        <v>285</v>
      </c>
      <c r="O1341" t="s">
        <v>2310</v>
      </c>
      <c r="P1341" t="s">
        <v>18</v>
      </c>
      <c r="R1341" t="str">
        <f t="shared" si="246"/>
        <v>('DHL','2024-01-01','2024-12-31','12565','Export','US',NULL,'EXPRESS 9:00 (DOC) ','Non-Document','6',6.5,7,19.89,'Flat KG','AppliedMaterials_2024',NULL),</v>
      </c>
    </row>
    <row r="1342" spans="1:18" x14ac:dyDescent="0.3">
      <c r="A1342" t="s">
        <v>15</v>
      </c>
      <c r="B1342" s="1" t="s">
        <v>21</v>
      </c>
      <c r="C1342" s="1" t="s">
        <v>2309</v>
      </c>
      <c r="D1342">
        <v>12565</v>
      </c>
      <c r="E1342" t="s">
        <v>16</v>
      </c>
      <c r="F1342" t="s">
        <v>17</v>
      </c>
      <c r="G1342" t="s">
        <v>18</v>
      </c>
      <c r="H1342" t="s">
        <v>2337</v>
      </c>
      <c r="I1342" t="s">
        <v>19</v>
      </c>
      <c r="J1342">
        <v>6</v>
      </c>
      <c r="K1342">
        <v>7</v>
      </c>
      <c r="L1342">
        <v>7.5</v>
      </c>
      <c r="M1342">
        <f>INDEX('Exp Economy'!$C$14:$H$83,MATCH(L1342,'Exp Economy'!$B$14:$B$83,0),MATCH("Zone "&amp;J1342,'Exp Economy'!$C$13:$H$13,0))*1</f>
        <v>20.2</v>
      </c>
      <c r="N1342" t="s">
        <v>285</v>
      </c>
      <c r="O1342" t="s">
        <v>2310</v>
      </c>
      <c r="P1342" t="s">
        <v>18</v>
      </c>
      <c r="R1342" t="str">
        <f t="shared" si="246"/>
        <v>('DHL','2024-01-01','2024-12-31','12565','Export','US',NULL,'EXPRESS 9:00 (DOC) ','Non-Document','6',7,7.5,20.2,'Flat KG','AppliedMaterials_2024',NULL),</v>
      </c>
    </row>
    <row r="1343" spans="1:18" x14ac:dyDescent="0.3">
      <c r="A1343" t="s">
        <v>15</v>
      </c>
      <c r="B1343" s="1" t="s">
        <v>21</v>
      </c>
      <c r="C1343" s="1" t="s">
        <v>2309</v>
      </c>
      <c r="D1343">
        <v>12565</v>
      </c>
      <c r="E1343" t="s">
        <v>16</v>
      </c>
      <c r="F1343" t="s">
        <v>17</v>
      </c>
      <c r="G1343" t="s">
        <v>18</v>
      </c>
      <c r="H1343" t="s">
        <v>2337</v>
      </c>
      <c r="I1343" t="s">
        <v>19</v>
      </c>
      <c r="J1343">
        <v>6</v>
      </c>
      <c r="K1343">
        <v>7.5</v>
      </c>
      <c r="L1343">
        <v>8</v>
      </c>
      <c r="M1343">
        <f>INDEX('Exp Economy'!$C$14:$H$83,MATCH(L1343,'Exp Economy'!$B$14:$B$83,0),MATCH("Zone "&amp;J1343,'Exp Economy'!$C$13:$H$13,0))*1</f>
        <v>20.2</v>
      </c>
      <c r="N1343" t="s">
        <v>285</v>
      </c>
      <c r="O1343" t="s">
        <v>2310</v>
      </c>
      <c r="P1343" t="s">
        <v>18</v>
      </c>
      <c r="R1343" t="str">
        <f t="shared" si="246"/>
        <v>('DHL','2024-01-01','2024-12-31','12565','Export','US',NULL,'EXPRESS 9:00 (DOC) ','Non-Document','6',7.5,8,20.2,'Flat KG','AppliedMaterials_2024',NULL),</v>
      </c>
    </row>
    <row r="1344" spans="1:18" x14ac:dyDescent="0.3">
      <c r="A1344" t="s">
        <v>15</v>
      </c>
      <c r="B1344" s="1" t="s">
        <v>21</v>
      </c>
      <c r="C1344" s="1" t="s">
        <v>2309</v>
      </c>
      <c r="D1344">
        <v>12565</v>
      </c>
      <c r="E1344" t="s">
        <v>16</v>
      </c>
      <c r="F1344" t="s">
        <v>17</v>
      </c>
      <c r="G1344" t="s">
        <v>18</v>
      </c>
      <c r="H1344" t="s">
        <v>2337</v>
      </c>
      <c r="I1344" t="s">
        <v>19</v>
      </c>
      <c r="J1344">
        <v>6</v>
      </c>
      <c r="K1344">
        <v>8</v>
      </c>
      <c r="L1344">
        <v>8.5</v>
      </c>
      <c r="M1344">
        <f>INDEX('Exp Economy'!$C$14:$H$83,MATCH(L1344,'Exp Economy'!$B$14:$B$83,0),MATCH("Zone "&amp;J1344,'Exp Economy'!$C$13:$H$13,0))*1</f>
        <v>20.51</v>
      </c>
      <c r="N1344" t="s">
        <v>285</v>
      </c>
      <c r="O1344" t="s">
        <v>2310</v>
      </c>
      <c r="P1344" t="s">
        <v>18</v>
      </c>
      <c r="R1344" t="str">
        <f t="shared" si="246"/>
        <v>('DHL','2024-01-01','2024-12-31','12565','Export','US',NULL,'EXPRESS 9:00 (DOC) ','Non-Document','6',8,8.5,20.51,'Flat KG','AppliedMaterials_2024',NULL),</v>
      </c>
    </row>
    <row r="1345" spans="1:18" x14ac:dyDescent="0.3">
      <c r="A1345" t="s">
        <v>15</v>
      </c>
      <c r="B1345" s="1" t="s">
        <v>21</v>
      </c>
      <c r="C1345" s="1" t="s">
        <v>2309</v>
      </c>
      <c r="D1345">
        <v>12565</v>
      </c>
      <c r="E1345" t="s">
        <v>16</v>
      </c>
      <c r="F1345" t="s">
        <v>17</v>
      </c>
      <c r="G1345" t="s">
        <v>18</v>
      </c>
      <c r="H1345" t="s">
        <v>2337</v>
      </c>
      <c r="I1345" t="s">
        <v>19</v>
      </c>
      <c r="J1345">
        <v>6</v>
      </c>
      <c r="K1345">
        <v>8.5</v>
      </c>
      <c r="L1345">
        <v>9</v>
      </c>
      <c r="M1345">
        <f>INDEX('Exp Economy'!$C$14:$H$83,MATCH(L1345,'Exp Economy'!$B$14:$B$83,0),MATCH("Zone "&amp;J1345,'Exp Economy'!$C$13:$H$13,0))*1</f>
        <v>20.51</v>
      </c>
      <c r="N1345" t="s">
        <v>285</v>
      </c>
      <c r="O1345" t="s">
        <v>2310</v>
      </c>
      <c r="P1345" t="s">
        <v>18</v>
      </c>
      <c r="R1345" t="str">
        <f t="shared" si="246"/>
        <v>('DHL','2024-01-01','2024-12-31','12565','Export','US',NULL,'EXPRESS 9:00 (DOC) ','Non-Document','6',8.5,9,20.51,'Flat KG','AppliedMaterials_2024',NULL),</v>
      </c>
    </row>
    <row r="1346" spans="1:18" x14ac:dyDescent="0.3">
      <c r="A1346" t="s">
        <v>15</v>
      </c>
      <c r="B1346" s="1" t="s">
        <v>21</v>
      </c>
      <c r="C1346" s="1" t="s">
        <v>2309</v>
      </c>
      <c r="D1346">
        <v>12565</v>
      </c>
      <c r="E1346" t="s">
        <v>16</v>
      </c>
      <c r="F1346" t="s">
        <v>17</v>
      </c>
      <c r="G1346" t="s">
        <v>18</v>
      </c>
      <c r="H1346" t="s">
        <v>2337</v>
      </c>
      <c r="I1346" t="s">
        <v>19</v>
      </c>
      <c r="J1346">
        <v>6</v>
      </c>
      <c r="K1346">
        <v>9</v>
      </c>
      <c r="L1346">
        <v>9.5</v>
      </c>
      <c r="M1346">
        <f>INDEX('Exp Economy'!$C$14:$H$83,MATCH(L1346,'Exp Economy'!$B$14:$B$83,0),MATCH("Zone "&amp;J1346,'Exp Economy'!$C$13:$H$13,0))*1</f>
        <v>20.82</v>
      </c>
      <c r="N1346" t="s">
        <v>285</v>
      </c>
      <c r="O1346" t="s">
        <v>2310</v>
      </c>
      <c r="P1346" t="s">
        <v>18</v>
      </c>
      <c r="R1346" t="str">
        <f t="shared" si="246"/>
        <v>('DHL','2024-01-01','2024-12-31','12565','Export','US',NULL,'EXPRESS 9:00 (DOC) ','Non-Document','6',9,9.5,20.82,'Flat KG','AppliedMaterials_2024',NULL),</v>
      </c>
    </row>
    <row r="1347" spans="1:18" x14ac:dyDescent="0.3">
      <c r="A1347" t="s">
        <v>15</v>
      </c>
      <c r="B1347" s="1" t="s">
        <v>21</v>
      </c>
      <c r="C1347" s="1" t="s">
        <v>2309</v>
      </c>
      <c r="D1347">
        <v>12565</v>
      </c>
      <c r="E1347" t="s">
        <v>16</v>
      </c>
      <c r="F1347" t="s">
        <v>17</v>
      </c>
      <c r="G1347" t="s">
        <v>18</v>
      </c>
      <c r="H1347" t="s">
        <v>2337</v>
      </c>
      <c r="I1347" t="s">
        <v>19</v>
      </c>
      <c r="J1347">
        <v>6</v>
      </c>
      <c r="K1347">
        <v>9.5</v>
      </c>
      <c r="L1347">
        <v>10</v>
      </c>
      <c r="M1347">
        <f>INDEX('Exp Economy'!$C$14:$H$83,MATCH(L1347,'Exp Economy'!$B$14:$B$83,0),MATCH("Zone "&amp;J1347,'Exp Economy'!$C$13:$H$13,0))*1</f>
        <v>20.82</v>
      </c>
      <c r="N1347" t="s">
        <v>285</v>
      </c>
      <c r="O1347" t="s">
        <v>2310</v>
      </c>
      <c r="P1347" t="s">
        <v>18</v>
      </c>
      <c r="R1347" t="str">
        <f t="shared" si="246"/>
        <v>('DHL','2024-01-01','2024-12-31','12565','Export','US',NULL,'EXPRESS 9:00 (DOC) ','Non-Document','6',9.5,10,20.82,'Flat KG','AppliedMaterials_2024',NULL),</v>
      </c>
    </row>
    <row r="1348" spans="1:18" x14ac:dyDescent="0.3">
      <c r="A1348" t="s">
        <v>15</v>
      </c>
      <c r="B1348" s="1" t="s">
        <v>21</v>
      </c>
      <c r="C1348" s="1" t="s">
        <v>2309</v>
      </c>
      <c r="D1348">
        <v>12565</v>
      </c>
      <c r="E1348" t="s">
        <v>16</v>
      </c>
      <c r="F1348" t="s">
        <v>17</v>
      </c>
      <c r="G1348" t="s">
        <v>18</v>
      </c>
      <c r="H1348" t="s">
        <v>2337</v>
      </c>
      <c r="I1348" t="s">
        <v>19</v>
      </c>
      <c r="J1348">
        <v>6</v>
      </c>
      <c r="K1348">
        <f>L1347</f>
        <v>10</v>
      </c>
      <c r="L1348">
        <f>K1348+0.5</f>
        <v>10.5</v>
      </c>
      <c r="M1348">
        <f>INDEX('Exp Economy'!$C$14:$H$83,MATCH(L1348,'Exp Economy'!$B$14:$B$83,0),MATCH("Zone "&amp;J1348,'Exp Economy'!$C$13:$H$13,0))*1</f>
        <v>21.43</v>
      </c>
      <c r="N1348" t="s">
        <v>285</v>
      </c>
      <c r="O1348" t="s">
        <v>2310</v>
      </c>
      <c r="P1348" t="s">
        <v>18</v>
      </c>
      <c r="R1348" t="str">
        <f t="shared" si="246"/>
        <v>('DHL','2024-01-01','2024-12-31','12565','Export','US',NULL,'EXPRESS 9:00 (DOC) ','Non-Document','6',10,10.5,21.43,'Flat KG','AppliedMaterials_2024',NULL),</v>
      </c>
    </row>
    <row r="1349" spans="1:18" x14ac:dyDescent="0.3">
      <c r="A1349" t="s">
        <v>15</v>
      </c>
      <c r="B1349" s="1" t="s">
        <v>21</v>
      </c>
      <c r="C1349" s="1" t="s">
        <v>2309</v>
      </c>
      <c r="D1349">
        <v>12565</v>
      </c>
      <c r="E1349" t="s">
        <v>16</v>
      </c>
      <c r="F1349" t="s">
        <v>17</v>
      </c>
      <c r="G1349" t="s">
        <v>18</v>
      </c>
      <c r="H1349" t="s">
        <v>2337</v>
      </c>
      <c r="I1349" t="s">
        <v>19</v>
      </c>
      <c r="J1349">
        <v>6</v>
      </c>
      <c r="K1349">
        <f t="shared" ref="K1349:K1354" si="247">L1348</f>
        <v>10.5</v>
      </c>
      <c r="L1349">
        <f t="shared" ref="L1349:L1354" si="248">K1349+0.5</f>
        <v>11</v>
      </c>
      <c r="M1349">
        <f>INDEX('Exp Economy'!$C$14:$H$83,MATCH(L1349,'Exp Economy'!$B$14:$B$83,0),MATCH("Zone "&amp;J1349,'Exp Economy'!$C$13:$H$13,0))*1</f>
        <v>21.43</v>
      </c>
      <c r="N1349" t="s">
        <v>285</v>
      </c>
      <c r="O1349" t="s">
        <v>2310</v>
      </c>
      <c r="P1349" t="s">
        <v>18</v>
      </c>
      <c r="R1349" t="str">
        <f t="shared" si="246"/>
        <v>('DHL','2024-01-01','2024-12-31','12565','Export','US',NULL,'EXPRESS 9:00 (DOC) ','Non-Document','6',10.5,11,21.43,'Flat KG','AppliedMaterials_2024',NULL),</v>
      </c>
    </row>
    <row r="1350" spans="1:18" x14ac:dyDescent="0.3">
      <c r="A1350" t="s">
        <v>15</v>
      </c>
      <c r="B1350" s="1" t="s">
        <v>21</v>
      </c>
      <c r="C1350" s="1" t="s">
        <v>2309</v>
      </c>
      <c r="D1350">
        <v>12565</v>
      </c>
      <c r="E1350" t="s">
        <v>16</v>
      </c>
      <c r="F1350" t="s">
        <v>17</v>
      </c>
      <c r="G1350" t="s">
        <v>18</v>
      </c>
      <c r="H1350" t="s">
        <v>2337</v>
      </c>
      <c r="I1350" t="s">
        <v>19</v>
      </c>
      <c r="J1350">
        <v>6</v>
      </c>
      <c r="K1350">
        <f t="shared" si="247"/>
        <v>11</v>
      </c>
      <c r="L1350">
        <f t="shared" si="248"/>
        <v>11.5</v>
      </c>
      <c r="M1350">
        <f>INDEX('Exp Economy'!$C$14:$H$83,MATCH(L1350,'Exp Economy'!$B$14:$B$83,0),MATCH("Zone "&amp;J1350,'Exp Economy'!$C$13:$H$13,0))*1</f>
        <v>22.04</v>
      </c>
      <c r="N1350" t="s">
        <v>285</v>
      </c>
      <c r="O1350" t="s">
        <v>2310</v>
      </c>
      <c r="P1350" t="s">
        <v>18</v>
      </c>
      <c r="R1350" t="str">
        <f t="shared" si="246"/>
        <v>('DHL','2024-01-01','2024-12-31','12565','Export','US',NULL,'EXPRESS 9:00 (DOC) ','Non-Document','6',11,11.5,22.04,'Flat KG','AppliedMaterials_2024',NULL),</v>
      </c>
    </row>
    <row r="1351" spans="1:18" x14ac:dyDescent="0.3">
      <c r="A1351" t="s">
        <v>15</v>
      </c>
      <c r="B1351" s="1" t="s">
        <v>21</v>
      </c>
      <c r="C1351" s="1" t="s">
        <v>2309</v>
      </c>
      <c r="D1351">
        <v>12565</v>
      </c>
      <c r="E1351" t="s">
        <v>16</v>
      </c>
      <c r="F1351" t="s">
        <v>17</v>
      </c>
      <c r="G1351" t="s">
        <v>18</v>
      </c>
      <c r="H1351" t="s">
        <v>2337</v>
      </c>
      <c r="I1351" t="s">
        <v>19</v>
      </c>
      <c r="J1351">
        <v>6</v>
      </c>
      <c r="K1351">
        <f t="shared" si="247"/>
        <v>11.5</v>
      </c>
      <c r="L1351">
        <f t="shared" si="248"/>
        <v>12</v>
      </c>
      <c r="M1351">
        <f>INDEX('Exp Economy'!$C$14:$H$83,MATCH(L1351,'Exp Economy'!$B$14:$B$83,0),MATCH("Zone "&amp;J1351,'Exp Economy'!$C$13:$H$13,0))*1</f>
        <v>22.04</v>
      </c>
      <c r="N1351" t="s">
        <v>285</v>
      </c>
      <c r="O1351" t="s">
        <v>2310</v>
      </c>
      <c r="P1351" t="s">
        <v>18</v>
      </c>
      <c r="R1351" t="str">
        <f t="shared" si="246"/>
        <v>('DHL','2024-01-01','2024-12-31','12565','Export','US',NULL,'EXPRESS 9:00 (DOC) ','Non-Document','6',11.5,12,22.04,'Flat KG','AppliedMaterials_2024',NULL),</v>
      </c>
    </row>
    <row r="1352" spans="1:18" x14ac:dyDescent="0.3">
      <c r="A1352" t="s">
        <v>15</v>
      </c>
      <c r="B1352" s="1" t="s">
        <v>21</v>
      </c>
      <c r="C1352" s="1" t="s">
        <v>2309</v>
      </c>
      <c r="D1352">
        <v>12565</v>
      </c>
      <c r="E1352" t="s">
        <v>16</v>
      </c>
      <c r="F1352" t="s">
        <v>17</v>
      </c>
      <c r="G1352" t="s">
        <v>18</v>
      </c>
      <c r="H1352" t="s">
        <v>2337</v>
      </c>
      <c r="I1352" t="s">
        <v>19</v>
      </c>
      <c r="J1352">
        <v>6</v>
      </c>
      <c r="K1352">
        <f t="shared" si="247"/>
        <v>12</v>
      </c>
      <c r="L1352">
        <f t="shared" si="248"/>
        <v>12.5</v>
      </c>
      <c r="M1352">
        <f>INDEX('Exp Economy'!$C$14:$H$83,MATCH(L1352,'Exp Economy'!$B$14:$B$83,0),MATCH("Zone "&amp;J1352,'Exp Economy'!$C$13:$H$13,0))*1</f>
        <v>22.65</v>
      </c>
      <c r="N1352" t="s">
        <v>285</v>
      </c>
      <c r="O1352" t="s">
        <v>2310</v>
      </c>
      <c r="P1352" t="s">
        <v>18</v>
      </c>
      <c r="R1352" t="str">
        <f t="shared" si="246"/>
        <v>('DHL','2024-01-01','2024-12-31','12565','Export','US',NULL,'EXPRESS 9:00 (DOC) ','Non-Document','6',12,12.5,22.65,'Flat KG','AppliedMaterials_2024',NULL),</v>
      </c>
    </row>
    <row r="1353" spans="1:18" x14ac:dyDescent="0.3">
      <c r="A1353" t="s">
        <v>15</v>
      </c>
      <c r="B1353" s="1" t="s">
        <v>21</v>
      </c>
      <c r="C1353" s="1" t="s">
        <v>2309</v>
      </c>
      <c r="D1353">
        <v>12565</v>
      </c>
      <c r="E1353" t="s">
        <v>16</v>
      </c>
      <c r="F1353" t="s">
        <v>17</v>
      </c>
      <c r="G1353" t="s">
        <v>18</v>
      </c>
      <c r="H1353" t="s">
        <v>2337</v>
      </c>
      <c r="I1353" t="s">
        <v>19</v>
      </c>
      <c r="J1353">
        <v>6</v>
      </c>
      <c r="K1353">
        <f t="shared" si="247"/>
        <v>12.5</v>
      </c>
      <c r="L1353">
        <f t="shared" si="248"/>
        <v>13</v>
      </c>
      <c r="M1353">
        <f>INDEX('Exp Economy'!$C$14:$H$83,MATCH(L1353,'Exp Economy'!$B$14:$B$83,0),MATCH("Zone "&amp;J1353,'Exp Economy'!$C$13:$H$13,0))*1</f>
        <v>22.65</v>
      </c>
      <c r="N1353" t="s">
        <v>285</v>
      </c>
      <c r="O1353" t="s">
        <v>2310</v>
      </c>
      <c r="P1353" t="s">
        <v>18</v>
      </c>
      <c r="R1353" t="str">
        <f t="shared" si="246"/>
        <v>('DHL','2024-01-01','2024-12-31','12565','Export','US',NULL,'EXPRESS 9:00 (DOC) ','Non-Document','6',12.5,13,22.65,'Flat KG','AppliedMaterials_2024',NULL),</v>
      </c>
    </row>
    <row r="1354" spans="1:18" x14ac:dyDescent="0.3">
      <c r="A1354" t="s">
        <v>15</v>
      </c>
      <c r="B1354" s="1" t="s">
        <v>21</v>
      </c>
      <c r="C1354" s="1" t="s">
        <v>2309</v>
      </c>
      <c r="D1354">
        <v>12565</v>
      </c>
      <c r="E1354" t="s">
        <v>16</v>
      </c>
      <c r="F1354" t="s">
        <v>17</v>
      </c>
      <c r="G1354" t="s">
        <v>18</v>
      </c>
      <c r="H1354" t="s">
        <v>2337</v>
      </c>
      <c r="I1354" t="s">
        <v>19</v>
      </c>
      <c r="J1354">
        <v>6</v>
      </c>
      <c r="K1354">
        <f t="shared" si="247"/>
        <v>13</v>
      </c>
      <c r="L1354">
        <f t="shared" si="248"/>
        <v>13.5</v>
      </c>
      <c r="M1354">
        <f>INDEX('Exp Economy'!$C$14:$H$83,MATCH(L1354,'Exp Economy'!$B$14:$B$83,0),MATCH("Zone "&amp;J1354,'Exp Economy'!$C$13:$H$13,0))*1</f>
        <v>23.26</v>
      </c>
      <c r="N1354" t="s">
        <v>285</v>
      </c>
      <c r="O1354" t="s">
        <v>2310</v>
      </c>
      <c r="P1354" t="s">
        <v>18</v>
      </c>
      <c r="R1354" t="str">
        <f t="shared" si="246"/>
        <v>('DHL','2024-01-01','2024-12-31','12565','Export','US',NULL,'EXPRESS 9:00 (DOC) ','Non-Document','6',13,13.5,23.26,'Flat KG','AppliedMaterials_2024',NULL),</v>
      </c>
    </row>
    <row r="1355" spans="1:18" x14ac:dyDescent="0.3">
      <c r="A1355" t="s">
        <v>15</v>
      </c>
      <c r="B1355" s="1" t="s">
        <v>21</v>
      </c>
      <c r="C1355" s="1" t="s">
        <v>2309</v>
      </c>
      <c r="D1355">
        <v>12565</v>
      </c>
      <c r="E1355" t="s">
        <v>16</v>
      </c>
      <c r="F1355" t="s">
        <v>17</v>
      </c>
      <c r="G1355" t="s">
        <v>18</v>
      </c>
      <c r="H1355" t="s">
        <v>2337</v>
      </c>
      <c r="I1355" t="s">
        <v>19</v>
      </c>
      <c r="J1355">
        <v>6</v>
      </c>
      <c r="K1355">
        <f>L1354</f>
        <v>13.5</v>
      </c>
      <c r="L1355">
        <f>K1355+0.5</f>
        <v>14</v>
      </c>
      <c r="M1355">
        <f>INDEX('Exp Economy'!$C$14:$H$83,MATCH(L1355,'Exp Economy'!$B$14:$B$83,0),MATCH("Zone "&amp;J1355,'Exp Economy'!$C$13:$H$13,0))*1</f>
        <v>23.26</v>
      </c>
      <c r="N1355" t="s">
        <v>285</v>
      </c>
      <c r="O1355" t="s">
        <v>2310</v>
      </c>
      <c r="P1355" t="s">
        <v>18</v>
      </c>
      <c r="R1355" t="str">
        <f t="shared" si="246"/>
        <v>('DHL','2024-01-01','2024-12-31','12565','Export','US',NULL,'EXPRESS 9:00 (DOC) ','Non-Document','6',13.5,14,23.26,'Flat KG','AppliedMaterials_2024',NULL),</v>
      </c>
    </row>
    <row r="1356" spans="1:18" x14ac:dyDescent="0.3">
      <c r="A1356" t="s">
        <v>15</v>
      </c>
      <c r="B1356" s="1" t="s">
        <v>21</v>
      </c>
      <c r="C1356" s="1" t="s">
        <v>2309</v>
      </c>
      <c r="D1356">
        <v>12565</v>
      </c>
      <c r="E1356" t="s">
        <v>16</v>
      </c>
      <c r="F1356" t="s">
        <v>17</v>
      </c>
      <c r="G1356" t="s">
        <v>18</v>
      </c>
      <c r="H1356" t="s">
        <v>2337</v>
      </c>
      <c r="I1356" t="s">
        <v>19</v>
      </c>
      <c r="J1356">
        <v>6</v>
      </c>
      <c r="K1356">
        <f t="shared" ref="K1356:K1361" si="249">L1355</f>
        <v>14</v>
      </c>
      <c r="L1356">
        <f t="shared" ref="L1356:L1361" si="250">K1356+0.5</f>
        <v>14.5</v>
      </c>
      <c r="M1356">
        <f>INDEX('Exp Economy'!$C$14:$H$83,MATCH(L1356,'Exp Economy'!$B$14:$B$83,0),MATCH("Zone "&amp;J1356,'Exp Economy'!$C$13:$H$13,0))*1</f>
        <v>23.87</v>
      </c>
      <c r="N1356" t="s">
        <v>285</v>
      </c>
      <c r="O1356" t="s">
        <v>2310</v>
      </c>
      <c r="P1356" t="s">
        <v>18</v>
      </c>
      <c r="R1356" t="str">
        <f t="shared" si="246"/>
        <v>('DHL','2024-01-01','2024-12-31','12565','Export','US',NULL,'EXPRESS 9:00 (DOC) ','Non-Document','6',14,14.5,23.87,'Flat KG','AppliedMaterials_2024',NULL),</v>
      </c>
    </row>
    <row r="1357" spans="1:18" x14ac:dyDescent="0.3">
      <c r="A1357" t="s">
        <v>15</v>
      </c>
      <c r="B1357" s="1" t="s">
        <v>21</v>
      </c>
      <c r="C1357" s="1" t="s">
        <v>2309</v>
      </c>
      <c r="D1357">
        <v>12565</v>
      </c>
      <c r="E1357" t="s">
        <v>16</v>
      </c>
      <c r="F1357" t="s">
        <v>17</v>
      </c>
      <c r="G1357" t="s">
        <v>18</v>
      </c>
      <c r="H1357" t="s">
        <v>2337</v>
      </c>
      <c r="I1357" t="s">
        <v>19</v>
      </c>
      <c r="J1357">
        <v>6</v>
      </c>
      <c r="K1357">
        <f t="shared" si="249"/>
        <v>14.5</v>
      </c>
      <c r="L1357">
        <f t="shared" si="250"/>
        <v>15</v>
      </c>
      <c r="M1357">
        <f>INDEX('Exp Economy'!$C$14:$H$83,MATCH(L1357,'Exp Economy'!$B$14:$B$83,0),MATCH("Zone "&amp;J1357,'Exp Economy'!$C$13:$H$13,0))*1</f>
        <v>23.87</v>
      </c>
      <c r="N1357" t="s">
        <v>285</v>
      </c>
      <c r="O1357" t="s">
        <v>2310</v>
      </c>
      <c r="P1357" t="s">
        <v>18</v>
      </c>
      <c r="R1357" t="str">
        <f t="shared" si="246"/>
        <v>('DHL','2024-01-01','2024-12-31','12565','Export','US',NULL,'EXPRESS 9:00 (DOC) ','Non-Document','6',14.5,15,23.87,'Flat KG','AppliedMaterials_2024',NULL),</v>
      </c>
    </row>
    <row r="1358" spans="1:18" x14ac:dyDescent="0.3">
      <c r="A1358" t="s">
        <v>15</v>
      </c>
      <c r="B1358" s="1" t="s">
        <v>21</v>
      </c>
      <c r="C1358" s="1" t="s">
        <v>2309</v>
      </c>
      <c r="D1358">
        <v>12565</v>
      </c>
      <c r="E1358" t="s">
        <v>16</v>
      </c>
      <c r="F1358" t="s">
        <v>17</v>
      </c>
      <c r="G1358" t="s">
        <v>18</v>
      </c>
      <c r="H1358" t="s">
        <v>2337</v>
      </c>
      <c r="I1358" t="s">
        <v>19</v>
      </c>
      <c r="J1358">
        <v>6</v>
      </c>
      <c r="K1358">
        <f t="shared" si="249"/>
        <v>15</v>
      </c>
      <c r="L1358">
        <f t="shared" si="250"/>
        <v>15.5</v>
      </c>
      <c r="M1358">
        <f>INDEX('Exp Economy'!$C$14:$H$83,MATCH(L1358,'Exp Economy'!$B$14:$B$83,0),MATCH("Zone "&amp;J1358,'Exp Economy'!$C$13:$H$13,0))*1</f>
        <v>24.48</v>
      </c>
      <c r="N1358" t="s">
        <v>285</v>
      </c>
      <c r="O1358" t="s">
        <v>2310</v>
      </c>
      <c r="P1358" t="s">
        <v>18</v>
      </c>
      <c r="R1358" t="str">
        <f t="shared" si="246"/>
        <v>('DHL','2024-01-01','2024-12-31','12565','Export','US',NULL,'EXPRESS 9:00 (DOC) ','Non-Document','6',15,15.5,24.48,'Flat KG','AppliedMaterials_2024',NULL),</v>
      </c>
    </row>
    <row r="1359" spans="1:18" x14ac:dyDescent="0.3">
      <c r="A1359" t="s">
        <v>15</v>
      </c>
      <c r="B1359" s="1" t="s">
        <v>21</v>
      </c>
      <c r="C1359" s="1" t="s">
        <v>2309</v>
      </c>
      <c r="D1359">
        <v>12565</v>
      </c>
      <c r="E1359" t="s">
        <v>16</v>
      </c>
      <c r="F1359" t="s">
        <v>17</v>
      </c>
      <c r="G1359" t="s">
        <v>18</v>
      </c>
      <c r="H1359" t="s">
        <v>2337</v>
      </c>
      <c r="I1359" t="s">
        <v>19</v>
      </c>
      <c r="J1359">
        <v>6</v>
      </c>
      <c r="K1359">
        <f t="shared" si="249"/>
        <v>15.5</v>
      </c>
      <c r="L1359">
        <f t="shared" si="250"/>
        <v>16</v>
      </c>
      <c r="M1359">
        <f>INDEX('Exp Economy'!$C$14:$H$83,MATCH(L1359,'Exp Economy'!$B$14:$B$83,0),MATCH("Zone "&amp;J1359,'Exp Economy'!$C$13:$H$13,0))*1</f>
        <v>24.48</v>
      </c>
      <c r="N1359" t="s">
        <v>285</v>
      </c>
      <c r="O1359" t="s">
        <v>2310</v>
      </c>
      <c r="P1359" t="s">
        <v>18</v>
      </c>
      <c r="R1359" t="str">
        <f t="shared" si="246"/>
        <v>('DHL','2024-01-01','2024-12-31','12565','Export','US',NULL,'EXPRESS 9:00 (DOC) ','Non-Document','6',15.5,16,24.48,'Flat KG','AppliedMaterials_2024',NULL),</v>
      </c>
    </row>
    <row r="1360" spans="1:18" x14ac:dyDescent="0.3">
      <c r="A1360" t="s">
        <v>15</v>
      </c>
      <c r="B1360" s="1" t="s">
        <v>21</v>
      </c>
      <c r="C1360" s="1" t="s">
        <v>2309</v>
      </c>
      <c r="D1360">
        <v>12565</v>
      </c>
      <c r="E1360" t="s">
        <v>16</v>
      </c>
      <c r="F1360" t="s">
        <v>17</v>
      </c>
      <c r="G1360" t="s">
        <v>18</v>
      </c>
      <c r="H1360" t="s">
        <v>2337</v>
      </c>
      <c r="I1360" t="s">
        <v>19</v>
      </c>
      <c r="J1360">
        <v>6</v>
      </c>
      <c r="K1360">
        <f t="shared" si="249"/>
        <v>16</v>
      </c>
      <c r="L1360">
        <f t="shared" si="250"/>
        <v>16.5</v>
      </c>
      <c r="M1360">
        <f>INDEX('Exp Economy'!$C$14:$H$83,MATCH(L1360,'Exp Economy'!$B$14:$B$83,0),MATCH("Zone "&amp;J1360,'Exp Economy'!$C$13:$H$13,0))*1</f>
        <v>25.09</v>
      </c>
      <c r="N1360" t="s">
        <v>285</v>
      </c>
      <c r="O1360" t="s">
        <v>2310</v>
      </c>
      <c r="P1360" t="s">
        <v>18</v>
      </c>
      <c r="R1360" t="str">
        <f t="shared" si="246"/>
        <v>('DHL','2024-01-01','2024-12-31','12565','Export','US',NULL,'EXPRESS 9:00 (DOC) ','Non-Document','6',16,16.5,25.09,'Flat KG','AppliedMaterials_2024',NULL),</v>
      </c>
    </row>
    <row r="1361" spans="1:18" x14ac:dyDescent="0.3">
      <c r="A1361" t="s">
        <v>15</v>
      </c>
      <c r="B1361" s="1" t="s">
        <v>21</v>
      </c>
      <c r="C1361" s="1" t="s">
        <v>2309</v>
      </c>
      <c r="D1361">
        <v>12565</v>
      </c>
      <c r="E1361" t="s">
        <v>16</v>
      </c>
      <c r="F1361" t="s">
        <v>17</v>
      </c>
      <c r="G1361" t="s">
        <v>18</v>
      </c>
      <c r="H1361" t="s">
        <v>2337</v>
      </c>
      <c r="I1361" t="s">
        <v>19</v>
      </c>
      <c r="J1361">
        <v>6</v>
      </c>
      <c r="K1361">
        <f t="shared" si="249"/>
        <v>16.5</v>
      </c>
      <c r="L1361">
        <f t="shared" si="250"/>
        <v>17</v>
      </c>
      <c r="M1361">
        <f>INDEX('Exp Economy'!$C$14:$H$83,MATCH(L1361,'Exp Economy'!$B$14:$B$83,0),MATCH("Zone "&amp;J1361,'Exp Economy'!$C$13:$H$13,0))*1</f>
        <v>25.09</v>
      </c>
      <c r="N1361" t="s">
        <v>285</v>
      </c>
      <c r="O1361" t="s">
        <v>2310</v>
      </c>
      <c r="P1361" t="s">
        <v>18</v>
      </c>
      <c r="R1361" t="str">
        <f t="shared" si="246"/>
        <v>('DHL','2024-01-01','2024-12-31','12565','Export','US',NULL,'EXPRESS 9:00 (DOC) ','Non-Document','6',16.5,17,25.09,'Flat KG','AppliedMaterials_2024',NULL),</v>
      </c>
    </row>
    <row r="1362" spans="1:18" x14ac:dyDescent="0.3">
      <c r="A1362" t="s">
        <v>15</v>
      </c>
      <c r="B1362" s="1" t="s">
        <v>21</v>
      </c>
      <c r="C1362" s="1" t="s">
        <v>2309</v>
      </c>
      <c r="D1362">
        <v>12565</v>
      </c>
      <c r="E1362" t="s">
        <v>16</v>
      </c>
      <c r="F1362" t="s">
        <v>17</v>
      </c>
      <c r="G1362" t="s">
        <v>18</v>
      </c>
      <c r="H1362" t="s">
        <v>2337</v>
      </c>
      <c r="I1362" t="s">
        <v>19</v>
      </c>
      <c r="J1362">
        <v>6</v>
      </c>
      <c r="K1362">
        <f>L1361</f>
        <v>17</v>
      </c>
      <c r="L1362">
        <f>K1362+0.5</f>
        <v>17.5</v>
      </c>
      <c r="M1362">
        <f>INDEX('Exp Economy'!$C$14:$H$83,MATCH(L1362,'Exp Economy'!$B$14:$B$83,0),MATCH("Zone "&amp;J1362,'Exp Economy'!$C$13:$H$13,0))*1</f>
        <v>25.7</v>
      </c>
      <c r="N1362" t="s">
        <v>285</v>
      </c>
      <c r="O1362" t="s">
        <v>2310</v>
      </c>
      <c r="P1362" t="s">
        <v>18</v>
      </c>
      <c r="R1362" t="str">
        <f t="shared" si="246"/>
        <v>('DHL','2024-01-01','2024-12-31','12565','Export','US',NULL,'EXPRESS 9:00 (DOC) ','Non-Document','6',17,17.5,25.7,'Flat KG','AppliedMaterials_2024',NULL),</v>
      </c>
    </row>
    <row r="1363" spans="1:18" x14ac:dyDescent="0.3">
      <c r="A1363" t="s">
        <v>15</v>
      </c>
      <c r="B1363" s="1" t="s">
        <v>21</v>
      </c>
      <c r="C1363" s="1" t="s">
        <v>2309</v>
      </c>
      <c r="D1363">
        <v>12565</v>
      </c>
      <c r="E1363" t="s">
        <v>16</v>
      </c>
      <c r="F1363" t="s">
        <v>17</v>
      </c>
      <c r="G1363" t="s">
        <v>18</v>
      </c>
      <c r="H1363" t="s">
        <v>2337</v>
      </c>
      <c r="I1363" t="s">
        <v>19</v>
      </c>
      <c r="J1363">
        <v>6</v>
      </c>
      <c r="K1363">
        <f t="shared" ref="K1363:K1368" si="251">L1362</f>
        <v>17.5</v>
      </c>
      <c r="L1363">
        <f t="shared" ref="L1363:L1368" si="252">K1363+0.5</f>
        <v>18</v>
      </c>
      <c r="M1363">
        <f>INDEX('Exp Economy'!$C$14:$H$83,MATCH(L1363,'Exp Economy'!$B$14:$B$83,0),MATCH("Zone "&amp;J1363,'Exp Economy'!$C$13:$H$13,0))*1</f>
        <v>25.7</v>
      </c>
      <c r="N1363" t="s">
        <v>285</v>
      </c>
      <c r="O1363" t="s">
        <v>2310</v>
      </c>
      <c r="P1363" t="s">
        <v>18</v>
      </c>
      <c r="R1363" t="str">
        <f t="shared" si="246"/>
        <v>('DHL','2024-01-01','2024-12-31','12565','Export','US',NULL,'EXPRESS 9:00 (DOC) ','Non-Document','6',17.5,18,25.7,'Flat KG','AppliedMaterials_2024',NULL),</v>
      </c>
    </row>
    <row r="1364" spans="1:18" x14ac:dyDescent="0.3">
      <c r="A1364" t="s">
        <v>15</v>
      </c>
      <c r="B1364" s="1" t="s">
        <v>21</v>
      </c>
      <c r="C1364" s="1" t="s">
        <v>2309</v>
      </c>
      <c r="D1364">
        <v>12565</v>
      </c>
      <c r="E1364" t="s">
        <v>16</v>
      </c>
      <c r="F1364" t="s">
        <v>17</v>
      </c>
      <c r="G1364" t="s">
        <v>18</v>
      </c>
      <c r="H1364" t="s">
        <v>2337</v>
      </c>
      <c r="I1364" t="s">
        <v>19</v>
      </c>
      <c r="J1364">
        <v>6</v>
      </c>
      <c r="K1364">
        <f t="shared" si="251"/>
        <v>18</v>
      </c>
      <c r="L1364">
        <f t="shared" si="252"/>
        <v>18.5</v>
      </c>
      <c r="M1364">
        <f>INDEX('Exp Economy'!$C$14:$H$83,MATCH(L1364,'Exp Economy'!$B$14:$B$83,0),MATCH("Zone "&amp;J1364,'Exp Economy'!$C$13:$H$13,0))*1</f>
        <v>26.31</v>
      </c>
      <c r="N1364" t="s">
        <v>285</v>
      </c>
      <c r="O1364" t="s">
        <v>2310</v>
      </c>
      <c r="P1364" t="s">
        <v>18</v>
      </c>
      <c r="R1364" t="str">
        <f t="shared" si="246"/>
        <v>('DHL','2024-01-01','2024-12-31','12565','Export','US',NULL,'EXPRESS 9:00 (DOC) ','Non-Document','6',18,18.5,26.31,'Flat KG','AppliedMaterials_2024',NULL),</v>
      </c>
    </row>
    <row r="1365" spans="1:18" x14ac:dyDescent="0.3">
      <c r="A1365" t="s">
        <v>15</v>
      </c>
      <c r="B1365" s="1" t="s">
        <v>21</v>
      </c>
      <c r="C1365" s="1" t="s">
        <v>2309</v>
      </c>
      <c r="D1365">
        <v>12565</v>
      </c>
      <c r="E1365" t="s">
        <v>16</v>
      </c>
      <c r="F1365" t="s">
        <v>17</v>
      </c>
      <c r="G1365" t="s">
        <v>18</v>
      </c>
      <c r="H1365" t="s">
        <v>2337</v>
      </c>
      <c r="I1365" t="s">
        <v>19</v>
      </c>
      <c r="J1365">
        <v>6</v>
      </c>
      <c r="K1365">
        <f t="shared" si="251"/>
        <v>18.5</v>
      </c>
      <c r="L1365">
        <f t="shared" si="252"/>
        <v>19</v>
      </c>
      <c r="M1365">
        <f>INDEX('Exp Economy'!$C$14:$H$83,MATCH(L1365,'Exp Economy'!$B$14:$B$83,0),MATCH("Zone "&amp;J1365,'Exp Economy'!$C$13:$H$13,0))*1</f>
        <v>26.31</v>
      </c>
      <c r="N1365" t="s">
        <v>285</v>
      </c>
      <c r="O1365" t="s">
        <v>2310</v>
      </c>
      <c r="P1365" t="s">
        <v>18</v>
      </c>
      <c r="R1365" t="str">
        <f t="shared" si="246"/>
        <v>('DHL','2024-01-01','2024-12-31','12565','Export','US',NULL,'EXPRESS 9:00 (DOC) ','Non-Document','6',18.5,19,26.31,'Flat KG','AppliedMaterials_2024',NULL),</v>
      </c>
    </row>
    <row r="1366" spans="1:18" x14ac:dyDescent="0.3">
      <c r="A1366" t="s">
        <v>15</v>
      </c>
      <c r="B1366" s="1" t="s">
        <v>21</v>
      </c>
      <c r="C1366" s="1" t="s">
        <v>2309</v>
      </c>
      <c r="D1366">
        <v>12565</v>
      </c>
      <c r="E1366" t="s">
        <v>16</v>
      </c>
      <c r="F1366" t="s">
        <v>17</v>
      </c>
      <c r="G1366" t="s">
        <v>18</v>
      </c>
      <c r="H1366" t="s">
        <v>2337</v>
      </c>
      <c r="I1366" t="s">
        <v>19</v>
      </c>
      <c r="J1366">
        <v>6</v>
      </c>
      <c r="K1366">
        <f t="shared" si="251"/>
        <v>19</v>
      </c>
      <c r="L1366">
        <f t="shared" si="252"/>
        <v>19.5</v>
      </c>
      <c r="M1366">
        <f>INDEX('Exp Economy'!$C$14:$H$83,MATCH(L1366,'Exp Economy'!$B$14:$B$83,0),MATCH("Zone "&amp;J1366,'Exp Economy'!$C$13:$H$13,0))*1</f>
        <v>26.92</v>
      </c>
      <c r="N1366" t="s">
        <v>285</v>
      </c>
      <c r="O1366" t="s">
        <v>2310</v>
      </c>
      <c r="P1366" t="s">
        <v>18</v>
      </c>
      <c r="R1366" t="str">
        <f t="shared" si="246"/>
        <v>('DHL','2024-01-01','2024-12-31','12565','Export','US',NULL,'EXPRESS 9:00 (DOC) ','Non-Document','6',19,19.5,26.92,'Flat KG','AppliedMaterials_2024',NULL),</v>
      </c>
    </row>
    <row r="1367" spans="1:18" x14ac:dyDescent="0.3">
      <c r="A1367" t="s">
        <v>15</v>
      </c>
      <c r="B1367" s="1" t="s">
        <v>21</v>
      </c>
      <c r="C1367" s="1" t="s">
        <v>2309</v>
      </c>
      <c r="D1367">
        <v>12565</v>
      </c>
      <c r="E1367" t="s">
        <v>16</v>
      </c>
      <c r="F1367" t="s">
        <v>17</v>
      </c>
      <c r="G1367" t="s">
        <v>18</v>
      </c>
      <c r="H1367" t="s">
        <v>2337</v>
      </c>
      <c r="I1367" t="s">
        <v>19</v>
      </c>
      <c r="J1367">
        <v>6</v>
      </c>
      <c r="K1367">
        <f t="shared" si="251"/>
        <v>19.5</v>
      </c>
      <c r="L1367">
        <f t="shared" si="252"/>
        <v>20</v>
      </c>
      <c r="M1367">
        <f>INDEX('Exp Economy'!$C$14:$H$83,MATCH(L1367,'Exp Economy'!$B$14:$B$83,0),MATCH("Zone "&amp;J1367,'Exp Economy'!$C$13:$H$13,0))*1</f>
        <v>26.92</v>
      </c>
      <c r="N1367" t="s">
        <v>285</v>
      </c>
      <c r="O1367" t="s">
        <v>2310</v>
      </c>
      <c r="P1367" t="s">
        <v>18</v>
      </c>
      <c r="R1367" t="str">
        <f t="shared" si="246"/>
        <v>('DHL','2024-01-01','2024-12-31','12565','Export','US',NULL,'EXPRESS 9:00 (DOC) ','Non-Document','6',19.5,20,26.92,'Flat KG','AppliedMaterials_2024',NULL),</v>
      </c>
    </row>
    <row r="1368" spans="1:18" x14ac:dyDescent="0.3">
      <c r="A1368" t="s">
        <v>15</v>
      </c>
      <c r="B1368" s="1" t="s">
        <v>21</v>
      </c>
      <c r="C1368" s="1" t="s">
        <v>2309</v>
      </c>
      <c r="D1368">
        <v>12565</v>
      </c>
      <c r="E1368" t="s">
        <v>16</v>
      </c>
      <c r="F1368" t="s">
        <v>17</v>
      </c>
      <c r="G1368" t="s">
        <v>18</v>
      </c>
      <c r="H1368" t="s">
        <v>2337</v>
      </c>
      <c r="I1368" t="s">
        <v>19</v>
      </c>
      <c r="J1368">
        <v>6</v>
      </c>
      <c r="K1368">
        <f t="shared" si="251"/>
        <v>20</v>
      </c>
      <c r="L1368">
        <f t="shared" si="252"/>
        <v>20.5</v>
      </c>
      <c r="M1368">
        <f>INDEX('Exp Economy'!$C$14:$H$83,MATCH(L1368,'Exp Economy'!$B$14:$B$83,0),MATCH("Zone "&amp;J1368,'Exp Economy'!$C$13:$H$13,0))*1</f>
        <v>27.43</v>
      </c>
      <c r="N1368" t="s">
        <v>285</v>
      </c>
      <c r="O1368" t="s">
        <v>2310</v>
      </c>
      <c r="P1368" t="s">
        <v>18</v>
      </c>
      <c r="R1368" t="str">
        <f t="shared" si="246"/>
        <v>('DHL','2024-01-01','2024-12-31','12565','Export','US',NULL,'EXPRESS 9:00 (DOC) ','Non-Document','6',20,20.5,27.43,'Flat KG','AppliedMaterials_2024',NULL),</v>
      </c>
    </row>
    <row r="1369" spans="1:18" x14ac:dyDescent="0.3">
      <c r="A1369" t="s">
        <v>15</v>
      </c>
      <c r="B1369" s="1" t="s">
        <v>21</v>
      </c>
      <c r="C1369" s="1" t="s">
        <v>2309</v>
      </c>
      <c r="D1369">
        <v>12565</v>
      </c>
      <c r="E1369" t="s">
        <v>16</v>
      </c>
      <c r="F1369" t="s">
        <v>17</v>
      </c>
      <c r="G1369" t="s">
        <v>18</v>
      </c>
      <c r="H1369" t="s">
        <v>2337</v>
      </c>
      <c r="I1369" t="s">
        <v>19</v>
      </c>
      <c r="J1369">
        <v>6</v>
      </c>
      <c r="K1369">
        <f>L1368</f>
        <v>20.5</v>
      </c>
      <c r="L1369">
        <f>K1369+0.5</f>
        <v>21</v>
      </c>
      <c r="M1369">
        <f>INDEX('Exp Economy'!$C$14:$H$83,MATCH(L1369,'Exp Economy'!$B$14:$B$83,0),MATCH("Zone "&amp;J1369,'Exp Economy'!$C$13:$H$13,0))*1</f>
        <v>27.43</v>
      </c>
      <c r="N1369" t="s">
        <v>285</v>
      </c>
      <c r="O1369" t="s">
        <v>2310</v>
      </c>
      <c r="P1369" t="s">
        <v>18</v>
      </c>
      <c r="R1369" t="str">
        <f t="shared" si="246"/>
        <v>('DHL','2024-01-01','2024-12-31','12565','Export','US',NULL,'EXPRESS 9:00 (DOC) ','Non-Document','6',20.5,21,27.43,'Flat KG','AppliedMaterials_2024',NULL),</v>
      </c>
    </row>
    <row r="1370" spans="1:18" x14ac:dyDescent="0.3">
      <c r="A1370" t="s">
        <v>15</v>
      </c>
      <c r="B1370" s="1" t="s">
        <v>21</v>
      </c>
      <c r="C1370" s="1" t="s">
        <v>2309</v>
      </c>
      <c r="D1370">
        <v>12565</v>
      </c>
      <c r="E1370" t="s">
        <v>16</v>
      </c>
      <c r="F1370" t="s">
        <v>17</v>
      </c>
      <c r="G1370" t="s">
        <v>18</v>
      </c>
      <c r="H1370" t="s">
        <v>2337</v>
      </c>
      <c r="I1370" t="s">
        <v>19</v>
      </c>
      <c r="J1370">
        <v>6</v>
      </c>
      <c r="K1370">
        <f t="shared" ref="K1370" si="253">L1369</f>
        <v>21</v>
      </c>
      <c r="L1370">
        <f t="shared" ref="L1370" si="254">K1370+0.5</f>
        <v>21.5</v>
      </c>
      <c r="M1370">
        <f>INDEX('Exp Economy'!$C$14:$H$83,MATCH(L1370,'Exp Economy'!$B$14:$B$83,0),MATCH("Zone "&amp;J1370,'Exp Economy'!$C$13:$H$13,0))*1</f>
        <v>27.94</v>
      </c>
      <c r="N1370" t="s">
        <v>285</v>
      </c>
      <c r="O1370" t="s">
        <v>2310</v>
      </c>
      <c r="P1370" t="s">
        <v>18</v>
      </c>
      <c r="R1370" t="str">
        <f t="shared" si="246"/>
        <v>('DHL','2024-01-01','2024-12-31','12565','Export','US',NULL,'EXPRESS 9:00 (DOC) ','Non-Document','6',21,21.5,27.94,'Flat KG','AppliedMaterials_2024',NULL),</v>
      </c>
    </row>
    <row r="1371" spans="1:18" x14ac:dyDescent="0.3">
      <c r="A1371" t="s">
        <v>15</v>
      </c>
      <c r="B1371" s="1" t="s">
        <v>21</v>
      </c>
      <c r="C1371" s="1" t="s">
        <v>2309</v>
      </c>
      <c r="D1371">
        <v>12565</v>
      </c>
      <c r="E1371" t="s">
        <v>16</v>
      </c>
      <c r="F1371" t="s">
        <v>17</v>
      </c>
      <c r="G1371" t="s">
        <v>18</v>
      </c>
      <c r="H1371" t="s">
        <v>2337</v>
      </c>
      <c r="I1371" t="s">
        <v>19</v>
      </c>
      <c r="J1371">
        <v>6</v>
      </c>
      <c r="K1371">
        <f>L1370</f>
        <v>21.5</v>
      </c>
      <c r="L1371">
        <f>K1371+0.5</f>
        <v>22</v>
      </c>
      <c r="M1371">
        <f>INDEX('Exp Economy'!$C$14:$H$83,MATCH(L1371,'Exp Economy'!$B$14:$B$83,0),MATCH("Zone "&amp;J1371,'Exp Economy'!$C$13:$H$13,0))*1</f>
        <v>27.94</v>
      </c>
      <c r="N1371" t="s">
        <v>285</v>
      </c>
      <c r="O1371" t="s">
        <v>2310</v>
      </c>
      <c r="P1371" t="s">
        <v>18</v>
      </c>
      <c r="R1371" t="str">
        <f t="shared" si="246"/>
        <v>('DHL','2024-01-01','2024-12-31','12565','Export','US',NULL,'EXPRESS 9:00 (DOC) ','Non-Document','6',21.5,22,27.94,'Flat KG','AppliedMaterials_2024',NULL),</v>
      </c>
    </row>
    <row r="1372" spans="1:18" x14ac:dyDescent="0.3">
      <c r="A1372" t="s">
        <v>15</v>
      </c>
      <c r="B1372" s="1" t="s">
        <v>21</v>
      </c>
      <c r="C1372" s="1" t="s">
        <v>2309</v>
      </c>
      <c r="D1372">
        <v>12565</v>
      </c>
      <c r="E1372" t="s">
        <v>16</v>
      </c>
      <c r="F1372" t="s">
        <v>17</v>
      </c>
      <c r="G1372" t="s">
        <v>18</v>
      </c>
      <c r="H1372" t="s">
        <v>2337</v>
      </c>
      <c r="I1372" t="s">
        <v>19</v>
      </c>
      <c r="J1372">
        <v>6</v>
      </c>
      <c r="K1372">
        <f t="shared" ref="K1372:K1377" si="255">L1371</f>
        <v>22</v>
      </c>
      <c r="L1372">
        <f t="shared" ref="L1372:L1377" si="256">K1372+0.5</f>
        <v>22.5</v>
      </c>
      <c r="M1372">
        <f>INDEX('Exp Economy'!$C$14:$H$83,MATCH(L1372,'Exp Economy'!$B$14:$B$83,0),MATCH("Zone "&amp;J1372,'Exp Economy'!$C$13:$H$13,0))*1</f>
        <v>28.45</v>
      </c>
      <c r="N1372" t="s">
        <v>285</v>
      </c>
      <c r="O1372" t="s">
        <v>2310</v>
      </c>
      <c r="P1372" t="s">
        <v>18</v>
      </c>
      <c r="R1372" t="str">
        <f t="shared" si="246"/>
        <v>('DHL','2024-01-01','2024-12-31','12565','Export','US',NULL,'EXPRESS 9:00 (DOC) ','Non-Document','6',22,22.5,28.45,'Flat KG','AppliedMaterials_2024',NULL),</v>
      </c>
    </row>
    <row r="1373" spans="1:18" x14ac:dyDescent="0.3">
      <c r="A1373" t="s">
        <v>15</v>
      </c>
      <c r="B1373" s="1" t="s">
        <v>21</v>
      </c>
      <c r="C1373" s="1" t="s">
        <v>2309</v>
      </c>
      <c r="D1373">
        <v>12565</v>
      </c>
      <c r="E1373" t="s">
        <v>16</v>
      </c>
      <c r="F1373" t="s">
        <v>17</v>
      </c>
      <c r="G1373" t="s">
        <v>18</v>
      </c>
      <c r="H1373" t="s">
        <v>2337</v>
      </c>
      <c r="I1373" t="s">
        <v>19</v>
      </c>
      <c r="J1373">
        <v>6</v>
      </c>
      <c r="K1373">
        <f t="shared" si="255"/>
        <v>22.5</v>
      </c>
      <c r="L1373">
        <f t="shared" si="256"/>
        <v>23</v>
      </c>
      <c r="M1373">
        <f>INDEX('Exp Economy'!$C$14:$H$83,MATCH(L1373,'Exp Economy'!$B$14:$B$83,0),MATCH("Zone "&amp;J1373,'Exp Economy'!$C$13:$H$13,0))*1</f>
        <v>28.45</v>
      </c>
      <c r="N1373" t="s">
        <v>285</v>
      </c>
      <c r="O1373" t="s">
        <v>2310</v>
      </c>
      <c r="P1373" t="s">
        <v>18</v>
      </c>
      <c r="R1373" t="str">
        <f t="shared" si="246"/>
        <v>('DHL','2024-01-01','2024-12-31','12565','Export','US',NULL,'EXPRESS 9:00 (DOC) ','Non-Document','6',22.5,23,28.45,'Flat KG','AppliedMaterials_2024',NULL),</v>
      </c>
    </row>
    <row r="1374" spans="1:18" x14ac:dyDescent="0.3">
      <c r="A1374" t="s">
        <v>15</v>
      </c>
      <c r="B1374" s="1" t="s">
        <v>21</v>
      </c>
      <c r="C1374" s="1" t="s">
        <v>2309</v>
      </c>
      <c r="D1374">
        <v>12565</v>
      </c>
      <c r="E1374" t="s">
        <v>16</v>
      </c>
      <c r="F1374" t="s">
        <v>17</v>
      </c>
      <c r="G1374" t="s">
        <v>18</v>
      </c>
      <c r="H1374" t="s">
        <v>2337</v>
      </c>
      <c r="I1374" t="s">
        <v>19</v>
      </c>
      <c r="J1374">
        <v>6</v>
      </c>
      <c r="K1374">
        <f t="shared" si="255"/>
        <v>23</v>
      </c>
      <c r="L1374">
        <f t="shared" si="256"/>
        <v>23.5</v>
      </c>
      <c r="M1374">
        <f>INDEX('Exp Economy'!$C$14:$H$83,MATCH(L1374,'Exp Economy'!$B$14:$B$83,0),MATCH("Zone "&amp;J1374,'Exp Economy'!$C$13:$H$13,0))*1</f>
        <v>28.96</v>
      </c>
      <c r="N1374" t="s">
        <v>285</v>
      </c>
      <c r="O1374" t="s">
        <v>2310</v>
      </c>
      <c r="P1374" t="s">
        <v>18</v>
      </c>
      <c r="R1374" t="str">
        <f t="shared" si="246"/>
        <v>('DHL','2024-01-01','2024-12-31','12565','Export','US',NULL,'EXPRESS 9:00 (DOC) ','Non-Document','6',23,23.5,28.96,'Flat KG','AppliedMaterials_2024',NULL),</v>
      </c>
    </row>
    <row r="1375" spans="1:18" x14ac:dyDescent="0.3">
      <c r="A1375" t="s">
        <v>15</v>
      </c>
      <c r="B1375" s="1" t="s">
        <v>21</v>
      </c>
      <c r="C1375" s="1" t="s">
        <v>2309</v>
      </c>
      <c r="D1375">
        <v>12565</v>
      </c>
      <c r="E1375" t="s">
        <v>16</v>
      </c>
      <c r="F1375" t="s">
        <v>17</v>
      </c>
      <c r="G1375" t="s">
        <v>18</v>
      </c>
      <c r="H1375" t="s">
        <v>2337</v>
      </c>
      <c r="I1375" t="s">
        <v>19</v>
      </c>
      <c r="J1375">
        <v>6</v>
      </c>
      <c r="K1375">
        <f t="shared" si="255"/>
        <v>23.5</v>
      </c>
      <c r="L1375">
        <f t="shared" si="256"/>
        <v>24</v>
      </c>
      <c r="M1375">
        <f>INDEX('Exp Economy'!$C$14:$H$83,MATCH(L1375,'Exp Economy'!$B$14:$B$83,0),MATCH("Zone "&amp;J1375,'Exp Economy'!$C$13:$H$13,0))*1</f>
        <v>28.96</v>
      </c>
      <c r="N1375" t="s">
        <v>285</v>
      </c>
      <c r="O1375" t="s">
        <v>2310</v>
      </c>
      <c r="P1375" t="s">
        <v>18</v>
      </c>
      <c r="R1375" t="str">
        <f t="shared" si="246"/>
        <v>('DHL','2024-01-01','2024-12-31','12565','Export','US',NULL,'EXPRESS 9:00 (DOC) ','Non-Document','6',23.5,24,28.96,'Flat KG','AppliedMaterials_2024',NULL),</v>
      </c>
    </row>
    <row r="1376" spans="1:18" x14ac:dyDescent="0.3">
      <c r="A1376" t="s">
        <v>15</v>
      </c>
      <c r="B1376" s="1" t="s">
        <v>21</v>
      </c>
      <c r="C1376" s="1" t="s">
        <v>2309</v>
      </c>
      <c r="D1376">
        <v>12565</v>
      </c>
      <c r="E1376" t="s">
        <v>16</v>
      </c>
      <c r="F1376" t="s">
        <v>17</v>
      </c>
      <c r="G1376" t="s">
        <v>18</v>
      </c>
      <c r="H1376" t="s">
        <v>2337</v>
      </c>
      <c r="I1376" t="s">
        <v>19</v>
      </c>
      <c r="J1376">
        <v>6</v>
      </c>
      <c r="K1376">
        <f t="shared" si="255"/>
        <v>24</v>
      </c>
      <c r="L1376">
        <f t="shared" si="256"/>
        <v>24.5</v>
      </c>
      <c r="M1376">
        <f>INDEX('Exp Economy'!$C$14:$H$83,MATCH(L1376,'Exp Economy'!$B$14:$B$83,0),MATCH("Zone "&amp;J1376,'Exp Economy'!$C$13:$H$13,0))*1</f>
        <v>29.47</v>
      </c>
      <c r="N1376" t="s">
        <v>285</v>
      </c>
      <c r="O1376" t="s">
        <v>2310</v>
      </c>
      <c r="P1376" t="s">
        <v>18</v>
      </c>
      <c r="R1376" t="str">
        <f t="shared" si="246"/>
        <v>('DHL','2024-01-01','2024-12-31','12565','Export','US',NULL,'EXPRESS 9:00 (DOC) ','Non-Document','6',24,24.5,29.47,'Flat KG','AppliedMaterials_2024',NULL),</v>
      </c>
    </row>
    <row r="1377" spans="1:18" x14ac:dyDescent="0.3">
      <c r="A1377" t="s">
        <v>15</v>
      </c>
      <c r="B1377" s="1" t="s">
        <v>21</v>
      </c>
      <c r="C1377" s="1" t="s">
        <v>2309</v>
      </c>
      <c r="D1377">
        <v>12565</v>
      </c>
      <c r="E1377" t="s">
        <v>16</v>
      </c>
      <c r="F1377" t="s">
        <v>17</v>
      </c>
      <c r="G1377" t="s">
        <v>18</v>
      </c>
      <c r="H1377" t="s">
        <v>2337</v>
      </c>
      <c r="I1377" t="s">
        <v>19</v>
      </c>
      <c r="J1377">
        <v>6</v>
      </c>
      <c r="K1377">
        <f t="shared" si="255"/>
        <v>24.5</v>
      </c>
      <c r="L1377">
        <f t="shared" si="256"/>
        <v>25</v>
      </c>
      <c r="M1377">
        <f>INDEX('Exp Economy'!$C$14:$H$83,MATCH(L1377,'Exp Economy'!$B$14:$B$83,0),MATCH("Zone "&amp;J1377,'Exp Economy'!$C$13:$H$13,0))*1</f>
        <v>29.47</v>
      </c>
      <c r="N1377" t="s">
        <v>285</v>
      </c>
      <c r="O1377" t="s">
        <v>2310</v>
      </c>
      <c r="P1377" t="s">
        <v>18</v>
      </c>
      <c r="R1377" t="str">
        <f t="shared" si="246"/>
        <v>('DHL','2024-01-01','2024-12-31','12565','Export','US',NULL,'EXPRESS 9:00 (DOC) ','Non-Document','6',24.5,25,29.47,'Flat KG','AppliedMaterials_2024',NULL),</v>
      </c>
    </row>
    <row r="1378" spans="1:18" x14ac:dyDescent="0.3">
      <c r="A1378" t="s">
        <v>15</v>
      </c>
      <c r="B1378" s="1" t="s">
        <v>21</v>
      </c>
      <c r="C1378" s="1" t="s">
        <v>2309</v>
      </c>
      <c r="D1378">
        <v>12565</v>
      </c>
      <c r="E1378" t="s">
        <v>16</v>
      </c>
      <c r="F1378" t="s">
        <v>17</v>
      </c>
      <c r="G1378" t="s">
        <v>18</v>
      </c>
      <c r="H1378" t="s">
        <v>2337</v>
      </c>
      <c r="I1378" t="s">
        <v>19</v>
      </c>
      <c r="J1378">
        <v>6</v>
      </c>
      <c r="K1378">
        <f>L1377</f>
        <v>25</v>
      </c>
      <c r="L1378">
        <f>K1378+0.5</f>
        <v>25.5</v>
      </c>
      <c r="M1378">
        <f>INDEX('Exp Economy'!$C$14:$H$83,MATCH(L1378,'Exp Economy'!$B$14:$B$83,0),MATCH("Zone "&amp;J1378,'Exp Economy'!$C$13:$H$13,0))*1</f>
        <v>29.98</v>
      </c>
      <c r="N1378" t="s">
        <v>285</v>
      </c>
      <c r="O1378" t="s">
        <v>2310</v>
      </c>
      <c r="P1378" t="s">
        <v>18</v>
      </c>
      <c r="R1378" t="str">
        <f t="shared" si="246"/>
        <v>('DHL','2024-01-01','2024-12-31','12565','Export','US',NULL,'EXPRESS 9:00 (DOC) ','Non-Document','6',25,25.5,29.98,'Flat KG','AppliedMaterials_2024',NULL),</v>
      </c>
    </row>
    <row r="1379" spans="1:18" x14ac:dyDescent="0.3">
      <c r="A1379" t="s">
        <v>15</v>
      </c>
      <c r="B1379" s="1" t="s">
        <v>21</v>
      </c>
      <c r="C1379" s="1" t="s">
        <v>2309</v>
      </c>
      <c r="D1379">
        <v>12565</v>
      </c>
      <c r="E1379" t="s">
        <v>16</v>
      </c>
      <c r="F1379" t="s">
        <v>17</v>
      </c>
      <c r="G1379" t="s">
        <v>18</v>
      </c>
      <c r="H1379" t="s">
        <v>2337</v>
      </c>
      <c r="I1379" t="s">
        <v>19</v>
      </c>
      <c r="J1379">
        <v>6</v>
      </c>
      <c r="K1379">
        <f t="shared" ref="K1379" si="257">L1378</f>
        <v>25.5</v>
      </c>
      <c r="L1379">
        <f t="shared" ref="L1379:L1383" si="258">K1379+0.5</f>
        <v>26</v>
      </c>
      <c r="M1379">
        <f>INDEX('Exp Economy'!$C$14:$H$83,MATCH(L1379,'Exp Economy'!$B$14:$B$83,0),MATCH("Zone "&amp;J1379,'Exp Economy'!$C$13:$H$13,0))*1</f>
        <v>29.98</v>
      </c>
      <c r="N1379" t="s">
        <v>285</v>
      </c>
      <c r="O1379" t="s">
        <v>2310</v>
      </c>
      <c r="P1379" t="s">
        <v>18</v>
      </c>
      <c r="R1379" t="str">
        <f t="shared" si="246"/>
        <v>('DHL','2024-01-01','2024-12-31','12565','Export','US',NULL,'EXPRESS 9:00 (DOC) ','Non-Document','6',25.5,26,29.98,'Flat KG','AppliedMaterials_2024',NULL),</v>
      </c>
    </row>
    <row r="1380" spans="1:18" x14ac:dyDescent="0.3">
      <c r="A1380" t="s">
        <v>15</v>
      </c>
      <c r="B1380" s="1" t="s">
        <v>21</v>
      </c>
      <c r="C1380" s="1" t="s">
        <v>2309</v>
      </c>
      <c r="D1380">
        <v>12565</v>
      </c>
      <c r="E1380" t="s">
        <v>16</v>
      </c>
      <c r="F1380" t="s">
        <v>17</v>
      </c>
      <c r="G1380" t="s">
        <v>18</v>
      </c>
      <c r="H1380" t="s">
        <v>2337</v>
      </c>
      <c r="I1380" t="s">
        <v>19</v>
      </c>
      <c r="J1380">
        <v>6</v>
      </c>
      <c r="K1380">
        <f>L1379</f>
        <v>26</v>
      </c>
      <c r="L1380">
        <f t="shared" si="258"/>
        <v>26.5</v>
      </c>
      <c r="M1380">
        <f>INDEX('Exp Economy'!$C$14:$H$83,MATCH(L1380,'Exp Economy'!$B$14:$B$83,0),MATCH("Zone "&amp;J1380,'Exp Economy'!$C$13:$H$13,0))*1</f>
        <v>30.49</v>
      </c>
      <c r="N1380" t="s">
        <v>285</v>
      </c>
      <c r="O1380" t="s">
        <v>2310</v>
      </c>
      <c r="P1380" t="s">
        <v>18</v>
      </c>
      <c r="R1380" t="str">
        <f t="shared" si="246"/>
        <v>('DHL','2024-01-01','2024-12-31','12565','Export','US',NULL,'EXPRESS 9:00 (DOC) ','Non-Document','6',26,26.5,30.49,'Flat KG','AppliedMaterials_2024',NULL),</v>
      </c>
    </row>
    <row r="1381" spans="1:18" x14ac:dyDescent="0.3">
      <c r="A1381" t="s">
        <v>15</v>
      </c>
      <c r="B1381" s="1" t="s">
        <v>21</v>
      </c>
      <c r="C1381" s="1" t="s">
        <v>2309</v>
      </c>
      <c r="D1381">
        <v>12565</v>
      </c>
      <c r="E1381" t="s">
        <v>16</v>
      </c>
      <c r="F1381" t="s">
        <v>17</v>
      </c>
      <c r="G1381" t="s">
        <v>18</v>
      </c>
      <c r="H1381" t="s">
        <v>2337</v>
      </c>
      <c r="I1381" t="s">
        <v>19</v>
      </c>
      <c r="J1381">
        <v>6</v>
      </c>
      <c r="K1381">
        <f t="shared" ref="K1381:K1383" si="259">L1380</f>
        <v>26.5</v>
      </c>
      <c r="L1381">
        <f t="shared" si="258"/>
        <v>27</v>
      </c>
      <c r="M1381">
        <f>INDEX('Exp Economy'!$C$14:$H$83,MATCH(L1381,'Exp Economy'!$B$14:$B$83,0),MATCH("Zone "&amp;J1381,'Exp Economy'!$C$13:$H$13,0))*1</f>
        <v>30.49</v>
      </c>
      <c r="N1381" t="s">
        <v>285</v>
      </c>
      <c r="O1381" t="s">
        <v>2310</v>
      </c>
      <c r="P1381" t="s">
        <v>18</v>
      </c>
      <c r="R1381" t="str">
        <f t="shared" si="246"/>
        <v>('DHL','2024-01-01','2024-12-31','12565','Export','US',NULL,'EXPRESS 9:00 (DOC) ','Non-Document','6',26.5,27,30.49,'Flat KG','AppliedMaterials_2024',NULL),</v>
      </c>
    </row>
    <row r="1382" spans="1:18" x14ac:dyDescent="0.3">
      <c r="A1382" t="s">
        <v>15</v>
      </c>
      <c r="B1382" s="1" t="s">
        <v>21</v>
      </c>
      <c r="C1382" s="1" t="s">
        <v>2309</v>
      </c>
      <c r="D1382">
        <v>12565</v>
      </c>
      <c r="E1382" t="s">
        <v>16</v>
      </c>
      <c r="F1382" t="s">
        <v>17</v>
      </c>
      <c r="G1382" t="s">
        <v>18</v>
      </c>
      <c r="H1382" t="s">
        <v>2337</v>
      </c>
      <c r="I1382" t="s">
        <v>19</v>
      </c>
      <c r="J1382">
        <v>6</v>
      </c>
      <c r="K1382">
        <f t="shared" si="259"/>
        <v>27</v>
      </c>
      <c r="L1382">
        <f t="shared" si="258"/>
        <v>27.5</v>
      </c>
      <c r="M1382">
        <f>INDEX('Exp Economy'!$C$14:$H$83,MATCH(L1382,'Exp Economy'!$B$14:$B$83,0),MATCH("Zone "&amp;J1382,'Exp Economy'!$C$13:$H$13,0))*1</f>
        <v>31</v>
      </c>
      <c r="N1382" t="s">
        <v>285</v>
      </c>
      <c r="O1382" t="s">
        <v>2310</v>
      </c>
      <c r="P1382" t="s">
        <v>18</v>
      </c>
      <c r="R1382" t="str">
        <f t="shared" si="246"/>
        <v>('DHL','2024-01-01','2024-12-31','12565','Export','US',NULL,'EXPRESS 9:00 (DOC) ','Non-Document','6',27,27.5,31,'Flat KG','AppliedMaterials_2024',NULL),</v>
      </c>
    </row>
    <row r="1383" spans="1:18" x14ac:dyDescent="0.3">
      <c r="A1383" t="s">
        <v>15</v>
      </c>
      <c r="B1383" s="1" t="s">
        <v>21</v>
      </c>
      <c r="C1383" s="1" t="s">
        <v>2309</v>
      </c>
      <c r="D1383">
        <v>12565</v>
      </c>
      <c r="E1383" t="s">
        <v>16</v>
      </c>
      <c r="F1383" t="s">
        <v>17</v>
      </c>
      <c r="G1383" t="s">
        <v>18</v>
      </c>
      <c r="H1383" t="s">
        <v>2337</v>
      </c>
      <c r="I1383" t="s">
        <v>19</v>
      </c>
      <c r="J1383">
        <v>6</v>
      </c>
      <c r="K1383">
        <f t="shared" si="259"/>
        <v>27.5</v>
      </c>
      <c r="L1383">
        <f t="shared" si="258"/>
        <v>28</v>
      </c>
      <c r="M1383">
        <f>INDEX('Exp Economy'!$C$14:$H$83,MATCH(L1383,'Exp Economy'!$B$14:$B$83,0),MATCH("Zone "&amp;J1383,'Exp Economy'!$C$13:$H$13,0))*1</f>
        <v>31</v>
      </c>
      <c r="N1383" t="s">
        <v>285</v>
      </c>
      <c r="O1383" t="s">
        <v>2310</v>
      </c>
      <c r="P1383" t="s">
        <v>18</v>
      </c>
      <c r="R1383" t="str">
        <f t="shared" si="246"/>
        <v>('DHL','2024-01-01','2024-12-31','12565','Export','US',NULL,'EXPRESS 9:00 (DOC) ','Non-Document','6',27.5,28,31,'Flat KG','AppliedMaterials_2024',NULL),</v>
      </c>
    </row>
    <row r="1384" spans="1:18" x14ac:dyDescent="0.3">
      <c r="A1384" t="s">
        <v>15</v>
      </c>
      <c r="B1384" s="1" t="s">
        <v>21</v>
      </c>
      <c r="C1384" s="1" t="s">
        <v>2309</v>
      </c>
      <c r="D1384">
        <v>12565</v>
      </c>
      <c r="E1384" t="s">
        <v>16</v>
      </c>
      <c r="F1384" t="s">
        <v>17</v>
      </c>
      <c r="G1384" t="s">
        <v>18</v>
      </c>
      <c r="H1384" t="s">
        <v>2337</v>
      </c>
      <c r="I1384" t="s">
        <v>19</v>
      </c>
      <c r="J1384">
        <v>6</v>
      </c>
      <c r="K1384">
        <f>L1383</f>
        <v>28</v>
      </c>
      <c r="L1384">
        <f>K1384+0.5</f>
        <v>28.5</v>
      </c>
      <c r="M1384">
        <f>INDEX('Exp Economy'!$C$14:$H$83,MATCH(L1384,'Exp Economy'!$B$14:$B$83,0),MATCH("Zone "&amp;J1384,'Exp Economy'!$C$13:$H$13,0))*1</f>
        <v>31.51</v>
      </c>
      <c r="N1384" t="s">
        <v>285</v>
      </c>
      <c r="O1384" t="s">
        <v>2310</v>
      </c>
      <c r="P1384" t="s">
        <v>18</v>
      </c>
      <c r="R1384" t="str">
        <f t="shared" si="246"/>
        <v>('DHL','2024-01-01','2024-12-31','12565','Export','US',NULL,'EXPRESS 9:00 (DOC) ','Non-Document','6',28,28.5,31.51,'Flat KG','AppliedMaterials_2024',NULL),</v>
      </c>
    </row>
    <row r="1385" spans="1:18" x14ac:dyDescent="0.3">
      <c r="A1385" t="s">
        <v>15</v>
      </c>
      <c r="B1385" s="1" t="s">
        <v>21</v>
      </c>
      <c r="C1385" s="1" t="s">
        <v>2309</v>
      </c>
      <c r="D1385">
        <v>12565</v>
      </c>
      <c r="E1385" t="s">
        <v>16</v>
      </c>
      <c r="F1385" t="s">
        <v>17</v>
      </c>
      <c r="G1385" t="s">
        <v>18</v>
      </c>
      <c r="H1385" t="s">
        <v>2337</v>
      </c>
      <c r="I1385" t="s">
        <v>19</v>
      </c>
      <c r="J1385">
        <v>6</v>
      </c>
      <c r="K1385">
        <f t="shared" ref="K1385:K1386" si="260">L1384</f>
        <v>28.5</v>
      </c>
      <c r="L1385">
        <f t="shared" ref="L1385:L1386" si="261">K1385+0.5</f>
        <v>29</v>
      </c>
      <c r="M1385">
        <f>INDEX('Exp Economy'!$C$14:$H$83,MATCH(L1385,'Exp Economy'!$B$14:$B$83,0),MATCH("Zone "&amp;J1385,'Exp Economy'!$C$13:$H$13,0))*1</f>
        <v>31.51</v>
      </c>
      <c r="N1385" t="s">
        <v>285</v>
      </c>
      <c r="O1385" t="s">
        <v>2310</v>
      </c>
      <c r="P1385" t="s">
        <v>18</v>
      </c>
      <c r="R1385" t="str">
        <f t="shared" si="246"/>
        <v>('DHL','2024-01-01','2024-12-31','12565','Export','US',NULL,'EXPRESS 9:00 (DOC) ','Non-Document','6',28.5,29,31.51,'Flat KG','AppliedMaterials_2024',NULL),</v>
      </c>
    </row>
    <row r="1386" spans="1:18" x14ac:dyDescent="0.3">
      <c r="A1386" t="s">
        <v>15</v>
      </c>
      <c r="B1386" s="1" t="s">
        <v>21</v>
      </c>
      <c r="C1386" s="1" t="s">
        <v>2309</v>
      </c>
      <c r="D1386">
        <v>12565</v>
      </c>
      <c r="E1386" t="s">
        <v>16</v>
      </c>
      <c r="F1386" t="s">
        <v>17</v>
      </c>
      <c r="G1386" t="s">
        <v>18</v>
      </c>
      <c r="H1386" t="s">
        <v>2337</v>
      </c>
      <c r="I1386" t="s">
        <v>19</v>
      </c>
      <c r="J1386">
        <v>6</v>
      </c>
      <c r="K1386">
        <f t="shared" si="260"/>
        <v>29</v>
      </c>
      <c r="L1386">
        <f t="shared" si="261"/>
        <v>29.5</v>
      </c>
      <c r="M1386">
        <f>INDEX('Exp Economy'!$C$14:$H$83,MATCH(L1386,'Exp Economy'!$B$14:$B$83,0),MATCH("Zone "&amp;J1386,'Exp Economy'!$C$13:$H$13,0))*1</f>
        <v>32.020000000000003</v>
      </c>
      <c r="N1386" t="s">
        <v>285</v>
      </c>
      <c r="O1386" t="s">
        <v>2310</v>
      </c>
      <c r="P1386" t="s">
        <v>18</v>
      </c>
      <c r="R1386" t="str">
        <f t="shared" si="246"/>
        <v>('DHL','2024-01-01','2024-12-31','12565','Export','US',NULL,'EXPRESS 9:00 (DOC) ','Non-Document','6',29,29.5,32.02,'Flat KG','AppliedMaterials_2024',NULL),</v>
      </c>
    </row>
    <row r="1387" spans="1:18" x14ac:dyDescent="0.3">
      <c r="A1387" t="s">
        <v>15</v>
      </c>
      <c r="B1387" s="1" t="s">
        <v>21</v>
      </c>
      <c r="C1387" s="1" t="s">
        <v>2309</v>
      </c>
      <c r="D1387">
        <v>12565</v>
      </c>
      <c r="E1387" t="s">
        <v>16</v>
      </c>
      <c r="F1387" t="s">
        <v>17</v>
      </c>
      <c r="G1387" t="s">
        <v>18</v>
      </c>
      <c r="H1387" t="s">
        <v>2337</v>
      </c>
      <c r="I1387" t="s">
        <v>19</v>
      </c>
      <c r="J1387">
        <v>6</v>
      </c>
      <c r="K1387">
        <f>L1386</f>
        <v>29.5</v>
      </c>
      <c r="L1387">
        <f>K1387+0.5</f>
        <v>30</v>
      </c>
      <c r="M1387">
        <f>INDEX('Exp Economy'!$C$14:$H$83,MATCH(L1387,'Exp Economy'!$B$14:$B$83,0),MATCH("Zone "&amp;J1387,'Exp Economy'!$C$13:$H$13,0))*1</f>
        <v>32.020000000000003</v>
      </c>
      <c r="N1387" t="s">
        <v>285</v>
      </c>
      <c r="O1387" t="s">
        <v>2310</v>
      </c>
      <c r="P1387" t="s">
        <v>18</v>
      </c>
      <c r="R1387" t="str">
        <f t="shared" si="246"/>
        <v>('DHL','2024-01-01','2024-12-31','12565','Export','US',NULL,'EXPRESS 9:00 (DOC) ','Non-Document','6',29.5,30,32.02,'Flat KG','AppliedMaterials_2024',NULL),</v>
      </c>
    </row>
    <row r="1388" spans="1:18" x14ac:dyDescent="0.3">
      <c r="A1388" t="s">
        <v>15</v>
      </c>
      <c r="B1388" t="s">
        <v>21</v>
      </c>
      <c r="C1388" s="1" t="s">
        <v>2309</v>
      </c>
      <c r="D1388">
        <v>12565</v>
      </c>
      <c r="E1388" t="s">
        <v>16</v>
      </c>
      <c r="F1388" t="s">
        <v>17</v>
      </c>
      <c r="G1388" t="s">
        <v>18</v>
      </c>
      <c r="H1388" t="s">
        <v>2337</v>
      </c>
      <c r="I1388" t="s">
        <v>19</v>
      </c>
      <c r="J1388">
        <v>6</v>
      </c>
      <c r="K1388">
        <v>30</v>
      </c>
      <c r="L1388">
        <v>70</v>
      </c>
      <c r="M1388">
        <f>INDEX('Exp Economy'!$C$14:$H$83,MATCH(L1388,'Exp Economy'!$B$14:$B$83,0),MATCH("Zone "&amp;J1388,'Exp Economy'!$C$13:$H$13,0))*1</f>
        <v>0.42</v>
      </c>
      <c r="N1388" t="s">
        <v>2261</v>
      </c>
      <c r="O1388" t="s">
        <v>2310</v>
      </c>
      <c r="P1388">
        <f>M1387</f>
        <v>32.020000000000003</v>
      </c>
      <c r="R1388" t="str">
        <f t="shared" si="246"/>
        <v>('DHL','2024-01-01','2024-12-31','12565','Export','US',NULL,'EXPRESS 9:00 (DOC) ','Non-Document','6',30,70,0.42,'Per1.0KG_A','AppliedMaterials_2024',32.02),</v>
      </c>
    </row>
    <row r="1389" spans="1:18" x14ac:dyDescent="0.3">
      <c r="A1389" t="s">
        <v>15</v>
      </c>
      <c r="B1389" t="s">
        <v>21</v>
      </c>
      <c r="C1389" s="1" t="s">
        <v>2309</v>
      </c>
      <c r="D1389">
        <v>12565</v>
      </c>
      <c r="E1389" t="s">
        <v>16</v>
      </c>
      <c r="F1389" t="s">
        <v>17</v>
      </c>
      <c r="G1389" t="s">
        <v>18</v>
      </c>
      <c r="H1389" t="s">
        <v>2337</v>
      </c>
      <c r="I1389" t="s">
        <v>19</v>
      </c>
      <c r="J1389">
        <v>6</v>
      </c>
      <c r="K1389">
        <v>70</v>
      </c>
      <c r="L1389">
        <v>300</v>
      </c>
      <c r="M1389">
        <f>INDEX('Exp Economy'!$C$14:$H$83,MATCH(L1389,'Exp Economy'!$B$14:$B$83,0),MATCH("Zone "&amp;J1389,'Exp Economy'!$C$13:$H$13,0))*1</f>
        <v>3.28</v>
      </c>
      <c r="N1389" t="s">
        <v>2348</v>
      </c>
      <c r="O1389" t="s">
        <v>2310</v>
      </c>
      <c r="P1389">
        <f>P1388+((K1389-K1388)*M1388)</f>
        <v>48.820000000000007</v>
      </c>
      <c r="R1389" t="str">
        <f t="shared" si="246"/>
        <v>('DHL','2024-01-01','2024-12-31','12565','Export','US',NULL,'EXPRESS 9:00 (DOC) ','Non-Document','6',70,300,3.28,'Per5.0KG_A','AppliedMaterials_2024',48.82),</v>
      </c>
    </row>
    <row r="1390" spans="1:18" x14ac:dyDescent="0.3">
      <c r="A1390" t="s">
        <v>15</v>
      </c>
      <c r="B1390" t="s">
        <v>21</v>
      </c>
      <c r="C1390" s="1" t="s">
        <v>2309</v>
      </c>
      <c r="D1390">
        <v>12565</v>
      </c>
      <c r="E1390" t="s">
        <v>16</v>
      </c>
      <c r="F1390" t="s">
        <v>17</v>
      </c>
      <c r="G1390" t="s">
        <v>18</v>
      </c>
      <c r="H1390" t="s">
        <v>2337</v>
      </c>
      <c r="I1390" t="s">
        <v>19</v>
      </c>
      <c r="J1390">
        <v>6</v>
      </c>
      <c r="K1390">
        <v>300</v>
      </c>
      <c r="L1390">
        <v>99999</v>
      </c>
      <c r="M1390">
        <f>INDEX('Exp Economy'!$C$14:$H$83,MATCH(L1390,'Exp Economy'!$B$14:$B$83,0),MATCH("Zone "&amp;J1390,'Exp Economy'!$C$13:$H$13,0))*1</f>
        <v>2.44</v>
      </c>
      <c r="N1390" t="s">
        <v>2348</v>
      </c>
      <c r="O1390" t="s">
        <v>2310</v>
      </c>
      <c r="P1390">
        <f>P1389+(((K1390-K1389)*0.2)*M1389)</f>
        <v>199.7</v>
      </c>
      <c r="R1390" t="str">
        <f t="shared" si="246"/>
        <v>('DHL','2024-01-01','2024-12-31','12565','Export','US',NULL,'EXPRESS 9:00 (DOC) ','Non-Document','6',300,99999,2.44,'Per5.0KG_A','AppliedMaterials_2024',199.7)</v>
      </c>
    </row>
  </sheetData>
  <autoFilter ref="A1:P379" xr:uid="{832CFEF6-05A1-4257-969E-5CC40B7470ED}"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B7429-BC1B-4F20-BB27-CFF43BC9544E}">
  <sheetPr codeName="Sheet14"/>
  <dimension ref="A12:H83"/>
  <sheetViews>
    <sheetView workbookViewId="0"/>
  </sheetViews>
  <sheetFormatPr defaultRowHeight="14.4" x14ac:dyDescent="0.3"/>
  <sheetData>
    <row r="12" spans="1:8" x14ac:dyDescent="0.3">
      <c r="A12" t="s">
        <v>2256</v>
      </c>
    </row>
    <row r="13" spans="1:8" x14ac:dyDescent="0.3">
      <c r="A13" t="s">
        <v>181</v>
      </c>
      <c r="C13" t="s">
        <v>182</v>
      </c>
      <c r="D13" t="s">
        <v>183</v>
      </c>
      <c r="E13" t="s">
        <v>184</v>
      </c>
      <c r="F13" t="s">
        <v>185</v>
      </c>
      <c r="G13" t="s">
        <v>186</v>
      </c>
      <c r="H13" t="s">
        <v>187</v>
      </c>
    </row>
    <row r="14" spans="1:8" x14ac:dyDescent="0.3">
      <c r="A14">
        <v>0.5</v>
      </c>
      <c r="B14">
        <v>0.5</v>
      </c>
      <c r="C14">
        <v>16.22</v>
      </c>
      <c r="D14">
        <v>10.91</v>
      </c>
      <c r="E14">
        <v>11.82</v>
      </c>
      <c r="F14">
        <v>17.45</v>
      </c>
      <c r="G14">
        <v>19.579999999999998</v>
      </c>
      <c r="H14">
        <v>13.96</v>
      </c>
    </row>
    <row r="15" spans="1:8" x14ac:dyDescent="0.3">
      <c r="A15">
        <v>1</v>
      </c>
      <c r="B15">
        <v>1</v>
      </c>
      <c r="C15">
        <v>16.22</v>
      </c>
      <c r="D15">
        <v>10.91</v>
      </c>
      <c r="E15">
        <v>11.82</v>
      </c>
      <c r="F15">
        <v>17.45</v>
      </c>
      <c r="G15">
        <v>19.579999999999998</v>
      </c>
      <c r="H15">
        <v>13.96</v>
      </c>
    </row>
    <row r="16" spans="1:8" x14ac:dyDescent="0.3">
      <c r="A16">
        <v>1.5</v>
      </c>
      <c r="B16">
        <v>1.5</v>
      </c>
      <c r="C16">
        <v>18.39</v>
      </c>
      <c r="D16">
        <v>12.45</v>
      </c>
      <c r="E16">
        <v>13.26</v>
      </c>
      <c r="F16">
        <v>18.87</v>
      </c>
      <c r="G16">
        <v>21.2</v>
      </c>
      <c r="H16">
        <v>15.58</v>
      </c>
    </row>
    <row r="17" spans="1:8" x14ac:dyDescent="0.3">
      <c r="A17">
        <v>2</v>
      </c>
      <c r="B17">
        <v>2</v>
      </c>
      <c r="C17">
        <v>18.39</v>
      </c>
      <c r="D17">
        <v>12.45</v>
      </c>
      <c r="E17">
        <v>13.26</v>
      </c>
      <c r="F17">
        <v>18.87</v>
      </c>
      <c r="G17">
        <v>21.2</v>
      </c>
      <c r="H17">
        <v>15.58</v>
      </c>
    </row>
    <row r="18" spans="1:8" x14ac:dyDescent="0.3">
      <c r="A18">
        <v>2.5</v>
      </c>
      <c r="B18">
        <v>2.5</v>
      </c>
      <c r="C18">
        <v>19.93</v>
      </c>
      <c r="D18">
        <v>13.52</v>
      </c>
      <c r="E18">
        <v>14.48</v>
      </c>
      <c r="F18">
        <v>20.100000000000001</v>
      </c>
      <c r="G18">
        <v>22.42</v>
      </c>
      <c r="H18">
        <v>16.809999999999999</v>
      </c>
    </row>
    <row r="19" spans="1:8" x14ac:dyDescent="0.3">
      <c r="A19">
        <v>3</v>
      </c>
      <c r="B19">
        <v>3</v>
      </c>
      <c r="C19">
        <v>19.93</v>
      </c>
      <c r="D19">
        <v>13.52</v>
      </c>
      <c r="E19">
        <v>14.48</v>
      </c>
      <c r="F19">
        <v>20.100000000000001</v>
      </c>
      <c r="G19">
        <v>22.42</v>
      </c>
      <c r="H19">
        <v>16.809999999999999</v>
      </c>
    </row>
    <row r="20" spans="1:8" x14ac:dyDescent="0.3">
      <c r="A20">
        <v>3.5</v>
      </c>
      <c r="B20">
        <v>3.5</v>
      </c>
      <c r="C20">
        <v>21.47</v>
      </c>
      <c r="D20">
        <v>14.59</v>
      </c>
      <c r="E20">
        <v>15.7</v>
      </c>
      <c r="F20">
        <v>21.33</v>
      </c>
      <c r="G20">
        <v>23.64</v>
      </c>
      <c r="H20">
        <v>18.04</v>
      </c>
    </row>
    <row r="21" spans="1:8" x14ac:dyDescent="0.3">
      <c r="A21">
        <v>4</v>
      </c>
      <c r="B21">
        <v>4</v>
      </c>
      <c r="C21">
        <v>21.47</v>
      </c>
      <c r="D21">
        <v>14.59</v>
      </c>
      <c r="E21">
        <v>15.7</v>
      </c>
      <c r="F21">
        <v>21.33</v>
      </c>
      <c r="G21">
        <v>23.64</v>
      </c>
      <c r="H21">
        <v>18.04</v>
      </c>
    </row>
    <row r="22" spans="1:8" x14ac:dyDescent="0.3">
      <c r="A22">
        <v>4.5</v>
      </c>
      <c r="B22">
        <v>4.5</v>
      </c>
      <c r="C22">
        <v>23.01</v>
      </c>
      <c r="D22">
        <v>15.66</v>
      </c>
      <c r="E22">
        <v>16.920000000000002</v>
      </c>
      <c r="F22">
        <v>22.56</v>
      </c>
      <c r="G22">
        <v>24.86</v>
      </c>
      <c r="H22">
        <v>19.27</v>
      </c>
    </row>
    <row r="23" spans="1:8" x14ac:dyDescent="0.3">
      <c r="A23">
        <v>5</v>
      </c>
      <c r="B23">
        <v>5</v>
      </c>
      <c r="C23">
        <v>23.01</v>
      </c>
      <c r="D23">
        <v>15.66</v>
      </c>
      <c r="E23">
        <v>16.920000000000002</v>
      </c>
      <c r="F23">
        <v>22.56</v>
      </c>
      <c r="G23">
        <v>24.86</v>
      </c>
      <c r="H23">
        <v>19.27</v>
      </c>
    </row>
    <row r="24" spans="1:8" x14ac:dyDescent="0.3">
      <c r="A24">
        <v>5.5</v>
      </c>
      <c r="B24">
        <v>5.5</v>
      </c>
      <c r="C24">
        <v>23.49</v>
      </c>
      <c r="D24">
        <v>15.97</v>
      </c>
      <c r="E24">
        <v>17.25</v>
      </c>
      <c r="F24">
        <v>22.89</v>
      </c>
      <c r="G24">
        <v>25.17</v>
      </c>
      <c r="H24">
        <v>19.579999999999998</v>
      </c>
    </row>
    <row r="25" spans="1:8" x14ac:dyDescent="0.3">
      <c r="A25">
        <v>6</v>
      </c>
      <c r="B25">
        <v>6</v>
      </c>
      <c r="C25">
        <v>23.49</v>
      </c>
      <c r="D25">
        <v>15.97</v>
      </c>
      <c r="E25">
        <v>17.25</v>
      </c>
      <c r="F25">
        <v>22.89</v>
      </c>
      <c r="G25">
        <v>25.17</v>
      </c>
      <c r="H25">
        <v>19.579999999999998</v>
      </c>
    </row>
    <row r="26" spans="1:8" x14ac:dyDescent="0.3">
      <c r="A26">
        <v>6.5</v>
      </c>
      <c r="B26">
        <v>6.5</v>
      </c>
      <c r="C26">
        <v>23.97</v>
      </c>
      <c r="D26">
        <v>16.28</v>
      </c>
      <c r="E26">
        <v>17.579999999999998</v>
      </c>
      <c r="F26">
        <v>23.22</v>
      </c>
      <c r="G26">
        <v>25.48</v>
      </c>
      <c r="H26">
        <v>19.89</v>
      </c>
    </row>
    <row r="27" spans="1:8" x14ac:dyDescent="0.3">
      <c r="A27">
        <v>7</v>
      </c>
      <c r="B27">
        <v>7</v>
      </c>
      <c r="C27">
        <v>23.97</v>
      </c>
      <c r="D27">
        <v>16.28</v>
      </c>
      <c r="E27">
        <v>17.579999999999998</v>
      </c>
      <c r="F27">
        <v>23.22</v>
      </c>
      <c r="G27">
        <v>25.48</v>
      </c>
      <c r="H27">
        <v>19.89</v>
      </c>
    </row>
    <row r="28" spans="1:8" x14ac:dyDescent="0.3">
      <c r="A28">
        <v>7.5</v>
      </c>
      <c r="B28">
        <v>7.5</v>
      </c>
      <c r="C28">
        <v>24.45</v>
      </c>
      <c r="D28">
        <v>16.59</v>
      </c>
      <c r="E28">
        <v>17.91</v>
      </c>
      <c r="F28">
        <v>23.55</v>
      </c>
      <c r="G28">
        <v>25.79</v>
      </c>
      <c r="H28">
        <v>20.2</v>
      </c>
    </row>
    <row r="29" spans="1:8" x14ac:dyDescent="0.3">
      <c r="A29">
        <v>8</v>
      </c>
      <c r="B29">
        <v>8</v>
      </c>
      <c r="C29">
        <v>24.45</v>
      </c>
      <c r="D29">
        <v>16.59</v>
      </c>
      <c r="E29">
        <v>17.91</v>
      </c>
      <c r="F29">
        <v>23.55</v>
      </c>
      <c r="G29">
        <v>25.79</v>
      </c>
      <c r="H29">
        <v>20.2</v>
      </c>
    </row>
    <row r="30" spans="1:8" x14ac:dyDescent="0.3">
      <c r="A30">
        <v>8.5</v>
      </c>
      <c r="B30">
        <v>8.5</v>
      </c>
      <c r="C30">
        <v>24.93</v>
      </c>
      <c r="D30">
        <v>16.899999999999999</v>
      </c>
      <c r="E30">
        <v>18.239999999999998</v>
      </c>
      <c r="F30">
        <v>23.88</v>
      </c>
      <c r="G30">
        <v>26.1</v>
      </c>
      <c r="H30">
        <v>20.51</v>
      </c>
    </row>
    <row r="31" spans="1:8" x14ac:dyDescent="0.3">
      <c r="A31">
        <v>9</v>
      </c>
      <c r="B31">
        <v>9</v>
      </c>
      <c r="C31">
        <v>24.93</v>
      </c>
      <c r="D31">
        <v>16.899999999999999</v>
      </c>
      <c r="E31">
        <v>18.239999999999998</v>
      </c>
      <c r="F31">
        <v>23.88</v>
      </c>
      <c r="G31">
        <v>26.1</v>
      </c>
      <c r="H31">
        <v>20.51</v>
      </c>
    </row>
    <row r="32" spans="1:8" x14ac:dyDescent="0.3">
      <c r="A32">
        <v>9.5</v>
      </c>
      <c r="B32">
        <v>9.5</v>
      </c>
      <c r="C32">
        <v>25.41</v>
      </c>
      <c r="D32">
        <v>17.21</v>
      </c>
      <c r="E32">
        <v>18.57</v>
      </c>
      <c r="F32">
        <v>24.21</v>
      </c>
      <c r="G32">
        <v>26.41</v>
      </c>
      <c r="H32">
        <v>20.82</v>
      </c>
    </row>
    <row r="33" spans="1:8" x14ac:dyDescent="0.3">
      <c r="A33">
        <v>10</v>
      </c>
      <c r="B33">
        <v>10</v>
      </c>
      <c r="C33">
        <v>25.41</v>
      </c>
      <c r="D33">
        <v>17.21</v>
      </c>
      <c r="E33">
        <v>18.57</v>
      </c>
      <c r="F33">
        <v>24.21</v>
      </c>
      <c r="G33">
        <v>26.41</v>
      </c>
      <c r="H33">
        <v>20.82</v>
      </c>
    </row>
    <row r="34" spans="1:8" x14ac:dyDescent="0.3">
      <c r="A34">
        <f>B33</f>
        <v>10</v>
      </c>
      <c r="B34">
        <f>A34+0.5</f>
        <v>10.5</v>
      </c>
      <c r="C34">
        <v>25.96</v>
      </c>
      <c r="D34">
        <v>17.63</v>
      </c>
      <c r="E34">
        <v>19.04</v>
      </c>
      <c r="F34">
        <v>24.68</v>
      </c>
      <c r="G34">
        <v>27.02</v>
      </c>
      <c r="H34">
        <v>21.43</v>
      </c>
    </row>
    <row r="35" spans="1:8" x14ac:dyDescent="0.3">
      <c r="A35">
        <f t="shared" ref="A35:A72" si="0">B34</f>
        <v>10.5</v>
      </c>
      <c r="B35">
        <f t="shared" ref="B35:B72" si="1">A35+0.5</f>
        <v>11</v>
      </c>
      <c r="C35">
        <v>25.96</v>
      </c>
      <c r="D35">
        <v>17.63</v>
      </c>
      <c r="E35">
        <v>19.04</v>
      </c>
      <c r="F35">
        <v>24.68</v>
      </c>
      <c r="G35">
        <v>27.02</v>
      </c>
      <c r="H35">
        <v>21.43</v>
      </c>
    </row>
    <row r="36" spans="1:8" x14ac:dyDescent="0.3">
      <c r="A36">
        <f t="shared" si="0"/>
        <v>11</v>
      </c>
      <c r="B36">
        <f t="shared" si="1"/>
        <v>11.5</v>
      </c>
      <c r="C36">
        <v>26.51</v>
      </c>
      <c r="D36">
        <v>18.05</v>
      </c>
      <c r="E36">
        <v>19.510000000000002</v>
      </c>
      <c r="F36">
        <v>25.15</v>
      </c>
      <c r="G36">
        <v>27.63</v>
      </c>
      <c r="H36">
        <v>22.04</v>
      </c>
    </row>
    <row r="37" spans="1:8" x14ac:dyDescent="0.3">
      <c r="A37">
        <f t="shared" si="0"/>
        <v>11.5</v>
      </c>
      <c r="B37">
        <f t="shared" si="1"/>
        <v>12</v>
      </c>
      <c r="C37">
        <v>26.51</v>
      </c>
      <c r="D37">
        <v>18.05</v>
      </c>
      <c r="E37">
        <v>19.510000000000002</v>
      </c>
      <c r="F37">
        <v>25.15</v>
      </c>
      <c r="G37">
        <v>27.63</v>
      </c>
      <c r="H37">
        <v>22.04</v>
      </c>
    </row>
    <row r="38" spans="1:8" x14ac:dyDescent="0.3">
      <c r="A38">
        <f t="shared" si="0"/>
        <v>12</v>
      </c>
      <c r="B38">
        <f t="shared" si="1"/>
        <v>12.5</v>
      </c>
      <c r="C38">
        <v>27.06</v>
      </c>
      <c r="D38">
        <v>18.47</v>
      </c>
      <c r="E38">
        <v>19.98</v>
      </c>
      <c r="F38">
        <v>25.62</v>
      </c>
      <c r="G38">
        <v>28.24</v>
      </c>
      <c r="H38">
        <v>22.65</v>
      </c>
    </row>
    <row r="39" spans="1:8" x14ac:dyDescent="0.3">
      <c r="A39">
        <f t="shared" si="0"/>
        <v>12.5</v>
      </c>
      <c r="B39">
        <f t="shared" si="1"/>
        <v>13</v>
      </c>
      <c r="C39">
        <v>27.06</v>
      </c>
      <c r="D39">
        <v>18.47</v>
      </c>
      <c r="E39">
        <v>19.98</v>
      </c>
      <c r="F39">
        <v>25.62</v>
      </c>
      <c r="G39">
        <v>28.24</v>
      </c>
      <c r="H39">
        <v>22.65</v>
      </c>
    </row>
    <row r="40" spans="1:8" x14ac:dyDescent="0.3">
      <c r="A40">
        <f t="shared" si="0"/>
        <v>13</v>
      </c>
      <c r="B40">
        <f t="shared" si="1"/>
        <v>13.5</v>
      </c>
      <c r="C40">
        <v>27.61</v>
      </c>
      <c r="D40">
        <v>18.89</v>
      </c>
      <c r="E40">
        <v>20.45</v>
      </c>
      <c r="F40">
        <v>26.09</v>
      </c>
      <c r="G40">
        <v>28.85</v>
      </c>
      <c r="H40">
        <v>23.26</v>
      </c>
    </row>
    <row r="41" spans="1:8" x14ac:dyDescent="0.3">
      <c r="A41">
        <f>B40</f>
        <v>13.5</v>
      </c>
      <c r="B41">
        <f>A41+0.5</f>
        <v>14</v>
      </c>
      <c r="C41">
        <v>27.61</v>
      </c>
      <c r="D41">
        <v>18.89</v>
      </c>
      <c r="E41">
        <v>20.45</v>
      </c>
      <c r="F41">
        <v>26.09</v>
      </c>
      <c r="G41">
        <v>28.85</v>
      </c>
      <c r="H41">
        <v>23.26</v>
      </c>
    </row>
    <row r="42" spans="1:8" x14ac:dyDescent="0.3">
      <c r="A42">
        <f t="shared" si="0"/>
        <v>14</v>
      </c>
      <c r="B42">
        <f t="shared" si="1"/>
        <v>14.5</v>
      </c>
      <c r="C42">
        <v>28.16</v>
      </c>
      <c r="D42">
        <v>19.309999999999999</v>
      </c>
      <c r="E42">
        <v>20.92</v>
      </c>
      <c r="F42">
        <v>26.56</v>
      </c>
      <c r="G42">
        <v>29.46</v>
      </c>
      <c r="H42">
        <v>23.87</v>
      </c>
    </row>
    <row r="43" spans="1:8" x14ac:dyDescent="0.3">
      <c r="A43">
        <f t="shared" si="0"/>
        <v>14.5</v>
      </c>
      <c r="B43">
        <f t="shared" si="1"/>
        <v>15</v>
      </c>
      <c r="C43">
        <v>28.16</v>
      </c>
      <c r="D43">
        <v>19.309999999999999</v>
      </c>
      <c r="E43">
        <v>20.92</v>
      </c>
      <c r="F43">
        <v>26.56</v>
      </c>
      <c r="G43">
        <v>29.46</v>
      </c>
      <c r="H43">
        <v>23.87</v>
      </c>
    </row>
    <row r="44" spans="1:8" x14ac:dyDescent="0.3">
      <c r="A44">
        <f t="shared" si="0"/>
        <v>15</v>
      </c>
      <c r="B44">
        <f t="shared" si="1"/>
        <v>15.5</v>
      </c>
      <c r="C44">
        <v>28.71</v>
      </c>
      <c r="D44">
        <v>19.73</v>
      </c>
      <c r="E44">
        <v>21.39</v>
      </c>
      <c r="F44">
        <v>27.03</v>
      </c>
      <c r="G44">
        <v>30.07</v>
      </c>
      <c r="H44">
        <v>24.48</v>
      </c>
    </row>
    <row r="45" spans="1:8" x14ac:dyDescent="0.3">
      <c r="A45">
        <f t="shared" si="0"/>
        <v>15.5</v>
      </c>
      <c r="B45">
        <f t="shared" si="1"/>
        <v>16</v>
      </c>
      <c r="C45">
        <v>28.71</v>
      </c>
      <c r="D45">
        <v>19.73</v>
      </c>
      <c r="E45">
        <v>21.39</v>
      </c>
      <c r="F45">
        <v>27.03</v>
      </c>
      <c r="G45">
        <v>30.07</v>
      </c>
      <c r="H45">
        <v>24.48</v>
      </c>
    </row>
    <row r="46" spans="1:8" x14ac:dyDescent="0.3">
      <c r="A46">
        <f t="shared" si="0"/>
        <v>16</v>
      </c>
      <c r="B46">
        <f t="shared" si="1"/>
        <v>16.5</v>
      </c>
      <c r="C46">
        <v>29.26</v>
      </c>
      <c r="D46">
        <v>20.149999999999999</v>
      </c>
      <c r="E46">
        <v>21.86</v>
      </c>
      <c r="F46">
        <v>27.5</v>
      </c>
      <c r="G46">
        <v>30.68</v>
      </c>
      <c r="H46">
        <v>25.09</v>
      </c>
    </row>
    <row r="47" spans="1:8" x14ac:dyDescent="0.3">
      <c r="A47">
        <f t="shared" si="0"/>
        <v>16.5</v>
      </c>
      <c r="B47">
        <f t="shared" si="1"/>
        <v>17</v>
      </c>
      <c r="C47">
        <v>29.26</v>
      </c>
      <c r="D47">
        <v>20.149999999999999</v>
      </c>
      <c r="E47">
        <v>21.86</v>
      </c>
      <c r="F47">
        <v>27.5</v>
      </c>
      <c r="G47">
        <v>30.68</v>
      </c>
      <c r="H47">
        <v>25.09</v>
      </c>
    </row>
    <row r="48" spans="1:8" x14ac:dyDescent="0.3">
      <c r="A48">
        <f>B47</f>
        <v>17</v>
      </c>
      <c r="B48">
        <f>A48+0.5</f>
        <v>17.5</v>
      </c>
      <c r="C48">
        <v>29.81</v>
      </c>
      <c r="D48">
        <v>20.57</v>
      </c>
      <c r="E48">
        <v>22.33</v>
      </c>
      <c r="F48">
        <v>27.97</v>
      </c>
      <c r="G48">
        <v>31.29</v>
      </c>
      <c r="H48">
        <v>25.7</v>
      </c>
    </row>
    <row r="49" spans="1:8" x14ac:dyDescent="0.3">
      <c r="A49">
        <f t="shared" si="0"/>
        <v>17.5</v>
      </c>
      <c r="B49">
        <f t="shared" si="1"/>
        <v>18</v>
      </c>
      <c r="C49">
        <v>29.81</v>
      </c>
      <c r="D49">
        <v>20.57</v>
      </c>
      <c r="E49">
        <v>22.33</v>
      </c>
      <c r="F49">
        <v>27.97</v>
      </c>
      <c r="G49">
        <v>31.29</v>
      </c>
      <c r="H49">
        <v>25.7</v>
      </c>
    </row>
    <row r="50" spans="1:8" x14ac:dyDescent="0.3">
      <c r="A50">
        <f t="shared" si="0"/>
        <v>18</v>
      </c>
      <c r="B50">
        <f t="shared" si="1"/>
        <v>18.5</v>
      </c>
      <c r="C50">
        <v>30.36</v>
      </c>
      <c r="D50">
        <v>20.99</v>
      </c>
      <c r="E50">
        <v>22.8</v>
      </c>
      <c r="F50">
        <v>28.44</v>
      </c>
      <c r="G50">
        <v>31.9</v>
      </c>
      <c r="H50">
        <v>26.31</v>
      </c>
    </row>
    <row r="51" spans="1:8" x14ac:dyDescent="0.3">
      <c r="A51">
        <f t="shared" si="0"/>
        <v>18.5</v>
      </c>
      <c r="B51">
        <f t="shared" si="1"/>
        <v>19</v>
      </c>
      <c r="C51">
        <v>30.36</v>
      </c>
      <c r="D51">
        <v>20.99</v>
      </c>
      <c r="E51">
        <v>22.8</v>
      </c>
      <c r="F51">
        <v>28.44</v>
      </c>
      <c r="G51">
        <v>31.9</v>
      </c>
      <c r="H51">
        <v>26.31</v>
      </c>
    </row>
    <row r="52" spans="1:8" x14ac:dyDescent="0.3">
      <c r="A52">
        <f t="shared" si="0"/>
        <v>19</v>
      </c>
      <c r="B52">
        <f t="shared" si="1"/>
        <v>19.5</v>
      </c>
      <c r="C52">
        <v>30.91</v>
      </c>
      <c r="D52">
        <v>21.41</v>
      </c>
      <c r="E52">
        <v>23.27</v>
      </c>
      <c r="F52">
        <v>28.91</v>
      </c>
      <c r="G52">
        <v>32.51</v>
      </c>
      <c r="H52">
        <v>26.92</v>
      </c>
    </row>
    <row r="53" spans="1:8" x14ac:dyDescent="0.3">
      <c r="A53">
        <f t="shared" si="0"/>
        <v>19.5</v>
      </c>
      <c r="B53">
        <f t="shared" si="1"/>
        <v>20</v>
      </c>
      <c r="C53">
        <v>30.91</v>
      </c>
      <c r="D53">
        <v>21.41</v>
      </c>
      <c r="E53">
        <v>23.27</v>
      </c>
      <c r="F53">
        <v>28.91</v>
      </c>
      <c r="G53">
        <v>32.51</v>
      </c>
      <c r="H53">
        <v>26.92</v>
      </c>
    </row>
    <row r="54" spans="1:8" x14ac:dyDescent="0.3">
      <c r="A54">
        <f t="shared" si="0"/>
        <v>20</v>
      </c>
      <c r="B54">
        <f t="shared" si="1"/>
        <v>20.5</v>
      </c>
      <c r="C54">
        <v>31.59</v>
      </c>
      <c r="D54">
        <v>21.88</v>
      </c>
      <c r="E54">
        <v>23.79</v>
      </c>
      <c r="F54">
        <v>29.71</v>
      </c>
      <c r="G54">
        <v>33.31</v>
      </c>
      <c r="H54">
        <v>27.43</v>
      </c>
    </row>
    <row r="55" spans="1:8" x14ac:dyDescent="0.3">
      <c r="A55">
        <f>B54</f>
        <v>20.5</v>
      </c>
      <c r="B55">
        <f>A55+0.5</f>
        <v>21</v>
      </c>
      <c r="C55">
        <v>31.59</v>
      </c>
      <c r="D55">
        <v>21.88</v>
      </c>
      <c r="E55">
        <v>23.79</v>
      </c>
      <c r="F55">
        <v>29.71</v>
      </c>
      <c r="G55">
        <v>33.31</v>
      </c>
      <c r="H55">
        <v>27.43</v>
      </c>
    </row>
    <row r="56" spans="1:8" x14ac:dyDescent="0.3">
      <c r="A56">
        <f t="shared" si="0"/>
        <v>21</v>
      </c>
      <c r="B56">
        <f t="shared" si="1"/>
        <v>21.5</v>
      </c>
      <c r="C56">
        <v>32.270000000000003</v>
      </c>
      <c r="D56">
        <v>22.35</v>
      </c>
      <c r="E56">
        <v>24.31</v>
      </c>
      <c r="F56">
        <v>30.51</v>
      </c>
      <c r="G56">
        <v>34.11</v>
      </c>
      <c r="H56">
        <v>27.94</v>
      </c>
    </row>
    <row r="57" spans="1:8" x14ac:dyDescent="0.3">
      <c r="A57">
        <f>B56</f>
        <v>21.5</v>
      </c>
      <c r="B57">
        <f>A57+0.5</f>
        <v>22</v>
      </c>
      <c r="C57">
        <v>32.270000000000003</v>
      </c>
      <c r="D57">
        <v>22.35</v>
      </c>
      <c r="E57">
        <v>24.31</v>
      </c>
      <c r="F57">
        <v>30.51</v>
      </c>
      <c r="G57">
        <v>34.11</v>
      </c>
      <c r="H57">
        <v>27.94</v>
      </c>
    </row>
    <row r="58" spans="1:8" x14ac:dyDescent="0.3">
      <c r="A58">
        <f t="shared" si="0"/>
        <v>22</v>
      </c>
      <c r="B58">
        <f t="shared" si="1"/>
        <v>22.5</v>
      </c>
      <c r="C58">
        <v>32.950000000000003</v>
      </c>
      <c r="D58">
        <v>22.82</v>
      </c>
      <c r="E58">
        <v>24.83</v>
      </c>
      <c r="F58">
        <v>31.31</v>
      </c>
      <c r="G58">
        <v>34.909999999999997</v>
      </c>
      <c r="H58">
        <v>28.45</v>
      </c>
    </row>
    <row r="59" spans="1:8" x14ac:dyDescent="0.3">
      <c r="A59">
        <f t="shared" si="0"/>
        <v>22.5</v>
      </c>
      <c r="B59">
        <f t="shared" si="1"/>
        <v>23</v>
      </c>
      <c r="C59">
        <v>32.950000000000003</v>
      </c>
      <c r="D59">
        <v>22.82</v>
      </c>
      <c r="E59">
        <v>24.83</v>
      </c>
      <c r="F59">
        <v>31.31</v>
      </c>
      <c r="G59">
        <v>34.909999999999997</v>
      </c>
      <c r="H59">
        <v>28.45</v>
      </c>
    </row>
    <row r="60" spans="1:8" x14ac:dyDescent="0.3">
      <c r="A60">
        <f t="shared" si="0"/>
        <v>23</v>
      </c>
      <c r="B60">
        <f t="shared" si="1"/>
        <v>23.5</v>
      </c>
      <c r="C60">
        <v>33.630000000000003</v>
      </c>
      <c r="D60">
        <v>23.29</v>
      </c>
      <c r="E60">
        <v>25.35</v>
      </c>
      <c r="F60">
        <v>32.11</v>
      </c>
      <c r="G60">
        <v>35.71</v>
      </c>
      <c r="H60">
        <v>28.96</v>
      </c>
    </row>
    <row r="61" spans="1:8" x14ac:dyDescent="0.3">
      <c r="A61">
        <f t="shared" si="0"/>
        <v>23.5</v>
      </c>
      <c r="B61">
        <f t="shared" si="1"/>
        <v>24</v>
      </c>
      <c r="C61">
        <v>33.630000000000003</v>
      </c>
      <c r="D61">
        <v>23.29</v>
      </c>
      <c r="E61">
        <v>25.35</v>
      </c>
      <c r="F61">
        <v>32.11</v>
      </c>
      <c r="G61">
        <v>35.71</v>
      </c>
      <c r="H61">
        <v>28.96</v>
      </c>
    </row>
    <row r="62" spans="1:8" x14ac:dyDescent="0.3">
      <c r="A62">
        <f t="shared" si="0"/>
        <v>24</v>
      </c>
      <c r="B62">
        <f t="shared" si="1"/>
        <v>24.5</v>
      </c>
      <c r="C62">
        <v>34.31</v>
      </c>
      <c r="D62">
        <v>23.76</v>
      </c>
      <c r="E62">
        <v>25.87</v>
      </c>
      <c r="F62">
        <v>32.909999999999997</v>
      </c>
      <c r="G62">
        <v>36.51</v>
      </c>
      <c r="H62">
        <v>29.47</v>
      </c>
    </row>
    <row r="63" spans="1:8" x14ac:dyDescent="0.3">
      <c r="A63">
        <f t="shared" si="0"/>
        <v>24.5</v>
      </c>
      <c r="B63">
        <f t="shared" si="1"/>
        <v>25</v>
      </c>
      <c r="C63">
        <v>34.31</v>
      </c>
      <c r="D63">
        <v>23.76</v>
      </c>
      <c r="E63">
        <v>25.87</v>
      </c>
      <c r="F63">
        <v>32.909999999999997</v>
      </c>
      <c r="G63">
        <v>36.51</v>
      </c>
      <c r="H63">
        <v>29.47</v>
      </c>
    </row>
    <row r="64" spans="1:8" x14ac:dyDescent="0.3">
      <c r="A64">
        <f>B63</f>
        <v>25</v>
      </c>
      <c r="B64">
        <f>A64+0.5</f>
        <v>25.5</v>
      </c>
      <c r="C64">
        <v>34.99</v>
      </c>
      <c r="D64">
        <v>24.23</v>
      </c>
      <c r="E64">
        <v>26.39</v>
      </c>
      <c r="F64">
        <v>33.71</v>
      </c>
      <c r="G64">
        <v>37.31</v>
      </c>
      <c r="H64">
        <v>29.98</v>
      </c>
    </row>
    <row r="65" spans="1:8" x14ac:dyDescent="0.3">
      <c r="A65">
        <f t="shared" si="0"/>
        <v>25.5</v>
      </c>
      <c r="B65">
        <f t="shared" si="1"/>
        <v>26</v>
      </c>
      <c r="C65">
        <v>34.99</v>
      </c>
      <c r="D65">
        <v>24.23</v>
      </c>
      <c r="E65">
        <v>26.39</v>
      </c>
      <c r="F65">
        <v>33.71</v>
      </c>
      <c r="G65">
        <v>37.31</v>
      </c>
      <c r="H65">
        <v>29.98</v>
      </c>
    </row>
    <row r="66" spans="1:8" x14ac:dyDescent="0.3">
      <c r="A66">
        <f t="shared" si="0"/>
        <v>26</v>
      </c>
      <c r="B66">
        <f t="shared" si="1"/>
        <v>26.5</v>
      </c>
      <c r="C66">
        <v>35.67</v>
      </c>
      <c r="D66">
        <v>24.7</v>
      </c>
      <c r="E66">
        <v>26.91</v>
      </c>
      <c r="F66">
        <v>34.51</v>
      </c>
      <c r="G66">
        <v>38.11</v>
      </c>
      <c r="H66">
        <v>30.49</v>
      </c>
    </row>
    <row r="67" spans="1:8" x14ac:dyDescent="0.3">
      <c r="A67">
        <f t="shared" si="0"/>
        <v>26.5</v>
      </c>
      <c r="B67">
        <f t="shared" si="1"/>
        <v>27</v>
      </c>
      <c r="C67">
        <v>35.67</v>
      </c>
      <c r="D67">
        <v>24.7</v>
      </c>
      <c r="E67">
        <v>26.91</v>
      </c>
      <c r="F67">
        <v>34.51</v>
      </c>
      <c r="G67">
        <v>38.11</v>
      </c>
      <c r="H67">
        <v>30.49</v>
      </c>
    </row>
    <row r="68" spans="1:8" x14ac:dyDescent="0.3">
      <c r="A68">
        <f t="shared" si="0"/>
        <v>27</v>
      </c>
      <c r="B68">
        <f t="shared" si="1"/>
        <v>27.5</v>
      </c>
      <c r="C68">
        <v>36.35</v>
      </c>
      <c r="D68">
        <v>25.17</v>
      </c>
      <c r="E68">
        <v>27.43</v>
      </c>
      <c r="F68">
        <v>35.31</v>
      </c>
      <c r="G68">
        <v>38.909999999999997</v>
      </c>
      <c r="H68">
        <v>31</v>
      </c>
    </row>
    <row r="69" spans="1:8" x14ac:dyDescent="0.3">
      <c r="A69">
        <f t="shared" si="0"/>
        <v>27.5</v>
      </c>
      <c r="B69">
        <f t="shared" si="1"/>
        <v>28</v>
      </c>
      <c r="C69">
        <v>36.35</v>
      </c>
      <c r="D69">
        <v>25.17</v>
      </c>
      <c r="E69">
        <v>27.43</v>
      </c>
      <c r="F69">
        <v>35.31</v>
      </c>
      <c r="G69">
        <v>38.909999999999997</v>
      </c>
      <c r="H69">
        <v>31</v>
      </c>
    </row>
    <row r="70" spans="1:8" x14ac:dyDescent="0.3">
      <c r="A70">
        <f>B69</f>
        <v>28</v>
      </c>
      <c r="B70">
        <f>A70+0.5</f>
        <v>28.5</v>
      </c>
      <c r="C70">
        <v>37.03</v>
      </c>
      <c r="D70">
        <v>25.64</v>
      </c>
      <c r="E70">
        <v>27.95</v>
      </c>
      <c r="F70">
        <v>36.11</v>
      </c>
      <c r="G70">
        <v>39.71</v>
      </c>
      <c r="H70">
        <v>31.51</v>
      </c>
    </row>
    <row r="71" spans="1:8" x14ac:dyDescent="0.3">
      <c r="A71">
        <f t="shared" si="0"/>
        <v>28.5</v>
      </c>
      <c r="B71">
        <f t="shared" si="1"/>
        <v>29</v>
      </c>
      <c r="C71">
        <v>37.03</v>
      </c>
      <c r="D71">
        <v>25.64</v>
      </c>
      <c r="E71">
        <v>27.95</v>
      </c>
      <c r="F71">
        <v>36.11</v>
      </c>
      <c r="G71">
        <v>39.71</v>
      </c>
      <c r="H71">
        <v>31.51</v>
      </c>
    </row>
    <row r="72" spans="1:8" x14ac:dyDescent="0.3">
      <c r="A72">
        <f t="shared" si="0"/>
        <v>29</v>
      </c>
      <c r="B72">
        <f t="shared" si="1"/>
        <v>29.5</v>
      </c>
      <c r="C72">
        <v>37.71</v>
      </c>
      <c r="D72">
        <v>26.11</v>
      </c>
      <c r="E72">
        <v>28.47</v>
      </c>
      <c r="F72">
        <v>36.909999999999997</v>
      </c>
      <c r="G72">
        <v>40.51</v>
      </c>
      <c r="H72">
        <v>32.020000000000003</v>
      </c>
    </row>
    <row r="73" spans="1:8" x14ac:dyDescent="0.3">
      <c r="A73">
        <f>B72</f>
        <v>29.5</v>
      </c>
      <c r="B73">
        <f>A73+0.5</f>
        <v>30</v>
      </c>
      <c r="C73">
        <v>37.71</v>
      </c>
      <c r="D73">
        <v>26.11</v>
      </c>
      <c r="E73">
        <v>28.47</v>
      </c>
      <c r="F73">
        <v>36.909999999999997</v>
      </c>
      <c r="G73">
        <v>40.51</v>
      </c>
      <c r="H73">
        <v>32.020000000000003</v>
      </c>
    </row>
    <row r="76" spans="1:8" x14ac:dyDescent="0.3">
      <c r="A76" t="s">
        <v>2258</v>
      </c>
    </row>
    <row r="77" spans="1:8" x14ac:dyDescent="0.3">
      <c r="A77" t="s">
        <v>155</v>
      </c>
      <c r="B77" t="s">
        <v>156</v>
      </c>
      <c r="C77" t="s">
        <v>182</v>
      </c>
      <c r="D77" t="s">
        <v>183</v>
      </c>
      <c r="E77" t="s">
        <v>184</v>
      </c>
      <c r="F77" t="s">
        <v>185</v>
      </c>
      <c r="G77" t="s">
        <v>186</v>
      </c>
      <c r="H77" t="s">
        <v>187</v>
      </c>
    </row>
    <row r="78" spans="1:8" x14ac:dyDescent="0.3">
      <c r="A78">
        <v>30</v>
      </c>
      <c r="B78">
        <v>70</v>
      </c>
      <c r="C78">
        <v>0.54</v>
      </c>
      <c r="D78">
        <v>0.37</v>
      </c>
      <c r="E78">
        <v>0.41</v>
      </c>
      <c r="F78">
        <v>0.7</v>
      </c>
      <c r="G78">
        <v>0.71</v>
      </c>
      <c r="H78">
        <v>0.42</v>
      </c>
    </row>
    <row r="80" spans="1:8" x14ac:dyDescent="0.3">
      <c r="A80" t="s">
        <v>2352</v>
      </c>
    </row>
    <row r="81" spans="1:8" x14ac:dyDescent="0.3">
      <c r="A81" t="s">
        <v>155</v>
      </c>
      <c r="B81" t="s">
        <v>156</v>
      </c>
      <c r="C81" t="s">
        <v>182</v>
      </c>
      <c r="D81" t="s">
        <v>183</v>
      </c>
      <c r="E81" t="s">
        <v>184</v>
      </c>
      <c r="F81" t="s">
        <v>185</v>
      </c>
      <c r="G81" t="s">
        <v>186</v>
      </c>
      <c r="H81" t="s">
        <v>187</v>
      </c>
    </row>
    <row r="82" spans="1:8" x14ac:dyDescent="0.3">
      <c r="A82">
        <v>70</v>
      </c>
      <c r="B82">
        <v>300</v>
      </c>
      <c r="C82">
        <v>4</v>
      </c>
      <c r="D82">
        <v>2.75</v>
      </c>
      <c r="E82">
        <v>3.05</v>
      </c>
      <c r="F82">
        <v>4.45</v>
      </c>
      <c r="G82">
        <v>4.67</v>
      </c>
      <c r="H82">
        <v>3.28</v>
      </c>
    </row>
    <row r="83" spans="1:8" x14ac:dyDescent="0.3">
      <c r="A83">
        <v>300</v>
      </c>
      <c r="B83">
        <v>99999</v>
      </c>
      <c r="C83">
        <v>2.46</v>
      </c>
      <c r="D83">
        <v>2.0699999999999998</v>
      </c>
      <c r="E83">
        <v>1.95</v>
      </c>
      <c r="F83">
        <v>3.13</v>
      </c>
      <c r="G83">
        <v>3.85</v>
      </c>
      <c r="H83">
        <v>2.44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6C9B-5C0A-4719-9D3C-A67302863FC1}">
  <sheetPr codeName="Sheet15"/>
  <dimension ref="A1:R52"/>
  <sheetViews>
    <sheetView workbookViewId="0">
      <pane ySplit="1" topLeftCell="A2" activePane="bottomLeft" state="frozen"/>
      <selection activeCell="W44" sqref="W44"/>
      <selection pane="bottomLeft" activeCell="A2" sqref="A2"/>
    </sheetView>
  </sheetViews>
  <sheetFormatPr defaultRowHeight="14.4" x14ac:dyDescent="0.3"/>
  <cols>
    <col min="2" max="2" width="13.109375" customWidth="1"/>
    <col min="3" max="3" width="11.77734375" customWidth="1"/>
    <col min="5" max="5" width="13.6640625" customWidth="1"/>
    <col min="8" max="8" width="25.44140625" customWidth="1"/>
    <col min="14" max="14" width="16" customWidth="1"/>
    <col min="18" max="18" width="182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1" t="s">
        <v>21</v>
      </c>
      <c r="C2" s="1" t="s">
        <v>2309</v>
      </c>
      <c r="D2">
        <v>12376</v>
      </c>
      <c r="E2" t="s">
        <v>2350</v>
      </c>
      <c r="F2" t="s">
        <v>17</v>
      </c>
      <c r="G2" t="s">
        <v>18</v>
      </c>
      <c r="H2" t="s">
        <v>2338</v>
      </c>
      <c r="I2" t="s">
        <v>22</v>
      </c>
      <c r="J2">
        <v>1</v>
      </c>
      <c r="K2">
        <v>0</v>
      </c>
      <c r="L2">
        <v>0.5</v>
      </c>
      <c r="M2">
        <f>VLOOKUP(L2,'Exp ENV'!$A$14:$C$44,3,FALSE)</f>
        <v>7.68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2&amp;"','"&amp;C2&amp;"','"&amp;D2&amp;"','"&amp;E2&amp;"','"&amp;F2&amp;"','"&amp;G2&amp;"','"&amp;H2&amp;"','"&amp;I2&amp;"',"&amp;J2&amp;","&amp;K2&amp;","&amp;L2&amp;","&amp;M2&amp;",'"&amp;N2&amp;"','"&amp;O2&amp;"',"&amp;P2&amp;"),",IF(OR(A3="",MOD(ROW(A3),1000)=0),"('DHL','"&amp;B2&amp;"','"&amp;C2&amp;"','"&amp;D2&amp;"','"&amp;E2&amp;"','"&amp;F2&amp;"','"&amp;G2&amp;"','"&amp;H2&amp;"','"&amp;I2&amp;"',"&amp;J2&amp;","&amp;K2&amp;","&amp;L2&amp;","&amp;M2&amp;",'"&amp;N2&amp;"','"&amp;O2&amp;"',"&amp;P2&amp;")","('DHL','"&amp;B2&amp;"','"&amp;C2&amp;"','"&amp;D2&amp;"','"&amp;E2&amp;"','"&amp;F2&amp;"','"&amp;G2&amp;"','"&amp;H2&amp;"','"&amp;I2&amp;"',"&amp;J2&amp;","&amp;K2&amp;","&amp;L2&amp;","&amp;M2&amp;",'"&amp;N2&amp;"','"&amp;O2&amp;"',"&amp;P2&amp;"),")),"'NULL'","NULL")</f>
        <v>insert into tnl_rating.dbo.dhl_express_rate_master values ('DHL','2024-01-01','2024-12-31','12376','Dom','US',NULL,'EXPRESS (ENVELOPE) ','Envelope',1,0,0.5,7.68,'Flat KG','AppliedMaterials_2024',NULL),</v>
      </c>
    </row>
    <row r="3" spans="1:18" x14ac:dyDescent="0.3">
      <c r="A3" t="s">
        <v>15</v>
      </c>
      <c r="B3" s="1" t="s">
        <v>21</v>
      </c>
      <c r="C3" s="1" t="s">
        <v>2309</v>
      </c>
      <c r="D3">
        <v>12376</v>
      </c>
      <c r="E3" t="s">
        <v>2350</v>
      </c>
      <c r="F3" t="s">
        <v>17</v>
      </c>
      <c r="G3" t="s">
        <v>18</v>
      </c>
      <c r="H3" t="s">
        <v>2338</v>
      </c>
      <c r="I3" t="s">
        <v>22</v>
      </c>
      <c r="J3">
        <v>1</v>
      </c>
      <c r="K3">
        <v>0.5</v>
      </c>
      <c r="L3">
        <v>1</v>
      </c>
      <c r="M3">
        <f>VLOOKUP(L3,'Exp ENV'!$A$14:$C$44,3,FALSE)</f>
        <v>7.68</v>
      </c>
      <c r="N3" t="s">
        <v>285</v>
      </c>
      <c r="O3" t="s">
        <v>2310</v>
      </c>
      <c r="P3" t="s">
        <v>18</v>
      </c>
      <c r="R3" t="str">
        <f t="shared" ref="R3:R26" si="0">SUBSTITUTE(IF(OR(ROW(A3)=2,MOD(ROW(A3),1000)=0),"insert into tnl_rating.dbo.dhl_express_rate_master values ('DHL','"&amp;B3&amp;"','"&amp;C3&amp;"','"&amp;D3&amp;"','"&amp;E3&amp;"','"&amp;F3&amp;"','"&amp;G3&amp;"','"&amp;H3&amp;"','"&amp;I3&amp;"',"&amp;J3&amp;","&amp;K3&amp;","&amp;L3&amp;","&amp;M3&amp;",'"&amp;N3&amp;"','"&amp;O3&amp;"',"&amp;P3&amp;"),",IF(OR(A4="",MOD(ROW(A4),1000)=0),"('DHL','"&amp;B3&amp;"','"&amp;C3&amp;"','"&amp;D3&amp;"','"&amp;E3&amp;"','"&amp;F3&amp;"','"&amp;G3&amp;"','"&amp;H3&amp;"','"&amp;I3&amp;"',"&amp;J3&amp;","&amp;K3&amp;","&amp;L3&amp;","&amp;M3&amp;",'"&amp;N3&amp;"','"&amp;O3&amp;"',"&amp;P3&amp;")","('DHL','"&amp;B3&amp;"','"&amp;C3&amp;"','"&amp;D3&amp;"','"&amp;E3&amp;"','"&amp;F3&amp;"','"&amp;G3&amp;"','"&amp;H3&amp;"','"&amp;I3&amp;"',"&amp;J3&amp;","&amp;K3&amp;","&amp;L3&amp;","&amp;M3&amp;",'"&amp;N3&amp;"','"&amp;O3&amp;"',"&amp;P3&amp;"),")),"'NULL'","NULL")</f>
        <v>('DHL','2024-01-01','2024-12-31','12376','Dom','US',NULL,'EXPRESS (ENVELOPE) ','Envelope',1,0.5,1,7.68,'Flat KG','AppliedMaterials_2024',NULL),</v>
      </c>
    </row>
    <row r="4" spans="1:18" x14ac:dyDescent="0.3">
      <c r="A4" t="s">
        <v>15</v>
      </c>
      <c r="B4" s="1" t="s">
        <v>21</v>
      </c>
      <c r="C4" s="1" t="s">
        <v>2309</v>
      </c>
      <c r="D4">
        <v>12376</v>
      </c>
      <c r="E4" t="s">
        <v>2350</v>
      </c>
      <c r="F4" t="s">
        <v>17</v>
      </c>
      <c r="G4" t="s">
        <v>18</v>
      </c>
      <c r="H4" t="s">
        <v>2338</v>
      </c>
      <c r="I4" t="s">
        <v>22</v>
      </c>
      <c r="J4">
        <v>1</v>
      </c>
      <c r="K4">
        <v>1</v>
      </c>
      <c r="L4">
        <v>1.5</v>
      </c>
      <c r="M4">
        <f>VLOOKUP(L4,'Exp ENV'!$A$14:$C$44,3,FALSE)</f>
        <v>7.68</v>
      </c>
      <c r="N4" t="s">
        <v>285</v>
      </c>
      <c r="O4" t="s">
        <v>2310</v>
      </c>
      <c r="P4" t="s">
        <v>18</v>
      </c>
      <c r="R4" t="str">
        <f t="shared" si="0"/>
        <v>('DHL','2024-01-01','2024-12-31','12376','Dom','US',NULL,'EXPRESS (ENVELOPE) ','Envelope',1,1,1.5,7.68,'Flat KG','AppliedMaterials_2024',NULL),</v>
      </c>
    </row>
    <row r="5" spans="1:18" x14ac:dyDescent="0.3">
      <c r="A5" t="s">
        <v>15</v>
      </c>
      <c r="B5" s="1" t="s">
        <v>21</v>
      </c>
      <c r="C5" s="1" t="s">
        <v>2309</v>
      </c>
      <c r="D5">
        <v>12376</v>
      </c>
      <c r="E5" t="s">
        <v>2350</v>
      </c>
      <c r="F5" t="s">
        <v>17</v>
      </c>
      <c r="G5" t="s">
        <v>18</v>
      </c>
      <c r="H5" t="s">
        <v>2338</v>
      </c>
      <c r="I5" t="s">
        <v>22</v>
      </c>
      <c r="J5">
        <v>1</v>
      </c>
      <c r="K5">
        <v>1.5</v>
      </c>
      <c r="L5">
        <v>2</v>
      </c>
      <c r="M5">
        <f>VLOOKUP(L5,'Exp ENV'!$A$14:$C$44,3,FALSE)</f>
        <v>7.68</v>
      </c>
      <c r="N5" t="s">
        <v>285</v>
      </c>
      <c r="O5" t="s">
        <v>2310</v>
      </c>
      <c r="P5" t="s">
        <v>18</v>
      </c>
      <c r="R5" t="str">
        <f t="shared" si="0"/>
        <v>('DHL','2024-01-01','2024-12-31','12376','Dom','US',NULL,'EXPRESS (ENVELOPE) ','Envelope',1,1.5,2,7.68,'Flat KG','AppliedMaterials_2024',NULL),</v>
      </c>
    </row>
    <row r="6" spans="1:18" x14ac:dyDescent="0.3">
      <c r="A6" t="s">
        <v>15</v>
      </c>
      <c r="B6" s="1" t="s">
        <v>21</v>
      </c>
      <c r="C6" s="1" t="s">
        <v>2309</v>
      </c>
      <c r="D6">
        <v>12376</v>
      </c>
      <c r="E6" t="s">
        <v>2350</v>
      </c>
      <c r="F6" t="s">
        <v>17</v>
      </c>
      <c r="G6" t="s">
        <v>18</v>
      </c>
      <c r="H6" t="s">
        <v>2338</v>
      </c>
      <c r="I6" t="s">
        <v>22</v>
      </c>
      <c r="J6">
        <v>1</v>
      </c>
      <c r="K6">
        <v>2</v>
      </c>
      <c r="L6">
        <v>2.5</v>
      </c>
      <c r="M6">
        <f>VLOOKUP(L6,'Exp ENV'!$A$14:$C$44,3,FALSE)</f>
        <v>7.68</v>
      </c>
      <c r="N6" t="s">
        <v>285</v>
      </c>
      <c r="O6" t="s">
        <v>2310</v>
      </c>
      <c r="P6" t="s">
        <v>18</v>
      </c>
      <c r="R6" t="str">
        <f t="shared" si="0"/>
        <v>('DHL','2024-01-01','2024-12-31','12376','Dom','US',NULL,'EXPRESS (ENVELOPE) ','Envelope',1,2,2.5,7.68,'Flat KG','AppliedMaterials_2024',NULL),</v>
      </c>
    </row>
    <row r="7" spans="1:18" x14ac:dyDescent="0.3">
      <c r="A7" t="s">
        <v>15</v>
      </c>
      <c r="B7" s="1" t="s">
        <v>21</v>
      </c>
      <c r="C7" s="1" t="s">
        <v>2309</v>
      </c>
      <c r="D7">
        <v>12376</v>
      </c>
      <c r="E7" t="s">
        <v>2350</v>
      </c>
      <c r="F7" t="s">
        <v>17</v>
      </c>
      <c r="G7" t="s">
        <v>18</v>
      </c>
      <c r="H7" t="s">
        <v>2338</v>
      </c>
      <c r="I7" t="s">
        <v>22</v>
      </c>
      <c r="J7">
        <v>1</v>
      </c>
      <c r="K7">
        <v>2.5</v>
      </c>
      <c r="L7">
        <v>3</v>
      </c>
      <c r="M7">
        <f>VLOOKUP(L7,'Exp ENV'!$A$14:$C$44,3,FALSE)</f>
        <v>7.68</v>
      </c>
      <c r="N7" t="s">
        <v>285</v>
      </c>
      <c r="O7" t="s">
        <v>2310</v>
      </c>
      <c r="P7" t="s">
        <v>18</v>
      </c>
      <c r="R7" t="str">
        <f t="shared" si="0"/>
        <v>('DHL','2024-01-01','2024-12-31','12376','Dom','US',NULL,'EXPRESS (ENVELOPE) ','Envelope',1,2.5,3,7.68,'Flat KG','AppliedMaterials_2024',NULL),</v>
      </c>
    </row>
    <row r="8" spans="1:18" x14ac:dyDescent="0.3">
      <c r="A8" t="s">
        <v>15</v>
      </c>
      <c r="B8" s="1" t="s">
        <v>21</v>
      </c>
      <c r="C8" s="1" t="s">
        <v>2309</v>
      </c>
      <c r="D8">
        <v>12376</v>
      </c>
      <c r="E8" t="s">
        <v>2350</v>
      </c>
      <c r="F8" t="s">
        <v>17</v>
      </c>
      <c r="G8" t="s">
        <v>18</v>
      </c>
      <c r="H8" t="s">
        <v>2338</v>
      </c>
      <c r="I8" t="s">
        <v>22</v>
      </c>
      <c r="J8">
        <v>1</v>
      </c>
      <c r="K8">
        <v>3</v>
      </c>
      <c r="L8">
        <v>3.5</v>
      </c>
      <c r="M8">
        <f>VLOOKUP(L8,'Exp ENV'!$A$14:$C$44,3,FALSE)</f>
        <v>7.68</v>
      </c>
      <c r="N8" t="s">
        <v>285</v>
      </c>
      <c r="O8" t="s">
        <v>2310</v>
      </c>
      <c r="P8" t="s">
        <v>18</v>
      </c>
      <c r="R8" t="str">
        <f t="shared" si="0"/>
        <v>('DHL','2024-01-01','2024-12-31','12376','Dom','US',NULL,'EXPRESS (ENVELOPE) ','Envelope',1,3,3.5,7.68,'Flat KG','AppliedMaterials_2024',NULL),</v>
      </c>
    </row>
    <row r="9" spans="1:18" x14ac:dyDescent="0.3">
      <c r="A9" t="s">
        <v>15</v>
      </c>
      <c r="B9" s="1" t="s">
        <v>21</v>
      </c>
      <c r="C9" s="1" t="s">
        <v>2309</v>
      </c>
      <c r="D9">
        <v>12376</v>
      </c>
      <c r="E9" t="s">
        <v>2350</v>
      </c>
      <c r="F9" t="s">
        <v>17</v>
      </c>
      <c r="G9" t="s">
        <v>18</v>
      </c>
      <c r="H9" t="s">
        <v>2338</v>
      </c>
      <c r="I9" t="s">
        <v>22</v>
      </c>
      <c r="J9">
        <v>1</v>
      </c>
      <c r="K9">
        <v>3.5</v>
      </c>
      <c r="L9">
        <v>4</v>
      </c>
      <c r="M9">
        <f>VLOOKUP(L9,'Exp ENV'!$A$14:$C$44,3,FALSE)</f>
        <v>7.68</v>
      </c>
      <c r="N9" t="s">
        <v>285</v>
      </c>
      <c r="O9" t="s">
        <v>2310</v>
      </c>
      <c r="P9" t="s">
        <v>18</v>
      </c>
      <c r="R9" t="str">
        <f t="shared" si="0"/>
        <v>('DHL','2024-01-01','2024-12-31','12376','Dom','US',NULL,'EXPRESS (ENVELOPE) ','Envelope',1,3.5,4,7.68,'Flat KG','AppliedMaterials_2024',NULL),</v>
      </c>
    </row>
    <row r="10" spans="1:18" x14ac:dyDescent="0.3">
      <c r="A10" t="s">
        <v>15</v>
      </c>
      <c r="B10" s="1" t="s">
        <v>21</v>
      </c>
      <c r="C10" s="1" t="s">
        <v>2309</v>
      </c>
      <c r="D10">
        <v>12376</v>
      </c>
      <c r="E10" t="s">
        <v>2350</v>
      </c>
      <c r="F10" t="s">
        <v>17</v>
      </c>
      <c r="G10" t="s">
        <v>18</v>
      </c>
      <c r="H10" t="s">
        <v>2338</v>
      </c>
      <c r="I10" t="s">
        <v>22</v>
      </c>
      <c r="J10">
        <v>1</v>
      </c>
      <c r="K10">
        <v>4</v>
      </c>
      <c r="L10">
        <v>4.5</v>
      </c>
      <c r="M10">
        <f>VLOOKUP(L10,'Exp ENV'!$A$14:$C$44,3,FALSE)</f>
        <v>7.68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('DHL','2024-01-01','2024-12-31','12376','Dom','US',NULL,'EXPRESS (ENVELOPE) ','Envelope',1,4,4.5,7.68,'Flat KG','AppliedMaterials_2024',NULL),</v>
      </c>
    </row>
    <row r="11" spans="1:18" x14ac:dyDescent="0.3">
      <c r="A11" t="s">
        <v>15</v>
      </c>
      <c r="B11" s="1" t="s">
        <v>21</v>
      </c>
      <c r="C11" s="1" t="s">
        <v>2309</v>
      </c>
      <c r="D11">
        <v>12376</v>
      </c>
      <c r="E11" t="s">
        <v>2350</v>
      </c>
      <c r="F11" t="s">
        <v>17</v>
      </c>
      <c r="G11" t="s">
        <v>18</v>
      </c>
      <c r="H11" t="s">
        <v>2338</v>
      </c>
      <c r="I11" t="s">
        <v>22</v>
      </c>
      <c r="J11">
        <v>1</v>
      </c>
      <c r="K11">
        <v>4.5</v>
      </c>
      <c r="L11">
        <v>5</v>
      </c>
      <c r="M11">
        <f>VLOOKUP(L11,'Exp ENV'!$A$14:$C$44,3,FALSE)</f>
        <v>7.68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('DHL','2024-01-01','2024-12-31','12376','Dom','US',NULL,'EXPRESS (ENVELOPE) ','Envelope',1,4.5,5,7.68,'Flat KG','AppliedMaterials_2024',NULL),</v>
      </c>
    </row>
    <row r="12" spans="1:18" x14ac:dyDescent="0.3">
      <c r="A12" t="s">
        <v>15</v>
      </c>
      <c r="B12" s="1" t="s">
        <v>21</v>
      </c>
      <c r="C12" s="1" t="s">
        <v>2309</v>
      </c>
      <c r="D12">
        <v>12376</v>
      </c>
      <c r="E12" t="s">
        <v>2350</v>
      </c>
      <c r="F12" t="s">
        <v>17</v>
      </c>
      <c r="G12" t="s">
        <v>18</v>
      </c>
      <c r="H12" t="s">
        <v>2338</v>
      </c>
      <c r="I12" t="s">
        <v>22</v>
      </c>
      <c r="J12">
        <v>1</v>
      </c>
      <c r="K12">
        <v>5</v>
      </c>
      <c r="L12">
        <v>5.5</v>
      </c>
      <c r="M12">
        <f>VLOOKUP(L12,'Exp ENV'!$A$14:$C$44,3,FALSE)</f>
        <v>9.5</v>
      </c>
      <c r="N12" t="s">
        <v>285</v>
      </c>
      <c r="O12" t="s">
        <v>2310</v>
      </c>
      <c r="P12" t="s">
        <v>18</v>
      </c>
      <c r="R12" t="str">
        <f t="shared" si="0"/>
        <v>('DHL','2024-01-01','2024-12-31','12376','Dom','US',NULL,'EXPRESS (ENVELOPE) ','Envelope',1,5,5.5,9.5,'Flat KG','AppliedMaterials_2024',NULL),</v>
      </c>
    </row>
    <row r="13" spans="1:18" x14ac:dyDescent="0.3">
      <c r="A13" t="s">
        <v>15</v>
      </c>
      <c r="B13" s="1" t="s">
        <v>21</v>
      </c>
      <c r="C13" s="1" t="s">
        <v>2309</v>
      </c>
      <c r="D13">
        <v>12376</v>
      </c>
      <c r="E13" t="s">
        <v>2350</v>
      </c>
      <c r="F13" t="s">
        <v>17</v>
      </c>
      <c r="G13" t="s">
        <v>18</v>
      </c>
      <c r="H13" t="s">
        <v>2338</v>
      </c>
      <c r="I13" t="s">
        <v>22</v>
      </c>
      <c r="J13">
        <v>1</v>
      </c>
      <c r="K13">
        <v>5.5</v>
      </c>
      <c r="L13">
        <v>6</v>
      </c>
      <c r="M13">
        <f>VLOOKUP(L13,'Exp ENV'!$A$14:$C$44,3,FALSE)</f>
        <v>9.5</v>
      </c>
      <c r="N13" t="s">
        <v>285</v>
      </c>
      <c r="O13" t="s">
        <v>2310</v>
      </c>
      <c r="P13" t="s">
        <v>18</v>
      </c>
      <c r="R13" t="str">
        <f t="shared" si="0"/>
        <v>('DHL','2024-01-01','2024-12-31','12376','Dom','US',NULL,'EXPRESS (ENVELOPE) ','Envelope',1,5.5,6,9.5,'Flat KG','AppliedMaterials_2024',NULL),</v>
      </c>
    </row>
    <row r="14" spans="1:18" x14ac:dyDescent="0.3">
      <c r="A14" t="s">
        <v>15</v>
      </c>
      <c r="B14" s="1" t="s">
        <v>21</v>
      </c>
      <c r="C14" s="1" t="s">
        <v>2309</v>
      </c>
      <c r="D14">
        <v>12376</v>
      </c>
      <c r="E14" t="s">
        <v>2350</v>
      </c>
      <c r="F14" t="s">
        <v>17</v>
      </c>
      <c r="G14" t="s">
        <v>18</v>
      </c>
      <c r="H14" t="s">
        <v>2338</v>
      </c>
      <c r="I14" t="s">
        <v>22</v>
      </c>
      <c r="J14">
        <v>1</v>
      </c>
      <c r="K14">
        <v>6</v>
      </c>
      <c r="L14">
        <v>6.5</v>
      </c>
      <c r="M14">
        <f>VLOOKUP(L14,'Exp ENV'!$A$14:$C$44,3,FALSE)</f>
        <v>9.5</v>
      </c>
      <c r="N14" t="s">
        <v>285</v>
      </c>
      <c r="O14" t="s">
        <v>2310</v>
      </c>
      <c r="P14" t="s">
        <v>18</v>
      </c>
      <c r="R14" t="str">
        <f t="shared" si="0"/>
        <v>('DHL','2024-01-01','2024-12-31','12376','Dom','US',NULL,'EXPRESS (ENVELOPE) ','Envelope',1,6,6.5,9.5,'Flat KG','AppliedMaterials_2024',NULL),</v>
      </c>
    </row>
    <row r="15" spans="1:18" x14ac:dyDescent="0.3">
      <c r="A15" t="s">
        <v>15</v>
      </c>
      <c r="B15" s="1" t="s">
        <v>21</v>
      </c>
      <c r="C15" s="1" t="s">
        <v>2309</v>
      </c>
      <c r="D15">
        <v>12376</v>
      </c>
      <c r="E15" t="s">
        <v>2350</v>
      </c>
      <c r="F15" t="s">
        <v>17</v>
      </c>
      <c r="G15" t="s">
        <v>18</v>
      </c>
      <c r="H15" t="s">
        <v>2338</v>
      </c>
      <c r="I15" t="s">
        <v>22</v>
      </c>
      <c r="J15">
        <v>1</v>
      </c>
      <c r="K15">
        <v>6.5</v>
      </c>
      <c r="L15">
        <v>7</v>
      </c>
      <c r="M15">
        <f>VLOOKUP(L15,'Exp ENV'!$A$14:$C$44,3,FALSE)</f>
        <v>9.5</v>
      </c>
      <c r="N15" t="s">
        <v>285</v>
      </c>
      <c r="O15" t="s">
        <v>2310</v>
      </c>
      <c r="P15" t="s">
        <v>18</v>
      </c>
      <c r="R15" t="str">
        <f t="shared" si="0"/>
        <v>('DHL','2024-01-01','2024-12-31','12376','Dom','US',NULL,'EXPRESS (ENVELOPE) ','Envelope',1,6.5,7,9.5,'Flat KG','AppliedMaterials_2024',NULL),</v>
      </c>
    </row>
    <row r="16" spans="1:18" x14ac:dyDescent="0.3">
      <c r="A16" t="s">
        <v>15</v>
      </c>
      <c r="B16" s="1" t="s">
        <v>21</v>
      </c>
      <c r="C16" s="1" t="s">
        <v>2309</v>
      </c>
      <c r="D16">
        <v>12376</v>
      </c>
      <c r="E16" t="s">
        <v>2350</v>
      </c>
      <c r="F16" t="s">
        <v>17</v>
      </c>
      <c r="G16" t="s">
        <v>18</v>
      </c>
      <c r="H16" t="s">
        <v>2338</v>
      </c>
      <c r="I16" t="s">
        <v>22</v>
      </c>
      <c r="J16">
        <v>1</v>
      </c>
      <c r="K16">
        <v>7</v>
      </c>
      <c r="L16">
        <v>7.5</v>
      </c>
      <c r="M16">
        <f>VLOOKUP(L16,'Exp ENV'!$A$14:$C$44,3,FALSE)</f>
        <v>9.5</v>
      </c>
      <c r="N16" t="s">
        <v>285</v>
      </c>
      <c r="O16" t="s">
        <v>2310</v>
      </c>
      <c r="P16" t="s">
        <v>18</v>
      </c>
      <c r="R16" t="str">
        <f t="shared" si="0"/>
        <v>('DHL','2024-01-01','2024-12-31','12376','Dom','US',NULL,'EXPRESS (ENVELOPE) ','Envelope',1,7,7.5,9.5,'Flat KG','AppliedMaterials_2024',NULL),</v>
      </c>
    </row>
    <row r="17" spans="1:18" x14ac:dyDescent="0.3">
      <c r="A17" t="s">
        <v>15</v>
      </c>
      <c r="B17" s="1" t="s">
        <v>21</v>
      </c>
      <c r="C17" s="1" t="s">
        <v>2309</v>
      </c>
      <c r="D17">
        <v>12376</v>
      </c>
      <c r="E17" t="s">
        <v>2350</v>
      </c>
      <c r="F17" t="s">
        <v>17</v>
      </c>
      <c r="G17" t="s">
        <v>18</v>
      </c>
      <c r="H17" t="s">
        <v>2338</v>
      </c>
      <c r="I17" t="s">
        <v>22</v>
      </c>
      <c r="J17">
        <v>1</v>
      </c>
      <c r="K17">
        <v>7.5</v>
      </c>
      <c r="L17">
        <v>8</v>
      </c>
      <c r="M17">
        <f>VLOOKUP(L17,'Exp ENV'!$A$14:$C$44,3,FALSE)</f>
        <v>9.5</v>
      </c>
      <c r="N17" t="s">
        <v>285</v>
      </c>
      <c r="O17" t="s">
        <v>2310</v>
      </c>
      <c r="P17" t="s">
        <v>18</v>
      </c>
      <c r="R17" t="str">
        <f t="shared" si="0"/>
        <v>('DHL','2024-01-01','2024-12-31','12376','Dom','US',NULL,'EXPRESS (ENVELOPE) ','Envelope',1,7.5,8,9.5,'Flat KG','AppliedMaterials_2024',NULL),</v>
      </c>
    </row>
    <row r="18" spans="1:18" x14ac:dyDescent="0.3">
      <c r="A18" t="s">
        <v>15</v>
      </c>
      <c r="B18" s="1" t="s">
        <v>21</v>
      </c>
      <c r="C18" s="1" t="s">
        <v>2309</v>
      </c>
      <c r="D18">
        <v>12376</v>
      </c>
      <c r="E18" t="s">
        <v>2350</v>
      </c>
      <c r="F18" t="s">
        <v>17</v>
      </c>
      <c r="G18" t="s">
        <v>18</v>
      </c>
      <c r="H18" t="s">
        <v>2338</v>
      </c>
      <c r="I18" t="s">
        <v>22</v>
      </c>
      <c r="J18">
        <v>1</v>
      </c>
      <c r="K18">
        <v>8</v>
      </c>
      <c r="L18">
        <v>8.5</v>
      </c>
      <c r="M18">
        <f>VLOOKUP(L18,'Exp ENV'!$A$14:$C$44,3,FALSE)</f>
        <v>9.5</v>
      </c>
      <c r="N18" t="s">
        <v>285</v>
      </c>
      <c r="O18" t="s">
        <v>2310</v>
      </c>
      <c r="P18" t="s">
        <v>18</v>
      </c>
      <c r="R18" t="str">
        <f t="shared" si="0"/>
        <v>('DHL','2024-01-01','2024-12-31','12376','Dom','US',NULL,'EXPRESS (ENVELOPE) ','Envelope',1,8,8.5,9.5,'Flat KG','AppliedMaterials_2024',NULL),</v>
      </c>
    </row>
    <row r="19" spans="1:18" x14ac:dyDescent="0.3">
      <c r="A19" t="s">
        <v>15</v>
      </c>
      <c r="B19" s="1" t="s">
        <v>21</v>
      </c>
      <c r="C19" s="1" t="s">
        <v>2309</v>
      </c>
      <c r="D19">
        <v>12376</v>
      </c>
      <c r="E19" t="s">
        <v>2350</v>
      </c>
      <c r="F19" t="s">
        <v>17</v>
      </c>
      <c r="G19" t="s">
        <v>18</v>
      </c>
      <c r="H19" t="s">
        <v>2338</v>
      </c>
      <c r="I19" t="s">
        <v>22</v>
      </c>
      <c r="J19">
        <v>1</v>
      </c>
      <c r="K19">
        <v>8.5</v>
      </c>
      <c r="L19">
        <v>9</v>
      </c>
      <c r="M19">
        <f>VLOOKUP(L19,'Exp ENV'!$A$14:$C$44,3,FALSE)</f>
        <v>9.5</v>
      </c>
      <c r="N19" t="s">
        <v>285</v>
      </c>
      <c r="O19" t="s">
        <v>2310</v>
      </c>
      <c r="P19" t="s">
        <v>18</v>
      </c>
      <c r="R19" t="str">
        <f t="shared" si="0"/>
        <v>('DHL','2024-01-01','2024-12-31','12376','Dom','US',NULL,'EXPRESS (ENVELOPE) ','Envelope',1,8.5,9,9.5,'Flat KG','AppliedMaterials_2024',NULL),</v>
      </c>
    </row>
    <row r="20" spans="1:18" x14ac:dyDescent="0.3">
      <c r="A20" t="s">
        <v>15</v>
      </c>
      <c r="B20" s="1" t="s">
        <v>21</v>
      </c>
      <c r="C20" s="1" t="s">
        <v>2309</v>
      </c>
      <c r="D20">
        <v>12376</v>
      </c>
      <c r="E20" t="s">
        <v>2350</v>
      </c>
      <c r="F20" t="s">
        <v>17</v>
      </c>
      <c r="G20" t="s">
        <v>18</v>
      </c>
      <c r="H20" t="s">
        <v>2338</v>
      </c>
      <c r="I20" t="s">
        <v>22</v>
      </c>
      <c r="J20">
        <v>1</v>
      </c>
      <c r="K20">
        <v>9</v>
      </c>
      <c r="L20">
        <v>9.5</v>
      </c>
      <c r="M20">
        <f>VLOOKUP(L20,'Exp ENV'!$A$14:$C$44,3,FALSE)</f>
        <v>9.5</v>
      </c>
      <c r="N20" t="s">
        <v>285</v>
      </c>
      <c r="O20" t="s">
        <v>2310</v>
      </c>
      <c r="P20" t="s">
        <v>18</v>
      </c>
      <c r="R20" t="str">
        <f t="shared" si="0"/>
        <v>('DHL','2024-01-01','2024-12-31','12376','Dom','US',NULL,'EXPRESS (ENVELOPE) ','Envelope',1,9,9.5,9.5,'Flat KG','AppliedMaterials_2024',NULL),</v>
      </c>
    </row>
    <row r="21" spans="1:18" x14ac:dyDescent="0.3">
      <c r="A21" t="s">
        <v>15</v>
      </c>
      <c r="B21" s="1" t="s">
        <v>21</v>
      </c>
      <c r="C21" s="1" t="s">
        <v>2309</v>
      </c>
      <c r="D21">
        <v>12376</v>
      </c>
      <c r="E21" t="s">
        <v>2350</v>
      </c>
      <c r="F21" t="s">
        <v>17</v>
      </c>
      <c r="G21" t="s">
        <v>18</v>
      </c>
      <c r="H21" t="s">
        <v>2338</v>
      </c>
      <c r="I21" t="s">
        <v>22</v>
      </c>
      <c r="J21">
        <v>1</v>
      </c>
      <c r="K21">
        <v>9.5</v>
      </c>
      <c r="L21">
        <v>10</v>
      </c>
      <c r="M21">
        <f>VLOOKUP(L21,'Exp ENV'!$A$14:$C$44,3,FALSE)</f>
        <v>9.5</v>
      </c>
      <c r="N21" t="s">
        <v>285</v>
      </c>
      <c r="O21" t="s">
        <v>2310</v>
      </c>
      <c r="P21" t="s">
        <v>18</v>
      </c>
      <c r="R21" t="str">
        <f t="shared" si="0"/>
        <v>('DHL','2024-01-01','2024-12-31','12376','Dom','US',NULL,'EXPRESS (ENVELOPE) ','Envelope',1,9.5,10,9.5,'Flat KG','AppliedMaterials_2024',NULL),</v>
      </c>
    </row>
    <row r="22" spans="1:18" x14ac:dyDescent="0.3">
      <c r="A22" t="s">
        <v>15</v>
      </c>
      <c r="B22" t="s">
        <v>21</v>
      </c>
      <c r="C22" s="1" t="s">
        <v>2309</v>
      </c>
      <c r="D22">
        <v>12376</v>
      </c>
      <c r="E22" t="s">
        <v>2350</v>
      </c>
      <c r="F22" t="s">
        <v>17</v>
      </c>
      <c r="G22" t="s">
        <v>18</v>
      </c>
      <c r="H22" t="s">
        <v>2338</v>
      </c>
      <c r="I22" t="s">
        <v>22</v>
      </c>
      <c r="J22">
        <v>1</v>
      </c>
      <c r="K22">
        <v>10</v>
      </c>
      <c r="L22">
        <v>10.5</v>
      </c>
      <c r="M22">
        <v>3.56</v>
      </c>
      <c r="N22" t="s">
        <v>530</v>
      </c>
      <c r="O22" t="s">
        <v>2310</v>
      </c>
      <c r="P22">
        <f>M21</f>
        <v>9.5</v>
      </c>
      <c r="R22" t="str">
        <f t="shared" si="0"/>
        <v>('DHL','2024-01-01','2024-12-31','12376','Dom','US',NULL,'EXPRESS (ENVELOPE) ','Envelope',1,10,10.5,3.56,'Per0.5KG_A','AppliedMaterials_2024',9.5),</v>
      </c>
    </row>
    <row r="23" spans="1:18" x14ac:dyDescent="0.3">
      <c r="A23" t="s">
        <v>15</v>
      </c>
      <c r="B23" t="s">
        <v>21</v>
      </c>
      <c r="C23" s="1" t="s">
        <v>2309</v>
      </c>
      <c r="D23">
        <v>12376</v>
      </c>
      <c r="E23" t="s">
        <v>2350</v>
      </c>
      <c r="F23" t="s">
        <v>17</v>
      </c>
      <c r="G23" t="s">
        <v>18</v>
      </c>
      <c r="H23" t="s">
        <v>2338</v>
      </c>
      <c r="I23" t="s">
        <v>22</v>
      </c>
      <c r="J23">
        <v>1</v>
      </c>
      <c r="K23">
        <v>10.5</v>
      </c>
      <c r="L23">
        <v>20</v>
      </c>
      <c r="M23" t="str">
        <f>VLOOKUP(K23,'Exp ENV'!$A$14:$C$44,3,FALSE)</f>
        <v>0.00</v>
      </c>
      <c r="N23" t="s">
        <v>530</v>
      </c>
      <c r="O23" t="s">
        <v>2310</v>
      </c>
      <c r="P23">
        <f>P22+((K23-K22)*2)*M22</f>
        <v>13.06</v>
      </c>
      <c r="R23" t="str">
        <f t="shared" si="0"/>
        <v>('DHL','2024-01-01','2024-12-31','12376','Dom','US',NULL,'EXPRESS (ENVELOPE) ','Envelope',1,10.5,20,0.00,'Per0.5KG_A','AppliedMaterials_2024',13.06),</v>
      </c>
    </row>
    <row r="24" spans="1:18" x14ac:dyDescent="0.3">
      <c r="A24" t="s">
        <v>15</v>
      </c>
      <c r="B24" t="s">
        <v>21</v>
      </c>
      <c r="C24" s="1" t="s">
        <v>2309</v>
      </c>
      <c r="D24">
        <v>12376</v>
      </c>
      <c r="E24" t="s">
        <v>2350</v>
      </c>
      <c r="F24" t="s">
        <v>17</v>
      </c>
      <c r="G24" t="s">
        <v>18</v>
      </c>
      <c r="H24" t="s">
        <v>2338</v>
      </c>
      <c r="I24" t="s">
        <v>22</v>
      </c>
      <c r="J24">
        <v>1</v>
      </c>
      <c r="K24">
        <v>20</v>
      </c>
      <c r="L24">
        <v>20.5</v>
      </c>
      <c r="M24" t="str">
        <f>VLOOKUP(K24,'Exp ENV'!$A$14:$C$44,3,FALSE)</f>
        <v>4.89</v>
      </c>
      <c r="N24" t="s">
        <v>530</v>
      </c>
      <c r="O24" t="s">
        <v>2310</v>
      </c>
      <c r="P24">
        <f>P23+((K24-K23)*2)*M23</f>
        <v>13.06</v>
      </c>
      <c r="R24" t="str">
        <f t="shared" si="0"/>
        <v>('DHL','2024-01-01','2024-12-31','12376','Dom','US',NULL,'EXPRESS (ENVELOPE) ','Envelope',1,20,20.5,4.89,'Per0.5KG_A','AppliedMaterials_2024',13.06),</v>
      </c>
    </row>
    <row r="25" spans="1:18" x14ac:dyDescent="0.3">
      <c r="A25" t="s">
        <v>15</v>
      </c>
      <c r="B25" t="s">
        <v>21</v>
      </c>
      <c r="C25" s="1" t="s">
        <v>2309</v>
      </c>
      <c r="D25">
        <v>12376</v>
      </c>
      <c r="E25" t="s">
        <v>2350</v>
      </c>
      <c r="F25" t="s">
        <v>17</v>
      </c>
      <c r="G25" t="s">
        <v>18</v>
      </c>
      <c r="H25" t="s">
        <v>2338</v>
      </c>
      <c r="I25" t="s">
        <v>22</v>
      </c>
      <c r="J25">
        <v>1</v>
      </c>
      <c r="K25">
        <v>20.5</v>
      </c>
      <c r="L25">
        <v>30</v>
      </c>
      <c r="M25" t="str">
        <f>VLOOKUP(K25,'Exp ENV'!$A$14:$C$44,3,FALSE)</f>
        <v>0.00</v>
      </c>
      <c r="N25" t="s">
        <v>530</v>
      </c>
      <c r="O25" t="s">
        <v>2310</v>
      </c>
      <c r="P25">
        <f>P24+((K25-K24)*2)*M24</f>
        <v>17.95</v>
      </c>
      <c r="R25" t="str">
        <f t="shared" si="0"/>
        <v>('DHL','2024-01-01','2024-12-31','12376','Dom','US',NULL,'EXPRESS (ENVELOPE) ','Envelope',1,20.5,30,0.00,'Per0.5KG_A','AppliedMaterials_2024',17.95),</v>
      </c>
    </row>
    <row r="26" spans="1:18" x14ac:dyDescent="0.3">
      <c r="A26" t="s">
        <v>15</v>
      </c>
      <c r="B26" t="s">
        <v>21</v>
      </c>
      <c r="C26" s="1" t="s">
        <v>2309</v>
      </c>
      <c r="D26">
        <v>12376</v>
      </c>
      <c r="E26" t="s">
        <v>2350</v>
      </c>
      <c r="F26" t="s">
        <v>17</v>
      </c>
      <c r="G26" t="s">
        <v>18</v>
      </c>
      <c r="H26" t="s">
        <v>2338</v>
      </c>
      <c r="I26" t="s">
        <v>22</v>
      </c>
      <c r="J26">
        <v>1</v>
      </c>
      <c r="K26">
        <v>30</v>
      </c>
      <c r="L26" s="5">
        <v>99999</v>
      </c>
      <c r="M26" t="str">
        <f>VLOOKUP(K26,'Exp ENV'!$A$14:$C$44,3,FALSE)</f>
        <v>0.67</v>
      </c>
      <c r="N26" t="s">
        <v>530</v>
      </c>
      <c r="O26" t="s">
        <v>2310</v>
      </c>
      <c r="P26">
        <f>P25+((K26-K25)*2)*M25</f>
        <v>17.95</v>
      </c>
      <c r="R26" t="str">
        <f t="shared" si="0"/>
        <v>('DHL','2024-01-01','2024-12-31','12376','Dom','US',NULL,'EXPRESS (ENVELOPE) ','Envelope',1,30,99999,0.67,'Per0.5KG_A','AppliedMaterials_2024',17.95)</v>
      </c>
    </row>
    <row r="28" spans="1:18" x14ac:dyDescent="0.3">
      <c r="A28" t="s">
        <v>15</v>
      </c>
      <c r="B28" s="1" t="s">
        <v>21</v>
      </c>
      <c r="C28" s="1" t="s">
        <v>2309</v>
      </c>
      <c r="D28">
        <v>12565</v>
      </c>
      <c r="E28" t="s">
        <v>2350</v>
      </c>
      <c r="F28" t="s">
        <v>17</v>
      </c>
      <c r="G28" t="s">
        <v>18</v>
      </c>
      <c r="H28" t="s">
        <v>2338</v>
      </c>
      <c r="I28" t="s">
        <v>22</v>
      </c>
      <c r="J28">
        <v>1</v>
      </c>
      <c r="K28">
        <v>0</v>
      </c>
      <c r="L28">
        <v>0.5</v>
      </c>
      <c r="M28">
        <f>VLOOKUP(L28,'Exp ENV'!$A$14:$C$44,3,FALSE)</f>
        <v>7.68</v>
      </c>
      <c r="N28" t="s">
        <v>285</v>
      </c>
      <c r="O28" t="s">
        <v>2310</v>
      </c>
      <c r="P28" t="s">
        <v>18</v>
      </c>
      <c r="R28" t="str">
        <f>SUBSTITUTE(IF(OR(ROW(A28)=2,MOD(ROW(A28),1000)=0),"insert into tnl_rating.dbo.dhl_express_rate_master values ('DHL','"&amp;B28&amp;"','"&amp;C28&amp;"','"&amp;D28&amp;"','"&amp;E28&amp;"','"&amp;F28&amp;"','"&amp;G28&amp;"','"&amp;H28&amp;"','"&amp;I28&amp;"',"&amp;J28&amp;","&amp;K28&amp;","&amp;L28&amp;","&amp;M28&amp;",'"&amp;N28&amp;"','"&amp;O28&amp;"',"&amp;P28&amp;"),",IF(OR(A29="",MOD(ROW(A29),1000)=0),"('DHL','"&amp;B28&amp;"','"&amp;C28&amp;"','"&amp;D28&amp;"','"&amp;E28&amp;"','"&amp;F28&amp;"','"&amp;G28&amp;"','"&amp;H28&amp;"','"&amp;I28&amp;"',"&amp;J28&amp;","&amp;K28&amp;","&amp;L28&amp;","&amp;M28&amp;",'"&amp;N28&amp;"','"&amp;O28&amp;"',"&amp;P28&amp;")","('DHL','"&amp;B28&amp;"','"&amp;C28&amp;"','"&amp;D28&amp;"','"&amp;E28&amp;"','"&amp;F28&amp;"','"&amp;G28&amp;"','"&amp;H28&amp;"','"&amp;I28&amp;"',"&amp;J28&amp;","&amp;K28&amp;","&amp;L28&amp;","&amp;M28&amp;",'"&amp;N28&amp;"','"&amp;O28&amp;"',"&amp;P28&amp;"),")),"'NULL'","NULL")</f>
        <v>('DHL','2024-01-01','2024-12-31','12565','Dom','US',NULL,'EXPRESS (ENVELOPE) ','Envelope',1,0,0.5,7.68,'Flat KG','AppliedMaterials_2024',NULL),</v>
      </c>
    </row>
    <row r="29" spans="1:18" x14ac:dyDescent="0.3">
      <c r="A29" t="s">
        <v>15</v>
      </c>
      <c r="B29" s="1" t="s">
        <v>21</v>
      </c>
      <c r="C29" s="1" t="s">
        <v>2309</v>
      </c>
      <c r="D29">
        <v>12565</v>
      </c>
      <c r="E29" t="s">
        <v>2350</v>
      </c>
      <c r="F29" t="s">
        <v>17</v>
      </c>
      <c r="G29" t="s">
        <v>18</v>
      </c>
      <c r="H29" t="s">
        <v>2338</v>
      </c>
      <c r="I29" t="s">
        <v>22</v>
      </c>
      <c r="J29">
        <v>1</v>
      </c>
      <c r="K29">
        <v>0.5</v>
      </c>
      <c r="L29">
        <v>1</v>
      </c>
      <c r="M29">
        <f>VLOOKUP(L29,'Exp ENV'!$A$14:$C$44,3,FALSE)</f>
        <v>7.68</v>
      </c>
      <c r="N29" t="s">
        <v>285</v>
      </c>
      <c r="O29" t="s">
        <v>2310</v>
      </c>
      <c r="P29" t="s">
        <v>18</v>
      </c>
      <c r="R29" t="str">
        <f t="shared" ref="R29:R52" si="1">SUBSTITUTE(IF(OR(ROW(A29)=2,MOD(ROW(A29),1000)=0),"insert into tnl_rating.dbo.dhl_express_rate_master values ('DHL','"&amp;B29&amp;"','"&amp;C29&amp;"','"&amp;D29&amp;"','"&amp;E29&amp;"','"&amp;F29&amp;"','"&amp;G29&amp;"','"&amp;H29&amp;"','"&amp;I29&amp;"',"&amp;J29&amp;","&amp;K29&amp;","&amp;L29&amp;","&amp;M29&amp;",'"&amp;N29&amp;"','"&amp;O29&amp;"',"&amp;P29&amp;"),",IF(OR(A30="",MOD(ROW(A30),1000)=0),"('DHL','"&amp;B29&amp;"','"&amp;C29&amp;"','"&amp;D29&amp;"','"&amp;E29&amp;"','"&amp;F29&amp;"','"&amp;G29&amp;"','"&amp;H29&amp;"','"&amp;I29&amp;"',"&amp;J29&amp;","&amp;K29&amp;","&amp;L29&amp;","&amp;M29&amp;",'"&amp;N29&amp;"','"&amp;O29&amp;"',"&amp;P29&amp;")","('DHL','"&amp;B29&amp;"','"&amp;C29&amp;"','"&amp;D29&amp;"','"&amp;E29&amp;"','"&amp;F29&amp;"','"&amp;G29&amp;"','"&amp;H29&amp;"','"&amp;I29&amp;"',"&amp;J29&amp;","&amp;K29&amp;","&amp;L29&amp;","&amp;M29&amp;",'"&amp;N29&amp;"','"&amp;O29&amp;"',"&amp;P29&amp;"),")),"'NULL'","NULL")</f>
        <v>('DHL','2024-01-01','2024-12-31','12565','Dom','US',NULL,'EXPRESS (ENVELOPE) ','Envelope',1,0.5,1,7.68,'Flat KG','AppliedMaterials_2024',NULL),</v>
      </c>
    </row>
    <row r="30" spans="1:18" x14ac:dyDescent="0.3">
      <c r="A30" t="s">
        <v>15</v>
      </c>
      <c r="B30" s="1" t="s">
        <v>21</v>
      </c>
      <c r="C30" s="1" t="s">
        <v>2309</v>
      </c>
      <c r="D30">
        <v>12565</v>
      </c>
      <c r="E30" t="s">
        <v>2350</v>
      </c>
      <c r="F30" t="s">
        <v>17</v>
      </c>
      <c r="G30" t="s">
        <v>18</v>
      </c>
      <c r="H30" t="s">
        <v>2338</v>
      </c>
      <c r="I30" t="s">
        <v>22</v>
      </c>
      <c r="J30">
        <v>1</v>
      </c>
      <c r="K30">
        <v>1</v>
      </c>
      <c r="L30">
        <v>1.5</v>
      </c>
      <c r="M30">
        <f>VLOOKUP(L30,'Exp ENV'!$A$14:$C$44,3,FALSE)</f>
        <v>7.68</v>
      </c>
      <c r="N30" t="s">
        <v>285</v>
      </c>
      <c r="O30" t="s">
        <v>2310</v>
      </c>
      <c r="P30" t="s">
        <v>18</v>
      </c>
      <c r="R30" t="str">
        <f t="shared" si="1"/>
        <v>('DHL','2024-01-01','2024-12-31','12565','Dom','US',NULL,'EXPRESS (ENVELOPE) ','Envelope',1,1,1.5,7.68,'Flat KG','AppliedMaterials_2024',NULL),</v>
      </c>
    </row>
    <row r="31" spans="1:18" x14ac:dyDescent="0.3">
      <c r="A31" t="s">
        <v>15</v>
      </c>
      <c r="B31" s="1" t="s">
        <v>21</v>
      </c>
      <c r="C31" s="1" t="s">
        <v>2309</v>
      </c>
      <c r="D31">
        <v>12565</v>
      </c>
      <c r="E31" t="s">
        <v>2350</v>
      </c>
      <c r="F31" t="s">
        <v>17</v>
      </c>
      <c r="G31" t="s">
        <v>18</v>
      </c>
      <c r="H31" t="s">
        <v>2338</v>
      </c>
      <c r="I31" t="s">
        <v>22</v>
      </c>
      <c r="J31">
        <v>1</v>
      </c>
      <c r="K31">
        <v>1.5</v>
      </c>
      <c r="L31">
        <v>2</v>
      </c>
      <c r="M31">
        <f>VLOOKUP(L31,'Exp ENV'!$A$14:$C$44,3,FALSE)</f>
        <v>7.68</v>
      </c>
      <c r="N31" t="s">
        <v>285</v>
      </c>
      <c r="O31" t="s">
        <v>2310</v>
      </c>
      <c r="P31" t="s">
        <v>18</v>
      </c>
      <c r="R31" t="str">
        <f t="shared" si="1"/>
        <v>('DHL','2024-01-01','2024-12-31','12565','Dom','US',NULL,'EXPRESS (ENVELOPE) ','Envelope',1,1.5,2,7.68,'Flat KG','AppliedMaterials_2024',NULL),</v>
      </c>
    </row>
    <row r="32" spans="1:18" x14ac:dyDescent="0.3">
      <c r="A32" t="s">
        <v>15</v>
      </c>
      <c r="B32" s="1" t="s">
        <v>21</v>
      </c>
      <c r="C32" s="1" t="s">
        <v>2309</v>
      </c>
      <c r="D32">
        <v>12565</v>
      </c>
      <c r="E32" t="s">
        <v>2350</v>
      </c>
      <c r="F32" t="s">
        <v>17</v>
      </c>
      <c r="G32" t="s">
        <v>18</v>
      </c>
      <c r="H32" t="s">
        <v>2338</v>
      </c>
      <c r="I32" t="s">
        <v>22</v>
      </c>
      <c r="J32">
        <v>1</v>
      </c>
      <c r="K32">
        <v>2</v>
      </c>
      <c r="L32">
        <v>2.5</v>
      </c>
      <c r="M32">
        <f>VLOOKUP(L32,'Exp ENV'!$A$14:$C$44,3,FALSE)</f>
        <v>7.68</v>
      </c>
      <c r="N32" t="s">
        <v>285</v>
      </c>
      <c r="O32" t="s">
        <v>2310</v>
      </c>
      <c r="P32" t="s">
        <v>18</v>
      </c>
      <c r="R32" t="str">
        <f t="shared" si="1"/>
        <v>('DHL','2024-01-01','2024-12-31','12565','Dom','US',NULL,'EXPRESS (ENVELOPE) ','Envelope',1,2,2.5,7.68,'Flat KG','AppliedMaterials_2024',NULL),</v>
      </c>
    </row>
    <row r="33" spans="1:18" x14ac:dyDescent="0.3">
      <c r="A33" t="s">
        <v>15</v>
      </c>
      <c r="B33" s="1" t="s">
        <v>21</v>
      </c>
      <c r="C33" s="1" t="s">
        <v>2309</v>
      </c>
      <c r="D33">
        <v>12565</v>
      </c>
      <c r="E33" t="s">
        <v>2350</v>
      </c>
      <c r="F33" t="s">
        <v>17</v>
      </c>
      <c r="G33" t="s">
        <v>18</v>
      </c>
      <c r="H33" t="s">
        <v>2338</v>
      </c>
      <c r="I33" t="s">
        <v>22</v>
      </c>
      <c r="J33">
        <v>1</v>
      </c>
      <c r="K33">
        <v>2.5</v>
      </c>
      <c r="L33">
        <v>3</v>
      </c>
      <c r="M33">
        <f>VLOOKUP(L33,'Exp ENV'!$A$14:$C$44,3,FALSE)</f>
        <v>7.68</v>
      </c>
      <c r="N33" t="s">
        <v>285</v>
      </c>
      <c r="O33" t="s">
        <v>2310</v>
      </c>
      <c r="P33" t="s">
        <v>18</v>
      </c>
      <c r="R33" t="str">
        <f t="shared" si="1"/>
        <v>('DHL','2024-01-01','2024-12-31','12565','Dom','US',NULL,'EXPRESS (ENVELOPE) ','Envelope',1,2.5,3,7.68,'Flat KG','AppliedMaterials_2024',NULL),</v>
      </c>
    </row>
    <row r="34" spans="1:18" x14ac:dyDescent="0.3">
      <c r="A34" t="s">
        <v>15</v>
      </c>
      <c r="B34" s="1" t="s">
        <v>21</v>
      </c>
      <c r="C34" s="1" t="s">
        <v>2309</v>
      </c>
      <c r="D34">
        <v>12565</v>
      </c>
      <c r="E34" t="s">
        <v>2350</v>
      </c>
      <c r="F34" t="s">
        <v>17</v>
      </c>
      <c r="G34" t="s">
        <v>18</v>
      </c>
      <c r="H34" t="s">
        <v>2338</v>
      </c>
      <c r="I34" t="s">
        <v>22</v>
      </c>
      <c r="J34">
        <v>1</v>
      </c>
      <c r="K34">
        <v>3</v>
      </c>
      <c r="L34">
        <v>3.5</v>
      </c>
      <c r="M34">
        <f>VLOOKUP(L34,'Exp ENV'!$A$14:$C$44,3,FALSE)</f>
        <v>7.68</v>
      </c>
      <c r="N34" t="s">
        <v>285</v>
      </c>
      <c r="O34" t="s">
        <v>2310</v>
      </c>
      <c r="P34" t="s">
        <v>18</v>
      </c>
      <c r="R34" t="str">
        <f t="shared" si="1"/>
        <v>('DHL','2024-01-01','2024-12-31','12565','Dom','US',NULL,'EXPRESS (ENVELOPE) ','Envelope',1,3,3.5,7.68,'Flat KG','AppliedMaterials_2024',NULL),</v>
      </c>
    </row>
    <row r="35" spans="1:18" x14ac:dyDescent="0.3">
      <c r="A35" t="s">
        <v>15</v>
      </c>
      <c r="B35" s="1" t="s">
        <v>21</v>
      </c>
      <c r="C35" s="1" t="s">
        <v>2309</v>
      </c>
      <c r="D35">
        <v>12565</v>
      </c>
      <c r="E35" t="s">
        <v>2350</v>
      </c>
      <c r="F35" t="s">
        <v>17</v>
      </c>
      <c r="G35" t="s">
        <v>18</v>
      </c>
      <c r="H35" t="s">
        <v>2338</v>
      </c>
      <c r="I35" t="s">
        <v>22</v>
      </c>
      <c r="J35">
        <v>1</v>
      </c>
      <c r="K35">
        <v>3.5</v>
      </c>
      <c r="L35">
        <v>4</v>
      </c>
      <c r="M35">
        <f>VLOOKUP(L35,'Exp ENV'!$A$14:$C$44,3,FALSE)</f>
        <v>7.68</v>
      </c>
      <c r="N35" t="s">
        <v>285</v>
      </c>
      <c r="O35" t="s">
        <v>2310</v>
      </c>
      <c r="P35" t="s">
        <v>18</v>
      </c>
      <c r="R35" t="str">
        <f t="shared" si="1"/>
        <v>('DHL','2024-01-01','2024-12-31','12565','Dom','US',NULL,'EXPRESS (ENVELOPE) ','Envelope',1,3.5,4,7.68,'Flat KG','AppliedMaterials_2024',NULL),</v>
      </c>
    </row>
    <row r="36" spans="1:18" x14ac:dyDescent="0.3">
      <c r="A36" t="s">
        <v>15</v>
      </c>
      <c r="B36" s="1" t="s">
        <v>21</v>
      </c>
      <c r="C36" s="1" t="s">
        <v>2309</v>
      </c>
      <c r="D36">
        <v>12565</v>
      </c>
      <c r="E36" t="s">
        <v>2350</v>
      </c>
      <c r="F36" t="s">
        <v>17</v>
      </c>
      <c r="G36" t="s">
        <v>18</v>
      </c>
      <c r="H36" t="s">
        <v>2338</v>
      </c>
      <c r="I36" t="s">
        <v>22</v>
      </c>
      <c r="J36">
        <v>1</v>
      </c>
      <c r="K36">
        <v>4</v>
      </c>
      <c r="L36">
        <v>4.5</v>
      </c>
      <c r="M36">
        <f>VLOOKUP(L36,'Exp ENV'!$A$14:$C$44,3,FALSE)</f>
        <v>7.68</v>
      </c>
      <c r="N36" t="s">
        <v>285</v>
      </c>
      <c r="O36" t="s">
        <v>2310</v>
      </c>
      <c r="P36" t="s">
        <v>18</v>
      </c>
      <c r="R36" t="str">
        <f t="shared" si="1"/>
        <v>('DHL','2024-01-01','2024-12-31','12565','Dom','US',NULL,'EXPRESS (ENVELOPE) ','Envelope',1,4,4.5,7.68,'Flat KG','AppliedMaterials_2024',NULL),</v>
      </c>
    </row>
    <row r="37" spans="1:18" x14ac:dyDescent="0.3">
      <c r="A37" t="s">
        <v>15</v>
      </c>
      <c r="B37" s="1" t="s">
        <v>21</v>
      </c>
      <c r="C37" s="1" t="s">
        <v>2309</v>
      </c>
      <c r="D37">
        <v>12565</v>
      </c>
      <c r="E37" t="s">
        <v>2350</v>
      </c>
      <c r="F37" t="s">
        <v>17</v>
      </c>
      <c r="G37" t="s">
        <v>18</v>
      </c>
      <c r="H37" t="s">
        <v>2338</v>
      </c>
      <c r="I37" t="s">
        <v>22</v>
      </c>
      <c r="J37">
        <v>1</v>
      </c>
      <c r="K37">
        <v>4.5</v>
      </c>
      <c r="L37">
        <v>5</v>
      </c>
      <c r="M37">
        <f>VLOOKUP(L37,'Exp ENV'!$A$14:$C$44,3,FALSE)</f>
        <v>7.68</v>
      </c>
      <c r="N37" t="s">
        <v>285</v>
      </c>
      <c r="O37" t="s">
        <v>2310</v>
      </c>
      <c r="P37" t="s">
        <v>18</v>
      </c>
      <c r="R37" t="str">
        <f t="shared" si="1"/>
        <v>('DHL','2024-01-01','2024-12-31','12565','Dom','US',NULL,'EXPRESS (ENVELOPE) ','Envelope',1,4.5,5,7.68,'Flat KG','AppliedMaterials_2024',NULL),</v>
      </c>
    </row>
    <row r="38" spans="1:18" x14ac:dyDescent="0.3">
      <c r="A38" t="s">
        <v>15</v>
      </c>
      <c r="B38" s="1" t="s">
        <v>21</v>
      </c>
      <c r="C38" s="1" t="s">
        <v>2309</v>
      </c>
      <c r="D38">
        <v>12565</v>
      </c>
      <c r="E38" t="s">
        <v>2350</v>
      </c>
      <c r="F38" t="s">
        <v>17</v>
      </c>
      <c r="G38" t="s">
        <v>18</v>
      </c>
      <c r="H38" t="s">
        <v>2338</v>
      </c>
      <c r="I38" t="s">
        <v>22</v>
      </c>
      <c r="J38">
        <v>1</v>
      </c>
      <c r="K38">
        <v>5</v>
      </c>
      <c r="L38">
        <v>5.5</v>
      </c>
      <c r="M38">
        <f>VLOOKUP(L38,'Exp ENV'!$A$14:$C$44,3,FALSE)</f>
        <v>9.5</v>
      </c>
      <c r="N38" t="s">
        <v>285</v>
      </c>
      <c r="O38" t="s">
        <v>2310</v>
      </c>
      <c r="P38" t="s">
        <v>18</v>
      </c>
      <c r="R38" t="str">
        <f t="shared" si="1"/>
        <v>('DHL','2024-01-01','2024-12-31','12565','Dom','US',NULL,'EXPRESS (ENVELOPE) ','Envelope',1,5,5.5,9.5,'Flat KG','AppliedMaterials_2024',NULL),</v>
      </c>
    </row>
    <row r="39" spans="1:18" x14ac:dyDescent="0.3">
      <c r="A39" t="s">
        <v>15</v>
      </c>
      <c r="B39" s="1" t="s">
        <v>21</v>
      </c>
      <c r="C39" s="1" t="s">
        <v>2309</v>
      </c>
      <c r="D39">
        <v>12565</v>
      </c>
      <c r="E39" t="s">
        <v>2350</v>
      </c>
      <c r="F39" t="s">
        <v>17</v>
      </c>
      <c r="G39" t="s">
        <v>18</v>
      </c>
      <c r="H39" t="s">
        <v>2338</v>
      </c>
      <c r="I39" t="s">
        <v>22</v>
      </c>
      <c r="J39">
        <v>1</v>
      </c>
      <c r="K39">
        <v>5.5</v>
      </c>
      <c r="L39">
        <v>6</v>
      </c>
      <c r="M39">
        <f>VLOOKUP(L39,'Exp ENV'!$A$14:$C$44,3,FALSE)</f>
        <v>9.5</v>
      </c>
      <c r="N39" t="s">
        <v>285</v>
      </c>
      <c r="O39" t="s">
        <v>2310</v>
      </c>
      <c r="P39" t="s">
        <v>18</v>
      </c>
      <c r="R39" t="str">
        <f t="shared" si="1"/>
        <v>('DHL','2024-01-01','2024-12-31','12565','Dom','US',NULL,'EXPRESS (ENVELOPE) ','Envelope',1,5.5,6,9.5,'Flat KG','AppliedMaterials_2024',NULL),</v>
      </c>
    </row>
    <row r="40" spans="1:18" x14ac:dyDescent="0.3">
      <c r="A40" t="s">
        <v>15</v>
      </c>
      <c r="B40" s="1" t="s">
        <v>21</v>
      </c>
      <c r="C40" s="1" t="s">
        <v>2309</v>
      </c>
      <c r="D40">
        <v>12565</v>
      </c>
      <c r="E40" t="s">
        <v>2350</v>
      </c>
      <c r="F40" t="s">
        <v>17</v>
      </c>
      <c r="G40" t="s">
        <v>18</v>
      </c>
      <c r="H40" t="s">
        <v>2338</v>
      </c>
      <c r="I40" t="s">
        <v>22</v>
      </c>
      <c r="J40">
        <v>1</v>
      </c>
      <c r="K40">
        <v>6</v>
      </c>
      <c r="L40">
        <v>6.5</v>
      </c>
      <c r="M40">
        <f>VLOOKUP(L40,'Exp ENV'!$A$14:$C$44,3,FALSE)</f>
        <v>9.5</v>
      </c>
      <c r="N40" t="s">
        <v>285</v>
      </c>
      <c r="O40" t="s">
        <v>2310</v>
      </c>
      <c r="P40" t="s">
        <v>18</v>
      </c>
      <c r="R40" t="str">
        <f t="shared" si="1"/>
        <v>('DHL','2024-01-01','2024-12-31','12565','Dom','US',NULL,'EXPRESS (ENVELOPE) ','Envelope',1,6,6.5,9.5,'Flat KG','AppliedMaterials_2024',NULL),</v>
      </c>
    </row>
    <row r="41" spans="1:18" x14ac:dyDescent="0.3">
      <c r="A41" t="s">
        <v>15</v>
      </c>
      <c r="B41" s="1" t="s">
        <v>21</v>
      </c>
      <c r="C41" s="1" t="s">
        <v>2309</v>
      </c>
      <c r="D41">
        <v>12565</v>
      </c>
      <c r="E41" t="s">
        <v>2350</v>
      </c>
      <c r="F41" t="s">
        <v>17</v>
      </c>
      <c r="G41" t="s">
        <v>18</v>
      </c>
      <c r="H41" t="s">
        <v>2338</v>
      </c>
      <c r="I41" t="s">
        <v>22</v>
      </c>
      <c r="J41">
        <v>1</v>
      </c>
      <c r="K41">
        <v>6.5</v>
      </c>
      <c r="L41">
        <v>7</v>
      </c>
      <c r="M41">
        <f>VLOOKUP(L41,'Exp ENV'!$A$14:$C$44,3,FALSE)</f>
        <v>9.5</v>
      </c>
      <c r="N41" t="s">
        <v>285</v>
      </c>
      <c r="O41" t="s">
        <v>2310</v>
      </c>
      <c r="P41" t="s">
        <v>18</v>
      </c>
      <c r="R41" t="str">
        <f t="shared" si="1"/>
        <v>('DHL','2024-01-01','2024-12-31','12565','Dom','US',NULL,'EXPRESS (ENVELOPE) ','Envelope',1,6.5,7,9.5,'Flat KG','AppliedMaterials_2024',NULL),</v>
      </c>
    </row>
    <row r="42" spans="1:18" x14ac:dyDescent="0.3">
      <c r="A42" t="s">
        <v>15</v>
      </c>
      <c r="B42" s="1" t="s">
        <v>21</v>
      </c>
      <c r="C42" s="1" t="s">
        <v>2309</v>
      </c>
      <c r="D42">
        <v>12565</v>
      </c>
      <c r="E42" t="s">
        <v>2350</v>
      </c>
      <c r="F42" t="s">
        <v>17</v>
      </c>
      <c r="G42" t="s">
        <v>18</v>
      </c>
      <c r="H42" t="s">
        <v>2338</v>
      </c>
      <c r="I42" t="s">
        <v>22</v>
      </c>
      <c r="J42">
        <v>1</v>
      </c>
      <c r="K42">
        <v>7</v>
      </c>
      <c r="L42">
        <v>7.5</v>
      </c>
      <c r="M42">
        <f>VLOOKUP(L42,'Exp ENV'!$A$14:$C$44,3,FALSE)</f>
        <v>9.5</v>
      </c>
      <c r="N42" t="s">
        <v>285</v>
      </c>
      <c r="O42" t="s">
        <v>2310</v>
      </c>
      <c r="P42" t="s">
        <v>18</v>
      </c>
      <c r="R42" t="str">
        <f t="shared" si="1"/>
        <v>('DHL','2024-01-01','2024-12-31','12565','Dom','US',NULL,'EXPRESS (ENVELOPE) ','Envelope',1,7,7.5,9.5,'Flat KG','AppliedMaterials_2024',NULL),</v>
      </c>
    </row>
    <row r="43" spans="1:18" x14ac:dyDescent="0.3">
      <c r="A43" t="s">
        <v>15</v>
      </c>
      <c r="B43" s="1" t="s">
        <v>21</v>
      </c>
      <c r="C43" s="1" t="s">
        <v>2309</v>
      </c>
      <c r="D43">
        <v>12565</v>
      </c>
      <c r="E43" t="s">
        <v>2350</v>
      </c>
      <c r="F43" t="s">
        <v>17</v>
      </c>
      <c r="G43" t="s">
        <v>18</v>
      </c>
      <c r="H43" t="s">
        <v>2338</v>
      </c>
      <c r="I43" t="s">
        <v>22</v>
      </c>
      <c r="J43">
        <v>1</v>
      </c>
      <c r="K43">
        <v>7.5</v>
      </c>
      <c r="L43">
        <v>8</v>
      </c>
      <c r="M43">
        <f>VLOOKUP(L43,'Exp ENV'!$A$14:$C$44,3,FALSE)</f>
        <v>9.5</v>
      </c>
      <c r="N43" t="s">
        <v>285</v>
      </c>
      <c r="O43" t="s">
        <v>2310</v>
      </c>
      <c r="P43" t="s">
        <v>18</v>
      </c>
      <c r="R43" t="str">
        <f t="shared" si="1"/>
        <v>('DHL','2024-01-01','2024-12-31','12565','Dom','US',NULL,'EXPRESS (ENVELOPE) ','Envelope',1,7.5,8,9.5,'Flat KG','AppliedMaterials_2024',NULL),</v>
      </c>
    </row>
    <row r="44" spans="1:18" x14ac:dyDescent="0.3">
      <c r="A44" t="s">
        <v>15</v>
      </c>
      <c r="B44" s="1" t="s">
        <v>21</v>
      </c>
      <c r="C44" s="1" t="s">
        <v>2309</v>
      </c>
      <c r="D44">
        <v>12565</v>
      </c>
      <c r="E44" t="s">
        <v>2350</v>
      </c>
      <c r="F44" t="s">
        <v>17</v>
      </c>
      <c r="G44" t="s">
        <v>18</v>
      </c>
      <c r="H44" t="s">
        <v>2338</v>
      </c>
      <c r="I44" t="s">
        <v>22</v>
      </c>
      <c r="J44">
        <v>1</v>
      </c>
      <c r="K44">
        <v>8</v>
      </c>
      <c r="L44">
        <v>8.5</v>
      </c>
      <c r="M44">
        <f>VLOOKUP(L44,'Exp ENV'!$A$14:$C$44,3,FALSE)</f>
        <v>9.5</v>
      </c>
      <c r="N44" t="s">
        <v>285</v>
      </c>
      <c r="O44" t="s">
        <v>2310</v>
      </c>
      <c r="P44" t="s">
        <v>18</v>
      </c>
      <c r="R44" t="str">
        <f t="shared" si="1"/>
        <v>('DHL','2024-01-01','2024-12-31','12565','Dom','US',NULL,'EXPRESS (ENVELOPE) ','Envelope',1,8,8.5,9.5,'Flat KG','AppliedMaterials_2024',NULL),</v>
      </c>
    </row>
    <row r="45" spans="1:18" x14ac:dyDescent="0.3">
      <c r="A45" t="s">
        <v>15</v>
      </c>
      <c r="B45" s="1" t="s">
        <v>21</v>
      </c>
      <c r="C45" s="1" t="s">
        <v>2309</v>
      </c>
      <c r="D45">
        <v>12565</v>
      </c>
      <c r="E45" t="s">
        <v>2350</v>
      </c>
      <c r="F45" t="s">
        <v>17</v>
      </c>
      <c r="G45" t="s">
        <v>18</v>
      </c>
      <c r="H45" t="s">
        <v>2338</v>
      </c>
      <c r="I45" t="s">
        <v>22</v>
      </c>
      <c r="J45">
        <v>1</v>
      </c>
      <c r="K45">
        <v>8.5</v>
      </c>
      <c r="L45">
        <v>9</v>
      </c>
      <c r="M45">
        <f>VLOOKUP(L45,'Exp ENV'!$A$14:$C$44,3,FALSE)</f>
        <v>9.5</v>
      </c>
      <c r="N45" t="s">
        <v>285</v>
      </c>
      <c r="O45" t="s">
        <v>2310</v>
      </c>
      <c r="P45" t="s">
        <v>18</v>
      </c>
      <c r="R45" t="str">
        <f t="shared" si="1"/>
        <v>('DHL','2024-01-01','2024-12-31','12565','Dom','US',NULL,'EXPRESS (ENVELOPE) ','Envelope',1,8.5,9,9.5,'Flat KG','AppliedMaterials_2024',NULL),</v>
      </c>
    </row>
    <row r="46" spans="1:18" x14ac:dyDescent="0.3">
      <c r="A46" t="s">
        <v>15</v>
      </c>
      <c r="B46" s="1" t="s">
        <v>21</v>
      </c>
      <c r="C46" s="1" t="s">
        <v>2309</v>
      </c>
      <c r="D46">
        <v>12565</v>
      </c>
      <c r="E46" t="s">
        <v>2350</v>
      </c>
      <c r="F46" t="s">
        <v>17</v>
      </c>
      <c r="G46" t="s">
        <v>18</v>
      </c>
      <c r="H46" t="s">
        <v>2338</v>
      </c>
      <c r="I46" t="s">
        <v>22</v>
      </c>
      <c r="J46">
        <v>1</v>
      </c>
      <c r="K46">
        <v>9</v>
      </c>
      <c r="L46">
        <v>9.5</v>
      </c>
      <c r="M46">
        <f>VLOOKUP(L46,'Exp ENV'!$A$14:$C$44,3,FALSE)</f>
        <v>9.5</v>
      </c>
      <c r="N46" t="s">
        <v>285</v>
      </c>
      <c r="O46" t="s">
        <v>2310</v>
      </c>
      <c r="P46" t="s">
        <v>18</v>
      </c>
      <c r="R46" t="str">
        <f t="shared" si="1"/>
        <v>('DHL','2024-01-01','2024-12-31','12565','Dom','US',NULL,'EXPRESS (ENVELOPE) ','Envelope',1,9,9.5,9.5,'Flat KG','AppliedMaterials_2024',NULL),</v>
      </c>
    </row>
    <row r="47" spans="1:18" x14ac:dyDescent="0.3">
      <c r="A47" t="s">
        <v>15</v>
      </c>
      <c r="B47" s="1" t="s">
        <v>21</v>
      </c>
      <c r="C47" s="1" t="s">
        <v>2309</v>
      </c>
      <c r="D47">
        <v>12565</v>
      </c>
      <c r="E47" t="s">
        <v>2350</v>
      </c>
      <c r="F47" t="s">
        <v>17</v>
      </c>
      <c r="G47" t="s">
        <v>18</v>
      </c>
      <c r="H47" t="s">
        <v>2338</v>
      </c>
      <c r="I47" t="s">
        <v>22</v>
      </c>
      <c r="J47">
        <v>1</v>
      </c>
      <c r="K47">
        <v>9.5</v>
      </c>
      <c r="L47">
        <v>10</v>
      </c>
      <c r="M47">
        <f>VLOOKUP(L47,'Exp ENV'!$A$14:$C$44,3,FALSE)</f>
        <v>9.5</v>
      </c>
      <c r="N47" t="s">
        <v>285</v>
      </c>
      <c r="O47" t="s">
        <v>2310</v>
      </c>
      <c r="P47" t="s">
        <v>18</v>
      </c>
      <c r="R47" t="str">
        <f t="shared" si="1"/>
        <v>('DHL','2024-01-01','2024-12-31','12565','Dom','US',NULL,'EXPRESS (ENVELOPE) ','Envelope',1,9.5,10,9.5,'Flat KG','AppliedMaterials_2024',NULL),</v>
      </c>
    </row>
    <row r="48" spans="1:18" x14ac:dyDescent="0.3">
      <c r="A48" t="s">
        <v>15</v>
      </c>
      <c r="B48" t="s">
        <v>21</v>
      </c>
      <c r="C48" s="1" t="s">
        <v>2309</v>
      </c>
      <c r="D48">
        <v>12565</v>
      </c>
      <c r="E48" t="s">
        <v>2350</v>
      </c>
      <c r="F48" t="s">
        <v>17</v>
      </c>
      <c r="G48" t="s">
        <v>18</v>
      </c>
      <c r="H48" t="s">
        <v>2338</v>
      </c>
      <c r="I48" t="s">
        <v>22</v>
      </c>
      <c r="J48">
        <v>1</v>
      </c>
      <c r="K48">
        <v>10</v>
      </c>
      <c r="L48">
        <v>10.5</v>
      </c>
      <c r="M48">
        <v>3.56</v>
      </c>
      <c r="N48" t="s">
        <v>530</v>
      </c>
      <c r="O48" t="s">
        <v>2310</v>
      </c>
      <c r="P48">
        <f>M47</f>
        <v>9.5</v>
      </c>
      <c r="R48" t="str">
        <f t="shared" si="1"/>
        <v>('DHL','2024-01-01','2024-12-31','12565','Dom','US',NULL,'EXPRESS (ENVELOPE) ','Envelope',1,10,10.5,3.56,'Per0.5KG_A','AppliedMaterials_2024',9.5),</v>
      </c>
    </row>
    <row r="49" spans="1:18" x14ac:dyDescent="0.3">
      <c r="A49" t="s">
        <v>15</v>
      </c>
      <c r="B49" t="s">
        <v>21</v>
      </c>
      <c r="C49" s="1" t="s">
        <v>2309</v>
      </c>
      <c r="D49">
        <v>12565</v>
      </c>
      <c r="E49" t="s">
        <v>2350</v>
      </c>
      <c r="F49" t="s">
        <v>17</v>
      </c>
      <c r="G49" t="s">
        <v>18</v>
      </c>
      <c r="H49" t="s">
        <v>2338</v>
      </c>
      <c r="I49" t="s">
        <v>22</v>
      </c>
      <c r="J49">
        <v>1</v>
      </c>
      <c r="K49">
        <v>10.5</v>
      </c>
      <c r="L49">
        <v>20</v>
      </c>
      <c r="M49" t="str">
        <f>VLOOKUP(K49,'Exp ENV'!$A$14:$C$44,3,FALSE)</f>
        <v>0.00</v>
      </c>
      <c r="N49" t="s">
        <v>530</v>
      </c>
      <c r="O49" t="s">
        <v>2310</v>
      </c>
      <c r="P49">
        <f>P48+((K49-K48)*2)*M48</f>
        <v>13.06</v>
      </c>
      <c r="R49" t="str">
        <f t="shared" si="1"/>
        <v>('DHL','2024-01-01','2024-12-31','12565','Dom','US',NULL,'EXPRESS (ENVELOPE) ','Envelope',1,10.5,20,0.00,'Per0.5KG_A','AppliedMaterials_2024',13.06),</v>
      </c>
    </row>
    <row r="50" spans="1:18" x14ac:dyDescent="0.3">
      <c r="A50" t="s">
        <v>15</v>
      </c>
      <c r="B50" t="s">
        <v>21</v>
      </c>
      <c r="C50" s="1" t="s">
        <v>2309</v>
      </c>
      <c r="D50">
        <v>12565</v>
      </c>
      <c r="E50" t="s">
        <v>2350</v>
      </c>
      <c r="F50" t="s">
        <v>17</v>
      </c>
      <c r="G50" t="s">
        <v>18</v>
      </c>
      <c r="H50" t="s">
        <v>2338</v>
      </c>
      <c r="I50" t="s">
        <v>22</v>
      </c>
      <c r="J50">
        <v>1</v>
      </c>
      <c r="K50">
        <v>20</v>
      </c>
      <c r="L50">
        <v>20.5</v>
      </c>
      <c r="M50" t="str">
        <f>VLOOKUP(K50,'Exp ENV'!$A$14:$C$44,3,FALSE)</f>
        <v>4.89</v>
      </c>
      <c r="N50" t="s">
        <v>530</v>
      </c>
      <c r="O50" t="s">
        <v>2310</v>
      </c>
      <c r="P50">
        <f>P49+((K50-K49)*2)*M49</f>
        <v>13.06</v>
      </c>
      <c r="R50" t="str">
        <f t="shared" si="1"/>
        <v>('DHL','2024-01-01','2024-12-31','12565','Dom','US',NULL,'EXPRESS (ENVELOPE) ','Envelope',1,20,20.5,4.89,'Per0.5KG_A','AppliedMaterials_2024',13.06),</v>
      </c>
    </row>
    <row r="51" spans="1:18" x14ac:dyDescent="0.3">
      <c r="A51" t="s">
        <v>15</v>
      </c>
      <c r="B51" t="s">
        <v>21</v>
      </c>
      <c r="C51" s="1" t="s">
        <v>2309</v>
      </c>
      <c r="D51">
        <v>12565</v>
      </c>
      <c r="E51" t="s">
        <v>2350</v>
      </c>
      <c r="F51" t="s">
        <v>17</v>
      </c>
      <c r="G51" t="s">
        <v>18</v>
      </c>
      <c r="H51" t="s">
        <v>2338</v>
      </c>
      <c r="I51" t="s">
        <v>22</v>
      </c>
      <c r="J51">
        <v>1</v>
      </c>
      <c r="K51">
        <v>20.5</v>
      </c>
      <c r="L51">
        <v>30</v>
      </c>
      <c r="M51" t="str">
        <f>VLOOKUP(K51,'Exp ENV'!$A$14:$C$44,3,FALSE)</f>
        <v>0.00</v>
      </c>
      <c r="N51" t="s">
        <v>530</v>
      </c>
      <c r="O51" t="s">
        <v>2310</v>
      </c>
      <c r="P51">
        <f>P50+((K51-K50)*2)*M50</f>
        <v>17.95</v>
      </c>
      <c r="R51" t="str">
        <f t="shared" si="1"/>
        <v>('DHL','2024-01-01','2024-12-31','12565','Dom','US',NULL,'EXPRESS (ENVELOPE) ','Envelope',1,20.5,30,0.00,'Per0.5KG_A','AppliedMaterials_2024',17.95),</v>
      </c>
    </row>
    <row r="52" spans="1:18" x14ac:dyDescent="0.3">
      <c r="A52" t="s">
        <v>15</v>
      </c>
      <c r="B52" t="s">
        <v>21</v>
      </c>
      <c r="C52" s="1" t="s">
        <v>2309</v>
      </c>
      <c r="D52">
        <v>12565</v>
      </c>
      <c r="E52" t="s">
        <v>2350</v>
      </c>
      <c r="F52" t="s">
        <v>17</v>
      </c>
      <c r="G52" t="s">
        <v>18</v>
      </c>
      <c r="H52" t="s">
        <v>2338</v>
      </c>
      <c r="I52" t="s">
        <v>22</v>
      </c>
      <c r="J52">
        <v>1</v>
      </c>
      <c r="K52">
        <v>30</v>
      </c>
      <c r="L52" s="5">
        <v>99999</v>
      </c>
      <c r="M52" t="str">
        <f>VLOOKUP(K52,'Exp ENV'!$A$14:$C$44,3,FALSE)</f>
        <v>0.67</v>
      </c>
      <c r="N52" t="s">
        <v>530</v>
      </c>
      <c r="O52" t="s">
        <v>2310</v>
      </c>
      <c r="P52">
        <f>P51+((K52-K51)*2)*M51</f>
        <v>17.95</v>
      </c>
      <c r="R52" t="str">
        <f t="shared" si="1"/>
        <v>('DHL','2024-01-01','2024-12-31','12565','Dom','US',NULL,'EXPRESS (ENVELOPE) ','Envelope',1,30,99999,0.67,'Per0.5KG_A','AppliedMaterials_2024',17.95)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706E-6DDA-45F2-8E97-6298CE3F86EA}">
  <sheetPr codeName="Sheet16"/>
  <dimension ref="A12:C41"/>
  <sheetViews>
    <sheetView workbookViewId="0"/>
  </sheetViews>
  <sheetFormatPr defaultRowHeight="14.4" x14ac:dyDescent="0.3"/>
  <sheetData>
    <row r="12" spans="1:3" x14ac:dyDescent="0.3">
      <c r="A12" t="s">
        <v>2256</v>
      </c>
    </row>
    <row r="13" spans="1:3" x14ac:dyDescent="0.3">
      <c r="A13" t="s">
        <v>181</v>
      </c>
      <c r="C13" t="s">
        <v>2347</v>
      </c>
    </row>
    <row r="14" spans="1:3" x14ac:dyDescent="0.3">
      <c r="A14">
        <v>0.5</v>
      </c>
      <c r="B14">
        <v>0.5</v>
      </c>
      <c r="C14">
        <v>7.68</v>
      </c>
    </row>
    <row r="15" spans="1:3" x14ac:dyDescent="0.3">
      <c r="A15">
        <v>1</v>
      </c>
      <c r="B15">
        <v>1</v>
      </c>
      <c r="C15">
        <v>7.68</v>
      </c>
    </row>
    <row r="16" spans="1:3" x14ac:dyDescent="0.3">
      <c r="A16">
        <v>1.5</v>
      </c>
      <c r="B16">
        <v>1.5</v>
      </c>
      <c r="C16">
        <v>7.68</v>
      </c>
    </row>
    <row r="17" spans="1:3" x14ac:dyDescent="0.3">
      <c r="A17">
        <v>2</v>
      </c>
      <c r="B17">
        <v>2</v>
      </c>
      <c r="C17">
        <v>7.68</v>
      </c>
    </row>
    <row r="18" spans="1:3" x14ac:dyDescent="0.3">
      <c r="A18">
        <v>2.5</v>
      </c>
      <c r="B18">
        <v>2.5</v>
      </c>
      <c r="C18">
        <v>7.68</v>
      </c>
    </row>
    <row r="19" spans="1:3" x14ac:dyDescent="0.3">
      <c r="A19">
        <v>3</v>
      </c>
      <c r="B19">
        <v>3</v>
      </c>
      <c r="C19">
        <v>7.68</v>
      </c>
    </row>
    <row r="20" spans="1:3" x14ac:dyDescent="0.3">
      <c r="A20">
        <v>3.5</v>
      </c>
      <c r="B20">
        <v>3.5</v>
      </c>
      <c r="C20">
        <v>7.68</v>
      </c>
    </row>
    <row r="21" spans="1:3" x14ac:dyDescent="0.3">
      <c r="A21">
        <v>4</v>
      </c>
      <c r="B21">
        <v>4</v>
      </c>
      <c r="C21">
        <v>7.68</v>
      </c>
    </row>
    <row r="22" spans="1:3" x14ac:dyDescent="0.3">
      <c r="A22">
        <v>4.5</v>
      </c>
      <c r="B22">
        <v>4.5</v>
      </c>
      <c r="C22">
        <v>7.68</v>
      </c>
    </row>
    <row r="23" spans="1:3" x14ac:dyDescent="0.3">
      <c r="A23">
        <v>5</v>
      </c>
      <c r="B23">
        <v>5</v>
      </c>
      <c r="C23">
        <v>7.68</v>
      </c>
    </row>
    <row r="24" spans="1:3" x14ac:dyDescent="0.3">
      <c r="A24">
        <v>5.5</v>
      </c>
      <c r="B24">
        <v>5.5</v>
      </c>
      <c r="C24">
        <v>9.5</v>
      </c>
    </row>
    <row r="25" spans="1:3" x14ac:dyDescent="0.3">
      <c r="A25">
        <v>6</v>
      </c>
      <c r="B25">
        <v>6</v>
      </c>
      <c r="C25">
        <v>9.5</v>
      </c>
    </row>
    <row r="26" spans="1:3" x14ac:dyDescent="0.3">
      <c r="A26">
        <v>6.5</v>
      </c>
      <c r="B26">
        <v>6.5</v>
      </c>
      <c r="C26">
        <v>9.5</v>
      </c>
    </row>
    <row r="27" spans="1:3" x14ac:dyDescent="0.3">
      <c r="A27">
        <v>7</v>
      </c>
      <c r="B27">
        <v>7</v>
      </c>
      <c r="C27">
        <v>9.5</v>
      </c>
    </row>
    <row r="28" spans="1:3" x14ac:dyDescent="0.3">
      <c r="A28">
        <v>7.5</v>
      </c>
      <c r="B28">
        <v>7.5</v>
      </c>
      <c r="C28">
        <v>9.5</v>
      </c>
    </row>
    <row r="29" spans="1:3" x14ac:dyDescent="0.3">
      <c r="A29">
        <v>8</v>
      </c>
      <c r="B29">
        <v>8</v>
      </c>
      <c r="C29">
        <v>9.5</v>
      </c>
    </row>
    <row r="30" spans="1:3" x14ac:dyDescent="0.3">
      <c r="A30">
        <v>8.5</v>
      </c>
      <c r="B30">
        <v>8.5</v>
      </c>
      <c r="C30">
        <v>9.5</v>
      </c>
    </row>
    <row r="31" spans="1:3" x14ac:dyDescent="0.3">
      <c r="A31">
        <v>9</v>
      </c>
      <c r="B31">
        <v>9</v>
      </c>
      <c r="C31">
        <v>9.5</v>
      </c>
    </row>
    <row r="32" spans="1:3" x14ac:dyDescent="0.3">
      <c r="A32">
        <v>9.5</v>
      </c>
      <c r="B32">
        <v>9.5</v>
      </c>
      <c r="C32">
        <v>9.5</v>
      </c>
    </row>
    <row r="33" spans="1:3" x14ac:dyDescent="0.3">
      <c r="A33">
        <v>10</v>
      </c>
      <c r="B33">
        <v>10</v>
      </c>
      <c r="C33">
        <v>9.5</v>
      </c>
    </row>
    <row r="35" spans="1:3" x14ac:dyDescent="0.3">
      <c r="A35" t="s">
        <v>2257</v>
      </c>
    </row>
    <row r="36" spans="1:3" x14ac:dyDescent="0.3">
      <c r="A36" t="s">
        <v>155</v>
      </c>
      <c r="B36" t="s">
        <v>156</v>
      </c>
      <c r="C36" t="s">
        <v>2347</v>
      </c>
    </row>
    <row r="37" spans="1:3" x14ac:dyDescent="0.3">
      <c r="A37" s="9" t="s">
        <v>2339</v>
      </c>
      <c r="B37" s="10" t="s">
        <v>2340</v>
      </c>
      <c r="C37" s="3" t="s">
        <v>2344</v>
      </c>
    </row>
    <row r="38" spans="1:3" x14ac:dyDescent="0.3">
      <c r="A38" s="9">
        <v>10.5</v>
      </c>
      <c r="B38" s="10" t="s">
        <v>2341</v>
      </c>
      <c r="C38" s="3" t="s">
        <v>2345</v>
      </c>
    </row>
    <row r="39" spans="1:3" x14ac:dyDescent="0.3">
      <c r="A39" s="9">
        <v>20</v>
      </c>
      <c r="B39" s="10" t="s">
        <v>2342</v>
      </c>
      <c r="C39" s="3" t="s">
        <v>2346</v>
      </c>
    </row>
    <row r="40" spans="1:3" x14ac:dyDescent="0.3">
      <c r="A40" s="9">
        <v>20.5</v>
      </c>
      <c r="B40" s="10" t="s">
        <v>2343</v>
      </c>
      <c r="C40" s="3" t="s">
        <v>2345</v>
      </c>
    </row>
    <row r="41" spans="1:3" x14ac:dyDescent="0.3">
      <c r="A41" s="9">
        <v>30</v>
      </c>
      <c r="B41" s="10">
        <v>99999</v>
      </c>
      <c r="C41" s="3" t="s">
        <v>2278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E6C34-FBAD-4157-8777-D82EDF08B363}">
  <dimension ref="A1:R253"/>
  <sheetViews>
    <sheetView workbookViewId="0">
      <pane ySplit="1" topLeftCell="A2" activePane="bottomLeft" state="frozen"/>
      <selection activeCell="W44" sqref="W44"/>
      <selection pane="bottomLeft" activeCell="A2" sqref="A2"/>
    </sheetView>
  </sheetViews>
  <sheetFormatPr defaultRowHeight="14.4" x14ac:dyDescent="0.3"/>
  <cols>
    <col min="1" max="1" width="6.77734375" bestFit="1" customWidth="1"/>
    <col min="2" max="2" width="11.77734375" bestFit="1" customWidth="1"/>
    <col min="3" max="3" width="13.5546875" bestFit="1" customWidth="1"/>
    <col min="4" max="4" width="7.21875" bestFit="1" customWidth="1"/>
    <col min="5" max="5" width="11.88671875" bestFit="1" customWidth="1"/>
    <col min="6" max="6" width="17.88671875" bestFit="1" customWidth="1"/>
    <col min="7" max="7" width="19.109375" bestFit="1" customWidth="1"/>
    <col min="8" max="8" width="22.77734375" bestFit="1" customWidth="1"/>
    <col min="9" max="9" width="14.109375" bestFit="1" customWidth="1"/>
    <col min="10" max="10" width="5.109375" bestFit="1" customWidth="1"/>
    <col min="11" max="11" width="10.109375" bestFit="1" customWidth="1"/>
    <col min="12" max="12" width="10.44140625" bestFit="1" customWidth="1"/>
    <col min="13" max="13" width="7" bestFit="1" customWidth="1"/>
    <col min="14" max="14" width="13.21875" customWidth="1"/>
    <col min="15" max="15" width="20.5546875" bestFit="1" customWidth="1"/>
    <col min="16" max="16" width="20.109375" bestFit="1" customWidth="1"/>
    <col min="18" max="18" width="163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528</v>
      </c>
      <c r="R1" t="s">
        <v>178</v>
      </c>
    </row>
    <row r="2" spans="1:18" x14ac:dyDescent="0.3">
      <c r="A2" t="s">
        <v>15</v>
      </c>
      <c r="B2" s="5" t="s">
        <v>21</v>
      </c>
      <c r="C2" s="1" t="s">
        <v>2309</v>
      </c>
      <c r="D2">
        <v>12565</v>
      </c>
      <c r="E2" t="s">
        <v>2262</v>
      </c>
      <c r="F2" t="s">
        <v>17</v>
      </c>
      <c r="G2" t="s">
        <v>17</v>
      </c>
      <c r="H2" t="s">
        <v>2354</v>
      </c>
      <c r="I2" t="s">
        <v>19</v>
      </c>
      <c r="J2" t="s">
        <v>20</v>
      </c>
      <c r="K2">
        <v>0</v>
      </c>
      <c r="L2">
        <v>0.5</v>
      </c>
      <c r="M2">
        <f>INDEX('Exp Third Ctry econ'!$C$14:$F$80,MATCH(L2,'Exp Third Ctry econ'!$B$14:$B$80,0),MATCH("Zone "&amp;J2,'Exp Third Ctry econ'!$C$13:$F$13,0))*1</f>
        <v>60.85</v>
      </c>
      <c r="N2" t="s">
        <v>285</v>
      </c>
      <c r="O2" t="s">
        <v>2310</v>
      </c>
      <c r="P2" t="s">
        <v>18</v>
      </c>
      <c r="R2" t="str">
        <f>SUBSTITUTE(IF(OR(ROW(A2)=2,MOD(ROW(A2),1000)=0),"insert into tnl_rating.dbo.dhl_express_rate_master values ('DHL','"&amp;B3&amp;"','"&amp;C2&amp;"','"&amp;D2&amp;"','"&amp;E2&amp;"','"&amp;F2&amp;"','"&amp;G2&amp;"','"&amp;H2&amp;"','"&amp;I2&amp;"','"&amp;J2&amp;"',"&amp;K2&amp;","&amp;L2&amp;","&amp;M2&amp;",'"&amp;N2&amp;"','"&amp;O2&amp;"',"&amp;P2&amp;"),",IF(OR(A3="",MOD(ROW(A3),1000)=0),"('DHL','"&amp;B3&amp;"','"&amp;C2&amp;"','"&amp;D2&amp;"','"&amp;E2&amp;"','"&amp;F2&amp;"','"&amp;G2&amp;"','"&amp;H2&amp;"','"&amp;I2&amp;"','"&amp;J2&amp;"',"&amp;K2&amp;","&amp;L2&amp;","&amp;M2&amp;",'"&amp;N2&amp;"','"&amp;O2&amp;"',"&amp;P2&amp;")","('DHL','"&amp;B3&amp;"','"&amp;C2&amp;"','"&amp;D2&amp;"','"&amp;E2&amp;"','"&amp;F2&amp;"','"&amp;G2&amp;"','"&amp;H2&amp;"','"&amp;I2&amp;"','"&amp;J2&amp;"',"&amp;K2&amp;","&amp;L2&amp;","&amp;M2&amp;",'"&amp;N2&amp;"','"&amp;O2&amp;"',"&amp;P2&amp;"),")),"'NULL'","NULL")</f>
        <v>insert into tnl_rating.dbo.dhl_express_rate_master values ('DHL','2024-01-01','2024-12-31','12565','3C','US','US','ECONOMY SELECT (EU) ','Non-Document','A',0,0.5,60.85,'Flat KG','AppliedMaterials_2024',NULL),</v>
      </c>
    </row>
    <row r="3" spans="1:18" x14ac:dyDescent="0.3">
      <c r="A3" t="s">
        <v>15</v>
      </c>
      <c r="B3" s="5" t="s">
        <v>21</v>
      </c>
      <c r="C3" s="1" t="s">
        <v>2309</v>
      </c>
      <c r="D3">
        <v>12565</v>
      </c>
      <c r="E3" t="s">
        <v>2262</v>
      </c>
      <c r="F3" t="s">
        <v>17</v>
      </c>
      <c r="G3" t="s">
        <v>17</v>
      </c>
      <c r="H3" t="s">
        <v>2354</v>
      </c>
      <c r="I3" t="s">
        <v>19</v>
      </c>
      <c r="J3" t="s">
        <v>20</v>
      </c>
      <c r="K3">
        <v>0.5</v>
      </c>
      <c r="L3">
        <v>1</v>
      </c>
      <c r="M3">
        <f>INDEX('Exp Third Ctry econ'!$C$14:$F$80,MATCH(L3,'Exp Third Ctry econ'!$B$14:$B$80,0),MATCH("Zone "&amp;J3,'Exp Third Ctry econ'!$C$13:$F$13,0))*1</f>
        <v>60.85</v>
      </c>
      <c r="N3" t="s">
        <v>285</v>
      </c>
      <c r="O3" t="s">
        <v>2310</v>
      </c>
      <c r="P3" t="s">
        <v>18</v>
      </c>
      <c r="R3" t="str">
        <f>SUBSTITUTE(IF(OR(ROW(A3)=2,MOD(ROW(A3),1000)=0),"insert into tnl_rating.dbo.dhl_express_rate_master values ('DHL','"&amp;B4&amp;"','"&amp;C3&amp;"','"&amp;D3&amp;"','"&amp;E3&amp;"','"&amp;F3&amp;"','"&amp;G3&amp;"','"&amp;H3&amp;"','"&amp;I3&amp;"','"&amp;J3&amp;"',"&amp;K3&amp;","&amp;L3&amp;","&amp;M3&amp;",'"&amp;N3&amp;"','"&amp;O3&amp;"',"&amp;P3&amp;"),",IF(OR(A4="",MOD(ROW(A4),1000)=0),"('DHL','"&amp;B4&amp;"','"&amp;C3&amp;"','"&amp;D3&amp;"','"&amp;E3&amp;"','"&amp;F3&amp;"','"&amp;G3&amp;"','"&amp;H3&amp;"','"&amp;I3&amp;"','"&amp;J3&amp;"',"&amp;K3&amp;","&amp;L3&amp;","&amp;M3&amp;",'"&amp;N3&amp;"','"&amp;O3&amp;"',"&amp;P3&amp;")","('DHL','"&amp;B4&amp;"','"&amp;C3&amp;"','"&amp;D3&amp;"','"&amp;E3&amp;"','"&amp;F3&amp;"','"&amp;G3&amp;"','"&amp;H3&amp;"','"&amp;I3&amp;"','"&amp;J3&amp;"',"&amp;K3&amp;","&amp;L3&amp;","&amp;M3&amp;",'"&amp;N3&amp;"','"&amp;O3&amp;"',"&amp;P3&amp;"),")),"'NULL'","NULL")</f>
        <v>('DHL','2024-01-01','2024-12-31','12565','3C','US','US','ECONOMY SELECT (EU) ','Non-Document','A',0.5,1,60.85,'Flat KG','AppliedMaterials_2024',NULL),</v>
      </c>
    </row>
    <row r="4" spans="1:18" x14ac:dyDescent="0.3">
      <c r="A4" t="s">
        <v>15</v>
      </c>
      <c r="B4" s="5" t="s">
        <v>21</v>
      </c>
      <c r="C4" s="1" t="s">
        <v>2309</v>
      </c>
      <c r="D4">
        <v>12565</v>
      </c>
      <c r="E4" t="s">
        <v>2262</v>
      </c>
      <c r="F4" t="s">
        <v>17</v>
      </c>
      <c r="G4" t="s">
        <v>17</v>
      </c>
      <c r="H4" t="s">
        <v>2354</v>
      </c>
      <c r="I4" t="s">
        <v>19</v>
      </c>
      <c r="J4" t="s">
        <v>20</v>
      </c>
      <c r="K4">
        <v>1</v>
      </c>
      <c r="L4">
        <v>1.5</v>
      </c>
      <c r="M4">
        <f>INDEX('Exp Third Ctry econ'!$C$14:$F$80,MATCH(L4,'Exp Third Ctry econ'!$B$14:$B$80,0),MATCH("Zone "&amp;J4,'Exp Third Ctry econ'!$C$13:$F$13,0))*1</f>
        <v>68.69</v>
      </c>
      <c r="N4" t="s">
        <v>285</v>
      </c>
      <c r="O4" t="s">
        <v>2310</v>
      </c>
      <c r="P4" t="s">
        <v>18</v>
      </c>
      <c r="R4" t="str">
        <f t="shared" ref="R4:R72" si="0">SUBSTITUTE(IF(OR(ROW(A4)=2,MOD(ROW(A4),1000)=0),"insert into tnl_rating.dbo.dhl_express_rate_master values ('DHL','"&amp;B4&amp;"','"&amp;C4&amp;"','"&amp;D4&amp;"','"&amp;E4&amp;"','"&amp;F4&amp;"','"&amp;G4&amp;"','"&amp;H4&amp;"','"&amp;I4&amp;"','"&amp;J4&amp;"',"&amp;K4&amp;","&amp;L4&amp;","&amp;M4&amp;",'"&amp;N4&amp;"','"&amp;O4&amp;"',"&amp;P4&amp;"),",IF(OR(A5="",MOD(ROW(A5),1000)=0),"('DHL','"&amp;B4&amp;"','"&amp;C4&amp;"','"&amp;D4&amp;"','"&amp;E4&amp;"','"&amp;F4&amp;"','"&amp;G4&amp;"','"&amp;H4&amp;"','"&amp;I4&amp;"','"&amp;J4&amp;"',"&amp;K4&amp;","&amp;L4&amp;","&amp;M4&amp;",'"&amp;N4&amp;"','"&amp;O4&amp;"',"&amp;P4&amp;")","('DHL','"&amp;B4&amp;"','"&amp;C4&amp;"','"&amp;D4&amp;"','"&amp;E4&amp;"','"&amp;F4&amp;"','"&amp;G4&amp;"','"&amp;H4&amp;"','"&amp;I4&amp;"','"&amp;J4&amp;"',"&amp;K4&amp;","&amp;L4&amp;","&amp;M4&amp;",'"&amp;N4&amp;"','"&amp;O4&amp;"',"&amp;P4&amp;"),")),"'NULL'","NULL")</f>
        <v>('DHL','2024-01-01','2024-12-31','12565','3C','US','US','ECONOMY SELECT (EU) ','Non-Document','A',1,1.5,68.69,'Flat KG','AppliedMaterials_2024',NULL),</v>
      </c>
    </row>
    <row r="5" spans="1:18" x14ac:dyDescent="0.3">
      <c r="A5" t="s">
        <v>15</v>
      </c>
      <c r="B5" s="5" t="s">
        <v>21</v>
      </c>
      <c r="C5" s="1" t="s">
        <v>2309</v>
      </c>
      <c r="D5">
        <v>12565</v>
      </c>
      <c r="E5" t="s">
        <v>2262</v>
      </c>
      <c r="F5" t="s">
        <v>17</v>
      </c>
      <c r="G5" t="s">
        <v>17</v>
      </c>
      <c r="H5" t="s">
        <v>2354</v>
      </c>
      <c r="I5" t="s">
        <v>19</v>
      </c>
      <c r="J5" t="s">
        <v>20</v>
      </c>
      <c r="K5">
        <v>1.5</v>
      </c>
      <c r="L5">
        <f>L4+0.5</f>
        <v>2</v>
      </c>
      <c r="M5">
        <f>INDEX('Exp Third Ctry econ'!$C$14:$F$80,MATCH(L5,'Exp Third Ctry econ'!$B$14:$B$80,0),MATCH("Zone "&amp;J5,'Exp Third Ctry econ'!$C$13:$F$13,0))*1</f>
        <v>68.69</v>
      </c>
      <c r="N5" t="s">
        <v>285</v>
      </c>
      <c r="O5" t="s">
        <v>2310</v>
      </c>
      <c r="P5" t="s">
        <v>18</v>
      </c>
      <c r="R5" t="str">
        <f t="shared" si="0"/>
        <v>('DHL','2024-01-01','2024-12-31','12565','3C','US','US','ECONOMY SELECT (EU) ','Non-Document','A',1.5,2,68.69,'Flat KG','AppliedMaterials_2024',NULL),</v>
      </c>
    </row>
    <row r="6" spans="1:18" x14ac:dyDescent="0.3">
      <c r="A6" t="s">
        <v>15</v>
      </c>
      <c r="B6" s="5" t="s">
        <v>21</v>
      </c>
      <c r="C6" s="1" t="s">
        <v>2309</v>
      </c>
      <c r="D6">
        <v>12565</v>
      </c>
      <c r="E6" t="s">
        <v>2262</v>
      </c>
      <c r="F6" t="s">
        <v>17</v>
      </c>
      <c r="G6" t="s">
        <v>17</v>
      </c>
      <c r="H6" t="s">
        <v>2354</v>
      </c>
      <c r="I6" t="s">
        <v>19</v>
      </c>
      <c r="J6" t="s">
        <v>20</v>
      </c>
      <c r="K6">
        <v>2</v>
      </c>
      <c r="L6">
        <f t="shared" ref="L6:L61" si="1">L5+0.5</f>
        <v>2.5</v>
      </c>
      <c r="M6">
        <f>INDEX('Exp Third Ctry econ'!$C$14:$F$80,MATCH(L6,'Exp Third Ctry econ'!$B$14:$B$80,0),MATCH("Zone "&amp;J6,'Exp Third Ctry econ'!$C$13:$F$13,0))*1</f>
        <v>72.19</v>
      </c>
      <c r="N6" t="s">
        <v>285</v>
      </c>
      <c r="O6" t="s">
        <v>2310</v>
      </c>
      <c r="P6" t="s">
        <v>18</v>
      </c>
      <c r="R6" t="str">
        <f t="shared" si="0"/>
        <v>('DHL','2024-01-01','2024-12-31','12565','3C','US','US','ECONOMY SELECT (EU) ','Non-Document','A',2,2.5,72.19,'Flat KG','AppliedMaterials_2024',NULL),</v>
      </c>
    </row>
    <row r="7" spans="1:18" x14ac:dyDescent="0.3">
      <c r="A7" t="s">
        <v>15</v>
      </c>
      <c r="B7" s="5" t="s">
        <v>21</v>
      </c>
      <c r="C7" s="1" t="s">
        <v>2309</v>
      </c>
      <c r="D7">
        <v>12565</v>
      </c>
      <c r="E7" t="s">
        <v>2262</v>
      </c>
      <c r="F7" t="s">
        <v>17</v>
      </c>
      <c r="G7" t="s">
        <v>17</v>
      </c>
      <c r="H7" t="s">
        <v>2354</v>
      </c>
      <c r="I7" t="s">
        <v>19</v>
      </c>
      <c r="J7" t="s">
        <v>20</v>
      </c>
      <c r="K7">
        <v>2.5</v>
      </c>
      <c r="L7">
        <f t="shared" si="1"/>
        <v>3</v>
      </c>
      <c r="M7">
        <f>INDEX('Exp Third Ctry econ'!$C$14:$F$80,MATCH(L7,'Exp Third Ctry econ'!$B$14:$B$80,0),MATCH("Zone "&amp;J7,'Exp Third Ctry econ'!$C$13:$F$13,0))*1</f>
        <v>72.19</v>
      </c>
      <c r="N7" t="s">
        <v>285</v>
      </c>
      <c r="O7" t="s">
        <v>2310</v>
      </c>
      <c r="P7" t="s">
        <v>18</v>
      </c>
      <c r="R7" t="str">
        <f t="shared" si="0"/>
        <v>('DHL','2024-01-01','2024-12-31','12565','3C','US','US','ECONOMY SELECT (EU) ','Non-Document','A',2.5,3,72.19,'Flat KG','AppliedMaterials_2024',NULL),</v>
      </c>
    </row>
    <row r="8" spans="1:18" x14ac:dyDescent="0.3">
      <c r="A8" t="s">
        <v>15</v>
      </c>
      <c r="B8" s="5" t="s">
        <v>21</v>
      </c>
      <c r="C8" s="1" t="s">
        <v>2309</v>
      </c>
      <c r="D8">
        <v>12565</v>
      </c>
      <c r="E8" t="s">
        <v>2262</v>
      </c>
      <c r="F8" t="s">
        <v>17</v>
      </c>
      <c r="G8" t="s">
        <v>17</v>
      </c>
      <c r="H8" t="s">
        <v>2354</v>
      </c>
      <c r="I8" t="s">
        <v>19</v>
      </c>
      <c r="J8" t="s">
        <v>20</v>
      </c>
      <c r="K8">
        <v>3</v>
      </c>
      <c r="L8">
        <f t="shared" si="1"/>
        <v>3.5</v>
      </c>
      <c r="M8">
        <f>INDEX('Exp Third Ctry econ'!$C$14:$F$80,MATCH(L8,'Exp Third Ctry econ'!$B$14:$B$80,0),MATCH("Zone "&amp;J8,'Exp Third Ctry econ'!$C$13:$F$13,0))*1</f>
        <v>75.69</v>
      </c>
      <c r="N8" t="s">
        <v>285</v>
      </c>
      <c r="O8" t="s">
        <v>2310</v>
      </c>
      <c r="P8" t="s">
        <v>18</v>
      </c>
      <c r="R8" t="str">
        <f t="shared" si="0"/>
        <v>('DHL','2024-01-01','2024-12-31','12565','3C','US','US','ECONOMY SELECT (EU) ','Non-Document','A',3,3.5,75.69,'Flat KG','AppliedMaterials_2024',NULL),</v>
      </c>
    </row>
    <row r="9" spans="1:18" x14ac:dyDescent="0.3">
      <c r="A9" t="s">
        <v>15</v>
      </c>
      <c r="B9" s="5" t="s">
        <v>21</v>
      </c>
      <c r="C9" s="1" t="s">
        <v>2309</v>
      </c>
      <c r="D9">
        <v>12565</v>
      </c>
      <c r="E9" t="s">
        <v>2262</v>
      </c>
      <c r="F9" t="s">
        <v>17</v>
      </c>
      <c r="G9" t="s">
        <v>17</v>
      </c>
      <c r="H9" t="s">
        <v>2354</v>
      </c>
      <c r="I9" t="s">
        <v>19</v>
      </c>
      <c r="J9" t="s">
        <v>20</v>
      </c>
      <c r="K9">
        <v>3.5</v>
      </c>
      <c r="L9">
        <f t="shared" si="1"/>
        <v>4</v>
      </c>
      <c r="M9">
        <f>INDEX('Exp Third Ctry econ'!$C$14:$F$80,MATCH(L9,'Exp Third Ctry econ'!$B$14:$B$80,0),MATCH("Zone "&amp;J9,'Exp Third Ctry econ'!$C$13:$F$13,0))*1</f>
        <v>75.69</v>
      </c>
      <c r="N9" t="s">
        <v>285</v>
      </c>
      <c r="O9" t="s">
        <v>2310</v>
      </c>
      <c r="P9" t="s">
        <v>18</v>
      </c>
      <c r="R9" t="str">
        <f t="shared" si="0"/>
        <v>('DHL','2024-01-01','2024-12-31','12565','3C','US','US','ECONOMY SELECT (EU) ','Non-Document','A',3.5,4,75.69,'Flat KG','AppliedMaterials_2024',NULL),</v>
      </c>
    </row>
    <row r="10" spans="1:18" x14ac:dyDescent="0.3">
      <c r="A10" t="s">
        <v>15</v>
      </c>
      <c r="B10" s="5" t="s">
        <v>21</v>
      </c>
      <c r="C10" s="1" t="s">
        <v>2309</v>
      </c>
      <c r="D10">
        <v>12565</v>
      </c>
      <c r="E10" t="s">
        <v>2262</v>
      </c>
      <c r="F10" t="s">
        <v>17</v>
      </c>
      <c r="G10" t="s">
        <v>17</v>
      </c>
      <c r="H10" t="s">
        <v>2354</v>
      </c>
      <c r="I10" t="s">
        <v>19</v>
      </c>
      <c r="J10" t="s">
        <v>20</v>
      </c>
      <c r="K10">
        <v>4</v>
      </c>
      <c r="L10">
        <f t="shared" si="1"/>
        <v>4.5</v>
      </c>
      <c r="M10">
        <f>INDEX('Exp Third Ctry econ'!$C$14:$F$80,MATCH(L10,'Exp Third Ctry econ'!$B$14:$B$80,0),MATCH("Zone "&amp;J10,'Exp Third Ctry econ'!$C$13:$F$13,0))*1</f>
        <v>79.19</v>
      </c>
      <c r="N10" t="s">
        <v>285</v>
      </c>
      <c r="O10" t="s">
        <v>2310</v>
      </c>
      <c r="P10" t="s">
        <v>18</v>
      </c>
      <c r="R10" t="str">
        <f t="shared" si="0"/>
        <v>('DHL','2024-01-01','2024-12-31','12565','3C','US','US','ECONOMY SELECT (EU) ','Non-Document','A',4,4.5,79.19,'Flat KG','AppliedMaterials_2024',NULL),</v>
      </c>
    </row>
    <row r="11" spans="1:18" x14ac:dyDescent="0.3">
      <c r="A11" t="s">
        <v>15</v>
      </c>
      <c r="B11" s="5" t="s">
        <v>21</v>
      </c>
      <c r="C11" s="1" t="s">
        <v>2309</v>
      </c>
      <c r="D11">
        <v>12565</v>
      </c>
      <c r="E11" t="s">
        <v>2262</v>
      </c>
      <c r="F11" t="s">
        <v>17</v>
      </c>
      <c r="G11" t="s">
        <v>17</v>
      </c>
      <c r="H11" t="s">
        <v>2354</v>
      </c>
      <c r="I11" t="s">
        <v>19</v>
      </c>
      <c r="J11" t="s">
        <v>20</v>
      </c>
      <c r="K11">
        <v>4.5</v>
      </c>
      <c r="L11">
        <f t="shared" si="1"/>
        <v>5</v>
      </c>
      <c r="M11">
        <f>INDEX('Exp Third Ctry econ'!$C$14:$F$80,MATCH(L11,'Exp Third Ctry econ'!$B$14:$B$80,0),MATCH("Zone "&amp;J11,'Exp Third Ctry econ'!$C$13:$F$13,0))*1</f>
        <v>79.19</v>
      </c>
      <c r="N11" t="s">
        <v>285</v>
      </c>
      <c r="O11" t="s">
        <v>2310</v>
      </c>
      <c r="P11" t="s">
        <v>18</v>
      </c>
      <c r="R11" t="str">
        <f t="shared" si="0"/>
        <v>('DHL','2024-01-01','2024-12-31','12565','3C','US','US','ECONOMY SELECT (EU) ','Non-Document','A',4.5,5,79.19,'Flat KG','AppliedMaterials_2024',NULL),</v>
      </c>
    </row>
    <row r="12" spans="1:18" x14ac:dyDescent="0.3">
      <c r="A12" t="s">
        <v>15</v>
      </c>
      <c r="B12" s="5" t="s">
        <v>21</v>
      </c>
      <c r="C12" s="1" t="s">
        <v>2309</v>
      </c>
      <c r="D12">
        <v>12565</v>
      </c>
      <c r="E12" t="s">
        <v>2262</v>
      </c>
      <c r="F12" t="s">
        <v>17</v>
      </c>
      <c r="G12" t="s">
        <v>17</v>
      </c>
      <c r="H12" t="s">
        <v>2354</v>
      </c>
      <c r="I12" t="s">
        <v>19</v>
      </c>
      <c r="J12" t="s">
        <v>20</v>
      </c>
      <c r="K12">
        <v>5</v>
      </c>
      <c r="L12">
        <f t="shared" si="1"/>
        <v>5.5</v>
      </c>
      <c r="M12">
        <f>INDEX('Exp Third Ctry econ'!$C$14:$F$80,MATCH(L12,'Exp Third Ctry econ'!$B$14:$B$80,0),MATCH("Zone "&amp;J12,'Exp Third Ctry econ'!$C$13:$F$13,0))*1</f>
        <v>82.77</v>
      </c>
      <c r="N12" t="s">
        <v>285</v>
      </c>
      <c r="O12" t="s">
        <v>2310</v>
      </c>
      <c r="P12" t="s">
        <v>18</v>
      </c>
      <c r="R12" t="str">
        <f t="shared" ref="R12:R62" si="2">SUBSTITUTE(IF(OR(ROW(A12)=2,MOD(ROW(A12),1000)=0),"insert into tnl_rating.dbo.dhl_express_rate_master values ('DHL','"&amp;B12&amp;"','"&amp;C12&amp;"','"&amp;D12&amp;"','"&amp;E12&amp;"','"&amp;F12&amp;"','"&amp;G12&amp;"','"&amp;H12&amp;"','"&amp;I12&amp;"','"&amp;J12&amp;"',"&amp;K12&amp;","&amp;L12&amp;","&amp;M12&amp;",'"&amp;N12&amp;"','"&amp;O12&amp;"',"&amp;P12&amp;"),",IF(OR(A13="",MOD(ROW(A13),1000)=0),"('DHL','"&amp;B12&amp;"','"&amp;C12&amp;"','"&amp;D12&amp;"','"&amp;E12&amp;"','"&amp;F12&amp;"','"&amp;G12&amp;"','"&amp;H12&amp;"','"&amp;I12&amp;"','"&amp;J12&amp;"',"&amp;K12&amp;","&amp;L12&amp;","&amp;M12&amp;",'"&amp;N12&amp;"','"&amp;O12&amp;"',"&amp;P12&amp;")","('DHL','"&amp;B12&amp;"','"&amp;C12&amp;"','"&amp;D12&amp;"','"&amp;E12&amp;"','"&amp;F12&amp;"','"&amp;G12&amp;"','"&amp;H12&amp;"','"&amp;I12&amp;"','"&amp;J12&amp;"',"&amp;K12&amp;","&amp;L12&amp;","&amp;M12&amp;",'"&amp;N12&amp;"','"&amp;O12&amp;"',"&amp;P12&amp;"),")),"'NULL'","NULL")</f>
        <v>('DHL','2024-01-01','2024-12-31','12565','3C','US','US','ECONOMY SELECT (EU) ','Non-Document','A',5,5.5,82.77,'Flat KG','AppliedMaterials_2024',NULL),</v>
      </c>
    </row>
    <row r="13" spans="1:18" x14ac:dyDescent="0.3">
      <c r="A13" t="s">
        <v>15</v>
      </c>
      <c r="B13" s="5" t="s">
        <v>21</v>
      </c>
      <c r="C13" s="1" t="s">
        <v>2309</v>
      </c>
      <c r="D13">
        <v>12565</v>
      </c>
      <c r="E13" t="s">
        <v>2262</v>
      </c>
      <c r="F13" t="s">
        <v>17</v>
      </c>
      <c r="G13" t="s">
        <v>17</v>
      </c>
      <c r="H13" t="s">
        <v>2354</v>
      </c>
      <c r="I13" t="s">
        <v>19</v>
      </c>
      <c r="J13" t="s">
        <v>20</v>
      </c>
      <c r="K13">
        <v>5.5</v>
      </c>
      <c r="L13">
        <f t="shared" si="1"/>
        <v>6</v>
      </c>
      <c r="M13">
        <f>INDEX('Exp Third Ctry econ'!$C$14:$F$80,MATCH(L13,'Exp Third Ctry econ'!$B$14:$B$80,0),MATCH("Zone "&amp;J13,'Exp Third Ctry econ'!$C$13:$F$13,0))*1</f>
        <v>82.77</v>
      </c>
      <c r="N13" t="s">
        <v>285</v>
      </c>
      <c r="O13" t="s">
        <v>2310</v>
      </c>
      <c r="P13" t="s">
        <v>18</v>
      </c>
      <c r="R13" t="str">
        <f t="shared" si="2"/>
        <v>('DHL','2024-01-01','2024-12-31','12565','3C','US','US','ECONOMY SELECT (EU) ','Non-Document','A',5.5,6,82.77,'Flat KG','AppliedMaterials_2024',NULL),</v>
      </c>
    </row>
    <row r="14" spans="1:18" x14ac:dyDescent="0.3">
      <c r="A14" t="s">
        <v>15</v>
      </c>
      <c r="B14" s="5" t="s">
        <v>21</v>
      </c>
      <c r="C14" s="1" t="s">
        <v>2309</v>
      </c>
      <c r="D14">
        <v>12565</v>
      </c>
      <c r="E14" t="s">
        <v>2262</v>
      </c>
      <c r="F14" t="s">
        <v>17</v>
      </c>
      <c r="G14" t="s">
        <v>17</v>
      </c>
      <c r="H14" t="s">
        <v>2354</v>
      </c>
      <c r="I14" t="s">
        <v>19</v>
      </c>
      <c r="J14" t="s">
        <v>20</v>
      </c>
      <c r="K14">
        <v>6</v>
      </c>
      <c r="L14">
        <f t="shared" si="1"/>
        <v>6.5</v>
      </c>
      <c r="M14">
        <f>INDEX('Exp Third Ctry econ'!$C$14:$F$80,MATCH(L14,'Exp Third Ctry econ'!$B$14:$B$80,0),MATCH("Zone "&amp;J14,'Exp Third Ctry econ'!$C$13:$F$13,0))*1</f>
        <v>86.35</v>
      </c>
      <c r="N14" t="s">
        <v>285</v>
      </c>
      <c r="O14" t="s">
        <v>2310</v>
      </c>
      <c r="P14" t="s">
        <v>18</v>
      </c>
      <c r="R14" t="str">
        <f t="shared" si="2"/>
        <v>('DHL','2024-01-01','2024-12-31','12565','3C','US','US','ECONOMY SELECT (EU) ','Non-Document','A',6,6.5,86.35,'Flat KG','AppliedMaterials_2024',NULL),</v>
      </c>
    </row>
    <row r="15" spans="1:18" x14ac:dyDescent="0.3">
      <c r="A15" t="s">
        <v>15</v>
      </c>
      <c r="B15" s="5" t="s">
        <v>21</v>
      </c>
      <c r="C15" s="1" t="s">
        <v>2309</v>
      </c>
      <c r="D15">
        <v>12565</v>
      </c>
      <c r="E15" t="s">
        <v>2262</v>
      </c>
      <c r="F15" t="s">
        <v>17</v>
      </c>
      <c r="G15" t="s">
        <v>17</v>
      </c>
      <c r="H15" t="s">
        <v>2354</v>
      </c>
      <c r="I15" t="s">
        <v>19</v>
      </c>
      <c r="J15" t="s">
        <v>20</v>
      </c>
      <c r="K15">
        <v>6.5</v>
      </c>
      <c r="L15">
        <f t="shared" si="1"/>
        <v>7</v>
      </c>
      <c r="M15">
        <f>INDEX('Exp Third Ctry econ'!$C$14:$F$80,MATCH(L15,'Exp Third Ctry econ'!$B$14:$B$80,0),MATCH("Zone "&amp;J15,'Exp Third Ctry econ'!$C$13:$F$13,0))*1</f>
        <v>86.35</v>
      </c>
      <c r="N15" t="s">
        <v>285</v>
      </c>
      <c r="O15" t="s">
        <v>2310</v>
      </c>
      <c r="P15" t="s">
        <v>18</v>
      </c>
      <c r="R15" t="str">
        <f t="shared" si="2"/>
        <v>('DHL','2024-01-01','2024-12-31','12565','3C','US','US','ECONOMY SELECT (EU) ','Non-Document','A',6.5,7,86.35,'Flat KG','AppliedMaterials_2024',NULL),</v>
      </c>
    </row>
    <row r="16" spans="1:18" x14ac:dyDescent="0.3">
      <c r="A16" t="s">
        <v>15</v>
      </c>
      <c r="B16" s="5" t="s">
        <v>21</v>
      </c>
      <c r="C16" s="1" t="s">
        <v>2309</v>
      </c>
      <c r="D16">
        <v>12565</v>
      </c>
      <c r="E16" t="s">
        <v>2262</v>
      </c>
      <c r="F16" t="s">
        <v>17</v>
      </c>
      <c r="G16" t="s">
        <v>17</v>
      </c>
      <c r="H16" t="s">
        <v>2354</v>
      </c>
      <c r="I16" t="s">
        <v>19</v>
      </c>
      <c r="J16" t="s">
        <v>20</v>
      </c>
      <c r="K16">
        <v>7</v>
      </c>
      <c r="L16">
        <f t="shared" si="1"/>
        <v>7.5</v>
      </c>
      <c r="M16">
        <f>INDEX('Exp Third Ctry econ'!$C$14:$F$80,MATCH(L16,'Exp Third Ctry econ'!$B$14:$B$80,0),MATCH("Zone "&amp;J16,'Exp Third Ctry econ'!$C$13:$F$13,0))*1</f>
        <v>89.93</v>
      </c>
      <c r="N16" t="s">
        <v>285</v>
      </c>
      <c r="O16" t="s">
        <v>2310</v>
      </c>
      <c r="P16" t="s">
        <v>18</v>
      </c>
      <c r="R16" t="str">
        <f t="shared" si="2"/>
        <v>('DHL','2024-01-01','2024-12-31','12565','3C','US','US','ECONOMY SELECT (EU) ','Non-Document','A',7,7.5,89.93,'Flat KG','AppliedMaterials_2024',NULL),</v>
      </c>
    </row>
    <row r="17" spans="1:18" x14ac:dyDescent="0.3">
      <c r="A17" t="s">
        <v>15</v>
      </c>
      <c r="B17" s="5" t="s">
        <v>21</v>
      </c>
      <c r="C17" s="1" t="s">
        <v>2309</v>
      </c>
      <c r="D17">
        <v>12565</v>
      </c>
      <c r="E17" t="s">
        <v>2262</v>
      </c>
      <c r="F17" t="s">
        <v>17</v>
      </c>
      <c r="G17" t="s">
        <v>17</v>
      </c>
      <c r="H17" t="s">
        <v>2354</v>
      </c>
      <c r="I17" t="s">
        <v>19</v>
      </c>
      <c r="J17" t="s">
        <v>20</v>
      </c>
      <c r="K17">
        <v>7.5</v>
      </c>
      <c r="L17">
        <f t="shared" si="1"/>
        <v>8</v>
      </c>
      <c r="M17">
        <f>INDEX('Exp Third Ctry econ'!$C$14:$F$80,MATCH(L17,'Exp Third Ctry econ'!$B$14:$B$80,0),MATCH("Zone "&amp;J17,'Exp Third Ctry econ'!$C$13:$F$13,0))*1</f>
        <v>89.93</v>
      </c>
      <c r="N17" t="s">
        <v>285</v>
      </c>
      <c r="O17" t="s">
        <v>2310</v>
      </c>
      <c r="P17" t="s">
        <v>18</v>
      </c>
      <c r="R17" t="str">
        <f t="shared" si="2"/>
        <v>('DHL','2024-01-01','2024-12-31','12565','3C','US','US','ECONOMY SELECT (EU) ','Non-Document','A',7.5,8,89.93,'Flat KG','AppliedMaterials_2024',NULL),</v>
      </c>
    </row>
    <row r="18" spans="1:18" x14ac:dyDescent="0.3">
      <c r="A18" t="s">
        <v>15</v>
      </c>
      <c r="B18" s="5" t="s">
        <v>21</v>
      </c>
      <c r="C18" s="1" t="s">
        <v>2309</v>
      </c>
      <c r="D18">
        <v>12565</v>
      </c>
      <c r="E18" t="s">
        <v>2262</v>
      </c>
      <c r="F18" t="s">
        <v>17</v>
      </c>
      <c r="G18" t="s">
        <v>17</v>
      </c>
      <c r="H18" t="s">
        <v>2354</v>
      </c>
      <c r="I18" t="s">
        <v>19</v>
      </c>
      <c r="J18" t="s">
        <v>20</v>
      </c>
      <c r="K18">
        <v>8</v>
      </c>
      <c r="L18">
        <f t="shared" si="1"/>
        <v>8.5</v>
      </c>
      <c r="M18">
        <f>INDEX('Exp Third Ctry econ'!$C$14:$F$80,MATCH(L18,'Exp Third Ctry econ'!$B$14:$B$80,0),MATCH("Zone "&amp;J18,'Exp Third Ctry econ'!$C$13:$F$13,0))*1</f>
        <v>93.51</v>
      </c>
      <c r="N18" t="s">
        <v>285</v>
      </c>
      <c r="O18" t="s">
        <v>2310</v>
      </c>
      <c r="P18" t="s">
        <v>18</v>
      </c>
      <c r="R18" t="str">
        <f t="shared" si="2"/>
        <v>('DHL','2024-01-01','2024-12-31','12565','3C','US','US','ECONOMY SELECT (EU) ','Non-Document','A',8,8.5,93.51,'Flat KG','AppliedMaterials_2024',NULL),</v>
      </c>
    </row>
    <row r="19" spans="1:18" x14ac:dyDescent="0.3">
      <c r="A19" t="s">
        <v>15</v>
      </c>
      <c r="B19" s="5" t="s">
        <v>21</v>
      </c>
      <c r="C19" s="1" t="s">
        <v>2309</v>
      </c>
      <c r="D19">
        <v>12565</v>
      </c>
      <c r="E19" t="s">
        <v>2262</v>
      </c>
      <c r="F19" t="s">
        <v>17</v>
      </c>
      <c r="G19" t="s">
        <v>17</v>
      </c>
      <c r="H19" t="s">
        <v>2354</v>
      </c>
      <c r="I19" t="s">
        <v>19</v>
      </c>
      <c r="J19" t="s">
        <v>20</v>
      </c>
      <c r="K19">
        <v>8.5</v>
      </c>
      <c r="L19">
        <f t="shared" si="1"/>
        <v>9</v>
      </c>
      <c r="M19">
        <f>INDEX('Exp Third Ctry econ'!$C$14:$F$80,MATCH(L19,'Exp Third Ctry econ'!$B$14:$B$80,0),MATCH("Zone "&amp;J19,'Exp Third Ctry econ'!$C$13:$F$13,0))*1</f>
        <v>93.51</v>
      </c>
      <c r="N19" t="s">
        <v>285</v>
      </c>
      <c r="O19" t="s">
        <v>2310</v>
      </c>
      <c r="P19" t="s">
        <v>18</v>
      </c>
      <c r="R19" t="str">
        <f t="shared" si="2"/>
        <v>('DHL','2024-01-01','2024-12-31','12565','3C','US','US','ECONOMY SELECT (EU) ','Non-Document','A',8.5,9,93.51,'Flat KG','AppliedMaterials_2024',NULL),</v>
      </c>
    </row>
    <row r="20" spans="1:18" x14ac:dyDescent="0.3">
      <c r="A20" t="s">
        <v>15</v>
      </c>
      <c r="B20" s="5" t="s">
        <v>21</v>
      </c>
      <c r="C20" s="1" t="s">
        <v>2309</v>
      </c>
      <c r="D20">
        <v>12565</v>
      </c>
      <c r="E20" t="s">
        <v>2262</v>
      </c>
      <c r="F20" t="s">
        <v>17</v>
      </c>
      <c r="G20" t="s">
        <v>17</v>
      </c>
      <c r="H20" t="s">
        <v>2354</v>
      </c>
      <c r="I20" t="s">
        <v>19</v>
      </c>
      <c r="J20" t="s">
        <v>20</v>
      </c>
      <c r="K20">
        <v>9</v>
      </c>
      <c r="L20">
        <f t="shared" si="1"/>
        <v>9.5</v>
      </c>
      <c r="M20">
        <f>INDEX('Exp Third Ctry econ'!$C$14:$F$80,MATCH(L20,'Exp Third Ctry econ'!$B$14:$B$80,0),MATCH("Zone "&amp;J20,'Exp Third Ctry econ'!$C$13:$F$13,0))*1</f>
        <v>97.09</v>
      </c>
      <c r="N20" t="s">
        <v>285</v>
      </c>
      <c r="O20" t="s">
        <v>2310</v>
      </c>
      <c r="P20" t="s">
        <v>18</v>
      </c>
      <c r="R20" t="str">
        <f t="shared" si="2"/>
        <v>('DHL','2024-01-01','2024-12-31','12565','3C','US','US','ECONOMY SELECT (EU) ','Non-Document','A',9,9.5,97.09,'Flat KG','AppliedMaterials_2024',NULL),</v>
      </c>
    </row>
    <row r="21" spans="1:18" x14ac:dyDescent="0.3">
      <c r="A21" t="s">
        <v>15</v>
      </c>
      <c r="B21" s="5" t="s">
        <v>21</v>
      </c>
      <c r="C21" s="1" t="s">
        <v>2309</v>
      </c>
      <c r="D21">
        <v>12565</v>
      </c>
      <c r="E21" t="s">
        <v>2262</v>
      </c>
      <c r="F21" t="s">
        <v>17</v>
      </c>
      <c r="G21" t="s">
        <v>17</v>
      </c>
      <c r="H21" t="s">
        <v>2354</v>
      </c>
      <c r="I21" t="s">
        <v>19</v>
      </c>
      <c r="J21" t="s">
        <v>20</v>
      </c>
      <c r="K21">
        <v>9.5</v>
      </c>
      <c r="L21">
        <f t="shared" si="1"/>
        <v>10</v>
      </c>
      <c r="M21">
        <f>INDEX('Exp Third Ctry econ'!$C$14:$F$80,MATCH(L21,'Exp Third Ctry econ'!$B$14:$B$80,0),MATCH("Zone "&amp;J21,'Exp Third Ctry econ'!$C$13:$F$13,0))*1</f>
        <v>97.09</v>
      </c>
      <c r="N21" t="s">
        <v>285</v>
      </c>
      <c r="O21" t="s">
        <v>2310</v>
      </c>
      <c r="P21" t="s">
        <v>18</v>
      </c>
      <c r="R21" t="str">
        <f t="shared" si="2"/>
        <v>('DHL','2024-01-01','2024-12-31','12565','3C','US','US','ECONOMY SELECT (EU) ','Non-Document','A',9.5,10,97.09,'Flat KG','AppliedMaterials_2024',NULL),</v>
      </c>
    </row>
    <row r="22" spans="1:18" x14ac:dyDescent="0.3">
      <c r="A22" t="s">
        <v>15</v>
      </c>
      <c r="B22" s="5" t="s">
        <v>21</v>
      </c>
      <c r="C22" s="1" t="s">
        <v>2309</v>
      </c>
      <c r="D22">
        <v>12565</v>
      </c>
      <c r="E22" t="s">
        <v>2262</v>
      </c>
      <c r="F22" t="s">
        <v>17</v>
      </c>
      <c r="G22" t="s">
        <v>17</v>
      </c>
      <c r="H22" t="s">
        <v>2354</v>
      </c>
      <c r="I22" t="s">
        <v>19</v>
      </c>
      <c r="J22" t="s">
        <v>20</v>
      </c>
      <c r="K22">
        <v>10</v>
      </c>
      <c r="L22">
        <f t="shared" si="1"/>
        <v>10.5</v>
      </c>
      <c r="M22">
        <f>INDEX('Exp Third Ctry econ'!$C$14:$F$80,MATCH(L22,'Exp Third Ctry econ'!$B$14:$B$80,0),MATCH("Zone "&amp;J22,'Exp Third Ctry econ'!$C$13:$F$13,0))*1</f>
        <v>101.18</v>
      </c>
      <c r="N22" t="s">
        <v>285</v>
      </c>
      <c r="O22" t="s">
        <v>2310</v>
      </c>
      <c r="P22" t="s">
        <v>18</v>
      </c>
      <c r="R22" t="str">
        <f t="shared" si="2"/>
        <v>('DHL','2024-01-01','2024-12-31','12565','3C','US','US','ECONOMY SELECT (EU) ','Non-Document','A',10,10.5,101.18,'Flat KG','AppliedMaterials_2024',NULL),</v>
      </c>
    </row>
    <row r="23" spans="1:18" x14ac:dyDescent="0.3">
      <c r="A23" t="s">
        <v>15</v>
      </c>
      <c r="B23" s="5" t="s">
        <v>21</v>
      </c>
      <c r="C23" s="1" t="s">
        <v>2309</v>
      </c>
      <c r="D23">
        <v>12565</v>
      </c>
      <c r="E23" t="s">
        <v>2262</v>
      </c>
      <c r="F23" t="s">
        <v>17</v>
      </c>
      <c r="G23" t="s">
        <v>17</v>
      </c>
      <c r="H23" t="s">
        <v>2354</v>
      </c>
      <c r="I23" t="s">
        <v>19</v>
      </c>
      <c r="J23" t="s">
        <v>20</v>
      </c>
      <c r="K23">
        <v>10.5</v>
      </c>
      <c r="L23">
        <f t="shared" si="1"/>
        <v>11</v>
      </c>
      <c r="M23">
        <f>INDEX('Exp Third Ctry econ'!$C$14:$F$80,MATCH(L23,'Exp Third Ctry econ'!$B$14:$B$80,0),MATCH("Zone "&amp;J23,'Exp Third Ctry econ'!$C$13:$F$13,0))*1</f>
        <v>101.18</v>
      </c>
      <c r="N23" t="s">
        <v>285</v>
      </c>
      <c r="O23" t="s">
        <v>2310</v>
      </c>
      <c r="P23" t="s">
        <v>18</v>
      </c>
      <c r="R23" t="str">
        <f t="shared" si="2"/>
        <v>('DHL','2024-01-01','2024-12-31','12565','3C','US','US','ECONOMY SELECT (EU) ','Non-Document','A',10.5,11,101.18,'Flat KG','AppliedMaterials_2024',NULL),</v>
      </c>
    </row>
    <row r="24" spans="1:18" x14ac:dyDescent="0.3">
      <c r="A24" t="s">
        <v>15</v>
      </c>
      <c r="B24" s="5" t="s">
        <v>21</v>
      </c>
      <c r="C24" s="1" t="s">
        <v>2309</v>
      </c>
      <c r="D24">
        <v>12565</v>
      </c>
      <c r="E24" t="s">
        <v>2262</v>
      </c>
      <c r="F24" t="s">
        <v>17</v>
      </c>
      <c r="G24" t="s">
        <v>17</v>
      </c>
      <c r="H24" t="s">
        <v>2354</v>
      </c>
      <c r="I24" t="s">
        <v>19</v>
      </c>
      <c r="J24" t="s">
        <v>20</v>
      </c>
      <c r="K24">
        <v>11</v>
      </c>
      <c r="L24">
        <f t="shared" si="1"/>
        <v>11.5</v>
      </c>
      <c r="M24">
        <f>INDEX('Exp Third Ctry econ'!$C$14:$F$80,MATCH(L24,'Exp Third Ctry econ'!$B$14:$B$80,0),MATCH("Zone "&amp;J24,'Exp Third Ctry econ'!$C$13:$F$13,0))*1</f>
        <v>105.27</v>
      </c>
      <c r="N24" t="s">
        <v>285</v>
      </c>
      <c r="O24" t="s">
        <v>2310</v>
      </c>
      <c r="P24" t="s">
        <v>18</v>
      </c>
      <c r="R24" t="str">
        <f t="shared" si="2"/>
        <v>('DHL','2024-01-01','2024-12-31','12565','3C','US','US','ECONOMY SELECT (EU) ','Non-Document','A',11,11.5,105.27,'Flat KG','AppliedMaterials_2024',NULL),</v>
      </c>
    </row>
    <row r="25" spans="1:18" x14ac:dyDescent="0.3">
      <c r="A25" t="s">
        <v>15</v>
      </c>
      <c r="B25" s="5" t="s">
        <v>21</v>
      </c>
      <c r="C25" s="1" t="s">
        <v>2309</v>
      </c>
      <c r="D25">
        <v>12565</v>
      </c>
      <c r="E25" t="s">
        <v>2262</v>
      </c>
      <c r="F25" t="s">
        <v>17</v>
      </c>
      <c r="G25" t="s">
        <v>17</v>
      </c>
      <c r="H25" t="s">
        <v>2354</v>
      </c>
      <c r="I25" t="s">
        <v>19</v>
      </c>
      <c r="J25" t="s">
        <v>20</v>
      </c>
      <c r="K25">
        <v>11.5</v>
      </c>
      <c r="L25">
        <f t="shared" si="1"/>
        <v>12</v>
      </c>
      <c r="M25">
        <f>INDEX('Exp Third Ctry econ'!$C$14:$F$80,MATCH(L25,'Exp Third Ctry econ'!$B$14:$B$80,0),MATCH("Zone "&amp;J25,'Exp Third Ctry econ'!$C$13:$F$13,0))*1</f>
        <v>105.27</v>
      </c>
      <c r="N25" t="s">
        <v>285</v>
      </c>
      <c r="O25" t="s">
        <v>2310</v>
      </c>
      <c r="P25" t="s">
        <v>18</v>
      </c>
      <c r="R25" t="str">
        <f t="shared" si="2"/>
        <v>('DHL','2024-01-01','2024-12-31','12565','3C','US','US','ECONOMY SELECT (EU) ','Non-Document','A',11.5,12,105.27,'Flat KG','AppliedMaterials_2024',NULL),</v>
      </c>
    </row>
    <row r="26" spans="1:18" x14ac:dyDescent="0.3">
      <c r="A26" t="s">
        <v>15</v>
      </c>
      <c r="B26" s="5" t="s">
        <v>21</v>
      </c>
      <c r="C26" s="1" t="s">
        <v>2309</v>
      </c>
      <c r="D26">
        <v>12565</v>
      </c>
      <c r="E26" t="s">
        <v>2262</v>
      </c>
      <c r="F26" t="s">
        <v>17</v>
      </c>
      <c r="G26" t="s">
        <v>17</v>
      </c>
      <c r="H26" t="s">
        <v>2354</v>
      </c>
      <c r="I26" t="s">
        <v>19</v>
      </c>
      <c r="J26" t="s">
        <v>20</v>
      </c>
      <c r="K26">
        <v>12</v>
      </c>
      <c r="L26">
        <f t="shared" si="1"/>
        <v>12.5</v>
      </c>
      <c r="M26">
        <f>INDEX('Exp Third Ctry econ'!$C$14:$F$80,MATCH(L26,'Exp Third Ctry econ'!$B$14:$B$80,0),MATCH("Zone "&amp;J26,'Exp Third Ctry econ'!$C$13:$F$13,0))*1</f>
        <v>109.36</v>
      </c>
      <c r="N26" t="s">
        <v>285</v>
      </c>
      <c r="O26" t="s">
        <v>2310</v>
      </c>
      <c r="P26" t="s">
        <v>18</v>
      </c>
      <c r="R26" t="str">
        <f t="shared" si="2"/>
        <v>('DHL','2024-01-01','2024-12-31','12565','3C','US','US','ECONOMY SELECT (EU) ','Non-Document','A',12,12.5,109.36,'Flat KG','AppliedMaterials_2024',NULL),</v>
      </c>
    </row>
    <row r="27" spans="1:18" x14ac:dyDescent="0.3">
      <c r="A27" t="s">
        <v>15</v>
      </c>
      <c r="B27" s="5" t="s">
        <v>21</v>
      </c>
      <c r="C27" s="1" t="s">
        <v>2309</v>
      </c>
      <c r="D27">
        <v>12565</v>
      </c>
      <c r="E27" t="s">
        <v>2262</v>
      </c>
      <c r="F27" t="s">
        <v>17</v>
      </c>
      <c r="G27" t="s">
        <v>17</v>
      </c>
      <c r="H27" t="s">
        <v>2354</v>
      </c>
      <c r="I27" t="s">
        <v>19</v>
      </c>
      <c r="J27" t="s">
        <v>20</v>
      </c>
      <c r="K27">
        <v>12.5</v>
      </c>
      <c r="L27">
        <f t="shared" si="1"/>
        <v>13</v>
      </c>
      <c r="M27">
        <f>INDEX('Exp Third Ctry econ'!$C$14:$F$80,MATCH(L27,'Exp Third Ctry econ'!$B$14:$B$80,0),MATCH("Zone "&amp;J27,'Exp Third Ctry econ'!$C$13:$F$13,0))*1</f>
        <v>109.36</v>
      </c>
      <c r="N27" t="s">
        <v>285</v>
      </c>
      <c r="O27" t="s">
        <v>2310</v>
      </c>
      <c r="P27" t="s">
        <v>18</v>
      </c>
      <c r="R27" t="str">
        <f t="shared" si="2"/>
        <v>('DHL','2024-01-01','2024-12-31','12565','3C','US','US','ECONOMY SELECT (EU) ','Non-Document','A',12.5,13,109.36,'Flat KG','AppliedMaterials_2024',NULL),</v>
      </c>
    </row>
    <row r="28" spans="1:18" x14ac:dyDescent="0.3">
      <c r="A28" t="s">
        <v>15</v>
      </c>
      <c r="B28" s="5" t="s">
        <v>21</v>
      </c>
      <c r="C28" s="1" t="s">
        <v>2309</v>
      </c>
      <c r="D28">
        <v>12565</v>
      </c>
      <c r="E28" t="s">
        <v>2262</v>
      </c>
      <c r="F28" t="s">
        <v>17</v>
      </c>
      <c r="G28" t="s">
        <v>17</v>
      </c>
      <c r="H28" t="s">
        <v>2354</v>
      </c>
      <c r="I28" t="s">
        <v>19</v>
      </c>
      <c r="J28" t="s">
        <v>20</v>
      </c>
      <c r="K28">
        <v>13</v>
      </c>
      <c r="L28">
        <f t="shared" si="1"/>
        <v>13.5</v>
      </c>
      <c r="M28">
        <f>INDEX('Exp Third Ctry econ'!$C$14:$F$80,MATCH(L28,'Exp Third Ctry econ'!$B$14:$B$80,0),MATCH("Zone "&amp;J28,'Exp Third Ctry econ'!$C$13:$F$13,0))*1</f>
        <v>113.45</v>
      </c>
      <c r="N28" t="s">
        <v>285</v>
      </c>
      <c r="O28" t="s">
        <v>2310</v>
      </c>
      <c r="P28" t="s">
        <v>18</v>
      </c>
      <c r="R28" t="str">
        <f t="shared" si="2"/>
        <v>('DHL','2024-01-01','2024-12-31','12565','3C','US','US','ECONOMY SELECT (EU) ','Non-Document','A',13,13.5,113.45,'Flat KG','AppliedMaterials_2024',NULL),</v>
      </c>
    </row>
    <row r="29" spans="1:18" x14ac:dyDescent="0.3">
      <c r="A29" t="s">
        <v>15</v>
      </c>
      <c r="B29" s="5" t="s">
        <v>21</v>
      </c>
      <c r="C29" s="1" t="s">
        <v>2309</v>
      </c>
      <c r="D29">
        <v>12565</v>
      </c>
      <c r="E29" t="s">
        <v>2262</v>
      </c>
      <c r="F29" t="s">
        <v>17</v>
      </c>
      <c r="G29" t="s">
        <v>17</v>
      </c>
      <c r="H29" t="s">
        <v>2354</v>
      </c>
      <c r="I29" t="s">
        <v>19</v>
      </c>
      <c r="J29" t="s">
        <v>20</v>
      </c>
      <c r="K29">
        <v>13.5</v>
      </c>
      <c r="L29">
        <f t="shared" si="1"/>
        <v>14</v>
      </c>
      <c r="M29">
        <f>INDEX('Exp Third Ctry econ'!$C$14:$F$80,MATCH(L29,'Exp Third Ctry econ'!$B$14:$B$80,0),MATCH("Zone "&amp;J29,'Exp Third Ctry econ'!$C$13:$F$13,0))*1</f>
        <v>113.45</v>
      </c>
      <c r="N29" t="s">
        <v>285</v>
      </c>
      <c r="O29" t="s">
        <v>2310</v>
      </c>
      <c r="P29" t="s">
        <v>18</v>
      </c>
      <c r="R29" t="str">
        <f t="shared" si="2"/>
        <v>('DHL','2024-01-01','2024-12-31','12565','3C','US','US','ECONOMY SELECT (EU) ','Non-Document','A',13.5,14,113.45,'Flat KG','AppliedMaterials_2024',NULL),</v>
      </c>
    </row>
    <row r="30" spans="1:18" x14ac:dyDescent="0.3">
      <c r="A30" t="s">
        <v>15</v>
      </c>
      <c r="B30" s="5" t="s">
        <v>21</v>
      </c>
      <c r="C30" s="1" t="s">
        <v>2309</v>
      </c>
      <c r="D30">
        <v>12565</v>
      </c>
      <c r="E30" t="s">
        <v>2262</v>
      </c>
      <c r="F30" t="s">
        <v>17</v>
      </c>
      <c r="G30" t="s">
        <v>17</v>
      </c>
      <c r="H30" t="s">
        <v>2354</v>
      </c>
      <c r="I30" t="s">
        <v>19</v>
      </c>
      <c r="J30" t="s">
        <v>20</v>
      </c>
      <c r="K30">
        <v>14</v>
      </c>
      <c r="L30">
        <f t="shared" si="1"/>
        <v>14.5</v>
      </c>
      <c r="M30">
        <f>INDEX('Exp Third Ctry econ'!$C$14:$F$80,MATCH(L30,'Exp Third Ctry econ'!$B$14:$B$80,0),MATCH("Zone "&amp;J30,'Exp Third Ctry econ'!$C$13:$F$13,0))*1</f>
        <v>117.54</v>
      </c>
      <c r="N30" t="s">
        <v>285</v>
      </c>
      <c r="O30" t="s">
        <v>2310</v>
      </c>
      <c r="P30" t="s">
        <v>18</v>
      </c>
      <c r="R30" t="str">
        <f t="shared" si="2"/>
        <v>('DHL','2024-01-01','2024-12-31','12565','3C','US','US','ECONOMY SELECT (EU) ','Non-Document','A',14,14.5,117.54,'Flat KG','AppliedMaterials_2024',NULL),</v>
      </c>
    </row>
    <row r="31" spans="1:18" x14ac:dyDescent="0.3">
      <c r="A31" t="s">
        <v>15</v>
      </c>
      <c r="B31" s="5" t="s">
        <v>21</v>
      </c>
      <c r="C31" s="1" t="s">
        <v>2309</v>
      </c>
      <c r="D31">
        <v>12565</v>
      </c>
      <c r="E31" t="s">
        <v>2262</v>
      </c>
      <c r="F31" t="s">
        <v>17</v>
      </c>
      <c r="G31" t="s">
        <v>17</v>
      </c>
      <c r="H31" t="s">
        <v>2354</v>
      </c>
      <c r="I31" t="s">
        <v>19</v>
      </c>
      <c r="J31" t="s">
        <v>20</v>
      </c>
      <c r="K31">
        <v>14.5</v>
      </c>
      <c r="L31">
        <f t="shared" si="1"/>
        <v>15</v>
      </c>
      <c r="M31">
        <f>INDEX('Exp Third Ctry econ'!$C$14:$F$80,MATCH(L31,'Exp Third Ctry econ'!$B$14:$B$80,0),MATCH("Zone "&amp;J31,'Exp Third Ctry econ'!$C$13:$F$13,0))*1</f>
        <v>117.54</v>
      </c>
      <c r="N31" t="s">
        <v>285</v>
      </c>
      <c r="O31" t="s">
        <v>2310</v>
      </c>
      <c r="P31" t="s">
        <v>18</v>
      </c>
      <c r="R31" t="str">
        <f t="shared" si="2"/>
        <v>('DHL','2024-01-01','2024-12-31','12565','3C','US','US','ECONOMY SELECT (EU) ','Non-Document','A',14.5,15,117.54,'Flat KG','AppliedMaterials_2024',NULL),</v>
      </c>
    </row>
    <row r="32" spans="1:18" x14ac:dyDescent="0.3">
      <c r="A32" t="s">
        <v>15</v>
      </c>
      <c r="B32" s="5" t="s">
        <v>21</v>
      </c>
      <c r="C32" s="1" t="s">
        <v>2309</v>
      </c>
      <c r="D32">
        <v>12565</v>
      </c>
      <c r="E32" t="s">
        <v>2262</v>
      </c>
      <c r="F32" t="s">
        <v>17</v>
      </c>
      <c r="G32" t="s">
        <v>17</v>
      </c>
      <c r="H32" t="s">
        <v>2354</v>
      </c>
      <c r="I32" t="s">
        <v>19</v>
      </c>
      <c r="J32" t="s">
        <v>20</v>
      </c>
      <c r="K32">
        <v>15</v>
      </c>
      <c r="L32">
        <f t="shared" si="1"/>
        <v>15.5</v>
      </c>
      <c r="M32">
        <f>INDEX('Exp Third Ctry econ'!$C$14:$F$80,MATCH(L32,'Exp Third Ctry econ'!$B$14:$B$80,0),MATCH("Zone "&amp;J32,'Exp Third Ctry econ'!$C$13:$F$13,0))*1</f>
        <v>121.63</v>
      </c>
      <c r="N32" t="s">
        <v>285</v>
      </c>
      <c r="O32" t="s">
        <v>2310</v>
      </c>
      <c r="P32" t="s">
        <v>18</v>
      </c>
      <c r="R32" t="str">
        <f t="shared" si="2"/>
        <v>('DHL','2024-01-01','2024-12-31','12565','3C','US','US','ECONOMY SELECT (EU) ','Non-Document','A',15,15.5,121.63,'Flat KG','AppliedMaterials_2024',NULL),</v>
      </c>
    </row>
    <row r="33" spans="1:18" x14ac:dyDescent="0.3">
      <c r="A33" t="s">
        <v>15</v>
      </c>
      <c r="B33" s="5" t="s">
        <v>21</v>
      </c>
      <c r="C33" s="1" t="s">
        <v>2309</v>
      </c>
      <c r="D33">
        <v>12565</v>
      </c>
      <c r="E33" t="s">
        <v>2262</v>
      </c>
      <c r="F33" t="s">
        <v>17</v>
      </c>
      <c r="G33" t="s">
        <v>17</v>
      </c>
      <c r="H33" t="s">
        <v>2354</v>
      </c>
      <c r="I33" t="s">
        <v>19</v>
      </c>
      <c r="J33" t="s">
        <v>20</v>
      </c>
      <c r="K33">
        <v>15.5</v>
      </c>
      <c r="L33">
        <f t="shared" si="1"/>
        <v>16</v>
      </c>
      <c r="M33">
        <f>INDEX('Exp Third Ctry econ'!$C$14:$F$80,MATCH(L33,'Exp Third Ctry econ'!$B$14:$B$80,0),MATCH("Zone "&amp;J33,'Exp Third Ctry econ'!$C$13:$F$13,0))*1</f>
        <v>121.63</v>
      </c>
      <c r="N33" t="s">
        <v>285</v>
      </c>
      <c r="O33" t="s">
        <v>2310</v>
      </c>
      <c r="P33" t="s">
        <v>18</v>
      </c>
      <c r="R33" t="str">
        <f t="shared" si="2"/>
        <v>('DHL','2024-01-01','2024-12-31','12565','3C','US','US','ECONOMY SELECT (EU) ','Non-Document','A',15.5,16,121.63,'Flat KG','AppliedMaterials_2024',NULL),</v>
      </c>
    </row>
    <row r="34" spans="1:18" x14ac:dyDescent="0.3">
      <c r="A34" t="s">
        <v>15</v>
      </c>
      <c r="B34" s="5" t="s">
        <v>21</v>
      </c>
      <c r="C34" s="1" t="s">
        <v>2309</v>
      </c>
      <c r="D34">
        <v>12565</v>
      </c>
      <c r="E34" t="s">
        <v>2262</v>
      </c>
      <c r="F34" t="s">
        <v>17</v>
      </c>
      <c r="G34" t="s">
        <v>17</v>
      </c>
      <c r="H34" t="s">
        <v>2354</v>
      </c>
      <c r="I34" t="s">
        <v>19</v>
      </c>
      <c r="J34" t="s">
        <v>20</v>
      </c>
      <c r="K34">
        <v>16</v>
      </c>
      <c r="L34">
        <f t="shared" si="1"/>
        <v>16.5</v>
      </c>
      <c r="M34">
        <f>INDEX('Exp Third Ctry econ'!$C$14:$F$80,MATCH(L34,'Exp Third Ctry econ'!$B$14:$B$80,0),MATCH("Zone "&amp;J34,'Exp Third Ctry econ'!$C$13:$F$13,0))*1</f>
        <v>125.72</v>
      </c>
      <c r="N34" t="s">
        <v>285</v>
      </c>
      <c r="O34" t="s">
        <v>2310</v>
      </c>
      <c r="P34" t="s">
        <v>18</v>
      </c>
      <c r="R34" t="str">
        <f t="shared" si="2"/>
        <v>('DHL','2024-01-01','2024-12-31','12565','3C','US','US','ECONOMY SELECT (EU) ','Non-Document','A',16,16.5,125.72,'Flat KG','AppliedMaterials_2024',NULL),</v>
      </c>
    </row>
    <row r="35" spans="1:18" x14ac:dyDescent="0.3">
      <c r="A35" t="s">
        <v>15</v>
      </c>
      <c r="B35" s="5" t="s">
        <v>21</v>
      </c>
      <c r="C35" s="1" t="s">
        <v>2309</v>
      </c>
      <c r="D35">
        <v>12565</v>
      </c>
      <c r="E35" t="s">
        <v>2262</v>
      </c>
      <c r="F35" t="s">
        <v>17</v>
      </c>
      <c r="G35" t="s">
        <v>17</v>
      </c>
      <c r="H35" t="s">
        <v>2354</v>
      </c>
      <c r="I35" t="s">
        <v>19</v>
      </c>
      <c r="J35" t="s">
        <v>20</v>
      </c>
      <c r="K35">
        <v>16.5</v>
      </c>
      <c r="L35">
        <f t="shared" si="1"/>
        <v>17</v>
      </c>
      <c r="M35">
        <f>INDEX('Exp Third Ctry econ'!$C$14:$F$80,MATCH(L35,'Exp Third Ctry econ'!$B$14:$B$80,0),MATCH("Zone "&amp;J35,'Exp Third Ctry econ'!$C$13:$F$13,0))*1</f>
        <v>125.72</v>
      </c>
      <c r="N35" t="s">
        <v>285</v>
      </c>
      <c r="O35" t="s">
        <v>2310</v>
      </c>
      <c r="P35" t="s">
        <v>18</v>
      </c>
      <c r="R35" t="str">
        <f t="shared" si="2"/>
        <v>('DHL','2024-01-01','2024-12-31','12565','3C','US','US','ECONOMY SELECT (EU) ','Non-Document','A',16.5,17,125.72,'Flat KG','AppliedMaterials_2024',NULL),</v>
      </c>
    </row>
    <row r="36" spans="1:18" x14ac:dyDescent="0.3">
      <c r="A36" t="s">
        <v>15</v>
      </c>
      <c r="B36" s="5" t="s">
        <v>21</v>
      </c>
      <c r="C36" s="1" t="s">
        <v>2309</v>
      </c>
      <c r="D36">
        <v>12565</v>
      </c>
      <c r="E36" t="s">
        <v>2262</v>
      </c>
      <c r="F36" t="s">
        <v>17</v>
      </c>
      <c r="G36" t="s">
        <v>17</v>
      </c>
      <c r="H36" t="s">
        <v>2354</v>
      </c>
      <c r="I36" t="s">
        <v>19</v>
      </c>
      <c r="J36" t="s">
        <v>20</v>
      </c>
      <c r="K36">
        <v>17</v>
      </c>
      <c r="L36">
        <f t="shared" si="1"/>
        <v>17.5</v>
      </c>
      <c r="M36">
        <f>INDEX('Exp Third Ctry econ'!$C$14:$F$80,MATCH(L36,'Exp Third Ctry econ'!$B$14:$B$80,0),MATCH("Zone "&amp;J36,'Exp Third Ctry econ'!$C$13:$F$13,0))*1</f>
        <v>129.81</v>
      </c>
      <c r="N36" t="s">
        <v>285</v>
      </c>
      <c r="O36" t="s">
        <v>2310</v>
      </c>
      <c r="P36" t="s">
        <v>18</v>
      </c>
      <c r="R36" t="str">
        <f t="shared" si="2"/>
        <v>('DHL','2024-01-01','2024-12-31','12565','3C','US','US','ECONOMY SELECT (EU) ','Non-Document','A',17,17.5,129.81,'Flat KG','AppliedMaterials_2024',NULL),</v>
      </c>
    </row>
    <row r="37" spans="1:18" x14ac:dyDescent="0.3">
      <c r="A37" t="s">
        <v>15</v>
      </c>
      <c r="B37" s="5" t="s">
        <v>21</v>
      </c>
      <c r="C37" s="1" t="s">
        <v>2309</v>
      </c>
      <c r="D37">
        <v>12565</v>
      </c>
      <c r="E37" t="s">
        <v>2262</v>
      </c>
      <c r="F37" t="s">
        <v>17</v>
      </c>
      <c r="G37" t="s">
        <v>17</v>
      </c>
      <c r="H37" t="s">
        <v>2354</v>
      </c>
      <c r="I37" t="s">
        <v>19</v>
      </c>
      <c r="J37" t="s">
        <v>20</v>
      </c>
      <c r="K37">
        <v>17.5</v>
      </c>
      <c r="L37">
        <f t="shared" si="1"/>
        <v>18</v>
      </c>
      <c r="M37">
        <f>INDEX('Exp Third Ctry econ'!$C$14:$F$80,MATCH(L37,'Exp Third Ctry econ'!$B$14:$B$80,0),MATCH("Zone "&amp;J37,'Exp Third Ctry econ'!$C$13:$F$13,0))*1</f>
        <v>129.81</v>
      </c>
      <c r="N37" t="s">
        <v>285</v>
      </c>
      <c r="O37" t="s">
        <v>2310</v>
      </c>
      <c r="P37" t="s">
        <v>18</v>
      </c>
      <c r="R37" t="str">
        <f t="shared" si="2"/>
        <v>('DHL','2024-01-01','2024-12-31','12565','3C','US','US','ECONOMY SELECT (EU) ','Non-Document','A',17.5,18,129.81,'Flat KG','AppliedMaterials_2024',NULL),</v>
      </c>
    </row>
    <row r="38" spans="1:18" x14ac:dyDescent="0.3">
      <c r="A38" t="s">
        <v>15</v>
      </c>
      <c r="B38" s="5" t="s">
        <v>21</v>
      </c>
      <c r="C38" s="1" t="s">
        <v>2309</v>
      </c>
      <c r="D38">
        <v>12565</v>
      </c>
      <c r="E38" t="s">
        <v>2262</v>
      </c>
      <c r="F38" t="s">
        <v>17</v>
      </c>
      <c r="G38" t="s">
        <v>17</v>
      </c>
      <c r="H38" t="s">
        <v>2354</v>
      </c>
      <c r="I38" t="s">
        <v>19</v>
      </c>
      <c r="J38" t="s">
        <v>20</v>
      </c>
      <c r="K38">
        <v>18</v>
      </c>
      <c r="L38">
        <f t="shared" si="1"/>
        <v>18.5</v>
      </c>
      <c r="M38">
        <f>INDEX('Exp Third Ctry econ'!$C$14:$F$80,MATCH(L38,'Exp Third Ctry econ'!$B$14:$B$80,0),MATCH("Zone "&amp;J38,'Exp Third Ctry econ'!$C$13:$F$13,0))*1</f>
        <v>133.9</v>
      </c>
      <c r="N38" t="s">
        <v>285</v>
      </c>
      <c r="O38" t="s">
        <v>2310</v>
      </c>
      <c r="P38" t="s">
        <v>18</v>
      </c>
      <c r="R38" t="str">
        <f t="shared" si="2"/>
        <v>('DHL','2024-01-01','2024-12-31','12565','3C','US','US','ECONOMY SELECT (EU) ','Non-Document','A',18,18.5,133.9,'Flat KG','AppliedMaterials_2024',NULL),</v>
      </c>
    </row>
    <row r="39" spans="1:18" x14ac:dyDescent="0.3">
      <c r="A39" t="s">
        <v>15</v>
      </c>
      <c r="B39" s="5" t="s">
        <v>21</v>
      </c>
      <c r="C39" s="1" t="s">
        <v>2309</v>
      </c>
      <c r="D39">
        <v>12565</v>
      </c>
      <c r="E39" t="s">
        <v>2262</v>
      </c>
      <c r="F39" t="s">
        <v>17</v>
      </c>
      <c r="G39" t="s">
        <v>17</v>
      </c>
      <c r="H39" t="s">
        <v>2354</v>
      </c>
      <c r="I39" t="s">
        <v>19</v>
      </c>
      <c r="J39" t="s">
        <v>20</v>
      </c>
      <c r="K39">
        <v>18.5</v>
      </c>
      <c r="L39">
        <f t="shared" si="1"/>
        <v>19</v>
      </c>
      <c r="M39">
        <f>INDEX('Exp Third Ctry econ'!$C$14:$F$80,MATCH(L39,'Exp Third Ctry econ'!$B$14:$B$80,0),MATCH("Zone "&amp;J39,'Exp Third Ctry econ'!$C$13:$F$13,0))*1</f>
        <v>133.9</v>
      </c>
      <c r="N39" t="s">
        <v>285</v>
      </c>
      <c r="O39" t="s">
        <v>2310</v>
      </c>
      <c r="P39" t="s">
        <v>18</v>
      </c>
      <c r="R39" t="str">
        <f t="shared" si="2"/>
        <v>('DHL','2024-01-01','2024-12-31','12565','3C','US','US','ECONOMY SELECT (EU) ','Non-Document','A',18.5,19,133.9,'Flat KG','AppliedMaterials_2024',NULL),</v>
      </c>
    </row>
    <row r="40" spans="1:18" x14ac:dyDescent="0.3">
      <c r="A40" t="s">
        <v>15</v>
      </c>
      <c r="B40" s="5" t="s">
        <v>21</v>
      </c>
      <c r="C40" s="1" t="s">
        <v>2309</v>
      </c>
      <c r="D40">
        <v>12565</v>
      </c>
      <c r="E40" t="s">
        <v>2262</v>
      </c>
      <c r="F40" t="s">
        <v>17</v>
      </c>
      <c r="G40" t="s">
        <v>17</v>
      </c>
      <c r="H40" t="s">
        <v>2354</v>
      </c>
      <c r="I40" t="s">
        <v>19</v>
      </c>
      <c r="J40" t="s">
        <v>20</v>
      </c>
      <c r="K40">
        <v>19</v>
      </c>
      <c r="L40">
        <f t="shared" si="1"/>
        <v>19.5</v>
      </c>
      <c r="M40">
        <f>INDEX('Exp Third Ctry econ'!$C$14:$F$80,MATCH(L40,'Exp Third Ctry econ'!$B$14:$B$80,0),MATCH("Zone "&amp;J40,'Exp Third Ctry econ'!$C$13:$F$13,0))*1</f>
        <v>137.99</v>
      </c>
      <c r="N40" t="s">
        <v>285</v>
      </c>
      <c r="O40" t="s">
        <v>2310</v>
      </c>
      <c r="P40" t="s">
        <v>18</v>
      </c>
      <c r="R40" t="str">
        <f t="shared" si="2"/>
        <v>('DHL','2024-01-01','2024-12-31','12565','3C','US','US','ECONOMY SELECT (EU) ','Non-Document','A',19,19.5,137.99,'Flat KG','AppliedMaterials_2024',NULL),</v>
      </c>
    </row>
    <row r="41" spans="1:18" x14ac:dyDescent="0.3">
      <c r="A41" t="s">
        <v>15</v>
      </c>
      <c r="B41" s="5" t="s">
        <v>21</v>
      </c>
      <c r="C41" s="1" t="s">
        <v>2309</v>
      </c>
      <c r="D41">
        <v>12565</v>
      </c>
      <c r="E41" t="s">
        <v>2262</v>
      </c>
      <c r="F41" t="s">
        <v>17</v>
      </c>
      <c r="G41" t="s">
        <v>17</v>
      </c>
      <c r="H41" t="s">
        <v>2354</v>
      </c>
      <c r="I41" t="s">
        <v>19</v>
      </c>
      <c r="J41" t="s">
        <v>20</v>
      </c>
      <c r="K41">
        <v>19.5</v>
      </c>
      <c r="L41">
        <f t="shared" si="1"/>
        <v>20</v>
      </c>
      <c r="M41">
        <f>INDEX('Exp Third Ctry econ'!$C$14:$F$80,MATCH(L41,'Exp Third Ctry econ'!$B$14:$B$80,0),MATCH("Zone "&amp;J41,'Exp Third Ctry econ'!$C$13:$F$13,0))*1</f>
        <v>137.99</v>
      </c>
      <c r="N41" t="s">
        <v>285</v>
      </c>
      <c r="O41" t="s">
        <v>2310</v>
      </c>
      <c r="P41" t="s">
        <v>18</v>
      </c>
      <c r="R41" t="str">
        <f t="shared" si="2"/>
        <v>('DHL','2024-01-01','2024-12-31','12565','3C','US','US','ECONOMY SELECT (EU) ','Non-Document','A',19.5,20,137.99,'Flat KG','AppliedMaterials_2024',NULL),</v>
      </c>
    </row>
    <row r="42" spans="1:18" x14ac:dyDescent="0.3">
      <c r="A42" t="s">
        <v>15</v>
      </c>
      <c r="B42" s="5" t="s">
        <v>21</v>
      </c>
      <c r="C42" s="1" t="s">
        <v>2309</v>
      </c>
      <c r="D42">
        <v>12565</v>
      </c>
      <c r="E42" t="s">
        <v>2262</v>
      </c>
      <c r="F42" t="s">
        <v>17</v>
      </c>
      <c r="G42" t="s">
        <v>17</v>
      </c>
      <c r="H42" t="s">
        <v>2354</v>
      </c>
      <c r="I42" t="s">
        <v>19</v>
      </c>
      <c r="J42" t="s">
        <v>20</v>
      </c>
      <c r="K42">
        <v>20</v>
      </c>
      <c r="L42">
        <f t="shared" si="1"/>
        <v>20.5</v>
      </c>
      <c r="M42">
        <f>INDEX('Exp Third Ctry econ'!$C$14:$F$80,MATCH(L42,'Exp Third Ctry econ'!$B$14:$B$80,0),MATCH("Zone "&amp;J42,'Exp Third Ctry econ'!$C$13:$F$13,0))*1</f>
        <v>142.47</v>
      </c>
      <c r="N42" t="s">
        <v>285</v>
      </c>
      <c r="O42" t="s">
        <v>2310</v>
      </c>
      <c r="P42" t="s">
        <v>18</v>
      </c>
      <c r="R42" t="str">
        <f t="shared" si="2"/>
        <v>('DHL','2024-01-01','2024-12-31','12565','3C','US','US','ECONOMY SELECT (EU) ','Non-Document','A',20,20.5,142.47,'Flat KG','AppliedMaterials_2024',NULL),</v>
      </c>
    </row>
    <row r="43" spans="1:18" x14ac:dyDescent="0.3">
      <c r="A43" t="s">
        <v>15</v>
      </c>
      <c r="B43" s="5" t="s">
        <v>21</v>
      </c>
      <c r="C43" s="1" t="s">
        <v>2309</v>
      </c>
      <c r="D43">
        <v>12565</v>
      </c>
      <c r="E43" t="s">
        <v>2262</v>
      </c>
      <c r="F43" t="s">
        <v>17</v>
      </c>
      <c r="G43" t="s">
        <v>17</v>
      </c>
      <c r="H43" t="s">
        <v>2354</v>
      </c>
      <c r="I43" t="s">
        <v>19</v>
      </c>
      <c r="J43" t="s">
        <v>20</v>
      </c>
      <c r="K43">
        <v>20.5</v>
      </c>
      <c r="L43">
        <f t="shared" si="1"/>
        <v>21</v>
      </c>
      <c r="M43">
        <f>INDEX('Exp Third Ctry econ'!$C$14:$F$80,MATCH(L43,'Exp Third Ctry econ'!$B$14:$B$80,0),MATCH("Zone "&amp;J43,'Exp Third Ctry econ'!$C$13:$F$13,0))*1</f>
        <v>142.47</v>
      </c>
      <c r="N43" t="s">
        <v>285</v>
      </c>
      <c r="O43" t="s">
        <v>2310</v>
      </c>
      <c r="P43" t="s">
        <v>18</v>
      </c>
      <c r="R43" t="str">
        <f t="shared" si="2"/>
        <v>('DHL','2024-01-01','2024-12-31','12565','3C','US','US','ECONOMY SELECT (EU) ','Non-Document','A',20.5,21,142.47,'Flat KG','AppliedMaterials_2024',NULL),</v>
      </c>
    </row>
    <row r="44" spans="1:18" x14ac:dyDescent="0.3">
      <c r="A44" t="s">
        <v>15</v>
      </c>
      <c r="B44" s="5" t="s">
        <v>21</v>
      </c>
      <c r="C44" s="1" t="s">
        <v>2309</v>
      </c>
      <c r="D44">
        <v>12565</v>
      </c>
      <c r="E44" t="s">
        <v>2262</v>
      </c>
      <c r="F44" t="s">
        <v>17</v>
      </c>
      <c r="G44" t="s">
        <v>17</v>
      </c>
      <c r="H44" t="s">
        <v>2354</v>
      </c>
      <c r="I44" t="s">
        <v>19</v>
      </c>
      <c r="J44" t="s">
        <v>20</v>
      </c>
      <c r="K44">
        <v>21</v>
      </c>
      <c r="L44">
        <f t="shared" si="1"/>
        <v>21.5</v>
      </c>
      <c r="M44">
        <f>INDEX('Exp Third Ctry econ'!$C$14:$F$80,MATCH(L44,'Exp Third Ctry econ'!$B$14:$B$80,0),MATCH("Zone "&amp;J44,'Exp Third Ctry econ'!$C$13:$F$13,0))*1</f>
        <v>146.94999999999999</v>
      </c>
      <c r="N44" t="s">
        <v>285</v>
      </c>
      <c r="O44" t="s">
        <v>2310</v>
      </c>
      <c r="P44" t="s">
        <v>18</v>
      </c>
      <c r="R44" t="str">
        <f t="shared" si="2"/>
        <v>('DHL','2024-01-01','2024-12-31','12565','3C','US','US','ECONOMY SELECT (EU) ','Non-Document','A',21,21.5,146.95,'Flat KG','AppliedMaterials_2024',NULL),</v>
      </c>
    </row>
    <row r="45" spans="1:18" x14ac:dyDescent="0.3">
      <c r="A45" t="s">
        <v>15</v>
      </c>
      <c r="B45" s="5" t="s">
        <v>21</v>
      </c>
      <c r="C45" s="1" t="s">
        <v>2309</v>
      </c>
      <c r="D45">
        <v>12565</v>
      </c>
      <c r="E45" t="s">
        <v>2262</v>
      </c>
      <c r="F45" t="s">
        <v>17</v>
      </c>
      <c r="G45" t="s">
        <v>17</v>
      </c>
      <c r="H45" t="s">
        <v>2354</v>
      </c>
      <c r="I45" t="s">
        <v>19</v>
      </c>
      <c r="J45" t="s">
        <v>20</v>
      </c>
      <c r="K45">
        <v>21.5</v>
      </c>
      <c r="L45">
        <f t="shared" si="1"/>
        <v>22</v>
      </c>
      <c r="M45">
        <f>INDEX('Exp Third Ctry econ'!$C$14:$F$80,MATCH(L45,'Exp Third Ctry econ'!$B$14:$B$80,0),MATCH("Zone "&amp;J45,'Exp Third Ctry econ'!$C$13:$F$13,0))*1</f>
        <v>146.94999999999999</v>
      </c>
      <c r="N45" t="s">
        <v>285</v>
      </c>
      <c r="O45" t="s">
        <v>2310</v>
      </c>
      <c r="P45" t="s">
        <v>18</v>
      </c>
      <c r="R45" t="str">
        <f t="shared" si="2"/>
        <v>('DHL','2024-01-01','2024-12-31','12565','3C','US','US','ECONOMY SELECT (EU) ','Non-Document','A',21.5,22,146.95,'Flat KG','AppliedMaterials_2024',NULL),</v>
      </c>
    </row>
    <row r="46" spans="1:18" x14ac:dyDescent="0.3">
      <c r="A46" t="s">
        <v>15</v>
      </c>
      <c r="B46" s="5" t="s">
        <v>21</v>
      </c>
      <c r="C46" s="1" t="s">
        <v>2309</v>
      </c>
      <c r="D46">
        <v>12565</v>
      </c>
      <c r="E46" t="s">
        <v>2262</v>
      </c>
      <c r="F46" t="s">
        <v>17</v>
      </c>
      <c r="G46" t="s">
        <v>17</v>
      </c>
      <c r="H46" t="s">
        <v>2354</v>
      </c>
      <c r="I46" t="s">
        <v>19</v>
      </c>
      <c r="J46" t="s">
        <v>20</v>
      </c>
      <c r="K46">
        <v>22</v>
      </c>
      <c r="L46">
        <f t="shared" si="1"/>
        <v>22.5</v>
      </c>
      <c r="M46">
        <f>INDEX('Exp Third Ctry econ'!$C$14:$F$80,MATCH(L46,'Exp Third Ctry econ'!$B$14:$B$80,0),MATCH("Zone "&amp;J46,'Exp Third Ctry econ'!$C$13:$F$13,0))*1</f>
        <v>151.43</v>
      </c>
      <c r="N46" t="s">
        <v>285</v>
      </c>
      <c r="O46" t="s">
        <v>2310</v>
      </c>
      <c r="P46" t="s">
        <v>18</v>
      </c>
      <c r="R46" t="str">
        <f t="shared" si="2"/>
        <v>('DHL','2024-01-01','2024-12-31','12565','3C','US','US','ECONOMY SELECT (EU) ','Non-Document','A',22,22.5,151.43,'Flat KG','AppliedMaterials_2024',NULL),</v>
      </c>
    </row>
    <row r="47" spans="1:18" x14ac:dyDescent="0.3">
      <c r="A47" t="s">
        <v>15</v>
      </c>
      <c r="B47" s="5" t="s">
        <v>21</v>
      </c>
      <c r="C47" s="1" t="s">
        <v>2309</v>
      </c>
      <c r="D47">
        <v>12565</v>
      </c>
      <c r="E47" t="s">
        <v>2262</v>
      </c>
      <c r="F47" t="s">
        <v>17</v>
      </c>
      <c r="G47" t="s">
        <v>17</v>
      </c>
      <c r="H47" t="s">
        <v>2354</v>
      </c>
      <c r="I47" t="s">
        <v>19</v>
      </c>
      <c r="J47" t="s">
        <v>20</v>
      </c>
      <c r="K47">
        <v>22.5</v>
      </c>
      <c r="L47">
        <f t="shared" si="1"/>
        <v>23</v>
      </c>
      <c r="M47">
        <f>INDEX('Exp Third Ctry econ'!$C$14:$F$80,MATCH(L47,'Exp Third Ctry econ'!$B$14:$B$80,0),MATCH("Zone "&amp;J47,'Exp Third Ctry econ'!$C$13:$F$13,0))*1</f>
        <v>151.43</v>
      </c>
      <c r="N47" t="s">
        <v>285</v>
      </c>
      <c r="O47" t="s">
        <v>2310</v>
      </c>
      <c r="P47" t="s">
        <v>18</v>
      </c>
      <c r="R47" t="str">
        <f t="shared" si="2"/>
        <v>('DHL','2024-01-01','2024-12-31','12565','3C','US','US','ECONOMY SELECT (EU) ','Non-Document','A',22.5,23,151.43,'Flat KG','AppliedMaterials_2024',NULL),</v>
      </c>
    </row>
    <row r="48" spans="1:18" x14ac:dyDescent="0.3">
      <c r="A48" t="s">
        <v>15</v>
      </c>
      <c r="B48" s="5" t="s">
        <v>21</v>
      </c>
      <c r="C48" s="1" t="s">
        <v>2309</v>
      </c>
      <c r="D48">
        <v>12565</v>
      </c>
      <c r="E48" t="s">
        <v>2262</v>
      </c>
      <c r="F48" t="s">
        <v>17</v>
      </c>
      <c r="G48" t="s">
        <v>17</v>
      </c>
      <c r="H48" t="s">
        <v>2354</v>
      </c>
      <c r="I48" t="s">
        <v>19</v>
      </c>
      <c r="J48" t="s">
        <v>20</v>
      </c>
      <c r="K48">
        <v>23</v>
      </c>
      <c r="L48">
        <f t="shared" si="1"/>
        <v>23.5</v>
      </c>
      <c r="M48">
        <f>INDEX('Exp Third Ctry econ'!$C$14:$F$80,MATCH(L48,'Exp Third Ctry econ'!$B$14:$B$80,0),MATCH("Zone "&amp;J48,'Exp Third Ctry econ'!$C$13:$F$13,0))*1</f>
        <v>155.91</v>
      </c>
      <c r="N48" t="s">
        <v>285</v>
      </c>
      <c r="O48" t="s">
        <v>2310</v>
      </c>
      <c r="P48" t="s">
        <v>18</v>
      </c>
      <c r="R48" t="str">
        <f t="shared" si="2"/>
        <v>('DHL','2024-01-01','2024-12-31','12565','3C','US','US','ECONOMY SELECT (EU) ','Non-Document','A',23,23.5,155.91,'Flat KG','AppliedMaterials_2024',NULL),</v>
      </c>
    </row>
    <row r="49" spans="1:18" x14ac:dyDescent="0.3">
      <c r="A49" t="s">
        <v>15</v>
      </c>
      <c r="B49" s="5" t="s">
        <v>21</v>
      </c>
      <c r="C49" s="1" t="s">
        <v>2309</v>
      </c>
      <c r="D49">
        <v>12565</v>
      </c>
      <c r="E49" t="s">
        <v>2262</v>
      </c>
      <c r="F49" t="s">
        <v>17</v>
      </c>
      <c r="G49" t="s">
        <v>17</v>
      </c>
      <c r="H49" t="s">
        <v>2354</v>
      </c>
      <c r="I49" t="s">
        <v>19</v>
      </c>
      <c r="J49" t="s">
        <v>20</v>
      </c>
      <c r="K49">
        <v>23.5</v>
      </c>
      <c r="L49">
        <f t="shared" si="1"/>
        <v>24</v>
      </c>
      <c r="M49">
        <f>INDEX('Exp Third Ctry econ'!$C$14:$F$80,MATCH(L49,'Exp Third Ctry econ'!$B$14:$B$80,0),MATCH("Zone "&amp;J49,'Exp Third Ctry econ'!$C$13:$F$13,0))*1</f>
        <v>155.91</v>
      </c>
      <c r="N49" t="s">
        <v>285</v>
      </c>
      <c r="O49" t="s">
        <v>2310</v>
      </c>
      <c r="P49" t="s">
        <v>18</v>
      </c>
      <c r="R49" t="str">
        <f t="shared" si="2"/>
        <v>('DHL','2024-01-01','2024-12-31','12565','3C','US','US','ECONOMY SELECT (EU) ','Non-Document','A',23.5,24,155.91,'Flat KG','AppliedMaterials_2024',NULL),</v>
      </c>
    </row>
    <row r="50" spans="1:18" x14ac:dyDescent="0.3">
      <c r="A50" t="s">
        <v>15</v>
      </c>
      <c r="B50" s="5" t="s">
        <v>21</v>
      </c>
      <c r="C50" s="1" t="s">
        <v>2309</v>
      </c>
      <c r="D50">
        <v>12565</v>
      </c>
      <c r="E50" t="s">
        <v>2262</v>
      </c>
      <c r="F50" t="s">
        <v>17</v>
      </c>
      <c r="G50" t="s">
        <v>17</v>
      </c>
      <c r="H50" t="s">
        <v>2354</v>
      </c>
      <c r="I50" t="s">
        <v>19</v>
      </c>
      <c r="J50" t="s">
        <v>20</v>
      </c>
      <c r="K50">
        <v>24</v>
      </c>
      <c r="L50">
        <f t="shared" si="1"/>
        <v>24.5</v>
      </c>
      <c r="M50">
        <f>INDEX('Exp Third Ctry econ'!$C$14:$F$80,MATCH(L50,'Exp Third Ctry econ'!$B$14:$B$80,0),MATCH("Zone "&amp;J50,'Exp Third Ctry econ'!$C$13:$F$13,0))*1</f>
        <v>160.38999999999999</v>
      </c>
      <c r="N50" t="s">
        <v>285</v>
      </c>
      <c r="O50" t="s">
        <v>2310</v>
      </c>
      <c r="P50" t="s">
        <v>18</v>
      </c>
      <c r="R50" t="str">
        <f t="shared" si="2"/>
        <v>('DHL','2024-01-01','2024-12-31','12565','3C','US','US','ECONOMY SELECT (EU) ','Non-Document','A',24,24.5,160.39,'Flat KG','AppliedMaterials_2024',NULL),</v>
      </c>
    </row>
    <row r="51" spans="1:18" x14ac:dyDescent="0.3">
      <c r="A51" t="s">
        <v>15</v>
      </c>
      <c r="B51" s="5" t="s">
        <v>21</v>
      </c>
      <c r="C51" s="1" t="s">
        <v>2309</v>
      </c>
      <c r="D51">
        <v>12565</v>
      </c>
      <c r="E51" t="s">
        <v>2262</v>
      </c>
      <c r="F51" t="s">
        <v>17</v>
      </c>
      <c r="G51" t="s">
        <v>17</v>
      </c>
      <c r="H51" t="s">
        <v>2354</v>
      </c>
      <c r="I51" t="s">
        <v>19</v>
      </c>
      <c r="J51" t="s">
        <v>20</v>
      </c>
      <c r="K51">
        <v>24.5</v>
      </c>
      <c r="L51">
        <f t="shared" si="1"/>
        <v>25</v>
      </c>
      <c r="M51">
        <f>INDEX('Exp Third Ctry econ'!$C$14:$F$80,MATCH(L51,'Exp Third Ctry econ'!$B$14:$B$80,0),MATCH("Zone "&amp;J51,'Exp Third Ctry econ'!$C$13:$F$13,0))*1</f>
        <v>160.38999999999999</v>
      </c>
      <c r="N51" t="s">
        <v>285</v>
      </c>
      <c r="O51" t="s">
        <v>2310</v>
      </c>
      <c r="P51" t="s">
        <v>18</v>
      </c>
      <c r="R51" t="str">
        <f t="shared" si="2"/>
        <v>('DHL','2024-01-01','2024-12-31','12565','3C','US','US','ECONOMY SELECT (EU) ','Non-Document','A',24.5,25,160.39,'Flat KG','AppliedMaterials_2024',NULL),</v>
      </c>
    </row>
    <row r="52" spans="1:18" x14ac:dyDescent="0.3">
      <c r="A52" t="s">
        <v>15</v>
      </c>
      <c r="B52" s="5" t="s">
        <v>21</v>
      </c>
      <c r="C52" s="1" t="s">
        <v>2309</v>
      </c>
      <c r="D52">
        <v>12565</v>
      </c>
      <c r="E52" t="s">
        <v>2262</v>
      </c>
      <c r="F52" t="s">
        <v>17</v>
      </c>
      <c r="G52" t="s">
        <v>17</v>
      </c>
      <c r="H52" t="s">
        <v>2354</v>
      </c>
      <c r="I52" t="s">
        <v>19</v>
      </c>
      <c r="J52" t="s">
        <v>20</v>
      </c>
      <c r="K52">
        <v>25</v>
      </c>
      <c r="L52">
        <f t="shared" si="1"/>
        <v>25.5</v>
      </c>
      <c r="M52">
        <f>INDEX('Exp Third Ctry econ'!$C$14:$F$80,MATCH(L52,'Exp Third Ctry econ'!$B$14:$B$80,0),MATCH("Zone "&amp;J52,'Exp Third Ctry econ'!$C$13:$F$13,0))*1</f>
        <v>164.87</v>
      </c>
      <c r="N52" t="s">
        <v>285</v>
      </c>
      <c r="O52" t="s">
        <v>2310</v>
      </c>
      <c r="P52" t="s">
        <v>18</v>
      </c>
      <c r="R52" t="str">
        <f t="shared" si="2"/>
        <v>('DHL','2024-01-01','2024-12-31','12565','3C','US','US','ECONOMY SELECT (EU) ','Non-Document','A',25,25.5,164.87,'Flat KG','AppliedMaterials_2024',NULL),</v>
      </c>
    </row>
    <row r="53" spans="1:18" x14ac:dyDescent="0.3">
      <c r="A53" t="s">
        <v>15</v>
      </c>
      <c r="B53" s="5" t="s">
        <v>21</v>
      </c>
      <c r="C53" s="1" t="s">
        <v>2309</v>
      </c>
      <c r="D53">
        <v>12565</v>
      </c>
      <c r="E53" t="s">
        <v>2262</v>
      </c>
      <c r="F53" t="s">
        <v>17</v>
      </c>
      <c r="G53" t="s">
        <v>17</v>
      </c>
      <c r="H53" t="s">
        <v>2354</v>
      </c>
      <c r="I53" t="s">
        <v>19</v>
      </c>
      <c r="J53" t="s">
        <v>20</v>
      </c>
      <c r="K53">
        <v>25.5</v>
      </c>
      <c r="L53">
        <f t="shared" si="1"/>
        <v>26</v>
      </c>
      <c r="M53">
        <f>INDEX('Exp Third Ctry econ'!$C$14:$F$80,MATCH(L53,'Exp Third Ctry econ'!$B$14:$B$80,0),MATCH("Zone "&amp;J53,'Exp Third Ctry econ'!$C$13:$F$13,0))*1</f>
        <v>164.87</v>
      </c>
      <c r="N53" t="s">
        <v>285</v>
      </c>
      <c r="O53" t="s">
        <v>2310</v>
      </c>
      <c r="P53" t="s">
        <v>18</v>
      </c>
      <c r="R53" t="str">
        <f t="shared" si="2"/>
        <v>('DHL','2024-01-01','2024-12-31','12565','3C','US','US','ECONOMY SELECT (EU) ','Non-Document','A',25.5,26,164.87,'Flat KG','AppliedMaterials_2024',NULL),</v>
      </c>
    </row>
    <row r="54" spans="1:18" x14ac:dyDescent="0.3">
      <c r="A54" t="s">
        <v>15</v>
      </c>
      <c r="B54" s="5" t="s">
        <v>21</v>
      </c>
      <c r="C54" s="1" t="s">
        <v>2309</v>
      </c>
      <c r="D54">
        <v>12565</v>
      </c>
      <c r="E54" t="s">
        <v>2262</v>
      </c>
      <c r="F54" t="s">
        <v>17</v>
      </c>
      <c r="G54" t="s">
        <v>17</v>
      </c>
      <c r="H54" t="s">
        <v>2354</v>
      </c>
      <c r="I54" t="s">
        <v>19</v>
      </c>
      <c r="J54" t="s">
        <v>20</v>
      </c>
      <c r="K54">
        <v>26</v>
      </c>
      <c r="L54">
        <f t="shared" si="1"/>
        <v>26.5</v>
      </c>
      <c r="M54">
        <f>INDEX('Exp Third Ctry econ'!$C$14:$F$80,MATCH(L54,'Exp Third Ctry econ'!$B$14:$B$80,0),MATCH("Zone "&amp;J54,'Exp Third Ctry econ'!$C$13:$F$13,0))*1</f>
        <v>169.35</v>
      </c>
      <c r="N54" t="s">
        <v>285</v>
      </c>
      <c r="O54" t="s">
        <v>2310</v>
      </c>
      <c r="P54" t="s">
        <v>18</v>
      </c>
      <c r="R54" t="str">
        <f t="shared" si="2"/>
        <v>('DHL','2024-01-01','2024-12-31','12565','3C','US','US','ECONOMY SELECT (EU) ','Non-Document','A',26,26.5,169.35,'Flat KG','AppliedMaterials_2024',NULL),</v>
      </c>
    </row>
    <row r="55" spans="1:18" x14ac:dyDescent="0.3">
      <c r="A55" t="s">
        <v>15</v>
      </c>
      <c r="B55" s="5" t="s">
        <v>21</v>
      </c>
      <c r="C55" s="1" t="s">
        <v>2309</v>
      </c>
      <c r="D55">
        <v>12565</v>
      </c>
      <c r="E55" t="s">
        <v>2262</v>
      </c>
      <c r="F55" t="s">
        <v>17</v>
      </c>
      <c r="G55" t="s">
        <v>17</v>
      </c>
      <c r="H55" t="s">
        <v>2354</v>
      </c>
      <c r="I55" t="s">
        <v>19</v>
      </c>
      <c r="J55" t="s">
        <v>20</v>
      </c>
      <c r="K55">
        <v>26.5</v>
      </c>
      <c r="L55">
        <f t="shared" si="1"/>
        <v>27</v>
      </c>
      <c r="M55">
        <f>INDEX('Exp Third Ctry econ'!$C$14:$F$80,MATCH(L55,'Exp Third Ctry econ'!$B$14:$B$80,0),MATCH("Zone "&amp;J55,'Exp Third Ctry econ'!$C$13:$F$13,0))*1</f>
        <v>169.35</v>
      </c>
      <c r="N55" t="s">
        <v>285</v>
      </c>
      <c r="O55" t="s">
        <v>2310</v>
      </c>
      <c r="P55" t="s">
        <v>18</v>
      </c>
      <c r="R55" t="str">
        <f t="shared" si="2"/>
        <v>('DHL','2024-01-01','2024-12-31','12565','3C','US','US','ECONOMY SELECT (EU) ','Non-Document','A',26.5,27,169.35,'Flat KG','AppliedMaterials_2024',NULL),</v>
      </c>
    </row>
    <row r="56" spans="1:18" x14ac:dyDescent="0.3">
      <c r="A56" t="s">
        <v>15</v>
      </c>
      <c r="B56" s="5" t="s">
        <v>21</v>
      </c>
      <c r="C56" s="1" t="s">
        <v>2309</v>
      </c>
      <c r="D56">
        <v>12565</v>
      </c>
      <c r="E56" t="s">
        <v>2262</v>
      </c>
      <c r="F56" t="s">
        <v>17</v>
      </c>
      <c r="G56" t="s">
        <v>17</v>
      </c>
      <c r="H56" t="s">
        <v>2354</v>
      </c>
      <c r="I56" t="s">
        <v>19</v>
      </c>
      <c r="J56" t="s">
        <v>20</v>
      </c>
      <c r="K56">
        <v>27</v>
      </c>
      <c r="L56">
        <f t="shared" si="1"/>
        <v>27.5</v>
      </c>
      <c r="M56">
        <f>INDEX('Exp Third Ctry econ'!$C$14:$F$80,MATCH(L56,'Exp Third Ctry econ'!$B$14:$B$80,0),MATCH("Zone "&amp;J56,'Exp Third Ctry econ'!$C$13:$F$13,0))*1</f>
        <v>173.83</v>
      </c>
      <c r="N56" t="s">
        <v>285</v>
      </c>
      <c r="O56" t="s">
        <v>2310</v>
      </c>
      <c r="P56" t="s">
        <v>18</v>
      </c>
      <c r="R56" t="str">
        <f t="shared" si="2"/>
        <v>('DHL','2024-01-01','2024-12-31','12565','3C','US','US','ECONOMY SELECT (EU) ','Non-Document','A',27,27.5,173.83,'Flat KG','AppliedMaterials_2024',NULL),</v>
      </c>
    </row>
    <row r="57" spans="1:18" x14ac:dyDescent="0.3">
      <c r="A57" t="s">
        <v>15</v>
      </c>
      <c r="B57" s="5" t="s">
        <v>21</v>
      </c>
      <c r="C57" s="1" t="s">
        <v>2309</v>
      </c>
      <c r="D57">
        <v>12565</v>
      </c>
      <c r="E57" t="s">
        <v>2262</v>
      </c>
      <c r="F57" t="s">
        <v>17</v>
      </c>
      <c r="G57" t="s">
        <v>17</v>
      </c>
      <c r="H57" t="s">
        <v>2354</v>
      </c>
      <c r="I57" t="s">
        <v>19</v>
      </c>
      <c r="J57" t="s">
        <v>20</v>
      </c>
      <c r="K57">
        <v>27.5</v>
      </c>
      <c r="L57">
        <f t="shared" si="1"/>
        <v>28</v>
      </c>
      <c r="M57">
        <f>INDEX('Exp Third Ctry econ'!$C$14:$F$80,MATCH(L57,'Exp Third Ctry econ'!$B$14:$B$80,0),MATCH("Zone "&amp;J57,'Exp Third Ctry econ'!$C$13:$F$13,0))*1</f>
        <v>173.83</v>
      </c>
      <c r="N57" t="s">
        <v>285</v>
      </c>
      <c r="O57" t="s">
        <v>2310</v>
      </c>
      <c r="P57" t="s">
        <v>18</v>
      </c>
      <c r="R57" t="str">
        <f t="shared" si="2"/>
        <v>('DHL','2024-01-01','2024-12-31','12565','3C','US','US','ECONOMY SELECT (EU) ','Non-Document','A',27.5,28,173.83,'Flat KG','AppliedMaterials_2024',NULL),</v>
      </c>
    </row>
    <row r="58" spans="1:18" x14ac:dyDescent="0.3">
      <c r="A58" t="s">
        <v>15</v>
      </c>
      <c r="B58" s="5" t="s">
        <v>21</v>
      </c>
      <c r="C58" s="1" t="s">
        <v>2309</v>
      </c>
      <c r="D58">
        <v>12565</v>
      </c>
      <c r="E58" t="s">
        <v>2262</v>
      </c>
      <c r="F58" t="s">
        <v>17</v>
      </c>
      <c r="G58" t="s">
        <v>17</v>
      </c>
      <c r="H58" t="s">
        <v>2354</v>
      </c>
      <c r="I58" t="s">
        <v>19</v>
      </c>
      <c r="J58" t="s">
        <v>20</v>
      </c>
      <c r="K58">
        <v>28</v>
      </c>
      <c r="L58">
        <f t="shared" si="1"/>
        <v>28.5</v>
      </c>
      <c r="M58">
        <f>INDEX('Exp Third Ctry econ'!$C$14:$F$80,MATCH(L58,'Exp Third Ctry econ'!$B$14:$B$80,0),MATCH("Zone "&amp;J58,'Exp Third Ctry econ'!$C$13:$F$13,0))*1</f>
        <v>178.31</v>
      </c>
      <c r="N58" t="s">
        <v>285</v>
      </c>
      <c r="O58" t="s">
        <v>2310</v>
      </c>
      <c r="P58" t="s">
        <v>18</v>
      </c>
      <c r="R58" t="str">
        <f t="shared" si="2"/>
        <v>('DHL','2024-01-01','2024-12-31','12565','3C','US','US','ECONOMY SELECT (EU) ','Non-Document','A',28,28.5,178.31,'Flat KG','AppliedMaterials_2024',NULL),</v>
      </c>
    </row>
    <row r="59" spans="1:18" x14ac:dyDescent="0.3">
      <c r="A59" t="s">
        <v>15</v>
      </c>
      <c r="B59" s="5" t="s">
        <v>21</v>
      </c>
      <c r="C59" s="1" t="s">
        <v>2309</v>
      </c>
      <c r="D59">
        <v>12565</v>
      </c>
      <c r="E59" t="s">
        <v>2262</v>
      </c>
      <c r="F59" t="s">
        <v>17</v>
      </c>
      <c r="G59" t="s">
        <v>17</v>
      </c>
      <c r="H59" t="s">
        <v>2354</v>
      </c>
      <c r="I59" t="s">
        <v>19</v>
      </c>
      <c r="J59" t="s">
        <v>20</v>
      </c>
      <c r="K59">
        <v>28.5</v>
      </c>
      <c r="L59">
        <f t="shared" si="1"/>
        <v>29</v>
      </c>
      <c r="M59">
        <f>INDEX('Exp Third Ctry econ'!$C$14:$F$80,MATCH(L59,'Exp Third Ctry econ'!$B$14:$B$80,0),MATCH("Zone "&amp;J59,'Exp Third Ctry econ'!$C$13:$F$13,0))*1</f>
        <v>178.31</v>
      </c>
      <c r="N59" t="s">
        <v>285</v>
      </c>
      <c r="O59" t="s">
        <v>2310</v>
      </c>
      <c r="P59" t="s">
        <v>18</v>
      </c>
      <c r="R59" t="str">
        <f t="shared" si="2"/>
        <v>('DHL','2024-01-01','2024-12-31','12565','3C','US','US','ECONOMY SELECT (EU) ','Non-Document','A',28.5,29,178.31,'Flat KG','AppliedMaterials_2024',NULL),</v>
      </c>
    </row>
    <row r="60" spans="1:18" x14ac:dyDescent="0.3">
      <c r="A60" t="s">
        <v>15</v>
      </c>
      <c r="B60" s="5" t="s">
        <v>21</v>
      </c>
      <c r="C60" s="1" t="s">
        <v>2309</v>
      </c>
      <c r="D60">
        <v>12565</v>
      </c>
      <c r="E60" t="s">
        <v>2262</v>
      </c>
      <c r="F60" t="s">
        <v>17</v>
      </c>
      <c r="G60" t="s">
        <v>17</v>
      </c>
      <c r="H60" t="s">
        <v>2354</v>
      </c>
      <c r="I60" t="s">
        <v>19</v>
      </c>
      <c r="J60" t="s">
        <v>20</v>
      </c>
      <c r="K60">
        <v>29</v>
      </c>
      <c r="L60">
        <f t="shared" si="1"/>
        <v>29.5</v>
      </c>
      <c r="M60">
        <f>INDEX('Exp Third Ctry econ'!$C$14:$F$80,MATCH(L60,'Exp Third Ctry econ'!$B$14:$B$80,0),MATCH("Zone "&amp;J60,'Exp Third Ctry econ'!$C$13:$F$13,0))*1</f>
        <v>182.79</v>
      </c>
      <c r="N60" t="s">
        <v>285</v>
      </c>
      <c r="O60" t="s">
        <v>2310</v>
      </c>
      <c r="P60" t="s">
        <v>18</v>
      </c>
      <c r="R60" t="str">
        <f t="shared" si="2"/>
        <v>('DHL','2024-01-01','2024-12-31','12565','3C','US','US','ECONOMY SELECT (EU) ','Non-Document','A',29,29.5,182.79,'Flat KG','AppliedMaterials_2024',NULL),</v>
      </c>
    </row>
    <row r="61" spans="1:18" x14ac:dyDescent="0.3">
      <c r="A61" t="s">
        <v>15</v>
      </c>
      <c r="B61" s="5" t="s">
        <v>21</v>
      </c>
      <c r="C61" s="1" t="s">
        <v>2309</v>
      </c>
      <c r="D61">
        <v>12565</v>
      </c>
      <c r="E61" t="s">
        <v>2262</v>
      </c>
      <c r="F61" t="s">
        <v>17</v>
      </c>
      <c r="G61" t="s">
        <v>17</v>
      </c>
      <c r="H61" t="s">
        <v>2354</v>
      </c>
      <c r="I61" t="s">
        <v>19</v>
      </c>
      <c r="J61" t="s">
        <v>20</v>
      </c>
      <c r="K61">
        <v>29.5</v>
      </c>
      <c r="L61">
        <f t="shared" si="1"/>
        <v>30</v>
      </c>
      <c r="M61">
        <f>INDEX('Exp Third Ctry econ'!$C$14:$F$80,MATCH(L61,'Exp Third Ctry econ'!$B$14:$B$80,0),MATCH("Zone "&amp;J61,'Exp Third Ctry econ'!$C$13:$F$13,0))*1</f>
        <v>182.79</v>
      </c>
      <c r="N61" t="s">
        <v>285</v>
      </c>
      <c r="O61" t="s">
        <v>2310</v>
      </c>
      <c r="P61" t="s">
        <v>18</v>
      </c>
      <c r="R61" t="str">
        <f t="shared" si="2"/>
        <v>('DHL','2024-01-01','2024-12-31','12565','3C','US','US','ECONOMY SELECT (EU) ','Non-Document','A',29.5,30,182.79,'Flat KG','AppliedMaterials_2024',NULL),</v>
      </c>
    </row>
    <row r="62" spans="1:18" x14ac:dyDescent="0.3">
      <c r="A62" t="s">
        <v>15</v>
      </c>
      <c r="B62" s="5" t="s">
        <v>21</v>
      </c>
      <c r="C62" s="1" t="s">
        <v>2309</v>
      </c>
      <c r="D62">
        <v>12565</v>
      </c>
      <c r="E62" t="s">
        <v>2262</v>
      </c>
      <c r="F62" t="s">
        <v>17</v>
      </c>
      <c r="G62" t="s">
        <v>17</v>
      </c>
      <c r="H62" t="s">
        <v>2354</v>
      </c>
      <c r="I62" t="s">
        <v>19</v>
      </c>
      <c r="J62" t="s">
        <v>20</v>
      </c>
      <c r="K62">
        <v>30</v>
      </c>
      <c r="L62">
        <v>70</v>
      </c>
      <c r="M62">
        <f>INDEX('Exp Third Ctry econ'!$C$14:$F$80,MATCH(L62,'Exp Third Ctry econ'!$B$14:$B$80,0),MATCH("Zone "&amp;J62,'Exp Third Ctry econ'!$C$13:$F$13,0))*1</f>
        <v>2.35</v>
      </c>
      <c r="N62" t="s">
        <v>2261</v>
      </c>
      <c r="O62" t="s">
        <v>2310</v>
      </c>
      <c r="P62">
        <f>M61</f>
        <v>182.79</v>
      </c>
      <c r="R62" t="str">
        <f t="shared" si="2"/>
        <v>('DHL','2024-01-01','2024-12-31','12565','3C','US','US','ECONOMY SELECT (EU) ','Non-Document','A',30,70,2.35,'Per1.0KG_A','AppliedMaterials_2024',182.79),</v>
      </c>
    </row>
    <row r="63" spans="1:18" x14ac:dyDescent="0.3">
      <c r="A63" t="s">
        <v>15</v>
      </c>
      <c r="B63" s="5" t="s">
        <v>21</v>
      </c>
      <c r="C63" s="1" t="s">
        <v>2309</v>
      </c>
      <c r="D63">
        <v>12565</v>
      </c>
      <c r="E63" t="s">
        <v>2262</v>
      </c>
      <c r="F63" t="s">
        <v>17</v>
      </c>
      <c r="G63" t="s">
        <v>17</v>
      </c>
      <c r="H63" t="s">
        <v>2354</v>
      </c>
      <c r="I63" t="s">
        <v>19</v>
      </c>
      <c r="J63" t="s">
        <v>20</v>
      </c>
      <c r="K63">
        <v>70</v>
      </c>
      <c r="L63">
        <v>300</v>
      </c>
      <c r="M63">
        <f>INDEX('Exp Third Ctry econ'!$C$14:$F$80,MATCH(L63,'Exp Third Ctry econ'!$B$14:$B$80,0),MATCH("Zone "&amp;J63,'Exp Third Ctry econ'!$C$13:$F$13,0))*1</f>
        <v>16.96</v>
      </c>
      <c r="N63" t="s">
        <v>2348</v>
      </c>
      <c r="O63" t="s">
        <v>2310</v>
      </c>
      <c r="P63">
        <f>P62+((L62-K62)*0.2)*M62</f>
        <v>201.59</v>
      </c>
      <c r="R63" t="str">
        <f t="shared" si="0"/>
        <v>('DHL','2024-01-01','2024-12-31','12565','3C','US','US','ECONOMY SELECT (EU) ','Non-Document','A',70,300,16.96,'Per5.0KG_A','AppliedMaterials_2024',201.59),</v>
      </c>
    </row>
    <row r="64" spans="1:18" x14ac:dyDescent="0.3">
      <c r="A64" t="s">
        <v>15</v>
      </c>
      <c r="B64" s="5" t="s">
        <v>21</v>
      </c>
      <c r="C64" s="1" t="s">
        <v>2309</v>
      </c>
      <c r="D64">
        <v>12565</v>
      </c>
      <c r="E64" t="s">
        <v>2262</v>
      </c>
      <c r="F64" t="s">
        <v>17</v>
      </c>
      <c r="G64" t="s">
        <v>17</v>
      </c>
      <c r="H64" t="s">
        <v>2354</v>
      </c>
      <c r="I64" t="s">
        <v>19</v>
      </c>
      <c r="J64" t="s">
        <v>20</v>
      </c>
      <c r="K64">
        <v>300</v>
      </c>
      <c r="L64">
        <v>99999</v>
      </c>
      <c r="M64">
        <f>INDEX('Exp Third Ctry econ'!$C$14:$F$80,MATCH(L64,'Exp Third Ctry econ'!$B$14:$B$80,0),MATCH("Zone "&amp;J64,'Exp Third Ctry econ'!$C$13:$F$13,0))*1</f>
        <v>22.13</v>
      </c>
      <c r="N64" t="s">
        <v>2348</v>
      </c>
      <c r="O64" t="s">
        <v>2310</v>
      </c>
      <c r="P64">
        <f>P63+((L63-K63)*0.2)*M63</f>
        <v>981.75000000000011</v>
      </c>
      <c r="R64" t="str">
        <f t="shared" si="0"/>
        <v>('DHL','2024-01-01','2024-12-31','12565','3C','US','US','ECONOMY SELECT (EU) ','Non-Document','A',300,99999,22.13,'Per5.0KG_A','AppliedMaterials_2024',981.75),</v>
      </c>
    </row>
    <row r="65" spans="1:18" x14ac:dyDescent="0.3">
      <c r="A65" t="s">
        <v>15</v>
      </c>
      <c r="B65" s="5" t="s">
        <v>21</v>
      </c>
      <c r="C65" s="1" t="s">
        <v>2309</v>
      </c>
      <c r="D65">
        <v>12565</v>
      </c>
      <c r="E65" t="s">
        <v>2262</v>
      </c>
      <c r="F65" t="s">
        <v>17</v>
      </c>
      <c r="G65" t="s">
        <v>17</v>
      </c>
      <c r="H65" t="s">
        <v>2354</v>
      </c>
      <c r="I65" t="s">
        <v>19</v>
      </c>
      <c r="J65" t="s">
        <v>163</v>
      </c>
      <c r="K65">
        <v>0</v>
      </c>
      <c r="L65">
        <v>0.5</v>
      </c>
      <c r="M65">
        <f>INDEX('Exp Third Ctry econ'!$C$14:$F$80,MATCH(L65,'Exp Third Ctry econ'!$B$14:$B$80,0),MATCH("Zone "&amp;J65,'Exp Third Ctry econ'!$C$13:$F$13,0))*1</f>
        <v>64.97</v>
      </c>
      <c r="N65" t="s">
        <v>285</v>
      </c>
      <c r="O65" t="s">
        <v>2310</v>
      </c>
      <c r="P65" t="s">
        <v>18</v>
      </c>
      <c r="R65" t="str">
        <f t="shared" si="0"/>
        <v>('DHL','2024-01-01','2024-12-31','12565','3C','US','US','ECONOMY SELECT (EU) ','Non-Document','B',0,0.5,64.97,'Flat KG','AppliedMaterials_2024',NULL),</v>
      </c>
    </row>
    <row r="66" spans="1:18" x14ac:dyDescent="0.3">
      <c r="A66" t="s">
        <v>15</v>
      </c>
      <c r="B66" s="5" t="s">
        <v>21</v>
      </c>
      <c r="C66" s="1" t="s">
        <v>2309</v>
      </c>
      <c r="D66">
        <v>12565</v>
      </c>
      <c r="E66" t="s">
        <v>2262</v>
      </c>
      <c r="F66" t="s">
        <v>17</v>
      </c>
      <c r="G66" t="s">
        <v>17</v>
      </c>
      <c r="H66" t="s">
        <v>2354</v>
      </c>
      <c r="I66" t="s">
        <v>19</v>
      </c>
      <c r="J66" t="s">
        <v>163</v>
      </c>
      <c r="K66">
        <v>0.5</v>
      </c>
      <c r="L66">
        <v>1</v>
      </c>
      <c r="M66">
        <f>INDEX('Exp Third Ctry econ'!$C$14:$F$80,MATCH(L66,'Exp Third Ctry econ'!$B$14:$B$80,0),MATCH("Zone "&amp;J66,'Exp Third Ctry econ'!$C$13:$F$13,0))*1</f>
        <v>64.97</v>
      </c>
      <c r="N66" t="s">
        <v>285</v>
      </c>
      <c r="O66" t="s">
        <v>2310</v>
      </c>
      <c r="P66" t="s">
        <v>18</v>
      </c>
      <c r="R66" t="str">
        <f t="shared" si="0"/>
        <v>('DHL','2024-01-01','2024-12-31','12565','3C','US','US','ECONOMY SELECT (EU) ','Non-Document','B',0.5,1,64.97,'Flat KG','AppliedMaterials_2024',NULL),</v>
      </c>
    </row>
    <row r="67" spans="1:18" x14ac:dyDescent="0.3">
      <c r="A67" t="s">
        <v>15</v>
      </c>
      <c r="B67" s="5" t="s">
        <v>21</v>
      </c>
      <c r="C67" s="1" t="s">
        <v>2309</v>
      </c>
      <c r="D67">
        <v>12565</v>
      </c>
      <c r="E67" t="s">
        <v>2262</v>
      </c>
      <c r="F67" t="s">
        <v>17</v>
      </c>
      <c r="G67" t="s">
        <v>17</v>
      </c>
      <c r="H67" t="s">
        <v>2354</v>
      </c>
      <c r="I67" t="s">
        <v>19</v>
      </c>
      <c r="J67" t="s">
        <v>163</v>
      </c>
      <c r="K67">
        <v>1</v>
      </c>
      <c r="L67">
        <v>1.5</v>
      </c>
      <c r="M67">
        <f>INDEX('Exp Third Ctry econ'!$C$14:$F$80,MATCH(L67,'Exp Third Ctry econ'!$B$14:$B$80,0),MATCH("Zone "&amp;J67,'Exp Third Ctry econ'!$C$13:$F$13,0))*1</f>
        <v>71.900000000000006</v>
      </c>
      <c r="N67" t="s">
        <v>285</v>
      </c>
      <c r="O67" t="s">
        <v>2310</v>
      </c>
      <c r="P67" t="s">
        <v>18</v>
      </c>
      <c r="R67" t="str">
        <f t="shared" si="0"/>
        <v>('DHL','2024-01-01','2024-12-31','12565','3C','US','US','ECONOMY SELECT (EU) ','Non-Document','B',1,1.5,71.9,'Flat KG','AppliedMaterials_2024',NULL),</v>
      </c>
    </row>
    <row r="68" spans="1:18" x14ac:dyDescent="0.3">
      <c r="A68" t="s">
        <v>15</v>
      </c>
      <c r="B68" s="5" t="s">
        <v>21</v>
      </c>
      <c r="C68" s="1" t="s">
        <v>2309</v>
      </c>
      <c r="D68">
        <v>12565</v>
      </c>
      <c r="E68" t="s">
        <v>2262</v>
      </c>
      <c r="F68" t="s">
        <v>17</v>
      </c>
      <c r="G68" t="s">
        <v>17</v>
      </c>
      <c r="H68" t="s">
        <v>2354</v>
      </c>
      <c r="I68" t="s">
        <v>19</v>
      </c>
      <c r="J68" t="s">
        <v>163</v>
      </c>
      <c r="K68">
        <v>1.5</v>
      </c>
      <c r="L68">
        <f>L67+0.5</f>
        <v>2</v>
      </c>
      <c r="M68">
        <f>INDEX('Exp Third Ctry econ'!$C$14:$F$80,MATCH(L68,'Exp Third Ctry econ'!$B$14:$B$80,0),MATCH("Zone "&amp;J68,'Exp Third Ctry econ'!$C$13:$F$13,0))*1</f>
        <v>71.900000000000006</v>
      </c>
      <c r="N68" t="s">
        <v>285</v>
      </c>
      <c r="O68" t="s">
        <v>2310</v>
      </c>
      <c r="P68" t="s">
        <v>18</v>
      </c>
      <c r="R68" t="str">
        <f t="shared" si="0"/>
        <v>('DHL','2024-01-01','2024-12-31','12565','3C','US','US','ECONOMY SELECT (EU) ','Non-Document','B',1.5,2,71.9,'Flat KG','AppliedMaterials_2024',NULL),</v>
      </c>
    </row>
    <row r="69" spans="1:18" x14ac:dyDescent="0.3">
      <c r="A69" t="s">
        <v>15</v>
      </c>
      <c r="B69" s="5" t="s">
        <v>21</v>
      </c>
      <c r="C69" s="1" t="s">
        <v>2309</v>
      </c>
      <c r="D69">
        <v>12565</v>
      </c>
      <c r="E69" t="s">
        <v>2262</v>
      </c>
      <c r="F69" t="s">
        <v>17</v>
      </c>
      <c r="G69" t="s">
        <v>17</v>
      </c>
      <c r="H69" t="s">
        <v>2354</v>
      </c>
      <c r="I69" t="s">
        <v>19</v>
      </c>
      <c r="J69" t="s">
        <v>163</v>
      </c>
      <c r="K69">
        <v>2</v>
      </c>
      <c r="L69">
        <f t="shared" ref="L69:L124" si="3">L68+0.5</f>
        <v>2.5</v>
      </c>
      <c r="M69">
        <f>INDEX('Exp Third Ctry econ'!$C$14:$F$80,MATCH(L69,'Exp Third Ctry econ'!$B$14:$B$80,0),MATCH("Zone "&amp;J69,'Exp Third Ctry econ'!$C$13:$F$13,0))*1</f>
        <v>76.72</v>
      </c>
      <c r="N69" t="s">
        <v>285</v>
      </c>
      <c r="O69" t="s">
        <v>2310</v>
      </c>
      <c r="P69" t="s">
        <v>18</v>
      </c>
      <c r="R69" t="str">
        <f t="shared" si="0"/>
        <v>('DHL','2024-01-01','2024-12-31','12565','3C','US','US','ECONOMY SELECT (EU) ','Non-Document','B',2,2.5,76.72,'Flat KG','AppliedMaterials_2024',NULL),</v>
      </c>
    </row>
    <row r="70" spans="1:18" x14ac:dyDescent="0.3">
      <c r="A70" t="s">
        <v>15</v>
      </c>
      <c r="B70" s="5" t="s">
        <v>21</v>
      </c>
      <c r="C70" s="1" t="s">
        <v>2309</v>
      </c>
      <c r="D70">
        <v>12565</v>
      </c>
      <c r="E70" t="s">
        <v>2262</v>
      </c>
      <c r="F70" t="s">
        <v>17</v>
      </c>
      <c r="G70" t="s">
        <v>17</v>
      </c>
      <c r="H70" t="s">
        <v>2354</v>
      </c>
      <c r="I70" t="s">
        <v>19</v>
      </c>
      <c r="J70" t="s">
        <v>163</v>
      </c>
      <c r="K70">
        <v>2.5</v>
      </c>
      <c r="L70">
        <f t="shared" si="3"/>
        <v>3</v>
      </c>
      <c r="M70">
        <f>INDEX('Exp Third Ctry econ'!$C$14:$F$80,MATCH(L70,'Exp Third Ctry econ'!$B$14:$B$80,0),MATCH("Zone "&amp;J70,'Exp Third Ctry econ'!$C$13:$F$13,0))*1</f>
        <v>76.72</v>
      </c>
      <c r="N70" t="s">
        <v>285</v>
      </c>
      <c r="O70" t="s">
        <v>2310</v>
      </c>
      <c r="P70" t="s">
        <v>18</v>
      </c>
      <c r="R70" t="str">
        <f t="shared" si="0"/>
        <v>('DHL','2024-01-01','2024-12-31','12565','3C','US','US','ECONOMY SELECT (EU) ','Non-Document','B',2.5,3,76.72,'Flat KG','AppliedMaterials_2024',NULL),</v>
      </c>
    </row>
    <row r="71" spans="1:18" x14ac:dyDescent="0.3">
      <c r="A71" t="s">
        <v>15</v>
      </c>
      <c r="B71" s="5" t="s">
        <v>21</v>
      </c>
      <c r="C71" s="1" t="s">
        <v>2309</v>
      </c>
      <c r="D71">
        <v>12565</v>
      </c>
      <c r="E71" t="s">
        <v>2262</v>
      </c>
      <c r="F71" t="s">
        <v>17</v>
      </c>
      <c r="G71" t="s">
        <v>17</v>
      </c>
      <c r="H71" t="s">
        <v>2354</v>
      </c>
      <c r="I71" t="s">
        <v>19</v>
      </c>
      <c r="J71" t="s">
        <v>163</v>
      </c>
      <c r="K71">
        <v>3</v>
      </c>
      <c r="L71">
        <f t="shared" si="3"/>
        <v>3.5</v>
      </c>
      <c r="M71">
        <f>INDEX('Exp Third Ctry econ'!$C$14:$F$80,MATCH(L71,'Exp Third Ctry econ'!$B$14:$B$80,0),MATCH("Zone "&amp;J71,'Exp Third Ctry econ'!$C$13:$F$13,0))*1</f>
        <v>81.540000000000006</v>
      </c>
      <c r="N71" t="s">
        <v>285</v>
      </c>
      <c r="O71" t="s">
        <v>2310</v>
      </c>
      <c r="P71" t="s">
        <v>18</v>
      </c>
      <c r="R71" t="str">
        <f t="shared" si="0"/>
        <v>('DHL','2024-01-01','2024-12-31','12565','3C','US','US','ECONOMY SELECT (EU) ','Non-Document','B',3,3.5,81.54,'Flat KG','AppliedMaterials_2024',NULL),</v>
      </c>
    </row>
    <row r="72" spans="1:18" x14ac:dyDescent="0.3">
      <c r="A72" t="s">
        <v>15</v>
      </c>
      <c r="B72" s="5" t="s">
        <v>21</v>
      </c>
      <c r="C72" s="1" t="s">
        <v>2309</v>
      </c>
      <c r="D72">
        <v>12565</v>
      </c>
      <c r="E72" t="s">
        <v>2262</v>
      </c>
      <c r="F72" t="s">
        <v>17</v>
      </c>
      <c r="G72" t="s">
        <v>17</v>
      </c>
      <c r="H72" t="s">
        <v>2354</v>
      </c>
      <c r="I72" t="s">
        <v>19</v>
      </c>
      <c r="J72" t="s">
        <v>163</v>
      </c>
      <c r="K72">
        <v>3.5</v>
      </c>
      <c r="L72">
        <f t="shared" si="3"/>
        <v>4</v>
      </c>
      <c r="M72">
        <f>INDEX('Exp Third Ctry econ'!$C$14:$F$80,MATCH(L72,'Exp Third Ctry econ'!$B$14:$B$80,0),MATCH("Zone "&amp;J72,'Exp Third Ctry econ'!$C$13:$F$13,0))*1</f>
        <v>81.540000000000006</v>
      </c>
      <c r="N72" t="s">
        <v>285</v>
      </c>
      <c r="O72" t="s">
        <v>2310</v>
      </c>
      <c r="P72" t="s">
        <v>18</v>
      </c>
      <c r="R72" t="str">
        <f t="shared" si="0"/>
        <v>('DHL','2024-01-01','2024-12-31','12565','3C','US','US','ECONOMY SELECT (EU) ','Non-Document','B',3.5,4,81.54,'Flat KG','AppliedMaterials_2024',NULL),</v>
      </c>
    </row>
    <row r="73" spans="1:18" x14ac:dyDescent="0.3">
      <c r="A73" t="s">
        <v>15</v>
      </c>
      <c r="B73" s="5" t="s">
        <v>21</v>
      </c>
      <c r="C73" s="1" t="s">
        <v>2309</v>
      </c>
      <c r="D73">
        <v>12565</v>
      </c>
      <c r="E73" t="s">
        <v>2262</v>
      </c>
      <c r="F73" t="s">
        <v>17</v>
      </c>
      <c r="G73" t="s">
        <v>17</v>
      </c>
      <c r="H73" t="s">
        <v>2354</v>
      </c>
      <c r="I73" t="s">
        <v>19</v>
      </c>
      <c r="J73" t="s">
        <v>163</v>
      </c>
      <c r="K73">
        <v>4</v>
      </c>
      <c r="L73">
        <f t="shared" si="3"/>
        <v>4.5</v>
      </c>
      <c r="M73">
        <f>INDEX('Exp Third Ctry econ'!$C$14:$F$80,MATCH(L73,'Exp Third Ctry econ'!$B$14:$B$80,0),MATCH("Zone "&amp;J73,'Exp Third Ctry econ'!$C$13:$F$13,0))*1</f>
        <v>86.36</v>
      </c>
      <c r="N73" t="s">
        <v>285</v>
      </c>
      <c r="O73" t="s">
        <v>2310</v>
      </c>
      <c r="P73" t="s">
        <v>18</v>
      </c>
      <c r="R73" t="str">
        <f t="shared" ref="R73:R252" si="4">SUBSTITUTE(IF(OR(ROW(A73)=2,MOD(ROW(A73),1000)=0),"insert into tnl_rating.dbo.dhl_express_rate_master values ('DHL','"&amp;B73&amp;"','"&amp;C73&amp;"','"&amp;D73&amp;"','"&amp;E73&amp;"','"&amp;F73&amp;"','"&amp;G73&amp;"','"&amp;H73&amp;"','"&amp;I73&amp;"','"&amp;J73&amp;"',"&amp;K73&amp;","&amp;L73&amp;","&amp;M73&amp;",'"&amp;N73&amp;"','"&amp;O73&amp;"',"&amp;P73&amp;"),",IF(OR(A74="",MOD(ROW(A74),1000)=0),"('DHL','"&amp;B73&amp;"','"&amp;C73&amp;"','"&amp;D73&amp;"','"&amp;E73&amp;"','"&amp;F73&amp;"','"&amp;G73&amp;"','"&amp;H73&amp;"','"&amp;I73&amp;"','"&amp;J73&amp;"',"&amp;K73&amp;","&amp;L73&amp;","&amp;M73&amp;",'"&amp;N73&amp;"','"&amp;O73&amp;"',"&amp;P73&amp;")","('DHL','"&amp;B73&amp;"','"&amp;C73&amp;"','"&amp;D73&amp;"','"&amp;E73&amp;"','"&amp;F73&amp;"','"&amp;G73&amp;"','"&amp;H73&amp;"','"&amp;I73&amp;"','"&amp;J73&amp;"',"&amp;K73&amp;","&amp;L73&amp;","&amp;M73&amp;",'"&amp;N73&amp;"','"&amp;O73&amp;"',"&amp;P73&amp;"),")),"'NULL'","NULL")</f>
        <v>('DHL','2024-01-01','2024-12-31','12565','3C','US','US','ECONOMY SELECT (EU) ','Non-Document','B',4,4.5,86.36,'Flat KG','AppliedMaterials_2024',NULL),</v>
      </c>
    </row>
    <row r="74" spans="1:18" x14ac:dyDescent="0.3">
      <c r="A74" t="s">
        <v>15</v>
      </c>
      <c r="B74" s="5" t="s">
        <v>21</v>
      </c>
      <c r="C74" s="1" t="s">
        <v>2309</v>
      </c>
      <c r="D74">
        <v>12565</v>
      </c>
      <c r="E74" t="s">
        <v>2262</v>
      </c>
      <c r="F74" t="s">
        <v>17</v>
      </c>
      <c r="G74" t="s">
        <v>17</v>
      </c>
      <c r="H74" t="s">
        <v>2354</v>
      </c>
      <c r="I74" t="s">
        <v>19</v>
      </c>
      <c r="J74" t="s">
        <v>163</v>
      </c>
      <c r="K74">
        <v>4.5</v>
      </c>
      <c r="L74">
        <f t="shared" si="3"/>
        <v>5</v>
      </c>
      <c r="M74">
        <f>INDEX('Exp Third Ctry econ'!$C$14:$F$80,MATCH(L74,'Exp Third Ctry econ'!$B$14:$B$80,0),MATCH("Zone "&amp;J74,'Exp Third Ctry econ'!$C$13:$F$13,0))*1</f>
        <v>86.36</v>
      </c>
      <c r="N74" t="s">
        <v>285</v>
      </c>
      <c r="O74" t="s">
        <v>2310</v>
      </c>
      <c r="P74" t="s">
        <v>18</v>
      </c>
      <c r="R74" t="str">
        <f t="shared" si="4"/>
        <v>('DHL','2024-01-01','2024-12-31','12565','3C','US','US','ECONOMY SELECT (EU) ','Non-Document','B',4.5,5,86.36,'Flat KG','AppliedMaterials_2024',NULL),</v>
      </c>
    </row>
    <row r="75" spans="1:18" x14ac:dyDescent="0.3">
      <c r="A75" t="s">
        <v>15</v>
      </c>
      <c r="B75" s="5" t="s">
        <v>21</v>
      </c>
      <c r="C75" s="1" t="s">
        <v>2309</v>
      </c>
      <c r="D75">
        <v>12565</v>
      </c>
      <c r="E75" t="s">
        <v>2262</v>
      </c>
      <c r="F75" t="s">
        <v>17</v>
      </c>
      <c r="G75" t="s">
        <v>17</v>
      </c>
      <c r="H75" t="s">
        <v>2354</v>
      </c>
      <c r="I75" t="s">
        <v>19</v>
      </c>
      <c r="J75" t="s">
        <v>163</v>
      </c>
      <c r="K75">
        <v>5</v>
      </c>
      <c r="L75">
        <f t="shared" si="3"/>
        <v>5.5</v>
      </c>
      <c r="M75">
        <f>INDEX('Exp Third Ctry econ'!$C$14:$F$80,MATCH(L75,'Exp Third Ctry econ'!$B$14:$B$80,0),MATCH("Zone "&amp;J75,'Exp Third Ctry econ'!$C$13:$F$13,0))*1</f>
        <v>90.89</v>
      </c>
      <c r="N75" t="s">
        <v>285</v>
      </c>
      <c r="O75" t="s">
        <v>2310</v>
      </c>
      <c r="P75" t="s">
        <v>18</v>
      </c>
      <c r="R75" t="str">
        <f t="shared" si="4"/>
        <v>('DHL','2024-01-01','2024-12-31','12565','3C','US','US','ECONOMY SELECT (EU) ','Non-Document','B',5,5.5,90.89,'Flat KG','AppliedMaterials_2024',NULL),</v>
      </c>
    </row>
    <row r="76" spans="1:18" x14ac:dyDescent="0.3">
      <c r="A76" t="s">
        <v>15</v>
      </c>
      <c r="B76" s="5" t="s">
        <v>21</v>
      </c>
      <c r="C76" s="1" t="s">
        <v>2309</v>
      </c>
      <c r="D76">
        <v>12565</v>
      </c>
      <c r="E76" t="s">
        <v>2262</v>
      </c>
      <c r="F76" t="s">
        <v>17</v>
      </c>
      <c r="G76" t="s">
        <v>17</v>
      </c>
      <c r="H76" t="s">
        <v>2354</v>
      </c>
      <c r="I76" t="s">
        <v>19</v>
      </c>
      <c r="J76" t="s">
        <v>163</v>
      </c>
      <c r="K76">
        <v>5.5</v>
      </c>
      <c r="L76">
        <f t="shared" si="3"/>
        <v>6</v>
      </c>
      <c r="M76">
        <f>INDEX('Exp Third Ctry econ'!$C$14:$F$80,MATCH(L76,'Exp Third Ctry econ'!$B$14:$B$80,0),MATCH("Zone "&amp;J76,'Exp Third Ctry econ'!$C$13:$F$13,0))*1</f>
        <v>90.89</v>
      </c>
      <c r="N76" t="s">
        <v>285</v>
      </c>
      <c r="O76" t="s">
        <v>2310</v>
      </c>
      <c r="P76" t="s">
        <v>18</v>
      </c>
      <c r="R76" t="str">
        <f t="shared" si="4"/>
        <v>('DHL','2024-01-01','2024-12-31','12565','3C','US','US','ECONOMY SELECT (EU) ','Non-Document','B',5.5,6,90.89,'Flat KG','AppliedMaterials_2024',NULL),</v>
      </c>
    </row>
    <row r="77" spans="1:18" x14ac:dyDescent="0.3">
      <c r="A77" t="s">
        <v>15</v>
      </c>
      <c r="B77" s="5" t="s">
        <v>21</v>
      </c>
      <c r="C77" s="1" t="s">
        <v>2309</v>
      </c>
      <c r="D77">
        <v>12565</v>
      </c>
      <c r="E77" t="s">
        <v>2262</v>
      </c>
      <c r="F77" t="s">
        <v>17</v>
      </c>
      <c r="G77" t="s">
        <v>17</v>
      </c>
      <c r="H77" t="s">
        <v>2354</v>
      </c>
      <c r="I77" t="s">
        <v>19</v>
      </c>
      <c r="J77" t="s">
        <v>163</v>
      </c>
      <c r="K77">
        <v>6</v>
      </c>
      <c r="L77">
        <f t="shared" si="3"/>
        <v>6.5</v>
      </c>
      <c r="M77">
        <f>INDEX('Exp Third Ctry econ'!$C$14:$F$80,MATCH(L77,'Exp Third Ctry econ'!$B$14:$B$80,0),MATCH("Zone "&amp;J77,'Exp Third Ctry econ'!$C$13:$F$13,0))*1</f>
        <v>95.42</v>
      </c>
      <c r="N77" t="s">
        <v>285</v>
      </c>
      <c r="O77" t="s">
        <v>2310</v>
      </c>
      <c r="P77" t="s">
        <v>18</v>
      </c>
      <c r="R77" t="str">
        <f t="shared" si="4"/>
        <v>('DHL','2024-01-01','2024-12-31','12565','3C','US','US','ECONOMY SELECT (EU) ','Non-Document','B',6,6.5,95.42,'Flat KG','AppliedMaterials_2024',NULL),</v>
      </c>
    </row>
    <row r="78" spans="1:18" x14ac:dyDescent="0.3">
      <c r="A78" t="s">
        <v>15</v>
      </c>
      <c r="B78" s="5" t="s">
        <v>21</v>
      </c>
      <c r="C78" s="1" t="s">
        <v>2309</v>
      </c>
      <c r="D78">
        <v>12565</v>
      </c>
      <c r="E78" t="s">
        <v>2262</v>
      </c>
      <c r="F78" t="s">
        <v>17</v>
      </c>
      <c r="G78" t="s">
        <v>17</v>
      </c>
      <c r="H78" t="s">
        <v>2354</v>
      </c>
      <c r="I78" t="s">
        <v>19</v>
      </c>
      <c r="J78" t="s">
        <v>163</v>
      </c>
      <c r="K78">
        <v>6.5</v>
      </c>
      <c r="L78">
        <f t="shared" si="3"/>
        <v>7</v>
      </c>
      <c r="M78">
        <f>INDEX('Exp Third Ctry econ'!$C$14:$F$80,MATCH(L78,'Exp Third Ctry econ'!$B$14:$B$80,0),MATCH("Zone "&amp;J78,'Exp Third Ctry econ'!$C$13:$F$13,0))*1</f>
        <v>95.42</v>
      </c>
      <c r="N78" t="s">
        <v>285</v>
      </c>
      <c r="O78" t="s">
        <v>2310</v>
      </c>
      <c r="P78" t="s">
        <v>18</v>
      </c>
      <c r="R78" t="str">
        <f t="shared" si="4"/>
        <v>('DHL','2024-01-01','2024-12-31','12565','3C','US','US','ECONOMY SELECT (EU) ','Non-Document','B',6.5,7,95.42,'Flat KG','AppliedMaterials_2024',NULL),</v>
      </c>
    </row>
    <row r="79" spans="1:18" x14ac:dyDescent="0.3">
      <c r="A79" t="s">
        <v>15</v>
      </c>
      <c r="B79" s="5" t="s">
        <v>21</v>
      </c>
      <c r="C79" s="1" t="s">
        <v>2309</v>
      </c>
      <c r="D79">
        <v>12565</v>
      </c>
      <c r="E79" t="s">
        <v>2262</v>
      </c>
      <c r="F79" t="s">
        <v>17</v>
      </c>
      <c r="G79" t="s">
        <v>17</v>
      </c>
      <c r="H79" t="s">
        <v>2354</v>
      </c>
      <c r="I79" t="s">
        <v>19</v>
      </c>
      <c r="J79" t="s">
        <v>163</v>
      </c>
      <c r="K79">
        <v>7</v>
      </c>
      <c r="L79">
        <f t="shared" si="3"/>
        <v>7.5</v>
      </c>
      <c r="M79">
        <f>INDEX('Exp Third Ctry econ'!$C$14:$F$80,MATCH(L79,'Exp Third Ctry econ'!$B$14:$B$80,0),MATCH("Zone "&amp;J79,'Exp Third Ctry econ'!$C$13:$F$13,0))*1</f>
        <v>99.95</v>
      </c>
      <c r="N79" t="s">
        <v>285</v>
      </c>
      <c r="O79" t="s">
        <v>2310</v>
      </c>
      <c r="P79" t="s">
        <v>18</v>
      </c>
      <c r="R79" t="str">
        <f t="shared" si="4"/>
        <v>('DHL','2024-01-01','2024-12-31','12565','3C','US','US','ECONOMY SELECT (EU) ','Non-Document','B',7,7.5,99.95,'Flat KG','AppliedMaterials_2024',NULL),</v>
      </c>
    </row>
    <row r="80" spans="1:18" x14ac:dyDescent="0.3">
      <c r="A80" t="s">
        <v>15</v>
      </c>
      <c r="B80" s="5" t="s">
        <v>21</v>
      </c>
      <c r="C80" s="1" t="s">
        <v>2309</v>
      </c>
      <c r="D80">
        <v>12565</v>
      </c>
      <c r="E80" t="s">
        <v>2262</v>
      </c>
      <c r="F80" t="s">
        <v>17</v>
      </c>
      <c r="G80" t="s">
        <v>17</v>
      </c>
      <c r="H80" t="s">
        <v>2354</v>
      </c>
      <c r="I80" t="s">
        <v>19</v>
      </c>
      <c r="J80" t="s">
        <v>163</v>
      </c>
      <c r="K80">
        <v>7.5</v>
      </c>
      <c r="L80">
        <f t="shared" si="3"/>
        <v>8</v>
      </c>
      <c r="M80">
        <f>INDEX('Exp Third Ctry econ'!$C$14:$F$80,MATCH(L80,'Exp Third Ctry econ'!$B$14:$B$80,0),MATCH("Zone "&amp;J80,'Exp Third Ctry econ'!$C$13:$F$13,0))*1</f>
        <v>99.95</v>
      </c>
      <c r="N80" t="s">
        <v>285</v>
      </c>
      <c r="O80" t="s">
        <v>2310</v>
      </c>
      <c r="P80" t="s">
        <v>18</v>
      </c>
      <c r="R80" t="str">
        <f t="shared" si="4"/>
        <v>('DHL','2024-01-01','2024-12-31','12565','3C','US','US','ECONOMY SELECT (EU) ','Non-Document','B',7.5,8,99.95,'Flat KG','AppliedMaterials_2024',NULL),</v>
      </c>
    </row>
    <row r="81" spans="1:18" x14ac:dyDescent="0.3">
      <c r="A81" t="s">
        <v>15</v>
      </c>
      <c r="B81" s="5" t="s">
        <v>21</v>
      </c>
      <c r="C81" s="1" t="s">
        <v>2309</v>
      </c>
      <c r="D81">
        <v>12565</v>
      </c>
      <c r="E81" t="s">
        <v>2262</v>
      </c>
      <c r="F81" t="s">
        <v>17</v>
      </c>
      <c r="G81" t="s">
        <v>17</v>
      </c>
      <c r="H81" t="s">
        <v>2354</v>
      </c>
      <c r="I81" t="s">
        <v>19</v>
      </c>
      <c r="J81" t="s">
        <v>163</v>
      </c>
      <c r="K81">
        <v>8</v>
      </c>
      <c r="L81">
        <f t="shared" si="3"/>
        <v>8.5</v>
      </c>
      <c r="M81">
        <f>INDEX('Exp Third Ctry econ'!$C$14:$F$80,MATCH(L81,'Exp Third Ctry econ'!$B$14:$B$80,0),MATCH("Zone "&amp;J81,'Exp Third Ctry econ'!$C$13:$F$13,0))*1</f>
        <v>104.48</v>
      </c>
      <c r="N81" t="s">
        <v>285</v>
      </c>
      <c r="O81" t="s">
        <v>2310</v>
      </c>
      <c r="P81" t="s">
        <v>18</v>
      </c>
      <c r="R81" t="str">
        <f t="shared" si="4"/>
        <v>('DHL','2024-01-01','2024-12-31','12565','3C','US','US','ECONOMY SELECT (EU) ','Non-Document','B',8,8.5,104.48,'Flat KG','AppliedMaterials_2024',NULL),</v>
      </c>
    </row>
    <row r="82" spans="1:18" x14ac:dyDescent="0.3">
      <c r="A82" t="s">
        <v>15</v>
      </c>
      <c r="B82" s="5" t="s">
        <v>21</v>
      </c>
      <c r="C82" s="1" t="s">
        <v>2309</v>
      </c>
      <c r="D82">
        <v>12565</v>
      </c>
      <c r="E82" t="s">
        <v>2262</v>
      </c>
      <c r="F82" t="s">
        <v>17</v>
      </c>
      <c r="G82" t="s">
        <v>17</v>
      </c>
      <c r="H82" t="s">
        <v>2354</v>
      </c>
      <c r="I82" t="s">
        <v>19</v>
      </c>
      <c r="J82" t="s">
        <v>163</v>
      </c>
      <c r="K82">
        <v>8.5</v>
      </c>
      <c r="L82">
        <f t="shared" si="3"/>
        <v>9</v>
      </c>
      <c r="M82">
        <f>INDEX('Exp Third Ctry econ'!$C$14:$F$80,MATCH(L82,'Exp Third Ctry econ'!$B$14:$B$80,0),MATCH("Zone "&amp;J82,'Exp Third Ctry econ'!$C$13:$F$13,0))*1</f>
        <v>104.48</v>
      </c>
      <c r="N82" t="s">
        <v>285</v>
      </c>
      <c r="O82" t="s">
        <v>2310</v>
      </c>
      <c r="P82" t="s">
        <v>18</v>
      </c>
      <c r="R82" t="str">
        <f t="shared" ref="R82:R127" si="5">SUBSTITUTE(IF(OR(ROW(A82)=2,MOD(ROW(A82),1000)=0),"insert into tnl_rating.dbo.dhl_express_rate_master values ('DHL','"&amp;B82&amp;"','"&amp;C82&amp;"','"&amp;D82&amp;"','"&amp;E82&amp;"','"&amp;F82&amp;"','"&amp;G82&amp;"','"&amp;H82&amp;"','"&amp;I82&amp;"','"&amp;J82&amp;"',"&amp;K82&amp;","&amp;L82&amp;","&amp;M82&amp;",'"&amp;N82&amp;"','"&amp;O82&amp;"',"&amp;P82&amp;"),",IF(OR(A83="",MOD(ROW(A83),1000)=0),"('DHL','"&amp;B82&amp;"','"&amp;C82&amp;"','"&amp;D82&amp;"','"&amp;E82&amp;"','"&amp;F82&amp;"','"&amp;G82&amp;"','"&amp;H82&amp;"','"&amp;I82&amp;"','"&amp;J82&amp;"',"&amp;K82&amp;","&amp;L82&amp;","&amp;M82&amp;",'"&amp;N82&amp;"','"&amp;O82&amp;"',"&amp;P82&amp;")","('DHL','"&amp;B82&amp;"','"&amp;C82&amp;"','"&amp;D82&amp;"','"&amp;E82&amp;"','"&amp;F82&amp;"','"&amp;G82&amp;"','"&amp;H82&amp;"','"&amp;I82&amp;"','"&amp;J82&amp;"',"&amp;K82&amp;","&amp;L82&amp;","&amp;M82&amp;",'"&amp;N82&amp;"','"&amp;O82&amp;"',"&amp;P82&amp;"),")),"'NULL'","NULL")</f>
        <v>('DHL','2024-01-01','2024-12-31','12565','3C','US','US','ECONOMY SELECT (EU) ','Non-Document','B',8.5,9,104.48,'Flat KG','AppliedMaterials_2024',NULL),</v>
      </c>
    </row>
    <row r="83" spans="1:18" x14ac:dyDescent="0.3">
      <c r="A83" t="s">
        <v>15</v>
      </c>
      <c r="B83" s="5" t="s">
        <v>21</v>
      </c>
      <c r="C83" s="1" t="s">
        <v>2309</v>
      </c>
      <c r="D83">
        <v>12565</v>
      </c>
      <c r="E83" t="s">
        <v>2262</v>
      </c>
      <c r="F83" t="s">
        <v>17</v>
      </c>
      <c r="G83" t="s">
        <v>17</v>
      </c>
      <c r="H83" t="s">
        <v>2354</v>
      </c>
      <c r="I83" t="s">
        <v>19</v>
      </c>
      <c r="J83" t="s">
        <v>163</v>
      </c>
      <c r="K83">
        <v>9</v>
      </c>
      <c r="L83">
        <f t="shared" si="3"/>
        <v>9.5</v>
      </c>
      <c r="M83">
        <f>INDEX('Exp Third Ctry econ'!$C$14:$F$80,MATCH(L83,'Exp Third Ctry econ'!$B$14:$B$80,0),MATCH("Zone "&amp;J83,'Exp Third Ctry econ'!$C$13:$F$13,0))*1</f>
        <v>109.01</v>
      </c>
      <c r="N83" t="s">
        <v>285</v>
      </c>
      <c r="O83" t="s">
        <v>2310</v>
      </c>
      <c r="P83" t="s">
        <v>18</v>
      </c>
      <c r="R83" t="str">
        <f t="shared" si="5"/>
        <v>('DHL','2024-01-01','2024-12-31','12565','3C','US','US','ECONOMY SELECT (EU) ','Non-Document','B',9,9.5,109.01,'Flat KG','AppliedMaterials_2024',NULL),</v>
      </c>
    </row>
    <row r="84" spans="1:18" x14ac:dyDescent="0.3">
      <c r="A84" t="s">
        <v>15</v>
      </c>
      <c r="B84" s="5" t="s">
        <v>21</v>
      </c>
      <c r="C84" s="1" t="s">
        <v>2309</v>
      </c>
      <c r="D84">
        <v>12565</v>
      </c>
      <c r="E84" t="s">
        <v>2262</v>
      </c>
      <c r="F84" t="s">
        <v>17</v>
      </c>
      <c r="G84" t="s">
        <v>17</v>
      </c>
      <c r="H84" t="s">
        <v>2354</v>
      </c>
      <c r="I84" t="s">
        <v>19</v>
      </c>
      <c r="J84" t="s">
        <v>163</v>
      </c>
      <c r="K84">
        <v>9.5</v>
      </c>
      <c r="L84">
        <f t="shared" si="3"/>
        <v>10</v>
      </c>
      <c r="M84">
        <f>INDEX('Exp Third Ctry econ'!$C$14:$F$80,MATCH(L84,'Exp Third Ctry econ'!$B$14:$B$80,0),MATCH("Zone "&amp;J84,'Exp Third Ctry econ'!$C$13:$F$13,0))*1</f>
        <v>109.01</v>
      </c>
      <c r="N84" t="s">
        <v>285</v>
      </c>
      <c r="O84" t="s">
        <v>2310</v>
      </c>
      <c r="P84" t="s">
        <v>18</v>
      </c>
      <c r="R84" t="str">
        <f t="shared" si="5"/>
        <v>('DHL','2024-01-01','2024-12-31','12565','3C','US','US','ECONOMY SELECT (EU) ','Non-Document','B',9.5,10,109.01,'Flat KG','AppliedMaterials_2024',NULL),</v>
      </c>
    </row>
    <row r="85" spans="1:18" x14ac:dyDescent="0.3">
      <c r="A85" t="s">
        <v>15</v>
      </c>
      <c r="B85" s="5" t="s">
        <v>21</v>
      </c>
      <c r="C85" s="1" t="s">
        <v>2309</v>
      </c>
      <c r="D85">
        <v>12565</v>
      </c>
      <c r="E85" t="s">
        <v>2262</v>
      </c>
      <c r="F85" t="s">
        <v>17</v>
      </c>
      <c r="G85" t="s">
        <v>17</v>
      </c>
      <c r="H85" t="s">
        <v>2354</v>
      </c>
      <c r="I85" t="s">
        <v>19</v>
      </c>
      <c r="J85" t="s">
        <v>163</v>
      </c>
      <c r="K85">
        <v>10</v>
      </c>
      <c r="L85">
        <f t="shared" si="3"/>
        <v>10.5</v>
      </c>
      <c r="M85">
        <f>INDEX('Exp Third Ctry econ'!$C$14:$F$80,MATCH(L85,'Exp Third Ctry econ'!$B$14:$B$80,0),MATCH("Zone "&amp;J85,'Exp Third Ctry econ'!$C$13:$F$13,0))*1</f>
        <v>112.87</v>
      </c>
      <c r="N85" t="s">
        <v>285</v>
      </c>
      <c r="O85" t="s">
        <v>2310</v>
      </c>
      <c r="P85" t="s">
        <v>18</v>
      </c>
      <c r="R85" t="str">
        <f t="shared" si="5"/>
        <v>('DHL','2024-01-01','2024-12-31','12565','3C','US','US','ECONOMY SELECT (EU) ','Non-Document','B',10,10.5,112.87,'Flat KG','AppliedMaterials_2024',NULL),</v>
      </c>
    </row>
    <row r="86" spans="1:18" x14ac:dyDescent="0.3">
      <c r="A86" t="s">
        <v>15</v>
      </c>
      <c r="B86" s="5" t="s">
        <v>21</v>
      </c>
      <c r="C86" s="1" t="s">
        <v>2309</v>
      </c>
      <c r="D86">
        <v>12565</v>
      </c>
      <c r="E86" t="s">
        <v>2262</v>
      </c>
      <c r="F86" t="s">
        <v>17</v>
      </c>
      <c r="G86" t="s">
        <v>17</v>
      </c>
      <c r="H86" t="s">
        <v>2354</v>
      </c>
      <c r="I86" t="s">
        <v>19</v>
      </c>
      <c r="J86" t="s">
        <v>163</v>
      </c>
      <c r="K86">
        <v>10.5</v>
      </c>
      <c r="L86">
        <f t="shared" si="3"/>
        <v>11</v>
      </c>
      <c r="M86">
        <f>INDEX('Exp Third Ctry econ'!$C$14:$F$80,MATCH(L86,'Exp Third Ctry econ'!$B$14:$B$80,0),MATCH("Zone "&amp;J86,'Exp Third Ctry econ'!$C$13:$F$13,0))*1</f>
        <v>112.87</v>
      </c>
      <c r="N86" t="s">
        <v>285</v>
      </c>
      <c r="O86" t="s">
        <v>2310</v>
      </c>
      <c r="P86" t="s">
        <v>18</v>
      </c>
      <c r="R86" t="str">
        <f t="shared" si="5"/>
        <v>('DHL','2024-01-01','2024-12-31','12565','3C','US','US','ECONOMY SELECT (EU) ','Non-Document','B',10.5,11,112.87,'Flat KG','AppliedMaterials_2024',NULL),</v>
      </c>
    </row>
    <row r="87" spans="1:18" x14ac:dyDescent="0.3">
      <c r="A87" t="s">
        <v>15</v>
      </c>
      <c r="B87" s="5" t="s">
        <v>21</v>
      </c>
      <c r="C87" s="1" t="s">
        <v>2309</v>
      </c>
      <c r="D87">
        <v>12565</v>
      </c>
      <c r="E87" t="s">
        <v>2262</v>
      </c>
      <c r="F87" t="s">
        <v>17</v>
      </c>
      <c r="G87" t="s">
        <v>17</v>
      </c>
      <c r="H87" t="s">
        <v>2354</v>
      </c>
      <c r="I87" t="s">
        <v>19</v>
      </c>
      <c r="J87" t="s">
        <v>163</v>
      </c>
      <c r="K87">
        <v>11</v>
      </c>
      <c r="L87">
        <f t="shared" si="3"/>
        <v>11.5</v>
      </c>
      <c r="M87">
        <f>INDEX('Exp Third Ctry econ'!$C$14:$F$80,MATCH(L87,'Exp Third Ctry econ'!$B$14:$B$80,0),MATCH("Zone "&amp;J87,'Exp Third Ctry econ'!$C$13:$F$13,0))*1</f>
        <v>116.73</v>
      </c>
      <c r="N87" t="s">
        <v>285</v>
      </c>
      <c r="O87" t="s">
        <v>2310</v>
      </c>
      <c r="P87" t="s">
        <v>18</v>
      </c>
      <c r="R87" t="str">
        <f t="shared" si="5"/>
        <v>('DHL','2024-01-01','2024-12-31','12565','3C','US','US','ECONOMY SELECT (EU) ','Non-Document','B',11,11.5,116.73,'Flat KG','AppliedMaterials_2024',NULL),</v>
      </c>
    </row>
    <row r="88" spans="1:18" x14ac:dyDescent="0.3">
      <c r="A88" t="s">
        <v>15</v>
      </c>
      <c r="B88" s="5" t="s">
        <v>21</v>
      </c>
      <c r="C88" s="1" t="s">
        <v>2309</v>
      </c>
      <c r="D88">
        <v>12565</v>
      </c>
      <c r="E88" t="s">
        <v>2262</v>
      </c>
      <c r="F88" t="s">
        <v>17</v>
      </c>
      <c r="G88" t="s">
        <v>17</v>
      </c>
      <c r="H88" t="s">
        <v>2354</v>
      </c>
      <c r="I88" t="s">
        <v>19</v>
      </c>
      <c r="J88" t="s">
        <v>163</v>
      </c>
      <c r="K88">
        <v>11.5</v>
      </c>
      <c r="L88">
        <f t="shared" si="3"/>
        <v>12</v>
      </c>
      <c r="M88">
        <f>INDEX('Exp Third Ctry econ'!$C$14:$F$80,MATCH(L88,'Exp Third Ctry econ'!$B$14:$B$80,0),MATCH("Zone "&amp;J88,'Exp Third Ctry econ'!$C$13:$F$13,0))*1</f>
        <v>116.73</v>
      </c>
      <c r="N88" t="s">
        <v>285</v>
      </c>
      <c r="O88" t="s">
        <v>2310</v>
      </c>
      <c r="P88" t="s">
        <v>18</v>
      </c>
      <c r="R88" t="str">
        <f t="shared" si="5"/>
        <v>('DHL','2024-01-01','2024-12-31','12565','3C','US','US','ECONOMY SELECT (EU) ','Non-Document','B',11.5,12,116.73,'Flat KG','AppliedMaterials_2024',NULL),</v>
      </c>
    </row>
    <row r="89" spans="1:18" x14ac:dyDescent="0.3">
      <c r="A89" t="s">
        <v>15</v>
      </c>
      <c r="B89" s="5" t="s">
        <v>21</v>
      </c>
      <c r="C89" s="1" t="s">
        <v>2309</v>
      </c>
      <c r="D89">
        <v>12565</v>
      </c>
      <c r="E89" t="s">
        <v>2262</v>
      </c>
      <c r="F89" t="s">
        <v>17</v>
      </c>
      <c r="G89" t="s">
        <v>17</v>
      </c>
      <c r="H89" t="s">
        <v>2354</v>
      </c>
      <c r="I89" t="s">
        <v>19</v>
      </c>
      <c r="J89" t="s">
        <v>163</v>
      </c>
      <c r="K89">
        <v>12</v>
      </c>
      <c r="L89">
        <f t="shared" si="3"/>
        <v>12.5</v>
      </c>
      <c r="M89">
        <f>INDEX('Exp Third Ctry econ'!$C$14:$F$80,MATCH(L89,'Exp Third Ctry econ'!$B$14:$B$80,0),MATCH("Zone "&amp;J89,'Exp Third Ctry econ'!$C$13:$F$13,0))*1</f>
        <v>120.59</v>
      </c>
      <c r="N89" t="s">
        <v>285</v>
      </c>
      <c r="O89" t="s">
        <v>2310</v>
      </c>
      <c r="P89" t="s">
        <v>18</v>
      </c>
      <c r="R89" t="str">
        <f t="shared" si="5"/>
        <v>('DHL','2024-01-01','2024-12-31','12565','3C','US','US','ECONOMY SELECT (EU) ','Non-Document','B',12,12.5,120.59,'Flat KG','AppliedMaterials_2024',NULL),</v>
      </c>
    </row>
    <row r="90" spans="1:18" x14ac:dyDescent="0.3">
      <c r="A90" t="s">
        <v>15</v>
      </c>
      <c r="B90" s="5" t="s">
        <v>21</v>
      </c>
      <c r="C90" s="1" t="s">
        <v>2309</v>
      </c>
      <c r="D90">
        <v>12565</v>
      </c>
      <c r="E90" t="s">
        <v>2262</v>
      </c>
      <c r="F90" t="s">
        <v>17</v>
      </c>
      <c r="G90" t="s">
        <v>17</v>
      </c>
      <c r="H90" t="s">
        <v>2354</v>
      </c>
      <c r="I90" t="s">
        <v>19</v>
      </c>
      <c r="J90" t="s">
        <v>163</v>
      </c>
      <c r="K90">
        <v>12.5</v>
      </c>
      <c r="L90">
        <f t="shared" si="3"/>
        <v>13</v>
      </c>
      <c r="M90">
        <f>INDEX('Exp Third Ctry econ'!$C$14:$F$80,MATCH(L90,'Exp Third Ctry econ'!$B$14:$B$80,0),MATCH("Zone "&amp;J90,'Exp Third Ctry econ'!$C$13:$F$13,0))*1</f>
        <v>120.59</v>
      </c>
      <c r="N90" t="s">
        <v>285</v>
      </c>
      <c r="O90" t="s">
        <v>2310</v>
      </c>
      <c r="P90" t="s">
        <v>18</v>
      </c>
      <c r="R90" t="str">
        <f t="shared" si="5"/>
        <v>('DHL','2024-01-01','2024-12-31','12565','3C','US','US','ECONOMY SELECT (EU) ','Non-Document','B',12.5,13,120.59,'Flat KG','AppliedMaterials_2024',NULL),</v>
      </c>
    </row>
    <row r="91" spans="1:18" x14ac:dyDescent="0.3">
      <c r="A91" t="s">
        <v>15</v>
      </c>
      <c r="B91" s="5" t="s">
        <v>21</v>
      </c>
      <c r="C91" s="1" t="s">
        <v>2309</v>
      </c>
      <c r="D91">
        <v>12565</v>
      </c>
      <c r="E91" t="s">
        <v>2262</v>
      </c>
      <c r="F91" t="s">
        <v>17</v>
      </c>
      <c r="G91" t="s">
        <v>17</v>
      </c>
      <c r="H91" t="s">
        <v>2354</v>
      </c>
      <c r="I91" t="s">
        <v>19</v>
      </c>
      <c r="J91" t="s">
        <v>163</v>
      </c>
      <c r="K91">
        <v>13</v>
      </c>
      <c r="L91">
        <f t="shared" si="3"/>
        <v>13.5</v>
      </c>
      <c r="M91">
        <f>INDEX('Exp Third Ctry econ'!$C$14:$F$80,MATCH(L91,'Exp Third Ctry econ'!$B$14:$B$80,0),MATCH("Zone "&amp;J91,'Exp Third Ctry econ'!$C$13:$F$13,0))*1</f>
        <v>124.45</v>
      </c>
      <c r="N91" t="s">
        <v>285</v>
      </c>
      <c r="O91" t="s">
        <v>2310</v>
      </c>
      <c r="P91" t="s">
        <v>18</v>
      </c>
      <c r="R91" t="str">
        <f t="shared" si="5"/>
        <v>('DHL','2024-01-01','2024-12-31','12565','3C','US','US','ECONOMY SELECT (EU) ','Non-Document','B',13,13.5,124.45,'Flat KG','AppliedMaterials_2024',NULL),</v>
      </c>
    </row>
    <row r="92" spans="1:18" x14ac:dyDescent="0.3">
      <c r="A92" t="s">
        <v>15</v>
      </c>
      <c r="B92" s="5" t="s">
        <v>21</v>
      </c>
      <c r="C92" s="1" t="s">
        <v>2309</v>
      </c>
      <c r="D92">
        <v>12565</v>
      </c>
      <c r="E92" t="s">
        <v>2262</v>
      </c>
      <c r="F92" t="s">
        <v>17</v>
      </c>
      <c r="G92" t="s">
        <v>17</v>
      </c>
      <c r="H92" t="s">
        <v>2354</v>
      </c>
      <c r="I92" t="s">
        <v>19</v>
      </c>
      <c r="J92" t="s">
        <v>163</v>
      </c>
      <c r="K92">
        <v>13.5</v>
      </c>
      <c r="L92">
        <f t="shared" si="3"/>
        <v>14</v>
      </c>
      <c r="M92">
        <f>INDEX('Exp Third Ctry econ'!$C$14:$F$80,MATCH(L92,'Exp Third Ctry econ'!$B$14:$B$80,0),MATCH("Zone "&amp;J92,'Exp Third Ctry econ'!$C$13:$F$13,0))*1</f>
        <v>124.45</v>
      </c>
      <c r="N92" t="s">
        <v>285</v>
      </c>
      <c r="O92" t="s">
        <v>2310</v>
      </c>
      <c r="P92" t="s">
        <v>18</v>
      </c>
      <c r="R92" t="str">
        <f t="shared" si="5"/>
        <v>('DHL','2024-01-01','2024-12-31','12565','3C','US','US','ECONOMY SELECT (EU) ','Non-Document','B',13.5,14,124.45,'Flat KG','AppliedMaterials_2024',NULL),</v>
      </c>
    </row>
    <row r="93" spans="1:18" x14ac:dyDescent="0.3">
      <c r="A93" t="s">
        <v>15</v>
      </c>
      <c r="B93" s="5" t="s">
        <v>21</v>
      </c>
      <c r="C93" s="1" t="s">
        <v>2309</v>
      </c>
      <c r="D93">
        <v>12565</v>
      </c>
      <c r="E93" t="s">
        <v>2262</v>
      </c>
      <c r="F93" t="s">
        <v>17</v>
      </c>
      <c r="G93" t="s">
        <v>17</v>
      </c>
      <c r="H93" t="s">
        <v>2354</v>
      </c>
      <c r="I93" t="s">
        <v>19</v>
      </c>
      <c r="J93" t="s">
        <v>163</v>
      </c>
      <c r="K93">
        <v>14</v>
      </c>
      <c r="L93">
        <f t="shared" si="3"/>
        <v>14.5</v>
      </c>
      <c r="M93">
        <f>INDEX('Exp Third Ctry econ'!$C$14:$F$80,MATCH(L93,'Exp Third Ctry econ'!$B$14:$B$80,0),MATCH("Zone "&amp;J93,'Exp Third Ctry econ'!$C$13:$F$13,0))*1</f>
        <v>128.31</v>
      </c>
      <c r="N93" t="s">
        <v>285</v>
      </c>
      <c r="O93" t="s">
        <v>2310</v>
      </c>
      <c r="P93" t="s">
        <v>18</v>
      </c>
      <c r="R93" t="str">
        <f t="shared" si="5"/>
        <v>('DHL','2024-01-01','2024-12-31','12565','3C','US','US','ECONOMY SELECT (EU) ','Non-Document','B',14,14.5,128.31,'Flat KG','AppliedMaterials_2024',NULL),</v>
      </c>
    </row>
    <row r="94" spans="1:18" x14ac:dyDescent="0.3">
      <c r="A94" t="s">
        <v>15</v>
      </c>
      <c r="B94" s="5" t="s">
        <v>21</v>
      </c>
      <c r="C94" s="1" t="s">
        <v>2309</v>
      </c>
      <c r="D94">
        <v>12565</v>
      </c>
      <c r="E94" t="s">
        <v>2262</v>
      </c>
      <c r="F94" t="s">
        <v>17</v>
      </c>
      <c r="G94" t="s">
        <v>17</v>
      </c>
      <c r="H94" t="s">
        <v>2354</v>
      </c>
      <c r="I94" t="s">
        <v>19</v>
      </c>
      <c r="J94" t="s">
        <v>163</v>
      </c>
      <c r="K94">
        <v>14.5</v>
      </c>
      <c r="L94">
        <f t="shared" si="3"/>
        <v>15</v>
      </c>
      <c r="M94">
        <f>INDEX('Exp Third Ctry econ'!$C$14:$F$80,MATCH(L94,'Exp Third Ctry econ'!$B$14:$B$80,0),MATCH("Zone "&amp;J94,'Exp Third Ctry econ'!$C$13:$F$13,0))*1</f>
        <v>128.31</v>
      </c>
      <c r="N94" t="s">
        <v>285</v>
      </c>
      <c r="O94" t="s">
        <v>2310</v>
      </c>
      <c r="P94" t="s">
        <v>18</v>
      </c>
      <c r="R94" t="str">
        <f t="shared" si="5"/>
        <v>('DHL','2024-01-01','2024-12-31','12565','3C','US','US','ECONOMY SELECT (EU) ','Non-Document','B',14.5,15,128.31,'Flat KG','AppliedMaterials_2024',NULL),</v>
      </c>
    </row>
    <row r="95" spans="1:18" x14ac:dyDescent="0.3">
      <c r="A95" t="s">
        <v>15</v>
      </c>
      <c r="B95" s="5" t="s">
        <v>21</v>
      </c>
      <c r="C95" s="1" t="s">
        <v>2309</v>
      </c>
      <c r="D95">
        <v>12565</v>
      </c>
      <c r="E95" t="s">
        <v>2262</v>
      </c>
      <c r="F95" t="s">
        <v>17</v>
      </c>
      <c r="G95" t="s">
        <v>17</v>
      </c>
      <c r="H95" t="s">
        <v>2354</v>
      </c>
      <c r="I95" t="s">
        <v>19</v>
      </c>
      <c r="J95" t="s">
        <v>163</v>
      </c>
      <c r="K95">
        <v>15</v>
      </c>
      <c r="L95">
        <f t="shared" si="3"/>
        <v>15.5</v>
      </c>
      <c r="M95">
        <f>INDEX('Exp Third Ctry econ'!$C$14:$F$80,MATCH(L95,'Exp Third Ctry econ'!$B$14:$B$80,0),MATCH("Zone "&amp;J95,'Exp Third Ctry econ'!$C$13:$F$13,0))*1</f>
        <v>132.16999999999999</v>
      </c>
      <c r="N95" t="s">
        <v>285</v>
      </c>
      <c r="O95" t="s">
        <v>2310</v>
      </c>
      <c r="P95" t="s">
        <v>18</v>
      </c>
      <c r="R95" t="str">
        <f t="shared" si="5"/>
        <v>('DHL','2024-01-01','2024-12-31','12565','3C','US','US','ECONOMY SELECT (EU) ','Non-Document','B',15,15.5,132.17,'Flat KG','AppliedMaterials_2024',NULL),</v>
      </c>
    </row>
    <row r="96" spans="1:18" x14ac:dyDescent="0.3">
      <c r="A96" t="s">
        <v>15</v>
      </c>
      <c r="B96" s="5" t="s">
        <v>21</v>
      </c>
      <c r="C96" s="1" t="s">
        <v>2309</v>
      </c>
      <c r="D96">
        <v>12565</v>
      </c>
      <c r="E96" t="s">
        <v>2262</v>
      </c>
      <c r="F96" t="s">
        <v>17</v>
      </c>
      <c r="G96" t="s">
        <v>17</v>
      </c>
      <c r="H96" t="s">
        <v>2354</v>
      </c>
      <c r="I96" t="s">
        <v>19</v>
      </c>
      <c r="J96" t="s">
        <v>163</v>
      </c>
      <c r="K96">
        <v>15.5</v>
      </c>
      <c r="L96">
        <f t="shared" si="3"/>
        <v>16</v>
      </c>
      <c r="M96">
        <f>INDEX('Exp Third Ctry econ'!$C$14:$F$80,MATCH(L96,'Exp Third Ctry econ'!$B$14:$B$80,0),MATCH("Zone "&amp;J96,'Exp Third Ctry econ'!$C$13:$F$13,0))*1</f>
        <v>132.16999999999999</v>
      </c>
      <c r="N96" t="s">
        <v>285</v>
      </c>
      <c r="O96" t="s">
        <v>2310</v>
      </c>
      <c r="P96" t="s">
        <v>18</v>
      </c>
      <c r="R96" t="str">
        <f t="shared" si="5"/>
        <v>('DHL','2024-01-01','2024-12-31','12565','3C','US','US','ECONOMY SELECT (EU) ','Non-Document','B',15.5,16,132.17,'Flat KG','AppliedMaterials_2024',NULL),</v>
      </c>
    </row>
    <row r="97" spans="1:18" x14ac:dyDescent="0.3">
      <c r="A97" t="s">
        <v>15</v>
      </c>
      <c r="B97" s="5" t="s">
        <v>21</v>
      </c>
      <c r="C97" s="1" t="s">
        <v>2309</v>
      </c>
      <c r="D97">
        <v>12565</v>
      </c>
      <c r="E97" t="s">
        <v>2262</v>
      </c>
      <c r="F97" t="s">
        <v>17</v>
      </c>
      <c r="G97" t="s">
        <v>17</v>
      </c>
      <c r="H97" t="s">
        <v>2354</v>
      </c>
      <c r="I97" t="s">
        <v>19</v>
      </c>
      <c r="J97" t="s">
        <v>163</v>
      </c>
      <c r="K97">
        <v>16</v>
      </c>
      <c r="L97">
        <f t="shared" si="3"/>
        <v>16.5</v>
      </c>
      <c r="M97">
        <f>INDEX('Exp Third Ctry econ'!$C$14:$F$80,MATCH(L97,'Exp Third Ctry econ'!$B$14:$B$80,0),MATCH("Zone "&amp;J97,'Exp Third Ctry econ'!$C$13:$F$13,0))*1</f>
        <v>136.03</v>
      </c>
      <c r="N97" t="s">
        <v>285</v>
      </c>
      <c r="O97" t="s">
        <v>2310</v>
      </c>
      <c r="P97" t="s">
        <v>18</v>
      </c>
      <c r="R97" t="str">
        <f t="shared" si="5"/>
        <v>('DHL','2024-01-01','2024-12-31','12565','3C','US','US','ECONOMY SELECT (EU) ','Non-Document','B',16,16.5,136.03,'Flat KG','AppliedMaterials_2024',NULL),</v>
      </c>
    </row>
    <row r="98" spans="1:18" x14ac:dyDescent="0.3">
      <c r="A98" t="s">
        <v>15</v>
      </c>
      <c r="B98" s="5" t="s">
        <v>21</v>
      </c>
      <c r="C98" s="1" t="s">
        <v>2309</v>
      </c>
      <c r="D98">
        <v>12565</v>
      </c>
      <c r="E98" t="s">
        <v>2262</v>
      </c>
      <c r="F98" t="s">
        <v>17</v>
      </c>
      <c r="G98" t="s">
        <v>17</v>
      </c>
      <c r="H98" t="s">
        <v>2354</v>
      </c>
      <c r="I98" t="s">
        <v>19</v>
      </c>
      <c r="J98" t="s">
        <v>163</v>
      </c>
      <c r="K98">
        <v>16.5</v>
      </c>
      <c r="L98">
        <f t="shared" si="3"/>
        <v>17</v>
      </c>
      <c r="M98">
        <f>INDEX('Exp Third Ctry econ'!$C$14:$F$80,MATCH(L98,'Exp Third Ctry econ'!$B$14:$B$80,0),MATCH("Zone "&amp;J98,'Exp Third Ctry econ'!$C$13:$F$13,0))*1</f>
        <v>136.03</v>
      </c>
      <c r="N98" t="s">
        <v>285</v>
      </c>
      <c r="O98" t="s">
        <v>2310</v>
      </c>
      <c r="P98" t="s">
        <v>18</v>
      </c>
      <c r="R98" t="str">
        <f t="shared" si="5"/>
        <v>('DHL','2024-01-01','2024-12-31','12565','3C','US','US','ECONOMY SELECT (EU) ','Non-Document','B',16.5,17,136.03,'Flat KG','AppliedMaterials_2024',NULL),</v>
      </c>
    </row>
    <row r="99" spans="1:18" x14ac:dyDescent="0.3">
      <c r="A99" t="s">
        <v>15</v>
      </c>
      <c r="B99" s="5" t="s">
        <v>21</v>
      </c>
      <c r="C99" s="1" t="s">
        <v>2309</v>
      </c>
      <c r="D99">
        <v>12565</v>
      </c>
      <c r="E99" t="s">
        <v>2262</v>
      </c>
      <c r="F99" t="s">
        <v>17</v>
      </c>
      <c r="G99" t="s">
        <v>17</v>
      </c>
      <c r="H99" t="s">
        <v>2354</v>
      </c>
      <c r="I99" t="s">
        <v>19</v>
      </c>
      <c r="J99" t="s">
        <v>163</v>
      </c>
      <c r="K99">
        <v>17</v>
      </c>
      <c r="L99">
        <f t="shared" si="3"/>
        <v>17.5</v>
      </c>
      <c r="M99">
        <f>INDEX('Exp Third Ctry econ'!$C$14:$F$80,MATCH(L99,'Exp Third Ctry econ'!$B$14:$B$80,0),MATCH("Zone "&amp;J99,'Exp Third Ctry econ'!$C$13:$F$13,0))*1</f>
        <v>139.88999999999999</v>
      </c>
      <c r="N99" t="s">
        <v>285</v>
      </c>
      <c r="O99" t="s">
        <v>2310</v>
      </c>
      <c r="P99" t="s">
        <v>18</v>
      </c>
      <c r="R99" t="str">
        <f t="shared" si="5"/>
        <v>('DHL','2024-01-01','2024-12-31','12565','3C','US','US','ECONOMY SELECT (EU) ','Non-Document','B',17,17.5,139.89,'Flat KG','AppliedMaterials_2024',NULL),</v>
      </c>
    </row>
    <row r="100" spans="1:18" x14ac:dyDescent="0.3">
      <c r="A100" t="s">
        <v>15</v>
      </c>
      <c r="B100" s="5" t="s">
        <v>21</v>
      </c>
      <c r="C100" s="1" t="s">
        <v>2309</v>
      </c>
      <c r="D100">
        <v>12565</v>
      </c>
      <c r="E100" t="s">
        <v>2262</v>
      </c>
      <c r="F100" t="s">
        <v>17</v>
      </c>
      <c r="G100" t="s">
        <v>17</v>
      </c>
      <c r="H100" t="s">
        <v>2354</v>
      </c>
      <c r="I100" t="s">
        <v>19</v>
      </c>
      <c r="J100" t="s">
        <v>163</v>
      </c>
      <c r="K100">
        <v>17.5</v>
      </c>
      <c r="L100">
        <f t="shared" si="3"/>
        <v>18</v>
      </c>
      <c r="M100">
        <f>INDEX('Exp Third Ctry econ'!$C$14:$F$80,MATCH(L100,'Exp Third Ctry econ'!$B$14:$B$80,0),MATCH("Zone "&amp;J100,'Exp Third Ctry econ'!$C$13:$F$13,0))*1</f>
        <v>139.88999999999999</v>
      </c>
      <c r="N100" t="s">
        <v>285</v>
      </c>
      <c r="O100" t="s">
        <v>2310</v>
      </c>
      <c r="P100" t="s">
        <v>18</v>
      </c>
      <c r="R100" t="str">
        <f t="shared" si="5"/>
        <v>('DHL','2024-01-01','2024-12-31','12565','3C','US','US','ECONOMY SELECT (EU) ','Non-Document','B',17.5,18,139.89,'Flat KG','AppliedMaterials_2024',NULL),</v>
      </c>
    </row>
    <row r="101" spans="1:18" x14ac:dyDescent="0.3">
      <c r="A101" t="s">
        <v>15</v>
      </c>
      <c r="B101" s="5" t="s">
        <v>21</v>
      </c>
      <c r="C101" s="1" t="s">
        <v>2309</v>
      </c>
      <c r="D101">
        <v>12565</v>
      </c>
      <c r="E101" t="s">
        <v>2262</v>
      </c>
      <c r="F101" t="s">
        <v>17</v>
      </c>
      <c r="G101" t="s">
        <v>17</v>
      </c>
      <c r="H101" t="s">
        <v>2354</v>
      </c>
      <c r="I101" t="s">
        <v>19</v>
      </c>
      <c r="J101" t="s">
        <v>163</v>
      </c>
      <c r="K101">
        <v>18</v>
      </c>
      <c r="L101">
        <f t="shared" si="3"/>
        <v>18.5</v>
      </c>
      <c r="M101">
        <f>INDEX('Exp Third Ctry econ'!$C$14:$F$80,MATCH(L101,'Exp Third Ctry econ'!$B$14:$B$80,0),MATCH("Zone "&amp;J101,'Exp Third Ctry econ'!$C$13:$F$13,0))*1</f>
        <v>143.75</v>
      </c>
      <c r="N101" t="s">
        <v>285</v>
      </c>
      <c r="O101" t="s">
        <v>2310</v>
      </c>
      <c r="P101" t="s">
        <v>18</v>
      </c>
      <c r="R101" t="str">
        <f t="shared" si="5"/>
        <v>('DHL','2024-01-01','2024-12-31','12565','3C','US','US','ECONOMY SELECT (EU) ','Non-Document','B',18,18.5,143.75,'Flat KG','AppliedMaterials_2024',NULL),</v>
      </c>
    </row>
    <row r="102" spans="1:18" x14ac:dyDescent="0.3">
      <c r="A102" t="s">
        <v>15</v>
      </c>
      <c r="B102" s="5" t="s">
        <v>21</v>
      </c>
      <c r="C102" s="1" t="s">
        <v>2309</v>
      </c>
      <c r="D102">
        <v>12565</v>
      </c>
      <c r="E102" t="s">
        <v>2262</v>
      </c>
      <c r="F102" t="s">
        <v>17</v>
      </c>
      <c r="G102" t="s">
        <v>17</v>
      </c>
      <c r="H102" t="s">
        <v>2354</v>
      </c>
      <c r="I102" t="s">
        <v>19</v>
      </c>
      <c r="J102" t="s">
        <v>163</v>
      </c>
      <c r="K102">
        <v>18.5</v>
      </c>
      <c r="L102">
        <f t="shared" si="3"/>
        <v>19</v>
      </c>
      <c r="M102">
        <f>INDEX('Exp Third Ctry econ'!$C$14:$F$80,MATCH(L102,'Exp Third Ctry econ'!$B$14:$B$80,0),MATCH("Zone "&amp;J102,'Exp Third Ctry econ'!$C$13:$F$13,0))*1</f>
        <v>143.75</v>
      </c>
      <c r="N102" t="s">
        <v>285</v>
      </c>
      <c r="O102" t="s">
        <v>2310</v>
      </c>
      <c r="P102" t="s">
        <v>18</v>
      </c>
      <c r="R102" t="str">
        <f t="shared" si="5"/>
        <v>('DHL','2024-01-01','2024-12-31','12565','3C','US','US','ECONOMY SELECT (EU) ','Non-Document','B',18.5,19,143.75,'Flat KG','AppliedMaterials_2024',NULL),</v>
      </c>
    </row>
    <row r="103" spans="1:18" x14ac:dyDescent="0.3">
      <c r="A103" t="s">
        <v>15</v>
      </c>
      <c r="B103" s="5" t="s">
        <v>21</v>
      </c>
      <c r="C103" s="1" t="s">
        <v>2309</v>
      </c>
      <c r="D103">
        <v>12565</v>
      </c>
      <c r="E103" t="s">
        <v>2262</v>
      </c>
      <c r="F103" t="s">
        <v>17</v>
      </c>
      <c r="G103" t="s">
        <v>17</v>
      </c>
      <c r="H103" t="s">
        <v>2354</v>
      </c>
      <c r="I103" t="s">
        <v>19</v>
      </c>
      <c r="J103" t="s">
        <v>163</v>
      </c>
      <c r="K103">
        <v>19</v>
      </c>
      <c r="L103">
        <f t="shared" si="3"/>
        <v>19.5</v>
      </c>
      <c r="M103">
        <f>INDEX('Exp Third Ctry econ'!$C$14:$F$80,MATCH(L103,'Exp Third Ctry econ'!$B$14:$B$80,0),MATCH("Zone "&amp;J103,'Exp Third Ctry econ'!$C$13:$F$13,0))*1</f>
        <v>147.61000000000001</v>
      </c>
      <c r="N103" t="s">
        <v>285</v>
      </c>
      <c r="O103" t="s">
        <v>2310</v>
      </c>
      <c r="P103" t="s">
        <v>18</v>
      </c>
      <c r="R103" t="str">
        <f t="shared" si="5"/>
        <v>('DHL','2024-01-01','2024-12-31','12565','3C','US','US','ECONOMY SELECT (EU) ','Non-Document','B',19,19.5,147.61,'Flat KG','AppliedMaterials_2024',NULL),</v>
      </c>
    </row>
    <row r="104" spans="1:18" x14ac:dyDescent="0.3">
      <c r="A104" t="s">
        <v>15</v>
      </c>
      <c r="B104" s="5" t="s">
        <v>21</v>
      </c>
      <c r="C104" s="1" t="s">
        <v>2309</v>
      </c>
      <c r="D104">
        <v>12565</v>
      </c>
      <c r="E104" t="s">
        <v>2262</v>
      </c>
      <c r="F104" t="s">
        <v>17</v>
      </c>
      <c r="G104" t="s">
        <v>17</v>
      </c>
      <c r="H104" t="s">
        <v>2354</v>
      </c>
      <c r="I104" t="s">
        <v>19</v>
      </c>
      <c r="J104" t="s">
        <v>163</v>
      </c>
      <c r="K104">
        <v>19.5</v>
      </c>
      <c r="L104">
        <f t="shared" si="3"/>
        <v>20</v>
      </c>
      <c r="M104">
        <f>INDEX('Exp Third Ctry econ'!$C$14:$F$80,MATCH(L104,'Exp Third Ctry econ'!$B$14:$B$80,0),MATCH("Zone "&amp;J104,'Exp Third Ctry econ'!$C$13:$F$13,0))*1</f>
        <v>147.61000000000001</v>
      </c>
      <c r="N104" t="s">
        <v>285</v>
      </c>
      <c r="O104" t="s">
        <v>2310</v>
      </c>
      <c r="P104" t="s">
        <v>18</v>
      </c>
      <c r="R104" t="str">
        <f t="shared" si="5"/>
        <v>('DHL','2024-01-01','2024-12-31','12565','3C','US','US','ECONOMY SELECT (EU) ','Non-Document','B',19.5,20,147.61,'Flat KG','AppliedMaterials_2024',NULL),</v>
      </c>
    </row>
    <row r="105" spans="1:18" x14ac:dyDescent="0.3">
      <c r="A105" t="s">
        <v>15</v>
      </c>
      <c r="B105" s="5" t="s">
        <v>21</v>
      </c>
      <c r="C105" s="1" t="s">
        <v>2309</v>
      </c>
      <c r="D105">
        <v>12565</v>
      </c>
      <c r="E105" t="s">
        <v>2262</v>
      </c>
      <c r="F105" t="s">
        <v>17</v>
      </c>
      <c r="G105" t="s">
        <v>17</v>
      </c>
      <c r="H105" t="s">
        <v>2354</v>
      </c>
      <c r="I105" t="s">
        <v>19</v>
      </c>
      <c r="J105" t="s">
        <v>163</v>
      </c>
      <c r="K105">
        <v>20</v>
      </c>
      <c r="L105">
        <f t="shared" si="3"/>
        <v>20.5</v>
      </c>
      <c r="M105">
        <f>INDEX('Exp Third Ctry econ'!$C$14:$F$80,MATCH(L105,'Exp Third Ctry econ'!$B$14:$B$80,0),MATCH("Zone "&amp;J105,'Exp Third Ctry econ'!$C$13:$F$13,0))*1</f>
        <v>153.94999999999999</v>
      </c>
      <c r="N105" t="s">
        <v>285</v>
      </c>
      <c r="O105" t="s">
        <v>2310</v>
      </c>
      <c r="P105" t="s">
        <v>18</v>
      </c>
      <c r="R105" t="str">
        <f t="shared" si="5"/>
        <v>('DHL','2024-01-01','2024-12-31','12565','3C','US','US','ECONOMY SELECT (EU) ','Non-Document','B',20,20.5,153.95,'Flat KG','AppliedMaterials_2024',NULL),</v>
      </c>
    </row>
    <row r="106" spans="1:18" x14ac:dyDescent="0.3">
      <c r="A106" t="s">
        <v>15</v>
      </c>
      <c r="B106" s="5" t="s">
        <v>21</v>
      </c>
      <c r="C106" s="1" t="s">
        <v>2309</v>
      </c>
      <c r="D106">
        <v>12565</v>
      </c>
      <c r="E106" t="s">
        <v>2262</v>
      </c>
      <c r="F106" t="s">
        <v>17</v>
      </c>
      <c r="G106" t="s">
        <v>17</v>
      </c>
      <c r="H106" t="s">
        <v>2354</v>
      </c>
      <c r="I106" t="s">
        <v>19</v>
      </c>
      <c r="J106" t="s">
        <v>163</v>
      </c>
      <c r="K106">
        <v>20.5</v>
      </c>
      <c r="L106">
        <f t="shared" si="3"/>
        <v>21</v>
      </c>
      <c r="M106">
        <f>INDEX('Exp Third Ctry econ'!$C$14:$F$80,MATCH(L106,'Exp Third Ctry econ'!$B$14:$B$80,0),MATCH("Zone "&amp;J106,'Exp Third Ctry econ'!$C$13:$F$13,0))*1</f>
        <v>153.94999999999999</v>
      </c>
      <c r="N106" t="s">
        <v>285</v>
      </c>
      <c r="O106" t="s">
        <v>2310</v>
      </c>
      <c r="P106" t="s">
        <v>18</v>
      </c>
      <c r="R106" t="str">
        <f t="shared" si="5"/>
        <v>('DHL','2024-01-01','2024-12-31','12565','3C','US','US','ECONOMY SELECT (EU) ','Non-Document','B',20.5,21,153.95,'Flat KG','AppliedMaterials_2024',NULL),</v>
      </c>
    </row>
    <row r="107" spans="1:18" x14ac:dyDescent="0.3">
      <c r="A107" t="s">
        <v>15</v>
      </c>
      <c r="B107" s="5" t="s">
        <v>21</v>
      </c>
      <c r="C107" s="1" t="s">
        <v>2309</v>
      </c>
      <c r="D107">
        <v>12565</v>
      </c>
      <c r="E107" t="s">
        <v>2262</v>
      </c>
      <c r="F107" t="s">
        <v>17</v>
      </c>
      <c r="G107" t="s">
        <v>17</v>
      </c>
      <c r="H107" t="s">
        <v>2354</v>
      </c>
      <c r="I107" t="s">
        <v>19</v>
      </c>
      <c r="J107" t="s">
        <v>163</v>
      </c>
      <c r="K107">
        <v>21</v>
      </c>
      <c r="L107">
        <f t="shared" si="3"/>
        <v>21.5</v>
      </c>
      <c r="M107">
        <f>INDEX('Exp Third Ctry econ'!$C$14:$F$80,MATCH(L107,'Exp Third Ctry econ'!$B$14:$B$80,0),MATCH("Zone "&amp;J107,'Exp Third Ctry econ'!$C$13:$F$13,0))*1</f>
        <v>160.29</v>
      </c>
      <c r="N107" t="s">
        <v>285</v>
      </c>
      <c r="O107" t="s">
        <v>2310</v>
      </c>
      <c r="P107" t="s">
        <v>18</v>
      </c>
      <c r="R107" t="str">
        <f t="shared" si="5"/>
        <v>('DHL','2024-01-01','2024-12-31','12565','3C','US','US','ECONOMY SELECT (EU) ','Non-Document','B',21,21.5,160.29,'Flat KG','AppliedMaterials_2024',NULL),</v>
      </c>
    </row>
    <row r="108" spans="1:18" x14ac:dyDescent="0.3">
      <c r="A108" t="s">
        <v>15</v>
      </c>
      <c r="B108" s="5" t="s">
        <v>21</v>
      </c>
      <c r="C108" s="1" t="s">
        <v>2309</v>
      </c>
      <c r="D108">
        <v>12565</v>
      </c>
      <c r="E108" t="s">
        <v>2262</v>
      </c>
      <c r="F108" t="s">
        <v>17</v>
      </c>
      <c r="G108" t="s">
        <v>17</v>
      </c>
      <c r="H108" t="s">
        <v>2354</v>
      </c>
      <c r="I108" t="s">
        <v>19</v>
      </c>
      <c r="J108" t="s">
        <v>163</v>
      </c>
      <c r="K108">
        <v>21.5</v>
      </c>
      <c r="L108">
        <f t="shared" si="3"/>
        <v>22</v>
      </c>
      <c r="M108">
        <f>INDEX('Exp Third Ctry econ'!$C$14:$F$80,MATCH(L108,'Exp Third Ctry econ'!$B$14:$B$80,0),MATCH("Zone "&amp;J108,'Exp Third Ctry econ'!$C$13:$F$13,0))*1</f>
        <v>160.29</v>
      </c>
      <c r="N108" t="s">
        <v>285</v>
      </c>
      <c r="O108" t="s">
        <v>2310</v>
      </c>
      <c r="P108" t="s">
        <v>18</v>
      </c>
      <c r="R108" t="str">
        <f t="shared" si="5"/>
        <v>('DHL','2024-01-01','2024-12-31','12565','3C','US','US','ECONOMY SELECT (EU) ','Non-Document','B',21.5,22,160.29,'Flat KG','AppliedMaterials_2024',NULL),</v>
      </c>
    </row>
    <row r="109" spans="1:18" x14ac:dyDescent="0.3">
      <c r="A109" t="s">
        <v>15</v>
      </c>
      <c r="B109" s="5" t="s">
        <v>21</v>
      </c>
      <c r="C109" s="1" t="s">
        <v>2309</v>
      </c>
      <c r="D109">
        <v>12565</v>
      </c>
      <c r="E109" t="s">
        <v>2262</v>
      </c>
      <c r="F109" t="s">
        <v>17</v>
      </c>
      <c r="G109" t="s">
        <v>17</v>
      </c>
      <c r="H109" t="s">
        <v>2354</v>
      </c>
      <c r="I109" t="s">
        <v>19</v>
      </c>
      <c r="J109" t="s">
        <v>163</v>
      </c>
      <c r="K109">
        <v>22</v>
      </c>
      <c r="L109">
        <f t="shared" si="3"/>
        <v>22.5</v>
      </c>
      <c r="M109">
        <f>INDEX('Exp Third Ctry econ'!$C$14:$F$80,MATCH(L109,'Exp Third Ctry econ'!$B$14:$B$80,0),MATCH("Zone "&amp;J109,'Exp Third Ctry econ'!$C$13:$F$13,0))*1</f>
        <v>166.63</v>
      </c>
      <c r="N109" t="s">
        <v>285</v>
      </c>
      <c r="O109" t="s">
        <v>2310</v>
      </c>
      <c r="P109" t="s">
        <v>18</v>
      </c>
      <c r="R109" t="str">
        <f t="shared" si="5"/>
        <v>('DHL','2024-01-01','2024-12-31','12565','3C','US','US','ECONOMY SELECT (EU) ','Non-Document','B',22,22.5,166.63,'Flat KG','AppliedMaterials_2024',NULL),</v>
      </c>
    </row>
    <row r="110" spans="1:18" x14ac:dyDescent="0.3">
      <c r="A110" t="s">
        <v>15</v>
      </c>
      <c r="B110" s="5" t="s">
        <v>21</v>
      </c>
      <c r="C110" s="1" t="s">
        <v>2309</v>
      </c>
      <c r="D110">
        <v>12565</v>
      </c>
      <c r="E110" t="s">
        <v>2262</v>
      </c>
      <c r="F110" t="s">
        <v>17</v>
      </c>
      <c r="G110" t="s">
        <v>17</v>
      </c>
      <c r="H110" t="s">
        <v>2354</v>
      </c>
      <c r="I110" t="s">
        <v>19</v>
      </c>
      <c r="J110" t="s">
        <v>163</v>
      </c>
      <c r="K110">
        <v>22.5</v>
      </c>
      <c r="L110">
        <f t="shared" si="3"/>
        <v>23</v>
      </c>
      <c r="M110">
        <f>INDEX('Exp Third Ctry econ'!$C$14:$F$80,MATCH(L110,'Exp Third Ctry econ'!$B$14:$B$80,0),MATCH("Zone "&amp;J110,'Exp Third Ctry econ'!$C$13:$F$13,0))*1</f>
        <v>166.63</v>
      </c>
      <c r="N110" t="s">
        <v>285</v>
      </c>
      <c r="O110" t="s">
        <v>2310</v>
      </c>
      <c r="P110" t="s">
        <v>18</v>
      </c>
      <c r="R110" t="str">
        <f t="shared" si="5"/>
        <v>('DHL','2024-01-01','2024-12-31','12565','3C','US','US','ECONOMY SELECT (EU) ','Non-Document','B',22.5,23,166.63,'Flat KG','AppliedMaterials_2024',NULL),</v>
      </c>
    </row>
    <row r="111" spans="1:18" x14ac:dyDescent="0.3">
      <c r="A111" t="s">
        <v>15</v>
      </c>
      <c r="B111" s="5" t="s">
        <v>21</v>
      </c>
      <c r="C111" s="1" t="s">
        <v>2309</v>
      </c>
      <c r="D111">
        <v>12565</v>
      </c>
      <c r="E111" t="s">
        <v>2262</v>
      </c>
      <c r="F111" t="s">
        <v>17</v>
      </c>
      <c r="G111" t="s">
        <v>17</v>
      </c>
      <c r="H111" t="s">
        <v>2354</v>
      </c>
      <c r="I111" t="s">
        <v>19</v>
      </c>
      <c r="J111" t="s">
        <v>163</v>
      </c>
      <c r="K111">
        <v>23</v>
      </c>
      <c r="L111">
        <f t="shared" si="3"/>
        <v>23.5</v>
      </c>
      <c r="M111">
        <f>INDEX('Exp Third Ctry econ'!$C$14:$F$80,MATCH(L111,'Exp Third Ctry econ'!$B$14:$B$80,0),MATCH("Zone "&amp;J111,'Exp Third Ctry econ'!$C$13:$F$13,0))*1</f>
        <v>172.97</v>
      </c>
      <c r="N111" t="s">
        <v>285</v>
      </c>
      <c r="O111" t="s">
        <v>2310</v>
      </c>
      <c r="P111" t="s">
        <v>18</v>
      </c>
      <c r="R111" t="str">
        <f t="shared" si="5"/>
        <v>('DHL','2024-01-01','2024-12-31','12565','3C','US','US','ECONOMY SELECT (EU) ','Non-Document','B',23,23.5,172.97,'Flat KG','AppliedMaterials_2024',NULL),</v>
      </c>
    </row>
    <row r="112" spans="1:18" x14ac:dyDescent="0.3">
      <c r="A112" t="s">
        <v>15</v>
      </c>
      <c r="B112" s="5" t="s">
        <v>21</v>
      </c>
      <c r="C112" s="1" t="s">
        <v>2309</v>
      </c>
      <c r="D112">
        <v>12565</v>
      </c>
      <c r="E112" t="s">
        <v>2262</v>
      </c>
      <c r="F112" t="s">
        <v>17</v>
      </c>
      <c r="G112" t="s">
        <v>17</v>
      </c>
      <c r="H112" t="s">
        <v>2354</v>
      </c>
      <c r="I112" t="s">
        <v>19</v>
      </c>
      <c r="J112" t="s">
        <v>163</v>
      </c>
      <c r="K112">
        <v>23.5</v>
      </c>
      <c r="L112">
        <f t="shared" si="3"/>
        <v>24</v>
      </c>
      <c r="M112">
        <f>INDEX('Exp Third Ctry econ'!$C$14:$F$80,MATCH(L112,'Exp Third Ctry econ'!$B$14:$B$80,0),MATCH("Zone "&amp;J112,'Exp Third Ctry econ'!$C$13:$F$13,0))*1</f>
        <v>172.97</v>
      </c>
      <c r="N112" t="s">
        <v>285</v>
      </c>
      <c r="O112" t="s">
        <v>2310</v>
      </c>
      <c r="P112" t="s">
        <v>18</v>
      </c>
      <c r="R112" t="str">
        <f t="shared" si="5"/>
        <v>('DHL','2024-01-01','2024-12-31','12565','3C','US','US','ECONOMY SELECT (EU) ','Non-Document','B',23.5,24,172.97,'Flat KG','AppliedMaterials_2024',NULL),</v>
      </c>
    </row>
    <row r="113" spans="1:18" x14ac:dyDescent="0.3">
      <c r="A113" t="s">
        <v>15</v>
      </c>
      <c r="B113" s="5" t="s">
        <v>21</v>
      </c>
      <c r="C113" s="1" t="s">
        <v>2309</v>
      </c>
      <c r="D113">
        <v>12565</v>
      </c>
      <c r="E113" t="s">
        <v>2262</v>
      </c>
      <c r="F113" t="s">
        <v>17</v>
      </c>
      <c r="G113" t="s">
        <v>17</v>
      </c>
      <c r="H113" t="s">
        <v>2354</v>
      </c>
      <c r="I113" t="s">
        <v>19</v>
      </c>
      <c r="J113" t="s">
        <v>163</v>
      </c>
      <c r="K113">
        <v>24</v>
      </c>
      <c r="L113">
        <f t="shared" si="3"/>
        <v>24.5</v>
      </c>
      <c r="M113">
        <f>INDEX('Exp Third Ctry econ'!$C$14:$F$80,MATCH(L113,'Exp Third Ctry econ'!$B$14:$B$80,0),MATCH("Zone "&amp;J113,'Exp Third Ctry econ'!$C$13:$F$13,0))*1</f>
        <v>179.31</v>
      </c>
      <c r="N113" t="s">
        <v>285</v>
      </c>
      <c r="O113" t="s">
        <v>2310</v>
      </c>
      <c r="P113" t="s">
        <v>18</v>
      </c>
      <c r="R113" t="str">
        <f t="shared" si="5"/>
        <v>('DHL','2024-01-01','2024-12-31','12565','3C','US','US','ECONOMY SELECT (EU) ','Non-Document','B',24,24.5,179.31,'Flat KG','AppliedMaterials_2024',NULL),</v>
      </c>
    </row>
    <row r="114" spans="1:18" x14ac:dyDescent="0.3">
      <c r="A114" t="s">
        <v>15</v>
      </c>
      <c r="B114" s="5" t="s">
        <v>21</v>
      </c>
      <c r="C114" s="1" t="s">
        <v>2309</v>
      </c>
      <c r="D114">
        <v>12565</v>
      </c>
      <c r="E114" t="s">
        <v>2262</v>
      </c>
      <c r="F114" t="s">
        <v>17</v>
      </c>
      <c r="G114" t="s">
        <v>17</v>
      </c>
      <c r="H114" t="s">
        <v>2354</v>
      </c>
      <c r="I114" t="s">
        <v>19</v>
      </c>
      <c r="J114" t="s">
        <v>163</v>
      </c>
      <c r="K114">
        <v>24.5</v>
      </c>
      <c r="L114">
        <f t="shared" si="3"/>
        <v>25</v>
      </c>
      <c r="M114">
        <f>INDEX('Exp Third Ctry econ'!$C$14:$F$80,MATCH(L114,'Exp Third Ctry econ'!$B$14:$B$80,0),MATCH("Zone "&amp;J114,'Exp Third Ctry econ'!$C$13:$F$13,0))*1</f>
        <v>179.31</v>
      </c>
      <c r="N114" t="s">
        <v>285</v>
      </c>
      <c r="O114" t="s">
        <v>2310</v>
      </c>
      <c r="P114" t="s">
        <v>18</v>
      </c>
      <c r="R114" t="str">
        <f t="shared" si="5"/>
        <v>('DHL','2024-01-01','2024-12-31','12565','3C','US','US','ECONOMY SELECT (EU) ','Non-Document','B',24.5,25,179.31,'Flat KG','AppliedMaterials_2024',NULL),</v>
      </c>
    </row>
    <row r="115" spans="1:18" x14ac:dyDescent="0.3">
      <c r="A115" t="s">
        <v>15</v>
      </c>
      <c r="B115" s="5" t="s">
        <v>21</v>
      </c>
      <c r="C115" s="1" t="s">
        <v>2309</v>
      </c>
      <c r="D115">
        <v>12565</v>
      </c>
      <c r="E115" t="s">
        <v>2262</v>
      </c>
      <c r="F115" t="s">
        <v>17</v>
      </c>
      <c r="G115" t="s">
        <v>17</v>
      </c>
      <c r="H115" t="s">
        <v>2354</v>
      </c>
      <c r="I115" t="s">
        <v>19</v>
      </c>
      <c r="J115" t="s">
        <v>163</v>
      </c>
      <c r="K115">
        <v>25</v>
      </c>
      <c r="L115">
        <f t="shared" si="3"/>
        <v>25.5</v>
      </c>
      <c r="M115">
        <f>INDEX('Exp Third Ctry econ'!$C$14:$F$80,MATCH(L115,'Exp Third Ctry econ'!$B$14:$B$80,0),MATCH("Zone "&amp;J115,'Exp Third Ctry econ'!$C$13:$F$13,0))*1</f>
        <v>185.65</v>
      </c>
      <c r="N115" t="s">
        <v>285</v>
      </c>
      <c r="O115" t="s">
        <v>2310</v>
      </c>
      <c r="P115" t="s">
        <v>18</v>
      </c>
      <c r="R115" t="str">
        <f t="shared" si="5"/>
        <v>('DHL','2024-01-01','2024-12-31','12565','3C','US','US','ECONOMY SELECT (EU) ','Non-Document','B',25,25.5,185.65,'Flat KG','AppliedMaterials_2024',NULL),</v>
      </c>
    </row>
    <row r="116" spans="1:18" x14ac:dyDescent="0.3">
      <c r="A116" t="s">
        <v>15</v>
      </c>
      <c r="B116" s="5" t="s">
        <v>21</v>
      </c>
      <c r="C116" s="1" t="s">
        <v>2309</v>
      </c>
      <c r="D116">
        <v>12565</v>
      </c>
      <c r="E116" t="s">
        <v>2262</v>
      </c>
      <c r="F116" t="s">
        <v>17</v>
      </c>
      <c r="G116" t="s">
        <v>17</v>
      </c>
      <c r="H116" t="s">
        <v>2354</v>
      </c>
      <c r="I116" t="s">
        <v>19</v>
      </c>
      <c r="J116" t="s">
        <v>163</v>
      </c>
      <c r="K116">
        <v>25.5</v>
      </c>
      <c r="L116">
        <f t="shared" si="3"/>
        <v>26</v>
      </c>
      <c r="M116">
        <f>INDEX('Exp Third Ctry econ'!$C$14:$F$80,MATCH(L116,'Exp Third Ctry econ'!$B$14:$B$80,0),MATCH("Zone "&amp;J116,'Exp Third Ctry econ'!$C$13:$F$13,0))*1</f>
        <v>185.65</v>
      </c>
      <c r="N116" t="s">
        <v>285</v>
      </c>
      <c r="O116" t="s">
        <v>2310</v>
      </c>
      <c r="P116" t="s">
        <v>18</v>
      </c>
      <c r="R116" t="str">
        <f t="shared" si="5"/>
        <v>('DHL','2024-01-01','2024-12-31','12565','3C','US','US','ECONOMY SELECT (EU) ','Non-Document','B',25.5,26,185.65,'Flat KG','AppliedMaterials_2024',NULL),</v>
      </c>
    </row>
    <row r="117" spans="1:18" x14ac:dyDescent="0.3">
      <c r="A117" t="s">
        <v>15</v>
      </c>
      <c r="B117" s="5" t="s">
        <v>21</v>
      </c>
      <c r="C117" s="1" t="s">
        <v>2309</v>
      </c>
      <c r="D117">
        <v>12565</v>
      </c>
      <c r="E117" t="s">
        <v>2262</v>
      </c>
      <c r="F117" t="s">
        <v>17</v>
      </c>
      <c r="G117" t="s">
        <v>17</v>
      </c>
      <c r="H117" t="s">
        <v>2354</v>
      </c>
      <c r="I117" t="s">
        <v>19</v>
      </c>
      <c r="J117" t="s">
        <v>163</v>
      </c>
      <c r="K117">
        <v>26</v>
      </c>
      <c r="L117">
        <f t="shared" si="3"/>
        <v>26.5</v>
      </c>
      <c r="M117">
        <f>INDEX('Exp Third Ctry econ'!$C$14:$F$80,MATCH(L117,'Exp Third Ctry econ'!$B$14:$B$80,0),MATCH("Zone "&amp;J117,'Exp Third Ctry econ'!$C$13:$F$13,0))*1</f>
        <v>191.99</v>
      </c>
      <c r="N117" t="s">
        <v>285</v>
      </c>
      <c r="O117" t="s">
        <v>2310</v>
      </c>
      <c r="P117" t="s">
        <v>18</v>
      </c>
      <c r="R117" t="str">
        <f t="shared" si="5"/>
        <v>('DHL','2024-01-01','2024-12-31','12565','3C','US','US','ECONOMY SELECT (EU) ','Non-Document','B',26,26.5,191.99,'Flat KG','AppliedMaterials_2024',NULL),</v>
      </c>
    </row>
    <row r="118" spans="1:18" x14ac:dyDescent="0.3">
      <c r="A118" t="s">
        <v>15</v>
      </c>
      <c r="B118" s="5" t="s">
        <v>21</v>
      </c>
      <c r="C118" s="1" t="s">
        <v>2309</v>
      </c>
      <c r="D118">
        <v>12565</v>
      </c>
      <c r="E118" t="s">
        <v>2262</v>
      </c>
      <c r="F118" t="s">
        <v>17</v>
      </c>
      <c r="G118" t="s">
        <v>17</v>
      </c>
      <c r="H118" t="s">
        <v>2354</v>
      </c>
      <c r="I118" t="s">
        <v>19</v>
      </c>
      <c r="J118" t="s">
        <v>163</v>
      </c>
      <c r="K118">
        <v>26.5</v>
      </c>
      <c r="L118">
        <f t="shared" si="3"/>
        <v>27</v>
      </c>
      <c r="M118">
        <f>INDEX('Exp Third Ctry econ'!$C$14:$F$80,MATCH(L118,'Exp Third Ctry econ'!$B$14:$B$80,0),MATCH("Zone "&amp;J118,'Exp Third Ctry econ'!$C$13:$F$13,0))*1</f>
        <v>191.99</v>
      </c>
      <c r="N118" t="s">
        <v>285</v>
      </c>
      <c r="O118" t="s">
        <v>2310</v>
      </c>
      <c r="P118" t="s">
        <v>18</v>
      </c>
      <c r="R118" t="str">
        <f t="shared" si="5"/>
        <v>('DHL','2024-01-01','2024-12-31','12565','3C','US','US','ECONOMY SELECT (EU) ','Non-Document','B',26.5,27,191.99,'Flat KG','AppliedMaterials_2024',NULL),</v>
      </c>
    </row>
    <row r="119" spans="1:18" x14ac:dyDescent="0.3">
      <c r="A119" t="s">
        <v>15</v>
      </c>
      <c r="B119" s="5" t="s">
        <v>21</v>
      </c>
      <c r="C119" s="1" t="s">
        <v>2309</v>
      </c>
      <c r="D119">
        <v>12565</v>
      </c>
      <c r="E119" t="s">
        <v>2262</v>
      </c>
      <c r="F119" t="s">
        <v>17</v>
      </c>
      <c r="G119" t="s">
        <v>17</v>
      </c>
      <c r="H119" t="s">
        <v>2354</v>
      </c>
      <c r="I119" t="s">
        <v>19</v>
      </c>
      <c r="J119" t="s">
        <v>163</v>
      </c>
      <c r="K119">
        <v>27</v>
      </c>
      <c r="L119">
        <f t="shared" si="3"/>
        <v>27.5</v>
      </c>
      <c r="M119">
        <f>INDEX('Exp Third Ctry econ'!$C$14:$F$80,MATCH(L119,'Exp Third Ctry econ'!$B$14:$B$80,0),MATCH("Zone "&amp;J119,'Exp Third Ctry econ'!$C$13:$F$13,0))*1</f>
        <v>198.33</v>
      </c>
      <c r="N119" t="s">
        <v>285</v>
      </c>
      <c r="O119" t="s">
        <v>2310</v>
      </c>
      <c r="P119" t="s">
        <v>18</v>
      </c>
      <c r="R119" t="str">
        <f t="shared" si="5"/>
        <v>('DHL','2024-01-01','2024-12-31','12565','3C','US','US','ECONOMY SELECT (EU) ','Non-Document','B',27,27.5,198.33,'Flat KG','AppliedMaterials_2024',NULL),</v>
      </c>
    </row>
    <row r="120" spans="1:18" x14ac:dyDescent="0.3">
      <c r="A120" t="s">
        <v>15</v>
      </c>
      <c r="B120" s="5" t="s">
        <v>21</v>
      </c>
      <c r="C120" s="1" t="s">
        <v>2309</v>
      </c>
      <c r="D120">
        <v>12565</v>
      </c>
      <c r="E120" t="s">
        <v>2262</v>
      </c>
      <c r="F120" t="s">
        <v>17</v>
      </c>
      <c r="G120" t="s">
        <v>17</v>
      </c>
      <c r="H120" t="s">
        <v>2354</v>
      </c>
      <c r="I120" t="s">
        <v>19</v>
      </c>
      <c r="J120" t="s">
        <v>163</v>
      </c>
      <c r="K120">
        <v>27.5</v>
      </c>
      <c r="L120">
        <f t="shared" si="3"/>
        <v>28</v>
      </c>
      <c r="M120">
        <f>INDEX('Exp Third Ctry econ'!$C$14:$F$80,MATCH(L120,'Exp Third Ctry econ'!$B$14:$B$80,0),MATCH("Zone "&amp;J120,'Exp Third Ctry econ'!$C$13:$F$13,0))*1</f>
        <v>198.33</v>
      </c>
      <c r="N120" t="s">
        <v>285</v>
      </c>
      <c r="O120" t="s">
        <v>2310</v>
      </c>
      <c r="P120" t="s">
        <v>18</v>
      </c>
      <c r="R120" t="str">
        <f t="shared" si="5"/>
        <v>('DHL','2024-01-01','2024-12-31','12565','3C','US','US','ECONOMY SELECT (EU) ','Non-Document','B',27.5,28,198.33,'Flat KG','AppliedMaterials_2024',NULL),</v>
      </c>
    </row>
    <row r="121" spans="1:18" x14ac:dyDescent="0.3">
      <c r="A121" t="s">
        <v>15</v>
      </c>
      <c r="B121" s="5" t="s">
        <v>21</v>
      </c>
      <c r="C121" s="1" t="s">
        <v>2309</v>
      </c>
      <c r="D121">
        <v>12565</v>
      </c>
      <c r="E121" t="s">
        <v>2262</v>
      </c>
      <c r="F121" t="s">
        <v>17</v>
      </c>
      <c r="G121" t="s">
        <v>17</v>
      </c>
      <c r="H121" t="s">
        <v>2354</v>
      </c>
      <c r="I121" t="s">
        <v>19</v>
      </c>
      <c r="J121" t="s">
        <v>163</v>
      </c>
      <c r="K121">
        <v>28</v>
      </c>
      <c r="L121">
        <f t="shared" si="3"/>
        <v>28.5</v>
      </c>
      <c r="M121">
        <f>INDEX('Exp Third Ctry econ'!$C$14:$F$80,MATCH(L121,'Exp Third Ctry econ'!$B$14:$B$80,0),MATCH("Zone "&amp;J121,'Exp Third Ctry econ'!$C$13:$F$13,0))*1</f>
        <v>204.67</v>
      </c>
      <c r="N121" t="s">
        <v>285</v>
      </c>
      <c r="O121" t="s">
        <v>2310</v>
      </c>
      <c r="P121" t="s">
        <v>18</v>
      </c>
      <c r="R121" t="str">
        <f t="shared" si="5"/>
        <v>('DHL','2024-01-01','2024-12-31','12565','3C','US','US','ECONOMY SELECT (EU) ','Non-Document','B',28,28.5,204.67,'Flat KG','AppliedMaterials_2024',NULL),</v>
      </c>
    </row>
    <row r="122" spans="1:18" x14ac:dyDescent="0.3">
      <c r="A122" t="s">
        <v>15</v>
      </c>
      <c r="B122" s="5" t="s">
        <v>21</v>
      </c>
      <c r="C122" s="1" t="s">
        <v>2309</v>
      </c>
      <c r="D122">
        <v>12565</v>
      </c>
      <c r="E122" t="s">
        <v>2262</v>
      </c>
      <c r="F122" t="s">
        <v>17</v>
      </c>
      <c r="G122" t="s">
        <v>17</v>
      </c>
      <c r="H122" t="s">
        <v>2354</v>
      </c>
      <c r="I122" t="s">
        <v>19</v>
      </c>
      <c r="J122" t="s">
        <v>163</v>
      </c>
      <c r="K122">
        <v>28.5</v>
      </c>
      <c r="L122">
        <f t="shared" si="3"/>
        <v>29</v>
      </c>
      <c r="M122">
        <f>INDEX('Exp Third Ctry econ'!$C$14:$F$80,MATCH(L122,'Exp Third Ctry econ'!$B$14:$B$80,0),MATCH("Zone "&amp;J122,'Exp Third Ctry econ'!$C$13:$F$13,0))*1</f>
        <v>204.67</v>
      </c>
      <c r="N122" t="s">
        <v>285</v>
      </c>
      <c r="O122" t="s">
        <v>2310</v>
      </c>
      <c r="P122" t="s">
        <v>18</v>
      </c>
      <c r="R122" t="str">
        <f t="shared" si="5"/>
        <v>('DHL','2024-01-01','2024-12-31','12565','3C','US','US','ECONOMY SELECT (EU) ','Non-Document','B',28.5,29,204.67,'Flat KG','AppliedMaterials_2024',NULL),</v>
      </c>
    </row>
    <row r="123" spans="1:18" x14ac:dyDescent="0.3">
      <c r="A123" t="s">
        <v>15</v>
      </c>
      <c r="B123" s="5" t="s">
        <v>21</v>
      </c>
      <c r="C123" s="1" t="s">
        <v>2309</v>
      </c>
      <c r="D123">
        <v>12565</v>
      </c>
      <c r="E123" t="s">
        <v>2262</v>
      </c>
      <c r="F123" t="s">
        <v>17</v>
      </c>
      <c r="G123" t="s">
        <v>17</v>
      </c>
      <c r="H123" t="s">
        <v>2354</v>
      </c>
      <c r="I123" t="s">
        <v>19</v>
      </c>
      <c r="J123" t="s">
        <v>163</v>
      </c>
      <c r="K123">
        <v>29</v>
      </c>
      <c r="L123">
        <f t="shared" si="3"/>
        <v>29.5</v>
      </c>
      <c r="M123">
        <f>INDEX('Exp Third Ctry econ'!$C$14:$F$80,MATCH(L123,'Exp Third Ctry econ'!$B$14:$B$80,0),MATCH("Zone "&amp;J123,'Exp Third Ctry econ'!$C$13:$F$13,0))*1</f>
        <v>211.01</v>
      </c>
      <c r="N123" t="s">
        <v>285</v>
      </c>
      <c r="O123" t="s">
        <v>2310</v>
      </c>
      <c r="P123" t="s">
        <v>18</v>
      </c>
      <c r="R123" t="str">
        <f t="shared" si="5"/>
        <v>('DHL','2024-01-01','2024-12-31','12565','3C','US','US','ECONOMY SELECT (EU) ','Non-Document','B',29,29.5,211.01,'Flat KG','AppliedMaterials_2024',NULL),</v>
      </c>
    </row>
    <row r="124" spans="1:18" x14ac:dyDescent="0.3">
      <c r="A124" t="s">
        <v>15</v>
      </c>
      <c r="B124" s="5" t="s">
        <v>21</v>
      </c>
      <c r="C124" s="1" t="s">
        <v>2309</v>
      </c>
      <c r="D124">
        <v>12565</v>
      </c>
      <c r="E124" t="s">
        <v>2262</v>
      </c>
      <c r="F124" t="s">
        <v>17</v>
      </c>
      <c r="G124" t="s">
        <v>17</v>
      </c>
      <c r="H124" t="s">
        <v>2354</v>
      </c>
      <c r="I124" t="s">
        <v>19</v>
      </c>
      <c r="J124" t="s">
        <v>163</v>
      </c>
      <c r="K124">
        <v>29.5</v>
      </c>
      <c r="L124">
        <f t="shared" si="3"/>
        <v>30</v>
      </c>
      <c r="M124">
        <f>INDEX('Exp Third Ctry econ'!$C$14:$F$80,MATCH(L124,'Exp Third Ctry econ'!$B$14:$B$80,0),MATCH("Zone "&amp;J124,'Exp Third Ctry econ'!$C$13:$F$13,0))*1</f>
        <v>211.01</v>
      </c>
      <c r="N124" t="s">
        <v>285</v>
      </c>
      <c r="O124" t="s">
        <v>2310</v>
      </c>
      <c r="P124" t="s">
        <v>18</v>
      </c>
      <c r="R124" t="str">
        <f t="shared" si="5"/>
        <v>('DHL','2024-01-01','2024-12-31','12565','3C','US','US','ECONOMY SELECT (EU) ','Non-Document','B',29.5,30,211.01,'Flat KG','AppliedMaterials_2024',NULL),</v>
      </c>
    </row>
    <row r="125" spans="1:18" x14ac:dyDescent="0.3">
      <c r="A125" t="s">
        <v>15</v>
      </c>
      <c r="B125" s="5" t="s">
        <v>21</v>
      </c>
      <c r="C125" s="1" t="s">
        <v>2309</v>
      </c>
      <c r="D125">
        <v>12565</v>
      </c>
      <c r="E125" t="s">
        <v>2262</v>
      </c>
      <c r="F125" t="s">
        <v>17</v>
      </c>
      <c r="G125" t="s">
        <v>17</v>
      </c>
      <c r="H125" t="s">
        <v>2354</v>
      </c>
      <c r="I125" t="s">
        <v>19</v>
      </c>
      <c r="J125" t="s">
        <v>163</v>
      </c>
      <c r="K125">
        <v>30</v>
      </c>
      <c r="L125">
        <v>70</v>
      </c>
      <c r="M125">
        <f>INDEX('Exp Third Ctry econ'!$C$14:$F$80,MATCH(L125,'Exp Third Ctry econ'!$B$14:$B$80,0),MATCH("Zone "&amp;J125,'Exp Third Ctry econ'!$C$13:$F$13,0))*1</f>
        <v>2.64</v>
      </c>
      <c r="N125" t="s">
        <v>2261</v>
      </c>
      <c r="O125" t="s">
        <v>2310</v>
      </c>
      <c r="P125">
        <f>M124</f>
        <v>211.01</v>
      </c>
      <c r="R125" t="str">
        <f t="shared" si="5"/>
        <v>('DHL','2024-01-01','2024-12-31','12565','3C','US','US','ECONOMY SELECT (EU) ','Non-Document','B',30,70,2.64,'Per1.0KG_A','AppliedMaterials_2024',211.01),</v>
      </c>
    </row>
    <row r="126" spans="1:18" x14ac:dyDescent="0.3">
      <c r="A126" t="s">
        <v>15</v>
      </c>
      <c r="B126" s="5" t="s">
        <v>21</v>
      </c>
      <c r="C126" s="1" t="s">
        <v>2309</v>
      </c>
      <c r="D126">
        <v>12565</v>
      </c>
      <c r="E126" t="s">
        <v>2262</v>
      </c>
      <c r="F126" t="s">
        <v>17</v>
      </c>
      <c r="G126" t="s">
        <v>17</v>
      </c>
      <c r="H126" t="s">
        <v>2354</v>
      </c>
      <c r="I126" t="s">
        <v>19</v>
      </c>
      <c r="J126" t="s">
        <v>163</v>
      </c>
      <c r="K126">
        <v>70</v>
      </c>
      <c r="L126">
        <v>300</v>
      </c>
      <c r="M126">
        <f>INDEX('Exp Third Ctry econ'!$C$14:$F$80,MATCH(L126,'Exp Third Ctry econ'!$B$14:$B$80,0),MATCH("Zone "&amp;J126,'Exp Third Ctry econ'!$C$13:$F$13,0))*1</f>
        <v>16.260000000000002</v>
      </c>
      <c r="N126" t="s">
        <v>2348</v>
      </c>
      <c r="O126" t="s">
        <v>2310</v>
      </c>
      <c r="P126">
        <f>P125+((L125-K125)*0.2)*M125</f>
        <v>232.13</v>
      </c>
      <c r="R126" t="str">
        <f t="shared" si="5"/>
        <v>('DHL','2024-01-01','2024-12-31','12565','3C','US','US','ECONOMY SELECT (EU) ','Non-Document','B',70,300,16.26,'Per5.0KG_A','AppliedMaterials_2024',232.13),</v>
      </c>
    </row>
    <row r="127" spans="1:18" x14ac:dyDescent="0.3">
      <c r="A127" t="s">
        <v>15</v>
      </c>
      <c r="B127" s="5" t="s">
        <v>21</v>
      </c>
      <c r="C127" s="1" t="s">
        <v>2309</v>
      </c>
      <c r="D127">
        <v>12565</v>
      </c>
      <c r="E127" t="s">
        <v>2262</v>
      </c>
      <c r="F127" t="s">
        <v>17</v>
      </c>
      <c r="G127" t="s">
        <v>17</v>
      </c>
      <c r="H127" t="s">
        <v>2354</v>
      </c>
      <c r="I127" t="s">
        <v>19</v>
      </c>
      <c r="J127" t="s">
        <v>163</v>
      </c>
      <c r="K127">
        <v>300</v>
      </c>
      <c r="L127">
        <v>99999</v>
      </c>
      <c r="M127">
        <f>INDEX('Exp Third Ctry econ'!$C$14:$F$80,MATCH(L127,'Exp Third Ctry econ'!$B$14:$B$80,0),MATCH("Zone "&amp;J127,'Exp Third Ctry econ'!$C$13:$F$13,0))*1</f>
        <v>22</v>
      </c>
      <c r="N127" t="s">
        <v>2348</v>
      </c>
      <c r="O127" t="s">
        <v>2310</v>
      </c>
      <c r="P127">
        <f>P126+((L126-K126)*0.2)*M126</f>
        <v>980.09</v>
      </c>
      <c r="R127" t="str">
        <f t="shared" si="5"/>
        <v>('DHL','2024-01-01','2024-12-31','12565','3C','US','US','ECONOMY SELECT (EU) ','Non-Document','B',300,99999,22,'Per5.0KG_A','AppliedMaterials_2024',980.09),</v>
      </c>
    </row>
    <row r="128" spans="1:18" x14ac:dyDescent="0.3">
      <c r="A128" t="s">
        <v>15</v>
      </c>
      <c r="B128" s="5" t="s">
        <v>21</v>
      </c>
      <c r="C128" s="1" t="s">
        <v>2309</v>
      </c>
      <c r="D128">
        <v>12565</v>
      </c>
      <c r="E128" t="s">
        <v>2262</v>
      </c>
      <c r="F128" t="s">
        <v>17</v>
      </c>
      <c r="G128" t="s">
        <v>17</v>
      </c>
      <c r="H128" t="s">
        <v>2354</v>
      </c>
      <c r="I128" t="s">
        <v>19</v>
      </c>
      <c r="J128" t="s">
        <v>164</v>
      </c>
      <c r="K128">
        <v>0</v>
      </c>
      <c r="L128">
        <v>0.5</v>
      </c>
      <c r="M128">
        <f>INDEX('Exp Third Ctry econ'!$C$14:$F$80,MATCH(L128,'Exp Third Ctry econ'!$B$14:$B$80,0),MATCH("Zone "&amp;J128,'Exp Third Ctry econ'!$C$13:$F$13,0))*1</f>
        <v>70.94</v>
      </c>
      <c r="N128" t="s">
        <v>285</v>
      </c>
      <c r="O128" t="s">
        <v>2310</v>
      </c>
      <c r="P128" t="s">
        <v>18</v>
      </c>
      <c r="R128" t="str">
        <f t="shared" si="4"/>
        <v>('DHL','2024-01-01','2024-12-31','12565','3C','US','US','ECONOMY SELECT (EU) ','Non-Document','C',0,0.5,70.94,'Flat KG','AppliedMaterials_2024',NULL),</v>
      </c>
    </row>
    <row r="129" spans="1:18" x14ac:dyDescent="0.3">
      <c r="A129" t="s">
        <v>15</v>
      </c>
      <c r="B129" s="5" t="s">
        <v>21</v>
      </c>
      <c r="C129" s="1" t="s">
        <v>2309</v>
      </c>
      <c r="D129">
        <v>12565</v>
      </c>
      <c r="E129" t="s">
        <v>2262</v>
      </c>
      <c r="F129" t="s">
        <v>17</v>
      </c>
      <c r="G129" t="s">
        <v>17</v>
      </c>
      <c r="H129" t="s">
        <v>2354</v>
      </c>
      <c r="I129" t="s">
        <v>19</v>
      </c>
      <c r="J129" t="s">
        <v>164</v>
      </c>
      <c r="K129">
        <v>0.5</v>
      </c>
      <c r="L129">
        <v>1</v>
      </c>
      <c r="M129">
        <f>INDEX('Exp Third Ctry econ'!$C$14:$F$80,MATCH(L129,'Exp Third Ctry econ'!$B$14:$B$80,0),MATCH("Zone "&amp;J129,'Exp Third Ctry econ'!$C$13:$F$13,0))*1</f>
        <v>70.94</v>
      </c>
      <c r="N129" t="s">
        <v>285</v>
      </c>
      <c r="O129" t="s">
        <v>2310</v>
      </c>
      <c r="P129" t="s">
        <v>18</v>
      </c>
      <c r="R129" t="str">
        <f t="shared" si="4"/>
        <v>('DHL','2024-01-01','2024-12-31','12565','3C','US','US','ECONOMY SELECT (EU) ','Non-Document','C',0.5,1,70.94,'Flat KG','AppliedMaterials_2024',NULL),</v>
      </c>
    </row>
    <row r="130" spans="1:18" x14ac:dyDescent="0.3">
      <c r="A130" t="s">
        <v>15</v>
      </c>
      <c r="B130" s="5" t="s">
        <v>21</v>
      </c>
      <c r="C130" s="1" t="s">
        <v>2309</v>
      </c>
      <c r="D130">
        <v>12565</v>
      </c>
      <c r="E130" t="s">
        <v>2262</v>
      </c>
      <c r="F130" t="s">
        <v>17</v>
      </c>
      <c r="G130" t="s">
        <v>17</v>
      </c>
      <c r="H130" t="s">
        <v>2354</v>
      </c>
      <c r="I130" t="s">
        <v>19</v>
      </c>
      <c r="J130" t="s">
        <v>164</v>
      </c>
      <c r="K130">
        <v>1</v>
      </c>
      <c r="L130">
        <v>1.5</v>
      </c>
      <c r="M130">
        <f>INDEX('Exp Third Ctry econ'!$C$14:$F$80,MATCH(L130,'Exp Third Ctry econ'!$B$14:$B$80,0),MATCH("Zone "&amp;J130,'Exp Third Ctry econ'!$C$13:$F$13,0))*1</f>
        <v>79.95</v>
      </c>
      <c r="N130" t="s">
        <v>285</v>
      </c>
      <c r="O130" t="s">
        <v>2310</v>
      </c>
      <c r="P130" t="s">
        <v>18</v>
      </c>
      <c r="R130" t="str">
        <f t="shared" si="4"/>
        <v>('DHL','2024-01-01','2024-12-31','12565','3C','US','US','ECONOMY SELECT (EU) ','Non-Document','C',1,1.5,79.95,'Flat KG','AppliedMaterials_2024',NULL),</v>
      </c>
    </row>
    <row r="131" spans="1:18" x14ac:dyDescent="0.3">
      <c r="A131" t="s">
        <v>15</v>
      </c>
      <c r="B131" s="5" t="s">
        <v>21</v>
      </c>
      <c r="C131" s="1" t="s">
        <v>2309</v>
      </c>
      <c r="D131">
        <v>12565</v>
      </c>
      <c r="E131" t="s">
        <v>2262</v>
      </c>
      <c r="F131" t="s">
        <v>17</v>
      </c>
      <c r="G131" t="s">
        <v>17</v>
      </c>
      <c r="H131" t="s">
        <v>2354</v>
      </c>
      <c r="I131" t="s">
        <v>19</v>
      </c>
      <c r="J131" t="s">
        <v>164</v>
      </c>
      <c r="K131">
        <v>1.5</v>
      </c>
      <c r="L131">
        <f>L130+0.5</f>
        <v>2</v>
      </c>
      <c r="M131">
        <f>INDEX('Exp Third Ctry econ'!$C$14:$F$80,MATCH(L131,'Exp Third Ctry econ'!$B$14:$B$80,0),MATCH("Zone "&amp;J131,'Exp Third Ctry econ'!$C$13:$F$13,0))*1</f>
        <v>79.95</v>
      </c>
      <c r="N131" t="s">
        <v>285</v>
      </c>
      <c r="O131" t="s">
        <v>2310</v>
      </c>
      <c r="P131" t="s">
        <v>18</v>
      </c>
      <c r="R131" t="str">
        <f t="shared" si="4"/>
        <v>('DHL','2024-01-01','2024-12-31','12565','3C','US','US','ECONOMY SELECT (EU) ','Non-Document','C',1.5,2,79.95,'Flat KG','AppliedMaterials_2024',NULL),</v>
      </c>
    </row>
    <row r="132" spans="1:18" x14ac:dyDescent="0.3">
      <c r="A132" t="s">
        <v>15</v>
      </c>
      <c r="B132" s="5" t="s">
        <v>21</v>
      </c>
      <c r="C132" s="1" t="s">
        <v>2309</v>
      </c>
      <c r="D132">
        <v>12565</v>
      </c>
      <c r="E132" t="s">
        <v>2262</v>
      </c>
      <c r="F132" t="s">
        <v>17</v>
      </c>
      <c r="G132" t="s">
        <v>17</v>
      </c>
      <c r="H132" t="s">
        <v>2354</v>
      </c>
      <c r="I132" t="s">
        <v>19</v>
      </c>
      <c r="J132" t="s">
        <v>164</v>
      </c>
      <c r="K132">
        <v>2</v>
      </c>
      <c r="L132">
        <f t="shared" ref="L132:L187" si="6">L131+0.5</f>
        <v>2.5</v>
      </c>
      <c r="M132">
        <f>INDEX('Exp Third Ctry econ'!$C$14:$F$80,MATCH(L132,'Exp Third Ctry econ'!$B$14:$B$80,0),MATCH("Zone "&amp;J132,'Exp Third Ctry econ'!$C$13:$F$13,0))*1</f>
        <v>86.51</v>
      </c>
      <c r="N132" t="s">
        <v>285</v>
      </c>
      <c r="O132" t="s">
        <v>2310</v>
      </c>
      <c r="P132" t="s">
        <v>18</v>
      </c>
      <c r="R132" t="str">
        <f t="shared" si="4"/>
        <v>('DHL','2024-01-01','2024-12-31','12565','3C','US','US','ECONOMY SELECT (EU) ','Non-Document','C',2,2.5,86.51,'Flat KG','AppliedMaterials_2024',NULL),</v>
      </c>
    </row>
    <row r="133" spans="1:18" x14ac:dyDescent="0.3">
      <c r="A133" t="s">
        <v>15</v>
      </c>
      <c r="B133" s="5" t="s">
        <v>21</v>
      </c>
      <c r="C133" s="1" t="s">
        <v>2309</v>
      </c>
      <c r="D133">
        <v>12565</v>
      </c>
      <c r="E133" t="s">
        <v>2262</v>
      </c>
      <c r="F133" t="s">
        <v>17</v>
      </c>
      <c r="G133" t="s">
        <v>17</v>
      </c>
      <c r="H133" t="s">
        <v>2354</v>
      </c>
      <c r="I133" t="s">
        <v>19</v>
      </c>
      <c r="J133" t="s">
        <v>164</v>
      </c>
      <c r="K133">
        <v>2.5</v>
      </c>
      <c r="L133">
        <f t="shared" si="6"/>
        <v>3</v>
      </c>
      <c r="M133">
        <f>INDEX('Exp Third Ctry econ'!$C$14:$F$80,MATCH(L133,'Exp Third Ctry econ'!$B$14:$B$80,0),MATCH("Zone "&amp;J133,'Exp Third Ctry econ'!$C$13:$F$13,0))*1</f>
        <v>86.51</v>
      </c>
      <c r="N133" t="s">
        <v>285</v>
      </c>
      <c r="O133" t="s">
        <v>2310</v>
      </c>
      <c r="P133" t="s">
        <v>18</v>
      </c>
      <c r="R133" t="str">
        <f t="shared" si="4"/>
        <v>('DHL','2024-01-01','2024-12-31','12565','3C','US','US','ECONOMY SELECT (EU) ','Non-Document','C',2.5,3,86.51,'Flat KG','AppliedMaterials_2024',NULL),</v>
      </c>
    </row>
    <row r="134" spans="1:18" x14ac:dyDescent="0.3">
      <c r="A134" t="s">
        <v>15</v>
      </c>
      <c r="B134" s="5" t="s">
        <v>21</v>
      </c>
      <c r="C134" s="1" t="s">
        <v>2309</v>
      </c>
      <c r="D134">
        <v>12565</v>
      </c>
      <c r="E134" t="s">
        <v>2262</v>
      </c>
      <c r="F134" t="s">
        <v>17</v>
      </c>
      <c r="G134" t="s">
        <v>17</v>
      </c>
      <c r="H134" t="s">
        <v>2354</v>
      </c>
      <c r="I134" t="s">
        <v>19</v>
      </c>
      <c r="J134" t="s">
        <v>164</v>
      </c>
      <c r="K134">
        <v>3</v>
      </c>
      <c r="L134">
        <f t="shared" si="6"/>
        <v>3.5</v>
      </c>
      <c r="M134">
        <f>INDEX('Exp Third Ctry econ'!$C$14:$F$80,MATCH(L134,'Exp Third Ctry econ'!$B$14:$B$80,0),MATCH("Zone "&amp;J134,'Exp Third Ctry econ'!$C$13:$F$13,0))*1</f>
        <v>93.07</v>
      </c>
      <c r="N134" t="s">
        <v>285</v>
      </c>
      <c r="O134" t="s">
        <v>2310</v>
      </c>
      <c r="P134" t="s">
        <v>18</v>
      </c>
      <c r="R134" t="str">
        <f t="shared" si="4"/>
        <v>('DHL','2024-01-01','2024-12-31','12565','3C','US','US','ECONOMY SELECT (EU) ','Non-Document','C',3,3.5,93.07,'Flat KG','AppliedMaterials_2024',NULL),</v>
      </c>
    </row>
    <row r="135" spans="1:18" x14ac:dyDescent="0.3">
      <c r="A135" t="s">
        <v>15</v>
      </c>
      <c r="B135" s="5" t="s">
        <v>21</v>
      </c>
      <c r="C135" s="1" t="s">
        <v>2309</v>
      </c>
      <c r="D135">
        <v>12565</v>
      </c>
      <c r="E135" t="s">
        <v>2262</v>
      </c>
      <c r="F135" t="s">
        <v>17</v>
      </c>
      <c r="G135" t="s">
        <v>17</v>
      </c>
      <c r="H135" t="s">
        <v>2354</v>
      </c>
      <c r="I135" t="s">
        <v>19</v>
      </c>
      <c r="J135" t="s">
        <v>164</v>
      </c>
      <c r="K135">
        <v>3.5</v>
      </c>
      <c r="L135">
        <f t="shared" si="6"/>
        <v>4</v>
      </c>
      <c r="M135">
        <f>INDEX('Exp Third Ctry econ'!$C$14:$F$80,MATCH(L135,'Exp Third Ctry econ'!$B$14:$B$80,0),MATCH("Zone "&amp;J135,'Exp Third Ctry econ'!$C$13:$F$13,0))*1</f>
        <v>93.07</v>
      </c>
      <c r="N135" t="s">
        <v>285</v>
      </c>
      <c r="O135" t="s">
        <v>2310</v>
      </c>
      <c r="P135" t="s">
        <v>18</v>
      </c>
      <c r="R135" t="str">
        <f t="shared" si="4"/>
        <v>('DHL','2024-01-01','2024-12-31','12565','3C','US','US','ECONOMY SELECT (EU) ','Non-Document','C',3.5,4,93.07,'Flat KG','AppliedMaterials_2024',NULL),</v>
      </c>
    </row>
    <row r="136" spans="1:18" x14ac:dyDescent="0.3">
      <c r="A136" t="s">
        <v>15</v>
      </c>
      <c r="B136" s="5" t="s">
        <v>21</v>
      </c>
      <c r="C136" s="1" t="s">
        <v>2309</v>
      </c>
      <c r="D136">
        <v>12565</v>
      </c>
      <c r="E136" t="s">
        <v>2262</v>
      </c>
      <c r="F136" t="s">
        <v>17</v>
      </c>
      <c r="G136" t="s">
        <v>17</v>
      </c>
      <c r="H136" t="s">
        <v>2354</v>
      </c>
      <c r="I136" t="s">
        <v>19</v>
      </c>
      <c r="J136" t="s">
        <v>164</v>
      </c>
      <c r="K136">
        <v>4</v>
      </c>
      <c r="L136">
        <f t="shared" si="6"/>
        <v>4.5</v>
      </c>
      <c r="M136">
        <f>INDEX('Exp Third Ctry econ'!$C$14:$F$80,MATCH(L136,'Exp Third Ctry econ'!$B$14:$B$80,0),MATCH("Zone "&amp;J136,'Exp Third Ctry econ'!$C$13:$F$13,0))*1</f>
        <v>99.63</v>
      </c>
      <c r="N136" t="s">
        <v>285</v>
      </c>
      <c r="O136" t="s">
        <v>2310</v>
      </c>
      <c r="P136" t="s">
        <v>18</v>
      </c>
      <c r="R136" t="str">
        <f t="shared" si="4"/>
        <v>('DHL','2024-01-01','2024-12-31','12565','3C','US','US','ECONOMY SELECT (EU) ','Non-Document','C',4,4.5,99.63,'Flat KG','AppliedMaterials_2024',NULL),</v>
      </c>
    </row>
    <row r="137" spans="1:18" x14ac:dyDescent="0.3">
      <c r="A137" t="s">
        <v>15</v>
      </c>
      <c r="B137" s="5" t="s">
        <v>21</v>
      </c>
      <c r="C137" s="1" t="s">
        <v>2309</v>
      </c>
      <c r="D137">
        <v>12565</v>
      </c>
      <c r="E137" t="s">
        <v>2262</v>
      </c>
      <c r="F137" t="s">
        <v>17</v>
      </c>
      <c r="G137" t="s">
        <v>17</v>
      </c>
      <c r="H137" t="s">
        <v>2354</v>
      </c>
      <c r="I137" t="s">
        <v>19</v>
      </c>
      <c r="J137" t="s">
        <v>164</v>
      </c>
      <c r="K137">
        <v>4.5</v>
      </c>
      <c r="L137">
        <f t="shared" si="6"/>
        <v>5</v>
      </c>
      <c r="M137">
        <f>INDEX('Exp Third Ctry econ'!$C$14:$F$80,MATCH(L137,'Exp Third Ctry econ'!$B$14:$B$80,0),MATCH("Zone "&amp;J137,'Exp Third Ctry econ'!$C$13:$F$13,0))*1</f>
        <v>99.63</v>
      </c>
      <c r="N137" t="s">
        <v>285</v>
      </c>
      <c r="O137" t="s">
        <v>2310</v>
      </c>
      <c r="P137" t="s">
        <v>18</v>
      </c>
      <c r="R137" t="str">
        <f t="shared" si="4"/>
        <v>('DHL','2024-01-01','2024-12-31','12565','3C','US','US','ECONOMY SELECT (EU) ','Non-Document','C',4.5,5,99.63,'Flat KG','AppliedMaterials_2024',NULL),</v>
      </c>
    </row>
    <row r="138" spans="1:18" x14ac:dyDescent="0.3">
      <c r="A138" t="s">
        <v>15</v>
      </c>
      <c r="B138" s="5" t="s">
        <v>21</v>
      </c>
      <c r="C138" s="1" t="s">
        <v>2309</v>
      </c>
      <c r="D138">
        <v>12565</v>
      </c>
      <c r="E138" t="s">
        <v>2262</v>
      </c>
      <c r="F138" t="s">
        <v>17</v>
      </c>
      <c r="G138" t="s">
        <v>17</v>
      </c>
      <c r="H138" t="s">
        <v>2354</v>
      </c>
      <c r="I138" t="s">
        <v>19</v>
      </c>
      <c r="J138" t="s">
        <v>164</v>
      </c>
      <c r="K138">
        <v>5</v>
      </c>
      <c r="L138">
        <f t="shared" si="6"/>
        <v>5.5</v>
      </c>
      <c r="M138">
        <f>INDEX('Exp Third Ctry econ'!$C$14:$F$80,MATCH(L138,'Exp Third Ctry econ'!$B$14:$B$80,0),MATCH("Zone "&amp;J138,'Exp Third Ctry econ'!$C$13:$F$13,0))*1</f>
        <v>106.16</v>
      </c>
      <c r="N138" t="s">
        <v>285</v>
      </c>
      <c r="O138" t="s">
        <v>2310</v>
      </c>
      <c r="P138" t="s">
        <v>18</v>
      </c>
      <c r="R138" t="str">
        <f t="shared" si="4"/>
        <v>('DHL','2024-01-01','2024-12-31','12565','3C','US','US','ECONOMY SELECT (EU) ','Non-Document','C',5,5.5,106.16,'Flat KG','AppliedMaterials_2024',NULL),</v>
      </c>
    </row>
    <row r="139" spans="1:18" x14ac:dyDescent="0.3">
      <c r="A139" t="s">
        <v>15</v>
      </c>
      <c r="B139" s="5" t="s">
        <v>21</v>
      </c>
      <c r="C139" s="1" t="s">
        <v>2309</v>
      </c>
      <c r="D139">
        <v>12565</v>
      </c>
      <c r="E139" t="s">
        <v>2262</v>
      </c>
      <c r="F139" t="s">
        <v>17</v>
      </c>
      <c r="G139" t="s">
        <v>17</v>
      </c>
      <c r="H139" t="s">
        <v>2354</v>
      </c>
      <c r="I139" t="s">
        <v>19</v>
      </c>
      <c r="J139" t="s">
        <v>164</v>
      </c>
      <c r="K139">
        <v>5.5</v>
      </c>
      <c r="L139">
        <f t="shared" si="6"/>
        <v>6</v>
      </c>
      <c r="M139">
        <f>INDEX('Exp Third Ctry econ'!$C$14:$F$80,MATCH(L139,'Exp Third Ctry econ'!$B$14:$B$80,0),MATCH("Zone "&amp;J139,'Exp Third Ctry econ'!$C$13:$F$13,0))*1</f>
        <v>106.16</v>
      </c>
      <c r="N139" t="s">
        <v>285</v>
      </c>
      <c r="O139" t="s">
        <v>2310</v>
      </c>
      <c r="P139" t="s">
        <v>18</v>
      </c>
      <c r="R139" t="str">
        <f t="shared" si="4"/>
        <v>('DHL','2024-01-01','2024-12-31','12565','3C','US','US','ECONOMY SELECT (EU) ','Non-Document','C',5.5,6,106.16,'Flat KG','AppliedMaterials_2024',NULL),</v>
      </c>
    </row>
    <row r="140" spans="1:18" x14ac:dyDescent="0.3">
      <c r="A140" t="s">
        <v>15</v>
      </c>
      <c r="B140" s="5" t="s">
        <v>21</v>
      </c>
      <c r="C140" s="1" t="s">
        <v>2309</v>
      </c>
      <c r="D140">
        <v>12565</v>
      </c>
      <c r="E140" t="s">
        <v>2262</v>
      </c>
      <c r="F140" t="s">
        <v>17</v>
      </c>
      <c r="G140" t="s">
        <v>17</v>
      </c>
      <c r="H140" t="s">
        <v>2354</v>
      </c>
      <c r="I140" t="s">
        <v>19</v>
      </c>
      <c r="J140" t="s">
        <v>164</v>
      </c>
      <c r="K140">
        <v>6</v>
      </c>
      <c r="L140">
        <f t="shared" si="6"/>
        <v>6.5</v>
      </c>
      <c r="M140">
        <f>INDEX('Exp Third Ctry econ'!$C$14:$F$80,MATCH(L140,'Exp Third Ctry econ'!$B$14:$B$80,0),MATCH("Zone "&amp;J140,'Exp Third Ctry econ'!$C$13:$F$13,0))*1</f>
        <v>112.69</v>
      </c>
      <c r="N140" t="s">
        <v>285</v>
      </c>
      <c r="O140" t="s">
        <v>2310</v>
      </c>
      <c r="P140" t="s">
        <v>18</v>
      </c>
      <c r="R140" t="str">
        <f t="shared" si="4"/>
        <v>('DHL','2024-01-01','2024-12-31','12565','3C','US','US','ECONOMY SELECT (EU) ','Non-Document','C',6,6.5,112.69,'Flat KG','AppliedMaterials_2024',NULL),</v>
      </c>
    </row>
    <row r="141" spans="1:18" x14ac:dyDescent="0.3">
      <c r="A141" t="s">
        <v>15</v>
      </c>
      <c r="B141" s="5" t="s">
        <v>21</v>
      </c>
      <c r="C141" s="1" t="s">
        <v>2309</v>
      </c>
      <c r="D141">
        <v>12565</v>
      </c>
      <c r="E141" t="s">
        <v>2262</v>
      </c>
      <c r="F141" t="s">
        <v>17</v>
      </c>
      <c r="G141" t="s">
        <v>17</v>
      </c>
      <c r="H141" t="s">
        <v>2354</v>
      </c>
      <c r="I141" t="s">
        <v>19</v>
      </c>
      <c r="J141" t="s">
        <v>164</v>
      </c>
      <c r="K141">
        <v>6.5</v>
      </c>
      <c r="L141">
        <f t="shared" si="6"/>
        <v>7</v>
      </c>
      <c r="M141">
        <f>INDEX('Exp Third Ctry econ'!$C$14:$F$80,MATCH(L141,'Exp Third Ctry econ'!$B$14:$B$80,0),MATCH("Zone "&amp;J141,'Exp Third Ctry econ'!$C$13:$F$13,0))*1</f>
        <v>112.69</v>
      </c>
      <c r="N141" t="s">
        <v>285</v>
      </c>
      <c r="O141" t="s">
        <v>2310</v>
      </c>
      <c r="P141" t="s">
        <v>18</v>
      </c>
      <c r="R141" t="str">
        <f t="shared" si="4"/>
        <v>('DHL','2024-01-01','2024-12-31','12565','3C','US','US','ECONOMY SELECT (EU) ','Non-Document','C',6.5,7,112.69,'Flat KG','AppliedMaterials_2024',NULL),</v>
      </c>
    </row>
    <row r="142" spans="1:18" x14ac:dyDescent="0.3">
      <c r="A142" t="s">
        <v>15</v>
      </c>
      <c r="B142" s="5" t="s">
        <v>21</v>
      </c>
      <c r="C142" s="1" t="s">
        <v>2309</v>
      </c>
      <c r="D142">
        <v>12565</v>
      </c>
      <c r="E142" t="s">
        <v>2262</v>
      </c>
      <c r="F142" t="s">
        <v>17</v>
      </c>
      <c r="G142" t="s">
        <v>17</v>
      </c>
      <c r="H142" t="s">
        <v>2354</v>
      </c>
      <c r="I142" t="s">
        <v>19</v>
      </c>
      <c r="J142" t="s">
        <v>164</v>
      </c>
      <c r="K142">
        <v>7</v>
      </c>
      <c r="L142">
        <f t="shared" si="6"/>
        <v>7.5</v>
      </c>
      <c r="M142">
        <f>INDEX('Exp Third Ctry econ'!$C$14:$F$80,MATCH(L142,'Exp Third Ctry econ'!$B$14:$B$80,0),MATCH("Zone "&amp;J142,'Exp Third Ctry econ'!$C$13:$F$13,0))*1</f>
        <v>119.22</v>
      </c>
      <c r="N142" t="s">
        <v>285</v>
      </c>
      <c r="O142" t="s">
        <v>2310</v>
      </c>
      <c r="P142" t="s">
        <v>18</v>
      </c>
      <c r="R142" t="str">
        <f t="shared" si="4"/>
        <v>('DHL','2024-01-01','2024-12-31','12565','3C','US','US','ECONOMY SELECT (EU) ','Non-Document','C',7,7.5,119.22,'Flat KG','AppliedMaterials_2024',NULL),</v>
      </c>
    </row>
    <row r="143" spans="1:18" x14ac:dyDescent="0.3">
      <c r="A143" t="s">
        <v>15</v>
      </c>
      <c r="B143" s="5" t="s">
        <v>21</v>
      </c>
      <c r="C143" s="1" t="s">
        <v>2309</v>
      </c>
      <c r="D143">
        <v>12565</v>
      </c>
      <c r="E143" t="s">
        <v>2262</v>
      </c>
      <c r="F143" t="s">
        <v>17</v>
      </c>
      <c r="G143" t="s">
        <v>17</v>
      </c>
      <c r="H143" t="s">
        <v>2354</v>
      </c>
      <c r="I143" t="s">
        <v>19</v>
      </c>
      <c r="J143" t="s">
        <v>164</v>
      </c>
      <c r="K143">
        <v>7.5</v>
      </c>
      <c r="L143">
        <f t="shared" si="6"/>
        <v>8</v>
      </c>
      <c r="M143">
        <f>INDEX('Exp Third Ctry econ'!$C$14:$F$80,MATCH(L143,'Exp Third Ctry econ'!$B$14:$B$80,0),MATCH("Zone "&amp;J143,'Exp Third Ctry econ'!$C$13:$F$13,0))*1</f>
        <v>119.22</v>
      </c>
      <c r="N143" t="s">
        <v>285</v>
      </c>
      <c r="O143" t="s">
        <v>2310</v>
      </c>
      <c r="P143" t="s">
        <v>18</v>
      </c>
      <c r="R143" t="str">
        <f t="shared" si="4"/>
        <v>('DHL','2024-01-01','2024-12-31','12565','3C','US','US','ECONOMY SELECT (EU) ','Non-Document','C',7.5,8,119.22,'Flat KG','AppliedMaterials_2024',NULL),</v>
      </c>
    </row>
    <row r="144" spans="1:18" x14ac:dyDescent="0.3">
      <c r="A144" t="s">
        <v>15</v>
      </c>
      <c r="B144" s="5" t="s">
        <v>21</v>
      </c>
      <c r="C144" s="1" t="s">
        <v>2309</v>
      </c>
      <c r="D144">
        <v>12565</v>
      </c>
      <c r="E144" t="s">
        <v>2262</v>
      </c>
      <c r="F144" t="s">
        <v>17</v>
      </c>
      <c r="G144" t="s">
        <v>17</v>
      </c>
      <c r="H144" t="s">
        <v>2354</v>
      </c>
      <c r="I144" t="s">
        <v>19</v>
      </c>
      <c r="J144" t="s">
        <v>164</v>
      </c>
      <c r="K144">
        <v>8</v>
      </c>
      <c r="L144">
        <f t="shared" si="6"/>
        <v>8.5</v>
      </c>
      <c r="M144">
        <f>INDEX('Exp Third Ctry econ'!$C$14:$F$80,MATCH(L144,'Exp Third Ctry econ'!$B$14:$B$80,0),MATCH("Zone "&amp;J144,'Exp Third Ctry econ'!$C$13:$F$13,0))*1</f>
        <v>125.75</v>
      </c>
      <c r="N144" t="s">
        <v>285</v>
      </c>
      <c r="O144" t="s">
        <v>2310</v>
      </c>
      <c r="P144" t="s">
        <v>18</v>
      </c>
      <c r="R144" t="str">
        <f t="shared" ref="R144:R191" si="7">SUBSTITUTE(IF(OR(ROW(A144)=2,MOD(ROW(A144),1000)=0),"insert into tnl_rating.dbo.dhl_express_rate_master values ('DHL','"&amp;B144&amp;"','"&amp;C144&amp;"','"&amp;D144&amp;"','"&amp;E144&amp;"','"&amp;F144&amp;"','"&amp;G144&amp;"','"&amp;H144&amp;"','"&amp;I144&amp;"','"&amp;J144&amp;"',"&amp;K144&amp;","&amp;L144&amp;","&amp;M144&amp;",'"&amp;N144&amp;"','"&amp;O144&amp;"',"&amp;P144&amp;"),",IF(OR(A145="",MOD(ROW(A145),1000)=0),"('DHL','"&amp;B144&amp;"','"&amp;C144&amp;"','"&amp;D144&amp;"','"&amp;E144&amp;"','"&amp;F144&amp;"','"&amp;G144&amp;"','"&amp;H144&amp;"','"&amp;I144&amp;"','"&amp;J144&amp;"',"&amp;K144&amp;","&amp;L144&amp;","&amp;M144&amp;",'"&amp;N144&amp;"','"&amp;O144&amp;"',"&amp;P144&amp;")","('DHL','"&amp;B144&amp;"','"&amp;C144&amp;"','"&amp;D144&amp;"','"&amp;E144&amp;"','"&amp;F144&amp;"','"&amp;G144&amp;"','"&amp;H144&amp;"','"&amp;I144&amp;"','"&amp;J144&amp;"',"&amp;K144&amp;","&amp;L144&amp;","&amp;M144&amp;",'"&amp;N144&amp;"','"&amp;O144&amp;"',"&amp;P144&amp;"),")),"'NULL'","NULL")</f>
        <v>('DHL','2024-01-01','2024-12-31','12565','3C','US','US','ECONOMY SELECT (EU) ','Non-Document','C',8,8.5,125.75,'Flat KG','AppliedMaterials_2024',NULL),</v>
      </c>
    </row>
    <row r="145" spans="1:18" x14ac:dyDescent="0.3">
      <c r="A145" t="s">
        <v>15</v>
      </c>
      <c r="B145" s="5" t="s">
        <v>21</v>
      </c>
      <c r="C145" s="1" t="s">
        <v>2309</v>
      </c>
      <c r="D145">
        <v>12565</v>
      </c>
      <c r="E145" t="s">
        <v>2262</v>
      </c>
      <c r="F145" t="s">
        <v>17</v>
      </c>
      <c r="G145" t="s">
        <v>17</v>
      </c>
      <c r="H145" t="s">
        <v>2354</v>
      </c>
      <c r="I145" t="s">
        <v>19</v>
      </c>
      <c r="J145" t="s">
        <v>164</v>
      </c>
      <c r="K145">
        <v>8.5</v>
      </c>
      <c r="L145">
        <f t="shared" si="6"/>
        <v>9</v>
      </c>
      <c r="M145">
        <f>INDEX('Exp Third Ctry econ'!$C$14:$F$80,MATCH(L145,'Exp Third Ctry econ'!$B$14:$B$80,0),MATCH("Zone "&amp;J145,'Exp Third Ctry econ'!$C$13:$F$13,0))*1</f>
        <v>125.75</v>
      </c>
      <c r="N145" t="s">
        <v>285</v>
      </c>
      <c r="O145" t="s">
        <v>2310</v>
      </c>
      <c r="P145" t="s">
        <v>18</v>
      </c>
      <c r="R145" t="str">
        <f t="shared" si="7"/>
        <v>('DHL','2024-01-01','2024-12-31','12565','3C','US','US','ECONOMY SELECT (EU) ','Non-Document','C',8.5,9,125.75,'Flat KG','AppliedMaterials_2024',NULL),</v>
      </c>
    </row>
    <row r="146" spans="1:18" x14ac:dyDescent="0.3">
      <c r="A146" t="s">
        <v>15</v>
      </c>
      <c r="B146" s="5" t="s">
        <v>21</v>
      </c>
      <c r="C146" s="1" t="s">
        <v>2309</v>
      </c>
      <c r="D146">
        <v>12565</v>
      </c>
      <c r="E146" t="s">
        <v>2262</v>
      </c>
      <c r="F146" t="s">
        <v>17</v>
      </c>
      <c r="G146" t="s">
        <v>17</v>
      </c>
      <c r="H146" t="s">
        <v>2354</v>
      </c>
      <c r="I146" t="s">
        <v>19</v>
      </c>
      <c r="J146" t="s">
        <v>164</v>
      </c>
      <c r="K146">
        <v>9</v>
      </c>
      <c r="L146">
        <f t="shared" si="6"/>
        <v>9.5</v>
      </c>
      <c r="M146">
        <f>INDEX('Exp Third Ctry econ'!$C$14:$F$80,MATCH(L146,'Exp Third Ctry econ'!$B$14:$B$80,0),MATCH("Zone "&amp;J146,'Exp Third Ctry econ'!$C$13:$F$13,0))*1</f>
        <v>132.28</v>
      </c>
      <c r="N146" t="s">
        <v>285</v>
      </c>
      <c r="O146" t="s">
        <v>2310</v>
      </c>
      <c r="P146" t="s">
        <v>18</v>
      </c>
      <c r="R146" t="str">
        <f t="shared" si="7"/>
        <v>('DHL','2024-01-01','2024-12-31','12565','3C','US','US','ECONOMY SELECT (EU) ','Non-Document','C',9,9.5,132.28,'Flat KG','AppliedMaterials_2024',NULL),</v>
      </c>
    </row>
    <row r="147" spans="1:18" x14ac:dyDescent="0.3">
      <c r="A147" t="s">
        <v>15</v>
      </c>
      <c r="B147" s="5" t="s">
        <v>21</v>
      </c>
      <c r="C147" s="1" t="s">
        <v>2309</v>
      </c>
      <c r="D147">
        <v>12565</v>
      </c>
      <c r="E147" t="s">
        <v>2262</v>
      </c>
      <c r="F147" t="s">
        <v>17</v>
      </c>
      <c r="G147" t="s">
        <v>17</v>
      </c>
      <c r="H147" t="s">
        <v>2354</v>
      </c>
      <c r="I147" t="s">
        <v>19</v>
      </c>
      <c r="J147" t="s">
        <v>164</v>
      </c>
      <c r="K147">
        <v>9.5</v>
      </c>
      <c r="L147">
        <f>L146+0.5</f>
        <v>10</v>
      </c>
      <c r="M147">
        <f>INDEX('Exp Third Ctry econ'!$C$14:$F$80,MATCH(L147,'Exp Third Ctry econ'!$B$14:$B$80,0),MATCH("Zone "&amp;J147,'Exp Third Ctry econ'!$C$13:$F$13,0))*1</f>
        <v>132.28</v>
      </c>
      <c r="N147" t="s">
        <v>285</v>
      </c>
      <c r="O147" t="s">
        <v>2310</v>
      </c>
      <c r="P147" t="s">
        <v>18</v>
      </c>
      <c r="R147" t="str">
        <f t="shared" si="7"/>
        <v>('DHL','2024-01-01','2024-12-31','12565','3C','US','US','ECONOMY SELECT (EU) ','Non-Document','C',9.5,10,132.28,'Flat KG','AppliedMaterials_2024',NULL),</v>
      </c>
    </row>
    <row r="148" spans="1:18" x14ac:dyDescent="0.3">
      <c r="A148" t="s">
        <v>15</v>
      </c>
      <c r="B148" s="5" t="s">
        <v>21</v>
      </c>
      <c r="C148" s="1" t="s">
        <v>2309</v>
      </c>
      <c r="D148">
        <v>12565</v>
      </c>
      <c r="E148" t="s">
        <v>2262</v>
      </c>
      <c r="F148" t="s">
        <v>17</v>
      </c>
      <c r="G148" t="s">
        <v>17</v>
      </c>
      <c r="H148" t="s">
        <v>2354</v>
      </c>
      <c r="I148" t="s">
        <v>19</v>
      </c>
      <c r="J148" t="s">
        <v>164</v>
      </c>
      <c r="K148">
        <v>10</v>
      </c>
      <c r="L148">
        <f t="shared" si="6"/>
        <v>10.5</v>
      </c>
      <c r="M148">
        <f>INDEX('Exp Third Ctry econ'!$C$14:$F$80,MATCH(L148,'Exp Third Ctry econ'!$B$14:$B$80,0),MATCH("Zone "&amp;J148,'Exp Third Ctry econ'!$C$13:$F$13,0))*1</f>
        <v>136.87</v>
      </c>
      <c r="N148" t="s">
        <v>285</v>
      </c>
      <c r="O148" t="s">
        <v>2310</v>
      </c>
      <c r="P148" t="s">
        <v>18</v>
      </c>
      <c r="R148" t="str">
        <f t="shared" si="7"/>
        <v>('DHL','2024-01-01','2024-12-31','12565','3C','US','US','ECONOMY SELECT (EU) ','Non-Document','C',10,10.5,136.87,'Flat KG','AppliedMaterials_2024',NULL),</v>
      </c>
    </row>
    <row r="149" spans="1:18" x14ac:dyDescent="0.3">
      <c r="A149" t="s">
        <v>15</v>
      </c>
      <c r="B149" s="5" t="s">
        <v>21</v>
      </c>
      <c r="C149" s="1" t="s">
        <v>2309</v>
      </c>
      <c r="D149">
        <v>12565</v>
      </c>
      <c r="E149" t="s">
        <v>2262</v>
      </c>
      <c r="F149" t="s">
        <v>17</v>
      </c>
      <c r="G149" t="s">
        <v>17</v>
      </c>
      <c r="H149" t="s">
        <v>2354</v>
      </c>
      <c r="I149" t="s">
        <v>19</v>
      </c>
      <c r="J149" t="s">
        <v>164</v>
      </c>
      <c r="K149">
        <v>10.5</v>
      </c>
      <c r="L149">
        <f t="shared" si="6"/>
        <v>11</v>
      </c>
      <c r="M149">
        <f>INDEX('Exp Third Ctry econ'!$C$14:$F$80,MATCH(L149,'Exp Third Ctry econ'!$B$14:$B$80,0),MATCH("Zone "&amp;J149,'Exp Third Ctry econ'!$C$13:$F$13,0))*1</f>
        <v>136.87</v>
      </c>
      <c r="N149" t="s">
        <v>285</v>
      </c>
      <c r="O149" t="s">
        <v>2310</v>
      </c>
      <c r="P149" t="s">
        <v>18</v>
      </c>
      <c r="R149" t="str">
        <f t="shared" si="7"/>
        <v>('DHL','2024-01-01','2024-12-31','12565','3C','US','US','ECONOMY SELECT (EU) ','Non-Document','C',10.5,11,136.87,'Flat KG','AppliedMaterials_2024',NULL),</v>
      </c>
    </row>
    <row r="150" spans="1:18" x14ac:dyDescent="0.3">
      <c r="A150" t="s">
        <v>15</v>
      </c>
      <c r="B150" s="5" t="s">
        <v>21</v>
      </c>
      <c r="C150" s="1" t="s">
        <v>2309</v>
      </c>
      <c r="D150">
        <v>12565</v>
      </c>
      <c r="E150" t="s">
        <v>2262</v>
      </c>
      <c r="F150" t="s">
        <v>17</v>
      </c>
      <c r="G150" t="s">
        <v>17</v>
      </c>
      <c r="H150" t="s">
        <v>2354</v>
      </c>
      <c r="I150" t="s">
        <v>19</v>
      </c>
      <c r="J150" t="s">
        <v>164</v>
      </c>
      <c r="K150">
        <v>11</v>
      </c>
      <c r="L150">
        <f t="shared" si="6"/>
        <v>11.5</v>
      </c>
      <c r="M150">
        <f>INDEX('Exp Third Ctry econ'!$C$14:$F$80,MATCH(L150,'Exp Third Ctry econ'!$B$14:$B$80,0),MATCH("Zone "&amp;J150,'Exp Third Ctry econ'!$C$13:$F$13,0))*1</f>
        <v>141.46</v>
      </c>
      <c r="N150" t="s">
        <v>285</v>
      </c>
      <c r="O150" t="s">
        <v>2310</v>
      </c>
      <c r="P150" t="s">
        <v>18</v>
      </c>
      <c r="R150" t="str">
        <f t="shared" si="7"/>
        <v>('DHL','2024-01-01','2024-12-31','12565','3C','US','US','ECONOMY SELECT (EU) ','Non-Document','C',11,11.5,141.46,'Flat KG','AppliedMaterials_2024',NULL),</v>
      </c>
    </row>
    <row r="151" spans="1:18" x14ac:dyDescent="0.3">
      <c r="A151" t="s">
        <v>15</v>
      </c>
      <c r="B151" s="5" t="s">
        <v>21</v>
      </c>
      <c r="C151" s="1" t="s">
        <v>2309</v>
      </c>
      <c r="D151">
        <v>12565</v>
      </c>
      <c r="E151" t="s">
        <v>2262</v>
      </c>
      <c r="F151" t="s">
        <v>17</v>
      </c>
      <c r="G151" t="s">
        <v>17</v>
      </c>
      <c r="H151" t="s">
        <v>2354</v>
      </c>
      <c r="I151" t="s">
        <v>19</v>
      </c>
      <c r="J151" t="s">
        <v>164</v>
      </c>
      <c r="K151">
        <v>11.5</v>
      </c>
      <c r="L151">
        <f t="shared" si="6"/>
        <v>12</v>
      </c>
      <c r="M151">
        <f>INDEX('Exp Third Ctry econ'!$C$14:$F$80,MATCH(L151,'Exp Third Ctry econ'!$B$14:$B$80,0),MATCH("Zone "&amp;J151,'Exp Third Ctry econ'!$C$13:$F$13,0))*1</f>
        <v>141.46</v>
      </c>
      <c r="N151" t="s">
        <v>285</v>
      </c>
      <c r="O151" t="s">
        <v>2310</v>
      </c>
      <c r="P151" t="s">
        <v>18</v>
      </c>
      <c r="R151" t="str">
        <f t="shared" si="7"/>
        <v>('DHL','2024-01-01','2024-12-31','12565','3C','US','US','ECONOMY SELECT (EU) ','Non-Document','C',11.5,12,141.46,'Flat KG','AppliedMaterials_2024',NULL),</v>
      </c>
    </row>
    <row r="152" spans="1:18" x14ac:dyDescent="0.3">
      <c r="A152" t="s">
        <v>15</v>
      </c>
      <c r="B152" s="5" t="s">
        <v>21</v>
      </c>
      <c r="C152" s="1" t="s">
        <v>2309</v>
      </c>
      <c r="D152">
        <v>12565</v>
      </c>
      <c r="E152" t="s">
        <v>2262</v>
      </c>
      <c r="F152" t="s">
        <v>17</v>
      </c>
      <c r="G152" t="s">
        <v>17</v>
      </c>
      <c r="H152" t="s">
        <v>2354</v>
      </c>
      <c r="I152" t="s">
        <v>19</v>
      </c>
      <c r="J152" t="s">
        <v>164</v>
      </c>
      <c r="K152">
        <v>12</v>
      </c>
      <c r="L152">
        <f t="shared" si="6"/>
        <v>12.5</v>
      </c>
      <c r="M152">
        <f>INDEX('Exp Third Ctry econ'!$C$14:$F$80,MATCH(L152,'Exp Third Ctry econ'!$B$14:$B$80,0),MATCH("Zone "&amp;J152,'Exp Third Ctry econ'!$C$13:$F$13,0))*1</f>
        <v>146.05000000000001</v>
      </c>
      <c r="N152" t="s">
        <v>285</v>
      </c>
      <c r="O152" t="s">
        <v>2310</v>
      </c>
      <c r="P152" t="s">
        <v>18</v>
      </c>
      <c r="R152" t="str">
        <f t="shared" si="7"/>
        <v>('DHL','2024-01-01','2024-12-31','12565','3C','US','US','ECONOMY SELECT (EU) ','Non-Document','C',12,12.5,146.05,'Flat KG','AppliedMaterials_2024',NULL),</v>
      </c>
    </row>
    <row r="153" spans="1:18" x14ac:dyDescent="0.3">
      <c r="A153" t="s">
        <v>15</v>
      </c>
      <c r="B153" s="5" t="s">
        <v>21</v>
      </c>
      <c r="C153" s="1" t="s">
        <v>2309</v>
      </c>
      <c r="D153">
        <v>12565</v>
      </c>
      <c r="E153" t="s">
        <v>2262</v>
      </c>
      <c r="F153" t="s">
        <v>17</v>
      </c>
      <c r="G153" t="s">
        <v>17</v>
      </c>
      <c r="H153" t="s">
        <v>2354</v>
      </c>
      <c r="I153" t="s">
        <v>19</v>
      </c>
      <c r="J153" t="s">
        <v>164</v>
      </c>
      <c r="K153">
        <v>12.5</v>
      </c>
      <c r="L153">
        <f t="shared" si="6"/>
        <v>13</v>
      </c>
      <c r="M153">
        <f>INDEX('Exp Third Ctry econ'!$C$14:$F$80,MATCH(L153,'Exp Third Ctry econ'!$B$14:$B$80,0),MATCH("Zone "&amp;J153,'Exp Third Ctry econ'!$C$13:$F$13,0))*1</f>
        <v>146.05000000000001</v>
      </c>
      <c r="N153" t="s">
        <v>285</v>
      </c>
      <c r="O153" t="s">
        <v>2310</v>
      </c>
      <c r="P153" t="s">
        <v>18</v>
      </c>
      <c r="R153" t="str">
        <f t="shared" si="7"/>
        <v>('DHL','2024-01-01','2024-12-31','12565','3C','US','US','ECONOMY SELECT (EU) ','Non-Document','C',12.5,13,146.05,'Flat KG','AppliedMaterials_2024',NULL),</v>
      </c>
    </row>
    <row r="154" spans="1:18" x14ac:dyDescent="0.3">
      <c r="A154" t="s">
        <v>15</v>
      </c>
      <c r="B154" s="5" t="s">
        <v>21</v>
      </c>
      <c r="C154" s="1" t="s">
        <v>2309</v>
      </c>
      <c r="D154">
        <v>12565</v>
      </c>
      <c r="E154" t="s">
        <v>2262</v>
      </c>
      <c r="F154" t="s">
        <v>17</v>
      </c>
      <c r="G154" t="s">
        <v>17</v>
      </c>
      <c r="H154" t="s">
        <v>2354</v>
      </c>
      <c r="I154" t="s">
        <v>19</v>
      </c>
      <c r="J154" t="s">
        <v>164</v>
      </c>
      <c r="K154">
        <v>13</v>
      </c>
      <c r="L154">
        <f t="shared" si="6"/>
        <v>13.5</v>
      </c>
      <c r="M154">
        <f>INDEX('Exp Third Ctry econ'!$C$14:$F$80,MATCH(L154,'Exp Third Ctry econ'!$B$14:$B$80,0),MATCH("Zone "&amp;J154,'Exp Third Ctry econ'!$C$13:$F$13,0))*1</f>
        <v>150.63999999999999</v>
      </c>
      <c r="N154" t="s">
        <v>285</v>
      </c>
      <c r="O154" t="s">
        <v>2310</v>
      </c>
      <c r="P154" t="s">
        <v>18</v>
      </c>
      <c r="R154" t="str">
        <f t="shared" si="7"/>
        <v>('DHL','2024-01-01','2024-12-31','12565','3C','US','US','ECONOMY SELECT (EU) ','Non-Document','C',13,13.5,150.64,'Flat KG','AppliedMaterials_2024',NULL),</v>
      </c>
    </row>
    <row r="155" spans="1:18" x14ac:dyDescent="0.3">
      <c r="A155" t="s">
        <v>15</v>
      </c>
      <c r="B155" s="5" t="s">
        <v>21</v>
      </c>
      <c r="C155" s="1" t="s">
        <v>2309</v>
      </c>
      <c r="D155">
        <v>12565</v>
      </c>
      <c r="E155" t="s">
        <v>2262</v>
      </c>
      <c r="F155" t="s">
        <v>17</v>
      </c>
      <c r="G155" t="s">
        <v>17</v>
      </c>
      <c r="H155" t="s">
        <v>2354</v>
      </c>
      <c r="I155" t="s">
        <v>19</v>
      </c>
      <c r="J155" t="s">
        <v>164</v>
      </c>
      <c r="K155">
        <v>13.5</v>
      </c>
      <c r="L155">
        <f t="shared" si="6"/>
        <v>14</v>
      </c>
      <c r="M155">
        <f>INDEX('Exp Third Ctry econ'!$C$14:$F$80,MATCH(L155,'Exp Third Ctry econ'!$B$14:$B$80,0),MATCH("Zone "&amp;J155,'Exp Third Ctry econ'!$C$13:$F$13,0))*1</f>
        <v>150.63999999999999</v>
      </c>
      <c r="N155" t="s">
        <v>285</v>
      </c>
      <c r="O155" t="s">
        <v>2310</v>
      </c>
      <c r="P155" t="s">
        <v>18</v>
      </c>
      <c r="R155" t="str">
        <f t="shared" si="7"/>
        <v>('DHL','2024-01-01','2024-12-31','12565','3C','US','US','ECONOMY SELECT (EU) ','Non-Document','C',13.5,14,150.64,'Flat KG','AppliedMaterials_2024',NULL),</v>
      </c>
    </row>
    <row r="156" spans="1:18" x14ac:dyDescent="0.3">
      <c r="A156" t="s">
        <v>15</v>
      </c>
      <c r="B156" s="5" t="s">
        <v>21</v>
      </c>
      <c r="C156" s="1" t="s">
        <v>2309</v>
      </c>
      <c r="D156">
        <v>12565</v>
      </c>
      <c r="E156" t="s">
        <v>2262</v>
      </c>
      <c r="F156" t="s">
        <v>17</v>
      </c>
      <c r="G156" t="s">
        <v>17</v>
      </c>
      <c r="H156" t="s">
        <v>2354</v>
      </c>
      <c r="I156" t="s">
        <v>19</v>
      </c>
      <c r="J156" t="s">
        <v>164</v>
      </c>
      <c r="K156">
        <v>14</v>
      </c>
      <c r="L156">
        <f t="shared" si="6"/>
        <v>14.5</v>
      </c>
      <c r="M156">
        <f>INDEX('Exp Third Ctry econ'!$C$14:$F$80,MATCH(L156,'Exp Third Ctry econ'!$B$14:$B$80,0),MATCH("Zone "&amp;J156,'Exp Third Ctry econ'!$C$13:$F$13,0))*1</f>
        <v>155.22999999999999</v>
      </c>
      <c r="N156" t="s">
        <v>285</v>
      </c>
      <c r="O156" t="s">
        <v>2310</v>
      </c>
      <c r="P156" t="s">
        <v>18</v>
      </c>
      <c r="R156" t="str">
        <f t="shared" si="7"/>
        <v>('DHL','2024-01-01','2024-12-31','12565','3C','US','US','ECONOMY SELECT (EU) ','Non-Document','C',14,14.5,155.23,'Flat KG','AppliedMaterials_2024',NULL),</v>
      </c>
    </row>
    <row r="157" spans="1:18" x14ac:dyDescent="0.3">
      <c r="A157" t="s">
        <v>15</v>
      </c>
      <c r="B157" s="5" t="s">
        <v>21</v>
      </c>
      <c r="C157" s="1" t="s">
        <v>2309</v>
      </c>
      <c r="D157">
        <v>12565</v>
      </c>
      <c r="E157" t="s">
        <v>2262</v>
      </c>
      <c r="F157" t="s">
        <v>17</v>
      </c>
      <c r="G157" t="s">
        <v>17</v>
      </c>
      <c r="H157" t="s">
        <v>2354</v>
      </c>
      <c r="I157" t="s">
        <v>19</v>
      </c>
      <c r="J157" t="s">
        <v>164</v>
      </c>
      <c r="K157">
        <v>14.5</v>
      </c>
      <c r="L157">
        <f t="shared" si="6"/>
        <v>15</v>
      </c>
      <c r="M157">
        <f>INDEX('Exp Third Ctry econ'!$C$14:$F$80,MATCH(L157,'Exp Third Ctry econ'!$B$14:$B$80,0),MATCH("Zone "&amp;J157,'Exp Third Ctry econ'!$C$13:$F$13,0))*1</f>
        <v>155.22999999999999</v>
      </c>
      <c r="N157" t="s">
        <v>285</v>
      </c>
      <c r="O157" t="s">
        <v>2310</v>
      </c>
      <c r="P157" t="s">
        <v>18</v>
      </c>
      <c r="R157" t="str">
        <f t="shared" si="7"/>
        <v>('DHL','2024-01-01','2024-12-31','12565','3C','US','US','ECONOMY SELECT (EU) ','Non-Document','C',14.5,15,155.23,'Flat KG','AppliedMaterials_2024',NULL),</v>
      </c>
    </row>
    <row r="158" spans="1:18" x14ac:dyDescent="0.3">
      <c r="A158" t="s">
        <v>15</v>
      </c>
      <c r="B158" s="5" t="s">
        <v>21</v>
      </c>
      <c r="C158" s="1" t="s">
        <v>2309</v>
      </c>
      <c r="D158">
        <v>12565</v>
      </c>
      <c r="E158" t="s">
        <v>2262</v>
      </c>
      <c r="F158" t="s">
        <v>17</v>
      </c>
      <c r="G158" t="s">
        <v>17</v>
      </c>
      <c r="H158" t="s">
        <v>2354</v>
      </c>
      <c r="I158" t="s">
        <v>19</v>
      </c>
      <c r="J158" t="s">
        <v>164</v>
      </c>
      <c r="K158">
        <v>15</v>
      </c>
      <c r="L158">
        <f t="shared" si="6"/>
        <v>15.5</v>
      </c>
      <c r="M158">
        <f>INDEX('Exp Third Ctry econ'!$C$14:$F$80,MATCH(L158,'Exp Third Ctry econ'!$B$14:$B$80,0),MATCH("Zone "&amp;J158,'Exp Third Ctry econ'!$C$13:$F$13,0))*1</f>
        <v>159.82</v>
      </c>
      <c r="N158" t="s">
        <v>285</v>
      </c>
      <c r="O158" t="s">
        <v>2310</v>
      </c>
      <c r="P158" t="s">
        <v>18</v>
      </c>
      <c r="R158" t="str">
        <f t="shared" si="7"/>
        <v>('DHL','2024-01-01','2024-12-31','12565','3C','US','US','ECONOMY SELECT (EU) ','Non-Document','C',15,15.5,159.82,'Flat KG','AppliedMaterials_2024',NULL),</v>
      </c>
    </row>
    <row r="159" spans="1:18" x14ac:dyDescent="0.3">
      <c r="A159" t="s">
        <v>15</v>
      </c>
      <c r="B159" s="5" t="s">
        <v>21</v>
      </c>
      <c r="C159" s="1" t="s">
        <v>2309</v>
      </c>
      <c r="D159">
        <v>12565</v>
      </c>
      <c r="E159" t="s">
        <v>2262</v>
      </c>
      <c r="F159" t="s">
        <v>17</v>
      </c>
      <c r="G159" t="s">
        <v>17</v>
      </c>
      <c r="H159" t="s">
        <v>2354</v>
      </c>
      <c r="I159" t="s">
        <v>19</v>
      </c>
      <c r="J159" t="s">
        <v>164</v>
      </c>
      <c r="K159">
        <v>15.5</v>
      </c>
      <c r="L159">
        <f t="shared" si="6"/>
        <v>16</v>
      </c>
      <c r="M159">
        <f>INDEX('Exp Third Ctry econ'!$C$14:$F$80,MATCH(L159,'Exp Third Ctry econ'!$B$14:$B$80,0),MATCH("Zone "&amp;J159,'Exp Third Ctry econ'!$C$13:$F$13,0))*1</f>
        <v>159.82</v>
      </c>
      <c r="N159" t="s">
        <v>285</v>
      </c>
      <c r="O159" t="s">
        <v>2310</v>
      </c>
      <c r="P159" t="s">
        <v>18</v>
      </c>
      <c r="R159" t="str">
        <f t="shared" si="7"/>
        <v>('DHL','2024-01-01','2024-12-31','12565','3C','US','US','ECONOMY SELECT (EU) ','Non-Document','C',15.5,16,159.82,'Flat KG','AppliedMaterials_2024',NULL),</v>
      </c>
    </row>
    <row r="160" spans="1:18" x14ac:dyDescent="0.3">
      <c r="A160" t="s">
        <v>15</v>
      </c>
      <c r="B160" s="5" t="s">
        <v>21</v>
      </c>
      <c r="C160" s="1" t="s">
        <v>2309</v>
      </c>
      <c r="D160">
        <v>12565</v>
      </c>
      <c r="E160" t="s">
        <v>2262</v>
      </c>
      <c r="F160" t="s">
        <v>17</v>
      </c>
      <c r="G160" t="s">
        <v>17</v>
      </c>
      <c r="H160" t="s">
        <v>2354</v>
      </c>
      <c r="I160" t="s">
        <v>19</v>
      </c>
      <c r="J160" t="s">
        <v>164</v>
      </c>
      <c r="K160">
        <v>16</v>
      </c>
      <c r="L160">
        <f t="shared" si="6"/>
        <v>16.5</v>
      </c>
      <c r="M160">
        <f>INDEX('Exp Third Ctry econ'!$C$14:$F$80,MATCH(L160,'Exp Third Ctry econ'!$B$14:$B$80,0),MATCH("Zone "&amp;J160,'Exp Third Ctry econ'!$C$13:$F$13,0))*1</f>
        <v>164.41</v>
      </c>
      <c r="N160" t="s">
        <v>285</v>
      </c>
      <c r="O160" t="s">
        <v>2310</v>
      </c>
      <c r="P160" t="s">
        <v>18</v>
      </c>
      <c r="R160" t="str">
        <f t="shared" si="7"/>
        <v>('DHL','2024-01-01','2024-12-31','12565','3C','US','US','ECONOMY SELECT (EU) ','Non-Document','C',16,16.5,164.41,'Flat KG','AppliedMaterials_2024',NULL),</v>
      </c>
    </row>
    <row r="161" spans="1:18" x14ac:dyDescent="0.3">
      <c r="A161" t="s">
        <v>15</v>
      </c>
      <c r="B161" s="5" t="s">
        <v>21</v>
      </c>
      <c r="C161" s="1" t="s">
        <v>2309</v>
      </c>
      <c r="D161">
        <v>12565</v>
      </c>
      <c r="E161" t="s">
        <v>2262</v>
      </c>
      <c r="F161" t="s">
        <v>17</v>
      </c>
      <c r="G161" t="s">
        <v>17</v>
      </c>
      <c r="H161" t="s">
        <v>2354</v>
      </c>
      <c r="I161" t="s">
        <v>19</v>
      </c>
      <c r="J161" t="s">
        <v>164</v>
      </c>
      <c r="K161">
        <v>16.5</v>
      </c>
      <c r="L161">
        <f t="shared" si="6"/>
        <v>17</v>
      </c>
      <c r="M161">
        <f>INDEX('Exp Third Ctry econ'!$C$14:$F$80,MATCH(L161,'Exp Third Ctry econ'!$B$14:$B$80,0),MATCH("Zone "&amp;J161,'Exp Third Ctry econ'!$C$13:$F$13,0))*1</f>
        <v>164.41</v>
      </c>
      <c r="N161" t="s">
        <v>285</v>
      </c>
      <c r="O161" t="s">
        <v>2310</v>
      </c>
      <c r="P161" t="s">
        <v>18</v>
      </c>
      <c r="R161" t="str">
        <f t="shared" si="7"/>
        <v>('DHL','2024-01-01','2024-12-31','12565','3C','US','US','ECONOMY SELECT (EU) ','Non-Document','C',16.5,17,164.41,'Flat KG','AppliedMaterials_2024',NULL),</v>
      </c>
    </row>
    <row r="162" spans="1:18" x14ac:dyDescent="0.3">
      <c r="A162" t="s">
        <v>15</v>
      </c>
      <c r="B162" s="5" t="s">
        <v>21</v>
      </c>
      <c r="C162" s="1" t="s">
        <v>2309</v>
      </c>
      <c r="D162">
        <v>12565</v>
      </c>
      <c r="E162" t="s">
        <v>2262</v>
      </c>
      <c r="F162" t="s">
        <v>17</v>
      </c>
      <c r="G162" t="s">
        <v>17</v>
      </c>
      <c r="H162" t="s">
        <v>2354</v>
      </c>
      <c r="I162" t="s">
        <v>19</v>
      </c>
      <c r="J162" t="s">
        <v>164</v>
      </c>
      <c r="K162">
        <v>17</v>
      </c>
      <c r="L162">
        <f t="shared" si="6"/>
        <v>17.5</v>
      </c>
      <c r="M162">
        <f>INDEX('Exp Third Ctry econ'!$C$14:$F$80,MATCH(L162,'Exp Third Ctry econ'!$B$14:$B$80,0),MATCH("Zone "&amp;J162,'Exp Third Ctry econ'!$C$13:$F$13,0))*1</f>
        <v>169</v>
      </c>
      <c r="N162" t="s">
        <v>285</v>
      </c>
      <c r="O162" t="s">
        <v>2310</v>
      </c>
      <c r="P162" t="s">
        <v>18</v>
      </c>
      <c r="R162" t="str">
        <f t="shared" si="7"/>
        <v>('DHL','2024-01-01','2024-12-31','12565','3C','US','US','ECONOMY SELECT (EU) ','Non-Document','C',17,17.5,169,'Flat KG','AppliedMaterials_2024',NULL),</v>
      </c>
    </row>
    <row r="163" spans="1:18" x14ac:dyDescent="0.3">
      <c r="A163" t="s">
        <v>15</v>
      </c>
      <c r="B163" s="5" t="s">
        <v>21</v>
      </c>
      <c r="C163" s="1" t="s">
        <v>2309</v>
      </c>
      <c r="D163">
        <v>12565</v>
      </c>
      <c r="E163" t="s">
        <v>2262</v>
      </c>
      <c r="F163" t="s">
        <v>17</v>
      </c>
      <c r="G163" t="s">
        <v>17</v>
      </c>
      <c r="H163" t="s">
        <v>2354</v>
      </c>
      <c r="I163" t="s">
        <v>19</v>
      </c>
      <c r="J163" t="s">
        <v>164</v>
      </c>
      <c r="K163">
        <v>17.5</v>
      </c>
      <c r="L163">
        <f t="shared" si="6"/>
        <v>18</v>
      </c>
      <c r="M163">
        <f>INDEX('Exp Third Ctry econ'!$C$14:$F$80,MATCH(L163,'Exp Third Ctry econ'!$B$14:$B$80,0),MATCH("Zone "&amp;J163,'Exp Third Ctry econ'!$C$13:$F$13,0))*1</f>
        <v>169</v>
      </c>
      <c r="N163" t="s">
        <v>285</v>
      </c>
      <c r="O163" t="s">
        <v>2310</v>
      </c>
      <c r="P163" t="s">
        <v>18</v>
      </c>
      <c r="R163" t="str">
        <f t="shared" si="7"/>
        <v>('DHL','2024-01-01','2024-12-31','12565','3C','US','US','ECONOMY SELECT (EU) ','Non-Document','C',17.5,18,169,'Flat KG','AppliedMaterials_2024',NULL),</v>
      </c>
    </row>
    <row r="164" spans="1:18" x14ac:dyDescent="0.3">
      <c r="A164" t="s">
        <v>15</v>
      </c>
      <c r="B164" s="5" t="s">
        <v>21</v>
      </c>
      <c r="C164" s="1" t="s">
        <v>2309</v>
      </c>
      <c r="D164">
        <v>12565</v>
      </c>
      <c r="E164" t="s">
        <v>2262</v>
      </c>
      <c r="F164" t="s">
        <v>17</v>
      </c>
      <c r="G164" t="s">
        <v>17</v>
      </c>
      <c r="H164" t="s">
        <v>2354</v>
      </c>
      <c r="I164" t="s">
        <v>19</v>
      </c>
      <c r="J164" t="s">
        <v>164</v>
      </c>
      <c r="K164">
        <v>18</v>
      </c>
      <c r="L164">
        <f t="shared" si="6"/>
        <v>18.5</v>
      </c>
      <c r="M164">
        <f>INDEX('Exp Third Ctry econ'!$C$14:$F$80,MATCH(L164,'Exp Third Ctry econ'!$B$14:$B$80,0),MATCH("Zone "&amp;J164,'Exp Third Ctry econ'!$C$13:$F$13,0))*1</f>
        <v>173.59</v>
      </c>
      <c r="N164" t="s">
        <v>285</v>
      </c>
      <c r="O164" t="s">
        <v>2310</v>
      </c>
      <c r="P164" t="s">
        <v>18</v>
      </c>
      <c r="R164" t="str">
        <f t="shared" si="7"/>
        <v>('DHL','2024-01-01','2024-12-31','12565','3C','US','US','ECONOMY SELECT (EU) ','Non-Document','C',18,18.5,173.59,'Flat KG','AppliedMaterials_2024',NULL),</v>
      </c>
    </row>
    <row r="165" spans="1:18" x14ac:dyDescent="0.3">
      <c r="A165" t="s">
        <v>15</v>
      </c>
      <c r="B165" s="5" t="s">
        <v>21</v>
      </c>
      <c r="C165" s="1" t="s">
        <v>2309</v>
      </c>
      <c r="D165">
        <v>12565</v>
      </c>
      <c r="E165" t="s">
        <v>2262</v>
      </c>
      <c r="F165" t="s">
        <v>17</v>
      </c>
      <c r="G165" t="s">
        <v>17</v>
      </c>
      <c r="H165" t="s">
        <v>2354</v>
      </c>
      <c r="I165" t="s">
        <v>19</v>
      </c>
      <c r="J165" t="s">
        <v>164</v>
      </c>
      <c r="K165">
        <v>18.5</v>
      </c>
      <c r="L165">
        <f t="shared" si="6"/>
        <v>19</v>
      </c>
      <c r="M165">
        <f>INDEX('Exp Third Ctry econ'!$C$14:$F$80,MATCH(L165,'Exp Third Ctry econ'!$B$14:$B$80,0),MATCH("Zone "&amp;J165,'Exp Third Ctry econ'!$C$13:$F$13,0))*1</f>
        <v>173.59</v>
      </c>
      <c r="N165" t="s">
        <v>285</v>
      </c>
      <c r="O165" t="s">
        <v>2310</v>
      </c>
      <c r="P165" t="s">
        <v>18</v>
      </c>
      <c r="R165" t="str">
        <f t="shared" si="7"/>
        <v>('DHL','2024-01-01','2024-12-31','12565','3C','US','US','ECONOMY SELECT (EU) ','Non-Document','C',18.5,19,173.59,'Flat KG','AppliedMaterials_2024',NULL),</v>
      </c>
    </row>
    <row r="166" spans="1:18" x14ac:dyDescent="0.3">
      <c r="A166" t="s">
        <v>15</v>
      </c>
      <c r="B166" s="5" t="s">
        <v>21</v>
      </c>
      <c r="C166" s="1" t="s">
        <v>2309</v>
      </c>
      <c r="D166">
        <v>12565</v>
      </c>
      <c r="E166" t="s">
        <v>2262</v>
      </c>
      <c r="F166" t="s">
        <v>17</v>
      </c>
      <c r="G166" t="s">
        <v>17</v>
      </c>
      <c r="H166" t="s">
        <v>2354</v>
      </c>
      <c r="I166" t="s">
        <v>19</v>
      </c>
      <c r="J166" t="s">
        <v>164</v>
      </c>
      <c r="K166">
        <v>19</v>
      </c>
      <c r="L166">
        <f t="shared" si="6"/>
        <v>19.5</v>
      </c>
      <c r="M166">
        <f>INDEX('Exp Third Ctry econ'!$C$14:$F$80,MATCH(L166,'Exp Third Ctry econ'!$B$14:$B$80,0),MATCH("Zone "&amp;J166,'Exp Third Ctry econ'!$C$13:$F$13,0))*1</f>
        <v>178.18</v>
      </c>
      <c r="N166" t="s">
        <v>285</v>
      </c>
      <c r="O166" t="s">
        <v>2310</v>
      </c>
      <c r="P166" t="s">
        <v>18</v>
      </c>
      <c r="R166" t="str">
        <f t="shared" si="7"/>
        <v>('DHL','2024-01-01','2024-12-31','12565','3C','US','US','ECONOMY SELECT (EU) ','Non-Document','C',19,19.5,178.18,'Flat KG','AppliedMaterials_2024',NULL),</v>
      </c>
    </row>
    <row r="167" spans="1:18" x14ac:dyDescent="0.3">
      <c r="A167" t="s">
        <v>15</v>
      </c>
      <c r="B167" s="5" t="s">
        <v>21</v>
      </c>
      <c r="C167" s="1" t="s">
        <v>2309</v>
      </c>
      <c r="D167">
        <v>12565</v>
      </c>
      <c r="E167" t="s">
        <v>2262</v>
      </c>
      <c r="F167" t="s">
        <v>17</v>
      </c>
      <c r="G167" t="s">
        <v>17</v>
      </c>
      <c r="H167" t="s">
        <v>2354</v>
      </c>
      <c r="I167" t="s">
        <v>19</v>
      </c>
      <c r="J167" t="s">
        <v>164</v>
      </c>
      <c r="K167">
        <v>19.5</v>
      </c>
      <c r="L167">
        <f t="shared" si="6"/>
        <v>20</v>
      </c>
      <c r="M167">
        <f>INDEX('Exp Third Ctry econ'!$C$14:$F$80,MATCH(L167,'Exp Third Ctry econ'!$B$14:$B$80,0),MATCH("Zone "&amp;J167,'Exp Third Ctry econ'!$C$13:$F$13,0))*1</f>
        <v>178.18</v>
      </c>
      <c r="N167" t="s">
        <v>285</v>
      </c>
      <c r="O167" t="s">
        <v>2310</v>
      </c>
      <c r="P167" t="s">
        <v>18</v>
      </c>
      <c r="R167" t="str">
        <f t="shared" si="7"/>
        <v>('DHL','2024-01-01','2024-12-31','12565','3C','US','US','ECONOMY SELECT (EU) ','Non-Document','C',19.5,20,178.18,'Flat KG','AppliedMaterials_2024',NULL),</v>
      </c>
    </row>
    <row r="168" spans="1:18" x14ac:dyDescent="0.3">
      <c r="A168" t="s">
        <v>15</v>
      </c>
      <c r="B168" s="5" t="s">
        <v>21</v>
      </c>
      <c r="C168" s="1" t="s">
        <v>2309</v>
      </c>
      <c r="D168">
        <v>12565</v>
      </c>
      <c r="E168" t="s">
        <v>2262</v>
      </c>
      <c r="F168" t="s">
        <v>17</v>
      </c>
      <c r="G168" t="s">
        <v>17</v>
      </c>
      <c r="H168" t="s">
        <v>2354</v>
      </c>
      <c r="I168" t="s">
        <v>19</v>
      </c>
      <c r="J168" t="s">
        <v>164</v>
      </c>
      <c r="K168">
        <v>20</v>
      </c>
      <c r="L168">
        <f t="shared" si="6"/>
        <v>20.5</v>
      </c>
      <c r="M168">
        <f>INDEX('Exp Third Ctry econ'!$C$14:$F$80,MATCH(L168,'Exp Third Ctry econ'!$B$14:$B$80,0),MATCH("Zone "&amp;J168,'Exp Third Ctry econ'!$C$13:$F$13,0))*1</f>
        <v>183.69</v>
      </c>
      <c r="N168" t="s">
        <v>285</v>
      </c>
      <c r="O168" t="s">
        <v>2310</v>
      </c>
      <c r="P168" t="s">
        <v>18</v>
      </c>
      <c r="R168" t="str">
        <f t="shared" si="7"/>
        <v>('DHL','2024-01-01','2024-12-31','12565','3C','US','US','ECONOMY SELECT (EU) ','Non-Document','C',20,20.5,183.69,'Flat KG','AppliedMaterials_2024',NULL),</v>
      </c>
    </row>
    <row r="169" spans="1:18" x14ac:dyDescent="0.3">
      <c r="A169" t="s">
        <v>15</v>
      </c>
      <c r="B169" s="5" t="s">
        <v>21</v>
      </c>
      <c r="C169" s="1" t="s">
        <v>2309</v>
      </c>
      <c r="D169">
        <v>12565</v>
      </c>
      <c r="E169" t="s">
        <v>2262</v>
      </c>
      <c r="F169" t="s">
        <v>17</v>
      </c>
      <c r="G169" t="s">
        <v>17</v>
      </c>
      <c r="H169" t="s">
        <v>2354</v>
      </c>
      <c r="I169" t="s">
        <v>19</v>
      </c>
      <c r="J169" t="s">
        <v>164</v>
      </c>
      <c r="K169">
        <v>20.5</v>
      </c>
      <c r="L169">
        <f t="shared" si="6"/>
        <v>21</v>
      </c>
      <c r="M169">
        <f>INDEX('Exp Third Ctry econ'!$C$14:$F$80,MATCH(L169,'Exp Third Ctry econ'!$B$14:$B$80,0),MATCH("Zone "&amp;J169,'Exp Third Ctry econ'!$C$13:$F$13,0))*1</f>
        <v>183.69</v>
      </c>
      <c r="N169" t="s">
        <v>285</v>
      </c>
      <c r="O169" t="s">
        <v>2310</v>
      </c>
      <c r="P169" t="s">
        <v>18</v>
      </c>
      <c r="R169" t="str">
        <f t="shared" si="7"/>
        <v>('DHL','2024-01-01','2024-12-31','12565','3C','US','US','ECONOMY SELECT (EU) ','Non-Document','C',20.5,21,183.69,'Flat KG','AppliedMaterials_2024',NULL),</v>
      </c>
    </row>
    <row r="170" spans="1:18" x14ac:dyDescent="0.3">
      <c r="A170" t="s">
        <v>15</v>
      </c>
      <c r="B170" s="5" t="s">
        <v>21</v>
      </c>
      <c r="C170" s="1" t="s">
        <v>2309</v>
      </c>
      <c r="D170">
        <v>12565</v>
      </c>
      <c r="E170" t="s">
        <v>2262</v>
      </c>
      <c r="F170" t="s">
        <v>17</v>
      </c>
      <c r="G170" t="s">
        <v>17</v>
      </c>
      <c r="H170" t="s">
        <v>2354</v>
      </c>
      <c r="I170" t="s">
        <v>19</v>
      </c>
      <c r="J170" t="s">
        <v>164</v>
      </c>
      <c r="K170">
        <v>21</v>
      </c>
      <c r="L170">
        <f t="shared" si="6"/>
        <v>21.5</v>
      </c>
      <c r="M170">
        <f>INDEX('Exp Third Ctry econ'!$C$14:$F$80,MATCH(L170,'Exp Third Ctry econ'!$B$14:$B$80,0),MATCH("Zone "&amp;J170,'Exp Third Ctry econ'!$C$13:$F$13,0))*1</f>
        <v>189.2</v>
      </c>
      <c r="N170" t="s">
        <v>285</v>
      </c>
      <c r="O170" t="s">
        <v>2310</v>
      </c>
      <c r="P170" t="s">
        <v>18</v>
      </c>
      <c r="R170" t="str">
        <f t="shared" si="7"/>
        <v>('DHL','2024-01-01','2024-12-31','12565','3C','US','US','ECONOMY SELECT (EU) ','Non-Document','C',21,21.5,189.2,'Flat KG','AppliedMaterials_2024',NULL),</v>
      </c>
    </row>
    <row r="171" spans="1:18" x14ac:dyDescent="0.3">
      <c r="A171" t="s">
        <v>15</v>
      </c>
      <c r="B171" s="5" t="s">
        <v>21</v>
      </c>
      <c r="C171" s="1" t="s">
        <v>2309</v>
      </c>
      <c r="D171">
        <v>12565</v>
      </c>
      <c r="E171" t="s">
        <v>2262</v>
      </c>
      <c r="F171" t="s">
        <v>17</v>
      </c>
      <c r="G171" t="s">
        <v>17</v>
      </c>
      <c r="H171" t="s">
        <v>2354</v>
      </c>
      <c r="I171" t="s">
        <v>19</v>
      </c>
      <c r="J171" t="s">
        <v>164</v>
      </c>
      <c r="K171">
        <v>21.5</v>
      </c>
      <c r="L171">
        <f t="shared" si="6"/>
        <v>22</v>
      </c>
      <c r="M171">
        <f>INDEX('Exp Third Ctry econ'!$C$14:$F$80,MATCH(L171,'Exp Third Ctry econ'!$B$14:$B$80,0),MATCH("Zone "&amp;J171,'Exp Third Ctry econ'!$C$13:$F$13,0))*1</f>
        <v>189.2</v>
      </c>
      <c r="N171" t="s">
        <v>285</v>
      </c>
      <c r="O171" t="s">
        <v>2310</v>
      </c>
      <c r="P171" t="s">
        <v>18</v>
      </c>
      <c r="R171" t="str">
        <f t="shared" si="7"/>
        <v>('DHL','2024-01-01','2024-12-31','12565','3C','US','US','ECONOMY SELECT (EU) ','Non-Document','C',21.5,22,189.2,'Flat KG','AppliedMaterials_2024',NULL),</v>
      </c>
    </row>
    <row r="172" spans="1:18" x14ac:dyDescent="0.3">
      <c r="A172" t="s">
        <v>15</v>
      </c>
      <c r="B172" s="5" t="s">
        <v>21</v>
      </c>
      <c r="C172" s="1" t="s">
        <v>2309</v>
      </c>
      <c r="D172">
        <v>12565</v>
      </c>
      <c r="E172" t="s">
        <v>2262</v>
      </c>
      <c r="F172" t="s">
        <v>17</v>
      </c>
      <c r="G172" t="s">
        <v>17</v>
      </c>
      <c r="H172" t="s">
        <v>2354</v>
      </c>
      <c r="I172" t="s">
        <v>19</v>
      </c>
      <c r="J172" t="s">
        <v>164</v>
      </c>
      <c r="K172">
        <v>22</v>
      </c>
      <c r="L172">
        <f t="shared" si="6"/>
        <v>22.5</v>
      </c>
      <c r="M172">
        <f>INDEX('Exp Third Ctry econ'!$C$14:$F$80,MATCH(L172,'Exp Third Ctry econ'!$B$14:$B$80,0),MATCH("Zone "&amp;J172,'Exp Third Ctry econ'!$C$13:$F$13,0))*1</f>
        <v>194.71</v>
      </c>
      <c r="N172" t="s">
        <v>285</v>
      </c>
      <c r="O172" t="s">
        <v>2310</v>
      </c>
      <c r="P172" t="s">
        <v>18</v>
      </c>
      <c r="R172" t="str">
        <f t="shared" si="7"/>
        <v>('DHL','2024-01-01','2024-12-31','12565','3C','US','US','ECONOMY SELECT (EU) ','Non-Document','C',22,22.5,194.71,'Flat KG','AppliedMaterials_2024',NULL),</v>
      </c>
    </row>
    <row r="173" spans="1:18" x14ac:dyDescent="0.3">
      <c r="A173" t="s">
        <v>15</v>
      </c>
      <c r="B173" s="5" t="s">
        <v>21</v>
      </c>
      <c r="C173" s="1" t="s">
        <v>2309</v>
      </c>
      <c r="D173">
        <v>12565</v>
      </c>
      <c r="E173" t="s">
        <v>2262</v>
      </c>
      <c r="F173" t="s">
        <v>17</v>
      </c>
      <c r="G173" t="s">
        <v>17</v>
      </c>
      <c r="H173" t="s">
        <v>2354</v>
      </c>
      <c r="I173" t="s">
        <v>19</v>
      </c>
      <c r="J173" t="s">
        <v>164</v>
      </c>
      <c r="K173">
        <v>22.5</v>
      </c>
      <c r="L173">
        <f t="shared" si="6"/>
        <v>23</v>
      </c>
      <c r="M173">
        <f>INDEX('Exp Third Ctry econ'!$C$14:$F$80,MATCH(L173,'Exp Third Ctry econ'!$B$14:$B$80,0),MATCH("Zone "&amp;J173,'Exp Third Ctry econ'!$C$13:$F$13,0))*1</f>
        <v>194.71</v>
      </c>
      <c r="N173" t="s">
        <v>285</v>
      </c>
      <c r="O173" t="s">
        <v>2310</v>
      </c>
      <c r="P173" t="s">
        <v>18</v>
      </c>
      <c r="R173" t="str">
        <f t="shared" si="7"/>
        <v>('DHL','2024-01-01','2024-12-31','12565','3C','US','US','ECONOMY SELECT (EU) ','Non-Document','C',22.5,23,194.71,'Flat KG','AppliedMaterials_2024',NULL),</v>
      </c>
    </row>
    <row r="174" spans="1:18" x14ac:dyDescent="0.3">
      <c r="A174" t="s">
        <v>15</v>
      </c>
      <c r="B174" s="5" t="s">
        <v>21</v>
      </c>
      <c r="C174" s="1" t="s">
        <v>2309</v>
      </c>
      <c r="D174">
        <v>12565</v>
      </c>
      <c r="E174" t="s">
        <v>2262</v>
      </c>
      <c r="F174" t="s">
        <v>17</v>
      </c>
      <c r="G174" t="s">
        <v>17</v>
      </c>
      <c r="H174" t="s">
        <v>2354</v>
      </c>
      <c r="I174" t="s">
        <v>19</v>
      </c>
      <c r="J174" t="s">
        <v>164</v>
      </c>
      <c r="K174">
        <v>23</v>
      </c>
      <c r="L174">
        <f t="shared" si="6"/>
        <v>23.5</v>
      </c>
      <c r="M174">
        <f>INDEX('Exp Third Ctry econ'!$C$14:$F$80,MATCH(L174,'Exp Third Ctry econ'!$B$14:$B$80,0),MATCH("Zone "&amp;J174,'Exp Third Ctry econ'!$C$13:$F$13,0))*1</f>
        <v>200.22</v>
      </c>
      <c r="N174" t="s">
        <v>285</v>
      </c>
      <c r="O174" t="s">
        <v>2310</v>
      </c>
      <c r="P174" t="s">
        <v>18</v>
      </c>
      <c r="R174" t="str">
        <f t="shared" si="7"/>
        <v>('DHL','2024-01-01','2024-12-31','12565','3C','US','US','ECONOMY SELECT (EU) ','Non-Document','C',23,23.5,200.22,'Flat KG','AppliedMaterials_2024',NULL),</v>
      </c>
    </row>
    <row r="175" spans="1:18" x14ac:dyDescent="0.3">
      <c r="A175" t="s">
        <v>15</v>
      </c>
      <c r="B175" s="5" t="s">
        <v>21</v>
      </c>
      <c r="C175" s="1" t="s">
        <v>2309</v>
      </c>
      <c r="D175">
        <v>12565</v>
      </c>
      <c r="E175" t="s">
        <v>2262</v>
      </c>
      <c r="F175" t="s">
        <v>17</v>
      </c>
      <c r="G175" t="s">
        <v>17</v>
      </c>
      <c r="H175" t="s">
        <v>2354</v>
      </c>
      <c r="I175" t="s">
        <v>19</v>
      </c>
      <c r="J175" t="s">
        <v>164</v>
      </c>
      <c r="K175">
        <v>23.5</v>
      </c>
      <c r="L175">
        <f>L174+0.5</f>
        <v>24</v>
      </c>
      <c r="M175">
        <f>INDEX('Exp Third Ctry econ'!$C$14:$F$80,MATCH(L175,'Exp Third Ctry econ'!$B$14:$B$80,0),MATCH("Zone "&amp;J175,'Exp Third Ctry econ'!$C$13:$F$13,0))*1</f>
        <v>200.22</v>
      </c>
      <c r="N175" t="s">
        <v>285</v>
      </c>
      <c r="O175" t="s">
        <v>2310</v>
      </c>
      <c r="P175" t="s">
        <v>18</v>
      </c>
      <c r="R175" t="str">
        <f t="shared" si="7"/>
        <v>('DHL','2024-01-01','2024-12-31','12565','3C','US','US','ECONOMY SELECT (EU) ','Non-Document','C',23.5,24,200.22,'Flat KG','AppliedMaterials_2024',NULL),</v>
      </c>
    </row>
    <row r="176" spans="1:18" x14ac:dyDescent="0.3">
      <c r="A176" t="s">
        <v>15</v>
      </c>
      <c r="B176" s="5" t="s">
        <v>21</v>
      </c>
      <c r="C176" s="1" t="s">
        <v>2309</v>
      </c>
      <c r="D176">
        <v>12565</v>
      </c>
      <c r="E176" t="s">
        <v>2262</v>
      </c>
      <c r="F176" t="s">
        <v>17</v>
      </c>
      <c r="G176" t="s">
        <v>17</v>
      </c>
      <c r="H176" t="s">
        <v>2354</v>
      </c>
      <c r="I176" t="s">
        <v>19</v>
      </c>
      <c r="J176" t="s">
        <v>164</v>
      </c>
      <c r="K176">
        <v>24</v>
      </c>
      <c r="L176">
        <f t="shared" si="6"/>
        <v>24.5</v>
      </c>
      <c r="M176">
        <f>INDEX('Exp Third Ctry econ'!$C$14:$F$80,MATCH(L176,'Exp Third Ctry econ'!$B$14:$B$80,0),MATCH("Zone "&amp;J176,'Exp Third Ctry econ'!$C$13:$F$13,0))*1</f>
        <v>205.73</v>
      </c>
      <c r="N176" t="s">
        <v>285</v>
      </c>
      <c r="O176" t="s">
        <v>2310</v>
      </c>
      <c r="P176" t="s">
        <v>18</v>
      </c>
      <c r="R176" t="str">
        <f t="shared" si="7"/>
        <v>('DHL','2024-01-01','2024-12-31','12565','3C','US','US','ECONOMY SELECT (EU) ','Non-Document','C',24,24.5,205.73,'Flat KG','AppliedMaterials_2024',NULL),</v>
      </c>
    </row>
    <row r="177" spans="1:18" x14ac:dyDescent="0.3">
      <c r="A177" t="s">
        <v>15</v>
      </c>
      <c r="B177" s="5" t="s">
        <v>21</v>
      </c>
      <c r="C177" s="1" t="s">
        <v>2309</v>
      </c>
      <c r="D177">
        <v>12565</v>
      </c>
      <c r="E177" t="s">
        <v>2262</v>
      </c>
      <c r="F177" t="s">
        <v>17</v>
      </c>
      <c r="G177" t="s">
        <v>17</v>
      </c>
      <c r="H177" t="s">
        <v>2354</v>
      </c>
      <c r="I177" t="s">
        <v>19</v>
      </c>
      <c r="J177" t="s">
        <v>164</v>
      </c>
      <c r="K177">
        <v>24.5</v>
      </c>
      <c r="L177">
        <f t="shared" si="6"/>
        <v>25</v>
      </c>
      <c r="M177">
        <f>INDEX('Exp Third Ctry econ'!$C$14:$F$80,MATCH(L177,'Exp Third Ctry econ'!$B$14:$B$80,0),MATCH("Zone "&amp;J177,'Exp Third Ctry econ'!$C$13:$F$13,0))*1</f>
        <v>205.73</v>
      </c>
      <c r="N177" t="s">
        <v>285</v>
      </c>
      <c r="O177" t="s">
        <v>2310</v>
      </c>
      <c r="P177" t="s">
        <v>18</v>
      </c>
      <c r="R177" t="str">
        <f t="shared" si="7"/>
        <v>('DHL','2024-01-01','2024-12-31','12565','3C','US','US','ECONOMY SELECT (EU) ','Non-Document','C',24.5,25,205.73,'Flat KG','AppliedMaterials_2024',NULL),</v>
      </c>
    </row>
    <row r="178" spans="1:18" x14ac:dyDescent="0.3">
      <c r="A178" t="s">
        <v>15</v>
      </c>
      <c r="B178" s="5" t="s">
        <v>21</v>
      </c>
      <c r="C178" s="1" t="s">
        <v>2309</v>
      </c>
      <c r="D178">
        <v>12565</v>
      </c>
      <c r="E178" t="s">
        <v>2262</v>
      </c>
      <c r="F178" t="s">
        <v>17</v>
      </c>
      <c r="G178" t="s">
        <v>17</v>
      </c>
      <c r="H178" t="s">
        <v>2354</v>
      </c>
      <c r="I178" t="s">
        <v>19</v>
      </c>
      <c r="J178" t="s">
        <v>164</v>
      </c>
      <c r="K178">
        <v>25</v>
      </c>
      <c r="L178">
        <f t="shared" si="6"/>
        <v>25.5</v>
      </c>
      <c r="M178">
        <f>INDEX('Exp Third Ctry econ'!$C$14:$F$80,MATCH(L178,'Exp Third Ctry econ'!$B$14:$B$80,0),MATCH("Zone "&amp;J178,'Exp Third Ctry econ'!$C$13:$F$13,0))*1</f>
        <v>211.24</v>
      </c>
      <c r="N178" t="s">
        <v>285</v>
      </c>
      <c r="O178" t="s">
        <v>2310</v>
      </c>
      <c r="P178" t="s">
        <v>18</v>
      </c>
      <c r="R178" t="str">
        <f t="shared" si="7"/>
        <v>('DHL','2024-01-01','2024-12-31','12565','3C','US','US','ECONOMY SELECT (EU) ','Non-Document','C',25,25.5,211.24,'Flat KG','AppliedMaterials_2024',NULL),</v>
      </c>
    </row>
    <row r="179" spans="1:18" x14ac:dyDescent="0.3">
      <c r="A179" t="s">
        <v>15</v>
      </c>
      <c r="B179" s="5" t="s">
        <v>21</v>
      </c>
      <c r="C179" s="1" t="s">
        <v>2309</v>
      </c>
      <c r="D179">
        <v>12565</v>
      </c>
      <c r="E179" t="s">
        <v>2262</v>
      </c>
      <c r="F179" t="s">
        <v>17</v>
      </c>
      <c r="G179" t="s">
        <v>17</v>
      </c>
      <c r="H179" t="s">
        <v>2354</v>
      </c>
      <c r="I179" t="s">
        <v>19</v>
      </c>
      <c r="J179" t="s">
        <v>164</v>
      </c>
      <c r="K179">
        <v>25.5</v>
      </c>
      <c r="L179">
        <f t="shared" si="6"/>
        <v>26</v>
      </c>
      <c r="M179">
        <f>INDEX('Exp Third Ctry econ'!$C$14:$F$80,MATCH(L179,'Exp Third Ctry econ'!$B$14:$B$80,0),MATCH("Zone "&amp;J179,'Exp Third Ctry econ'!$C$13:$F$13,0))*1</f>
        <v>211.24</v>
      </c>
      <c r="N179" t="s">
        <v>285</v>
      </c>
      <c r="O179" t="s">
        <v>2310</v>
      </c>
      <c r="P179" t="s">
        <v>18</v>
      </c>
      <c r="R179" t="str">
        <f t="shared" si="7"/>
        <v>('DHL','2024-01-01','2024-12-31','12565','3C','US','US','ECONOMY SELECT (EU) ','Non-Document','C',25.5,26,211.24,'Flat KG','AppliedMaterials_2024',NULL),</v>
      </c>
    </row>
    <row r="180" spans="1:18" x14ac:dyDescent="0.3">
      <c r="A180" t="s">
        <v>15</v>
      </c>
      <c r="B180" s="5" t="s">
        <v>21</v>
      </c>
      <c r="C180" s="1" t="s">
        <v>2309</v>
      </c>
      <c r="D180">
        <v>12565</v>
      </c>
      <c r="E180" t="s">
        <v>2262</v>
      </c>
      <c r="F180" t="s">
        <v>17</v>
      </c>
      <c r="G180" t="s">
        <v>17</v>
      </c>
      <c r="H180" t="s">
        <v>2354</v>
      </c>
      <c r="I180" t="s">
        <v>19</v>
      </c>
      <c r="J180" t="s">
        <v>164</v>
      </c>
      <c r="K180">
        <v>26</v>
      </c>
      <c r="L180">
        <f t="shared" si="6"/>
        <v>26.5</v>
      </c>
      <c r="M180">
        <f>INDEX('Exp Third Ctry econ'!$C$14:$F$80,MATCH(L180,'Exp Third Ctry econ'!$B$14:$B$80,0),MATCH("Zone "&amp;J180,'Exp Third Ctry econ'!$C$13:$F$13,0))*1</f>
        <v>216.75</v>
      </c>
      <c r="N180" t="s">
        <v>285</v>
      </c>
      <c r="O180" t="s">
        <v>2310</v>
      </c>
      <c r="P180" t="s">
        <v>18</v>
      </c>
      <c r="R180" t="str">
        <f t="shared" si="7"/>
        <v>('DHL','2024-01-01','2024-12-31','12565','3C','US','US','ECONOMY SELECT (EU) ','Non-Document','C',26,26.5,216.75,'Flat KG','AppliedMaterials_2024',NULL),</v>
      </c>
    </row>
    <row r="181" spans="1:18" x14ac:dyDescent="0.3">
      <c r="A181" t="s">
        <v>15</v>
      </c>
      <c r="B181" s="5" t="s">
        <v>21</v>
      </c>
      <c r="C181" s="1" t="s">
        <v>2309</v>
      </c>
      <c r="D181">
        <v>12565</v>
      </c>
      <c r="E181" t="s">
        <v>2262</v>
      </c>
      <c r="F181" t="s">
        <v>17</v>
      </c>
      <c r="G181" t="s">
        <v>17</v>
      </c>
      <c r="H181" t="s">
        <v>2354</v>
      </c>
      <c r="I181" t="s">
        <v>19</v>
      </c>
      <c r="J181" t="s">
        <v>164</v>
      </c>
      <c r="K181">
        <v>26.5</v>
      </c>
      <c r="L181">
        <f t="shared" si="6"/>
        <v>27</v>
      </c>
      <c r="M181">
        <f>INDEX('Exp Third Ctry econ'!$C$14:$F$80,MATCH(L181,'Exp Third Ctry econ'!$B$14:$B$80,0),MATCH("Zone "&amp;J181,'Exp Third Ctry econ'!$C$13:$F$13,0))*1</f>
        <v>216.75</v>
      </c>
      <c r="N181" t="s">
        <v>285</v>
      </c>
      <c r="O181" t="s">
        <v>2310</v>
      </c>
      <c r="P181" t="s">
        <v>18</v>
      </c>
      <c r="R181" t="str">
        <f t="shared" si="7"/>
        <v>('DHL','2024-01-01','2024-12-31','12565','3C','US','US','ECONOMY SELECT (EU) ','Non-Document','C',26.5,27,216.75,'Flat KG','AppliedMaterials_2024',NULL),</v>
      </c>
    </row>
    <row r="182" spans="1:18" x14ac:dyDescent="0.3">
      <c r="A182" t="s">
        <v>15</v>
      </c>
      <c r="B182" s="5" t="s">
        <v>21</v>
      </c>
      <c r="C182" s="1" t="s">
        <v>2309</v>
      </c>
      <c r="D182">
        <v>12565</v>
      </c>
      <c r="E182" t="s">
        <v>2262</v>
      </c>
      <c r="F182" t="s">
        <v>17</v>
      </c>
      <c r="G182" t="s">
        <v>17</v>
      </c>
      <c r="H182" t="s">
        <v>2354</v>
      </c>
      <c r="I182" t="s">
        <v>19</v>
      </c>
      <c r="J182" t="s">
        <v>164</v>
      </c>
      <c r="K182">
        <v>27</v>
      </c>
      <c r="L182">
        <f t="shared" si="6"/>
        <v>27.5</v>
      </c>
      <c r="M182">
        <f>INDEX('Exp Third Ctry econ'!$C$14:$F$80,MATCH(L182,'Exp Third Ctry econ'!$B$14:$B$80,0),MATCH("Zone "&amp;J182,'Exp Third Ctry econ'!$C$13:$F$13,0))*1</f>
        <v>222.26</v>
      </c>
      <c r="N182" t="s">
        <v>285</v>
      </c>
      <c r="O182" t="s">
        <v>2310</v>
      </c>
      <c r="P182" t="s">
        <v>18</v>
      </c>
      <c r="R182" t="str">
        <f t="shared" si="7"/>
        <v>('DHL','2024-01-01','2024-12-31','12565','3C','US','US','ECONOMY SELECT (EU) ','Non-Document','C',27,27.5,222.26,'Flat KG','AppliedMaterials_2024',NULL),</v>
      </c>
    </row>
    <row r="183" spans="1:18" x14ac:dyDescent="0.3">
      <c r="A183" t="s">
        <v>15</v>
      </c>
      <c r="B183" s="5" t="s">
        <v>21</v>
      </c>
      <c r="C183" s="1" t="s">
        <v>2309</v>
      </c>
      <c r="D183">
        <v>12565</v>
      </c>
      <c r="E183" t="s">
        <v>2262</v>
      </c>
      <c r="F183" t="s">
        <v>17</v>
      </c>
      <c r="G183" t="s">
        <v>17</v>
      </c>
      <c r="H183" t="s">
        <v>2354</v>
      </c>
      <c r="I183" t="s">
        <v>19</v>
      </c>
      <c r="J183" t="s">
        <v>164</v>
      </c>
      <c r="K183">
        <v>27.5</v>
      </c>
      <c r="L183">
        <f t="shared" si="6"/>
        <v>28</v>
      </c>
      <c r="M183">
        <f>INDEX('Exp Third Ctry econ'!$C$14:$F$80,MATCH(L183,'Exp Third Ctry econ'!$B$14:$B$80,0),MATCH("Zone "&amp;J183,'Exp Third Ctry econ'!$C$13:$F$13,0))*1</f>
        <v>222.26</v>
      </c>
      <c r="N183" t="s">
        <v>285</v>
      </c>
      <c r="O183" t="s">
        <v>2310</v>
      </c>
      <c r="P183" t="s">
        <v>18</v>
      </c>
      <c r="R183" t="str">
        <f t="shared" si="7"/>
        <v>('DHL','2024-01-01','2024-12-31','12565','3C','US','US','ECONOMY SELECT (EU) ','Non-Document','C',27.5,28,222.26,'Flat KG','AppliedMaterials_2024',NULL),</v>
      </c>
    </row>
    <row r="184" spans="1:18" x14ac:dyDescent="0.3">
      <c r="A184" t="s">
        <v>15</v>
      </c>
      <c r="B184" s="5" t="s">
        <v>21</v>
      </c>
      <c r="C184" s="1" t="s">
        <v>2309</v>
      </c>
      <c r="D184">
        <v>12565</v>
      </c>
      <c r="E184" t="s">
        <v>2262</v>
      </c>
      <c r="F184" t="s">
        <v>17</v>
      </c>
      <c r="G184" t="s">
        <v>17</v>
      </c>
      <c r="H184" t="s">
        <v>2354</v>
      </c>
      <c r="I184" t="s">
        <v>19</v>
      </c>
      <c r="J184" t="s">
        <v>164</v>
      </c>
      <c r="K184">
        <v>28</v>
      </c>
      <c r="L184">
        <f t="shared" si="6"/>
        <v>28.5</v>
      </c>
      <c r="M184">
        <f>INDEX('Exp Third Ctry econ'!$C$14:$F$80,MATCH(L184,'Exp Third Ctry econ'!$B$14:$B$80,0),MATCH("Zone "&amp;J184,'Exp Third Ctry econ'!$C$13:$F$13,0))*1</f>
        <v>227.77</v>
      </c>
      <c r="N184" t="s">
        <v>285</v>
      </c>
      <c r="O184" t="s">
        <v>2310</v>
      </c>
      <c r="P184" t="s">
        <v>18</v>
      </c>
      <c r="R184" t="str">
        <f t="shared" si="7"/>
        <v>('DHL','2024-01-01','2024-12-31','12565','3C','US','US','ECONOMY SELECT (EU) ','Non-Document','C',28,28.5,227.77,'Flat KG','AppliedMaterials_2024',NULL),</v>
      </c>
    </row>
    <row r="185" spans="1:18" x14ac:dyDescent="0.3">
      <c r="A185" t="s">
        <v>15</v>
      </c>
      <c r="B185" s="5" t="s">
        <v>21</v>
      </c>
      <c r="C185" s="1" t="s">
        <v>2309</v>
      </c>
      <c r="D185">
        <v>12565</v>
      </c>
      <c r="E185" t="s">
        <v>2262</v>
      </c>
      <c r="F185" t="s">
        <v>17</v>
      </c>
      <c r="G185" t="s">
        <v>17</v>
      </c>
      <c r="H185" t="s">
        <v>2354</v>
      </c>
      <c r="I185" t="s">
        <v>19</v>
      </c>
      <c r="J185" t="s">
        <v>164</v>
      </c>
      <c r="K185">
        <v>28.5</v>
      </c>
      <c r="L185">
        <f t="shared" si="6"/>
        <v>29</v>
      </c>
      <c r="M185">
        <f>INDEX('Exp Third Ctry econ'!$C$14:$F$80,MATCH(L185,'Exp Third Ctry econ'!$B$14:$B$80,0),MATCH("Zone "&amp;J185,'Exp Third Ctry econ'!$C$13:$F$13,0))*1</f>
        <v>227.77</v>
      </c>
      <c r="N185" t="s">
        <v>285</v>
      </c>
      <c r="O185" t="s">
        <v>2310</v>
      </c>
      <c r="P185" t="s">
        <v>18</v>
      </c>
      <c r="R185" t="str">
        <f t="shared" si="7"/>
        <v>('DHL','2024-01-01','2024-12-31','12565','3C','US','US','ECONOMY SELECT (EU) ','Non-Document','C',28.5,29,227.77,'Flat KG','AppliedMaterials_2024',NULL),</v>
      </c>
    </row>
    <row r="186" spans="1:18" x14ac:dyDescent="0.3">
      <c r="A186" t="s">
        <v>15</v>
      </c>
      <c r="B186" s="5" t="s">
        <v>21</v>
      </c>
      <c r="C186" s="1" t="s">
        <v>2309</v>
      </c>
      <c r="D186">
        <v>12565</v>
      </c>
      <c r="E186" t="s">
        <v>2262</v>
      </c>
      <c r="F186" t="s">
        <v>17</v>
      </c>
      <c r="G186" t="s">
        <v>17</v>
      </c>
      <c r="H186" t="s">
        <v>2354</v>
      </c>
      <c r="I186" t="s">
        <v>19</v>
      </c>
      <c r="J186" t="s">
        <v>164</v>
      </c>
      <c r="K186">
        <v>29</v>
      </c>
      <c r="L186">
        <f t="shared" si="6"/>
        <v>29.5</v>
      </c>
      <c r="M186">
        <f>INDEX('Exp Third Ctry econ'!$C$14:$F$80,MATCH(L186,'Exp Third Ctry econ'!$B$14:$B$80,0),MATCH("Zone "&amp;J186,'Exp Third Ctry econ'!$C$13:$F$13,0))*1</f>
        <v>233.28</v>
      </c>
      <c r="N186" t="s">
        <v>285</v>
      </c>
      <c r="O186" t="s">
        <v>2310</v>
      </c>
      <c r="P186" t="s">
        <v>18</v>
      </c>
      <c r="R186" t="str">
        <f t="shared" si="7"/>
        <v>('DHL','2024-01-01','2024-12-31','12565','3C','US','US','ECONOMY SELECT (EU) ','Non-Document','C',29,29.5,233.28,'Flat KG','AppliedMaterials_2024',NULL),</v>
      </c>
    </row>
    <row r="187" spans="1:18" x14ac:dyDescent="0.3">
      <c r="A187" t="s">
        <v>15</v>
      </c>
      <c r="B187" s="5" t="s">
        <v>21</v>
      </c>
      <c r="C187" s="1" t="s">
        <v>2309</v>
      </c>
      <c r="D187">
        <v>12565</v>
      </c>
      <c r="E187" t="s">
        <v>2262</v>
      </c>
      <c r="F187" t="s">
        <v>17</v>
      </c>
      <c r="G187" t="s">
        <v>17</v>
      </c>
      <c r="H187" t="s">
        <v>2354</v>
      </c>
      <c r="I187" t="s">
        <v>19</v>
      </c>
      <c r="J187" t="s">
        <v>164</v>
      </c>
      <c r="K187">
        <v>29.5</v>
      </c>
      <c r="L187">
        <f t="shared" si="6"/>
        <v>30</v>
      </c>
      <c r="M187">
        <f>INDEX('Exp Third Ctry econ'!$C$14:$F$80,MATCH(L187,'Exp Third Ctry econ'!$B$14:$B$80,0),MATCH("Zone "&amp;J187,'Exp Third Ctry econ'!$C$13:$F$13,0))*1</f>
        <v>233.28</v>
      </c>
      <c r="N187" t="s">
        <v>285</v>
      </c>
      <c r="O187" t="s">
        <v>2310</v>
      </c>
      <c r="P187" t="s">
        <v>18</v>
      </c>
      <c r="R187" t="str">
        <f t="shared" si="7"/>
        <v>('DHL','2024-01-01','2024-12-31','12565','3C','US','US','ECONOMY SELECT (EU) ','Non-Document','C',29.5,30,233.28,'Flat KG','AppliedMaterials_2024',NULL),</v>
      </c>
    </row>
    <row r="188" spans="1:18" x14ac:dyDescent="0.3">
      <c r="A188" t="s">
        <v>15</v>
      </c>
      <c r="B188" s="5" t="s">
        <v>21</v>
      </c>
      <c r="C188" s="1" t="s">
        <v>2309</v>
      </c>
      <c r="D188">
        <v>12565</v>
      </c>
      <c r="E188" t="s">
        <v>2262</v>
      </c>
      <c r="F188" t="s">
        <v>17</v>
      </c>
      <c r="G188" t="s">
        <v>17</v>
      </c>
      <c r="H188" t="s">
        <v>2354</v>
      </c>
      <c r="I188" t="s">
        <v>19</v>
      </c>
      <c r="J188" t="s">
        <v>164</v>
      </c>
      <c r="K188">
        <v>30</v>
      </c>
      <c r="L188">
        <v>70</v>
      </c>
      <c r="M188">
        <f>INDEX('Exp Third Ctry econ'!$C$14:$F$80,MATCH(L188,'Exp Third Ctry econ'!$B$14:$B$80,0),MATCH("Zone "&amp;J188,'Exp Third Ctry econ'!$C$13:$F$13,0))*1</f>
        <v>3.3</v>
      </c>
      <c r="N188" t="s">
        <v>2261</v>
      </c>
      <c r="O188" t="s">
        <v>2310</v>
      </c>
      <c r="P188">
        <f>M187</f>
        <v>233.28</v>
      </c>
      <c r="R188" t="str">
        <f t="shared" si="7"/>
        <v>('DHL','2024-01-01','2024-12-31','12565','3C','US','US','ECONOMY SELECT (EU) ','Non-Document','C',30,70,3.3,'Per1.0KG_A','AppliedMaterials_2024',233.28),</v>
      </c>
    </row>
    <row r="189" spans="1:18" x14ac:dyDescent="0.3">
      <c r="A189" t="s">
        <v>15</v>
      </c>
      <c r="B189" s="5" t="s">
        <v>21</v>
      </c>
      <c r="C189" s="1" t="s">
        <v>2309</v>
      </c>
      <c r="D189">
        <v>12565</v>
      </c>
      <c r="E189" t="s">
        <v>2262</v>
      </c>
      <c r="F189" t="s">
        <v>17</v>
      </c>
      <c r="G189" t="s">
        <v>17</v>
      </c>
      <c r="H189" t="s">
        <v>2354</v>
      </c>
      <c r="I189" t="s">
        <v>19</v>
      </c>
      <c r="J189" t="s">
        <v>164</v>
      </c>
      <c r="K189">
        <v>70</v>
      </c>
      <c r="L189">
        <v>300</v>
      </c>
      <c r="M189">
        <f>INDEX('Exp Third Ctry econ'!$C$14:$F$80,MATCH(L189,'Exp Third Ctry econ'!$B$14:$B$80,0),MATCH("Zone "&amp;J189,'Exp Third Ctry econ'!$C$13:$F$13,0))*1</f>
        <v>16.920000000000002</v>
      </c>
      <c r="N189" t="s">
        <v>2348</v>
      </c>
      <c r="O189" t="s">
        <v>2310</v>
      </c>
      <c r="P189">
        <f>P188+((L188-K188)*0.2)*M188</f>
        <v>259.68</v>
      </c>
      <c r="R189" t="str">
        <f t="shared" si="7"/>
        <v>('DHL','2024-01-01','2024-12-31','12565','3C','US','US','ECONOMY SELECT (EU) ','Non-Document','C',70,300,16.92,'Per5.0KG_A','AppliedMaterials_2024',259.68),</v>
      </c>
    </row>
    <row r="190" spans="1:18" x14ac:dyDescent="0.3">
      <c r="A190" t="s">
        <v>15</v>
      </c>
      <c r="B190" s="5" t="s">
        <v>21</v>
      </c>
      <c r="C190" s="1" t="s">
        <v>2309</v>
      </c>
      <c r="D190">
        <v>12565</v>
      </c>
      <c r="E190" t="s">
        <v>2262</v>
      </c>
      <c r="F190" t="s">
        <v>17</v>
      </c>
      <c r="G190" t="s">
        <v>17</v>
      </c>
      <c r="H190" t="s">
        <v>2354</v>
      </c>
      <c r="I190" t="s">
        <v>19</v>
      </c>
      <c r="J190" t="s">
        <v>164</v>
      </c>
      <c r="K190">
        <v>300</v>
      </c>
      <c r="L190">
        <v>99999</v>
      </c>
      <c r="M190">
        <f>INDEX('Exp Third Ctry econ'!$C$14:$F$80,MATCH(L190,'Exp Third Ctry econ'!$B$14:$B$80,0),MATCH("Zone "&amp;J190,'Exp Third Ctry econ'!$C$13:$F$13,0))*1</f>
        <v>23.23</v>
      </c>
      <c r="N190" t="s">
        <v>2348</v>
      </c>
      <c r="O190" t="s">
        <v>2310</v>
      </c>
      <c r="P190">
        <f>P189+((L189-K189)*0.2)*M189</f>
        <v>1038</v>
      </c>
      <c r="R190" t="str">
        <f t="shared" si="7"/>
        <v>('DHL','2024-01-01','2024-12-31','12565','3C','US','US','ECONOMY SELECT (EU) ','Non-Document','C',300,99999,23.23,'Per5.0KG_A','AppliedMaterials_2024',1038),</v>
      </c>
    </row>
    <row r="191" spans="1:18" x14ac:dyDescent="0.3">
      <c r="A191" t="s">
        <v>15</v>
      </c>
      <c r="B191" s="5" t="s">
        <v>21</v>
      </c>
      <c r="C191" s="1" t="s">
        <v>2309</v>
      </c>
      <c r="D191">
        <v>12565</v>
      </c>
      <c r="E191" t="s">
        <v>2262</v>
      </c>
      <c r="F191" t="s">
        <v>17</v>
      </c>
      <c r="G191" t="s">
        <v>17</v>
      </c>
      <c r="H191" t="s">
        <v>2354</v>
      </c>
      <c r="I191" t="s">
        <v>19</v>
      </c>
      <c r="J191" t="s">
        <v>165</v>
      </c>
      <c r="K191">
        <v>0</v>
      </c>
      <c r="L191">
        <v>0.5</v>
      </c>
      <c r="M191">
        <f>INDEX('Exp Third Ctry econ'!$C$14:$F$80,MATCH(L191,'Exp Third Ctry econ'!$B$14:$B$80,0),MATCH("Zone "&amp;J191,'Exp Third Ctry econ'!$C$13:$F$13,0))*1</f>
        <v>76.58</v>
      </c>
      <c r="N191" t="s">
        <v>285</v>
      </c>
      <c r="O191" t="s">
        <v>2310</v>
      </c>
      <c r="P191" t="s">
        <v>18</v>
      </c>
      <c r="R191" t="str">
        <f t="shared" si="7"/>
        <v>('DHL','2024-01-01','2024-12-31','12565','3C','US','US','ECONOMY SELECT (EU) ','Non-Document','D',0,0.5,76.58,'Flat KG','AppliedMaterials_2024',NULL),</v>
      </c>
    </row>
    <row r="192" spans="1:18" x14ac:dyDescent="0.3">
      <c r="A192" t="s">
        <v>15</v>
      </c>
      <c r="B192" s="5" t="s">
        <v>21</v>
      </c>
      <c r="C192" s="1" t="s">
        <v>2309</v>
      </c>
      <c r="D192">
        <v>12565</v>
      </c>
      <c r="E192" t="s">
        <v>2262</v>
      </c>
      <c r="F192" t="s">
        <v>17</v>
      </c>
      <c r="G192" t="s">
        <v>17</v>
      </c>
      <c r="H192" t="s">
        <v>2354</v>
      </c>
      <c r="I192" t="s">
        <v>19</v>
      </c>
      <c r="J192" t="s">
        <v>165</v>
      </c>
      <c r="K192">
        <v>0.5</v>
      </c>
      <c r="L192">
        <v>1</v>
      </c>
      <c r="M192">
        <f>INDEX('Exp Third Ctry econ'!$C$14:$F$80,MATCH(L192,'Exp Third Ctry econ'!$B$14:$B$80,0),MATCH("Zone "&amp;J192,'Exp Third Ctry econ'!$C$13:$F$13,0))*1</f>
        <v>76.58</v>
      </c>
      <c r="N192" t="s">
        <v>285</v>
      </c>
      <c r="O192" t="s">
        <v>2310</v>
      </c>
      <c r="P192" t="s">
        <v>18</v>
      </c>
      <c r="R192" t="str">
        <f t="shared" si="4"/>
        <v>('DHL','2024-01-01','2024-12-31','12565','3C','US','US','ECONOMY SELECT (EU) ','Non-Document','D',0.5,1,76.58,'Flat KG','AppliedMaterials_2024',NULL),</v>
      </c>
    </row>
    <row r="193" spans="1:18" x14ac:dyDescent="0.3">
      <c r="A193" t="s">
        <v>15</v>
      </c>
      <c r="B193" s="5" t="s">
        <v>21</v>
      </c>
      <c r="C193" s="1" t="s">
        <v>2309</v>
      </c>
      <c r="D193">
        <v>12565</v>
      </c>
      <c r="E193" t="s">
        <v>2262</v>
      </c>
      <c r="F193" t="s">
        <v>17</v>
      </c>
      <c r="G193" t="s">
        <v>17</v>
      </c>
      <c r="H193" t="s">
        <v>2354</v>
      </c>
      <c r="I193" t="s">
        <v>19</v>
      </c>
      <c r="J193" t="s">
        <v>165</v>
      </c>
      <c r="K193">
        <v>1</v>
      </c>
      <c r="L193">
        <v>1.5</v>
      </c>
      <c r="M193">
        <f>INDEX('Exp Third Ctry econ'!$C$14:$F$80,MATCH(L193,'Exp Third Ctry econ'!$B$14:$B$80,0),MATCH("Zone "&amp;J193,'Exp Third Ctry econ'!$C$13:$F$13,0))*1</f>
        <v>88.12</v>
      </c>
      <c r="N193" t="s">
        <v>285</v>
      </c>
      <c r="O193" t="s">
        <v>2310</v>
      </c>
      <c r="P193" t="s">
        <v>18</v>
      </c>
      <c r="R193" t="str">
        <f t="shared" si="4"/>
        <v>('DHL','2024-01-01','2024-12-31','12565','3C','US','US','ECONOMY SELECT (EU) ','Non-Document','D',1,1.5,88.12,'Flat KG','AppliedMaterials_2024',NULL),</v>
      </c>
    </row>
    <row r="194" spans="1:18" x14ac:dyDescent="0.3">
      <c r="A194" t="s">
        <v>15</v>
      </c>
      <c r="B194" s="5" t="s">
        <v>21</v>
      </c>
      <c r="C194" s="1" t="s">
        <v>2309</v>
      </c>
      <c r="D194">
        <v>12565</v>
      </c>
      <c r="E194" t="s">
        <v>2262</v>
      </c>
      <c r="F194" t="s">
        <v>17</v>
      </c>
      <c r="G194" t="s">
        <v>17</v>
      </c>
      <c r="H194" t="s">
        <v>2354</v>
      </c>
      <c r="I194" t="s">
        <v>19</v>
      </c>
      <c r="J194" t="s">
        <v>165</v>
      </c>
      <c r="K194">
        <v>1.5</v>
      </c>
      <c r="L194">
        <f>L193+0.5</f>
        <v>2</v>
      </c>
      <c r="M194">
        <f>INDEX('Exp Third Ctry econ'!$C$14:$F$80,MATCH(L194,'Exp Third Ctry econ'!$B$14:$B$80,0),MATCH("Zone "&amp;J194,'Exp Third Ctry econ'!$C$13:$F$13,0))*1</f>
        <v>88.12</v>
      </c>
      <c r="N194" t="s">
        <v>285</v>
      </c>
      <c r="O194" t="s">
        <v>2310</v>
      </c>
      <c r="P194" t="s">
        <v>18</v>
      </c>
      <c r="R194" t="str">
        <f t="shared" si="4"/>
        <v>('DHL','2024-01-01','2024-12-31','12565','3C','US','US','ECONOMY SELECT (EU) ','Non-Document','D',1.5,2,88.12,'Flat KG','AppliedMaterials_2024',NULL),</v>
      </c>
    </row>
    <row r="195" spans="1:18" x14ac:dyDescent="0.3">
      <c r="A195" t="s">
        <v>15</v>
      </c>
      <c r="B195" s="5" t="s">
        <v>21</v>
      </c>
      <c r="C195" s="1" t="s">
        <v>2309</v>
      </c>
      <c r="D195">
        <v>12565</v>
      </c>
      <c r="E195" t="s">
        <v>2262</v>
      </c>
      <c r="F195" t="s">
        <v>17</v>
      </c>
      <c r="G195" t="s">
        <v>17</v>
      </c>
      <c r="H195" t="s">
        <v>2354</v>
      </c>
      <c r="I195" t="s">
        <v>19</v>
      </c>
      <c r="J195" t="s">
        <v>165</v>
      </c>
      <c r="K195">
        <v>2</v>
      </c>
      <c r="L195">
        <f t="shared" ref="L195:L250" si="8">L194+0.5</f>
        <v>2.5</v>
      </c>
      <c r="M195">
        <f>INDEX('Exp Third Ctry econ'!$C$14:$F$80,MATCH(L195,'Exp Third Ctry econ'!$B$14:$B$80,0),MATCH("Zone "&amp;J195,'Exp Third Ctry econ'!$C$13:$F$13,0))*1</f>
        <v>96.2</v>
      </c>
      <c r="N195" t="s">
        <v>285</v>
      </c>
      <c r="O195" t="s">
        <v>2310</v>
      </c>
      <c r="P195" t="s">
        <v>18</v>
      </c>
      <c r="R195" t="str">
        <f t="shared" si="4"/>
        <v>('DHL','2024-01-01','2024-12-31','12565','3C','US','US','ECONOMY SELECT (EU) ','Non-Document','D',2,2.5,96.2,'Flat KG','AppliedMaterials_2024',NULL),</v>
      </c>
    </row>
    <row r="196" spans="1:18" x14ac:dyDescent="0.3">
      <c r="A196" t="s">
        <v>15</v>
      </c>
      <c r="B196" s="5" t="s">
        <v>21</v>
      </c>
      <c r="C196" s="1" t="s">
        <v>2309</v>
      </c>
      <c r="D196">
        <v>12565</v>
      </c>
      <c r="E196" t="s">
        <v>2262</v>
      </c>
      <c r="F196" t="s">
        <v>17</v>
      </c>
      <c r="G196" t="s">
        <v>17</v>
      </c>
      <c r="H196" t="s">
        <v>2354</v>
      </c>
      <c r="I196" t="s">
        <v>19</v>
      </c>
      <c r="J196" t="s">
        <v>165</v>
      </c>
      <c r="K196">
        <v>2.5</v>
      </c>
      <c r="L196">
        <f t="shared" si="8"/>
        <v>3</v>
      </c>
      <c r="M196">
        <f>INDEX('Exp Third Ctry econ'!$C$14:$F$80,MATCH(L196,'Exp Third Ctry econ'!$B$14:$B$80,0),MATCH("Zone "&amp;J196,'Exp Third Ctry econ'!$C$13:$F$13,0))*1</f>
        <v>96.2</v>
      </c>
      <c r="N196" t="s">
        <v>285</v>
      </c>
      <c r="O196" t="s">
        <v>2310</v>
      </c>
      <c r="P196" t="s">
        <v>18</v>
      </c>
      <c r="R196" t="str">
        <f t="shared" si="4"/>
        <v>('DHL','2024-01-01','2024-12-31','12565','3C','US','US','ECONOMY SELECT (EU) ','Non-Document','D',2.5,3,96.2,'Flat KG','AppliedMaterials_2024',NULL),</v>
      </c>
    </row>
    <row r="197" spans="1:18" x14ac:dyDescent="0.3">
      <c r="A197" t="s">
        <v>15</v>
      </c>
      <c r="B197" s="5" t="s">
        <v>21</v>
      </c>
      <c r="C197" s="1" t="s">
        <v>2309</v>
      </c>
      <c r="D197">
        <v>12565</v>
      </c>
      <c r="E197" t="s">
        <v>2262</v>
      </c>
      <c r="F197" t="s">
        <v>17</v>
      </c>
      <c r="G197" t="s">
        <v>17</v>
      </c>
      <c r="H197" t="s">
        <v>2354</v>
      </c>
      <c r="I197" t="s">
        <v>19</v>
      </c>
      <c r="J197" t="s">
        <v>165</v>
      </c>
      <c r="K197">
        <v>3</v>
      </c>
      <c r="L197">
        <f t="shared" si="8"/>
        <v>3.5</v>
      </c>
      <c r="M197">
        <f>INDEX('Exp Third Ctry econ'!$C$14:$F$80,MATCH(L197,'Exp Third Ctry econ'!$B$14:$B$80,0),MATCH("Zone "&amp;J197,'Exp Third Ctry econ'!$C$13:$F$13,0))*1</f>
        <v>104.28</v>
      </c>
      <c r="N197" t="s">
        <v>285</v>
      </c>
      <c r="O197" t="s">
        <v>2310</v>
      </c>
      <c r="P197" t="s">
        <v>18</v>
      </c>
      <c r="R197" t="str">
        <f t="shared" si="4"/>
        <v>('DHL','2024-01-01','2024-12-31','12565','3C','US','US','ECONOMY SELECT (EU) ','Non-Document','D',3,3.5,104.28,'Flat KG','AppliedMaterials_2024',NULL),</v>
      </c>
    </row>
    <row r="198" spans="1:18" x14ac:dyDescent="0.3">
      <c r="A198" t="s">
        <v>15</v>
      </c>
      <c r="B198" s="5" t="s">
        <v>21</v>
      </c>
      <c r="C198" s="1" t="s">
        <v>2309</v>
      </c>
      <c r="D198">
        <v>12565</v>
      </c>
      <c r="E198" t="s">
        <v>2262</v>
      </c>
      <c r="F198" t="s">
        <v>17</v>
      </c>
      <c r="G198" t="s">
        <v>17</v>
      </c>
      <c r="H198" t="s">
        <v>2354</v>
      </c>
      <c r="I198" t="s">
        <v>19</v>
      </c>
      <c r="J198" t="s">
        <v>165</v>
      </c>
      <c r="K198">
        <v>3.5</v>
      </c>
      <c r="L198">
        <f t="shared" si="8"/>
        <v>4</v>
      </c>
      <c r="M198">
        <f>INDEX('Exp Third Ctry econ'!$C$14:$F$80,MATCH(L198,'Exp Third Ctry econ'!$B$14:$B$80,0),MATCH("Zone "&amp;J198,'Exp Third Ctry econ'!$C$13:$F$13,0))*1</f>
        <v>104.28</v>
      </c>
      <c r="N198" t="s">
        <v>285</v>
      </c>
      <c r="O198" t="s">
        <v>2310</v>
      </c>
      <c r="P198" t="s">
        <v>18</v>
      </c>
      <c r="R198" t="str">
        <f t="shared" si="4"/>
        <v>('DHL','2024-01-01','2024-12-31','12565','3C','US','US','ECONOMY SELECT (EU) ','Non-Document','D',3.5,4,104.28,'Flat KG','AppliedMaterials_2024',NULL),</v>
      </c>
    </row>
    <row r="199" spans="1:18" x14ac:dyDescent="0.3">
      <c r="A199" t="s">
        <v>15</v>
      </c>
      <c r="B199" s="5" t="s">
        <v>21</v>
      </c>
      <c r="C199" s="1" t="s">
        <v>2309</v>
      </c>
      <c r="D199">
        <v>12565</v>
      </c>
      <c r="E199" t="s">
        <v>2262</v>
      </c>
      <c r="F199" t="s">
        <v>17</v>
      </c>
      <c r="G199" t="s">
        <v>17</v>
      </c>
      <c r="H199" t="s">
        <v>2354</v>
      </c>
      <c r="I199" t="s">
        <v>19</v>
      </c>
      <c r="J199" t="s">
        <v>165</v>
      </c>
      <c r="K199">
        <v>4</v>
      </c>
      <c r="L199">
        <f t="shared" si="8"/>
        <v>4.5</v>
      </c>
      <c r="M199">
        <f>INDEX('Exp Third Ctry econ'!$C$14:$F$80,MATCH(L199,'Exp Third Ctry econ'!$B$14:$B$80,0),MATCH("Zone "&amp;J199,'Exp Third Ctry econ'!$C$13:$F$13,0))*1</f>
        <v>112.36</v>
      </c>
      <c r="N199" t="s">
        <v>285</v>
      </c>
      <c r="O199" t="s">
        <v>2310</v>
      </c>
      <c r="P199" t="s">
        <v>18</v>
      </c>
      <c r="R199" t="str">
        <f t="shared" si="4"/>
        <v>('DHL','2024-01-01','2024-12-31','12565','3C','US','US','ECONOMY SELECT (EU) ','Non-Document','D',4,4.5,112.36,'Flat KG','AppliedMaterials_2024',NULL),</v>
      </c>
    </row>
    <row r="200" spans="1:18" x14ac:dyDescent="0.3">
      <c r="A200" t="s">
        <v>15</v>
      </c>
      <c r="B200" s="5" t="s">
        <v>21</v>
      </c>
      <c r="C200" s="1" t="s">
        <v>2309</v>
      </c>
      <c r="D200">
        <v>12565</v>
      </c>
      <c r="E200" t="s">
        <v>2262</v>
      </c>
      <c r="F200" t="s">
        <v>17</v>
      </c>
      <c r="G200" t="s">
        <v>17</v>
      </c>
      <c r="H200" t="s">
        <v>2354</v>
      </c>
      <c r="I200" t="s">
        <v>19</v>
      </c>
      <c r="J200" t="s">
        <v>165</v>
      </c>
      <c r="K200">
        <v>4.5</v>
      </c>
      <c r="L200">
        <f t="shared" si="8"/>
        <v>5</v>
      </c>
      <c r="M200">
        <f>INDEX('Exp Third Ctry econ'!$C$14:$F$80,MATCH(L200,'Exp Third Ctry econ'!$B$14:$B$80,0),MATCH("Zone "&amp;J200,'Exp Third Ctry econ'!$C$13:$F$13,0))*1</f>
        <v>112.36</v>
      </c>
      <c r="N200" t="s">
        <v>285</v>
      </c>
      <c r="O200" t="s">
        <v>2310</v>
      </c>
      <c r="P200" t="s">
        <v>18</v>
      </c>
      <c r="R200" t="str">
        <f t="shared" si="4"/>
        <v>('DHL','2024-01-01','2024-12-31','12565','3C','US','US','ECONOMY SELECT (EU) ','Non-Document','D',4.5,5,112.36,'Flat KG','AppliedMaterials_2024',NULL),</v>
      </c>
    </row>
    <row r="201" spans="1:18" x14ac:dyDescent="0.3">
      <c r="A201" t="s">
        <v>15</v>
      </c>
      <c r="B201" s="5" t="s">
        <v>21</v>
      </c>
      <c r="C201" s="1" t="s">
        <v>2309</v>
      </c>
      <c r="D201">
        <v>12565</v>
      </c>
      <c r="E201" t="s">
        <v>2262</v>
      </c>
      <c r="F201" t="s">
        <v>17</v>
      </c>
      <c r="G201" t="s">
        <v>17</v>
      </c>
      <c r="H201" t="s">
        <v>2354</v>
      </c>
      <c r="I201" t="s">
        <v>19</v>
      </c>
      <c r="J201" t="s">
        <v>165</v>
      </c>
      <c r="K201">
        <v>5</v>
      </c>
      <c r="L201">
        <f t="shared" si="8"/>
        <v>5.5</v>
      </c>
      <c r="M201">
        <f>INDEX('Exp Third Ctry econ'!$C$14:$F$80,MATCH(L201,'Exp Third Ctry econ'!$B$14:$B$80,0),MATCH("Zone "&amp;J201,'Exp Third Ctry econ'!$C$13:$F$13,0))*1</f>
        <v>120.56</v>
      </c>
      <c r="N201" t="s">
        <v>285</v>
      </c>
      <c r="O201" t="s">
        <v>2310</v>
      </c>
      <c r="P201" t="s">
        <v>18</v>
      </c>
      <c r="R201" t="str">
        <f t="shared" si="4"/>
        <v>('DHL','2024-01-01','2024-12-31','12565','3C','US','US','ECONOMY SELECT (EU) ','Non-Document','D',5,5.5,120.56,'Flat KG','AppliedMaterials_2024',NULL),</v>
      </c>
    </row>
    <row r="202" spans="1:18" x14ac:dyDescent="0.3">
      <c r="A202" t="s">
        <v>15</v>
      </c>
      <c r="B202" s="5" t="s">
        <v>21</v>
      </c>
      <c r="C202" s="1" t="s">
        <v>2309</v>
      </c>
      <c r="D202">
        <v>12565</v>
      </c>
      <c r="E202" t="s">
        <v>2262</v>
      </c>
      <c r="F202" t="s">
        <v>17</v>
      </c>
      <c r="G202" t="s">
        <v>17</v>
      </c>
      <c r="H202" t="s">
        <v>2354</v>
      </c>
      <c r="I202" t="s">
        <v>19</v>
      </c>
      <c r="J202" t="s">
        <v>165</v>
      </c>
      <c r="K202">
        <v>5.5</v>
      </c>
      <c r="L202">
        <f t="shared" si="8"/>
        <v>6</v>
      </c>
      <c r="M202">
        <f>INDEX('Exp Third Ctry econ'!$C$14:$F$80,MATCH(L202,'Exp Third Ctry econ'!$B$14:$B$80,0),MATCH("Zone "&amp;J202,'Exp Third Ctry econ'!$C$13:$F$13,0))*1</f>
        <v>120.56</v>
      </c>
      <c r="N202" t="s">
        <v>285</v>
      </c>
      <c r="O202" t="s">
        <v>2310</v>
      </c>
      <c r="P202" t="s">
        <v>18</v>
      </c>
      <c r="R202" t="str">
        <f t="shared" si="4"/>
        <v>('DHL','2024-01-01','2024-12-31','12565','3C','US','US','ECONOMY SELECT (EU) ','Non-Document','D',5.5,6,120.56,'Flat KG','AppliedMaterials_2024',NULL),</v>
      </c>
    </row>
    <row r="203" spans="1:18" x14ac:dyDescent="0.3">
      <c r="A203" t="s">
        <v>15</v>
      </c>
      <c r="B203" s="5" t="s">
        <v>21</v>
      </c>
      <c r="C203" s="1" t="s">
        <v>2309</v>
      </c>
      <c r="D203">
        <v>12565</v>
      </c>
      <c r="E203" t="s">
        <v>2262</v>
      </c>
      <c r="F203" t="s">
        <v>17</v>
      </c>
      <c r="G203" t="s">
        <v>17</v>
      </c>
      <c r="H203" t="s">
        <v>2354</v>
      </c>
      <c r="I203" t="s">
        <v>19</v>
      </c>
      <c r="J203" t="s">
        <v>165</v>
      </c>
      <c r="K203">
        <v>6</v>
      </c>
      <c r="L203">
        <f t="shared" si="8"/>
        <v>6.5</v>
      </c>
      <c r="M203">
        <f>INDEX('Exp Third Ctry econ'!$C$14:$F$80,MATCH(L203,'Exp Third Ctry econ'!$B$14:$B$80,0),MATCH("Zone "&amp;J203,'Exp Third Ctry econ'!$C$13:$F$13,0))*1</f>
        <v>128.76</v>
      </c>
      <c r="N203" t="s">
        <v>285</v>
      </c>
      <c r="O203" t="s">
        <v>2310</v>
      </c>
      <c r="P203" t="s">
        <v>18</v>
      </c>
      <c r="R203" t="str">
        <f t="shared" si="4"/>
        <v>('DHL','2024-01-01','2024-12-31','12565','3C','US','US','ECONOMY SELECT (EU) ','Non-Document','D',6,6.5,128.76,'Flat KG','AppliedMaterials_2024',NULL),</v>
      </c>
    </row>
    <row r="204" spans="1:18" x14ac:dyDescent="0.3">
      <c r="A204" t="s">
        <v>15</v>
      </c>
      <c r="B204" s="5" t="s">
        <v>21</v>
      </c>
      <c r="C204" s="1" t="s">
        <v>2309</v>
      </c>
      <c r="D204">
        <v>12565</v>
      </c>
      <c r="E204" t="s">
        <v>2262</v>
      </c>
      <c r="F204" t="s">
        <v>17</v>
      </c>
      <c r="G204" t="s">
        <v>17</v>
      </c>
      <c r="H204" t="s">
        <v>2354</v>
      </c>
      <c r="I204" t="s">
        <v>19</v>
      </c>
      <c r="J204" t="s">
        <v>165</v>
      </c>
      <c r="K204">
        <v>6.5</v>
      </c>
      <c r="L204">
        <f t="shared" si="8"/>
        <v>7</v>
      </c>
      <c r="M204">
        <f>INDEX('Exp Third Ctry econ'!$C$14:$F$80,MATCH(L204,'Exp Third Ctry econ'!$B$14:$B$80,0),MATCH("Zone "&amp;J204,'Exp Third Ctry econ'!$C$13:$F$13,0))*1</f>
        <v>128.76</v>
      </c>
      <c r="N204" t="s">
        <v>285</v>
      </c>
      <c r="O204" t="s">
        <v>2310</v>
      </c>
      <c r="P204" t="s">
        <v>18</v>
      </c>
      <c r="R204" t="str">
        <f t="shared" si="4"/>
        <v>('DHL','2024-01-01','2024-12-31','12565','3C','US','US','ECONOMY SELECT (EU) ','Non-Document','D',6.5,7,128.76,'Flat KG','AppliedMaterials_2024',NULL),</v>
      </c>
    </row>
    <row r="205" spans="1:18" x14ac:dyDescent="0.3">
      <c r="A205" t="s">
        <v>15</v>
      </c>
      <c r="B205" s="5" t="s">
        <v>21</v>
      </c>
      <c r="C205" s="1" t="s">
        <v>2309</v>
      </c>
      <c r="D205">
        <v>12565</v>
      </c>
      <c r="E205" t="s">
        <v>2262</v>
      </c>
      <c r="F205" t="s">
        <v>17</v>
      </c>
      <c r="G205" t="s">
        <v>17</v>
      </c>
      <c r="H205" t="s">
        <v>2354</v>
      </c>
      <c r="I205" t="s">
        <v>19</v>
      </c>
      <c r="J205" t="s">
        <v>165</v>
      </c>
      <c r="K205">
        <v>7</v>
      </c>
      <c r="L205">
        <f t="shared" si="8"/>
        <v>7.5</v>
      </c>
      <c r="M205">
        <f>INDEX('Exp Third Ctry econ'!$C$14:$F$80,MATCH(L205,'Exp Third Ctry econ'!$B$14:$B$80,0),MATCH("Zone "&amp;J205,'Exp Third Ctry econ'!$C$13:$F$13,0))*1</f>
        <v>136.96</v>
      </c>
      <c r="N205" t="s">
        <v>285</v>
      </c>
      <c r="O205" t="s">
        <v>2310</v>
      </c>
      <c r="P205" t="s">
        <v>18</v>
      </c>
      <c r="R205" t="str">
        <f t="shared" si="4"/>
        <v>('DHL','2024-01-01','2024-12-31','12565','3C','US','US','ECONOMY SELECT (EU) ','Non-Document','D',7,7.5,136.96,'Flat KG','AppliedMaterials_2024',NULL),</v>
      </c>
    </row>
    <row r="206" spans="1:18" x14ac:dyDescent="0.3">
      <c r="A206" t="s">
        <v>15</v>
      </c>
      <c r="B206" s="5" t="s">
        <v>21</v>
      </c>
      <c r="C206" s="1" t="s">
        <v>2309</v>
      </c>
      <c r="D206">
        <v>12565</v>
      </c>
      <c r="E206" t="s">
        <v>2262</v>
      </c>
      <c r="F206" t="s">
        <v>17</v>
      </c>
      <c r="G206" t="s">
        <v>17</v>
      </c>
      <c r="H206" t="s">
        <v>2354</v>
      </c>
      <c r="I206" t="s">
        <v>19</v>
      </c>
      <c r="J206" t="s">
        <v>165</v>
      </c>
      <c r="K206">
        <v>7.5</v>
      </c>
      <c r="L206">
        <f t="shared" si="8"/>
        <v>8</v>
      </c>
      <c r="M206">
        <f>INDEX('Exp Third Ctry econ'!$C$14:$F$80,MATCH(L206,'Exp Third Ctry econ'!$B$14:$B$80,0),MATCH("Zone "&amp;J206,'Exp Third Ctry econ'!$C$13:$F$13,0))*1</f>
        <v>136.96</v>
      </c>
      <c r="N206" t="s">
        <v>285</v>
      </c>
      <c r="O206" t="s">
        <v>2310</v>
      </c>
      <c r="P206" t="s">
        <v>18</v>
      </c>
      <c r="R206" t="str">
        <f t="shared" si="4"/>
        <v>('DHL','2024-01-01','2024-12-31','12565','3C','US','US','ECONOMY SELECT (EU) ','Non-Document','D',7.5,8,136.96,'Flat KG','AppliedMaterials_2024',NULL),</v>
      </c>
    </row>
    <row r="207" spans="1:18" x14ac:dyDescent="0.3">
      <c r="A207" t="s">
        <v>15</v>
      </c>
      <c r="B207" s="5" t="s">
        <v>21</v>
      </c>
      <c r="C207" s="1" t="s">
        <v>2309</v>
      </c>
      <c r="D207">
        <v>12565</v>
      </c>
      <c r="E207" t="s">
        <v>2262</v>
      </c>
      <c r="F207" t="s">
        <v>17</v>
      </c>
      <c r="G207" t="s">
        <v>17</v>
      </c>
      <c r="H207" t="s">
        <v>2354</v>
      </c>
      <c r="I207" t="s">
        <v>19</v>
      </c>
      <c r="J207" t="s">
        <v>165</v>
      </c>
      <c r="K207">
        <v>8</v>
      </c>
      <c r="L207">
        <f t="shared" si="8"/>
        <v>8.5</v>
      </c>
      <c r="M207">
        <f>INDEX('Exp Third Ctry econ'!$C$14:$F$80,MATCH(L207,'Exp Third Ctry econ'!$B$14:$B$80,0),MATCH("Zone "&amp;J207,'Exp Third Ctry econ'!$C$13:$F$13,0))*1</f>
        <v>145.16</v>
      </c>
      <c r="N207" t="s">
        <v>285</v>
      </c>
      <c r="O207" t="s">
        <v>2310</v>
      </c>
      <c r="P207" t="s">
        <v>18</v>
      </c>
      <c r="R207" t="str">
        <f t="shared" si="4"/>
        <v>('DHL','2024-01-01','2024-12-31','12565','3C','US','US','ECONOMY SELECT (EU) ','Non-Document','D',8,8.5,145.16,'Flat KG','AppliedMaterials_2024',NULL),</v>
      </c>
    </row>
    <row r="208" spans="1:18" x14ac:dyDescent="0.3">
      <c r="A208" t="s">
        <v>15</v>
      </c>
      <c r="B208" s="5" t="s">
        <v>21</v>
      </c>
      <c r="C208" s="1" t="s">
        <v>2309</v>
      </c>
      <c r="D208">
        <v>12565</v>
      </c>
      <c r="E208" t="s">
        <v>2262</v>
      </c>
      <c r="F208" t="s">
        <v>17</v>
      </c>
      <c r="G208" t="s">
        <v>17</v>
      </c>
      <c r="H208" t="s">
        <v>2354</v>
      </c>
      <c r="I208" t="s">
        <v>19</v>
      </c>
      <c r="J208" t="s">
        <v>165</v>
      </c>
      <c r="K208">
        <v>8.5</v>
      </c>
      <c r="L208">
        <f t="shared" si="8"/>
        <v>9</v>
      </c>
      <c r="M208">
        <f>INDEX('Exp Third Ctry econ'!$C$14:$F$80,MATCH(L208,'Exp Third Ctry econ'!$B$14:$B$80,0),MATCH("Zone "&amp;J208,'Exp Third Ctry econ'!$C$13:$F$13,0))*1</f>
        <v>145.16</v>
      </c>
      <c r="N208" t="s">
        <v>285</v>
      </c>
      <c r="O208" t="s">
        <v>2310</v>
      </c>
      <c r="P208" t="s">
        <v>18</v>
      </c>
      <c r="R208" t="str">
        <f t="shared" ref="R208:R251" si="9">SUBSTITUTE(IF(OR(ROW(A208)=2,MOD(ROW(A208),1000)=0),"insert into tnl_rating.dbo.dhl_express_rate_master values ('DHL','"&amp;B208&amp;"','"&amp;C208&amp;"','"&amp;D208&amp;"','"&amp;E208&amp;"','"&amp;F208&amp;"','"&amp;G208&amp;"','"&amp;H208&amp;"','"&amp;I208&amp;"','"&amp;J208&amp;"',"&amp;K208&amp;","&amp;L208&amp;","&amp;M208&amp;",'"&amp;N208&amp;"','"&amp;O208&amp;"',"&amp;P208&amp;"),",IF(OR(A209="",MOD(ROW(A209),1000)=0),"('DHL','"&amp;B208&amp;"','"&amp;C208&amp;"','"&amp;D208&amp;"','"&amp;E208&amp;"','"&amp;F208&amp;"','"&amp;G208&amp;"','"&amp;H208&amp;"','"&amp;I208&amp;"','"&amp;J208&amp;"',"&amp;K208&amp;","&amp;L208&amp;","&amp;M208&amp;",'"&amp;N208&amp;"','"&amp;O208&amp;"',"&amp;P208&amp;")","('DHL','"&amp;B208&amp;"','"&amp;C208&amp;"','"&amp;D208&amp;"','"&amp;E208&amp;"','"&amp;F208&amp;"','"&amp;G208&amp;"','"&amp;H208&amp;"','"&amp;I208&amp;"','"&amp;J208&amp;"',"&amp;K208&amp;","&amp;L208&amp;","&amp;M208&amp;",'"&amp;N208&amp;"','"&amp;O208&amp;"',"&amp;P208&amp;"),")),"'NULL'","NULL")</f>
        <v>('DHL','2024-01-01','2024-12-31','12565','3C','US','US','ECONOMY SELECT (EU) ','Non-Document','D',8.5,9,145.16,'Flat KG','AppliedMaterials_2024',NULL),</v>
      </c>
    </row>
    <row r="209" spans="1:18" x14ac:dyDescent="0.3">
      <c r="A209" t="s">
        <v>15</v>
      </c>
      <c r="B209" s="5" t="s">
        <v>21</v>
      </c>
      <c r="C209" s="1" t="s">
        <v>2309</v>
      </c>
      <c r="D209">
        <v>12565</v>
      </c>
      <c r="E209" t="s">
        <v>2262</v>
      </c>
      <c r="F209" t="s">
        <v>17</v>
      </c>
      <c r="G209" t="s">
        <v>17</v>
      </c>
      <c r="H209" t="s">
        <v>2354</v>
      </c>
      <c r="I209" t="s">
        <v>19</v>
      </c>
      <c r="J209" t="s">
        <v>165</v>
      </c>
      <c r="K209">
        <v>9</v>
      </c>
      <c r="L209">
        <f t="shared" si="8"/>
        <v>9.5</v>
      </c>
      <c r="M209">
        <f>INDEX('Exp Third Ctry econ'!$C$14:$F$80,MATCH(L209,'Exp Third Ctry econ'!$B$14:$B$80,0),MATCH("Zone "&amp;J209,'Exp Third Ctry econ'!$C$13:$F$13,0))*1</f>
        <v>153.36000000000001</v>
      </c>
      <c r="N209" t="s">
        <v>285</v>
      </c>
      <c r="O209" t="s">
        <v>2310</v>
      </c>
      <c r="P209" t="s">
        <v>18</v>
      </c>
      <c r="R209" t="str">
        <f t="shared" si="9"/>
        <v>('DHL','2024-01-01','2024-12-31','12565','3C','US','US','ECONOMY SELECT (EU) ','Non-Document','D',9,9.5,153.36,'Flat KG','AppliedMaterials_2024',NULL),</v>
      </c>
    </row>
    <row r="210" spans="1:18" x14ac:dyDescent="0.3">
      <c r="A210" t="s">
        <v>15</v>
      </c>
      <c r="B210" s="5" t="s">
        <v>21</v>
      </c>
      <c r="C210" s="1" t="s">
        <v>2309</v>
      </c>
      <c r="D210">
        <v>12565</v>
      </c>
      <c r="E210" t="s">
        <v>2262</v>
      </c>
      <c r="F210" t="s">
        <v>17</v>
      </c>
      <c r="G210" t="s">
        <v>17</v>
      </c>
      <c r="H210" t="s">
        <v>2354</v>
      </c>
      <c r="I210" t="s">
        <v>19</v>
      </c>
      <c r="J210" t="s">
        <v>165</v>
      </c>
      <c r="K210">
        <v>9.5</v>
      </c>
      <c r="L210">
        <f t="shared" si="8"/>
        <v>10</v>
      </c>
      <c r="M210">
        <f>INDEX('Exp Third Ctry econ'!$C$14:$F$80,MATCH(L210,'Exp Third Ctry econ'!$B$14:$B$80,0),MATCH("Zone "&amp;J210,'Exp Third Ctry econ'!$C$13:$F$13,0))*1</f>
        <v>153.36000000000001</v>
      </c>
      <c r="N210" t="s">
        <v>285</v>
      </c>
      <c r="O210" t="s">
        <v>2310</v>
      </c>
      <c r="P210" t="s">
        <v>18</v>
      </c>
      <c r="R210" t="str">
        <f t="shared" si="9"/>
        <v>('DHL','2024-01-01','2024-12-31','12565','3C','US','US','ECONOMY SELECT (EU) ','Non-Document','D',9.5,10,153.36,'Flat KG','AppliedMaterials_2024',NULL),</v>
      </c>
    </row>
    <row r="211" spans="1:18" x14ac:dyDescent="0.3">
      <c r="A211" t="s">
        <v>15</v>
      </c>
      <c r="B211" s="5" t="s">
        <v>21</v>
      </c>
      <c r="C211" s="1" t="s">
        <v>2309</v>
      </c>
      <c r="D211">
        <v>12565</v>
      </c>
      <c r="E211" t="s">
        <v>2262</v>
      </c>
      <c r="F211" t="s">
        <v>17</v>
      </c>
      <c r="G211" t="s">
        <v>17</v>
      </c>
      <c r="H211" t="s">
        <v>2354</v>
      </c>
      <c r="I211" t="s">
        <v>19</v>
      </c>
      <c r="J211" t="s">
        <v>165</v>
      </c>
      <c r="K211">
        <v>10</v>
      </c>
      <c r="L211">
        <f t="shared" si="8"/>
        <v>10.5</v>
      </c>
      <c r="M211">
        <f>INDEX('Exp Third Ctry econ'!$C$14:$F$80,MATCH(L211,'Exp Third Ctry econ'!$B$14:$B$80,0),MATCH("Zone "&amp;J211,'Exp Third Ctry econ'!$C$13:$F$13,0))*1</f>
        <v>158.76</v>
      </c>
      <c r="N211" t="s">
        <v>285</v>
      </c>
      <c r="O211" t="s">
        <v>2310</v>
      </c>
      <c r="P211" t="s">
        <v>18</v>
      </c>
      <c r="R211" t="str">
        <f t="shared" si="9"/>
        <v>('DHL','2024-01-01','2024-12-31','12565','3C','US','US','ECONOMY SELECT (EU) ','Non-Document','D',10,10.5,158.76,'Flat KG','AppliedMaterials_2024',NULL),</v>
      </c>
    </row>
    <row r="212" spans="1:18" x14ac:dyDescent="0.3">
      <c r="A212" t="s">
        <v>15</v>
      </c>
      <c r="B212" s="5" t="s">
        <v>21</v>
      </c>
      <c r="C212" s="1" t="s">
        <v>2309</v>
      </c>
      <c r="D212">
        <v>12565</v>
      </c>
      <c r="E212" t="s">
        <v>2262</v>
      </c>
      <c r="F212" t="s">
        <v>17</v>
      </c>
      <c r="G212" t="s">
        <v>17</v>
      </c>
      <c r="H212" t="s">
        <v>2354</v>
      </c>
      <c r="I212" t="s">
        <v>19</v>
      </c>
      <c r="J212" t="s">
        <v>165</v>
      </c>
      <c r="K212">
        <v>10.5</v>
      </c>
      <c r="L212">
        <f t="shared" si="8"/>
        <v>11</v>
      </c>
      <c r="M212">
        <f>INDEX('Exp Third Ctry econ'!$C$14:$F$80,MATCH(L212,'Exp Third Ctry econ'!$B$14:$B$80,0),MATCH("Zone "&amp;J212,'Exp Third Ctry econ'!$C$13:$F$13,0))*1</f>
        <v>158.76</v>
      </c>
      <c r="N212" t="s">
        <v>285</v>
      </c>
      <c r="O212" t="s">
        <v>2310</v>
      </c>
      <c r="P212" t="s">
        <v>18</v>
      </c>
      <c r="R212" t="str">
        <f t="shared" si="9"/>
        <v>('DHL','2024-01-01','2024-12-31','12565','3C','US','US','ECONOMY SELECT (EU) ','Non-Document','D',10.5,11,158.76,'Flat KG','AppliedMaterials_2024',NULL),</v>
      </c>
    </row>
    <row r="213" spans="1:18" x14ac:dyDescent="0.3">
      <c r="A213" t="s">
        <v>15</v>
      </c>
      <c r="B213" s="5" t="s">
        <v>21</v>
      </c>
      <c r="C213" s="1" t="s">
        <v>2309</v>
      </c>
      <c r="D213">
        <v>12565</v>
      </c>
      <c r="E213" t="s">
        <v>2262</v>
      </c>
      <c r="F213" t="s">
        <v>17</v>
      </c>
      <c r="G213" t="s">
        <v>17</v>
      </c>
      <c r="H213" t="s">
        <v>2354</v>
      </c>
      <c r="I213" t="s">
        <v>19</v>
      </c>
      <c r="J213" t="s">
        <v>165</v>
      </c>
      <c r="K213">
        <v>11</v>
      </c>
      <c r="L213">
        <f t="shared" si="8"/>
        <v>11.5</v>
      </c>
      <c r="M213">
        <f>INDEX('Exp Third Ctry econ'!$C$14:$F$80,MATCH(L213,'Exp Third Ctry econ'!$B$14:$B$80,0),MATCH("Zone "&amp;J213,'Exp Third Ctry econ'!$C$13:$F$13,0))*1</f>
        <v>164.16</v>
      </c>
      <c r="N213" t="s">
        <v>285</v>
      </c>
      <c r="O213" t="s">
        <v>2310</v>
      </c>
      <c r="P213" t="s">
        <v>18</v>
      </c>
      <c r="R213" t="str">
        <f t="shared" si="9"/>
        <v>('DHL','2024-01-01','2024-12-31','12565','3C','US','US','ECONOMY SELECT (EU) ','Non-Document','D',11,11.5,164.16,'Flat KG','AppliedMaterials_2024',NULL),</v>
      </c>
    </row>
    <row r="214" spans="1:18" x14ac:dyDescent="0.3">
      <c r="A214" t="s">
        <v>15</v>
      </c>
      <c r="B214" s="5" t="s">
        <v>21</v>
      </c>
      <c r="C214" s="1" t="s">
        <v>2309</v>
      </c>
      <c r="D214">
        <v>12565</v>
      </c>
      <c r="E214" t="s">
        <v>2262</v>
      </c>
      <c r="F214" t="s">
        <v>17</v>
      </c>
      <c r="G214" t="s">
        <v>17</v>
      </c>
      <c r="H214" t="s">
        <v>2354</v>
      </c>
      <c r="I214" t="s">
        <v>19</v>
      </c>
      <c r="J214" t="s">
        <v>165</v>
      </c>
      <c r="K214">
        <v>11.5</v>
      </c>
      <c r="L214">
        <f t="shared" si="8"/>
        <v>12</v>
      </c>
      <c r="M214">
        <f>INDEX('Exp Third Ctry econ'!$C$14:$F$80,MATCH(L214,'Exp Third Ctry econ'!$B$14:$B$80,0),MATCH("Zone "&amp;J214,'Exp Third Ctry econ'!$C$13:$F$13,0))*1</f>
        <v>164.16</v>
      </c>
      <c r="N214" t="s">
        <v>285</v>
      </c>
      <c r="O214" t="s">
        <v>2310</v>
      </c>
      <c r="P214" t="s">
        <v>18</v>
      </c>
      <c r="R214" t="str">
        <f t="shared" si="9"/>
        <v>('DHL','2024-01-01','2024-12-31','12565','3C','US','US','ECONOMY SELECT (EU) ','Non-Document','D',11.5,12,164.16,'Flat KG','AppliedMaterials_2024',NULL),</v>
      </c>
    </row>
    <row r="215" spans="1:18" x14ac:dyDescent="0.3">
      <c r="A215" t="s">
        <v>15</v>
      </c>
      <c r="B215" s="5" t="s">
        <v>21</v>
      </c>
      <c r="C215" s="1" t="s">
        <v>2309</v>
      </c>
      <c r="D215">
        <v>12565</v>
      </c>
      <c r="E215" t="s">
        <v>2262</v>
      </c>
      <c r="F215" t="s">
        <v>17</v>
      </c>
      <c r="G215" t="s">
        <v>17</v>
      </c>
      <c r="H215" t="s">
        <v>2354</v>
      </c>
      <c r="I215" t="s">
        <v>19</v>
      </c>
      <c r="J215" t="s">
        <v>165</v>
      </c>
      <c r="K215">
        <v>12</v>
      </c>
      <c r="L215">
        <f t="shared" si="8"/>
        <v>12.5</v>
      </c>
      <c r="M215">
        <f>INDEX('Exp Third Ctry econ'!$C$14:$F$80,MATCH(L215,'Exp Third Ctry econ'!$B$14:$B$80,0),MATCH("Zone "&amp;J215,'Exp Third Ctry econ'!$C$13:$F$13,0))*1</f>
        <v>169.56</v>
      </c>
      <c r="N215" t="s">
        <v>285</v>
      </c>
      <c r="O215" t="s">
        <v>2310</v>
      </c>
      <c r="P215" t="s">
        <v>18</v>
      </c>
      <c r="R215" t="str">
        <f t="shared" si="9"/>
        <v>('DHL','2024-01-01','2024-12-31','12565','3C','US','US','ECONOMY SELECT (EU) ','Non-Document','D',12,12.5,169.56,'Flat KG','AppliedMaterials_2024',NULL),</v>
      </c>
    </row>
    <row r="216" spans="1:18" x14ac:dyDescent="0.3">
      <c r="A216" t="s">
        <v>15</v>
      </c>
      <c r="B216" s="5" t="s">
        <v>21</v>
      </c>
      <c r="C216" s="1" t="s">
        <v>2309</v>
      </c>
      <c r="D216">
        <v>12565</v>
      </c>
      <c r="E216" t="s">
        <v>2262</v>
      </c>
      <c r="F216" t="s">
        <v>17</v>
      </c>
      <c r="G216" t="s">
        <v>17</v>
      </c>
      <c r="H216" t="s">
        <v>2354</v>
      </c>
      <c r="I216" t="s">
        <v>19</v>
      </c>
      <c r="J216" t="s">
        <v>165</v>
      </c>
      <c r="K216">
        <v>12.5</v>
      </c>
      <c r="L216">
        <f t="shared" si="8"/>
        <v>13</v>
      </c>
      <c r="M216">
        <f>INDEX('Exp Third Ctry econ'!$C$14:$F$80,MATCH(L216,'Exp Third Ctry econ'!$B$14:$B$80,0),MATCH("Zone "&amp;J216,'Exp Third Ctry econ'!$C$13:$F$13,0))*1</f>
        <v>169.56</v>
      </c>
      <c r="N216" t="s">
        <v>285</v>
      </c>
      <c r="O216" t="s">
        <v>2310</v>
      </c>
      <c r="P216" t="s">
        <v>18</v>
      </c>
      <c r="R216" t="str">
        <f t="shared" si="9"/>
        <v>('DHL','2024-01-01','2024-12-31','12565','3C','US','US','ECONOMY SELECT (EU) ','Non-Document','D',12.5,13,169.56,'Flat KG','AppliedMaterials_2024',NULL),</v>
      </c>
    </row>
    <row r="217" spans="1:18" x14ac:dyDescent="0.3">
      <c r="A217" t="s">
        <v>15</v>
      </c>
      <c r="B217" s="5" t="s">
        <v>21</v>
      </c>
      <c r="C217" s="1" t="s">
        <v>2309</v>
      </c>
      <c r="D217">
        <v>12565</v>
      </c>
      <c r="E217" t="s">
        <v>2262</v>
      </c>
      <c r="F217" t="s">
        <v>17</v>
      </c>
      <c r="G217" t="s">
        <v>17</v>
      </c>
      <c r="H217" t="s">
        <v>2354</v>
      </c>
      <c r="I217" t="s">
        <v>19</v>
      </c>
      <c r="J217" t="s">
        <v>165</v>
      </c>
      <c r="K217">
        <v>13</v>
      </c>
      <c r="L217">
        <f t="shared" si="8"/>
        <v>13.5</v>
      </c>
      <c r="M217">
        <f>INDEX('Exp Third Ctry econ'!$C$14:$F$80,MATCH(L217,'Exp Third Ctry econ'!$B$14:$B$80,0),MATCH("Zone "&amp;J217,'Exp Third Ctry econ'!$C$13:$F$13,0))*1</f>
        <v>174.96</v>
      </c>
      <c r="N217" t="s">
        <v>285</v>
      </c>
      <c r="O217" t="s">
        <v>2310</v>
      </c>
      <c r="P217" t="s">
        <v>18</v>
      </c>
      <c r="R217" t="str">
        <f t="shared" si="9"/>
        <v>('DHL','2024-01-01','2024-12-31','12565','3C','US','US','ECONOMY SELECT (EU) ','Non-Document','D',13,13.5,174.96,'Flat KG','AppliedMaterials_2024',NULL),</v>
      </c>
    </row>
    <row r="218" spans="1:18" x14ac:dyDescent="0.3">
      <c r="A218" t="s">
        <v>15</v>
      </c>
      <c r="B218" s="5" t="s">
        <v>21</v>
      </c>
      <c r="C218" s="1" t="s">
        <v>2309</v>
      </c>
      <c r="D218">
        <v>12565</v>
      </c>
      <c r="E218" t="s">
        <v>2262</v>
      </c>
      <c r="F218" t="s">
        <v>17</v>
      </c>
      <c r="G218" t="s">
        <v>17</v>
      </c>
      <c r="H218" t="s">
        <v>2354</v>
      </c>
      <c r="I218" t="s">
        <v>19</v>
      </c>
      <c r="J218" t="s">
        <v>165</v>
      </c>
      <c r="K218">
        <v>13.5</v>
      </c>
      <c r="L218">
        <f t="shared" si="8"/>
        <v>14</v>
      </c>
      <c r="M218">
        <f>INDEX('Exp Third Ctry econ'!$C$14:$F$80,MATCH(L218,'Exp Third Ctry econ'!$B$14:$B$80,0),MATCH("Zone "&amp;J218,'Exp Third Ctry econ'!$C$13:$F$13,0))*1</f>
        <v>174.96</v>
      </c>
      <c r="N218" t="s">
        <v>285</v>
      </c>
      <c r="O218" t="s">
        <v>2310</v>
      </c>
      <c r="P218" t="s">
        <v>18</v>
      </c>
      <c r="R218" t="str">
        <f t="shared" si="9"/>
        <v>('DHL','2024-01-01','2024-12-31','12565','3C','US','US','ECONOMY SELECT (EU) ','Non-Document','D',13.5,14,174.96,'Flat KG','AppliedMaterials_2024',NULL),</v>
      </c>
    </row>
    <row r="219" spans="1:18" x14ac:dyDescent="0.3">
      <c r="A219" t="s">
        <v>15</v>
      </c>
      <c r="B219" s="5" t="s">
        <v>21</v>
      </c>
      <c r="C219" s="1" t="s">
        <v>2309</v>
      </c>
      <c r="D219">
        <v>12565</v>
      </c>
      <c r="E219" t="s">
        <v>2262</v>
      </c>
      <c r="F219" t="s">
        <v>17</v>
      </c>
      <c r="G219" t="s">
        <v>17</v>
      </c>
      <c r="H219" t="s">
        <v>2354</v>
      </c>
      <c r="I219" t="s">
        <v>19</v>
      </c>
      <c r="J219" t="s">
        <v>165</v>
      </c>
      <c r="K219">
        <v>14</v>
      </c>
      <c r="L219">
        <f t="shared" si="8"/>
        <v>14.5</v>
      </c>
      <c r="M219">
        <f>INDEX('Exp Third Ctry econ'!$C$14:$F$80,MATCH(L219,'Exp Third Ctry econ'!$B$14:$B$80,0),MATCH("Zone "&amp;J219,'Exp Third Ctry econ'!$C$13:$F$13,0))*1</f>
        <v>180.36</v>
      </c>
      <c r="N219" t="s">
        <v>285</v>
      </c>
      <c r="O219" t="s">
        <v>2310</v>
      </c>
      <c r="P219" t="s">
        <v>18</v>
      </c>
      <c r="R219" t="str">
        <f t="shared" si="9"/>
        <v>('DHL','2024-01-01','2024-12-31','12565','3C','US','US','ECONOMY SELECT (EU) ','Non-Document','D',14,14.5,180.36,'Flat KG','AppliedMaterials_2024',NULL),</v>
      </c>
    </row>
    <row r="220" spans="1:18" x14ac:dyDescent="0.3">
      <c r="A220" t="s">
        <v>15</v>
      </c>
      <c r="B220" s="5" t="s">
        <v>21</v>
      </c>
      <c r="C220" s="1" t="s">
        <v>2309</v>
      </c>
      <c r="D220">
        <v>12565</v>
      </c>
      <c r="E220" t="s">
        <v>2262</v>
      </c>
      <c r="F220" t="s">
        <v>17</v>
      </c>
      <c r="G220" t="s">
        <v>17</v>
      </c>
      <c r="H220" t="s">
        <v>2354</v>
      </c>
      <c r="I220" t="s">
        <v>19</v>
      </c>
      <c r="J220" t="s">
        <v>165</v>
      </c>
      <c r="K220">
        <v>14.5</v>
      </c>
      <c r="L220">
        <f t="shared" si="8"/>
        <v>15</v>
      </c>
      <c r="M220">
        <f>INDEX('Exp Third Ctry econ'!$C$14:$F$80,MATCH(L220,'Exp Third Ctry econ'!$B$14:$B$80,0),MATCH("Zone "&amp;J220,'Exp Third Ctry econ'!$C$13:$F$13,0))*1</f>
        <v>180.36</v>
      </c>
      <c r="N220" t="s">
        <v>285</v>
      </c>
      <c r="O220" t="s">
        <v>2310</v>
      </c>
      <c r="P220" t="s">
        <v>18</v>
      </c>
      <c r="R220" t="str">
        <f t="shared" si="9"/>
        <v>('DHL','2024-01-01','2024-12-31','12565','3C','US','US','ECONOMY SELECT (EU) ','Non-Document','D',14.5,15,180.36,'Flat KG','AppliedMaterials_2024',NULL),</v>
      </c>
    </row>
    <row r="221" spans="1:18" x14ac:dyDescent="0.3">
      <c r="A221" t="s">
        <v>15</v>
      </c>
      <c r="B221" s="5" t="s">
        <v>21</v>
      </c>
      <c r="C221" s="1" t="s">
        <v>2309</v>
      </c>
      <c r="D221">
        <v>12565</v>
      </c>
      <c r="E221" t="s">
        <v>2262</v>
      </c>
      <c r="F221" t="s">
        <v>17</v>
      </c>
      <c r="G221" t="s">
        <v>17</v>
      </c>
      <c r="H221" t="s">
        <v>2354</v>
      </c>
      <c r="I221" t="s">
        <v>19</v>
      </c>
      <c r="J221" t="s">
        <v>165</v>
      </c>
      <c r="K221">
        <v>15</v>
      </c>
      <c r="L221">
        <f t="shared" si="8"/>
        <v>15.5</v>
      </c>
      <c r="M221">
        <f>INDEX('Exp Third Ctry econ'!$C$14:$F$80,MATCH(L221,'Exp Third Ctry econ'!$B$14:$B$80,0),MATCH("Zone "&amp;J221,'Exp Third Ctry econ'!$C$13:$F$13,0))*1</f>
        <v>185.76</v>
      </c>
      <c r="N221" t="s">
        <v>285</v>
      </c>
      <c r="O221" t="s">
        <v>2310</v>
      </c>
      <c r="P221" t="s">
        <v>18</v>
      </c>
      <c r="R221" t="str">
        <f t="shared" si="9"/>
        <v>('DHL','2024-01-01','2024-12-31','12565','3C','US','US','ECONOMY SELECT (EU) ','Non-Document','D',15,15.5,185.76,'Flat KG','AppliedMaterials_2024',NULL),</v>
      </c>
    </row>
    <row r="222" spans="1:18" x14ac:dyDescent="0.3">
      <c r="A222" t="s">
        <v>15</v>
      </c>
      <c r="B222" s="5" t="s">
        <v>21</v>
      </c>
      <c r="C222" s="1" t="s">
        <v>2309</v>
      </c>
      <c r="D222">
        <v>12565</v>
      </c>
      <c r="E222" t="s">
        <v>2262</v>
      </c>
      <c r="F222" t="s">
        <v>17</v>
      </c>
      <c r="G222" t="s">
        <v>17</v>
      </c>
      <c r="H222" t="s">
        <v>2354</v>
      </c>
      <c r="I222" t="s">
        <v>19</v>
      </c>
      <c r="J222" t="s">
        <v>165</v>
      </c>
      <c r="K222">
        <v>15.5</v>
      </c>
      <c r="L222">
        <f t="shared" si="8"/>
        <v>16</v>
      </c>
      <c r="M222">
        <f>INDEX('Exp Third Ctry econ'!$C$14:$F$80,MATCH(L222,'Exp Third Ctry econ'!$B$14:$B$80,0),MATCH("Zone "&amp;J222,'Exp Third Ctry econ'!$C$13:$F$13,0))*1</f>
        <v>185.76</v>
      </c>
      <c r="N222" t="s">
        <v>285</v>
      </c>
      <c r="O222" t="s">
        <v>2310</v>
      </c>
      <c r="P222" t="s">
        <v>18</v>
      </c>
      <c r="R222" t="str">
        <f t="shared" si="9"/>
        <v>('DHL','2024-01-01','2024-12-31','12565','3C','US','US','ECONOMY SELECT (EU) ','Non-Document','D',15.5,16,185.76,'Flat KG','AppliedMaterials_2024',NULL),</v>
      </c>
    </row>
    <row r="223" spans="1:18" x14ac:dyDescent="0.3">
      <c r="A223" t="s">
        <v>15</v>
      </c>
      <c r="B223" s="5" t="s">
        <v>21</v>
      </c>
      <c r="C223" s="1" t="s">
        <v>2309</v>
      </c>
      <c r="D223">
        <v>12565</v>
      </c>
      <c r="E223" t="s">
        <v>2262</v>
      </c>
      <c r="F223" t="s">
        <v>17</v>
      </c>
      <c r="G223" t="s">
        <v>17</v>
      </c>
      <c r="H223" t="s">
        <v>2354</v>
      </c>
      <c r="I223" t="s">
        <v>19</v>
      </c>
      <c r="J223" t="s">
        <v>165</v>
      </c>
      <c r="K223">
        <v>16</v>
      </c>
      <c r="L223">
        <f t="shared" si="8"/>
        <v>16.5</v>
      </c>
      <c r="M223">
        <f>INDEX('Exp Third Ctry econ'!$C$14:$F$80,MATCH(L223,'Exp Third Ctry econ'!$B$14:$B$80,0),MATCH("Zone "&amp;J223,'Exp Third Ctry econ'!$C$13:$F$13,0))*1</f>
        <v>191.16</v>
      </c>
      <c r="N223" t="s">
        <v>285</v>
      </c>
      <c r="O223" t="s">
        <v>2310</v>
      </c>
      <c r="P223" t="s">
        <v>18</v>
      </c>
      <c r="R223" t="str">
        <f t="shared" si="9"/>
        <v>('DHL','2024-01-01','2024-12-31','12565','3C','US','US','ECONOMY SELECT (EU) ','Non-Document','D',16,16.5,191.16,'Flat KG','AppliedMaterials_2024',NULL),</v>
      </c>
    </row>
    <row r="224" spans="1:18" x14ac:dyDescent="0.3">
      <c r="A224" t="s">
        <v>15</v>
      </c>
      <c r="B224" s="5" t="s">
        <v>21</v>
      </c>
      <c r="C224" s="1" t="s">
        <v>2309</v>
      </c>
      <c r="D224">
        <v>12565</v>
      </c>
      <c r="E224" t="s">
        <v>2262</v>
      </c>
      <c r="F224" t="s">
        <v>17</v>
      </c>
      <c r="G224" t="s">
        <v>17</v>
      </c>
      <c r="H224" t="s">
        <v>2354</v>
      </c>
      <c r="I224" t="s">
        <v>19</v>
      </c>
      <c r="J224" t="s">
        <v>165</v>
      </c>
      <c r="K224">
        <v>16.5</v>
      </c>
      <c r="L224">
        <f t="shared" si="8"/>
        <v>17</v>
      </c>
      <c r="M224">
        <f>INDEX('Exp Third Ctry econ'!$C$14:$F$80,MATCH(L224,'Exp Third Ctry econ'!$B$14:$B$80,0),MATCH("Zone "&amp;J224,'Exp Third Ctry econ'!$C$13:$F$13,0))*1</f>
        <v>191.16</v>
      </c>
      <c r="N224" t="s">
        <v>285</v>
      </c>
      <c r="O224" t="s">
        <v>2310</v>
      </c>
      <c r="P224" t="s">
        <v>18</v>
      </c>
      <c r="R224" t="str">
        <f t="shared" si="9"/>
        <v>('DHL','2024-01-01','2024-12-31','12565','3C','US','US','ECONOMY SELECT (EU) ','Non-Document','D',16.5,17,191.16,'Flat KG','AppliedMaterials_2024',NULL),</v>
      </c>
    </row>
    <row r="225" spans="1:18" x14ac:dyDescent="0.3">
      <c r="A225" t="s">
        <v>15</v>
      </c>
      <c r="B225" s="5" t="s">
        <v>21</v>
      </c>
      <c r="C225" s="1" t="s">
        <v>2309</v>
      </c>
      <c r="D225">
        <v>12565</v>
      </c>
      <c r="E225" t="s">
        <v>2262</v>
      </c>
      <c r="F225" t="s">
        <v>17</v>
      </c>
      <c r="G225" t="s">
        <v>17</v>
      </c>
      <c r="H225" t="s">
        <v>2354</v>
      </c>
      <c r="I225" t="s">
        <v>19</v>
      </c>
      <c r="J225" t="s">
        <v>165</v>
      </c>
      <c r="K225">
        <v>17</v>
      </c>
      <c r="L225">
        <f t="shared" si="8"/>
        <v>17.5</v>
      </c>
      <c r="M225">
        <f>INDEX('Exp Third Ctry econ'!$C$14:$F$80,MATCH(L225,'Exp Third Ctry econ'!$B$14:$B$80,0),MATCH("Zone "&amp;J225,'Exp Third Ctry econ'!$C$13:$F$13,0))*1</f>
        <v>196.56</v>
      </c>
      <c r="N225" t="s">
        <v>285</v>
      </c>
      <c r="O225" t="s">
        <v>2310</v>
      </c>
      <c r="P225" t="s">
        <v>18</v>
      </c>
      <c r="R225" t="str">
        <f t="shared" si="9"/>
        <v>('DHL','2024-01-01','2024-12-31','12565','3C','US','US','ECONOMY SELECT (EU) ','Non-Document','D',17,17.5,196.56,'Flat KG','AppliedMaterials_2024',NULL),</v>
      </c>
    </row>
    <row r="226" spans="1:18" x14ac:dyDescent="0.3">
      <c r="A226" t="s">
        <v>15</v>
      </c>
      <c r="B226" s="5" t="s">
        <v>21</v>
      </c>
      <c r="C226" s="1" t="s">
        <v>2309</v>
      </c>
      <c r="D226">
        <v>12565</v>
      </c>
      <c r="E226" t="s">
        <v>2262</v>
      </c>
      <c r="F226" t="s">
        <v>17</v>
      </c>
      <c r="G226" t="s">
        <v>17</v>
      </c>
      <c r="H226" t="s">
        <v>2354</v>
      </c>
      <c r="I226" t="s">
        <v>19</v>
      </c>
      <c r="J226" t="s">
        <v>165</v>
      </c>
      <c r="K226">
        <v>17.5</v>
      </c>
      <c r="L226">
        <f t="shared" si="8"/>
        <v>18</v>
      </c>
      <c r="M226">
        <f>INDEX('Exp Third Ctry econ'!$C$14:$F$80,MATCH(L226,'Exp Third Ctry econ'!$B$14:$B$80,0),MATCH("Zone "&amp;J226,'Exp Third Ctry econ'!$C$13:$F$13,0))*1</f>
        <v>196.56</v>
      </c>
      <c r="N226" t="s">
        <v>285</v>
      </c>
      <c r="O226" t="s">
        <v>2310</v>
      </c>
      <c r="P226" t="s">
        <v>18</v>
      </c>
      <c r="R226" t="str">
        <f t="shared" si="9"/>
        <v>('DHL','2024-01-01','2024-12-31','12565','3C','US','US','ECONOMY SELECT (EU) ','Non-Document','D',17.5,18,196.56,'Flat KG','AppliedMaterials_2024',NULL),</v>
      </c>
    </row>
    <row r="227" spans="1:18" x14ac:dyDescent="0.3">
      <c r="A227" t="s">
        <v>15</v>
      </c>
      <c r="B227" s="5" t="s">
        <v>21</v>
      </c>
      <c r="C227" s="1" t="s">
        <v>2309</v>
      </c>
      <c r="D227">
        <v>12565</v>
      </c>
      <c r="E227" t="s">
        <v>2262</v>
      </c>
      <c r="F227" t="s">
        <v>17</v>
      </c>
      <c r="G227" t="s">
        <v>17</v>
      </c>
      <c r="H227" t="s">
        <v>2354</v>
      </c>
      <c r="I227" t="s">
        <v>19</v>
      </c>
      <c r="J227" t="s">
        <v>165</v>
      </c>
      <c r="K227">
        <v>18</v>
      </c>
      <c r="L227">
        <f t="shared" si="8"/>
        <v>18.5</v>
      </c>
      <c r="M227">
        <f>INDEX('Exp Third Ctry econ'!$C$14:$F$80,MATCH(L227,'Exp Third Ctry econ'!$B$14:$B$80,0),MATCH("Zone "&amp;J227,'Exp Third Ctry econ'!$C$13:$F$13,0))*1</f>
        <v>201.96</v>
      </c>
      <c r="N227" t="s">
        <v>285</v>
      </c>
      <c r="O227" t="s">
        <v>2310</v>
      </c>
      <c r="P227" t="s">
        <v>18</v>
      </c>
      <c r="R227" t="str">
        <f t="shared" si="9"/>
        <v>('DHL','2024-01-01','2024-12-31','12565','3C','US','US','ECONOMY SELECT (EU) ','Non-Document','D',18,18.5,201.96,'Flat KG','AppliedMaterials_2024',NULL),</v>
      </c>
    </row>
    <row r="228" spans="1:18" x14ac:dyDescent="0.3">
      <c r="A228" t="s">
        <v>15</v>
      </c>
      <c r="B228" s="5" t="s">
        <v>21</v>
      </c>
      <c r="C228" s="1" t="s">
        <v>2309</v>
      </c>
      <c r="D228">
        <v>12565</v>
      </c>
      <c r="E228" t="s">
        <v>2262</v>
      </c>
      <c r="F228" t="s">
        <v>17</v>
      </c>
      <c r="G228" t="s">
        <v>17</v>
      </c>
      <c r="H228" t="s">
        <v>2354</v>
      </c>
      <c r="I228" t="s">
        <v>19</v>
      </c>
      <c r="J228" t="s">
        <v>165</v>
      </c>
      <c r="K228">
        <v>18.5</v>
      </c>
      <c r="L228">
        <f t="shared" si="8"/>
        <v>19</v>
      </c>
      <c r="M228">
        <f>INDEX('Exp Third Ctry econ'!$C$14:$F$80,MATCH(L228,'Exp Third Ctry econ'!$B$14:$B$80,0),MATCH("Zone "&amp;J228,'Exp Third Ctry econ'!$C$13:$F$13,0))*1</f>
        <v>201.96</v>
      </c>
      <c r="N228" t="s">
        <v>285</v>
      </c>
      <c r="O228" t="s">
        <v>2310</v>
      </c>
      <c r="P228" t="s">
        <v>18</v>
      </c>
      <c r="R228" t="str">
        <f t="shared" si="9"/>
        <v>('DHL','2024-01-01','2024-12-31','12565','3C','US','US','ECONOMY SELECT (EU) ','Non-Document','D',18.5,19,201.96,'Flat KG','AppliedMaterials_2024',NULL),</v>
      </c>
    </row>
    <row r="229" spans="1:18" x14ac:dyDescent="0.3">
      <c r="A229" t="s">
        <v>15</v>
      </c>
      <c r="B229" s="5" t="s">
        <v>21</v>
      </c>
      <c r="C229" s="1" t="s">
        <v>2309</v>
      </c>
      <c r="D229">
        <v>12565</v>
      </c>
      <c r="E229" t="s">
        <v>2262</v>
      </c>
      <c r="F229" t="s">
        <v>17</v>
      </c>
      <c r="G229" t="s">
        <v>17</v>
      </c>
      <c r="H229" t="s">
        <v>2354</v>
      </c>
      <c r="I229" t="s">
        <v>19</v>
      </c>
      <c r="J229" t="s">
        <v>165</v>
      </c>
      <c r="K229">
        <v>19</v>
      </c>
      <c r="L229">
        <f t="shared" si="8"/>
        <v>19.5</v>
      </c>
      <c r="M229">
        <f>INDEX('Exp Third Ctry econ'!$C$14:$F$80,MATCH(L229,'Exp Third Ctry econ'!$B$14:$B$80,0),MATCH("Zone "&amp;J229,'Exp Third Ctry econ'!$C$13:$F$13,0))*1</f>
        <v>207.36</v>
      </c>
      <c r="N229" t="s">
        <v>285</v>
      </c>
      <c r="O229" t="s">
        <v>2310</v>
      </c>
      <c r="P229" t="s">
        <v>18</v>
      </c>
      <c r="R229" t="str">
        <f t="shared" si="9"/>
        <v>('DHL','2024-01-01','2024-12-31','12565','3C','US','US','ECONOMY SELECT (EU) ','Non-Document','D',19,19.5,207.36,'Flat KG','AppliedMaterials_2024',NULL),</v>
      </c>
    </row>
    <row r="230" spans="1:18" x14ac:dyDescent="0.3">
      <c r="A230" t="s">
        <v>15</v>
      </c>
      <c r="B230" s="5" t="s">
        <v>21</v>
      </c>
      <c r="C230" s="1" t="s">
        <v>2309</v>
      </c>
      <c r="D230">
        <v>12565</v>
      </c>
      <c r="E230" t="s">
        <v>2262</v>
      </c>
      <c r="F230" t="s">
        <v>17</v>
      </c>
      <c r="G230" t="s">
        <v>17</v>
      </c>
      <c r="H230" t="s">
        <v>2354</v>
      </c>
      <c r="I230" t="s">
        <v>19</v>
      </c>
      <c r="J230" t="s">
        <v>165</v>
      </c>
      <c r="K230">
        <v>19.5</v>
      </c>
      <c r="L230">
        <f t="shared" si="8"/>
        <v>20</v>
      </c>
      <c r="M230">
        <f>INDEX('Exp Third Ctry econ'!$C$14:$F$80,MATCH(L230,'Exp Third Ctry econ'!$B$14:$B$80,0),MATCH("Zone "&amp;J230,'Exp Third Ctry econ'!$C$13:$F$13,0))*1</f>
        <v>207.36</v>
      </c>
      <c r="N230" t="s">
        <v>285</v>
      </c>
      <c r="O230" t="s">
        <v>2310</v>
      </c>
      <c r="P230" t="s">
        <v>18</v>
      </c>
      <c r="R230" t="str">
        <f t="shared" si="9"/>
        <v>('DHL','2024-01-01','2024-12-31','12565','3C','US','US','ECONOMY SELECT (EU) ','Non-Document','D',19.5,20,207.36,'Flat KG','AppliedMaterials_2024',NULL),</v>
      </c>
    </row>
    <row r="231" spans="1:18" x14ac:dyDescent="0.3">
      <c r="A231" t="s">
        <v>15</v>
      </c>
      <c r="B231" s="5" t="s">
        <v>21</v>
      </c>
      <c r="C231" s="1" t="s">
        <v>2309</v>
      </c>
      <c r="D231">
        <v>12565</v>
      </c>
      <c r="E231" t="s">
        <v>2262</v>
      </c>
      <c r="F231" t="s">
        <v>17</v>
      </c>
      <c r="G231" t="s">
        <v>17</v>
      </c>
      <c r="H231" t="s">
        <v>2354</v>
      </c>
      <c r="I231" t="s">
        <v>19</v>
      </c>
      <c r="J231" t="s">
        <v>165</v>
      </c>
      <c r="K231">
        <v>20</v>
      </c>
      <c r="L231">
        <f t="shared" si="8"/>
        <v>20.5</v>
      </c>
      <c r="M231">
        <f>INDEX('Exp Third Ctry econ'!$C$14:$F$80,MATCH(L231,'Exp Third Ctry econ'!$B$14:$B$80,0),MATCH("Zone "&amp;J231,'Exp Third Ctry econ'!$C$13:$F$13,0))*1</f>
        <v>213.96</v>
      </c>
      <c r="N231" t="s">
        <v>285</v>
      </c>
      <c r="O231" t="s">
        <v>2310</v>
      </c>
      <c r="P231" t="s">
        <v>18</v>
      </c>
      <c r="R231" t="str">
        <f t="shared" si="9"/>
        <v>('DHL','2024-01-01','2024-12-31','12565','3C','US','US','ECONOMY SELECT (EU) ','Non-Document','D',20,20.5,213.96,'Flat KG','AppliedMaterials_2024',NULL),</v>
      </c>
    </row>
    <row r="232" spans="1:18" x14ac:dyDescent="0.3">
      <c r="A232" t="s">
        <v>15</v>
      </c>
      <c r="B232" s="5" t="s">
        <v>21</v>
      </c>
      <c r="C232" s="1" t="s">
        <v>2309</v>
      </c>
      <c r="D232">
        <v>12565</v>
      </c>
      <c r="E232" t="s">
        <v>2262</v>
      </c>
      <c r="F232" t="s">
        <v>17</v>
      </c>
      <c r="G232" t="s">
        <v>17</v>
      </c>
      <c r="H232" t="s">
        <v>2354</v>
      </c>
      <c r="I232" t="s">
        <v>19</v>
      </c>
      <c r="J232" t="s">
        <v>165</v>
      </c>
      <c r="K232">
        <v>20.5</v>
      </c>
      <c r="L232">
        <f t="shared" si="8"/>
        <v>21</v>
      </c>
      <c r="M232">
        <f>INDEX('Exp Third Ctry econ'!$C$14:$F$80,MATCH(L232,'Exp Third Ctry econ'!$B$14:$B$80,0),MATCH("Zone "&amp;J232,'Exp Third Ctry econ'!$C$13:$F$13,0))*1</f>
        <v>213.96</v>
      </c>
      <c r="N232" t="s">
        <v>285</v>
      </c>
      <c r="O232" t="s">
        <v>2310</v>
      </c>
      <c r="P232" t="s">
        <v>18</v>
      </c>
      <c r="R232" t="str">
        <f t="shared" si="9"/>
        <v>('DHL','2024-01-01','2024-12-31','12565','3C','US','US','ECONOMY SELECT (EU) ','Non-Document','D',20.5,21,213.96,'Flat KG','AppliedMaterials_2024',NULL),</v>
      </c>
    </row>
    <row r="233" spans="1:18" x14ac:dyDescent="0.3">
      <c r="A233" t="s">
        <v>15</v>
      </c>
      <c r="B233" s="5" t="s">
        <v>21</v>
      </c>
      <c r="C233" s="1" t="s">
        <v>2309</v>
      </c>
      <c r="D233">
        <v>12565</v>
      </c>
      <c r="E233" t="s">
        <v>2262</v>
      </c>
      <c r="F233" t="s">
        <v>17</v>
      </c>
      <c r="G233" t="s">
        <v>17</v>
      </c>
      <c r="H233" t="s">
        <v>2354</v>
      </c>
      <c r="I233" t="s">
        <v>19</v>
      </c>
      <c r="J233" t="s">
        <v>165</v>
      </c>
      <c r="K233">
        <v>21</v>
      </c>
      <c r="L233">
        <f t="shared" si="8"/>
        <v>21.5</v>
      </c>
      <c r="M233">
        <f>INDEX('Exp Third Ctry econ'!$C$14:$F$80,MATCH(L233,'Exp Third Ctry econ'!$B$14:$B$80,0),MATCH("Zone "&amp;J233,'Exp Third Ctry econ'!$C$13:$F$13,0))*1</f>
        <v>220.56</v>
      </c>
      <c r="N233" t="s">
        <v>285</v>
      </c>
      <c r="O233" t="s">
        <v>2310</v>
      </c>
      <c r="P233" t="s">
        <v>18</v>
      </c>
      <c r="R233" t="str">
        <f t="shared" si="9"/>
        <v>('DHL','2024-01-01','2024-12-31','12565','3C','US','US','ECONOMY SELECT (EU) ','Non-Document','D',21,21.5,220.56,'Flat KG','AppliedMaterials_2024',NULL),</v>
      </c>
    </row>
    <row r="234" spans="1:18" x14ac:dyDescent="0.3">
      <c r="A234" t="s">
        <v>15</v>
      </c>
      <c r="B234" s="5" t="s">
        <v>21</v>
      </c>
      <c r="C234" s="1" t="s">
        <v>2309</v>
      </c>
      <c r="D234">
        <v>12565</v>
      </c>
      <c r="E234" t="s">
        <v>2262</v>
      </c>
      <c r="F234" t="s">
        <v>17</v>
      </c>
      <c r="G234" t="s">
        <v>17</v>
      </c>
      <c r="H234" t="s">
        <v>2354</v>
      </c>
      <c r="I234" t="s">
        <v>19</v>
      </c>
      <c r="J234" t="s">
        <v>165</v>
      </c>
      <c r="K234">
        <v>21.5</v>
      </c>
      <c r="L234">
        <f t="shared" si="8"/>
        <v>22</v>
      </c>
      <c r="M234">
        <f>INDEX('Exp Third Ctry econ'!$C$14:$F$80,MATCH(L234,'Exp Third Ctry econ'!$B$14:$B$80,0),MATCH("Zone "&amp;J234,'Exp Third Ctry econ'!$C$13:$F$13,0))*1</f>
        <v>220.56</v>
      </c>
      <c r="N234" t="s">
        <v>285</v>
      </c>
      <c r="O234" t="s">
        <v>2310</v>
      </c>
      <c r="P234" t="s">
        <v>18</v>
      </c>
      <c r="R234" t="str">
        <f t="shared" si="9"/>
        <v>('DHL','2024-01-01','2024-12-31','12565','3C','US','US','ECONOMY SELECT (EU) ','Non-Document','D',21.5,22,220.56,'Flat KG','AppliedMaterials_2024',NULL),</v>
      </c>
    </row>
    <row r="235" spans="1:18" x14ac:dyDescent="0.3">
      <c r="A235" t="s">
        <v>15</v>
      </c>
      <c r="B235" s="5" t="s">
        <v>21</v>
      </c>
      <c r="C235" s="1" t="s">
        <v>2309</v>
      </c>
      <c r="D235">
        <v>12565</v>
      </c>
      <c r="E235" t="s">
        <v>2262</v>
      </c>
      <c r="F235" t="s">
        <v>17</v>
      </c>
      <c r="G235" t="s">
        <v>17</v>
      </c>
      <c r="H235" t="s">
        <v>2354</v>
      </c>
      <c r="I235" t="s">
        <v>19</v>
      </c>
      <c r="J235" t="s">
        <v>165</v>
      </c>
      <c r="K235">
        <v>22</v>
      </c>
      <c r="L235">
        <f t="shared" si="8"/>
        <v>22.5</v>
      </c>
      <c r="M235">
        <f>INDEX('Exp Third Ctry econ'!$C$14:$F$80,MATCH(L235,'Exp Third Ctry econ'!$B$14:$B$80,0),MATCH("Zone "&amp;J235,'Exp Third Ctry econ'!$C$13:$F$13,0))*1</f>
        <v>227.16</v>
      </c>
      <c r="N235" t="s">
        <v>285</v>
      </c>
      <c r="O235" t="s">
        <v>2310</v>
      </c>
      <c r="P235" t="s">
        <v>18</v>
      </c>
      <c r="R235" t="str">
        <f t="shared" si="9"/>
        <v>('DHL','2024-01-01','2024-12-31','12565','3C','US','US','ECONOMY SELECT (EU) ','Non-Document','D',22,22.5,227.16,'Flat KG','AppliedMaterials_2024',NULL),</v>
      </c>
    </row>
    <row r="236" spans="1:18" x14ac:dyDescent="0.3">
      <c r="A236" t="s">
        <v>15</v>
      </c>
      <c r="B236" s="5" t="s">
        <v>21</v>
      </c>
      <c r="C236" s="1" t="s">
        <v>2309</v>
      </c>
      <c r="D236">
        <v>12565</v>
      </c>
      <c r="E236" t="s">
        <v>2262</v>
      </c>
      <c r="F236" t="s">
        <v>17</v>
      </c>
      <c r="G236" t="s">
        <v>17</v>
      </c>
      <c r="H236" t="s">
        <v>2354</v>
      </c>
      <c r="I236" t="s">
        <v>19</v>
      </c>
      <c r="J236" t="s">
        <v>165</v>
      </c>
      <c r="K236">
        <v>22.5</v>
      </c>
      <c r="L236">
        <f t="shared" si="8"/>
        <v>23</v>
      </c>
      <c r="M236">
        <f>INDEX('Exp Third Ctry econ'!$C$14:$F$80,MATCH(L236,'Exp Third Ctry econ'!$B$14:$B$80,0),MATCH("Zone "&amp;J236,'Exp Third Ctry econ'!$C$13:$F$13,0))*1</f>
        <v>227.16</v>
      </c>
      <c r="N236" t="s">
        <v>285</v>
      </c>
      <c r="O236" t="s">
        <v>2310</v>
      </c>
      <c r="P236" t="s">
        <v>18</v>
      </c>
      <c r="R236" t="str">
        <f t="shared" si="9"/>
        <v>('DHL','2024-01-01','2024-12-31','12565','3C','US','US','ECONOMY SELECT (EU) ','Non-Document','D',22.5,23,227.16,'Flat KG','AppliedMaterials_2024',NULL),</v>
      </c>
    </row>
    <row r="237" spans="1:18" x14ac:dyDescent="0.3">
      <c r="A237" t="s">
        <v>15</v>
      </c>
      <c r="B237" s="5" t="s">
        <v>21</v>
      </c>
      <c r="C237" s="1" t="s">
        <v>2309</v>
      </c>
      <c r="D237">
        <v>12565</v>
      </c>
      <c r="E237" t="s">
        <v>2262</v>
      </c>
      <c r="F237" t="s">
        <v>17</v>
      </c>
      <c r="G237" t="s">
        <v>17</v>
      </c>
      <c r="H237" t="s">
        <v>2354</v>
      </c>
      <c r="I237" t="s">
        <v>19</v>
      </c>
      <c r="J237" t="s">
        <v>165</v>
      </c>
      <c r="K237">
        <v>23</v>
      </c>
      <c r="L237">
        <f t="shared" si="8"/>
        <v>23.5</v>
      </c>
      <c r="M237">
        <f>INDEX('Exp Third Ctry econ'!$C$14:$F$80,MATCH(L237,'Exp Third Ctry econ'!$B$14:$B$80,0),MATCH("Zone "&amp;J237,'Exp Third Ctry econ'!$C$13:$F$13,0))*1</f>
        <v>233.76</v>
      </c>
      <c r="N237" t="s">
        <v>285</v>
      </c>
      <c r="O237" t="s">
        <v>2310</v>
      </c>
      <c r="P237" t="s">
        <v>18</v>
      </c>
      <c r="R237" t="str">
        <f t="shared" si="9"/>
        <v>('DHL','2024-01-01','2024-12-31','12565','3C','US','US','ECONOMY SELECT (EU) ','Non-Document','D',23,23.5,233.76,'Flat KG','AppliedMaterials_2024',NULL),</v>
      </c>
    </row>
    <row r="238" spans="1:18" x14ac:dyDescent="0.3">
      <c r="A238" t="s">
        <v>15</v>
      </c>
      <c r="B238" s="5" t="s">
        <v>21</v>
      </c>
      <c r="C238" s="1" t="s">
        <v>2309</v>
      </c>
      <c r="D238">
        <v>12565</v>
      </c>
      <c r="E238" t="s">
        <v>2262</v>
      </c>
      <c r="F238" t="s">
        <v>17</v>
      </c>
      <c r="G238" t="s">
        <v>17</v>
      </c>
      <c r="H238" t="s">
        <v>2354</v>
      </c>
      <c r="I238" t="s">
        <v>19</v>
      </c>
      <c r="J238" t="s">
        <v>165</v>
      </c>
      <c r="K238">
        <v>23.5</v>
      </c>
      <c r="L238">
        <f t="shared" si="8"/>
        <v>24</v>
      </c>
      <c r="M238">
        <f>INDEX('Exp Third Ctry econ'!$C$14:$F$80,MATCH(L238,'Exp Third Ctry econ'!$B$14:$B$80,0),MATCH("Zone "&amp;J238,'Exp Third Ctry econ'!$C$13:$F$13,0))*1</f>
        <v>233.76</v>
      </c>
      <c r="N238" t="s">
        <v>285</v>
      </c>
      <c r="O238" t="s">
        <v>2310</v>
      </c>
      <c r="P238" t="s">
        <v>18</v>
      </c>
      <c r="R238" t="str">
        <f t="shared" si="9"/>
        <v>('DHL','2024-01-01','2024-12-31','12565','3C','US','US','ECONOMY SELECT (EU) ','Non-Document','D',23.5,24,233.76,'Flat KG','AppliedMaterials_2024',NULL),</v>
      </c>
    </row>
    <row r="239" spans="1:18" x14ac:dyDescent="0.3">
      <c r="A239" t="s">
        <v>15</v>
      </c>
      <c r="B239" s="5" t="s">
        <v>21</v>
      </c>
      <c r="C239" s="1" t="s">
        <v>2309</v>
      </c>
      <c r="D239">
        <v>12565</v>
      </c>
      <c r="E239" t="s">
        <v>2262</v>
      </c>
      <c r="F239" t="s">
        <v>17</v>
      </c>
      <c r="G239" t="s">
        <v>17</v>
      </c>
      <c r="H239" t="s">
        <v>2354</v>
      </c>
      <c r="I239" t="s">
        <v>19</v>
      </c>
      <c r="J239" t="s">
        <v>165</v>
      </c>
      <c r="K239">
        <v>24</v>
      </c>
      <c r="L239">
        <f t="shared" si="8"/>
        <v>24.5</v>
      </c>
      <c r="M239">
        <f>INDEX('Exp Third Ctry econ'!$C$14:$F$80,MATCH(L239,'Exp Third Ctry econ'!$B$14:$B$80,0),MATCH("Zone "&amp;J239,'Exp Third Ctry econ'!$C$13:$F$13,0))*1</f>
        <v>240.36</v>
      </c>
      <c r="N239" t="s">
        <v>285</v>
      </c>
      <c r="O239" t="s">
        <v>2310</v>
      </c>
      <c r="P239" t="s">
        <v>18</v>
      </c>
      <c r="R239" t="str">
        <f t="shared" si="9"/>
        <v>('DHL','2024-01-01','2024-12-31','12565','3C','US','US','ECONOMY SELECT (EU) ','Non-Document','D',24,24.5,240.36,'Flat KG','AppliedMaterials_2024',NULL),</v>
      </c>
    </row>
    <row r="240" spans="1:18" x14ac:dyDescent="0.3">
      <c r="A240" t="s">
        <v>15</v>
      </c>
      <c r="B240" s="5" t="s">
        <v>21</v>
      </c>
      <c r="C240" s="1" t="s">
        <v>2309</v>
      </c>
      <c r="D240">
        <v>12565</v>
      </c>
      <c r="E240" t="s">
        <v>2262</v>
      </c>
      <c r="F240" t="s">
        <v>17</v>
      </c>
      <c r="G240" t="s">
        <v>17</v>
      </c>
      <c r="H240" t="s">
        <v>2354</v>
      </c>
      <c r="I240" t="s">
        <v>19</v>
      </c>
      <c r="J240" t="s">
        <v>165</v>
      </c>
      <c r="K240">
        <v>24.5</v>
      </c>
      <c r="L240">
        <f t="shared" si="8"/>
        <v>25</v>
      </c>
      <c r="M240">
        <f>INDEX('Exp Third Ctry econ'!$C$14:$F$80,MATCH(L240,'Exp Third Ctry econ'!$B$14:$B$80,0),MATCH("Zone "&amp;J240,'Exp Third Ctry econ'!$C$13:$F$13,0))*1</f>
        <v>240.36</v>
      </c>
      <c r="N240" t="s">
        <v>285</v>
      </c>
      <c r="O240" t="s">
        <v>2310</v>
      </c>
      <c r="P240" t="s">
        <v>18</v>
      </c>
      <c r="R240" t="str">
        <f t="shared" si="9"/>
        <v>('DHL','2024-01-01','2024-12-31','12565','3C','US','US','ECONOMY SELECT (EU) ','Non-Document','D',24.5,25,240.36,'Flat KG','AppliedMaterials_2024',NULL),</v>
      </c>
    </row>
    <row r="241" spans="1:18" x14ac:dyDescent="0.3">
      <c r="A241" t="s">
        <v>15</v>
      </c>
      <c r="B241" s="5" t="s">
        <v>21</v>
      </c>
      <c r="C241" s="1" t="s">
        <v>2309</v>
      </c>
      <c r="D241">
        <v>12565</v>
      </c>
      <c r="E241" t="s">
        <v>2262</v>
      </c>
      <c r="F241" t="s">
        <v>17</v>
      </c>
      <c r="G241" t="s">
        <v>17</v>
      </c>
      <c r="H241" t="s">
        <v>2354</v>
      </c>
      <c r="I241" t="s">
        <v>19</v>
      </c>
      <c r="J241" t="s">
        <v>165</v>
      </c>
      <c r="K241">
        <v>25</v>
      </c>
      <c r="L241">
        <f t="shared" si="8"/>
        <v>25.5</v>
      </c>
      <c r="M241">
        <f>INDEX('Exp Third Ctry econ'!$C$14:$F$80,MATCH(L241,'Exp Third Ctry econ'!$B$14:$B$80,0),MATCH("Zone "&amp;J241,'Exp Third Ctry econ'!$C$13:$F$13,0))*1</f>
        <v>246.96</v>
      </c>
      <c r="N241" t="s">
        <v>285</v>
      </c>
      <c r="O241" t="s">
        <v>2310</v>
      </c>
      <c r="P241" t="s">
        <v>18</v>
      </c>
      <c r="R241" t="str">
        <f t="shared" si="9"/>
        <v>('DHL','2024-01-01','2024-12-31','12565','3C','US','US','ECONOMY SELECT (EU) ','Non-Document','D',25,25.5,246.96,'Flat KG','AppliedMaterials_2024',NULL),</v>
      </c>
    </row>
    <row r="242" spans="1:18" x14ac:dyDescent="0.3">
      <c r="A242" t="s">
        <v>15</v>
      </c>
      <c r="B242" s="5" t="s">
        <v>21</v>
      </c>
      <c r="C242" s="1" t="s">
        <v>2309</v>
      </c>
      <c r="D242">
        <v>12565</v>
      </c>
      <c r="E242" t="s">
        <v>2262</v>
      </c>
      <c r="F242" t="s">
        <v>17</v>
      </c>
      <c r="G242" t="s">
        <v>17</v>
      </c>
      <c r="H242" t="s">
        <v>2354</v>
      </c>
      <c r="I242" t="s">
        <v>19</v>
      </c>
      <c r="J242" t="s">
        <v>165</v>
      </c>
      <c r="K242">
        <v>25.5</v>
      </c>
      <c r="L242">
        <f t="shared" si="8"/>
        <v>26</v>
      </c>
      <c r="M242">
        <f>INDEX('Exp Third Ctry econ'!$C$14:$F$80,MATCH(L242,'Exp Third Ctry econ'!$B$14:$B$80,0),MATCH("Zone "&amp;J242,'Exp Third Ctry econ'!$C$13:$F$13,0))*1</f>
        <v>246.96</v>
      </c>
      <c r="N242" t="s">
        <v>285</v>
      </c>
      <c r="O242" t="s">
        <v>2310</v>
      </c>
      <c r="P242" t="s">
        <v>18</v>
      </c>
      <c r="R242" t="str">
        <f t="shared" si="9"/>
        <v>('DHL','2024-01-01','2024-12-31','12565','3C','US','US','ECONOMY SELECT (EU) ','Non-Document','D',25.5,26,246.96,'Flat KG','AppliedMaterials_2024',NULL),</v>
      </c>
    </row>
    <row r="243" spans="1:18" x14ac:dyDescent="0.3">
      <c r="A243" t="s">
        <v>15</v>
      </c>
      <c r="B243" s="5" t="s">
        <v>21</v>
      </c>
      <c r="C243" s="1" t="s">
        <v>2309</v>
      </c>
      <c r="D243">
        <v>12565</v>
      </c>
      <c r="E243" t="s">
        <v>2262</v>
      </c>
      <c r="F243" t="s">
        <v>17</v>
      </c>
      <c r="G243" t="s">
        <v>17</v>
      </c>
      <c r="H243" t="s">
        <v>2354</v>
      </c>
      <c r="I243" t="s">
        <v>19</v>
      </c>
      <c r="J243" t="s">
        <v>165</v>
      </c>
      <c r="K243">
        <v>26</v>
      </c>
      <c r="L243">
        <f t="shared" si="8"/>
        <v>26.5</v>
      </c>
      <c r="M243">
        <f>INDEX('Exp Third Ctry econ'!$C$14:$F$80,MATCH(L243,'Exp Third Ctry econ'!$B$14:$B$80,0),MATCH("Zone "&amp;J243,'Exp Third Ctry econ'!$C$13:$F$13,0))*1</f>
        <v>253.56</v>
      </c>
      <c r="N243" t="s">
        <v>285</v>
      </c>
      <c r="O243" t="s">
        <v>2310</v>
      </c>
      <c r="P243" t="s">
        <v>18</v>
      </c>
      <c r="R243" t="str">
        <f t="shared" si="9"/>
        <v>('DHL','2024-01-01','2024-12-31','12565','3C','US','US','ECONOMY SELECT (EU) ','Non-Document','D',26,26.5,253.56,'Flat KG','AppliedMaterials_2024',NULL),</v>
      </c>
    </row>
    <row r="244" spans="1:18" x14ac:dyDescent="0.3">
      <c r="A244" t="s">
        <v>15</v>
      </c>
      <c r="B244" s="5" t="s">
        <v>21</v>
      </c>
      <c r="C244" s="1" t="s">
        <v>2309</v>
      </c>
      <c r="D244">
        <v>12565</v>
      </c>
      <c r="E244" t="s">
        <v>2262</v>
      </c>
      <c r="F244" t="s">
        <v>17</v>
      </c>
      <c r="G244" t="s">
        <v>17</v>
      </c>
      <c r="H244" t="s">
        <v>2354</v>
      </c>
      <c r="I244" t="s">
        <v>19</v>
      </c>
      <c r="J244" t="s">
        <v>165</v>
      </c>
      <c r="K244">
        <v>26.5</v>
      </c>
      <c r="L244">
        <f t="shared" si="8"/>
        <v>27</v>
      </c>
      <c r="M244">
        <f>INDEX('Exp Third Ctry econ'!$C$14:$F$80,MATCH(L244,'Exp Third Ctry econ'!$B$14:$B$80,0),MATCH("Zone "&amp;J244,'Exp Third Ctry econ'!$C$13:$F$13,0))*1</f>
        <v>253.56</v>
      </c>
      <c r="N244" t="s">
        <v>285</v>
      </c>
      <c r="O244" t="s">
        <v>2310</v>
      </c>
      <c r="P244" t="s">
        <v>18</v>
      </c>
      <c r="R244" t="str">
        <f t="shared" si="9"/>
        <v>('DHL','2024-01-01','2024-12-31','12565','3C','US','US','ECONOMY SELECT (EU) ','Non-Document','D',26.5,27,253.56,'Flat KG','AppliedMaterials_2024',NULL),</v>
      </c>
    </row>
    <row r="245" spans="1:18" x14ac:dyDescent="0.3">
      <c r="A245" t="s">
        <v>15</v>
      </c>
      <c r="B245" s="5" t="s">
        <v>21</v>
      </c>
      <c r="C245" s="1" t="s">
        <v>2309</v>
      </c>
      <c r="D245">
        <v>12565</v>
      </c>
      <c r="E245" t="s">
        <v>2262</v>
      </c>
      <c r="F245" t="s">
        <v>17</v>
      </c>
      <c r="G245" t="s">
        <v>17</v>
      </c>
      <c r="H245" t="s">
        <v>2354</v>
      </c>
      <c r="I245" t="s">
        <v>19</v>
      </c>
      <c r="J245" t="s">
        <v>165</v>
      </c>
      <c r="K245">
        <v>27</v>
      </c>
      <c r="L245">
        <f t="shared" si="8"/>
        <v>27.5</v>
      </c>
      <c r="M245">
        <f>INDEX('Exp Third Ctry econ'!$C$14:$F$80,MATCH(L245,'Exp Third Ctry econ'!$B$14:$B$80,0),MATCH("Zone "&amp;J245,'Exp Third Ctry econ'!$C$13:$F$13,0))*1</f>
        <v>260.16000000000003</v>
      </c>
      <c r="N245" t="s">
        <v>285</v>
      </c>
      <c r="O245" t="s">
        <v>2310</v>
      </c>
      <c r="P245" t="s">
        <v>18</v>
      </c>
      <c r="R245" t="str">
        <f t="shared" si="9"/>
        <v>('DHL','2024-01-01','2024-12-31','12565','3C','US','US','ECONOMY SELECT (EU) ','Non-Document','D',27,27.5,260.16,'Flat KG','AppliedMaterials_2024',NULL),</v>
      </c>
    </row>
    <row r="246" spans="1:18" x14ac:dyDescent="0.3">
      <c r="A246" t="s">
        <v>15</v>
      </c>
      <c r="B246" s="5" t="s">
        <v>21</v>
      </c>
      <c r="C246" s="1" t="s">
        <v>2309</v>
      </c>
      <c r="D246">
        <v>12565</v>
      </c>
      <c r="E246" t="s">
        <v>2262</v>
      </c>
      <c r="F246" t="s">
        <v>17</v>
      </c>
      <c r="G246" t="s">
        <v>17</v>
      </c>
      <c r="H246" t="s">
        <v>2354</v>
      </c>
      <c r="I246" t="s">
        <v>19</v>
      </c>
      <c r="J246" t="s">
        <v>165</v>
      </c>
      <c r="K246">
        <v>27.5</v>
      </c>
      <c r="L246">
        <f t="shared" si="8"/>
        <v>28</v>
      </c>
      <c r="M246">
        <f>INDEX('Exp Third Ctry econ'!$C$14:$F$80,MATCH(L246,'Exp Third Ctry econ'!$B$14:$B$80,0),MATCH("Zone "&amp;J246,'Exp Third Ctry econ'!$C$13:$F$13,0))*1</f>
        <v>260.16000000000003</v>
      </c>
      <c r="N246" t="s">
        <v>285</v>
      </c>
      <c r="O246" t="s">
        <v>2310</v>
      </c>
      <c r="P246" t="s">
        <v>18</v>
      </c>
      <c r="R246" t="str">
        <f t="shared" si="9"/>
        <v>('DHL','2024-01-01','2024-12-31','12565','3C','US','US','ECONOMY SELECT (EU) ','Non-Document','D',27.5,28,260.16,'Flat KG','AppliedMaterials_2024',NULL),</v>
      </c>
    </row>
    <row r="247" spans="1:18" x14ac:dyDescent="0.3">
      <c r="A247" t="s">
        <v>15</v>
      </c>
      <c r="B247" s="5" t="s">
        <v>21</v>
      </c>
      <c r="C247" s="1" t="s">
        <v>2309</v>
      </c>
      <c r="D247">
        <v>12565</v>
      </c>
      <c r="E247" t="s">
        <v>2262</v>
      </c>
      <c r="F247" t="s">
        <v>17</v>
      </c>
      <c r="G247" t="s">
        <v>17</v>
      </c>
      <c r="H247" t="s">
        <v>2354</v>
      </c>
      <c r="I247" t="s">
        <v>19</v>
      </c>
      <c r="J247" t="s">
        <v>165</v>
      </c>
      <c r="K247">
        <v>28</v>
      </c>
      <c r="L247">
        <f t="shared" si="8"/>
        <v>28.5</v>
      </c>
      <c r="M247">
        <f>INDEX('Exp Third Ctry econ'!$C$14:$F$80,MATCH(L247,'Exp Third Ctry econ'!$B$14:$B$80,0),MATCH("Zone "&amp;J247,'Exp Third Ctry econ'!$C$13:$F$13,0))*1</f>
        <v>266.76</v>
      </c>
      <c r="N247" t="s">
        <v>285</v>
      </c>
      <c r="O247" t="s">
        <v>2310</v>
      </c>
      <c r="P247" t="s">
        <v>18</v>
      </c>
      <c r="R247" t="str">
        <f t="shared" si="9"/>
        <v>('DHL','2024-01-01','2024-12-31','12565','3C','US','US','ECONOMY SELECT (EU) ','Non-Document','D',28,28.5,266.76,'Flat KG','AppliedMaterials_2024',NULL),</v>
      </c>
    </row>
    <row r="248" spans="1:18" x14ac:dyDescent="0.3">
      <c r="A248" t="s">
        <v>15</v>
      </c>
      <c r="B248" s="5" t="s">
        <v>21</v>
      </c>
      <c r="C248" s="1" t="s">
        <v>2309</v>
      </c>
      <c r="D248">
        <v>12565</v>
      </c>
      <c r="E248" t="s">
        <v>2262</v>
      </c>
      <c r="F248" t="s">
        <v>17</v>
      </c>
      <c r="G248" t="s">
        <v>17</v>
      </c>
      <c r="H248" t="s">
        <v>2354</v>
      </c>
      <c r="I248" t="s">
        <v>19</v>
      </c>
      <c r="J248" t="s">
        <v>165</v>
      </c>
      <c r="K248">
        <v>28.5</v>
      </c>
      <c r="L248">
        <f t="shared" si="8"/>
        <v>29</v>
      </c>
      <c r="M248">
        <f>INDEX('Exp Third Ctry econ'!$C$14:$F$80,MATCH(L248,'Exp Third Ctry econ'!$B$14:$B$80,0),MATCH("Zone "&amp;J248,'Exp Third Ctry econ'!$C$13:$F$13,0))*1</f>
        <v>266.76</v>
      </c>
      <c r="N248" t="s">
        <v>285</v>
      </c>
      <c r="O248" t="s">
        <v>2310</v>
      </c>
      <c r="P248" t="s">
        <v>18</v>
      </c>
      <c r="R248" t="str">
        <f t="shared" si="9"/>
        <v>('DHL','2024-01-01','2024-12-31','12565','3C','US','US','ECONOMY SELECT (EU) ','Non-Document','D',28.5,29,266.76,'Flat KG','AppliedMaterials_2024',NULL),</v>
      </c>
    </row>
    <row r="249" spans="1:18" x14ac:dyDescent="0.3">
      <c r="A249" t="s">
        <v>15</v>
      </c>
      <c r="B249" s="5" t="s">
        <v>21</v>
      </c>
      <c r="C249" s="1" t="s">
        <v>2309</v>
      </c>
      <c r="D249">
        <v>12565</v>
      </c>
      <c r="E249" t="s">
        <v>2262</v>
      </c>
      <c r="F249" t="s">
        <v>17</v>
      </c>
      <c r="G249" t="s">
        <v>17</v>
      </c>
      <c r="H249" t="s">
        <v>2354</v>
      </c>
      <c r="I249" t="s">
        <v>19</v>
      </c>
      <c r="J249" t="s">
        <v>165</v>
      </c>
      <c r="K249">
        <v>29</v>
      </c>
      <c r="L249">
        <f t="shared" si="8"/>
        <v>29.5</v>
      </c>
      <c r="M249">
        <f>INDEX('Exp Third Ctry econ'!$C$14:$F$80,MATCH(L249,'Exp Third Ctry econ'!$B$14:$B$80,0),MATCH("Zone "&amp;J249,'Exp Third Ctry econ'!$C$13:$F$13,0))*1</f>
        <v>273.36</v>
      </c>
      <c r="N249" t="s">
        <v>285</v>
      </c>
      <c r="O249" t="s">
        <v>2310</v>
      </c>
      <c r="P249" t="s">
        <v>18</v>
      </c>
      <c r="R249" t="str">
        <f t="shared" si="9"/>
        <v>('DHL','2024-01-01','2024-12-31','12565','3C','US','US','ECONOMY SELECT (EU) ','Non-Document','D',29,29.5,273.36,'Flat KG','AppliedMaterials_2024',NULL),</v>
      </c>
    </row>
    <row r="250" spans="1:18" x14ac:dyDescent="0.3">
      <c r="A250" t="s">
        <v>15</v>
      </c>
      <c r="B250" s="5" t="s">
        <v>21</v>
      </c>
      <c r="C250" s="1" t="s">
        <v>2309</v>
      </c>
      <c r="D250">
        <v>12565</v>
      </c>
      <c r="E250" t="s">
        <v>2262</v>
      </c>
      <c r="F250" t="s">
        <v>17</v>
      </c>
      <c r="G250" t="s">
        <v>17</v>
      </c>
      <c r="H250" t="s">
        <v>2354</v>
      </c>
      <c r="I250" t="s">
        <v>19</v>
      </c>
      <c r="J250" t="s">
        <v>165</v>
      </c>
      <c r="K250">
        <v>29.5</v>
      </c>
      <c r="L250">
        <f t="shared" si="8"/>
        <v>30</v>
      </c>
      <c r="M250">
        <f>INDEX('Exp Third Ctry econ'!$C$14:$F$80,MATCH(L250,'Exp Third Ctry econ'!$B$14:$B$80,0),MATCH("Zone "&amp;J250,'Exp Third Ctry econ'!$C$13:$F$13,0))*1</f>
        <v>273.36</v>
      </c>
      <c r="N250" t="s">
        <v>285</v>
      </c>
      <c r="O250" t="s">
        <v>2310</v>
      </c>
      <c r="P250" t="s">
        <v>18</v>
      </c>
      <c r="R250" t="str">
        <f t="shared" si="9"/>
        <v>('DHL','2024-01-01','2024-12-31','12565','3C','US','US','ECONOMY SELECT (EU) ','Non-Document','D',29.5,30,273.36,'Flat KG','AppliedMaterials_2024',NULL),</v>
      </c>
    </row>
    <row r="251" spans="1:18" x14ac:dyDescent="0.3">
      <c r="A251" t="s">
        <v>15</v>
      </c>
      <c r="B251" s="5" t="s">
        <v>21</v>
      </c>
      <c r="C251" s="1" t="s">
        <v>2309</v>
      </c>
      <c r="D251">
        <v>12565</v>
      </c>
      <c r="E251" t="s">
        <v>2262</v>
      </c>
      <c r="F251" t="s">
        <v>17</v>
      </c>
      <c r="G251" t="s">
        <v>17</v>
      </c>
      <c r="H251" t="s">
        <v>2354</v>
      </c>
      <c r="I251" t="s">
        <v>19</v>
      </c>
      <c r="J251" t="s">
        <v>165</v>
      </c>
      <c r="K251">
        <v>30</v>
      </c>
      <c r="L251">
        <v>70</v>
      </c>
      <c r="M251">
        <f>INDEX('Exp Third Ctry econ'!$C$14:$F$80,MATCH(L251,'Exp Third Ctry econ'!$B$14:$B$80,0),MATCH("Zone "&amp;J251,'Exp Third Ctry econ'!$C$13:$F$13,0))*1</f>
        <v>4.79</v>
      </c>
      <c r="N251" t="s">
        <v>2261</v>
      </c>
      <c r="O251" t="s">
        <v>2310</v>
      </c>
      <c r="P251">
        <f>M250</f>
        <v>273.36</v>
      </c>
      <c r="R251" t="str">
        <f t="shared" si="9"/>
        <v>('DHL','2024-01-01','2024-12-31','12565','3C','US','US','ECONOMY SELECT (EU) ','Non-Document','D',30,70,4.79,'Per1.0KG_A','AppliedMaterials_2024',273.36),</v>
      </c>
    </row>
    <row r="252" spans="1:18" x14ac:dyDescent="0.3">
      <c r="A252" t="s">
        <v>15</v>
      </c>
      <c r="B252" s="5" t="s">
        <v>21</v>
      </c>
      <c r="C252" s="1" t="s">
        <v>2309</v>
      </c>
      <c r="D252">
        <v>12565</v>
      </c>
      <c r="E252" t="s">
        <v>2262</v>
      </c>
      <c r="F252" t="s">
        <v>17</v>
      </c>
      <c r="G252" t="s">
        <v>17</v>
      </c>
      <c r="H252" t="s">
        <v>2354</v>
      </c>
      <c r="I252" t="s">
        <v>19</v>
      </c>
      <c r="J252" t="s">
        <v>165</v>
      </c>
      <c r="K252">
        <v>70</v>
      </c>
      <c r="L252">
        <v>300</v>
      </c>
      <c r="M252">
        <f>INDEX('Exp Third Ctry econ'!$C$14:$F$80,MATCH(L252,'Exp Third Ctry econ'!$B$14:$B$80,0),MATCH("Zone "&amp;J252,'Exp Third Ctry econ'!$C$13:$F$13,0))*1</f>
        <v>21</v>
      </c>
      <c r="N252" t="s">
        <v>2348</v>
      </c>
      <c r="O252" t="s">
        <v>2310</v>
      </c>
      <c r="P252">
        <f>P251+((L251-K251)*0.2)*M251</f>
        <v>311.68</v>
      </c>
      <c r="R252" t="str">
        <f t="shared" si="4"/>
        <v>('DHL','2024-01-01','2024-12-31','12565','3C','US','US','ECONOMY SELECT (EU) ','Non-Document','D',70,300,21,'Per5.0KG_A','AppliedMaterials_2024',311.68),</v>
      </c>
    </row>
    <row r="253" spans="1:18" x14ac:dyDescent="0.3">
      <c r="A253" t="s">
        <v>15</v>
      </c>
      <c r="B253" s="5" t="s">
        <v>21</v>
      </c>
      <c r="C253" s="1" t="s">
        <v>2309</v>
      </c>
      <c r="D253">
        <v>12565</v>
      </c>
      <c r="E253" t="s">
        <v>2262</v>
      </c>
      <c r="F253" t="s">
        <v>17</v>
      </c>
      <c r="G253" t="s">
        <v>17</v>
      </c>
      <c r="H253" t="s">
        <v>2354</v>
      </c>
      <c r="I253" t="s">
        <v>19</v>
      </c>
      <c r="J253" t="s">
        <v>165</v>
      </c>
      <c r="K253">
        <v>300</v>
      </c>
      <c r="L253">
        <v>99999</v>
      </c>
      <c r="M253">
        <f>INDEX('Exp Third Ctry econ'!$C$14:$F$80,MATCH(L253,'Exp Third Ctry econ'!$B$14:$B$80,0),MATCH("Zone "&amp;J253,'Exp Third Ctry econ'!$C$13:$F$13,0))*1</f>
        <v>28.95</v>
      </c>
      <c r="N253" t="s">
        <v>2348</v>
      </c>
      <c r="O253" t="s">
        <v>2310</v>
      </c>
      <c r="P253">
        <f>P252+((L252-K252)*0.2)*M252</f>
        <v>1277.68</v>
      </c>
      <c r="R253" t="str">
        <f t="shared" ref="R253" si="10">SUBSTITUTE(IF(OR(ROW(A253)=2,MOD(ROW(A253),1000)=0),"insert into tnl_rating.dbo.dhl_express_rate_master values ('DHL','"&amp;B253&amp;"','"&amp;C253&amp;"','"&amp;D253&amp;"','"&amp;E253&amp;"','"&amp;F253&amp;"','"&amp;G253&amp;"','"&amp;H253&amp;"','"&amp;I253&amp;"','"&amp;J253&amp;"',"&amp;K253&amp;","&amp;L253&amp;","&amp;M253&amp;",'"&amp;N253&amp;"','"&amp;O253&amp;"',"&amp;P253&amp;"),",IF(OR(A254="",MOD(ROW(A254),1000)=0),"('DHL','"&amp;B253&amp;"','"&amp;C253&amp;"','"&amp;D253&amp;"','"&amp;E253&amp;"','"&amp;F253&amp;"','"&amp;G253&amp;"','"&amp;H253&amp;"','"&amp;I253&amp;"','"&amp;J253&amp;"',"&amp;K253&amp;","&amp;L253&amp;","&amp;M253&amp;",'"&amp;N253&amp;"','"&amp;O253&amp;"',"&amp;P253&amp;")","('DHL','"&amp;B253&amp;"','"&amp;C253&amp;"','"&amp;D253&amp;"','"&amp;E253&amp;"','"&amp;F253&amp;"','"&amp;G253&amp;"','"&amp;H253&amp;"','"&amp;I253&amp;"','"&amp;J253&amp;"',"&amp;K253&amp;","&amp;L253&amp;","&amp;M253&amp;",'"&amp;N253&amp;"','"&amp;O253&amp;"',"&amp;P253&amp;"),")),"'NULL'","NULL")</f>
        <v>('DHL','2024-01-01','2024-12-31','12565','3C','US','US','ECONOMY SELECT (EU) ','Non-Document','D',300,99999,28.95,'Per5.0KG_A','AppliedMaterials_2024',1277.68)</v>
      </c>
    </row>
  </sheetData>
  <autoFilter ref="A1:P253" xr:uid="{724E6C34-FBAD-4157-8777-D82EDF08B363}"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AC1BF-B292-490D-B3BA-44FA094E2903}">
  <dimension ref="A12:F80"/>
  <sheetViews>
    <sheetView workbookViewId="0"/>
  </sheetViews>
  <sheetFormatPr defaultRowHeight="14.4" x14ac:dyDescent="0.3"/>
  <sheetData>
    <row r="12" spans="1:6" x14ac:dyDescent="0.3">
      <c r="A12" t="s">
        <v>197</v>
      </c>
    </row>
    <row r="13" spans="1:6" x14ac:dyDescent="0.3">
      <c r="A13" t="s">
        <v>181</v>
      </c>
      <c r="C13" t="s">
        <v>26</v>
      </c>
      <c r="D13" t="s">
        <v>27</v>
      </c>
      <c r="E13" t="s">
        <v>28</v>
      </c>
      <c r="F13" t="s">
        <v>29</v>
      </c>
    </row>
    <row r="14" spans="1:6" x14ac:dyDescent="0.3">
      <c r="A14">
        <v>0.5</v>
      </c>
      <c r="B14">
        <v>0.5</v>
      </c>
      <c r="C14">
        <v>60.85</v>
      </c>
      <c r="D14">
        <v>64.97</v>
      </c>
      <c r="E14">
        <v>70.94</v>
      </c>
      <c r="F14">
        <v>76.58</v>
      </c>
    </row>
    <row r="15" spans="1:6" x14ac:dyDescent="0.3">
      <c r="A15">
        <v>1</v>
      </c>
      <c r="B15">
        <v>1</v>
      </c>
      <c r="C15">
        <v>60.85</v>
      </c>
      <c r="D15">
        <v>64.97</v>
      </c>
      <c r="E15">
        <v>70.94</v>
      </c>
      <c r="F15">
        <v>76.58</v>
      </c>
    </row>
    <row r="16" spans="1:6" x14ac:dyDescent="0.3">
      <c r="A16">
        <v>1.5</v>
      </c>
      <c r="B16">
        <v>1.5</v>
      </c>
      <c r="C16">
        <v>68.69</v>
      </c>
      <c r="D16">
        <v>71.900000000000006</v>
      </c>
      <c r="E16">
        <v>79.95</v>
      </c>
      <c r="F16">
        <v>88.12</v>
      </c>
    </row>
    <row r="17" spans="1:6" x14ac:dyDescent="0.3">
      <c r="A17">
        <v>2</v>
      </c>
      <c r="B17">
        <v>2</v>
      </c>
      <c r="C17">
        <v>68.69</v>
      </c>
      <c r="D17">
        <v>71.900000000000006</v>
      </c>
      <c r="E17">
        <v>79.95</v>
      </c>
      <c r="F17">
        <v>88.12</v>
      </c>
    </row>
    <row r="18" spans="1:6" x14ac:dyDescent="0.3">
      <c r="A18">
        <v>2.5</v>
      </c>
      <c r="B18">
        <v>2.5</v>
      </c>
      <c r="C18">
        <v>72.19</v>
      </c>
      <c r="D18">
        <v>76.72</v>
      </c>
      <c r="E18">
        <v>86.51</v>
      </c>
      <c r="F18">
        <v>96.2</v>
      </c>
    </row>
    <row r="19" spans="1:6" x14ac:dyDescent="0.3">
      <c r="A19">
        <v>3</v>
      </c>
      <c r="B19">
        <v>3</v>
      </c>
      <c r="C19">
        <v>72.19</v>
      </c>
      <c r="D19">
        <v>76.72</v>
      </c>
      <c r="E19">
        <v>86.51</v>
      </c>
      <c r="F19">
        <v>96.2</v>
      </c>
    </row>
    <row r="20" spans="1:6" x14ac:dyDescent="0.3">
      <c r="A20">
        <v>3.5</v>
      </c>
      <c r="B20">
        <v>3.5</v>
      </c>
      <c r="C20">
        <v>75.69</v>
      </c>
      <c r="D20">
        <v>81.540000000000006</v>
      </c>
      <c r="E20">
        <v>93.07</v>
      </c>
      <c r="F20">
        <v>104.28</v>
      </c>
    </row>
    <row r="21" spans="1:6" x14ac:dyDescent="0.3">
      <c r="A21">
        <v>4</v>
      </c>
      <c r="B21">
        <v>4</v>
      </c>
      <c r="C21">
        <v>75.69</v>
      </c>
      <c r="D21">
        <v>81.540000000000006</v>
      </c>
      <c r="E21">
        <v>93.07</v>
      </c>
      <c r="F21">
        <v>104.28</v>
      </c>
    </row>
    <row r="22" spans="1:6" x14ac:dyDescent="0.3">
      <c r="A22">
        <v>4.5</v>
      </c>
      <c r="B22">
        <v>4.5</v>
      </c>
      <c r="C22">
        <v>79.19</v>
      </c>
      <c r="D22">
        <v>86.36</v>
      </c>
      <c r="E22">
        <v>99.63</v>
      </c>
      <c r="F22">
        <v>112.36</v>
      </c>
    </row>
    <row r="23" spans="1:6" x14ac:dyDescent="0.3">
      <c r="A23">
        <v>5</v>
      </c>
      <c r="B23">
        <v>5</v>
      </c>
      <c r="C23">
        <v>79.19</v>
      </c>
      <c r="D23">
        <v>86.36</v>
      </c>
      <c r="E23">
        <v>99.63</v>
      </c>
      <c r="F23">
        <v>112.36</v>
      </c>
    </row>
    <row r="24" spans="1:6" x14ac:dyDescent="0.3">
      <c r="A24">
        <v>5.5</v>
      </c>
      <c r="B24">
        <v>5.5</v>
      </c>
      <c r="C24">
        <v>82.77</v>
      </c>
      <c r="D24">
        <v>90.89</v>
      </c>
      <c r="E24">
        <v>106.16</v>
      </c>
      <c r="F24">
        <v>120.56</v>
      </c>
    </row>
    <row r="25" spans="1:6" x14ac:dyDescent="0.3">
      <c r="A25">
        <v>6</v>
      </c>
      <c r="B25">
        <v>6</v>
      </c>
      <c r="C25">
        <v>82.77</v>
      </c>
      <c r="D25">
        <v>90.89</v>
      </c>
      <c r="E25">
        <v>106.16</v>
      </c>
      <c r="F25">
        <v>120.56</v>
      </c>
    </row>
    <row r="26" spans="1:6" x14ac:dyDescent="0.3">
      <c r="A26">
        <v>6.5</v>
      </c>
      <c r="B26">
        <v>6.5</v>
      </c>
      <c r="C26">
        <v>86.35</v>
      </c>
      <c r="D26">
        <v>95.42</v>
      </c>
      <c r="E26">
        <v>112.69</v>
      </c>
      <c r="F26">
        <v>128.76</v>
      </c>
    </row>
    <row r="27" spans="1:6" x14ac:dyDescent="0.3">
      <c r="A27">
        <v>7</v>
      </c>
      <c r="B27">
        <v>7</v>
      </c>
      <c r="C27">
        <v>86.35</v>
      </c>
      <c r="D27">
        <v>95.42</v>
      </c>
      <c r="E27">
        <v>112.69</v>
      </c>
      <c r="F27">
        <v>128.76</v>
      </c>
    </row>
    <row r="28" spans="1:6" x14ac:dyDescent="0.3">
      <c r="A28">
        <v>7.5</v>
      </c>
      <c r="B28">
        <v>7.5</v>
      </c>
      <c r="C28">
        <v>89.93</v>
      </c>
      <c r="D28">
        <v>99.95</v>
      </c>
      <c r="E28">
        <v>119.22</v>
      </c>
      <c r="F28">
        <v>136.96</v>
      </c>
    </row>
    <row r="29" spans="1:6" x14ac:dyDescent="0.3">
      <c r="A29">
        <v>8</v>
      </c>
      <c r="B29">
        <v>8</v>
      </c>
      <c r="C29">
        <v>89.93</v>
      </c>
      <c r="D29">
        <v>99.95</v>
      </c>
      <c r="E29">
        <v>119.22</v>
      </c>
      <c r="F29">
        <v>136.96</v>
      </c>
    </row>
    <row r="30" spans="1:6" x14ac:dyDescent="0.3">
      <c r="A30">
        <v>8.5</v>
      </c>
      <c r="B30">
        <v>8.5</v>
      </c>
      <c r="C30">
        <v>93.51</v>
      </c>
      <c r="D30">
        <v>104.48</v>
      </c>
      <c r="E30">
        <v>125.75</v>
      </c>
      <c r="F30">
        <v>145.16</v>
      </c>
    </row>
    <row r="31" spans="1:6" x14ac:dyDescent="0.3">
      <c r="A31">
        <v>9</v>
      </c>
      <c r="B31">
        <v>9</v>
      </c>
      <c r="C31">
        <v>93.51</v>
      </c>
      <c r="D31">
        <v>104.48</v>
      </c>
      <c r="E31">
        <v>125.75</v>
      </c>
      <c r="F31">
        <v>145.16</v>
      </c>
    </row>
    <row r="32" spans="1:6" x14ac:dyDescent="0.3">
      <c r="A32">
        <v>9.5</v>
      </c>
      <c r="B32">
        <v>9.5</v>
      </c>
      <c r="C32">
        <v>97.09</v>
      </c>
      <c r="D32">
        <v>109.01</v>
      </c>
      <c r="E32">
        <v>132.28</v>
      </c>
      <c r="F32">
        <v>153.36000000000001</v>
      </c>
    </row>
    <row r="33" spans="1:6" x14ac:dyDescent="0.3">
      <c r="A33">
        <v>10</v>
      </c>
      <c r="B33">
        <v>10</v>
      </c>
      <c r="C33">
        <v>97.09</v>
      </c>
      <c r="D33">
        <v>109.01</v>
      </c>
      <c r="E33">
        <v>132.28</v>
      </c>
      <c r="F33">
        <v>153.36000000000001</v>
      </c>
    </row>
    <row r="34" spans="1:6" x14ac:dyDescent="0.3">
      <c r="A34">
        <f>B33</f>
        <v>10</v>
      </c>
      <c r="B34">
        <f>A34+0.5</f>
        <v>10.5</v>
      </c>
      <c r="C34">
        <v>101.18</v>
      </c>
      <c r="D34">
        <v>112.87</v>
      </c>
      <c r="E34">
        <v>136.87</v>
      </c>
      <c r="F34">
        <v>158.76</v>
      </c>
    </row>
    <row r="35" spans="1:6" x14ac:dyDescent="0.3">
      <c r="A35">
        <f t="shared" ref="A35:A72" si="0">B34</f>
        <v>10.5</v>
      </c>
      <c r="B35">
        <f t="shared" ref="B35:B72" si="1">A35+0.5</f>
        <v>11</v>
      </c>
      <c r="C35">
        <v>101.18</v>
      </c>
      <c r="D35">
        <v>112.87</v>
      </c>
      <c r="E35">
        <v>136.87</v>
      </c>
      <c r="F35">
        <v>158.76</v>
      </c>
    </row>
    <row r="36" spans="1:6" x14ac:dyDescent="0.3">
      <c r="A36">
        <f t="shared" si="0"/>
        <v>11</v>
      </c>
      <c r="B36">
        <f t="shared" si="1"/>
        <v>11.5</v>
      </c>
      <c r="C36">
        <v>105.27</v>
      </c>
      <c r="D36">
        <v>116.73</v>
      </c>
      <c r="E36">
        <v>141.46</v>
      </c>
      <c r="F36">
        <v>164.16</v>
      </c>
    </row>
    <row r="37" spans="1:6" x14ac:dyDescent="0.3">
      <c r="A37">
        <f t="shared" si="0"/>
        <v>11.5</v>
      </c>
      <c r="B37">
        <f t="shared" si="1"/>
        <v>12</v>
      </c>
      <c r="C37">
        <v>105.27</v>
      </c>
      <c r="D37">
        <v>116.73</v>
      </c>
      <c r="E37">
        <v>141.46</v>
      </c>
      <c r="F37">
        <v>164.16</v>
      </c>
    </row>
    <row r="38" spans="1:6" x14ac:dyDescent="0.3">
      <c r="A38">
        <f t="shared" si="0"/>
        <v>12</v>
      </c>
      <c r="B38">
        <f t="shared" si="1"/>
        <v>12.5</v>
      </c>
      <c r="C38">
        <v>109.36</v>
      </c>
      <c r="D38">
        <v>120.59</v>
      </c>
      <c r="E38">
        <v>146.05000000000001</v>
      </c>
      <c r="F38">
        <v>169.56</v>
      </c>
    </row>
    <row r="39" spans="1:6" x14ac:dyDescent="0.3">
      <c r="A39">
        <f t="shared" si="0"/>
        <v>12.5</v>
      </c>
      <c r="B39">
        <f t="shared" si="1"/>
        <v>13</v>
      </c>
      <c r="C39">
        <v>109.36</v>
      </c>
      <c r="D39">
        <v>120.59</v>
      </c>
      <c r="E39">
        <v>146.05000000000001</v>
      </c>
      <c r="F39">
        <v>169.56</v>
      </c>
    </row>
    <row r="40" spans="1:6" x14ac:dyDescent="0.3">
      <c r="A40">
        <f t="shared" si="0"/>
        <v>13</v>
      </c>
      <c r="B40">
        <f t="shared" si="1"/>
        <v>13.5</v>
      </c>
      <c r="C40">
        <v>113.45</v>
      </c>
      <c r="D40">
        <v>124.45</v>
      </c>
      <c r="E40">
        <v>150.63999999999999</v>
      </c>
      <c r="F40">
        <v>174.96</v>
      </c>
    </row>
    <row r="41" spans="1:6" x14ac:dyDescent="0.3">
      <c r="A41">
        <f>B40</f>
        <v>13.5</v>
      </c>
      <c r="B41">
        <f>A41+0.5</f>
        <v>14</v>
      </c>
      <c r="C41">
        <v>113.45</v>
      </c>
      <c r="D41">
        <v>124.45</v>
      </c>
      <c r="E41">
        <v>150.63999999999999</v>
      </c>
      <c r="F41">
        <v>174.96</v>
      </c>
    </row>
    <row r="42" spans="1:6" x14ac:dyDescent="0.3">
      <c r="A42">
        <f t="shared" si="0"/>
        <v>14</v>
      </c>
      <c r="B42">
        <f t="shared" si="1"/>
        <v>14.5</v>
      </c>
      <c r="C42">
        <v>117.54</v>
      </c>
      <c r="D42">
        <v>128.31</v>
      </c>
      <c r="E42">
        <v>155.22999999999999</v>
      </c>
      <c r="F42">
        <v>180.36</v>
      </c>
    </row>
    <row r="43" spans="1:6" x14ac:dyDescent="0.3">
      <c r="A43">
        <f t="shared" si="0"/>
        <v>14.5</v>
      </c>
      <c r="B43">
        <f t="shared" si="1"/>
        <v>15</v>
      </c>
      <c r="C43">
        <v>117.54</v>
      </c>
      <c r="D43">
        <v>128.31</v>
      </c>
      <c r="E43">
        <v>155.22999999999999</v>
      </c>
      <c r="F43">
        <v>180.36</v>
      </c>
    </row>
    <row r="44" spans="1:6" x14ac:dyDescent="0.3">
      <c r="A44">
        <f t="shared" si="0"/>
        <v>15</v>
      </c>
      <c r="B44">
        <f t="shared" si="1"/>
        <v>15.5</v>
      </c>
      <c r="C44">
        <v>121.63</v>
      </c>
      <c r="D44">
        <v>132.16999999999999</v>
      </c>
      <c r="E44">
        <v>159.82</v>
      </c>
      <c r="F44">
        <v>185.76</v>
      </c>
    </row>
    <row r="45" spans="1:6" x14ac:dyDescent="0.3">
      <c r="A45">
        <f t="shared" si="0"/>
        <v>15.5</v>
      </c>
      <c r="B45">
        <f t="shared" si="1"/>
        <v>16</v>
      </c>
      <c r="C45">
        <v>121.63</v>
      </c>
      <c r="D45">
        <v>132.16999999999999</v>
      </c>
      <c r="E45">
        <v>159.82</v>
      </c>
      <c r="F45">
        <v>185.76</v>
      </c>
    </row>
    <row r="46" spans="1:6" x14ac:dyDescent="0.3">
      <c r="A46">
        <f t="shared" si="0"/>
        <v>16</v>
      </c>
      <c r="B46">
        <f t="shared" si="1"/>
        <v>16.5</v>
      </c>
      <c r="C46">
        <v>125.72</v>
      </c>
      <c r="D46">
        <v>136.03</v>
      </c>
      <c r="E46">
        <v>164.41</v>
      </c>
      <c r="F46">
        <v>191.16</v>
      </c>
    </row>
    <row r="47" spans="1:6" x14ac:dyDescent="0.3">
      <c r="A47">
        <f t="shared" si="0"/>
        <v>16.5</v>
      </c>
      <c r="B47">
        <f t="shared" si="1"/>
        <v>17</v>
      </c>
      <c r="C47">
        <v>125.72</v>
      </c>
      <c r="D47">
        <v>136.03</v>
      </c>
      <c r="E47">
        <v>164.41</v>
      </c>
      <c r="F47">
        <v>191.16</v>
      </c>
    </row>
    <row r="48" spans="1:6" x14ac:dyDescent="0.3">
      <c r="A48">
        <f>B47</f>
        <v>17</v>
      </c>
      <c r="B48">
        <f>A48+0.5</f>
        <v>17.5</v>
      </c>
      <c r="C48">
        <v>129.81</v>
      </c>
      <c r="D48">
        <v>139.88999999999999</v>
      </c>
      <c r="E48">
        <v>169</v>
      </c>
      <c r="F48">
        <v>196.56</v>
      </c>
    </row>
    <row r="49" spans="1:6" x14ac:dyDescent="0.3">
      <c r="A49">
        <f t="shared" si="0"/>
        <v>17.5</v>
      </c>
      <c r="B49">
        <f t="shared" si="1"/>
        <v>18</v>
      </c>
      <c r="C49">
        <v>129.81</v>
      </c>
      <c r="D49">
        <v>139.88999999999999</v>
      </c>
      <c r="E49">
        <v>169</v>
      </c>
      <c r="F49">
        <v>196.56</v>
      </c>
    </row>
    <row r="50" spans="1:6" x14ac:dyDescent="0.3">
      <c r="A50">
        <f t="shared" si="0"/>
        <v>18</v>
      </c>
      <c r="B50">
        <f t="shared" si="1"/>
        <v>18.5</v>
      </c>
      <c r="C50">
        <v>133.9</v>
      </c>
      <c r="D50">
        <v>143.75</v>
      </c>
      <c r="E50">
        <v>173.59</v>
      </c>
      <c r="F50">
        <v>201.96</v>
      </c>
    </row>
    <row r="51" spans="1:6" x14ac:dyDescent="0.3">
      <c r="A51">
        <f t="shared" si="0"/>
        <v>18.5</v>
      </c>
      <c r="B51">
        <f t="shared" si="1"/>
        <v>19</v>
      </c>
      <c r="C51">
        <v>133.9</v>
      </c>
      <c r="D51">
        <v>143.75</v>
      </c>
      <c r="E51">
        <v>173.59</v>
      </c>
      <c r="F51">
        <v>201.96</v>
      </c>
    </row>
    <row r="52" spans="1:6" x14ac:dyDescent="0.3">
      <c r="A52">
        <f t="shared" si="0"/>
        <v>19</v>
      </c>
      <c r="B52">
        <f t="shared" si="1"/>
        <v>19.5</v>
      </c>
      <c r="C52">
        <v>137.99</v>
      </c>
      <c r="D52">
        <v>147.61000000000001</v>
      </c>
      <c r="E52">
        <v>178.18</v>
      </c>
      <c r="F52">
        <v>207.36</v>
      </c>
    </row>
    <row r="53" spans="1:6" x14ac:dyDescent="0.3">
      <c r="A53">
        <f t="shared" si="0"/>
        <v>19.5</v>
      </c>
      <c r="B53">
        <f t="shared" si="1"/>
        <v>20</v>
      </c>
      <c r="C53">
        <v>137.99</v>
      </c>
      <c r="D53">
        <v>147.61000000000001</v>
      </c>
      <c r="E53">
        <v>178.18</v>
      </c>
      <c r="F53">
        <v>207.36</v>
      </c>
    </row>
    <row r="54" spans="1:6" x14ac:dyDescent="0.3">
      <c r="A54">
        <f t="shared" si="0"/>
        <v>20</v>
      </c>
      <c r="B54">
        <f t="shared" si="1"/>
        <v>20.5</v>
      </c>
      <c r="C54">
        <v>142.47</v>
      </c>
      <c r="D54">
        <v>153.94999999999999</v>
      </c>
      <c r="E54">
        <v>183.69</v>
      </c>
      <c r="F54">
        <v>213.96</v>
      </c>
    </row>
    <row r="55" spans="1:6" x14ac:dyDescent="0.3">
      <c r="A55">
        <f>B54</f>
        <v>20.5</v>
      </c>
      <c r="B55">
        <f>A55+0.5</f>
        <v>21</v>
      </c>
      <c r="C55">
        <v>142.47</v>
      </c>
      <c r="D55">
        <v>153.94999999999999</v>
      </c>
      <c r="E55">
        <v>183.69</v>
      </c>
      <c r="F55">
        <v>213.96</v>
      </c>
    </row>
    <row r="56" spans="1:6" x14ac:dyDescent="0.3">
      <c r="A56">
        <f t="shared" si="0"/>
        <v>21</v>
      </c>
      <c r="B56">
        <f t="shared" si="1"/>
        <v>21.5</v>
      </c>
      <c r="C56">
        <v>146.94999999999999</v>
      </c>
      <c r="D56">
        <v>160.29</v>
      </c>
      <c r="E56">
        <v>189.2</v>
      </c>
      <c r="F56">
        <v>220.56</v>
      </c>
    </row>
    <row r="57" spans="1:6" x14ac:dyDescent="0.3">
      <c r="A57">
        <f>B56</f>
        <v>21.5</v>
      </c>
      <c r="B57">
        <f>A57+0.5</f>
        <v>22</v>
      </c>
      <c r="C57">
        <v>146.94999999999999</v>
      </c>
      <c r="D57">
        <v>160.29</v>
      </c>
      <c r="E57">
        <v>189.2</v>
      </c>
      <c r="F57">
        <v>220.56</v>
      </c>
    </row>
    <row r="58" spans="1:6" x14ac:dyDescent="0.3">
      <c r="A58">
        <f t="shared" si="0"/>
        <v>22</v>
      </c>
      <c r="B58">
        <f t="shared" si="1"/>
        <v>22.5</v>
      </c>
      <c r="C58">
        <v>151.43</v>
      </c>
      <c r="D58">
        <v>166.63</v>
      </c>
      <c r="E58">
        <v>194.71</v>
      </c>
      <c r="F58">
        <v>227.16</v>
      </c>
    </row>
    <row r="59" spans="1:6" x14ac:dyDescent="0.3">
      <c r="A59">
        <f t="shared" si="0"/>
        <v>22.5</v>
      </c>
      <c r="B59">
        <f t="shared" si="1"/>
        <v>23</v>
      </c>
      <c r="C59">
        <v>151.43</v>
      </c>
      <c r="D59">
        <v>166.63</v>
      </c>
      <c r="E59">
        <v>194.71</v>
      </c>
      <c r="F59">
        <v>227.16</v>
      </c>
    </row>
    <row r="60" spans="1:6" x14ac:dyDescent="0.3">
      <c r="A60">
        <f t="shared" si="0"/>
        <v>23</v>
      </c>
      <c r="B60">
        <f t="shared" si="1"/>
        <v>23.5</v>
      </c>
      <c r="C60">
        <v>155.91</v>
      </c>
      <c r="D60">
        <v>172.97</v>
      </c>
      <c r="E60">
        <v>200.22</v>
      </c>
      <c r="F60">
        <v>233.76</v>
      </c>
    </row>
    <row r="61" spans="1:6" x14ac:dyDescent="0.3">
      <c r="A61">
        <f t="shared" si="0"/>
        <v>23.5</v>
      </c>
      <c r="B61">
        <f t="shared" si="1"/>
        <v>24</v>
      </c>
      <c r="C61">
        <v>155.91</v>
      </c>
      <c r="D61">
        <v>172.97</v>
      </c>
      <c r="E61">
        <v>200.22</v>
      </c>
      <c r="F61">
        <v>233.76</v>
      </c>
    </row>
    <row r="62" spans="1:6" x14ac:dyDescent="0.3">
      <c r="A62">
        <f t="shared" si="0"/>
        <v>24</v>
      </c>
      <c r="B62">
        <f t="shared" si="1"/>
        <v>24.5</v>
      </c>
      <c r="C62">
        <v>160.38999999999999</v>
      </c>
      <c r="D62">
        <v>179.31</v>
      </c>
      <c r="E62">
        <v>205.73</v>
      </c>
      <c r="F62">
        <v>240.36</v>
      </c>
    </row>
    <row r="63" spans="1:6" x14ac:dyDescent="0.3">
      <c r="A63">
        <f t="shared" si="0"/>
        <v>24.5</v>
      </c>
      <c r="B63">
        <f t="shared" si="1"/>
        <v>25</v>
      </c>
      <c r="C63">
        <v>160.38999999999999</v>
      </c>
      <c r="D63">
        <v>179.31</v>
      </c>
      <c r="E63">
        <v>205.73</v>
      </c>
      <c r="F63">
        <v>240.36</v>
      </c>
    </row>
    <row r="64" spans="1:6" x14ac:dyDescent="0.3">
      <c r="A64">
        <f>B63</f>
        <v>25</v>
      </c>
      <c r="B64">
        <f>A64+0.5</f>
        <v>25.5</v>
      </c>
      <c r="C64">
        <v>164.87</v>
      </c>
      <c r="D64">
        <v>185.65</v>
      </c>
      <c r="E64">
        <v>211.24</v>
      </c>
      <c r="F64">
        <v>246.96</v>
      </c>
    </row>
    <row r="65" spans="1:6" x14ac:dyDescent="0.3">
      <c r="A65">
        <f t="shared" si="0"/>
        <v>25.5</v>
      </c>
      <c r="B65">
        <f t="shared" si="1"/>
        <v>26</v>
      </c>
      <c r="C65">
        <v>164.87</v>
      </c>
      <c r="D65">
        <v>185.65</v>
      </c>
      <c r="E65">
        <v>211.24</v>
      </c>
      <c r="F65">
        <v>246.96</v>
      </c>
    </row>
    <row r="66" spans="1:6" x14ac:dyDescent="0.3">
      <c r="A66">
        <f t="shared" si="0"/>
        <v>26</v>
      </c>
      <c r="B66">
        <f t="shared" si="1"/>
        <v>26.5</v>
      </c>
      <c r="C66">
        <v>169.35</v>
      </c>
      <c r="D66">
        <v>191.99</v>
      </c>
      <c r="E66">
        <v>216.75</v>
      </c>
      <c r="F66">
        <v>253.56</v>
      </c>
    </row>
    <row r="67" spans="1:6" x14ac:dyDescent="0.3">
      <c r="A67">
        <f t="shared" si="0"/>
        <v>26.5</v>
      </c>
      <c r="B67">
        <f t="shared" si="1"/>
        <v>27</v>
      </c>
      <c r="C67">
        <v>169.35</v>
      </c>
      <c r="D67">
        <v>191.99</v>
      </c>
      <c r="E67">
        <v>216.75</v>
      </c>
      <c r="F67">
        <v>253.56</v>
      </c>
    </row>
    <row r="68" spans="1:6" x14ac:dyDescent="0.3">
      <c r="A68">
        <f t="shared" si="0"/>
        <v>27</v>
      </c>
      <c r="B68">
        <f t="shared" si="1"/>
        <v>27.5</v>
      </c>
      <c r="C68">
        <v>173.83</v>
      </c>
      <c r="D68">
        <v>198.33</v>
      </c>
      <c r="E68">
        <v>222.26</v>
      </c>
      <c r="F68">
        <v>260.16000000000003</v>
      </c>
    </row>
    <row r="69" spans="1:6" x14ac:dyDescent="0.3">
      <c r="A69">
        <f t="shared" si="0"/>
        <v>27.5</v>
      </c>
      <c r="B69">
        <f t="shared" si="1"/>
        <v>28</v>
      </c>
      <c r="C69">
        <v>173.83</v>
      </c>
      <c r="D69">
        <v>198.33</v>
      </c>
      <c r="E69">
        <v>222.26</v>
      </c>
      <c r="F69">
        <v>260.16000000000003</v>
      </c>
    </row>
    <row r="70" spans="1:6" x14ac:dyDescent="0.3">
      <c r="A70">
        <f>B69</f>
        <v>28</v>
      </c>
      <c r="B70">
        <f>A70+0.5</f>
        <v>28.5</v>
      </c>
      <c r="C70">
        <v>178.31</v>
      </c>
      <c r="D70">
        <v>204.67</v>
      </c>
      <c r="E70">
        <v>227.77</v>
      </c>
      <c r="F70">
        <v>266.76</v>
      </c>
    </row>
    <row r="71" spans="1:6" x14ac:dyDescent="0.3">
      <c r="A71">
        <f t="shared" si="0"/>
        <v>28.5</v>
      </c>
      <c r="B71">
        <f t="shared" si="1"/>
        <v>29</v>
      </c>
      <c r="C71">
        <v>178.31</v>
      </c>
      <c r="D71">
        <v>204.67</v>
      </c>
      <c r="E71">
        <v>227.77</v>
      </c>
      <c r="F71">
        <v>266.76</v>
      </c>
    </row>
    <row r="72" spans="1:6" x14ac:dyDescent="0.3">
      <c r="A72">
        <f t="shared" si="0"/>
        <v>29</v>
      </c>
      <c r="B72">
        <f t="shared" si="1"/>
        <v>29.5</v>
      </c>
      <c r="C72">
        <v>182.79</v>
      </c>
      <c r="D72">
        <v>211.01</v>
      </c>
      <c r="E72">
        <v>233.28</v>
      </c>
      <c r="F72">
        <v>273.36</v>
      </c>
    </row>
    <row r="73" spans="1:6" x14ac:dyDescent="0.3">
      <c r="A73">
        <f>B72</f>
        <v>29.5</v>
      </c>
      <c r="B73">
        <f>A73+0.5</f>
        <v>30</v>
      </c>
      <c r="C73">
        <v>182.79</v>
      </c>
      <c r="D73">
        <v>211.01</v>
      </c>
      <c r="E73">
        <v>233.28</v>
      </c>
      <c r="F73">
        <v>273.36</v>
      </c>
    </row>
    <row r="76" spans="1:6" x14ac:dyDescent="0.3">
      <c r="A76" t="s">
        <v>2352</v>
      </c>
    </row>
    <row r="77" spans="1:6" x14ac:dyDescent="0.3">
      <c r="A77" t="s">
        <v>155</v>
      </c>
      <c r="B77" t="s">
        <v>156</v>
      </c>
      <c r="C77" t="s">
        <v>26</v>
      </c>
      <c r="D77" t="s">
        <v>27</v>
      </c>
      <c r="E77" t="s">
        <v>28</v>
      </c>
      <c r="F77" t="s">
        <v>29</v>
      </c>
    </row>
    <row r="78" spans="1:6" x14ac:dyDescent="0.3">
      <c r="A78">
        <v>30.1</v>
      </c>
      <c r="B78">
        <v>70</v>
      </c>
      <c r="C78" s="3" t="s">
        <v>2355</v>
      </c>
      <c r="D78" s="3" t="s">
        <v>2356</v>
      </c>
      <c r="E78" s="3" t="s">
        <v>2357</v>
      </c>
      <c r="F78" s="3" t="s">
        <v>2358</v>
      </c>
    </row>
    <row r="79" spans="1:6" x14ac:dyDescent="0.3">
      <c r="A79">
        <v>70.099999999999994</v>
      </c>
      <c r="B79">
        <v>300</v>
      </c>
      <c r="C79" s="3" t="s">
        <v>2359</v>
      </c>
      <c r="D79" s="3" t="s">
        <v>2360</v>
      </c>
      <c r="E79" s="3" t="s">
        <v>2361</v>
      </c>
      <c r="F79" s="3" t="s">
        <v>2362</v>
      </c>
    </row>
    <row r="80" spans="1:6" x14ac:dyDescent="0.3">
      <c r="A80">
        <v>300.10000000000002</v>
      </c>
      <c r="B80">
        <v>99999</v>
      </c>
      <c r="C80" s="3" t="s">
        <v>2363</v>
      </c>
      <c r="D80" s="3" t="s">
        <v>2364</v>
      </c>
      <c r="E80" s="3" t="s">
        <v>2365</v>
      </c>
      <c r="F80" s="3" t="s">
        <v>2366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Notes</vt:lpstr>
      <vt:lpstr>Rate Load ExpressWW IL Import</vt:lpstr>
      <vt:lpstr>IL zones all</vt:lpstr>
      <vt:lpstr>IL 3C Matrix</vt:lpstr>
      <vt:lpstr>Express Worldwide Import IL</vt:lpstr>
      <vt:lpstr>Rate Load ExpressWW IL Export</vt:lpstr>
      <vt:lpstr>Express Worldwide Export IL</vt:lpstr>
      <vt:lpstr>Rate Load ExpressWW Export</vt:lpstr>
      <vt:lpstr>Express Worldwide Export</vt:lpstr>
      <vt:lpstr>Rate Load ExpressWW Import</vt:lpstr>
      <vt:lpstr>Express Worldwide Import</vt:lpstr>
      <vt:lpstr>Rate Load ExpressWW Territory</vt:lpstr>
      <vt:lpstr>Express Worldwide Territory</vt:lpstr>
      <vt:lpstr>Zones</vt:lpstr>
      <vt:lpstr>Rate Load Exp Dom Third Ctry</vt:lpstr>
      <vt:lpstr>Exp Dom Third Ctry</vt:lpstr>
      <vt:lpstr>Exp Third Ctry</vt:lpstr>
      <vt:lpstr>Rate Load Exp Third Ctry</vt:lpstr>
      <vt:lpstr>Zone Conversion</vt:lpstr>
      <vt:lpstr>Rate Load Exp Economy</vt:lpstr>
      <vt:lpstr>Exp Economy</vt:lpstr>
      <vt:lpstr>Rate Load Exp ENV</vt:lpstr>
      <vt:lpstr>Exp ENV</vt:lpstr>
      <vt:lpstr>Rate Load Exp Third ctry econ</vt:lpstr>
      <vt:lpstr>Exp Third Ctry econ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Ong</dc:creator>
  <cp:lastModifiedBy>Ryan Davidson</cp:lastModifiedBy>
  <dcterms:created xsi:type="dcterms:W3CDTF">2024-07-01T20:04:31Z</dcterms:created>
  <dcterms:modified xsi:type="dcterms:W3CDTF">2024-09-05T18:36:35Z</dcterms:modified>
</cp:coreProperties>
</file>